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Main table" sheetId="1" r:id="rId1"/>
    <sheet name="result" sheetId="2" r:id="rId2"/>
    <sheet name="Лист3" sheetId="3" r:id="rId3"/>
    <sheet name="SOCS_box_taxonomy" sheetId="4" r:id="rId4"/>
  </sheet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Y3200" i="2"/>
  <c r="X3200"/>
  <c r="W3200"/>
  <c r="V3200"/>
  <c r="U3200"/>
  <c r="T3200"/>
  <c r="S3200"/>
  <c r="R3200"/>
  <c r="Q3200"/>
  <c r="P3200"/>
  <c r="O3200"/>
  <c r="N3200"/>
  <c r="M3200"/>
  <c r="L3200"/>
  <c r="K3200"/>
  <c r="J3200"/>
  <c r="I3200"/>
  <c r="Y3199"/>
  <c r="X3199"/>
  <c r="W3199"/>
  <c r="V3199"/>
  <c r="U3199"/>
  <c r="T3199"/>
  <c r="S3199"/>
  <c r="R3199"/>
  <c r="Q3199"/>
  <c r="P3199"/>
  <c r="O3199"/>
  <c r="N3199"/>
  <c r="M3199"/>
  <c r="L3199"/>
  <c r="K3199"/>
  <c r="J3199"/>
  <c r="I3199"/>
  <c r="Y3198"/>
  <c r="X3198"/>
  <c r="W3198"/>
  <c r="V3198"/>
  <c r="U3198"/>
  <c r="T3198"/>
  <c r="S3198"/>
  <c r="R3198"/>
  <c r="Q3198"/>
  <c r="P3198"/>
  <c r="O3198"/>
  <c r="N3198"/>
  <c r="M3198"/>
  <c r="L3198"/>
  <c r="K3198"/>
  <c r="J3198"/>
  <c r="I3198"/>
  <c r="Y3197"/>
  <c r="X3197"/>
  <c r="W3197"/>
  <c r="V3197"/>
  <c r="U3197"/>
  <c r="T3197"/>
  <c r="S3197"/>
  <c r="R3197"/>
  <c r="Q3197"/>
  <c r="P3197"/>
  <c r="O3197"/>
  <c r="N3197"/>
  <c r="M3197"/>
  <c r="L3197"/>
  <c r="K3197"/>
  <c r="J3197"/>
  <c r="I3197"/>
  <c r="Y3196"/>
  <c r="X3196"/>
  <c r="W3196"/>
  <c r="V3196"/>
  <c r="U3196"/>
  <c r="T3196"/>
  <c r="S3196"/>
  <c r="R3196"/>
  <c r="Q3196"/>
  <c r="P3196"/>
  <c r="O3196"/>
  <c r="N3196"/>
  <c r="M3196"/>
  <c r="L3196"/>
  <c r="K3196"/>
  <c r="J3196"/>
  <c r="I3196"/>
  <c r="Y3195"/>
  <c r="X3195"/>
  <c r="W3195"/>
  <c r="V3195"/>
  <c r="U3195"/>
  <c r="T3195"/>
  <c r="S3195"/>
  <c r="R3195"/>
  <c r="Q3195"/>
  <c r="P3195"/>
  <c r="O3195"/>
  <c r="N3195"/>
  <c r="M3195"/>
  <c r="L3195"/>
  <c r="K3195"/>
  <c r="J3195"/>
  <c r="I3195"/>
  <c r="Z3194"/>
  <c r="Y3194"/>
  <c r="X3194"/>
  <c r="W3194"/>
  <c r="V3194"/>
  <c r="U3194"/>
  <c r="T3194"/>
  <c r="S3194"/>
  <c r="R3194"/>
  <c r="Q3194"/>
  <c r="P3194"/>
  <c r="O3194"/>
  <c r="N3194"/>
  <c r="M3194"/>
  <c r="L3194"/>
  <c r="K3194"/>
  <c r="J3194"/>
  <c r="I3194"/>
  <c r="Y3193"/>
  <c r="X3193"/>
  <c r="W3193"/>
  <c r="V3193"/>
  <c r="U3193"/>
  <c r="T3193"/>
  <c r="S3193"/>
  <c r="R3193"/>
  <c r="Q3193"/>
  <c r="P3193"/>
  <c r="O3193"/>
  <c r="N3193"/>
  <c r="M3193"/>
  <c r="L3193"/>
  <c r="K3193"/>
  <c r="J3193"/>
  <c r="I3193"/>
  <c r="Y3192"/>
  <c r="X3192"/>
  <c r="W3192"/>
  <c r="V3192"/>
  <c r="U3192"/>
  <c r="T3192"/>
  <c r="S3192"/>
  <c r="R3192"/>
  <c r="Q3192"/>
  <c r="P3192"/>
  <c r="O3192"/>
  <c r="N3192"/>
  <c r="M3192"/>
  <c r="L3192"/>
  <c r="K3192"/>
  <c r="J3192"/>
  <c r="I3192"/>
  <c r="Y3191"/>
  <c r="X3191"/>
  <c r="W3191"/>
  <c r="V3191"/>
  <c r="U3191"/>
  <c r="T3191"/>
  <c r="S3191"/>
  <c r="R3191"/>
  <c r="Q3191"/>
  <c r="P3191"/>
  <c r="O3191"/>
  <c r="N3191"/>
  <c r="M3191"/>
  <c r="L3191"/>
  <c r="K3191"/>
  <c r="J3191"/>
  <c r="I3191"/>
  <c r="Y3190"/>
  <c r="X3190"/>
  <c r="W3190"/>
  <c r="V3190"/>
  <c r="U3190"/>
  <c r="T3190"/>
  <c r="S3190"/>
  <c r="R3190"/>
  <c r="Q3190"/>
  <c r="P3190"/>
  <c r="O3190"/>
  <c r="N3190"/>
  <c r="M3190"/>
  <c r="L3190"/>
  <c r="K3190"/>
  <c r="J3190"/>
  <c r="I3190"/>
  <c r="Y3189"/>
  <c r="X3189"/>
  <c r="W3189"/>
  <c r="V3189"/>
  <c r="U3189"/>
  <c r="T3189"/>
  <c r="S3189"/>
  <c r="R3189"/>
  <c r="Q3189"/>
  <c r="P3189"/>
  <c r="O3189"/>
  <c r="N3189"/>
  <c r="M3189"/>
  <c r="L3189"/>
  <c r="K3189"/>
  <c r="J3189"/>
  <c r="I3189"/>
  <c r="Y3188"/>
  <c r="X3188"/>
  <c r="W3188"/>
  <c r="V3188"/>
  <c r="U3188"/>
  <c r="T3188"/>
  <c r="S3188"/>
  <c r="R3188"/>
  <c r="Q3188"/>
  <c r="P3188"/>
  <c r="O3188"/>
  <c r="N3188"/>
  <c r="M3188"/>
  <c r="L3188"/>
  <c r="K3188"/>
  <c r="J3188"/>
  <c r="I3188"/>
  <c r="Z3187"/>
  <c r="Y3187"/>
  <c r="X3187"/>
  <c r="W3187"/>
  <c r="V3187"/>
  <c r="U3187"/>
  <c r="T3187"/>
  <c r="S3187"/>
  <c r="R3187"/>
  <c r="Q3187"/>
  <c r="P3187"/>
  <c r="O3187"/>
  <c r="N3187"/>
  <c r="M3187"/>
  <c r="L3187"/>
  <c r="K3187"/>
  <c r="J3187"/>
  <c r="I3187"/>
  <c r="Y3186"/>
  <c r="X3186"/>
  <c r="W3186"/>
  <c r="V3186"/>
  <c r="U3186"/>
  <c r="T3186"/>
  <c r="S3186"/>
  <c r="R3186"/>
  <c r="Q3186"/>
  <c r="P3186"/>
  <c r="O3186"/>
  <c r="N3186"/>
  <c r="M3186"/>
  <c r="L3186"/>
  <c r="K3186"/>
  <c r="J3186"/>
  <c r="I3186"/>
  <c r="Y3185"/>
  <c r="X3185"/>
  <c r="W3185"/>
  <c r="V3185"/>
  <c r="U3185"/>
  <c r="T3185"/>
  <c r="S3185"/>
  <c r="R3185"/>
  <c r="Q3185"/>
  <c r="P3185"/>
  <c r="O3185"/>
  <c r="N3185"/>
  <c r="M3185"/>
  <c r="L3185"/>
  <c r="K3185"/>
  <c r="J3185"/>
  <c r="I3185"/>
  <c r="Y3184"/>
  <c r="X3184"/>
  <c r="W3184"/>
  <c r="V3184"/>
  <c r="U3184"/>
  <c r="T3184"/>
  <c r="S3184"/>
  <c r="R3184"/>
  <c r="Q3184"/>
  <c r="P3184"/>
  <c r="O3184"/>
  <c r="N3184"/>
  <c r="M3184"/>
  <c r="L3184"/>
  <c r="K3184"/>
  <c r="J3184"/>
  <c r="I3184"/>
  <c r="Y3183"/>
  <c r="X3183"/>
  <c r="W3183"/>
  <c r="V3183"/>
  <c r="U3183"/>
  <c r="T3183"/>
  <c r="S3183"/>
  <c r="R3183"/>
  <c r="Q3183"/>
  <c r="P3183"/>
  <c r="O3183"/>
  <c r="N3183"/>
  <c r="M3183"/>
  <c r="L3183"/>
  <c r="K3183"/>
  <c r="J3183"/>
  <c r="I3183"/>
  <c r="Y3182"/>
  <c r="X3182"/>
  <c r="W3182"/>
  <c r="V3182"/>
  <c r="U3182"/>
  <c r="T3182"/>
  <c r="S3182"/>
  <c r="R3182"/>
  <c r="Q3182"/>
  <c r="P3182"/>
  <c r="O3182"/>
  <c r="N3182"/>
  <c r="M3182"/>
  <c r="L3182"/>
  <c r="K3182"/>
  <c r="J3182"/>
  <c r="I3182"/>
  <c r="Y3181"/>
  <c r="X3181"/>
  <c r="W3181"/>
  <c r="V3181"/>
  <c r="U3181"/>
  <c r="T3181"/>
  <c r="S3181"/>
  <c r="R3181"/>
  <c r="Q3181"/>
  <c r="P3181"/>
  <c r="O3181"/>
  <c r="N3181"/>
  <c r="M3181"/>
  <c r="L3181"/>
  <c r="K3181"/>
  <c r="J3181"/>
  <c r="I3181"/>
  <c r="Z3180"/>
  <c r="Y3180"/>
  <c r="X3180"/>
  <c r="W3180"/>
  <c r="V3180"/>
  <c r="U3180"/>
  <c r="T3180"/>
  <c r="S3180"/>
  <c r="R3180"/>
  <c r="Q3180"/>
  <c r="P3180"/>
  <c r="O3180"/>
  <c r="N3180"/>
  <c r="M3180"/>
  <c r="L3180"/>
  <c r="K3180"/>
  <c r="J3180"/>
  <c r="I3180"/>
  <c r="Y3179"/>
  <c r="X3179"/>
  <c r="W3179"/>
  <c r="V3179"/>
  <c r="U3179"/>
  <c r="T3179"/>
  <c r="S3179"/>
  <c r="R3179"/>
  <c r="Q3179"/>
  <c r="P3179"/>
  <c r="O3179"/>
  <c r="N3179"/>
  <c r="M3179"/>
  <c r="L3179"/>
  <c r="K3179"/>
  <c r="J3179"/>
  <c r="I3179"/>
  <c r="Y3178"/>
  <c r="X3178"/>
  <c r="W3178"/>
  <c r="V3178"/>
  <c r="U3178"/>
  <c r="T3178"/>
  <c r="S3178"/>
  <c r="R3178"/>
  <c r="Q3178"/>
  <c r="P3178"/>
  <c r="O3178"/>
  <c r="N3178"/>
  <c r="M3178"/>
  <c r="L3178"/>
  <c r="K3178"/>
  <c r="J3178"/>
  <c r="I3178"/>
  <c r="Y3177"/>
  <c r="X3177"/>
  <c r="W3177"/>
  <c r="V3177"/>
  <c r="U3177"/>
  <c r="T3177"/>
  <c r="S3177"/>
  <c r="R3177"/>
  <c r="Q3177"/>
  <c r="P3177"/>
  <c r="O3177"/>
  <c r="N3177"/>
  <c r="M3177"/>
  <c r="L3177"/>
  <c r="K3177"/>
  <c r="J3177"/>
  <c r="I3177"/>
  <c r="Y3176"/>
  <c r="X3176"/>
  <c r="W3176"/>
  <c r="V3176"/>
  <c r="U3176"/>
  <c r="T3176"/>
  <c r="S3176"/>
  <c r="R3176"/>
  <c r="Q3176"/>
  <c r="P3176"/>
  <c r="O3176"/>
  <c r="N3176"/>
  <c r="M3176"/>
  <c r="L3176"/>
  <c r="K3176"/>
  <c r="J3176"/>
  <c r="I3176"/>
  <c r="Y3175"/>
  <c r="X3175"/>
  <c r="W3175"/>
  <c r="V3175"/>
  <c r="U3175"/>
  <c r="T3175"/>
  <c r="S3175"/>
  <c r="R3175"/>
  <c r="Q3175"/>
  <c r="P3175"/>
  <c r="O3175"/>
  <c r="N3175"/>
  <c r="M3175"/>
  <c r="L3175"/>
  <c r="K3175"/>
  <c r="J3175"/>
  <c r="I3175"/>
  <c r="Z3174"/>
  <c r="Y3174"/>
  <c r="X3174"/>
  <c r="W3174"/>
  <c r="V3174"/>
  <c r="U3174"/>
  <c r="T3174"/>
  <c r="S3174"/>
  <c r="R3174"/>
  <c r="Q3174"/>
  <c r="P3174"/>
  <c r="O3174"/>
  <c r="N3174"/>
  <c r="M3174"/>
  <c r="L3174"/>
  <c r="K3174"/>
  <c r="J3174"/>
  <c r="I3174"/>
  <c r="Y3173"/>
  <c r="X3173"/>
  <c r="W3173"/>
  <c r="V3173"/>
  <c r="U3173"/>
  <c r="T3173"/>
  <c r="S3173"/>
  <c r="R3173"/>
  <c r="Q3173"/>
  <c r="P3173"/>
  <c r="O3173"/>
  <c r="N3173"/>
  <c r="M3173"/>
  <c r="L3173"/>
  <c r="K3173"/>
  <c r="J3173"/>
  <c r="I3173"/>
  <c r="Y3172"/>
  <c r="X3172"/>
  <c r="W3172"/>
  <c r="V3172"/>
  <c r="U3172"/>
  <c r="T3172"/>
  <c r="S3172"/>
  <c r="R3172"/>
  <c r="Q3172"/>
  <c r="P3172"/>
  <c r="O3172"/>
  <c r="N3172"/>
  <c r="M3172"/>
  <c r="L3172"/>
  <c r="K3172"/>
  <c r="J3172"/>
  <c r="I3172"/>
  <c r="Y3171"/>
  <c r="X3171"/>
  <c r="W3171"/>
  <c r="V3171"/>
  <c r="U3171"/>
  <c r="T3171"/>
  <c r="S3171"/>
  <c r="R3171"/>
  <c r="Q3171"/>
  <c r="P3171"/>
  <c r="O3171"/>
  <c r="N3171"/>
  <c r="M3171"/>
  <c r="L3171"/>
  <c r="K3171"/>
  <c r="J3171"/>
  <c r="I3171"/>
  <c r="Y3170"/>
  <c r="X3170"/>
  <c r="W3170"/>
  <c r="V3170"/>
  <c r="U3170"/>
  <c r="T3170"/>
  <c r="S3170"/>
  <c r="R3170"/>
  <c r="Q3170"/>
  <c r="P3170"/>
  <c r="O3170"/>
  <c r="N3170"/>
  <c r="M3170"/>
  <c r="L3170"/>
  <c r="K3170"/>
  <c r="J3170"/>
  <c r="I3170"/>
  <c r="Y3169"/>
  <c r="X3169"/>
  <c r="W3169"/>
  <c r="V3169"/>
  <c r="U3169"/>
  <c r="T3169"/>
  <c r="S3169"/>
  <c r="R3169"/>
  <c r="Q3169"/>
  <c r="P3169"/>
  <c r="O3169"/>
  <c r="N3169"/>
  <c r="M3169"/>
  <c r="L3169"/>
  <c r="K3169"/>
  <c r="J3169"/>
  <c r="I3169"/>
  <c r="Z3168"/>
  <c r="Y3168"/>
  <c r="X3168"/>
  <c r="W3168"/>
  <c r="V3168"/>
  <c r="U3168"/>
  <c r="T3168"/>
  <c r="S3168"/>
  <c r="R3168"/>
  <c r="Q3168"/>
  <c r="P3168"/>
  <c r="O3168"/>
  <c r="N3168"/>
  <c r="M3168"/>
  <c r="L3168"/>
  <c r="K3168"/>
  <c r="J3168"/>
  <c r="I3168"/>
  <c r="Y3167"/>
  <c r="X3167"/>
  <c r="W3167"/>
  <c r="V3167"/>
  <c r="U3167"/>
  <c r="T3167"/>
  <c r="S3167"/>
  <c r="R3167"/>
  <c r="Q3167"/>
  <c r="P3167"/>
  <c r="O3167"/>
  <c r="N3167"/>
  <c r="M3167"/>
  <c r="L3167"/>
  <c r="K3167"/>
  <c r="J3167"/>
  <c r="I3167"/>
  <c r="Y3166"/>
  <c r="X3166"/>
  <c r="W3166"/>
  <c r="V3166"/>
  <c r="U3166"/>
  <c r="T3166"/>
  <c r="S3166"/>
  <c r="R3166"/>
  <c r="Q3166"/>
  <c r="P3166"/>
  <c r="O3166"/>
  <c r="N3166"/>
  <c r="M3166"/>
  <c r="L3166"/>
  <c r="K3166"/>
  <c r="J3166"/>
  <c r="I3166"/>
  <c r="Y3165"/>
  <c r="X3165"/>
  <c r="W3165"/>
  <c r="V3165"/>
  <c r="U3165"/>
  <c r="T3165"/>
  <c r="S3165"/>
  <c r="R3165"/>
  <c r="Q3165"/>
  <c r="P3165"/>
  <c r="O3165"/>
  <c r="N3165"/>
  <c r="M3165"/>
  <c r="L3165"/>
  <c r="K3165"/>
  <c r="J3165"/>
  <c r="I3165"/>
  <c r="Y3164"/>
  <c r="X3164"/>
  <c r="W3164"/>
  <c r="V3164"/>
  <c r="U3164"/>
  <c r="T3164"/>
  <c r="S3164"/>
  <c r="R3164"/>
  <c r="Q3164"/>
  <c r="P3164"/>
  <c r="O3164"/>
  <c r="N3164"/>
  <c r="M3164"/>
  <c r="L3164"/>
  <c r="K3164"/>
  <c r="J3164"/>
  <c r="I3164"/>
  <c r="Y3163"/>
  <c r="X3163"/>
  <c r="W3163"/>
  <c r="V3163"/>
  <c r="U3163"/>
  <c r="T3163"/>
  <c r="S3163"/>
  <c r="R3163"/>
  <c r="Q3163"/>
  <c r="P3163"/>
  <c r="O3163"/>
  <c r="N3163"/>
  <c r="M3163"/>
  <c r="L3163"/>
  <c r="K3163"/>
  <c r="J3163"/>
  <c r="I3163"/>
  <c r="Z3162"/>
  <c r="Y3162"/>
  <c r="X3162"/>
  <c r="W3162"/>
  <c r="V3162"/>
  <c r="U3162"/>
  <c r="T3162"/>
  <c r="S3162"/>
  <c r="R3162"/>
  <c r="Q3162"/>
  <c r="P3162"/>
  <c r="O3162"/>
  <c r="N3162"/>
  <c r="M3162"/>
  <c r="L3162"/>
  <c r="K3162"/>
  <c r="J3162"/>
  <c r="I3162"/>
  <c r="Y3161"/>
  <c r="X3161"/>
  <c r="W3161"/>
  <c r="V3161"/>
  <c r="U3161"/>
  <c r="T3161"/>
  <c r="S3161"/>
  <c r="R3161"/>
  <c r="Q3161"/>
  <c r="P3161"/>
  <c r="O3161"/>
  <c r="N3161"/>
  <c r="M3161"/>
  <c r="L3161"/>
  <c r="K3161"/>
  <c r="J3161"/>
  <c r="I3161"/>
  <c r="Y3160"/>
  <c r="X3160"/>
  <c r="W3160"/>
  <c r="V3160"/>
  <c r="U3160"/>
  <c r="T3160"/>
  <c r="S3160"/>
  <c r="R3160"/>
  <c r="Q3160"/>
  <c r="P3160"/>
  <c r="O3160"/>
  <c r="N3160"/>
  <c r="M3160"/>
  <c r="L3160"/>
  <c r="K3160"/>
  <c r="J3160"/>
  <c r="I3160"/>
  <c r="Y3159"/>
  <c r="X3159"/>
  <c r="W3159"/>
  <c r="V3159"/>
  <c r="U3159"/>
  <c r="T3159"/>
  <c r="S3159"/>
  <c r="R3159"/>
  <c r="Q3159"/>
  <c r="P3159"/>
  <c r="O3159"/>
  <c r="N3159"/>
  <c r="M3159"/>
  <c r="L3159"/>
  <c r="K3159"/>
  <c r="J3159"/>
  <c r="I3159"/>
  <c r="Y3158"/>
  <c r="X3158"/>
  <c r="W3158"/>
  <c r="V3158"/>
  <c r="U3158"/>
  <c r="T3158"/>
  <c r="S3158"/>
  <c r="R3158"/>
  <c r="Q3158"/>
  <c r="P3158"/>
  <c r="O3158"/>
  <c r="N3158"/>
  <c r="M3158"/>
  <c r="L3158"/>
  <c r="K3158"/>
  <c r="J3158"/>
  <c r="I3158"/>
  <c r="Y3157"/>
  <c r="X3157"/>
  <c r="W3157"/>
  <c r="V3157"/>
  <c r="U3157"/>
  <c r="T3157"/>
  <c r="S3157"/>
  <c r="R3157"/>
  <c r="Q3157"/>
  <c r="P3157"/>
  <c r="O3157"/>
  <c r="N3157"/>
  <c r="M3157"/>
  <c r="L3157"/>
  <c r="K3157"/>
  <c r="J3157"/>
  <c r="I3157"/>
  <c r="Z3156"/>
  <c r="Y3156"/>
  <c r="X3156"/>
  <c r="W3156"/>
  <c r="V3156"/>
  <c r="U3156"/>
  <c r="T3156"/>
  <c r="S3156"/>
  <c r="R3156"/>
  <c r="Q3156"/>
  <c r="P3156"/>
  <c r="O3156"/>
  <c r="N3156"/>
  <c r="M3156"/>
  <c r="L3156"/>
  <c r="K3156"/>
  <c r="J3156"/>
  <c r="I3156"/>
  <c r="Y3155"/>
  <c r="X3155"/>
  <c r="W3155"/>
  <c r="V3155"/>
  <c r="U3155"/>
  <c r="T3155"/>
  <c r="S3155"/>
  <c r="R3155"/>
  <c r="Q3155"/>
  <c r="P3155"/>
  <c r="O3155"/>
  <c r="N3155"/>
  <c r="M3155"/>
  <c r="L3155"/>
  <c r="K3155"/>
  <c r="J3155"/>
  <c r="I3155"/>
  <c r="Y3154"/>
  <c r="X3154"/>
  <c r="W3154"/>
  <c r="V3154"/>
  <c r="U3154"/>
  <c r="T3154"/>
  <c r="S3154"/>
  <c r="R3154"/>
  <c r="Q3154"/>
  <c r="P3154"/>
  <c r="O3154"/>
  <c r="N3154"/>
  <c r="M3154"/>
  <c r="L3154"/>
  <c r="K3154"/>
  <c r="J3154"/>
  <c r="I3154"/>
  <c r="Y3153"/>
  <c r="X3153"/>
  <c r="W3153"/>
  <c r="V3153"/>
  <c r="U3153"/>
  <c r="T3153"/>
  <c r="S3153"/>
  <c r="R3153"/>
  <c r="Q3153"/>
  <c r="P3153"/>
  <c r="O3153"/>
  <c r="N3153"/>
  <c r="M3153"/>
  <c r="L3153"/>
  <c r="K3153"/>
  <c r="J3153"/>
  <c r="I3153"/>
  <c r="Y3152"/>
  <c r="X3152"/>
  <c r="W3152"/>
  <c r="V3152"/>
  <c r="U3152"/>
  <c r="T3152"/>
  <c r="S3152"/>
  <c r="R3152"/>
  <c r="Q3152"/>
  <c r="P3152"/>
  <c r="O3152"/>
  <c r="N3152"/>
  <c r="M3152"/>
  <c r="L3152"/>
  <c r="K3152"/>
  <c r="J3152"/>
  <c r="I3152"/>
  <c r="Y3151"/>
  <c r="X3151"/>
  <c r="W3151"/>
  <c r="V3151"/>
  <c r="U3151"/>
  <c r="T3151"/>
  <c r="S3151"/>
  <c r="R3151"/>
  <c r="Q3151"/>
  <c r="P3151"/>
  <c r="O3151"/>
  <c r="N3151"/>
  <c r="M3151"/>
  <c r="L3151"/>
  <c r="K3151"/>
  <c r="J3151"/>
  <c r="I3151"/>
  <c r="Z3150"/>
  <c r="Y3150"/>
  <c r="X3150"/>
  <c r="W3150"/>
  <c r="V3150"/>
  <c r="U3150"/>
  <c r="T3150"/>
  <c r="S3150"/>
  <c r="R3150"/>
  <c r="Q3150"/>
  <c r="P3150"/>
  <c r="O3150"/>
  <c r="N3150"/>
  <c r="M3150"/>
  <c r="L3150"/>
  <c r="K3150"/>
  <c r="J3150"/>
  <c r="I3150"/>
  <c r="Y3149"/>
  <c r="X3149"/>
  <c r="W3149"/>
  <c r="V3149"/>
  <c r="U3149"/>
  <c r="T3149"/>
  <c r="S3149"/>
  <c r="R3149"/>
  <c r="Q3149"/>
  <c r="P3149"/>
  <c r="O3149"/>
  <c r="N3149"/>
  <c r="M3149"/>
  <c r="L3149"/>
  <c r="K3149"/>
  <c r="J3149"/>
  <c r="I3149"/>
  <c r="Y3148"/>
  <c r="X3148"/>
  <c r="W3148"/>
  <c r="V3148"/>
  <c r="U3148"/>
  <c r="T3148"/>
  <c r="S3148"/>
  <c r="R3148"/>
  <c r="Q3148"/>
  <c r="P3148"/>
  <c r="O3148"/>
  <c r="N3148"/>
  <c r="M3148"/>
  <c r="L3148"/>
  <c r="K3148"/>
  <c r="J3148"/>
  <c r="I3148"/>
  <c r="Y3147"/>
  <c r="X3147"/>
  <c r="W3147"/>
  <c r="V3147"/>
  <c r="U3147"/>
  <c r="T3147"/>
  <c r="S3147"/>
  <c r="R3147"/>
  <c r="Q3147"/>
  <c r="P3147"/>
  <c r="O3147"/>
  <c r="N3147"/>
  <c r="M3147"/>
  <c r="L3147"/>
  <c r="K3147"/>
  <c r="J3147"/>
  <c r="I3147"/>
  <c r="Z3146"/>
  <c r="Y3146"/>
  <c r="X3146"/>
  <c r="W3146"/>
  <c r="V3146"/>
  <c r="U3146"/>
  <c r="T3146"/>
  <c r="S3146"/>
  <c r="R3146"/>
  <c r="Q3146"/>
  <c r="P3146"/>
  <c r="O3146"/>
  <c r="N3146"/>
  <c r="M3146"/>
  <c r="L3146"/>
  <c r="K3146"/>
  <c r="J3146"/>
  <c r="I3146"/>
  <c r="Y3145"/>
  <c r="X3145"/>
  <c r="W3145"/>
  <c r="V3145"/>
  <c r="U3145"/>
  <c r="T3145"/>
  <c r="S3145"/>
  <c r="R3145"/>
  <c r="Q3145"/>
  <c r="P3145"/>
  <c r="O3145"/>
  <c r="N3145"/>
  <c r="M3145"/>
  <c r="L3145"/>
  <c r="K3145"/>
  <c r="J3145"/>
  <c r="I3145"/>
  <c r="Y3144"/>
  <c r="X3144"/>
  <c r="W3144"/>
  <c r="V3144"/>
  <c r="U3144"/>
  <c r="T3144"/>
  <c r="S3144"/>
  <c r="R3144"/>
  <c r="Q3144"/>
  <c r="P3144"/>
  <c r="O3144"/>
  <c r="N3144"/>
  <c r="M3144"/>
  <c r="L3144"/>
  <c r="K3144"/>
  <c r="J3144"/>
  <c r="I3144"/>
  <c r="Y3143"/>
  <c r="X3143"/>
  <c r="W3143"/>
  <c r="V3143"/>
  <c r="U3143"/>
  <c r="T3143"/>
  <c r="S3143"/>
  <c r="R3143"/>
  <c r="Q3143"/>
  <c r="P3143"/>
  <c r="O3143"/>
  <c r="N3143"/>
  <c r="M3143"/>
  <c r="L3143"/>
  <c r="K3143"/>
  <c r="J3143"/>
  <c r="I3143"/>
  <c r="Z3142"/>
  <c r="Y3142"/>
  <c r="X3142"/>
  <c r="W3142"/>
  <c r="V3142"/>
  <c r="U3142"/>
  <c r="T3142"/>
  <c r="S3142"/>
  <c r="R3142"/>
  <c r="Q3142"/>
  <c r="P3142"/>
  <c r="O3142"/>
  <c r="N3142"/>
  <c r="M3142"/>
  <c r="L3142"/>
  <c r="K3142"/>
  <c r="J3142"/>
  <c r="I3142"/>
  <c r="Y3141"/>
  <c r="X3141"/>
  <c r="W3141"/>
  <c r="V3141"/>
  <c r="U3141"/>
  <c r="T3141"/>
  <c r="S3141"/>
  <c r="R3141"/>
  <c r="Q3141"/>
  <c r="P3141"/>
  <c r="O3141"/>
  <c r="N3141"/>
  <c r="M3141"/>
  <c r="L3141"/>
  <c r="K3141"/>
  <c r="J3141"/>
  <c r="I3141"/>
  <c r="Z3140"/>
  <c r="Y3140"/>
  <c r="X3140"/>
  <c r="W3140"/>
  <c r="V3140"/>
  <c r="U3140"/>
  <c r="T3140"/>
  <c r="S3140"/>
  <c r="R3140"/>
  <c r="Q3140"/>
  <c r="P3140"/>
  <c r="O3140"/>
  <c r="N3140"/>
  <c r="M3140"/>
  <c r="L3140"/>
  <c r="K3140"/>
  <c r="J3140"/>
  <c r="I3140"/>
  <c r="Y3139"/>
  <c r="X3139"/>
  <c r="W3139"/>
  <c r="V3139"/>
  <c r="U3139"/>
  <c r="T3139"/>
  <c r="S3139"/>
  <c r="R3139"/>
  <c r="Q3139"/>
  <c r="P3139"/>
  <c r="O3139"/>
  <c r="N3139"/>
  <c r="M3139"/>
  <c r="L3139"/>
  <c r="K3139"/>
  <c r="J3139"/>
  <c r="I3139"/>
  <c r="Z3138"/>
  <c r="Y3138"/>
  <c r="X3138"/>
  <c r="W3138"/>
  <c r="V3138"/>
  <c r="U3138"/>
  <c r="T3138"/>
  <c r="S3138"/>
  <c r="R3138"/>
  <c r="Q3138"/>
  <c r="P3138"/>
  <c r="O3138"/>
  <c r="N3138"/>
  <c r="M3138"/>
  <c r="L3138"/>
  <c r="K3138"/>
  <c r="J3138"/>
  <c r="I3138"/>
  <c r="Y3137"/>
  <c r="X3137"/>
  <c r="W3137"/>
  <c r="V3137"/>
  <c r="U3137"/>
  <c r="T3137"/>
  <c r="S3137"/>
  <c r="R3137"/>
  <c r="Q3137"/>
  <c r="P3137"/>
  <c r="O3137"/>
  <c r="N3137"/>
  <c r="M3137"/>
  <c r="L3137"/>
  <c r="K3137"/>
  <c r="J3137"/>
  <c r="I3137"/>
  <c r="Z3136"/>
  <c r="Y3136"/>
  <c r="X3136"/>
  <c r="W3136"/>
  <c r="V3136"/>
  <c r="U3136"/>
  <c r="T3136"/>
  <c r="S3136"/>
  <c r="R3136"/>
  <c r="Q3136"/>
  <c r="P3136"/>
  <c r="O3136"/>
  <c r="N3136"/>
  <c r="M3136"/>
  <c r="L3136"/>
  <c r="K3136"/>
  <c r="J3136"/>
  <c r="I3136"/>
  <c r="Y3135"/>
  <c r="X3135"/>
  <c r="W3135"/>
  <c r="V3135"/>
  <c r="U3135"/>
  <c r="T3135"/>
  <c r="S3135"/>
  <c r="R3135"/>
  <c r="Q3135"/>
  <c r="P3135"/>
  <c r="O3135"/>
  <c r="N3135"/>
  <c r="M3135"/>
  <c r="L3135"/>
  <c r="K3135"/>
  <c r="J3135"/>
  <c r="I3135"/>
  <c r="Z3134"/>
  <c r="Y3134"/>
  <c r="X3134"/>
  <c r="W3134"/>
  <c r="V3134"/>
  <c r="U3134"/>
  <c r="T3134"/>
  <c r="S3134"/>
  <c r="R3134"/>
  <c r="Q3134"/>
  <c r="P3134"/>
  <c r="O3134"/>
  <c r="N3134"/>
  <c r="M3134"/>
  <c r="L3134"/>
  <c r="K3134"/>
  <c r="J3134"/>
  <c r="I3134"/>
  <c r="Y3133"/>
  <c r="X3133"/>
  <c r="W3133"/>
  <c r="V3133"/>
  <c r="U3133"/>
  <c r="T3133"/>
  <c r="S3133"/>
  <c r="R3133"/>
  <c r="Q3133"/>
  <c r="P3133"/>
  <c r="O3133"/>
  <c r="N3133"/>
  <c r="M3133"/>
  <c r="L3133"/>
  <c r="K3133"/>
  <c r="J3133"/>
  <c r="I3133"/>
  <c r="Z3132"/>
  <c r="Y3132"/>
  <c r="X3132"/>
  <c r="W3132"/>
  <c r="V3132"/>
  <c r="U3132"/>
  <c r="T3132"/>
  <c r="S3132"/>
  <c r="R3132"/>
  <c r="Q3132"/>
  <c r="P3132"/>
  <c r="O3132"/>
  <c r="N3132"/>
  <c r="M3132"/>
  <c r="L3132"/>
  <c r="K3132"/>
  <c r="J3132"/>
  <c r="I3132"/>
  <c r="Y3131"/>
  <c r="X3131"/>
  <c r="W3131"/>
  <c r="V3131"/>
  <c r="U3131"/>
  <c r="T3131"/>
  <c r="S3131"/>
  <c r="R3131"/>
  <c r="Q3131"/>
  <c r="P3131"/>
  <c r="O3131"/>
  <c r="N3131"/>
  <c r="M3131"/>
  <c r="L3131"/>
  <c r="K3131"/>
  <c r="J3131"/>
  <c r="I3131"/>
  <c r="Z3130"/>
  <c r="Y3130"/>
  <c r="X3130"/>
  <c r="W3130"/>
  <c r="V3130"/>
  <c r="U3130"/>
  <c r="T3130"/>
  <c r="S3130"/>
  <c r="R3130"/>
  <c r="Q3130"/>
  <c r="P3130"/>
  <c r="O3130"/>
  <c r="N3130"/>
  <c r="M3130"/>
  <c r="L3130"/>
  <c r="K3130"/>
  <c r="J3130"/>
  <c r="I3130"/>
  <c r="Y3129"/>
  <c r="X3129"/>
  <c r="W3129"/>
  <c r="V3129"/>
  <c r="U3129"/>
  <c r="T3129"/>
  <c r="S3129"/>
  <c r="R3129"/>
  <c r="Q3129"/>
  <c r="P3129"/>
  <c r="O3129"/>
  <c r="N3129"/>
  <c r="M3129"/>
  <c r="L3129"/>
  <c r="K3129"/>
  <c r="J3129"/>
  <c r="I3129"/>
  <c r="Z3128"/>
  <c r="Y3128"/>
  <c r="X3128"/>
  <c r="W3128"/>
  <c r="V3128"/>
  <c r="U3128"/>
  <c r="T3128"/>
  <c r="S3128"/>
  <c r="R3128"/>
  <c r="Q3128"/>
  <c r="P3128"/>
  <c r="O3128"/>
  <c r="N3128"/>
  <c r="M3128"/>
  <c r="L3128"/>
  <c r="K3128"/>
  <c r="J3128"/>
  <c r="I3128"/>
  <c r="Y3127"/>
  <c r="X3127"/>
  <c r="W3127"/>
  <c r="V3127"/>
  <c r="U3127"/>
  <c r="T3127"/>
  <c r="S3127"/>
  <c r="R3127"/>
  <c r="Q3127"/>
  <c r="P3127"/>
  <c r="O3127"/>
  <c r="N3127"/>
  <c r="M3127"/>
  <c r="L3127"/>
  <c r="K3127"/>
  <c r="J3127"/>
  <c r="I3127"/>
  <c r="Z3126"/>
  <c r="Y3126"/>
  <c r="X3126"/>
  <c r="W3126"/>
  <c r="V3126"/>
  <c r="U3126"/>
  <c r="T3126"/>
  <c r="S3126"/>
  <c r="R3126"/>
  <c r="Q3126"/>
  <c r="P3126"/>
  <c r="O3126"/>
  <c r="N3126"/>
  <c r="M3126"/>
  <c r="L3126"/>
  <c r="K3126"/>
  <c r="J3126"/>
  <c r="I3126"/>
  <c r="Y3125"/>
  <c r="X3125"/>
  <c r="W3125"/>
  <c r="V3125"/>
  <c r="U3125"/>
  <c r="T3125"/>
  <c r="S3125"/>
  <c r="R3125"/>
  <c r="Q3125"/>
  <c r="P3125"/>
  <c r="O3125"/>
  <c r="N3125"/>
  <c r="M3125"/>
  <c r="L3125"/>
  <c r="K3125"/>
  <c r="J3125"/>
  <c r="I3125"/>
  <c r="Z3124"/>
  <c r="Y3124"/>
  <c r="X3124"/>
  <c r="W3124"/>
  <c r="V3124"/>
  <c r="U3124"/>
  <c r="T3124"/>
  <c r="S3124"/>
  <c r="R3124"/>
  <c r="Q3124"/>
  <c r="P3124"/>
  <c r="O3124"/>
  <c r="N3124"/>
  <c r="M3124"/>
  <c r="L3124"/>
  <c r="K3124"/>
  <c r="J3124"/>
  <c r="I3124"/>
  <c r="Y3123"/>
  <c r="X3123"/>
  <c r="W3123"/>
  <c r="V3123"/>
  <c r="U3123"/>
  <c r="T3123"/>
  <c r="S3123"/>
  <c r="R3123"/>
  <c r="Q3123"/>
  <c r="P3123"/>
  <c r="O3123"/>
  <c r="N3123"/>
  <c r="M3123"/>
  <c r="L3123"/>
  <c r="K3123"/>
  <c r="J3123"/>
  <c r="I3123"/>
  <c r="Z3122"/>
  <c r="Y3122"/>
  <c r="X3122"/>
  <c r="W3122"/>
  <c r="V3122"/>
  <c r="U3122"/>
  <c r="T3122"/>
  <c r="S3122"/>
  <c r="R3122"/>
  <c r="Q3122"/>
  <c r="P3122"/>
  <c r="O3122"/>
  <c r="N3122"/>
  <c r="M3122"/>
  <c r="L3122"/>
  <c r="K3122"/>
  <c r="J3122"/>
  <c r="I3122"/>
  <c r="Y3121"/>
  <c r="X3121"/>
  <c r="W3121"/>
  <c r="V3121"/>
  <c r="U3121"/>
  <c r="T3121"/>
  <c r="S3121"/>
  <c r="R3121"/>
  <c r="Q3121"/>
  <c r="P3121"/>
  <c r="O3121"/>
  <c r="N3121"/>
  <c r="M3121"/>
  <c r="L3121"/>
  <c r="K3121"/>
  <c r="J3121"/>
  <c r="I3121"/>
  <c r="Y3120"/>
  <c r="X3120"/>
  <c r="W3120"/>
  <c r="V3120"/>
  <c r="U3120"/>
  <c r="T3120"/>
  <c r="S3120"/>
  <c r="R3120"/>
  <c r="Q3120"/>
  <c r="P3120"/>
  <c r="O3120"/>
  <c r="N3120"/>
  <c r="M3120"/>
  <c r="L3120"/>
  <c r="K3120"/>
  <c r="J3120"/>
  <c r="I3120"/>
  <c r="Z3119"/>
  <c r="Y3119"/>
  <c r="X3119"/>
  <c r="W3119"/>
  <c r="V3119"/>
  <c r="U3119"/>
  <c r="T3119"/>
  <c r="S3119"/>
  <c r="R3119"/>
  <c r="Q3119"/>
  <c r="P3119"/>
  <c r="O3119"/>
  <c r="N3119"/>
  <c r="M3119"/>
  <c r="L3119"/>
  <c r="K3119"/>
  <c r="J3119"/>
  <c r="I3119"/>
  <c r="Y3118"/>
  <c r="X3118"/>
  <c r="W3118"/>
  <c r="V3118"/>
  <c r="U3118"/>
  <c r="T3118"/>
  <c r="S3118"/>
  <c r="R3118"/>
  <c r="Q3118"/>
  <c r="P3118"/>
  <c r="O3118"/>
  <c r="N3118"/>
  <c r="M3118"/>
  <c r="L3118"/>
  <c r="K3118"/>
  <c r="J3118"/>
  <c r="I3118"/>
  <c r="Y3117"/>
  <c r="X3117"/>
  <c r="W3117"/>
  <c r="V3117"/>
  <c r="U3117"/>
  <c r="T3117"/>
  <c r="S3117"/>
  <c r="R3117"/>
  <c r="Q3117"/>
  <c r="P3117"/>
  <c r="O3117"/>
  <c r="N3117"/>
  <c r="M3117"/>
  <c r="L3117"/>
  <c r="K3117"/>
  <c r="J3117"/>
  <c r="I3117"/>
  <c r="Z3116"/>
  <c r="Y3116"/>
  <c r="X3116"/>
  <c r="W3116"/>
  <c r="V3116"/>
  <c r="U3116"/>
  <c r="T3116"/>
  <c r="S3116"/>
  <c r="R3116"/>
  <c r="Q3116"/>
  <c r="P3116"/>
  <c r="O3116"/>
  <c r="N3116"/>
  <c r="M3116"/>
  <c r="L3116"/>
  <c r="K3116"/>
  <c r="J3116"/>
  <c r="I3116"/>
  <c r="Y3115"/>
  <c r="X3115"/>
  <c r="W3115"/>
  <c r="V3115"/>
  <c r="U3115"/>
  <c r="T3115"/>
  <c r="S3115"/>
  <c r="R3115"/>
  <c r="Q3115"/>
  <c r="P3115"/>
  <c r="O3115"/>
  <c r="N3115"/>
  <c r="M3115"/>
  <c r="L3115"/>
  <c r="K3115"/>
  <c r="J3115"/>
  <c r="I3115"/>
  <c r="Y3114"/>
  <c r="X3114"/>
  <c r="W3114"/>
  <c r="V3114"/>
  <c r="U3114"/>
  <c r="T3114"/>
  <c r="S3114"/>
  <c r="R3114"/>
  <c r="Q3114"/>
  <c r="P3114"/>
  <c r="O3114"/>
  <c r="N3114"/>
  <c r="M3114"/>
  <c r="L3114"/>
  <c r="K3114"/>
  <c r="J3114"/>
  <c r="I3114"/>
  <c r="Z3113"/>
  <c r="Y3113"/>
  <c r="X3113"/>
  <c r="W3113"/>
  <c r="V3113"/>
  <c r="U3113"/>
  <c r="T3113"/>
  <c r="S3113"/>
  <c r="R3113"/>
  <c r="Q3113"/>
  <c r="P3113"/>
  <c r="O3113"/>
  <c r="N3113"/>
  <c r="M3113"/>
  <c r="L3113"/>
  <c r="K3113"/>
  <c r="J3113"/>
  <c r="I3113"/>
  <c r="Y3112"/>
  <c r="X3112"/>
  <c r="W3112"/>
  <c r="V3112"/>
  <c r="U3112"/>
  <c r="T3112"/>
  <c r="S3112"/>
  <c r="R3112"/>
  <c r="Q3112"/>
  <c r="P3112"/>
  <c r="O3112"/>
  <c r="N3112"/>
  <c r="M3112"/>
  <c r="L3112"/>
  <c r="K3112"/>
  <c r="J3112"/>
  <c r="I3112"/>
  <c r="Y3111"/>
  <c r="X3111"/>
  <c r="W3111"/>
  <c r="V3111"/>
  <c r="U3111"/>
  <c r="T3111"/>
  <c r="S3111"/>
  <c r="R3111"/>
  <c r="Q3111"/>
  <c r="P3111"/>
  <c r="O3111"/>
  <c r="N3111"/>
  <c r="M3111"/>
  <c r="L3111"/>
  <c r="K3111"/>
  <c r="J3111"/>
  <c r="I3111"/>
  <c r="Z3110"/>
  <c r="Y3110"/>
  <c r="X3110"/>
  <c r="W3110"/>
  <c r="V3110"/>
  <c r="U3110"/>
  <c r="T3110"/>
  <c r="S3110"/>
  <c r="R3110"/>
  <c r="Q3110"/>
  <c r="P3110"/>
  <c r="O3110"/>
  <c r="N3110"/>
  <c r="M3110"/>
  <c r="L3110"/>
  <c r="K3110"/>
  <c r="J3110"/>
  <c r="I3110"/>
  <c r="Y3109"/>
  <c r="X3109"/>
  <c r="W3109"/>
  <c r="V3109"/>
  <c r="U3109"/>
  <c r="T3109"/>
  <c r="S3109"/>
  <c r="R3109"/>
  <c r="Q3109"/>
  <c r="P3109"/>
  <c r="O3109"/>
  <c r="N3109"/>
  <c r="M3109"/>
  <c r="L3109"/>
  <c r="K3109"/>
  <c r="J3109"/>
  <c r="I3109"/>
  <c r="Y3108"/>
  <c r="X3108"/>
  <c r="W3108"/>
  <c r="V3108"/>
  <c r="U3108"/>
  <c r="T3108"/>
  <c r="S3108"/>
  <c r="R3108"/>
  <c r="Q3108"/>
  <c r="P3108"/>
  <c r="O3108"/>
  <c r="N3108"/>
  <c r="M3108"/>
  <c r="L3108"/>
  <c r="K3108"/>
  <c r="J3108"/>
  <c r="I3108"/>
  <c r="Y3107"/>
  <c r="X3107"/>
  <c r="W3107"/>
  <c r="V3107"/>
  <c r="U3107"/>
  <c r="T3107"/>
  <c r="S3107"/>
  <c r="R3107"/>
  <c r="Q3107"/>
  <c r="P3107"/>
  <c r="O3107"/>
  <c r="N3107"/>
  <c r="M3107"/>
  <c r="L3107"/>
  <c r="K3107"/>
  <c r="J3107"/>
  <c r="I3107"/>
  <c r="Z3106"/>
  <c r="Y3106"/>
  <c r="X3106"/>
  <c r="W3106"/>
  <c r="V3106"/>
  <c r="U3106"/>
  <c r="T3106"/>
  <c r="S3106"/>
  <c r="R3106"/>
  <c r="Q3106"/>
  <c r="P3106"/>
  <c r="O3106"/>
  <c r="N3106"/>
  <c r="M3106"/>
  <c r="L3106"/>
  <c r="K3106"/>
  <c r="J3106"/>
  <c r="I3106"/>
  <c r="Y3105"/>
  <c r="X3105"/>
  <c r="W3105"/>
  <c r="V3105"/>
  <c r="U3105"/>
  <c r="T3105"/>
  <c r="S3105"/>
  <c r="R3105"/>
  <c r="Q3105"/>
  <c r="P3105"/>
  <c r="O3105"/>
  <c r="N3105"/>
  <c r="M3105"/>
  <c r="L3105"/>
  <c r="K3105"/>
  <c r="J3105"/>
  <c r="I3105"/>
  <c r="Y3104"/>
  <c r="X3104"/>
  <c r="W3104"/>
  <c r="V3104"/>
  <c r="U3104"/>
  <c r="T3104"/>
  <c r="S3104"/>
  <c r="R3104"/>
  <c r="Q3104"/>
  <c r="P3104"/>
  <c r="O3104"/>
  <c r="N3104"/>
  <c r="M3104"/>
  <c r="L3104"/>
  <c r="K3104"/>
  <c r="J3104"/>
  <c r="I3104"/>
  <c r="Y3103"/>
  <c r="X3103"/>
  <c r="W3103"/>
  <c r="V3103"/>
  <c r="U3103"/>
  <c r="T3103"/>
  <c r="S3103"/>
  <c r="R3103"/>
  <c r="Q3103"/>
  <c r="P3103"/>
  <c r="O3103"/>
  <c r="N3103"/>
  <c r="M3103"/>
  <c r="L3103"/>
  <c r="K3103"/>
  <c r="J3103"/>
  <c r="I3103"/>
  <c r="Y3102"/>
  <c r="X3102"/>
  <c r="W3102"/>
  <c r="V3102"/>
  <c r="U3102"/>
  <c r="T3102"/>
  <c r="S3102"/>
  <c r="R3102"/>
  <c r="Q3102"/>
  <c r="P3102"/>
  <c r="O3102"/>
  <c r="N3102"/>
  <c r="M3102"/>
  <c r="L3102"/>
  <c r="K3102"/>
  <c r="J3102"/>
  <c r="I3102"/>
  <c r="Z3101"/>
  <c r="Y3101"/>
  <c r="X3101"/>
  <c r="W3101"/>
  <c r="V3101"/>
  <c r="U3101"/>
  <c r="T3101"/>
  <c r="S3101"/>
  <c r="R3101"/>
  <c r="Q3101"/>
  <c r="P3101"/>
  <c r="O3101"/>
  <c r="N3101"/>
  <c r="M3101"/>
  <c r="L3101"/>
  <c r="K3101"/>
  <c r="J3101"/>
  <c r="I3101"/>
  <c r="Y3100"/>
  <c r="X3100"/>
  <c r="W3100"/>
  <c r="V3100"/>
  <c r="U3100"/>
  <c r="T3100"/>
  <c r="S3100"/>
  <c r="R3100"/>
  <c r="Q3100"/>
  <c r="P3100"/>
  <c r="O3100"/>
  <c r="N3100"/>
  <c r="M3100"/>
  <c r="L3100"/>
  <c r="K3100"/>
  <c r="J3100"/>
  <c r="I3100"/>
  <c r="Y3099"/>
  <c r="X3099"/>
  <c r="W3099"/>
  <c r="V3099"/>
  <c r="U3099"/>
  <c r="T3099"/>
  <c r="S3099"/>
  <c r="R3099"/>
  <c r="Q3099"/>
  <c r="P3099"/>
  <c r="O3099"/>
  <c r="N3099"/>
  <c r="M3099"/>
  <c r="L3099"/>
  <c r="K3099"/>
  <c r="J3099"/>
  <c r="I3099"/>
  <c r="Y3098"/>
  <c r="X3098"/>
  <c r="W3098"/>
  <c r="V3098"/>
  <c r="U3098"/>
  <c r="T3098"/>
  <c r="S3098"/>
  <c r="R3098"/>
  <c r="Q3098"/>
  <c r="P3098"/>
  <c r="O3098"/>
  <c r="N3098"/>
  <c r="M3098"/>
  <c r="L3098"/>
  <c r="K3098"/>
  <c r="J3098"/>
  <c r="I3098"/>
  <c r="Y3097"/>
  <c r="X3097"/>
  <c r="W3097"/>
  <c r="V3097"/>
  <c r="U3097"/>
  <c r="T3097"/>
  <c r="S3097"/>
  <c r="R3097"/>
  <c r="Q3097"/>
  <c r="P3097"/>
  <c r="O3097"/>
  <c r="N3097"/>
  <c r="M3097"/>
  <c r="L3097"/>
  <c r="K3097"/>
  <c r="J3097"/>
  <c r="I3097"/>
  <c r="Z3096"/>
  <c r="Y3096"/>
  <c r="X3096"/>
  <c r="W3096"/>
  <c r="V3096"/>
  <c r="U3096"/>
  <c r="T3096"/>
  <c r="S3096"/>
  <c r="R3096"/>
  <c r="Q3096"/>
  <c r="P3096"/>
  <c r="O3096"/>
  <c r="N3096"/>
  <c r="M3096"/>
  <c r="L3096"/>
  <c r="K3096"/>
  <c r="J3096"/>
  <c r="I3096"/>
  <c r="Y3095"/>
  <c r="X3095"/>
  <c r="W3095"/>
  <c r="V3095"/>
  <c r="U3095"/>
  <c r="T3095"/>
  <c r="S3095"/>
  <c r="R3095"/>
  <c r="Q3095"/>
  <c r="P3095"/>
  <c r="O3095"/>
  <c r="N3095"/>
  <c r="M3095"/>
  <c r="L3095"/>
  <c r="K3095"/>
  <c r="J3095"/>
  <c r="I3095"/>
  <c r="Y3094"/>
  <c r="X3094"/>
  <c r="W3094"/>
  <c r="V3094"/>
  <c r="U3094"/>
  <c r="T3094"/>
  <c r="S3094"/>
  <c r="R3094"/>
  <c r="Q3094"/>
  <c r="P3094"/>
  <c r="O3094"/>
  <c r="N3094"/>
  <c r="M3094"/>
  <c r="L3094"/>
  <c r="K3094"/>
  <c r="J3094"/>
  <c r="I3094"/>
  <c r="Y3093"/>
  <c r="X3093"/>
  <c r="W3093"/>
  <c r="V3093"/>
  <c r="U3093"/>
  <c r="T3093"/>
  <c r="S3093"/>
  <c r="R3093"/>
  <c r="Q3093"/>
  <c r="P3093"/>
  <c r="O3093"/>
  <c r="N3093"/>
  <c r="M3093"/>
  <c r="L3093"/>
  <c r="K3093"/>
  <c r="J3093"/>
  <c r="I3093"/>
  <c r="Z3092"/>
  <c r="Y3092"/>
  <c r="X3092"/>
  <c r="W3092"/>
  <c r="V3092"/>
  <c r="U3092"/>
  <c r="T3092"/>
  <c r="S3092"/>
  <c r="R3092"/>
  <c r="Q3092"/>
  <c r="P3092"/>
  <c r="O3092"/>
  <c r="N3092"/>
  <c r="M3092"/>
  <c r="L3092"/>
  <c r="K3092"/>
  <c r="J3092"/>
  <c r="I3092"/>
  <c r="Y3091"/>
  <c r="X3091"/>
  <c r="W3091"/>
  <c r="V3091"/>
  <c r="U3091"/>
  <c r="T3091"/>
  <c r="S3091"/>
  <c r="R3091"/>
  <c r="Q3091"/>
  <c r="P3091"/>
  <c r="O3091"/>
  <c r="N3091"/>
  <c r="M3091"/>
  <c r="L3091"/>
  <c r="K3091"/>
  <c r="J3091"/>
  <c r="I3091"/>
  <c r="Y3090"/>
  <c r="X3090"/>
  <c r="W3090"/>
  <c r="V3090"/>
  <c r="U3090"/>
  <c r="T3090"/>
  <c r="S3090"/>
  <c r="R3090"/>
  <c r="Q3090"/>
  <c r="P3090"/>
  <c r="O3090"/>
  <c r="N3090"/>
  <c r="M3090"/>
  <c r="L3090"/>
  <c r="K3090"/>
  <c r="J3090"/>
  <c r="I3090"/>
  <c r="Y3089"/>
  <c r="X3089"/>
  <c r="W3089"/>
  <c r="V3089"/>
  <c r="U3089"/>
  <c r="T3089"/>
  <c r="S3089"/>
  <c r="R3089"/>
  <c r="Q3089"/>
  <c r="P3089"/>
  <c r="O3089"/>
  <c r="N3089"/>
  <c r="M3089"/>
  <c r="L3089"/>
  <c r="K3089"/>
  <c r="J3089"/>
  <c r="I3089"/>
  <c r="Z3088"/>
  <c r="Y3088"/>
  <c r="X3088"/>
  <c r="W3088"/>
  <c r="V3088"/>
  <c r="U3088"/>
  <c r="T3088"/>
  <c r="S3088"/>
  <c r="R3088"/>
  <c r="Q3088"/>
  <c r="P3088"/>
  <c r="O3088"/>
  <c r="N3088"/>
  <c r="M3088"/>
  <c r="L3088"/>
  <c r="K3088"/>
  <c r="J3088"/>
  <c r="I3088"/>
  <c r="Y3087"/>
  <c r="X3087"/>
  <c r="W3087"/>
  <c r="V3087"/>
  <c r="U3087"/>
  <c r="T3087"/>
  <c r="S3087"/>
  <c r="R3087"/>
  <c r="Q3087"/>
  <c r="P3087"/>
  <c r="O3087"/>
  <c r="N3087"/>
  <c r="M3087"/>
  <c r="L3087"/>
  <c r="K3087"/>
  <c r="J3087"/>
  <c r="I3087"/>
  <c r="Y3086"/>
  <c r="X3086"/>
  <c r="W3086"/>
  <c r="V3086"/>
  <c r="U3086"/>
  <c r="T3086"/>
  <c r="S3086"/>
  <c r="R3086"/>
  <c r="Q3086"/>
  <c r="P3086"/>
  <c r="O3086"/>
  <c r="N3086"/>
  <c r="M3086"/>
  <c r="L3086"/>
  <c r="K3086"/>
  <c r="J3086"/>
  <c r="I3086"/>
  <c r="Y3085"/>
  <c r="X3085"/>
  <c r="W3085"/>
  <c r="V3085"/>
  <c r="U3085"/>
  <c r="T3085"/>
  <c r="S3085"/>
  <c r="R3085"/>
  <c r="Q3085"/>
  <c r="P3085"/>
  <c r="O3085"/>
  <c r="N3085"/>
  <c r="M3085"/>
  <c r="L3085"/>
  <c r="K3085"/>
  <c r="J3085"/>
  <c r="I3085"/>
  <c r="Z3084"/>
  <c r="Y3084"/>
  <c r="X3084"/>
  <c r="W3084"/>
  <c r="V3084"/>
  <c r="U3084"/>
  <c r="T3084"/>
  <c r="S3084"/>
  <c r="R3084"/>
  <c r="Q3084"/>
  <c r="P3084"/>
  <c r="O3084"/>
  <c r="N3084"/>
  <c r="M3084"/>
  <c r="L3084"/>
  <c r="K3084"/>
  <c r="J3084"/>
  <c r="I3084"/>
  <c r="Y3083"/>
  <c r="X3083"/>
  <c r="W3083"/>
  <c r="V3083"/>
  <c r="U3083"/>
  <c r="T3083"/>
  <c r="S3083"/>
  <c r="R3083"/>
  <c r="Q3083"/>
  <c r="P3083"/>
  <c r="O3083"/>
  <c r="N3083"/>
  <c r="M3083"/>
  <c r="L3083"/>
  <c r="K3083"/>
  <c r="J3083"/>
  <c r="I3083"/>
  <c r="Y3082"/>
  <c r="X3082"/>
  <c r="W3082"/>
  <c r="V3082"/>
  <c r="U3082"/>
  <c r="T3082"/>
  <c r="S3082"/>
  <c r="R3082"/>
  <c r="Q3082"/>
  <c r="P3082"/>
  <c r="O3082"/>
  <c r="N3082"/>
  <c r="M3082"/>
  <c r="L3082"/>
  <c r="K3082"/>
  <c r="J3082"/>
  <c r="I3082"/>
  <c r="Y3081"/>
  <c r="X3081"/>
  <c r="W3081"/>
  <c r="V3081"/>
  <c r="U3081"/>
  <c r="T3081"/>
  <c r="S3081"/>
  <c r="R3081"/>
  <c r="Q3081"/>
  <c r="P3081"/>
  <c r="O3081"/>
  <c r="N3081"/>
  <c r="M3081"/>
  <c r="L3081"/>
  <c r="K3081"/>
  <c r="J3081"/>
  <c r="I3081"/>
  <c r="Z3080"/>
  <c r="Y3080"/>
  <c r="X3080"/>
  <c r="W3080"/>
  <c r="V3080"/>
  <c r="U3080"/>
  <c r="T3080"/>
  <c r="S3080"/>
  <c r="R3080"/>
  <c r="Q3080"/>
  <c r="P3080"/>
  <c r="O3080"/>
  <c r="N3080"/>
  <c r="M3080"/>
  <c r="L3080"/>
  <c r="K3080"/>
  <c r="J3080"/>
  <c r="I3080"/>
  <c r="Y3079"/>
  <c r="X3079"/>
  <c r="W3079"/>
  <c r="V3079"/>
  <c r="U3079"/>
  <c r="T3079"/>
  <c r="S3079"/>
  <c r="R3079"/>
  <c r="Q3079"/>
  <c r="P3079"/>
  <c r="O3079"/>
  <c r="N3079"/>
  <c r="M3079"/>
  <c r="L3079"/>
  <c r="K3079"/>
  <c r="J3079"/>
  <c r="I3079"/>
  <c r="Z3078"/>
  <c r="Y3078"/>
  <c r="X3078"/>
  <c r="W3078"/>
  <c r="V3078"/>
  <c r="U3078"/>
  <c r="T3078"/>
  <c r="S3078"/>
  <c r="R3078"/>
  <c r="Q3078"/>
  <c r="P3078"/>
  <c r="O3078"/>
  <c r="N3078"/>
  <c r="M3078"/>
  <c r="L3078"/>
  <c r="K3078"/>
  <c r="J3078"/>
  <c r="I3078"/>
  <c r="Y3077"/>
  <c r="X3077"/>
  <c r="W3077"/>
  <c r="V3077"/>
  <c r="U3077"/>
  <c r="T3077"/>
  <c r="S3077"/>
  <c r="R3077"/>
  <c r="Q3077"/>
  <c r="P3077"/>
  <c r="O3077"/>
  <c r="N3077"/>
  <c r="M3077"/>
  <c r="L3077"/>
  <c r="K3077"/>
  <c r="J3077"/>
  <c r="I3077"/>
  <c r="Z3076"/>
  <c r="Y3076"/>
  <c r="X3076"/>
  <c r="W3076"/>
  <c r="V3076"/>
  <c r="U3076"/>
  <c r="T3076"/>
  <c r="S3076"/>
  <c r="R3076"/>
  <c r="Q3076"/>
  <c r="P3076"/>
  <c r="O3076"/>
  <c r="N3076"/>
  <c r="M3076"/>
  <c r="L3076"/>
  <c r="K3076"/>
  <c r="J3076"/>
  <c r="I3076"/>
  <c r="Y3075"/>
  <c r="X3075"/>
  <c r="W3075"/>
  <c r="V3075"/>
  <c r="U3075"/>
  <c r="T3075"/>
  <c r="S3075"/>
  <c r="R3075"/>
  <c r="Q3075"/>
  <c r="P3075"/>
  <c r="O3075"/>
  <c r="N3075"/>
  <c r="M3075"/>
  <c r="L3075"/>
  <c r="K3075"/>
  <c r="J3075"/>
  <c r="I3075"/>
  <c r="Z3074"/>
  <c r="Y3074"/>
  <c r="X3074"/>
  <c r="W3074"/>
  <c r="V3074"/>
  <c r="U3074"/>
  <c r="T3074"/>
  <c r="S3074"/>
  <c r="R3074"/>
  <c r="Q3074"/>
  <c r="P3074"/>
  <c r="O3074"/>
  <c r="N3074"/>
  <c r="M3074"/>
  <c r="L3074"/>
  <c r="K3074"/>
  <c r="J3074"/>
  <c r="I3074"/>
  <c r="Y3073"/>
  <c r="X3073"/>
  <c r="W3073"/>
  <c r="V3073"/>
  <c r="U3073"/>
  <c r="T3073"/>
  <c r="S3073"/>
  <c r="R3073"/>
  <c r="Q3073"/>
  <c r="P3073"/>
  <c r="O3073"/>
  <c r="N3073"/>
  <c r="M3073"/>
  <c r="L3073"/>
  <c r="K3073"/>
  <c r="J3073"/>
  <c r="I3073"/>
  <c r="Z3072"/>
  <c r="Y3072"/>
  <c r="X3072"/>
  <c r="W3072"/>
  <c r="V3072"/>
  <c r="U3072"/>
  <c r="T3072"/>
  <c r="S3072"/>
  <c r="R3072"/>
  <c r="Q3072"/>
  <c r="P3072"/>
  <c r="O3072"/>
  <c r="N3072"/>
  <c r="M3072"/>
  <c r="L3072"/>
  <c r="K3072"/>
  <c r="J3072"/>
  <c r="I3072"/>
  <c r="Y3071"/>
  <c r="X3071"/>
  <c r="W3071"/>
  <c r="V3071"/>
  <c r="U3071"/>
  <c r="T3071"/>
  <c r="S3071"/>
  <c r="R3071"/>
  <c r="Q3071"/>
  <c r="P3071"/>
  <c r="O3071"/>
  <c r="N3071"/>
  <c r="M3071"/>
  <c r="L3071"/>
  <c r="K3071"/>
  <c r="J3071"/>
  <c r="I3071"/>
  <c r="Z3070"/>
  <c r="Y3070"/>
  <c r="X3070"/>
  <c r="W3070"/>
  <c r="V3070"/>
  <c r="U3070"/>
  <c r="T3070"/>
  <c r="S3070"/>
  <c r="R3070"/>
  <c r="Q3070"/>
  <c r="P3070"/>
  <c r="O3070"/>
  <c r="N3070"/>
  <c r="M3070"/>
  <c r="L3070"/>
  <c r="K3070"/>
  <c r="J3070"/>
  <c r="I3070"/>
  <c r="Y3069"/>
  <c r="X3069"/>
  <c r="W3069"/>
  <c r="V3069"/>
  <c r="U3069"/>
  <c r="T3069"/>
  <c r="S3069"/>
  <c r="R3069"/>
  <c r="Q3069"/>
  <c r="P3069"/>
  <c r="O3069"/>
  <c r="N3069"/>
  <c r="M3069"/>
  <c r="L3069"/>
  <c r="K3069"/>
  <c r="J3069"/>
  <c r="I3069"/>
  <c r="Z3068"/>
  <c r="Y3068"/>
  <c r="X3068"/>
  <c r="W3068"/>
  <c r="V3068"/>
  <c r="U3068"/>
  <c r="T3068"/>
  <c r="S3068"/>
  <c r="R3068"/>
  <c r="Q3068"/>
  <c r="P3068"/>
  <c r="O3068"/>
  <c r="N3068"/>
  <c r="M3068"/>
  <c r="L3068"/>
  <c r="K3068"/>
  <c r="J3068"/>
  <c r="I3068"/>
  <c r="Y3067"/>
  <c r="X3067"/>
  <c r="W3067"/>
  <c r="V3067"/>
  <c r="U3067"/>
  <c r="T3067"/>
  <c r="S3067"/>
  <c r="R3067"/>
  <c r="Q3067"/>
  <c r="P3067"/>
  <c r="O3067"/>
  <c r="N3067"/>
  <c r="M3067"/>
  <c r="L3067"/>
  <c r="K3067"/>
  <c r="J3067"/>
  <c r="I3067"/>
  <c r="Z3066"/>
  <c r="Y3066"/>
  <c r="X3066"/>
  <c r="W3066"/>
  <c r="V3066"/>
  <c r="U3066"/>
  <c r="T3066"/>
  <c r="S3066"/>
  <c r="R3066"/>
  <c r="Q3066"/>
  <c r="P3066"/>
  <c r="O3066"/>
  <c r="N3066"/>
  <c r="M3066"/>
  <c r="L3066"/>
  <c r="K3066"/>
  <c r="J3066"/>
  <c r="I3066"/>
  <c r="Y3065"/>
  <c r="X3065"/>
  <c r="W3065"/>
  <c r="V3065"/>
  <c r="U3065"/>
  <c r="T3065"/>
  <c r="S3065"/>
  <c r="R3065"/>
  <c r="Q3065"/>
  <c r="P3065"/>
  <c r="O3065"/>
  <c r="N3065"/>
  <c r="M3065"/>
  <c r="L3065"/>
  <c r="K3065"/>
  <c r="J3065"/>
  <c r="I3065"/>
  <c r="Z3064"/>
  <c r="Y3064"/>
  <c r="X3064"/>
  <c r="W3064"/>
  <c r="V3064"/>
  <c r="U3064"/>
  <c r="T3064"/>
  <c r="S3064"/>
  <c r="R3064"/>
  <c r="Q3064"/>
  <c r="P3064"/>
  <c r="O3064"/>
  <c r="N3064"/>
  <c r="M3064"/>
  <c r="L3064"/>
  <c r="K3064"/>
  <c r="J3064"/>
  <c r="I3064"/>
  <c r="Y3063"/>
  <c r="X3063"/>
  <c r="W3063"/>
  <c r="V3063"/>
  <c r="U3063"/>
  <c r="T3063"/>
  <c r="S3063"/>
  <c r="R3063"/>
  <c r="Q3063"/>
  <c r="P3063"/>
  <c r="O3063"/>
  <c r="N3063"/>
  <c r="M3063"/>
  <c r="L3063"/>
  <c r="K3063"/>
  <c r="J3063"/>
  <c r="I3063"/>
  <c r="Z3062"/>
  <c r="Y3062"/>
  <c r="X3062"/>
  <c r="W3062"/>
  <c r="V3062"/>
  <c r="U3062"/>
  <c r="T3062"/>
  <c r="S3062"/>
  <c r="R3062"/>
  <c r="Q3062"/>
  <c r="P3062"/>
  <c r="O3062"/>
  <c r="N3062"/>
  <c r="M3062"/>
  <c r="L3062"/>
  <c r="K3062"/>
  <c r="J3062"/>
  <c r="I3062"/>
  <c r="Y3061"/>
  <c r="X3061"/>
  <c r="W3061"/>
  <c r="V3061"/>
  <c r="U3061"/>
  <c r="T3061"/>
  <c r="S3061"/>
  <c r="R3061"/>
  <c r="Q3061"/>
  <c r="P3061"/>
  <c r="O3061"/>
  <c r="N3061"/>
  <c r="M3061"/>
  <c r="L3061"/>
  <c r="K3061"/>
  <c r="J3061"/>
  <c r="I3061"/>
  <c r="Z3060"/>
  <c r="Y3060"/>
  <c r="X3060"/>
  <c r="W3060"/>
  <c r="V3060"/>
  <c r="U3060"/>
  <c r="T3060"/>
  <c r="S3060"/>
  <c r="R3060"/>
  <c r="Q3060"/>
  <c r="P3060"/>
  <c r="O3060"/>
  <c r="N3060"/>
  <c r="M3060"/>
  <c r="L3060"/>
  <c r="K3060"/>
  <c r="J3060"/>
  <c r="I3060"/>
  <c r="Y3059"/>
  <c r="X3059"/>
  <c r="W3059"/>
  <c r="V3059"/>
  <c r="U3059"/>
  <c r="T3059"/>
  <c r="S3059"/>
  <c r="R3059"/>
  <c r="Q3059"/>
  <c r="P3059"/>
  <c r="O3059"/>
  <c r="N3059"/>
  <c r="M3059"/>
  <c r="L3059"/>
  <c r="K3059"/>
  <c r="J3059"/>
  <c r="I3059"/>
  <c r="Z3058"/>
  <c r="Y3058"/>
  <c r="X3058"/>
  <c r="W3058"/>
  <c r="V3058"/>
  <c r="U3058"/>
  <c r="T3058"/>
  <c r="S3058"/>
  <c r="R3058"/>
  <c r="Q3058"/>
  <c r="P3058"/>
  <c r="O3058"/>
  <c r="N3058"/>
  <c r="M3058"/>
  <c r="L3058"/>
  <c r="K3058"/>
  <c r="J3058"/>
  <c r="I3058"/>
  <c r="Y3057"/>
  <c r="X3057"/>
  <c r="W3057"/>
  <c r="V3057"/>
  <c r="U3057"/>
  <c r="T3057"/>
  <c r="S3057"/>
  <c r="R3057"/>
  <c r="Q3057"/>
  <c r="P3057"/>
  <c r="O3057"/>
  <c r="N3057"/>
  <c r="M3057"/>
  <c r="L3057"/>
  <c r="K3057"/>
  <c r="J3057"/>
  <c r="I3057"/>
  <c r="Z3056"/>
  <c r="Y3056"/>
  <c r="X3056"/>
  <c r="W3056"/>
  <c r="V3056"/>
  <c r="U3056"/>
  <c r="T3056"/>
  <c r="S3056"/>
  <c r="R3056"/>
  <c r="Q3056"/>
  <c r="P3056"/>
  <c r="O3056"/>
  <c r="N3056"/>
  <c r="M3056"/>
  <c r="L3056"/>
  <c r="K3056"/>
  <c r="J3056"/>
  <c r="I3056"/>
  <c r="Y3055"/>
  <c r="X3055"/>
  <c r="W3055"/>
  <c r="V3055"/>
  <c r="U3055"/>
  <c r="T3055"/>
  <c r="S3055"/>
  <c r="R3055"/>
  <c r="Q3055"/>
  <c r="P3055"/>
  <c r="O3055"/>
  <c r="N3055"/>
  <c r="M3055"/>
  <c r="L3055"/>
  <c r="K3055"/>
  <c r="J3055"/>
  <c r="I3055"/>
  <c r="Z3054"/>
  <c r="Y3054"/>
  <c r="X3054"/>
  <c r="W3054"/>
  <c r="V3054"/>
  <c r="U3054"/>
  <c r="T3054"/>
  <c r="S3054"/>
  <c r="R3054"/>
  <c r="Q3054"/>
  <c r="P3054"/>
  <c r="O3054"/>
  <c r="N3054"/>
  <c r="M3054"/>
  <c r="L3054"/>
  <c r="K3054"/>
  <c r="J3054"/>
  <c r="I3054"/>
  <c r="Y3053"/>
  <c r="X3053"/>
  <c r="W3053"/>
  <c r="V3053"/>
  <c r="U3053"/>
  <c r="T3053"/>
  <c r="S3053"/>
  <c r="R3053"/>
  <c r="Q3053"/>
  <c r="P3053"/>
  <c r="O3053"/>
  <c r="N3053"/>
  <c r="M3053"/>
  <c r="L3053"/>
  <c r="K3053"/>
  <c r="J3053"/>
  <c r="I3053"/>
  <c r="Z3052"/>
  <c r="Y3052"/>
  <c r="X3052"/>
  <c r="W3052"/>
  <c r="V3052"/>
  <c r="U3052"/>
  <c r="T3052"/>
  <c r="S3052"/>
  <c r="R3052"/>
  <c r="Q3052"/>
  <c r="P3052"/>
  <c r="O3052"/>
  <c r="N3052"/>
  <c r="M3052"/>
  <c r="L3052"/>
  <c r="K3052"/>
  <c r="J3052"/>
  <c r="I3052"/>
  <c r="Y3051"/>
  <c r="X3051"/>
  <c r="W3051"/>
  <c r="V3051"/>
  <c r="U3051"/>
  <c r="T3051"/>
  <c r="S3051"/>
  <c r="R3051"/>
  <c r="Q3051"/>
  <c r="P3051"/>
  <c r="O3051"/>
  <c r="N3051"/>
  <c r="M3051"/>
  <c r="L3051"/>
  <c r="K3051"/>
  <c r="J3051"/>
  <c r="I3051"/>
  <c r="Z3050"/>
  <c r="Y3050"/>
  <c r="X3050"/>
  <c r="W3050"/>
  <c r="V3050"/>
  <c r="U3050"/>
  <c r="T3050"/>
  <c r="S3050"/>
  <c r="R3050"/>
  <c r="Q3050"/>
  <c r="P3050"/>
  <c r="O3050"/>
  <c r="N3050"/>
  <c r="M3050"/>
  <c r="L3050"/>
  <c r="K3050"/>
  <c r="J3050"/>
  <c r="I3050"/>
  <c r="Y3049"/>
  <c r="X3049"/>
  <c r="W3049"/>
  <c r="V3049"/>
  <c r="U3049"/>
  <c r="T3049"/>
  <c r="S3049"/>
  <c r="R3049"/>
  <c r="Q3049"/>
  <c r="P3049"/>
  <c r="O3049"/>
  <c r="N3049"/>
  <c r="M3049"/>
  <c r="L3049"/>
  <c r="K3049"/>
  <c r="J3049"/>
  <c r="I3049"/>
  <c r="Z3048"/>
  <c r="Y3048"/>
  <c r="X3048"/>
  <c r="W3048"/>
  <c r="V3048"/>
  <c r="U3048"/>
  <c r="T3048"/>
  <c r="S3048"/>
  <c r="R3048"/>
  <c r="Q3048"/>
  <c r="P3048"/>
  <c r="O3048"/>
  <c r="N3048"/>
  <c r="M3048"/>
  <c r="L3048"/>
  <c r="K3048"/>
  <c r="J3048"/>
  <c r="I3048"/>
  <c r="Y3047"/>
  <c r="X3047"/>
  <c r="W3047"/>
  <c r="V3047"/>
  <c r="U3047"/>
  <c r="T3047"/>
  <c r="S3047"/>
  <c r="R3047"/>
  <c r="Q3047"/>
  <c r="P3047"/>
  <c r="O3047"/>
  <c r="N3047"/>
  <c r="M3047"/>
  <c r="L3047"/>
  <c r="K3047"/>
  <c r="J3047"/>
  <c r="I3047"/>
  <c r="Z3046"/>
  <c r="Y3046"/>
  <c r="X3046"/>
  <c r="W3046"/>
  <c r="V3046"/>
  <c r="U3046"/>
  <c r="T3046"/>
  <c r="S3046"/>
  <c r="R3046"/>
  <c r="Q3046"/>
  <c r="P3046"/>
  <c r="O3046"/>
  <c r="N3046"/>
  <c r="M3046"/>
  <c r="L3046"/>
  <c r="K3046"/>
  <c r="J3046"/>
  <c r="I3046"/>
  <c r="Y3045"/>
  <c r="X3045"/>
  <c r="W3045"/>
  <c r="V3045"/>
  <c r="U3045"/>
  <c r="T3045"/>
  <c r="S3045"/>
  <c r="R3045"/>
  <c r="Q3045"/>
  <c r="P3045"/>
  <c r="O3045"/>
  <c r="N3045"/>
  <c r="M3045"/>
  <c r="L3045"/>
  <c r="K3045"/>
  <c r="J3045"/>
  <c r="I3045"/>
  <c r="Z3044"/>
  <c r="Y3044"/>
  <c r="X3044"/>
  <c r="W3044"/>
  <c r="V3044"/>
  <c r="U3044"/>
  <c r="T3044"/>
  <c r="S3044"/>
  <c r="R3044"/>
  <c r="Q3044"/>
  <c r="P3044"/>
  <c r="O3044"/>
  <c r="N3044"/>
  <c r="M3044"/>
  <c r="L3044"/>
  <c r="K3044"/>
  <c r="J3044"/>
  <c r="I3044"/>
  <c r="Y3043"/>
  <c r="X3043"/>
  <c r="W3043"/>
  <c r="V3043"/>
  <c r="U3043"/>
  <c r="T3043"/>
  <c r="S3043"/>
  <c r="R3043"/>
  <c r="Q3043"/>
  <c r="P3043"/>
  <c r="O3043"/>
  <c r="N3043"/>
  <c r="M3043"/>
  <c r="L3043"/>
  <c r="K3043"/>
  <c r="J3043"/>
  <c r="I3043"/>
  <c r="Z3042"/>
  <c r="Y3042"/>
  <c r="X3042"/>
  <c r="W3042"/>
  <c r="V3042"/>
  <c r="U3042"/>
  <c r="T3042"/>
  <c r="S3042"/>
  <c r="R3042"/>
  <c r="Q3042"/>
  <c r="P3042"/>
  <c r="O3042"/>
  <c r="N3042"/>
  <c r="M3042"/>
  <c r="L3042"/>
  <c r="K3042"/>
  <c r="J3042"/>
  <c r="I3042"/>
  <c r="Y3041"/>
  <c r="X3041"/>
  <c r="W3041"/>
  <c r="V3041"/>
  <c r="U3041"/>
  <c r="T3041"/>
  <c r="S3041"/>
  <c r="R3041"/>
  <c r="Q3041"/>
  <c r="P3041"/>
  <c r="O3041"/>
  <c r="N3041"/>
  <c r="M3041"/>
  <c r="L3041"/>
  <c r="K3041"/>
  <c r="J3041"/>
  <c r="I3041"/>
  <c r="Z3040"/>
  <c r="Y3040"/>
  <c r="X3040"/>
  <c r="W3040"/>
  <c r="V3040"/>
  <c r="U3040"/>
  <c r="T3040"/>
  <c r="S3040"/>
  <c r="R3040"/>
  <c r="Q3040"/>
  <c r="P3040"/>
  <c r="O3040"/>
  <c r="N3040"/>
  <c r="M3040"/>
  <c r="L3040"/>
  <c r="K3040"/>
  <c r="J3040"/>
  <c r="I3040"/>
  <c r="Y3039"/>
  <c r="X3039"/>
  <c r="W3039"/>
  <c r="V3039"/>
  <c r="U3039"/>
  <c r="T3039"/>
  <c r="S3039"/>
  <c r="R3039"/>
  <c r="Q3039"/>
  <c r="P3039"/>
  <c r="O3039"/>
  <c r="N3039"/>
  <c r="M3039"/>
  <c r="L3039"/>
  <c r="K3039"/>
  <c r="J3039"/>
  <c r="I3039"/>
  <c r="Y3038"/>
  <c r="X3038"/>
  <c r="W3038"/>
  <c r="V3038"/>
  <c r="U3038"/>
  <c r="T3038"/>
  <c r="S3038"/>
  <c r="R3038"/>
  <c r="Q3038"/>
  <c r="P3038"/>
  <c r="O3038"/>
  <c r="N3038"/>
  <c r="M3038"/>
  <c r="L3038"/>
  <c r="K3038"/>
  <c r="J3038"/>
  <c r="I3038"/>
  <c r="Y3037"/>
  <c r="X3037"/>
  <c r="W3037"/>
  <c r="V3037"/>
  <c r="U3037"/>
  <c r="T3037"/>
  <c r="S3037"/>
  <c r="R3037"/>
  <c r="Q3037"/>
  <c r="P3037"/>
  <c r="O3037"/>
  <c r="N3037"/>
  <c r="M3037"/>
  <c r="L3037"/>
  <c r="K3037"/>
  <c r="J3037"/>
  <c r="I3037"/>
  <c r="Y3036"/>
  <c r="X3036"/>
  <c r="W3036"/>
  <c r="V3036"/>
  <c r="U3036"/>
  <c r="T3036"/>
  <c r="S3036"/>
  <c r="R3036"/>
  <c r="Q3036"/>
  <c r="P3036"/>
  <c r="O3036"/>
  <c r="N3036"/>
  <c r="M3036"/>
  <c r="L3036"/>
  <c r="K3036"/>
  <c r="J3036"/>
  <c r="I3036"/>
  <c r="Z3035"/>
  <c r="Y3035"/>
  <c r="X3035"/>
  <c r="W3035"/>
  <c r="V3035"/>
  <c r="U3035"/>
  <c r="T3035"/>
  <c r="S3035"/>
  <c r="R3035"/>
  <c r="Q3035"/>
  <c r="P3035"/>
  <c r="O3035"/>
  <c r="N3035"/>
  <c r="M3035"/>
  <c r="L3035"/>
  <c r="K3035"/>
  <c r="J3035"/>
  <c r="I3035"/>
  <c r="Y3034"/>
  <c r="X3034"/>
  <c r="W3034"/>
  <c r="V3034"/>
  <c r="U3034"/>
  <c r="T3034"/>
  <c r="S3034"/>
  <c r="R3034"/>
  <c r="Q3034"/>
  <c r="P3034"/>
  <c r="O3034"/>
  <c r="N3034"/>
  <c r="M3034"/>
  <c r="L3034"/>
  <c r="K3034"/>
  <c r="J3034"/>
  <c r="I3034"/>
  <c r="Y3033"/>
  <c r="X3033"/>
  <c r="W3033"/>
  <c r="V3033"/>
  <c r="U3033"/>
  <c r="T3033"/>
  <c r="S3033"/>
  <c r="R3033"/>
  <c r="Q3033"/>
  <c r="P3033"/>
  <c r="O3033"/>
  <c r="N3033"/>
  <c r="M3033"/>
  <c r="L3033"/>
  <c r="K3033"/>
  <c r="J3033"/>
  <c r="I3033"/>
  <c r="Y3032"/>
  <c r="X3032"/>
  <c r="W3032"/>
  <c r="V3032"/>
  <c r="U3032"/>
  <c r="T3032"/>
  <c r="S3032"/>
  <c r="R3032"/>
  <c r="Q3032"/>
  <c r="P3032"/>
  <c r="O3032"/>
  <c r="N3032"/>
  <c r="M3032"/>
  <c r="L3032"/>
  <c r="K3032"/>
  <c r="J3032"/>
  <c r="I3032"/>
  <c r="Y3031"/>
  <c r="X3031"/>
  <c r="W3031"/>
  <c r="V3031"/>
  <c r="U3031"/>
  <c r="T3031"/>
  <c r="S3031"/>
  <c r="R3031"/>
  <c r="Q3031"/>
  <c r="P3031"/>
  <c r="O3031"/>
  <c r="N3031"/>
  <c r="M3031"/>
  <c r="L3031"/>
  <c r="K3031"/>
  <c r="J3031"/>
  <c r="I3031"/>
  <c r="Y3030"/>
  <c r="X3030"/>
  <c r="W3030"/>
  <c r="V3030"/>
  <c r="U3030"/>
  <c r="T3030"/>
  <c r="S3030"/>
  <c r="R3030"/>
  <c r="Q3030"/>
  <c r="P3030"/>
  <c r="O3030"/>
  <c r="N3030"/>
  <c r="M3030"/>
  <c r="L3030"/>
  <c r="K3030"/>
  <c r="J3030"/>
  <c r="I3030"/>
  <c r="Z3029"/>
  <c r="Y3029"/>
  <c r="X3029"/>
  <c r="W3029"/>
  <c r="V3029"/>
  <c r="U3029"/>
  <c r="T3029"/>
  <c r="S3029"/>
  <c r="R3029"/>
  <c r="Q3029"/>
  <c r="P3029"/>
  <c r="O3029"/>
  <c r="N3029"/>
  <c r="M3029"/>
  <c r="L3029"/>
  <c r="K3029"/>
  <c r="J3029"/>
  <c r="I3029"/>
  <c r="Z3028"/>
  <c r="Y3028"/>
  <c r="X3028"/>
  <c r="W3028"/>
  <c r="V3028"/>
  <c r="U3028"/>
  <c r="T3028"/>
  <c r="S3028"/>
  <c r="R3028"/>
  <c r="Q3028"/>
  <c r="P3028"/>
  <c r="O3028"/>
  <c r="N3028"/>
  <c r="M3028"/>
  <c r="L3028"/>
  <c r="K3028"/>
  <c r="J3028"/>
  <c r="I3028"/>
  <c r="Y3027"/>
  <c r="X3027"/>
  <c r="W3027"/>
  <c r="V3027"/>
  <c r="U3027"/>
  <c r="T3027"/>
  <c r="S3027"/>
  <c r="R3027"/>
  <c r="Q3027"/>
  <c r="P3027"/>
  <c r="O3027"/>
  <c r="N3027"/>
  <c r="M3027"/>
  <c r="L3027"/>
  <c r="K3027"/>
  <c r="J3027"/>
  <c r="I3027"/>
  <c r="Z3026"/>
  <c r="Y3026"/>
  <c r="X3026"/>
  <c r="W3026"/>
  <c r="V3026"/>
  <c r="U3026"/>
  <c r="T3026"/>
  <c r="S3026"/>
  <c r="R3026"/>
  <c r="Q3026"/>
  <c r="P3026"/>
  <c r="O3026"/>
  <c r="N3026"/>
  <c r="M3026"/>
  <c r="L3026"/>
  <c r="K3026"/>
  <c r="J3026"/>
  <c r="I3026"/>
  <c r="Y3025"/>
  <c r="X3025"/>
  <c r="W3025"/>
  <c r="V3025"/>
  <c r="U3025"/>
  <c r="T3025"/>
  <c r="S3025"/>
  <c r="R3025"/>
  <c r="Q3025"/>
  <c r="P3025"/>
  <c r="O3025"/>
  <c r="N3025"/>
  <c r="M3025"/>
  <c r="L3025"/>
  <c r="K3025"/>
  <c r="J3025"/>
  <c r="I3025"/>
  <c r="Y3024"/>
  <c r="X3024"/>
  <c r="W3024"/>
  <c r="V3024"/>
  <c r="U3024"/>
  <c r="T3024"/>
  <c r="S3024"/>
  <c r="R3024"/>
  <c r="Q3024"/>
  <c r="P3024"/>
  <c r="O3024"/>
  <c r="N3024"/>
  <c r="M3024"/>
  <c r="L3024"/>
  <c r="K3024"/>
  <c r="J3024"/>
  <c r="I3024"/>
  <c r="Y3023"/>
  <c r="X3023"/>
  <c r="W3023"/>
  <c r="V3023"/>
  <c r="U3023"/>
  <c r="T3023"/>
  <c r="S3023"/>
  <c r="R3023"/>
  <c r="Q3023"/>
  <c r="P3023"/>
  <c r="O3023"/>
  <c r="N3023"/>
  <c r="M3023"/>
  <c r="L3023"/>
  <c r="K3023"/>
  <c r="J3023"/>
  <c r="I3023"/>
  <c r="Z3022"/>
  <c r="Y3022"/>
  <c r="X3022"/>
  <c r="W3022"/>
  <c r="V3022"/>
  <c r="U3022"/>
  <c r="T3022"/>
  <c r="S3022"/>
  <c r="R3022"/>
  <c r="Q3022"/>
  <c r="P3022"/>
  <c r="O3022"/>
  <c r="N3022"/>
  <c r="M3022"/>
  <c r="L3022"/>
  <c r="K3022"/>
  <c r="J3022"/>
  <c r="I3022"/>
  <c r="Y3021"/>
  <c r="X3021"/>
  <c r="W3021"/>
  <c r="V3021"/>
  <c r="U3021"/>
  <c r="T3021"/>
  <c r="S3021"/>
  <c r="R3021"/>
  <c r="Q3021"/>
  <c r="P3021"/>
  <c r="O3021"/>
  <c r="N3021"/>
  <c r="M3021"/>
  <c r="L3021"/>
  <c r="K3021"/>
  <c r="J3021"/>
  <c r="I3021"/>
  <c r="Y3020"/>
  <c r="X3020"/>
  <c r="W3020"/>
  <c r="V3020"/>
  <c r="U3020"/>
  <c r="T3020"/>
  <c r="S3020"/>
  <c r="R3020"/>
  <c r="Q3020"/>
  <c r="P3020"/>
  <c r="O3020"/>
  <c r="N3020"/>
  <c r="M3020"/>
  <c r="L3020"/>
  <c r="K3020"/>
  <c r="J3020"/>
  <c r="I3020"/>
  <c r="Z3019"/>
  <c r="Y3019"/>
  <c r="X3019"/>
  <c r="W3019"/>
  <c r="V3019"/>
  <c r="U3019"/>
  <c r="T3019"/>
  <c r="S3019"/>
  <c r="R3019"/>
  <c r="Q3019"/>
  <c r="P3019"/>
  <c r="O3019"/>
  <c r="N3019"/>
  <c r="M3019"/>
  <c r="L3019"/>
  <c r="K3019"/>
  <c r="J3019"/>
  <c r="I3019"/>
  <c r="Y3018"/>
  <c r="X3018"/>
  <c r="W3018"/>
  <c r="V3018"/>
  <c r="U3018"/>
  <c r="T3018"/>
  <c r="S3018"/>
  <c r="R3018"/>
  <c r="Q3018"/>
  <c r="P3018"/>
  <c r="O3018"/>
  <c r="N3018"/>
  <c r="M3018"/>
  <c r="L3018"/>
  <c r="K3018"/>
  <c r="J3018"/>
  <c r="I3018"/>
  <c r="Y3017"/>
  <c r="X3017"/>
  <c r="W3017"/>
  <c r="V3017"/>
  <c r="U3017"/>
  <c r="T3017"/>
  <c r="S3017"/>
  <c r="R3017"/>
  <c r="Q3017"/>
  <c r="P3017"/>
  <c r="O3017"/>
  <c r="N3017"/>
  <c r="M3017"/>
  <c r="L3017"/>
  <c r="K3017"/>
  <c r="J3017"/>
  <c r="I3017"/>
  <c r="Z3016"/>
  <c r="Y3016"/>
  <c r="X3016"/>
  <c r="W3016"/>
  <c r="V3016"/>
  <c r="U3016"/>
  <c r="T3016"/>
  <c r="S3016"/>
  <c r="R3016"/>
  <c r="Q3016"/>
  <c r="P3016"/>
  <c r="O3016"/>
  <c r="N3016"/>
  <c r="M3016"/>
  <c r="L3016"/>
  <c r="K3016"/>
  <c r="J3016"/>
  <c r="I3016"/>
  <c r="Z3015"/>
  <c r="Y3015"/>
  <c r="X3015"/>
  <c r="W3015"/>
  <c r="V3015"/>
  <c r="U3015"/>
  <c r="T3015"/>
  <c r="S3015"/>
  <c r="R3015"/>
  <c r="Q3015"/>
  <c r="P3015"/>
  <c r="O3015"/>
  <c r="N3015"/>
  <c r="M3015"/>
  <c r="L3015"/>
  <c r="K3015"/>
  <c r="J3015"/>
  <c r="I3015"/>
  <c r="Y3014"/>
  <c r="X3014"/>
  <c r="W3014"/>
  <c r="V3014"/>
  <c r="U3014"/>
  <c r="T3014"/>
  <c r="S3014"/>
  <c r="R3014"/>
  <c r="Q3014"/>
  <c r="P3014"/>
  <c r="O3014"/>
  <c r="N3014"/>
  <c r="M3014"/>
  <c r="L3014"/>
  <c r="K3014"/>
  <c r="J3014"/>
  <c r="I3014"/>
  <c r="Y3013"/>
  <c r="X3013"/>
  <c r="W3013"/>
  <c r="V3013"/>
  <c r="U3013"/>
  <c r="T3013"/>
  <c r="S3013"/>
  <c r="R3013"/>
  <c r="Q3013"/>
  <c r="P3013"/>
  <c r="O3013"/>
  <c r="N3013"/>
  <c r="M3013"/>
  <c r="L3013"/>
  <c r="K3013"/>
  <c r="J3013"/>
  <c r="I3013"/>
  <c r="Y3012"/>
  <c r="X3012"/>
  <c r="W3012"/>
  <c r="V3012"/>
  <c r="U3012"/>
  <c r="T3012"/>
  <c r="S3012"/>
  <c r="R3012"/>
  <c r="Q3012"/>
  <c r="P3012"/>
  <c r="O3012"/>
  <c r="N3012"/>
  <c r="M3012"/>
  <c r="L3012"/>
  <c r="K3012"/>
  <c r="J3012"/>
  <c r="I3012"/>
  <c r="Y3011"/>
  <c r="X3011"/>
  <c r="W3011"/>
  <c r="V3011"/>
  <c r="U3011"/>
  <c r="T3011"/>
  <c r="S3011"/>
  <c r="R3011"/>
  <c r="Q3011"/>
  <c r="P3011"/>
  <c r="O3011"/>
  <c r="N3011"/>
  <c r="M3011"/>
  <c r="L3011"/>
  <c r="K3011"/>
  <c r="J3011"/>
  <c r="I3011"/>
  <c r="Z3010"/>
  <c r="Y3010"/>
  <c r="X3010"/>
  <c r="W3010"/>
  <c r="V3010"/>
  <c r="U3010"/>
  <c r="T3010"/>
  <c r="S3010"/>
  <c r="R3010"/>
  <c r="Q3010"/>
  <c r="P3010"/>
  <c r="O3010"/>
  <c r="N3010"/>
  <c r="M3010"/>
  <c r="L3010"/>
  <c r="K3010"/>
  <c r="J3010"/>
  <c r="I3010"/>
  <c r="Y3009"/>
  <c r="X3009"/>
  <c r="W3009"/>
  <c r="V3009"/>
  <c r="U3009"/>
  <c r="T3009"/>
  <c r="S3009"/>
  <c r="R3009"/>
  <c r="Q3009"/>
  <c r="P3009"/>
  <c r="O3009"/>
  <c r="N3009"/>
  <c r="M3009"/>
  <c r="L3009"/>
  <c r="K3009"/>
  <c r="J3009"/>
  <c r="I3009"/>
  <c r="Z3008"/>
  <c r="Y3008"/>
  <c r="X3008"/>
  <c r="W3008"/>
  <c r="V3008"/>
  <c r="U3008"/>
  <c r="T3008"/>
  <c r="S3008"/>
  <c r="R3008"/>
  <c r="Q3008"/>
  <c r="P3008"/>
  <c r="O3008"/>
  <c r="N3008"/>
  <c r="M3008"/>
  <c r="L3008"/>
  <c r="K3008"/>
  <c r="J3008"/>
  <c r="I3008"/>
  <c r="Y3007"/>
  <c r="X3007"/>
  <c r="W3007"/>
  <c r="V3007"/>
  <c r="U3007"/>
  <c r="T3007"/>
  <c r="S3007"/>
  <c r="R3007"/>
  <c r="Q3007"/>
  <c r="P3007"/>
  <c r="O3007"/>
  <c r="N3007"/>
  <c r="M3007"/>
  <c r="L3007"/>
  <c r="K3007"/>
  <c r="J3007"/>
  <c r="I3007"/>
  <c r="Z3006"/>
  <c r="Y3006"/>
  <c r="X3006"/>
  <c r="W3006"/>
  <c r="V3006"/>
  <c r="U3006"/>
  <c r="T3006"/>
  <c r="S3006"/>
  <c r="R3006"/>
  <c r="Q3006"/>
  <c r="P3006"/>
  <c r="O3006"/>
  <c r="N3006"/>
  <c r="M3006"/>
  <c r="L3006"/>
  <c r="K3006"/>
  <c r="J3006"/>
  <c r="I3006"/>
  <c r="Z3005"/>
  <c r="Y3005"/>
  <c r="X3005"/>
  <c r="W3005"/>
  <c r="V3005"/>
  <c r="U3005"/>
  <c r="T3005"/>
  <c r="S3005"/>
  <c r="R3005"/>
  <c r="Q3005"/>
  <c r="P3005"/>
  <c r="O3005"/>
  <c r="N3005"/>
  <c r="M3005"/>
  <c r="L3005"/>
  <c r="K3005"/>
  <c r="J3005"/>
  <c r="I3005"/>
  <c r="Y3004"/>
  <c r="X3004"/>
  <c r="W3004"/>
  <c r="V3004"/>
  <c r="U3004"/>
  <c r="T3004"/>
  <c r="S3004"/>
  <c r="R3004"/>
  <c r="Q3004"/>
  <c r="P3004"/>
  <c r="O3004"/>
  <c r="N3004"/>
  <c r="M3004"/>
  <c r="L3004"/>
  <c r="K3004"/>
  <c r="J3004"/>
  <c r="I3004"/>
  <c r="Z3003"/>
  <c r="Y3003"/>
  <c r="X3003"/>
  <c r="W3003"/>
  <c r="V3003"/>
  <c r="U3003"/>
  <c r="T3003"/>
  <c r="S3003"/>
  <c r="R3003"/>
  <c r="Q3003"/>
  <c r="P3003"/>
  <c r="O3003"/>
  <c r="N3003"/>
  <c r="M3003"/>
  <c r="L3003"/>
  <c r="K3003"/>
  <c r="J3003"/>
  <c r="I3003"/>
  <c r="Y3002"/>
  <c r="X3002"/>
  <c r="W3002"/>
  <c r="V3002"/>
  <c r="U3002"/>
  <c r="T3002"/>
  <c r="S3002"/>
  <c r="R3002"/>
  <c r="Q3002"/>
  <c r="P3002"/>
  <c r="O3002"/>
  <c r="N3002"/>
  <c r="M3002"/>
  <c r="L3002"/>
  <c r="K3002"/>
  <c r="J3002"/>
  <c r="I3002"/>
  <c r="Y3001"/>
  <c r="X3001"/>
  <c r="W3001"/>
  <c r="V3001"/>
  <c r="U3001"/>
  <c r="T3001"/>
  <c r="S3001"/>
  <c r="R3001"/>
  <c r="Q3001"/>
  <c r="P3001"/>
  <c r="O3001"/>
  <c r="N3001"/>
  <c r="M3001"/>
  <c r="L3001"/>
  <c r="K3001"/>
  <c r="J3001"/>
  <c r="I3001"/>
  <c r="Y3000"/>
  <c r="X3000"/>
  <c r="W3000"/>
  <c r="V3000"/>
  <c r="U3000"/>
  <c r="T3000"/>
  <c r="S3000"/>
  <c r="R3000"/>
  <c r="Q3000"/>
  <c r="P3000"/>
  <c r="O3000"/>
  <c r="N3000"/>
  <c r="M3000"/>
  <c r="L3000"/>
  <c r="K3000"/>
  <c r="J3000"/>
  <c r="I3000"/>
  <c r="Z2999"/>
  <c r="Y2999"/>
  <c r="X2999"/>
  <c r="W2999"/>
  <c r="V2999"/>
  <c r="U2999"/>
  <c r="T2999"/>
  <c r="S2999"/>
  <c r="R2999"/>
  <c r="Q2999"/>
  <c r="P2999"/>
  <c r="O2999"/>
  <c r="N2999"/>
  <c r="M2999"/>
  <c r="L2999"/>
  <c r="K2999"/>
  <c r="J2999"/>
  <c r="I2999"/>
  <c r="Y2998"/>
  <c r="X2998"/>
  <c r="W2998"/>
  <c r="V2998"/>
  <c r="U2998"/>
  <c r="T2998"/>
  <c r="S2998"/>
  <c r="R2998"/>
  <c r="Q2998"/>
  <c r="P2998"/>
  <c r="O2998"/>
  <c r="N2998"/>
  <c r="M2998"/>
  <c r="L2998"/>
  <c r="K2998"/>
  <c r="J2998"/>
  <c r="I2998"/>
  <c r="Y2997"/>
  <c r="X2997"/>
  <c r="W2997"/>
  <c r="V2997"/>
  <c r="U2997"/>
  <c r="T2997"/>
  <c r="S2997"/>
  <c r="R2997"/>
  <c r="Q2997"/>
  <c r="P2997"/>
  <c r="O2997"/>
  <c r="N2997"/>
  <c r="M2997"/>
  <c r="L2997"/>
  <c r="K2997"/>
  <c r="J2997"/>
  <c r="I2997"/>
  <c r="Y2996"/>
  <c r="X2996"/>
  <c r="W2996"/>
  <c r="V2996"/>
  <c r="U2996"/>
  <c r="T2996"/>
  <c r="S2996"/>
  <c r="R2996"/>
  <c r="Q2996"/>
  <c r="P2996"/>
  <c r="O2996"/>
  <c r="N2996"/>
  <c r="M2996"/>
  <c r="L2996"/>
  <c r="K2996"/>
  <c r="J2996"/>
  <c r="I2996"/>
  <c r="Y2995"/>
  <c r="X2995"/>
  <c r="W2995"/>
  <c r="V2995"/>
  <c r="U2995"/>
  <c r="T2995"/>
  <c r="S2995"/>
  <c r="R2995"/>
  <c r="Q2995"/>
  <c r="P2995"/>
  <c r="O2995"/>
  <c r="N2995"/>
  <c r="M2995"/>
  <c r="L2995"/>
  <c r="K2995"/>
  <c r="J2995"/>
  <c r="I2995"/>
  <c r="Z2994"/>
  <c r="Y2994"/>
  <c r="X2994"/>
  <c r="W2994"/>
  <c r="V2994"/>
  <c r="U2994"/>
  <c r="T2994"/>
  <c r="S2994"/>
  <c r="R2994"/>
  <c r="Q2994"/>
  <c r="P2994"/>
  <c r="O2994"/>
  <c r="N2994"/>
  <c r="M2994"/>
  <c r="L2994"/>
  <c r="K2994"/>
  <c r="J2994"/>
  <c r="I2994"/>
  <c r="Y2993"/>
  <c r="X2993"/>
  <c r="W2993"/>
  <c r="V2993"/>
  <c r="U2993"/>
  <c r="T2993"/>
  <c r="S2993"/>
  <c r="R2993"/>
  <c r="Q2993"/>
  <c r="P2993"/>
  <c r="O2993"/>
  <c r="N2993"/>
  <c r="M2993"/>
  <c r="L2993"/>
  <c r="K2993"/>
  <c r="J2993"/>
  <c r="I2993"/>
  <c r="Y2992"/>
  <c r="X2992"/>
  <c r="W2992"/>
  <c r="V2992"/>
  <c r="U2992"/>
  <c r="T2992"/>
  <c r="S2992"/>
  <c r="R2992"/>
  <c r="Q2992"/>
  <c r="P2992"/>
  <c r="O2992"/>
  <c r="N2992"/>
  <c r="M2992"/>
  <c r="L2992"/>
  <c r="K2992"/>
  <c r="J2992"/>
  <c r="I2992"/>
  <c r="Z2991"/>
  <c r="Y2991"/>
  <c r="X2991"/>
  <c r="W2991"/>
  <c r="V2991"/>
  <c r="U2991"/>
  <c r="T2991"/>
  <c r="S2991"/>
  <c r="R2991"/>
  <c r="Q2991"/>
  <c r="P2991"/>
  <c r="O2991"/>
  <c r="N2991"/>
  <c r="M2991"/>
  <c r="L2991"/>
  <c r="K2991"/>
  <c r="J2991"/>
  <c r="I2991"/>
  <c r="Y2990"/>
  <c r="X2990"/>
  <c r="W2990"/>
  <c r="V2990"/>
  <c r="U2990"/>
  <c r="T2990"/>
  <c r="S2990"/>
  <c r="R2990"/>
  <c r="Q2990"/>
  <c r="P2990"/>
  <c r="O2990"/>
  <c r="N2990"/>
  <c r="M2990"/>
  <c r="L2990"/>
  <c r="K2990"/>
  <c r="J2990"/>
  <c r="I2990"/>
  <c r="Y2989"/>
  <c r="X2989"/>
  <c r="W2989"/>
  <c r="V2989"/>
  <c r="U2989"/>
  <c r="T2989"/>
  <c r="S2989"/>
  <c r="R2989"/>
  <c r="Q2989"/>
  <c r="P2989"/>
  <c r="O2989"/>
  <c r="N2989"/>
  <c r="M2989"/>
  <c r="L2989"/>
  <c r="K2989"/>
  <c r="J2989"/>
  <c r="I2989"/>
  <c r="Y2988"/>
  <c r="X2988"/>
  <c r="W2988"/>
  <c r="V2988"/>
  <c r="U2988"/>
  <c r="T2988"/>
  <c r="S2988"/>
  <c r="R2988"/>
  <c r="Q2988"/>
  <c r="P2988"/>
  <c r="O2988"/>
  <c r="N2988"/>
  <c r="M2988"/>
  <c r="L2988"/>
  <c r="K2988"/>
  <c r="J2988"/>
  <c r="I2988"/>
  <c r="Y2987"/>
  <c r="X2987"/>
  <c r="W2987"/>
  <c r="V2987"/>
  <c r="U2987"/>
  <c r="T2987"/>
  <c r="S2987"/>
  <c r="R2987"/>
  <c r="Q2987"/>
  <c r="P2987"/>
  <c r="O2987"/>
  <c r="N2987"/>
  <c r="M2987"/>
  <c r="L2987"/>
  <c r="K2987"/>
  <c r="J2987"/>
  <c r="I2987"/>
  <c r="Y2986"/>
  <c r="X2986"/>
  <c r="W2986"/>
  <c r="V2986"/>
  <c r="U2986"/>
  <c r="T2986"/>
  <c r="S2986"/>
  <c r="R2986"/>
  <c r="Q2986"/>
  <c r="P2986"/>
  <c r="O2986"/>
  <c r="N2986"/>
  <c r="M2986"/>
  <c r="L2986"/>
  <c r="K2986"/>
  <c r="J2986"/>
  <c r="I2986"/>
  <c r="Y2985"/>
  <c r="X2985"/>
  <c r="W2985"/>
  <c r="V2985"/>
  <c r="U2985"/>
  <c r="T2985"/>
  <c r="S2985"/>
  <c r="R2985"/>
  <c r="Q2985"/>
  <c r="P2985"/>
  <c r="O2985"/>
  <c r="N2985"/>
  <c r="M2985"/>
  <c r="L2985"/>
  <c r="K2985"/>
  <c r="J2985"/>
  <c r="I2985"/>
  <c r="Z2984"/>
  <c r="Y2984"/>
  <c r="X2984"/>
  <c r="W2984"/>
  <c r="V2984"/>
  <c r="U2984"/>
  <c r="T2984"/>
  <c r="S2984"/>
  <c r="R2984"/>
  <c r="Q2984"/>
  <c r="P2984"/>
  <c r="O2984"/>
  <c r="N2984"/>
  <c r="M2984"/>
  <c r="L2984"/>
  <c r="K2984"/>
  <c r="J2984"/>
  <c r="I2984"/>
  <c r="Z2983"/>
  <c r="Y2983"/>
  <c r="X2983"/>
  <c r="W2983"/>
  <c r="V2983"/>
  <c r="U2983"/>
  <c r="T2983"/>
  <c r="S2983"/>
  <c r="R2983"/>
  <c r="Q2983"/>
  <c r="P2983"/>
  <c r="O2983"/>
  <c r="N2983"/>
  <c r="M2983"/>
  <c r="L2983"/>
  <c r="K2983"/>
  <c r="J2983"/>
  <c r="I2983"/>
  <c r="Y2982"/>
  <c r="X2982"/>
  <c r="W2982"/>
  <c r="V2982"/>
  <c r="U2982"/>
  <c r="T2982"/>
  <c r="S2982"/>
  <c r="R2982"/>
  <c r="Q2982"/>
  <c r="P2982"/>
  <c r="O2982"/>
  <c r="N2982"/>
  <c r="M2982"/>
  <c r="L2982"/>
  <c r="K2982"/>
  <c r="J2982"/>
  <c r="I2982"/>
  <c r="Y2981"/>
  <c r="X2981"/>
  <c r="W2981"/>
  <c r="V2981"/>
  <c r="U2981"/>
  <c r="T2981"/>
  <c r="S2981"/>
  <c r="R2981"/>
  <c r="Q2981"/>
  <c r="P2981"/>
  <c r="O2981"/>
  <c r="N2981"/>
  <c r="M2981"/>
  <c r="L2981"/>
  <c r="K2981"/>
  <c r="J2981"/>
  <c r="I2981"/>
  <c r="Z2980"/>
  <c r="Y2980"/>
  <c r="X2980"/>
  <c r="W2980"/>
  <c r="V2980"/>
  <c r="U2980"/>
  <c r="T2980"/>
  <c r="S2980"/>
  <c r="R2980"/>
  <c r="Q2980"/>
  <c r="P2980"/>
  <c r="O2980"/>
  <c r="N2980"/>
  <c r="M2980"/>
  <c r="L2980"/>
  <c r="K2980"/>
  <c r="J2980"/>
  <c r="I2980"/>
  <c r="Y2979"/>
  <c r="X2979"/>
  <c r="W2979"/>
  <c r="V2979"/>
  <c r="U2979"/>
  <c r="T2979"/>
  <c r="S2979"/>
  <c r="R2979"/>
  <c r="Q2979"/>
  <c r="P2979"/>
  <c r="O2979"/>
  <c r="N2979"/>
  <c r="M2979"/>
  <c r="L2979"/>
  <c r="K2979"/>
  <c r="J2979"/>
  <c r="I2979"/>
  <c r="Y2978"/>
  <c r="X2978"/>
  <c r="W2978"/>
  <c r="V2978"/>
  <c r="U2978"/>
  <c r="T2978"/>
  <c r="S2978"/>
  <c r="R2978"/>
  <c r="Q2978"/>
  <c r="P2978"/>
  <c r="O2978"/>
  <c r="N2978"/>
  <c r="M2978"/>
  <c r="L2978"/>
  <c r="K2978"/>
  <c r="J2978"/>
  <c r="I2978"/>
  <c r="Y2977"/>
  <c r="X2977"/>
  <c r="W2977"/>
  <c r="V2977"/>
  <c r="U2977"/>
  <c r="T2977"/>
  <c r="S2977"/>
  <c r="R2977"/>
  <c r="Q2977"/>
  <c r="P2977"/>
  <c r="O2977"/>
  <c r="N2977"/>
  <c r="M2977"/>
  <c r="L2977"/>
  <c r="K2977"/>
  <c r="J2977"/>
  <c r="I2977"/>
  <c r="Z2976"/>
  <c r="Y2976"/>
  <c r="X2976"/>
  <c r="W2976"/>
  <c r="V2976"/>
  <c r="U2976"/>
  <c r="T2976"/>
  <c r="S2976"/>
  <c r="R2976"/>
  <c r="Q2976"/>
  <c r="P2976"/>
  <c r="O2976"/>
  <c r="N2976"/>
  <c r="M2976"/>
  <c r="L2976"/>
  <c r="K2976"/>
  <c r="J2976"/>
  <c r="I2976"/>
  <c r="Y2975"/>
  <c r="X2975"/>
  <c r="W2975"/>
  <c r="V2975"/>
  <c r="U2975"/>
  <c r="T2975"/>
  <c r="S2975"/>
  <c r="R2975"/>
  <c r="Q2975"/>
  <c r="P2975"/>
  <c r="O2975"/>
  <c r="N2975"/>
  <c r="M2975"/>
  <c r="L2975"/>
  <c r="K2975"/>
  <c r="J2975"/>
  <c r="I2975"/>
  <c r="Z2974"/>
  <c r="Y2974"/>
  <c r="X2974"/>
  <c r="W2974"/>
  <c r="V2974"/>
  <c r="U2974"/>
  <c r="T2974"/>
  <c r="S2974"/>
  <c r="R2974"/>
  <c r="Q2974"/>
  <c r="P2974"/>
  <c r="O2974"/>
  <c r="N2974"/>
  <c r="M2974"/>
  <c r="L2974"/>
  <c r="K2974"/>
  <c r="J2974"/>
  <c r="I2974"/>
  <c r="Z2973"/>
  <c r="Y2973"/>
  <c r="X2973"/>
  <c r="W2973"/>
  <c r="V2973"/>
  <c r="U2973"/>
  <c r="T2973"/>
  <c r="S2973"/>
  <c r="R2973"/>
  <c r="Q2973"/>
  <c r="P2973"/>
  <c r="O2973"/>
  <c r="N2973"/>
  <c r="M2973"/>
  <c r="L2973"/>
  <c r="K2973"/>
  <c r="J2973"/>
  <c r="I2973"/>
  <c r="Y2972"/>
  <c r="X2972"/>
  <c r="W2972"/>
  <c r="V2972"/>
  <c r="U2972"/>
  <c r="T2972"/>
  <c r="S2972"/>
  <c r="R2972"/>
  <c r="Q2972"/>
  <c r="P2972"/>
  <c r="O2972"/>
  <c r="N2972"/>
  <c r="M2972"/>
  <c r="L2972"/>
  <c r="K2972"/>
  <c r="J2972"/>
  <c r="I2972"/>
  <c r="Y2971"/>
  <c r="X2971"/>
  <c r="W2971"/>
  <c r="V2971"/>
  <c r="U2971"/>
  <c r="T2971"/>
  <c r="S2971"/>
  <c r="R2971"/>
  <c r="Q2971"/>
  <c r="P2971"/>
  <c r="O2971"/>
  <c r="N2971"/>
  <c r="M2971"/>
  <c r="L2971"/>
  <c r="K2971"/>
  <c r="J2971"/>
  <c r="I2971"/>
  <c r="Y2970"/>
  <c r="X2970"/>
  <c r="W2970"/>
  <c r="V2970"/>
  <c r="U2970"/>
  <c r="T2970"/>
  <c r="S2970"/>
  <c r="R2970"/>
  <c r="Q2970"/>
  <c r="P2970"/>
  <c r="O2970"/>
  <c r="N2970"/>
  <c r="M2970"/>
  <c r="L2970"/>
  <c r="K2970"/>
  <c r="J2970"/>
  <c r="I2970"/>
  <c r="Y2969"/>
  <c r="X2969"/>
  <c r="W2969"/>
  <c r="V2969"/>
  <c r="U2969"/>
  <c r="T2969"/>
  <c r="S2969"/>
  <c r="R2969"/>
  <c r="Q2969"/>
  <c r="P2969"/>
  <c r="O2969"/>
  <c r="N2969"/>
  <c r="M2969"/>
  <c r="L2969"/>
  <c r="K2969"/>
  <c r="J2969"/>
  <c r="I2969"/>
  <c r="Y2968"/>
  <c r="X2968"/>
  <c r="W2968"/>
  <c r="V2968"/>
  <c r="U2968"/>
  <c r="T2968"/>
  <c r="S2968"/>
  <c r="R2968"/>
  <c r="Q2968"/>
  <c r="P2968"/>
  <c r="O2968"/>
  <c r="N2968"/>
  <c r="M2968"/>
  <c r="L2968"/>
  <c r="K2968"/>
  <c r="J2968"/>
  <c r="I2968"/>
  <c r="Z2967"/>
  <c r="Y2967"/>
  <c r="X2967"/>
  <c r="W2967"/>
  <c r="V2967"/>
  <c r="U2967"/>
  <c r="T2967"/>
  <c r="S2967"/>
  <c r="R2967"/>
  <c r="Q2967"/>
  <c r="P2967"/>
  <c r="O2967"/>
  <c r="N2967"/>
  <c r="M2967"/>
  <c r="L2967"/>
  <c r="K2967"/>
  <c r="J2967"/>
  <c r="I2967"/>
  <c r="Y2966"/>
  <c r="X2966"/>
  <c r="W2966"/>
  <c r="V2966"/>
  <c r="U2966"/>
  <c r="T2966"/>
  <c r="S2966"/>
  <c r="R2966"/>
  <c r="Q2966"/>
  <c r="P2966"/>
  <c r="O2966"/>
  <c r="N2966"/>
  <c r="M2966"/>
  <c r="L2966"/>
  <c r="K2966"/>
  <c r="J2966"/>
  <c r="I2966"/>
  <c r="Y2965"/>
  <c r="X2965"/>
  <c r="W2965"/>
  <c r="V2965"/>
  <c r="U2965"/>
  <c r="T2965"/>
  <c r="S2965"/>
  <c r="R2965"/>
  <c r="Q2965"/>
  <c r="P2965"/>
  <c r="O2965"/>
  <c r="N2965"/>
  <c r="M2965"/>
  <c r="L2965"/>
  <c r="K2965"/>
  <c r="J2965"/>
  <c r="I2965"/>
  <c r="Y2964"/>
  <c r="X2964"/>
  <c r="W2964"/>
  <c r="V2964"/>
  <c r="U2964"/>
  <c r="T2964"/>
  <c r="S2964"/>
  <c r="R2964"/>
  <c r="Q2964"/>
  <c r="P2964"/>
  <c r="O2964"/>
  <c r="N2964"/>
  <c r="M2964"/>
  <c r="L2964"/>
  <c r="K2964"/>
  <c r="J2964"/>
  <c r="I2964"/>
  <c r="Y2963"/>
  <c r="X2963"/>
  <c r="W2963"/>
  <c r="V2963"/>
  <c r="U2963"/>
  <c r="T2963"/>
  <c r="S2963"/>
  <c r="R2963"/>
  <c r="Q2963"/>
  <c r="P2963"/>
  <c r="O2963"/>
  <c r="N2963"/>
  <c r="M2963"/>
  <c r="L2963"/>
  <c r="K2963"/>
  <c r="J2963"/>
  <c r="I2963"/>
  <c r="Y2962"/>
  <c r="X2962"/>
  <c r="W2962"/>
  <c r="V2962"/>
  <c r="U2962"/>
  <c r="T2962"/>
  <c r="S2962"/>
  <c r="R2962"/>
  <c r="Q2962"/>
  <c r="P2962"/>
  <c r="O2962"/>
  <c r="N2962"/>
  <c r="M2962"/>
  <c r="L2962"/>
  <c r="K2962"/>
  <c r="J2962"/>
  <c r="I2962"/>
  <c r="Y2961"/>
  <c r="X2961"/>
  <c r="W2961"/>
  <c r="V2961"/>
  <c r="U2961"/>
  <c r="T2961"/>
  <c r="S2961"/>
  <c r="R2961"/>
  <c r="Q2961"/>
  <c r="P2961"/>
  <c r="O2961"/>
  <c r="N2961"/>
  <c r="M2961"/>
  <c r="L2961"/>
  <c r="K2961"/>
  <c r="J2961"/>
  <c r="I2961"/>
  <c r="Z2960"/>
  <c r="Y2960"/>
  <c r="X2960"/>
  <c r="W2960"/>
  <c r="V2960"/>
  <c r="U2960"/>
  <c r="T2960"/>
  <c r="S2960"/>
  <c r="R2960"/>
  <c r="Q2960"/>
  <c r="P2960"/>
  <c r="O2960"/>
  <c r="N2960"/>
  <c r="M2960"/>
  <c r="L2960"/>
  <c r="K2960"/>
  <c r="J2960"/>
  <c r="I2960"/>
  <c r="Z2959"/>
  <c r="Y2959"/>
  <c r="X2959"/>
  <c r="W2959"/>
  <c r="V2959"/>
  <c r="U2959"/>
  <c r="T2959"/>
  <c r="S2959"/>
  <c r="R2959"/>
  <c r="Q2959"/>
  <c r="P2959"/>
  <c r="O2959"/>
  <c r="N2959"/>
  <c r="M2959"/>
  <c r="L2959"/>
  <c r="K2959"/>
  <c r="J2959"/>
  <c r="I2959"/>
  <c r="Y2958"/>
  <c r="X2958"/>
  <c r="W2958"/>
  <c r="V2958"/>
  <c r="U2958"/>
  <c r="T2958"/>
  <c r="S2958"/>
  <c r="R2958"/>
  <c r="Q2958"/>
  <c r="P2958"/>
  <c r="O2958"/>
  <c r="N2958"/>
  <c r="M2958"/>
  <c r="L2958"/>
  <c r="K2958"/>
  <c r="J2958"/>
  <c r="I2958"/>
  <c r="Y2957"/>
  <c r="X2957"/>
  <c r="W2957"/>
  <c r="V2957"/>
  <c r="U2957"/>
  <c r="T2957"/>
  <c r="S2957"/>
  <c r="R2957"/>
  <c r="Q2957"/>
  <c r="P2957"/>
  <c r="O2957"/>
  <c r="N2957"/>
  <c r="M2957"/>
  <c r="L2957"/>
  <c r="K2957"/>
  <c r="J2957"/>
  <c r="I2957"/>
  <c r="Y2956"/>
  <c r="X2956"/>
  <c r="W2956"/>
  <c r="V2956"/>
  <c r="U2956"/>
  <c r="T2956"/>
  <c r="S2956"/>
  <c r="R2956"/>
  <c r="Q2956"/>
  <c r="P2956"/>
  <c r="O2956"/>
  <c r="N2956"/>
  <c r="M2956"/>
  <c r="L2956"/>
  <c r="K2956"/>
  <c r="J2956"/>
  <c r="I2956"/>
  <c r="Z2955"/>
  <c r="Y2955"/>
  <c r="X2955"/>
  <c r="W2955"/>
  <c r="V2955"/>
  <c r="U2955"/>
  <c r="T2955"/>
  <c r="S2955"/>
  <c r="R2955"/>
  <c r="Q2955"/>
  <c r="P2955"/>
  <c r="O2955"/>
  <c r="N2955"/>
  <c r="M2955"/>
  <c r="L2955"/>
  <c r="K2955"/>
  <c r="J2955"/>
  <c r="I2955"/>
  <c r="Z2954"/>
  <c r="Y2954"/>
  <c r="X2954"/>
  <c r="W2954"/>
  <c r="V2954"/>
  <c r="U2954"/>
  <c r="T2954"/>
  <c r="S2954"/>
  <c r="R2954"/>
  <c r="Q2954"/>
  <c r="P2954"/>
  <c r="O2954"/>
  <c r="N2954"/>
  <c r="M2954"/>
  <c r="L2954"/>
  <c r="K2954"/>
  <c r="J2954"/>
  <c r="I2954"/>
  <c r="Y2953"/>
  <c r="X2953"/>
  <c r="W2953"/>
  <c r="V2953"/>
  <c r="U2953"/>
  <c r="T2953"/>
  <c r="S2953"/>
  <c r="R2953"/>
  <c r="Q2953"/>
  <c r="P2953"/>
  <c r="O2953"/>
  <c r="N2953"/>
  <c r="M2953"/>
  <c r="L2953"/>
  <c r="K2953"/>
  <c r="J2953"/>
  <c r="I2953"/>
  <c r="Y2952"/>
  <c r="X2952"/>
  <c r="W2952"/>
  <c r="V2952"/>
  <c r="U2952"/>
  <c r="T2952"/>
  <c r="S2952"/>
  <c r="R2952"/>
  <c r="Q2952"/>
  <c r="P2952"/>
  <c r="O2952"/>
  <c r="N2952"/>
  <c r="M2952"/>
  <c r="L2952"/>
  <c r="K2952"/>
  <c r="J2952"/>
  <c r="I2952"/>
  <c r="Z2951"/>
  <c r="Y2951"/>
  <c r="X2951"/>
  <c r="W2951"/>
  <c r="V2951"/>
  <c r="U2951"/>
  <c r="T2951"/>
  <c r="S2951"/>
  <c r="R2951"/>
  <c r="Q2951"/>
  <c r="P2951"/>
  <c r="O2951"/>
  <c r="N2951"/>
  <c r="M2951"/>
  <c r="L2951"/>
  <c r="K2951"/>
  <c r="J2951"/>
  <c r="I2951"/>
  <c r="Y2950"/>
  <c r="X2950"/>
  <c r="W2950"/>
  <c r="V2950"/>
  <c r="U2950"/>
  <c r="T2950"/>
  <c r="S2950"/>
  <c r="R2950"/>
  <c r="Q2950"/>
  <c r="P2950"/>
  <c r="O2950"/>
  <c r="N2950"/>
  <c r="M2950"/>
  <c r="L2950"/>
  <c r="K2950"/>
  <c r="J2950"/>
  <c r="I2950"/>
  <c r="Y2949"/>
  <c r="X2949"/>
  <c r="W2949"/>
  <c r="V2949"/>
  <c r="U2949"/>
  <c r="T2949"/>
  <c r="S2949"/>
  <c r="R2949"/>
  <c r="Q2949"/>
  <c r="P2949"/>
  <c r="O2949"/>
  <c r="N2949"/>
  <c r="M2949"/>
  <c r="L2949"/>
  <c r="K2949"/>
  <c r="J2949"/>
  <c r="I2949"/>
  <c r="Y2948"/>
  <c r="X2948"/>
  <c r="W2948"/>
  <c r="V2948"/>
  <c r="U2948"/>
  <c r="T2948"/>
  <c r="S2948"/>
  <c r="R2948"/>
  <c r="Q2948"/>
  <c r="P2948"/>
  <c r="O2948"/>
  <c r="N2948"/>
  <c r="M2948"/>
  <c r="L2948"/>
  <c r="K2948"/>
  <c r="J2948"/>
  <c r="I2948"/>
  <c r="Z2947"/>
  <c r="Y2947"/>
  <c r="X2947"/>
  <c r="W2947"/>
  <c r="V2947"/>
  <c r="U2947"/>
  <c r="T2947"/>
  <c r="S2947"/>
  <c r="R2947"/>
  <c r="Q2947"/>
  <c r="P2947"/>
  <c r="O2947"/>
  <c r="N2947"/>
  <c r="M2947"/>
  <c r="L2947"/>
  <c r="K2947"/>
  <c r="J2947"/>
  <c r="I2947"/>
  <c r="Z2946"/>
  <c r="Y2946"/>
  <c r="X2946"/>
  <c r="W2946"/>
  <c r="V2946"/>
  <c r="U2946"/>
  <c r="T2946"/>
  <c r="S2946"/>
  <c r="R2946"/>
  <c r="Q2946"/>
  <c r="P2946"/>
  <c r="O2946"/>
  <c r="N2946"/>
  <c r="M2946"/>
  <c r="L2946"/>
  <c r="K2946"/>
  <c r="J2946"/>
  <c r="I2946"/>
  <c r="Y2945"/>
  <c r="X2945"/>
  <c r="W2945"/>
  <c r="V2945"/>
  <c r="U2945"/>
  <c r="T2945"/>
  <c r="S2945"/>
  <c r="R2945"/>
  <c r="Q2945"/>
  <c r="P2945"/>
  <c r="O2945"/>
  <c r="N2945"/>
  <c r="M2945"/>
  <c r="L2945"/>
  <c r="K2945"/>
  <c r="J2945"/>
  <c r="I2945"/>
  <c r="Y2944"/>
  <c r="X2944"/>
  <c r="W2944"/>
  <c r="V2944"/>
  <c r="U2944"/>
  <c r="T2944"/>
  <c r="S2944"/>
  <c r="R2944"/>
  <c r="Q2944"/>
  <c r="P2944"/>
  <c r="O2944"/>
  <c r="N2944"/>
  <c r="M2944"/>
  <c r="L2944"/>
  <c r="K2944"/>
  <c r="J2944"/>
  <c r="I2944"/>
  <c r="Y2943"/>
  <c r="X2943"/>
  <c r="W2943"/>
  <c r="V2943"/>
  <c r="U2943"/>
  <c r="T2943"/>
  <c r="S2943"/>
  <c r="R2943"/>
  <c r="Q2943"/>
  <c r="P2943"/>
  <c r="O2943"/>
  <c r="N2943"/>
  <c r="M2943"/>
  <c r="L2943"/>
  <c r="K2943"/>
  <c r="J2943"/>
  <c r="I2943"/>
  <c r="Z2942"/>
  <c r="Y2942"/>
  <c r="X2942"/>
  <c r="W2942"/>
  <c r="V2942"/>
  <c r="U2942"/>
  <c r="T2942"/>
  <c r="S2942"/>
  <c r="R2942"/>
  <c r="Q2942"/>
  <c r="P2942"/>
  <c r="O2942"/>
  <c r="N2942"/>
  <c r="M2942"/>
  <c r="L2942"/>
  <c r="K2942"/>
  <c r="J2942"/>
  <c r="I2942"/>
  <c r="Y2941"/>
  <c r="X2941"/>
  <c r="W2941"/>
  <c r="V2941"/>
  <c r="U2941"/>
  <c r="T2941"/>
  <c r="S2941"/>
  <c r="R2941"/>
  <c r="Q2941"/>
  <c r="P2941"/>
  <c r="O2941"/>
  <c r="N2941"/>
  <c r="M2941"/>
  <c r="L2941"/>
  <c r="K2941"/>
  <c r="J2941"/>
  <c r="I2941"/>
  <c r="Y2940"/>
  <c r="X2940"/>
  <c r="W2940"/>
  <c r="V2940"/>
  <c r="U2940"/>
  <c r="T2940"/>
  <c r="S2940"/>
  <c r="R2940"/>
  <c r="Q2940"/>
  <c r="P2940"/>
  <c r="O2940"/>
  <c r="N2940"/>
  <c r="M2940"/>
  <c r="L2940"/>
  <c r="K2940"/>
  <c r="J2940"/>
  <c r="I2940"/>
  <c r="Y2939"/>
  <c r="X2939"/>
  <c r="W2939"/>
  <c r="V2939"/>
  <c r="U2939"/>
  <c r="T2939"/>
  <c r="S2939"/>
  <c r="R2939"/>
  <c r="Q2939"/>
  <c r="P2939"/>
  <c r="O2939"/>
  <c r="N2939"/>
  <c r="M2939"/>
  <c r="L2939"/>
  <c r="K2939"/>
  <c r="J2939"/>
  <c r="I2939"/>
  <c r="Y2938"/>
  <c r="X2938"/>
  <c r="W2938"/>
  <c r="V2938"/>
  <c r="U2938"/>
  <c r="T2938"/>
  <c r="S2938"/>
  <c r="R2938"/>
  <c r="Q2938"/>
  <c r="P2938"/>
  <c r="O2938"/>
  <c r="N2938"/>
  <c r="M2938"/>
  <c r="L2938"/>
  <c r="K2938"/>
  <c r="J2938"/>
  <c r="I2938"/>
  <c r="Z2937"/>
  <c r="Y2937"/>
  <c r="X2937"/>
  <c r="W2937"/>
  <c r="V2937"/>
  <c r="U2937"/>
  <c r="T2937"/>
  <c r="S2937"/>
  <c r="R2937"/>
  <c r="Q2937"/>
  <c r="P2937"/>
  <c r="O2937"/>
  <c r="N2937"/>
  <c r="M2937"/>
  <c r="L2937"/>
  <c r="K2937"/>
  <c r="J2937"/>
  <c r="I2937"/>
  <c r="Y2936"/>
  <c r="X2936"/>
  <c r="W2936"/>
  <c r="V2936"/>
  <c r="U2936"/>
  <c r="T2936"/>
  <c r="S2936"/>
  <c r="R2936"/>
  <c r="Q2936"/>
  <c r="P2936"/>
  <c r="O2936"/>
  <c r="N2936"/>
  <c r="M2936"/>
  <c r="L2936"/>
  <c r="K2936"/>
  <c r="J2936"/>
  <c r="I2936"/>
  <c r="Z2935"/>
  <c r="Y2935"/>
  <c r="X2935"/>
  <c r="W2935"/>
  <c r="V2935"/>
  <c r="U2935"/>
  <c r="T2935"/>
  <c r="S2935"/>
  <c r="R2935"/>
  <c r="Q2935"/>
  <c r="P2935"/>
  <c r="O2935"/>
  <c r="N2935"/>
  <c r="M2935"/>
  <c r="L2935"/>
  <c r="K2935"/>
  <c r="J2935"/>
  <c r="I2935"/>
  <c r="Y2934"/>
  <c r="X2934"/>
  <c r="W2934"/>
  <c r="V2934"/>
  <c r="U2934"/>
  <c r="T2934"/>
  <c r="S2934"/>
  <c r="R2934"/>
  <c r="Q2934"/>
  <c r="P2934"/>
  <c r="O2934"/>
  <c r="N2934"/>
  <c r="M2934"/>
  <c r="L2934"/>
  <c r="K2934"/>
  <c r="J2934"/>
  <c r="I2934"/>
  <c r="Y2933"/>
  <c r="X2933"/>
  <c r="W2933"/>
  <c r="V2933"/>
  <c r="U2933"/>
  <c r="T2933"/>
  <c r="S2933"/>
  <c r="R2933"/>
  <c r="Q2933"/>
  <c r="P2933"/>
  <c r="O2933"/>
  <c r="N2933"/>
  <c r="M2933"/>
  <c r="L2933"/>
  <c r="K2933"/>
  <c r="J2933"/>
  <c r="I2933"/>
  <c r="Y2932"/>
  <c r="X2932"/>
  <c r="W2932"/>
  <c r="V2932"/>
  <c r="U2932"/>
  <c r="T2932"/>
  <c r="S2932"/>
  <c r="R2932"/>
  <c r="Q2932"/>
  <c r="P2932"/>
  <c r="O2932"/>
  <c r="N2932"/>
  <c r="M2932"/>
  <c r="L2932"/>
  <c r="K2932"/>
  <c r="J2932"/>
  <c r="I2932"/>
  <c r="Y2931"/>
  <c r="X2931"/>
  <c r="W2931"/>
  <c r="V2931"/>
  <c r="U2931"/>
  <c r="T2931"/>
  <c r="S2931"/>
  <c r="R2931"/>
  <c r="Q2931"/>
  <c r="P2931"/>
  <c r="O2931"/>
  <c r="N2931"/>
  <c r="M2931"/>
  <c r="L2931"/>
  <c r="K2931"/>
  <c r="J2931"/>
  <c r="I2931"/>
  <c r="Y2930"/>
  <c r="X2930"/>
  <c r="W2930"/>
  <c r="V2930"/>
  <c r="U2930"/>
  <c r="T2930"/>
  <c r="S2930"/>
  <c r="R2930"/>
  <c r="Q2930"/>
  <c r="P2930"/>
  <c r="O2930"/>
  <c r="N2930"/>
  <c r="M2930"/>
  <c r="L2930"/>
  <c r="K2930"/>
  <c r="J2930"/>
  <c r="I2930"/>
  <c r="Y2929"/>
  <c r="X2929"/>
  <c r="W2929"/>
  <c r="V2929"/>
  <c r="U2929"/>
  <c r="T2929"/>
  <c r="S2929"/>
  <c r="R2929"/>
  <c r="Q2929"/>
  <c r="P2929"/>
  <c r="O2929"/>
  <c r="N2929"/>
  <c r="M2929"/>
  <c r="L2929"/>
  <c r="K2929"/>
  <c r="J2929"/>
  <c r="I2929"/>
  <c r="Y2928"/>
  <c r="X2928"/>
  <c r="W2928"/>
  <c r="V2928"/>
  <c r="U2928"/>
  <c r="T2928"/>
  <c r="S2928"/>
  <c r="R2928"/>
  <c r="Q2928"/>
  <c r="P2928"/>
  <c r="O2928"/>
  <c r="N2928"/>
  <c r="M2928"/>
  <c r="L2928"/>
  <c r="K2928"/>
  <c r="J2928"/>
  <c r="I2928"/>
  <c r="Y2927"/>
  <c r="X2927"/>
  <c r="W2927"/>
  <c r="V2927"/>
  <c r="U2927"/>
  <c r="T2927"/>
  <c r="S2927"/>
  <c r="R2927"/>
  <c r="Q2927"/>
  <c r="P2927"/>
  <c r="O2927"/>
  <c r="N2927"/>
  <c r="M2927"/>
  <c r="L2927"/>
  <c r="K2927"/>
  <c r="J2927"/>
  <c r="I2927"/>
  <c r="Y2926"/>
  <c r="X2926"/>
  <c r="W2926"/>
  <c r="V2926"/>
  <c r="U2926"/>
  <c r="T2926"/>
  <c r="S2926"/>
  <c r="R2926"/>
  <c r="Q2926"/>
  <c r="P2926"/>
  <c r="O2926"/>
  <c r="N2926"/>
  <c r="M2926"/>
  <c r="L2926"/>
  <c r="K2926"/>
  <c r="J2926"/>
  <c r="I2926"/>
  <c r="Z2925"/>
  <c r="Y2925"/>
  <c r="X2925"/>
  <c r="W2925"/>
  <c r="V2925"/>
  <c r="U2925"/>
  <c r="T2925"/>
  <c r="S2925"/>
  <c r="R2925"/>
  <c r="Q2925"/>
  <c r="P2925"/>
  <c r="O2925"/>
  <c r="N2925"/>
  <c r="M2925"/>
  <c r="L2925"/>
  <c r="K2925"/>
  <c r="J2925"/>
  <c r="I2925"/>
  <c r="Y2924"/>
  <c r="X2924"/>
  <c r="W2924"/>
  <c r="V2924"/>
  <c r="U2924"/>
  <c r="T2924"/>
  <c r="S2924"/>
  <c r="R2924"/>
  <c r="Q2924"/>
  <c r="P2924"/>
  <c r="O2924"/>
  <c r="N2924"/>
  <c r="M2924"/>
  <c r="L2924"/>
  <c r="K2924"/>
  <c r="J2924"/>
  <c r="I2924"/>
  <c r="Z2923"/>
  <c r="Y2923"/>
  <c r="X2923"/>
  <c r="W2923"/>
  <c r="V2923"/>
  <c r="U2923"/>
  <c r="T2923"/>
  <c r="S2923"/>
  <c r="R2923"/>
  <c r="Q2923"/>
  <c r="P2923"/>
  <c r="O2923"/>
  <c r="N2923"/>
  <c r="M2923"/>
  <c r="L2923"/>
  <c r="K2923"/>
  <c r="J2923"/>
  <c r="I2923"/>
  <c r="Z2922"/>
  <c r="Y2922"/>
  <c r="X2922"/>
  <c r="W2922"/>
  <c r="V2922"/>
  <c r="U2922"/>
  <c r="T2922"/>
  <c r="S2922"/>
  <c r="R2922"/>
  <c r="Q2922"/>
  <c r="P2922"/>
  <c r="O2922"/>
  <c r="N2922"/>
  <c r="M2922"/>
  <c r="L2922"/>
  <c r="K2922"/>
  <c r="J2922"/>
  <c r="I2922"/>
  <c r="Y2921"/>
  <c r="X2921"/>
  <c r="W2921"/>
  <c r="V2921"/>
  <c r="U2921"/>
  <c r="T2921"/>
  <c r="S2921"/>
  <c r="R2921"/>
  <c r="Q2921"/>
  <c r="P2921"/>
  <c r="O2921"/>
  <c r="N2921"/>
  <c r="M2921"/>
  <c r="L2921"/>
  <c r="K2921"/>
  <c r="J2921"/>
  <c r="I2921"/>
  <c r="Y2920"/>
  <c r="X2920"/>
  <c r="W2920"/>
  <c r="V2920"/>
  <c r="U2920"/>
  <c r="T2920"/>
  <c r="S2920"/>
  <c r="R2920"/>
  <c r="Q2920"/>
  <c r="P2920"/>
  <c r="O2920"/>
  <c r="N2920"/>
  <c r="M2920"/>
  <c r="L2920"/>
  <c r="K2920"/>
  <c r="J2920"/>
  <c r="I2920"/>
  <c r="Z2919"/>
  <c r="Y2919"/>
  <c r="X2919"/>
  <c r="W2919"/>
  <c r="V2919"/>
  <c r="U2919"/>
  <c r="T2919"/>
  <c r="S2919"/>
  <c r="R2919"/>
  <c r="Q2919"/>
  <c r="P2919"/>
  <c r="O2919"/>
  <c r="N2919"/>
  <c r="M2919"/>
  <c r="L2919"/>
  <c r="K2919"/>
  <c r="J2919"/>
  <c r="I2919"/>
  <c r="Y2918"/>
  <c r="X2918"/>
  <c r="W2918"/>
  <c r="V2918"/>
  <c r="U2918"/>
  <c r="T2918"/>
  <c r="S2918"/>
  <c r="R2918"/>
  <c r="Q2918"/>
  <c r="P2918"/>
  <c r="O2918"/>
  <c r="N2918"/>
  <c r="M2918"/>
  <c r="L2918"/>
  <c r="K2918"/>
  <c r="J2918"/>
  <c r="I2918"/>
  <c r="Z2917"/>
  <c r="Y2917"/>
  <c r="X2917"/>
  <c r="W2917"/>
  <c r="V2917"/>
  <c r="U2917"/>
  <c r="T2917"/>
  <c r="S2917"/>
  <c r="R2917"/>
  <c r="Q2917"/>
  <c r="P2917"/>
  <c r="O2917"/>
  <c r="N2917"/>
  <c r="M2917"/>
  <c r="L2917"/>
  <c r="K2917"/>
  <c r="J2917"/>
  <c r="I2917"/>
  <c r="Y2916"/>
  <c r="X2916"/>
  <c r="W2916"/>
  <c r="V2916"/>
  <c r="U2916"/>
  <c r="T2916"/>
  <c r="S2916"/>
  <c r="R2916"/>
  <c r="Q2916"/>
  <c r="P2916"/>
  <c r="O2916"/>
  <c r="N2916"/>
  <c r="M2916"/>
  <c r="L2916"/>
  <c r="K2916"/>
  <c r="J2916"/>
  <c r="I2916"/>
  <c r="Z2915"/>
  <c r="Y2915"/>
  <c r="X2915"/>
  <c r="W2915"/>
  <c r="V2915"/>
  <c r="U2915"/>
  <c r="T2915"/>
  <c r="S2915"/>
  <c r="R2915"/>
  <c r="Q2915"/>
  <c r="P2915"/>
  <c r="O2915"/>
  <c r="N2915"/>
  <c r="M2915"/>
  <c r="L2915"/>
  <c r="K2915"/>
  <c r="J2915"/>
  <c r="I2915"/>
  <c r="Y2914"/>
  <c r="X2914"/>
  <c r="W2914"/>
  <c r="V2914"/>
  <c r="U2914"/>
  <c r="T2914"/>
  <c r="S2914"/>
  <c r="R2914"/>
  <c r="Q2914"/>
  <c r="P2914"/>
  <c r="O2914"/>
  <c r="N2914"/>
  <c r="M2914"/>
  <c r="L2914"/>
  <c r="K2914"/>
  <c r="J2914"/>
  <c r="I2914"/>
  <c r="Y2913"/>
  <c r="X2913"/>
  <c r="W2913"/>
  <c r="V2913"/>
  <c r="U2913"/>
  <c r="T2913"/>
  <c r="S2913"/>
  <c r="R2913"/>
  <c r="Q2913"/>
  <c r="P2913"/>
  <c r="O2913"/>
  <c r="N2913"/>
  <c r="M2913"/>
  <c r="L2913"/>
  <c r="K2913"/>
  <c r="J2913"/>
  <c r="I2913"/>
  <c r="Y2912"/>
  <c r="X2912"/>
  <c r="W2912"/>
  <c r="V2912"/>
  <c r="U2912"/>
  <c r="T2912"/>
  <c r="S2912"/>
  <c r="R2912"/>
  <c r="Q2912"/>
  <c r="P2912"/>
  <c r="O2912"/>
  <c r="N2912"/>
  <c r="M2912"/>
  <c r="L2912"/>
  <c r="K2912"/>
  <c r="J2912"/>
  <c r="I2912"/>
  <c r="Y2911"/>
  <c r="X2911"/>
  <c r="W2911"/>
  <c r="V2911"/>
  <c r="U2911"/>
  <c r="T2911"/>
  <c r="S2911"/>
  <c r="R2911"/>
  <c r="Q2911"/>
  <c r="P2911"/>
  <c r="O2911"/>
  <c r="N2911"/>
  <c r="M2911"/>
  <c r="L2911"/>
  <c r="K2911"/>
  <c r="J2911"/>
  <c r="I2911"/>
  <c r="Y2910"/>
  <c r="X2910"/>
  <c r="W2910"/>
  <c r="V2910"/>
  <c r="U2910"/>
  <c r="T2910"/>
  <c r="S2910"/>
  <c r="R2910"/>
  <c r="Q2910"/>
  <c r="P2910"/>
  <c r="O2910"/>
  <c r="N2910"/>
  <c r="M2910"/>
  <c r="L2910"/>
  <c r="K2910"/>
  <c r="J2910"/>
  <c r="I2910"/>
  <c r="Z2909"/>
  <c r="Y2909"/>
  <c r="X2909"/>
  <c r="W2909"/>
  <c r="V2909"/>
  <c r="U2909"/>
  <c r="T2909"/>
  <c r="S2909"/>
  <c r="R2909"/>
  <c r="Q2909"/>
  <c r="P2909"/>
  <c r="O2909"/>
  <c r="N2909"/>
  <c r="M2909"/>
  <c r="L2909"/>
  <c r="K2909"/>
  <c r="J2909"/>
  <c r="I2909"/>
  <c r="Z2908"/>
  <c r="Y2908"/>
  <c r="X2908"/>
  <c r="W2908"/>
  <c r="V2908"/>
  <c r="U2908"/>
  <c r="T2908"/>
  <c r="S2908"/>
  <c r="R2908"/>
  <c r="Q2908"/>
  <c r="P2908"/>
  <c r="O2908"/>
  <c r="N2908"/>
  <c r="M2908"/>
  <c r="L2908"/>
  <c r="K2908"/>
  <c r="J2908"/>
  <c r="I2908"/>
  <c r="Y2907"/>
  <c r="X2907"/>
  <c r="W2907"/>
  <c r="V2907"/>
  <c r="U2907"/>
  <c r="T2907"/>
  <c r="S2907"/>
  <c r="R2907"/>
  <c r="Q2907"/>
  <c r="P2907"/>
  <c r="O2907"/>
  <c r="N2907"/>
  <c r="M2907"/>
  <c r="L2907"/>
  <c r="K2907"/>
  <c r="J2907"/>
  <c r="I2907"/>
  <c r="Y2906"/>
  <c r="X2906"/>
  <c r="W2906"/>
  <c r="V2906"/>
  <c r="U2906"/>
  <c r="T2906"/>
  <c r="S2906"/>
  <c r="R2906"/>
  <c r="Q2906"/>
  <c r="P2906"/>
  <c r="O2906"/>
  <c r="N2906"/>
  <c r="M2906"/>
  <c r="L2906"/>
  <c r="K2906"/>
  <c r="J2906"/>
  <c r="I2906"/>
  <c r="Y2905"/>
  <c r="X2905"/>
  <c r="W2905"/>
  <c r="V2905"/>
  <c r="U2905"/>
  <c r="T2905"/>
  <c r="S2905"/>
  <c r="R2905"/>
  <c r="Q2905"/>
  <c r="P2905"/>
  <c r="O2905"/>
  <c r="N2905"/>
  <c r="M2905"/>
  <c r="L2905"/>
  <c r="K2905"/>
  <c r="J2905"/>
  <c r="I2905"/>
  <c r="Y2904"/>
  <c r="X2904"/>
  <c r="W2904"/>
  <c r="V2904"/>
  <c r="U2904"/>
  <c r="T2904"/>
  <c r="S2904"/>
  <c r="R2904"/>
  <c r="Q2904"/>
  <c r="P2904"/>
  <c r="O2904"/>
  <c r="N2904"/>
  <c r="M2904"/>
  <c r="L2904"/>
  <c r="K2904"/>
  <c r="J2904"/>
  <c r="I2904"/>
  <c r="Y2903"/>
  <c r="X2903"/>
  <c r="W2903"/>
  <c r="V2903"/>
  <c r="U2903"/>
  <c r="T2903"/>
  <c r="S2903"/>
  <c r="R2903"/>
  <c r="Q2903"/>
  <c r="P2903"/>
  <c r="O2903"/>
  <c r="N2903"/>
  <c r="M2903"/>
  <c r="L2903"/>
  <c r="K2903"/>
  <c r="J2903"/>
  <c r="I2903"/>
  <c r="Z2902"/>
  <c r="Y2902"/>
  <c r="X2902"/>
  <c r="W2902"/>
  <c r="V2902"/>
  <c r="U2902"/>
  <c r="T2902"/>
  <c r="S2902"/>
  <c r="R2902"/>
  <c r="Q2902"/>
  <c r="P2902"/>
  <c r="O2902"/>
  <c r="N2902"/>
  <c r="M2902"/>
  <c r="L2902"/>
  <c r="K2902"/>
  <c r="J2902"/>
  <c r="I2902"/>
  <c r="Y2901"/>
  <c r="X2901"/>
  <c r="W2901"/>
  <c r="V2901"/>
  <c r="U2901"/>
  <c r="T2901"/>
  <c r="S2901"/>
  <c r="R2901"/>
  <c r="Q2901"/>
  <c r="P2901"/>
  <c r="O2901"/>
  <c r="N2901"/>
  <c r="M2901"/>
  <c r="L2901"/>
  <c r="K2901"/>
  <c r="J2901"/>
  <c r="I2901"/>
  <c r="Z2900"/>
  <c r="Y2900"/>
  <c r="X2900"/>
  <c r="W2900"/>
  <c r="V2900"/>
  <c r="U2900"/>
  <c r="T2900"/>
  <c r="S2900"/>
  <c r="R2900"/>
  <c r="Q2900"/>
  <c r="P2900"/>
  <c r="O2900"/>
  <c r="N2900"/>
  <c r="M2900"/>
  <c r="L2900"/>
  <c r="K2900"/>
  <c r="J2900"/>
  <c r="I2900"/>
  <c r="Y2899"/>
  <c r="X2899"/>
  <c r="W2899"/>
  <c r="V2899"/>
  <c r="U2899"/>
  <c r="T2899"/>
  <c r="S2899"/>
  <c r="R2899"/>
  <c r="Q2899"/>
  <c r="P2899"/>
  <c r="O2899"/>
  <c r="N2899"/>
  <c r="M2899"/>
  <c r="L2899"/>
  <c r="K2899"/>
  <c r="J2899"/>
  <c r="I2899"/>
  <c r="Y2898"/>
  <c r="X2898"/>
  <c r="W2898"/>
  <c r="V2898"/>
  <c r="U2898"/>
  <c r="T2898"/>
  <c r="S2898"/>
  <c r="R2898"/>
  <c r="Q2898"/>
  <c r="P2898"/>
  <c r="O2898"/>
  <c r="N2898"/>
  <c r="M2898"/>
  <c r="L2898"/>
  <c r="K2898"/>
  <c r="J2898"/>
  <c r="I2898"/>
  <c r="Y2897"/>
  <c r="X2897"/>
  <c r="W2897"/>
  <c r="V2897"/>
  <c r="U2897"/>
  <c r="T2897"/>
  <c r="S2897"/>
  <c r="R2897"/>
  <c r="Q2897"/>
  <c r="P2897"/>
  <c r="O2897"/>
  <c r="N2897"/>
  <c r="M2897"/>
  <c r="L2897"/>
  <c r="K2897"/>
  <c r="J2897"/>
  <c r="I2897"/>
  <c r="Y2896"/>
  <c r="X2896"/>
  <c r="W2896"/>
  <c r="V2896"/>
  <c r="U2896"/>
  <c r="T2896"/>
  <c r="S2896"/>
  <c r="R2896"/>
  <c r="Q2896"/>
  <c r="P2896"/>
  <c r="O2896"/>
  <c r="N2896"/>
  <c r="M2896"/>
  <c r="L2896"/>
  <c r="K2896"/>
  <c r="J2896"/>
  <c r="I2896"/>
  <c r="Y2895"/>
  <c r="X2895"/>
  <c r="W2895"/>
  <c r="V2895"/>
  <c r="U2895"/>
  <c r="T2895"/>
  <c r="S2895"/>
  <c r="R2895"/>
  <c r="Q2895"/>
  <c r="P2895"/>
  <c r="O2895"/>
  <c r="N2895"/>
  <c r="M2895"/>
  <c r="L2895"/>
  <c r="K2895"/>
  <c r="J2895"/>
  <c r="I2895"/>
  <c r="Y2894"/>
  <c r="X2894"/>
  <c r="W2894"/>
  <c r="V2894"/>
  <c r="U2894"/>
  <c r="T2894"/>
  <c r="S2894"/>
  <c r="R2894"/>
  <c r="Q2894"/>
  <c r="P2894"/>
  <c r="O2894"/>
  <c r="N2894"/>
  <c r="M2894"/>
  <c r="L2894"/>
  <c r="K2894"/>
  <c r="J2894"/>
  <c r="I2894"/>
  <c r="Y2893"/>
  <c r="X2893"/>
  <c r="W2893"/>
  <c r="V2893"/>
  <c r="U2893"/>
  <c r="T2893"/>
  <c r="S2893"/>
  <c r="R2893"/>
  <c r="Q2893"/>
  <c r="P2893"/>
  <c r="O2893"/>
  <c r="N2893"/>
  <c r="M2893"/>
  <c r="L2893"/>
  <c r="K2893"/>
  <c r="J2893"/>
  <c r="I2893"/>
  <c r="Y2892"/>
  <c r="X2892"/>
  <c r="W2892"/>
  <c r="V2892"/>
  <c r="U2892"/>
  <c r="T2892"/>
  <c r="S2892"/>
  <c r="R2892"/>
  <c r="Q2892"/>
  <c r="P2892"/>
  <c r="O2892"/>
  <c r="N2892"/>
  <c r="M2892"/>
  <c r="L2892"/>
  <c r="K2892"/>
  <c r="J2892"/>
  <c r="I2892"/>
  <c r="Z2891"/>
  <c r="Y2891"/>
  <c r="X2891"/>
  <c r="W2891"/>
  <c r="V2891"/>
  <c r="U2891"/>
  <c r="T2891"/>
  <c r="S2891"/>
  <c r="R2891"/>
  <c r="Q2891"/>
  <c r="P2891"/>
  <c r="O2891"/>
  <c r="N2891"/>
  <c r="M2891"/>
  <c r="L2891"/>
  <c r="K2891"/>
  <c r="J2891"/>
  <c r="I2891"/>
  <c r="Z2890"/>
  <c r="Y2890"/>
  <c r="X2890"/>
  <c r="W2890"/>
  <c r="V2890"/>
  <c r="U2890"/>
  <c r="T2890"/>
  <c r="S2890"/>
  <c r="R2890"/>
  <c r="Q2890"/>
  <c r="P2890"/>
  <c r="O2890"/>
  <c r="N2890"/>
  <c r="M2890"/>
  <c r="L2890"/>
  <c r="K2890"/>
  <c r="J2890"/>
  <c r="I2890"/>
  <c r="Y2889"/>
  <c r="X2889"/>
  <c r="W2889"/>
  <c r="V2889"/>
  <c r="U2889"/>
  <c r="T2889"/>
  <c r="S2889"/>
  <c r="R2889"/>
  <c r="Q2889"/>
  <c r="P2889"/>
  <c r="O2889"/>
  <c r="N2889"/>
  <c r="M2889"/>
  <c r="L2889"/>
  <c r="K2889"/>
  <c r="J2889"/>
  <c r="I2889"/>
  <c r="Y2888"/>
  <c r="X2888"/>
  <c r="W2888"/>
  <c r="V2888"/>
  <c r="U2888"/>
  <c r="T2888"/>
  <c r="S2888"/>
  <c r="R2888"/>
  <c r="Q2888"/>
  <c r="P2888"/>
  <c r="O2888"/>
  <c r="N2888"/>
  <c r="M2888"/>
  <c r="L2888"/>
  <c r="K2888"/>
  <c r="J2888"/>
  <c r="I2888"/>
  <c r="Y2887"/>
  <c r="X2887"/>
  <c r="W2887"/>
  <c r="V2887"/>
  <c r="U2887"/>
  <c r="T2887"/>
  <c r="S2887"/>
  <c r="R2887"/>
  <c r="Q2887"/>
  <c r="P2887"/>
  <c r="O2887"/>
  <c r="N2887"/>
  <c r="M2887"/>
  <c r="L2887"/>
  <c r="K2887"/>
  <c r="J2887"/>
  <c r="I2887"/>
  <c r="Y2886"/>
  <c r="X2886"/>
  <c r="W2886"/>
  <c r="V2886"/>
  <c r="U2886"/>
  <c r="T2886"/>
  <c r="S2886"/>
  <c r="R2886"/>
  <c r="Q2886"/>
  <c r="P2886"/>
  <c r="O2886"/>
  <c r="N2886"/>
  <c r="M2886"/>
  <c r="L2886"/>
  <c r="K2886"/>
  <c r="J2886"/>
  <c r="I2886"/>
  <c r="Y2885"/>
  <c r="X2885"/>
  <c r="W2885"/>
  <c r="V2885"/>
  <c r="U2885"/>
  <c r="T2885"/>
  <c r="S2885"/>
  <c r="R2885"/>
  <c r="Q2885"/>
  <c r="P2885"/>
  <c r="O2885"/>
  <c r="N2885"/>
  <c r="M2885"/>
  <c r="L2885"/>
  <c r="K2885"/>
  <c r="J2885"/>
  <c r="I2885"/>
  <c r="Y2884"/>
  <c r="X2884"/>
  <c r="W2884"/>
  <c r="V2884"/>
  <c r="U2884"/>
  <c r="T2884"/>
  <c r="S2884"/>
  <c r="R2884"/>
  <c r="Q2884"/>
  <c r="P2884"/>
  <c r="O2884"/>
  <c r="N2884"/>
  <c r="M2884"/>
  <c r="L2884"/>
  <c r="K2884"/>
  <c r="J2884"/>
  <c r="I2884"/>
  <c r="Z2883"/>
  <c r="Y2883"/>
  <c r="X2883"/>
  <c r="W2883"/>
  <c r="V2883"/>
  <c r="U2883"/>
  <c r="T2883"/>
  <c r="S2883"/>
  <c r="R2883"/>
  <c r="Q2883"/>
  <c r="P2883"/>
  <c r="O2883"/>
  <c r="N2883"/>
  <c r="M2883"/>
  <c r="L2883"/>
  <c r="K2883"/>
  <c r="J2883"/>
  <c r="I2883"/>
  <c r="Y2882"/>
  <c r="X2882"/>
  <c r="W2882"/>
  <c r="V2882"/>
  <c r="U2882"/>
  <c r="T2882"/>
  <c r="S2882"/>
  <c r="R2882"/>
  <c r="Q2882"/>
  <c r="P2882"/>
  <c r="O2882"/>
  <c r="N2882"/>
  <c r="M2882"/>
  <c r="L2882"/>
  <c r="K2882"/>
  <c r="J2882"/>
  <c r="I2882"/>
  <c r="Y2881"/>
  <c r="X2881"/>
  <c r="W2881"/>
  <c r="V2881"/>
  <c r="U2881"/>
  <c r="T2881"/>
  <c r="S2881"/>
  <c r="R2881"/>
  <c r="Q2881"/>
  <c r="P2881"/>
  <c r="O2881"/>
  <c r="N2881"/>
  <c r="M2881"/>
  <c r="L2881"/>
  <c r="K2881"/>
  <c r="J2881"/>
  <c r="I2881"/>
  <c r="Y2880"/>
  <c r="X2880"/>
  <c r="W2880"/>
  <c r="V2880"/>
  <c r="U2880"/>
  <c r="T2880"/>
  <c r="S2880"/>
  <c r="R2880"/>
  <c r="Q2880"/>
  <c r="P2880"/>
  <c r="O2880"/>
  <c r="N2880"/>
  <c r="M2880"/>
  <c r="L2880"/>
  <c r="K2880"/>
  <c r="J2880"/>
  <c r="I2880"/>
  <c r="Y2879"/>
  <c r="X2879"/>
  <c r="W2879"/>
  <c r="V2879"/>
  <c r="U2879"/>
  <c r="T2879"/>
  <c r="S2879"/>
  <c r="R2879"/>
  <c r="Q2879"/>
  <c r="P2879"/>
  <c r="O2879"/>
  <c r="N2879"/>
  <c r="M2879"/>
  <c r="L2879"/>
  <c r="K2879"/>
  <c r="J2879"/>
  <c r="I2879"/>
  <c r="Z2878"/>
  <c r="Y2878"/>
  <c r="X2878"/>
  <c r="W2878"/>
  <c r="V2878"/>
  <c r="U2878"/>
  <c r="T2878"/>
  <c r="S2878"/>
  <c r="R2878"/>
  <c r="Q2878"/>
  <c r="P2878"/>
  <c r="O2878"/>
  <c r="N2878"/>
  <c r="M2878"/>
  <c r="L2878"/>
  <c r="K2878"/>
  <c r="J2878"/>
  <c r="I2878"/>
  <c r="Y2877"/>
  <c r="X2877"/>
  <c r="W2877"/>
  <c r="V2877"/>
  <c r="U2877"/>
  <c r="T2877"/>
  <c r="S2877"/>
  <c r="R2877"/>
  <c r="Q2877"/>
  <c r="P2877"/>
  <c r="O2877"/>
  <c r="N2877"/>
  <c r="M2877"/>
  <c r="L2877"/>
  <c r="K2877"/>
  <c r="J2877"/>
  <c r="I2877"/>
  <c r="Z2876"/>
  <c r="Y2876"/>
  <c r="X2876"/>
  <c r="W2876"/>
  <c r="V2876"/>
  <c r="U2876"/>
  <c r="T2876"/>
  <c r="S2876"/>
  <c r="R2876"/>
  <c r="Q2876"/>
  <c r="P2876"/>
  <c r="O2876"/>
  <c r="N2876"/>
  <c r="M2876"/>
  <c r="L2876"/>
  <c r="K2876"/>
  <c r="J2876"/>
  <c r="I2876"/>
  <c r="Y2875"/>
  <c r="X2875"/>
  <c r="W2875"/>
  <c r="V2875"/>
  <c r="U2875"/>
  <c r="T2875"/>
  <c r="S2875"/>
  <c r="R2875"/>
  <c r="Q2875"/>
  <c r="P2875"/>
  <c r="O2875"/>
  <c r="N2875"/>
  <c r="M2875"/>
  <c r="L2875"/>
  <c r="K2875"/>
  <c r="J2875"/>
  <c r="I2875"/>
  <c r="Y2874"/>
  <c r="X2874"/>
  <c r="W2874"/>
  <c r="V2874"/>
  <c r="U2874"/>
  <c r="T2874"/>
  <c r="S2874"/>
  <c r="R2874"/>
  <c r="Q2874"/>
  <c r="P2874"/>
  <c r="O2874"/>
  <c r="N2874"/>
  <c r="M2874"/>
  <c r="L2874"/>
  <c r="K2874"/>
  <c r="J2874"/>
  <c r="I2874"/>
  <c r="Z2873"/>
  <c r="Y2873"/>
  <c r="X2873"/>
  <c r="W2873"/>
  <c r="V2873"/>
  <c r="U2873"/>
  <c r="T2873"/>
  <c r="S2873"/>
  <c r="R2873"/>
  <c r="Q2873"/>
  <c r="P2873"/>
  <c r="O2873"/>
  <c r="N2873"/>
  <c r="M2873"/>
  <c r="L2873"/>
  <c r="K2873"/>
  <c r="J2873"/>
  <c r="I2873"/>
  <c r="Y2872"/>
  <c r="X2872"/>
  <c r="W2872"/>
  <c r="V2872"/>
  <c r="U2872"/>
  <c r="T2872"/>
  <c r="S2872"/>
  <c r="R2872"/>
  <c r="Q2872"/>
  <c r="P2872"/>
  <c r="O2872"/>
  <c r="N2872"/>
  <c r="M2872"/>
  <c r="L2872"/>
  <c r="K2872"/>
  <c r="J2872"/>
  <c r="I2872"/>
  <c r="Y2871"/>
  <c r="X2871"/>
  <c r="W2871"/>
  <c r="V2871"/>
  <c r="U2871"/>
  <c r="T2871"/>
  <c r="S2871"/>
  <c r="R2871"/>
  <c r="Q2871"/>
  <c r="P2871"/>
  <c r="O2871"/>
  <c r="N2871"/>
  <c r="M2871"/>
  <c r="L2871"/>
  <c r="K2871"/>
  <c r="J2871"/>
  <c r="I2871"/>
  <c r="Z2870"/>
  <c r="Y2870"/>
  <c r="X2870"/>
  <c r="W2870"/>
  <c r="V2870"/>
  <c r="U2870"/>
  <c r="T2870"/>
  <c r="S2870"/>
  <c r="R2870"/>
  <c r="Q2870"/>
  <c r="P2870"/>
  <c r="O2870"/>
  <c r="N2870"/>
  <c r="M2870"/>
  <c r="L2870"/>
  <c r="K2870"/>
  <c r="J2870"/>
  <c r="I2870"/>
  <c r="Z2869"/>
  <c r="Y2869"/>
  <c r="X2869"/>
  <c r="W2869"/>
  <c r="V2869"/>
  <c r="U2869"/>
  <c r="T2869"/>
  <c r="S2869"/>
  <c r="R2869"/>
  <c r="Q2869"/>
  <c r="P2869"/>
  <c r="O2869"/>
  <c r="N2869"/>
  <c r="M2869"/>
  <c r="L2869"/>
  <c r="K2869"/>
  <c r="J2869"/>
  <c r="I2869"/>
  <c r="Y2868"/>
  <c r="X2868"/>
  <c r="W2868"/>
  <c r="V2868"/>
  <c r="U2868"/>
  <c r="T2868"/>
  <c r="S2868"/>
  <c r="R2868"/>
  <c r="Q2868"/>
  <c r="P2868"/>
  <c r="O2868"/>
  <c r="N2868"/>
  <c r="M2868"/>
  <c r="L2868"/>
  <c r="K2868"/>
  <c r="J2868"/>
  <c r="I2868"/>
  <c r="Z2867"/>
  <c r="Y2867"/>
  <c r="X2867"/>
  <c r="W2867"/>
  <c r="V2867"/>
  <c r="U2867"/>
  <c r="T2867"/>
  <c r="S2867"/>
  <c r="R2867"/>
  <c r="Q2867"/>
  <c r="P2867"/>
  <c r="O2867"/>
  <c r="N2867"/>
  <c r="M2867"/>
  <c r="L2867"/>
  <c r="K2867"/>
  <c r="J2867"/>
  <c r="I2867"/>
  <c r="Y2866"/>
  <c r="X2866"/>
  <c r="W2866"/>
  <c r="V2866"/>
  <c r="U2866"/>
  <c r="T2866"/>
  <c r="S2866"/>
  <c r="R2866"/>
  <c r="Q2866"/>
  <c r="P2866"/>
  <c r="O2866"/>
  <c r="N2866"/>
  <c r="M2866"/>
  <c r="L2866"/>
  <c r="K2866"/>
  <c r="J2866"/>
  <c r="I2866"/>
  <c r="Y2865"/>
  <c r="X2865"/>
  <c r="W2865"/>
  <c r="V2865"/>
  <c r="U2865"/>
  <c r="T2865"/>
  <c r="S2865"/>
  <c r="R2865"/>
  <c r="Q2865"/>
  <c r="P2865"/>
  <c r="O2865"/>
  <c r="N2865"/>
  <c r="M2865"/>
  <c r="L2865"/>
  <c r="K2865"/>
  <c r="J2865"/>
  <c r="I2865"/>
  <c r="Y2864"/>
  <c r="X2864"/>
  <c r="W2864"/>
  <c r="V2864"/>
  <c r="U2864"/>
  <c r="T2864"/>
  <c r="S2864"/>
  <c r="R2864"/>
  <c r="Q2864"/>
  <c r="P2864"/>
  <c r="O2864"/>
  <c r="N2864"/>
  <c r="M2864"/>
  <c r="L2864"/>
  <c r="K2864"/>
  <c r="J2864"/>
  <c r="I2864"/>
  <c r="Z2863"/>
  <c r="Y2863"/>
  <c r="X2863"/>
  <c r="W2863"/>
  <c r="V2863"/>
  <c r="U2863"/>
  <c r="T2863"/>
  <c r="S2863"/>
  <c r="R2863"/>
  <c r="Q2863"/>
  <c r="P2863"/>
  <c r="O2863"/>
  <c r="N2863"/>
  <c r="M2863"/>
  <c r="L2863"/>
  <c r="K2863"/>
  <c r="J2863"/>
  <c r="I2863"/>
  <c r="Z2862"/>
  <c r="Y2862"/>
  <c r="X2862"/>
  <c r="W2862"/>
  <c r="V2862"/>
  <c r="U2862"/>
  <c r="T2862"/>
  <c r="S2862"/>
  <c r="R2862"/>
  <c r="Q2862"/>
  <c r="P2862"/>
  <c r="O2862"/>
  <c r="N2862"/>
  <c r="M2862"/>
  <c r="L2862"/>
  <c r="K2862"/>
  <c r="J2862"/>
  <c r="I2862"/>
  <c r="Y2861"/>
  <c r="X2861"/>
  <c r="W2861"/>
  <c r="V2861"/>
  <c r="U2861"/>
  <c r="T2861"/>
  <c r="S2861"/>
  <c r="R2861"/>
  <c r="Q2861"/>
  <c r="P2861"/>
  <c r="O2861"/>
  <c r="N2861"/>
  <c r="M2861"/>
  <c r="L2861"/>
  <c r="K2861"/>
  <c r="J2861"/>
  <c r="I2861"/>
  <c r="Z2860"/>
  <c r="Y2860"/>
  <c r="X2860"/>
  <c r="W2860"/>
  <c r="V2860"/>
  <c r="U2860"/>
  <c r="T2860"/>
  <c r="S2860"/>
  <c r="R2860"/>
  <c r="Q2860"/>
  <c r="P2860"/>
  <c r="O2860"/>
  <c r="N2860"/>
  <c r="M2860"/>
  <c r="L2860"/>
  <c r="K2860"/>
  <c r="J2860"/>
  <c r="I2860"/>
  <c r="Y2859"/>
  <c r="X2859"/>
  <c r="W2859"/>
  <c r="V2859"/>
  <c r="U2859"/>
  <c r="T2859"/>
  <c r="S2859"/>
  <c r="R2859"/>
  <c r="Q2859"/>
  <c r="P2859"/>
  <c r="O2859"/>
  <c r="N2859"/>
  <c r="M2859"/>
  <c r="L2859"/>
  <c r="K2859"/>
  <c r="J2859"/>
  <c r="I2859"/>
  <c r="Y2858"/>
  <c r="X2858"/>
  <c r="W2858"/>
  <c r="V2858"/>
  <c r="U2858"/>
  <c r="T2858"/>
  <c r="S2858"/>
  <c r="R2858"/>
  <c r="Q2858"/>
  <c r="P2858"/>
  <c r="O2858"/>
  <c r="N2858"/>
  <c r="M2858"/>
  <c r="L2858"/>
  <c r="K2858"/>
  <c r="J2858"/>
  <c r="I2858"/>
  <c r="Y2857"/>
  <c r="X2857"/>
  <c r="W2857"/>
  <c r="V2857"/>
  <c r="U2857"/>
  <c r="T2857"/>
  <c r="S2857"/>
  <c r="R2857"/>
  <c r="Q2857"/>
  <c r="P2857"/>
  <c r="O2857"/>
  <c r="N2857"/>
  <c r="M2857"/>
  <c r="L2857"/>
  <c r="K2857"/>
  <c r="J2857"/>
  <c r="I2857"/>
  <c r="Y2856"/>
  <c r="X2856"/>
  <c r="W2856"/>
  <c r="V2856"/>
  <c r="U2856"/>
  <c r="T2856"/>
  <c r="S2856"/>
  <c r="R2856"/>
  <c r="Q2856"/>
  <c r="P2856"/>
  <c r="O2856"/>
  <c r="N2856"/>
  <c r="M2856"/>
  <c r="L2856"/>
  <c r="K2856"/>
  <c r="J2856"/>
  <c r="I2856"/>
  <c r="Z2855"/>
  <c r="Y2855"/>
  <c r="X2855"/>
  <c r="W2855"/>
  <c r="V2855"/>
  <c r="U2855"/>
  <c r="T2855"/>
  <c r="S2855"/>
  <c r="R2855"/>
  <c r="Q2855"/>
  <c r="P2855"/>
  <c r="O2855"/>
  <c r="N2855"/>
  <c r="M2855"/>
  <c r="L2855"/>
  <c r="K2855"/>
  <c r="J2855"/>
  <c r="I2855"/>
  <c r="Y2854"/>
  <c r="X2854"/>
  <c r="W2854"/>
  <c r="V2854"/>
  <c r="U2854"/>
  <c r="T2854"/>
  <c r="S2854"/>
  <c r="R2854"/>
  <c r="Q2854"/>
  <c r="P2854"/>
  <c r="O2854"/>
  <c r="N2854"/>
  <c r="M2854"/>
  <c r="L2854"/>
  <c r="K2854"/>
  <c r="J2854"/>
  <c r="I2854"/>
  <c r="Z2853"/>
  <c r="Y2853"/>
  <c r="X2853"/>
  <c r="W2853"/>
  <c r="V2853"/>
  <c r="U2853"/>
  <c r="T2853"/>
  <c r="S2853"/>
  <c r="R2853"/>
  <c r="Q2853"/>
  <c r="P2853"/>
  <c r="O2853"/>
  <c r="N2853"/>
  <c r="M2853"/>
  <c r="L2853"/>
  <c r="K2853"/>
  <c r="J2853"/>
  <c r="I2853"/>
  <c r="Z2852"/>
  <c r="Y2852"/>
  <c r="X2852"/>
  <c r="W2852"/>
  <c r="V2852"/>
  <c r="U2852"/>
  <c r="T2852"/>
  <c r="S2852"/>
  <c r="R2852"/>
  <c r="Q2852"/>
  <c r="P2852"/>
  <c r="O2852"/>
  <c r="N2852"/>
  <c r="M2852"/>
  <c r="L2852"/>
  <c r="K2852"/>
  <c r="J2852"/>
  <c r="I2852"/>
  <c r="Y2851"/>
  <c r="X2851"/>
  <c r="W2851"/>
  <c r="V2851"/>
  <c r="U2851"/>
  <c r="T2851"/>
  <c r="S2851"/>
  <c r="R2851"/>
  <c r="Q2851"/>
  <c r="P2851"/>
  <c r="O2851"/>
  <c r="N2851"/>
  <c r="M2851"/>
  <c r="L2851"/>
  <c r="K2851"/>
  <c r="J2851"/>
  <c r="I2851"/>
  <c r="Z2850"/>
  <c r="Y2850"/>
  <c r="X2850"/>
  <c r="W2850"/>
  <c r="V2850"/>
  <c r="U2850"/>
  <c r="T2850"/>
  <c r="S2850"/>
  <c r="R2850"/>
  <c r="Q2850"/>
  <c r="P2850"/>
  <c r="O2850"/>
  <c r="N2850"/>
  <c r="M2850"/>
  <c r="L2850"/>
  <c r="K2850"/>
  <c r="J2850"/>
  <c r="I2850"/>
  <c r="Y2849"/>
  <c r="X2849"/>
  <c r="W2849"/>
  <c r="V2849"/>
  <c r="U2849"/>
  <c r="T2849"/>
  <c r="S2849"/>
  <c r="R2849"/>
  <c r="Q2849"/>
  <c r="P2849"/>
  <c r="O2849"/>
  <c r="N2849"/>
  <c r="M2849"/>
  <c r="L2849"/>
  <c r="K2849"/>
  <c r="J2849"/>
  <c r="I2849"/>
  <c r="Z2848"/>
  <c r="Y2848"/>
  <c r="X2848"/>
  <c r="W2848"/>
  <c r="V2848"/>
  <c r="U2848"/>
  <c r="T2848"/>
  <c r="S2848"/>
  <c r="R2848"/>
  <c r="Q2848"/>
  <c r="P2848"/>
  <c r="O2848"/>
  <c r="N2848"/>
  <c r="M2848"/>
  <c r="L2848"/>
  <c r="K2848"/>
  <c r="J2848"/>
  <c r="I2848"/>
  <c r="Y2847"/>
  <c r="X2847"/>
  <c r="W2847"/>
  <c r="V2847"/>
  <c r="U2847"/>
  <c r="T2847"/>
  <c r="S2847"/>
  <c r="R2847"/>
  <c r="Q2847"/>
  <c r="P2847"/>
  <c r="O2847"/>
  <c r="N2847"/>
  <c r="M2847"/>
  <c r="L2847"/>
  <c r="K2847"/>
  <c r="J2847"/>
  <c r="I2847"/>
  <c r="Y2846"/>
  <c r="X2846"/>
  <c r="W2846"/>
  <c r="V2846"/>
  <c r="U2846"/>
  <c r="T2846"/>
  <c r="S2846"/>
  <c r="R2846"/>
  <c r="Q2846"/>
  <c r="P2846"/>
  <c r="O2846"/>
  <c r="N2846"/>
  <c r="M2846"/>
  <c r="L2846"/>
  <c r="K2846"/>
  <c r="J2846"/>
  <c r="I2846"/>
  <c r="Y2845"/>
  <c r="X2845"/>
  <c r="W2845"/>
  <c r="V2845"/>
  <c r="U2845"/>
  <c r="T2845"/>
  <c r="S2845"/>
  <c r="R2845"/>
  <c r="Q2845"/>
  <c r="P2845"/>
  <c r="O2845"/>
  <c r="N2845"/>
  <c r="M2845"/>
  <c r="L2845"/>
  <c r="K2845"/>
  <c r="J2845"/>
  <c r="I2845"/>
  <c r="Y2844"/>
  <c r="X2844"/>
  <c r="W2844"/>
  <c r="V2844"/>
  <c r="U2844"/>
  <c r="T2844"/>
  <c r="S2844"/>
  <c r="R2844"/>
  <c r="Q2844"/>
  <c r="P2844"/>
  <c r="O2844"/>
  <c r="N2844"/>
  <c r="M2844"/>
  <c r="L2844"/>
  <c r="K2844"/>
  <c r="J2844"/>
  <c r="I2844"/>
  <c r="Z2843"/>
  <c r="Y2843"/>
  <c r="X2843"/>
  <c r="W2843"/>
  <c r="V2843"/>
  <c r="U2843"/>
  <c r="T2843"/>
  <c r="S2843"/>
  <c r="R2843"/>
  <c r="Q2843"/>
  <c r="P2843"/>
  <c r="O2843"/>
  <c r="N2843"/>
  <c r="M2843"/>
  <c r="L2843"/>
  <c r="K2843"/>
  <c r="J2843"/>
  <c r="I2843"/>
  <c r="Y2842"/>
  <c r="X2842"/>
  <c r="W2842"/>
  <c r="V2842"/>
  <c r="U2842"/>
  <c r="T2842"/>
  <c r="S2842"/>
  <c r="R2842"/>
  <c r="Q2842"/>
  <c r="P2842"/>
  <c r="O2842"/>
  <c r="N2842"/>
  <c r="M2842"/>
  <c r="L2842"/>
  <c r="K2842"/>
  <c r="J2842"/>
  <c r="I2842"/>
  <c r="Y2841"/>
  <c r="X2841"/>
  <c r="W2841"/>
  <c r="V2841"/>
  <c r="U2841"/>
  <c r="T2841"/>
  <c r="S2841"/>
  <c r="R2841"/>
  <c r="Q2841"/>
  <c r="P2841"/>
  <c r="O2841"/>
  <c r="N2841"/>
  <c r="M2841"/>
  <c r="L2841"/>
  <c r="K2841"/>
  <c r="J2841"/>
  <c r="I2841"/>
  <c r="Y2840"/>
  <c r="X2840"/>
  <c r="W2840"/>
  <c r="V2840"/>
  <c r="U2840"/>
  <c r="T2840"/>
  <c r="S2840"/>
  <c r="R2840"/>
  <c r="Q2840"/>
  <c r="P2840"/>
  <c r="O2840"/>
  <c r="N2840"/>
  <c r="M2840"/>
  <c r="L2840"/>
  <c r="K2840"/>
  <c r="J2840"/>
  <c r="I2840"/>
  <c r="Z2839"/>
  <c r="Y2839"/>
  <c r="X2839"/>
  <c r="W2839"/>
  <c r="V2839"/>
  <c r="U2839"/>
  <c r="T2839"/>
  <c r="S2839"/>
  <c r="R2839"/>
  <c r="Q2839"/>
  <c r="P2839"/>
  <c r="O2839"/>
  <c r="N2839"/>
  <c r="M2839"/>
  <c r="L2839"/>
  <c r="K2839"/>
  <c r="J2839"/>
  <c r="I2839"/>
  <c r="Y2838"/>
  <c r="X2838"/>
  <c r="W2838"/>
  <c r="V2838"/>
  <c r="U2838"/>
  <c r="T2838"/>
  <c r="S2838"/>
  <c r="R2838"/>
  <c r="Q2838"/>
  <c r="P2838"/>
  <c r="O2838"/>
  <c r="N2838"/>
  <c r="M2838"/>
  <c r="L2838"/>
  <c r="K2838"/>
  <c r="J2838"/>
  <c r="I2838"/>
  <c r="Z2837"/>
  <c r="Y2837"/>
  <c r="X2837"/>
  <c r="W2837"/>
  <c r="V2837"/>
  <c r="U2837"/>
  <c r="T2837"/>
  <c r="S2837"/>
  <c r="R2837"/>
  <c r="Q2837"/>
  <c r="P2837"/>
  <c r="O2837"/>
  <c r="N2837"/>
  <c r="M2837"/>
  <c r="L2837"/>
  <c r="K2837"/>
  <c r="J2837"/>
  <c r="I2837"/>
  <c r="Y2836"/>
  <c r="X2836"/>
  <c r="W2836"/>
  <c r="V2836"/>
  <c r="U2836"/>
  <c r="T2836"/>
  <c r="S2836"/>
  <c r="R2836"/>
  <c r="Q2836"/>
  <c r="P2836"/>
  <c r="O2836"/>
  <c r="N2836"/>
  <c r="M2836"/>
  <c r="L2836"/>
  <c r="K2836"/>
  <c r="J2836"/>
  <c r="I2836"/>
  <c r="Z2835"/>
  <c r="Y2835"/>
  <c r="X2835"/>
  <c r="W2835"/>
  <c r="V2835"/>
  <c r="U2835"/>
  <c r="T2835"/>
  <c r="S2835"/>
  <c r="R2835"/>
  <c r="Q2835"/>
  <c r="P2835"/>
  <c r="O2835"/>
  <c r="N2835"/>
  <c r="M2835"/>
  <c r="L2835"/>
  <c r="K2835"/>
  <c r="J2835"/>
  <c r="I2835"/>
  <c r="Y2834"/>
  <c r="X2834"/>
  <c r="W2834"/>
  <c r="V2834"/>
  <c r="U2834"/>
  <c r="T2834"/>
  <c r="S2834"/>
  <c r="R2834"/>
  <c r="Q2834"/>
  <c r="P2834"/>
  <c r="O2834"/>
  <c r="N2834"/>
  <c r="M2834"/>
  <c r="L2834"/>
  <c r="K2834"/>
  <c r="J2834"/>
  <c r="I2834"/>
  <c r="Z2833"/>
  <c r="Y2833"/>
  <c r="X2833"/>
  <c r="W2833"/>
  <c r="V2833"/>
  <c r="U2833"/>
  <c r="T2833"/>
  <c r="S2833"/>
  <c r="R2833"/>
  <c r="Q2833"/>
  <c r="P2833"/>
  <c r="O2833"/>
  <c r="N2833"/>
  <c r="M2833"/>
  <c r="L2833"/>
  <c r="K2833"/>
  <c r="J2833"/>
  <c r="I2833"/>
  <c r="Y2832"/>
  <c r="X2832"/>
  <c r="W2832"/>
  <c r="V2832"/>
  <c r="U2832"/>
  <c r="T2832"/>
  <c r="S2832"/>
  <c r="R2832"/>
  <c r="Q2832"/>
  <c r="P2832"/>
  <c r="O2832"/>
  <c r="N2832"/>
  <c r="M2832"/>
  <c r="L2832"/>
  <c r="K2832"/>
  <c r="J2832"/>
  <c r="I2832"/>
  <c r="Y2831"/>
  <c r="X2831"/>
  <c r="W2831"/>
  <c r="V2831"/>
  <c r="U2831"/>
  <c r="T2831"/>
  <c r="S2831"/>
  <c r="R2831"/>
  <c r="Q2831"/>
  <c r="P2831"/>
  <c r="O2831"/>
  <c r="N2831"/>
  <c r="M2831"/>
  <c r="L2831"/>
  <c r="K2831"/>
  <c r="J2831"/>
  <c r="I2831"/>
  <c r="Y2830"/>
  <c r="X2830"/>
  <c r="W2830"/>
  <c r="V2830"/>
  <c r="U2830"/>
  <c r="T2830"/>
  <c r="S2830"/>
  <c r="R2830"/>
  <c r="Q2830"/>
  <c r="P2830"/>
  <c r="O2830"/>
  <c r="N2830"/>
  <c r="M2830"/>
  <c r="L2830"/>
  <c r="K2830"/>
  <c r="J2830"/>
  <c r="I2830"/>
  <c r="Z2829"/>
  <c r="Y2829"/>
  <c r="X2829"/>
  <c r="W2829"/>
  <c r="V2829"/>
  <c r="U2829"/>
  <c r="T2829"/>
  <c r="S2829"/>
  <c r="R2829"/>
  <c r="Q2829"/>
  <c r="P2829"/>
  <c r="O2829"/>
  <c r="N2829"/>
  <c r="M2829"/>
  <c r="L2829"/>
  <c r="K2829"/>
  <c r="J2829"/>
  <c r="I2829"/>
  <c r="Y2828"/>
  <c r="X2828"/>
  <c r="W2828"/>
  <c r="V2828"/>
  <c r="U2828"/>
  <c r="T2828"/>
  <c r="S2828"/>
  <c r="R2828"/>
  <c r="Q2828"/>
  <c r="P2828"/>
  <c r="O2828"/>
  <c r="N2828"/>
  <c r="M2828"/>
  <c r="L2828"/>
  <c r="K2828"/>
  <c r="J2828"/>
  <c r="I2828"/>
  <c r="Y2827"/>
  <c r="X2827"/>
  <c r="W2827"/>
  <c r="V2827"/>
  <c r="U2827"/>
  <c r="T2827"/>
  <c r="S2827"/>
  <c r="R2827"/>
  <c r="Q2827"/>
  <c r="P2827"/>
  <c r="O2827"/>
  <c r="N2827"/>
  <c r="M2827"/>
  <c r="L2827"/>
  <c r="K2827"/>
  <c r="J2827"/>
  <c r="I2827"/>
  <c r="Y2826"/>
  <c r="X2826"/>
  <c r="W2826"/>
  <c r="V2826"/>
  <c r="U2826"/>
  <c r="T2826"/>
  <c r="S2826"/>
  <c r="R2826"/>
  <c r="Q2826"/>
  <c r="P2826"/>
  <c r="O2826"/>
  <c r="N2826"/>
  <c r="M2826"/>
  <c r="L2826"/>
  <c r="K2826"/>
  <c r="J2826"/>
  <c r="I2826"/>
  <c r="Z2825"/>
  <c r="Y2825"/>
  <c r="X2825"/>
  <c r="W2825"/>
  <c r="V2825"/>
  <c r="U2825"/>
  <c r="T2825"/>
  <c r="S2825"/>
  <c r="R2825"/>
  <c r="Q2825"/>
  <c r="P2825"/>
  <c r="O2825"/>
  <c r="N2825"/>
  <c r="M2825"/>
  <c r="L2825"/>
  <c r="K2825"/>
  <c r="J2825"/>
  <c r="I2825"/>
  <c r="Y2824"/>
  <c r="X2824"/>
  <c r="W2824"/>
  <c r="V2824"/>
  <c r="U2824"/>
  <c r="T2824"/>
  <c r="S2824"/>
  <c r="R2824"/>
  <c r="Q2824"/>
  <c r="P2824"/>
  <c r="O2824"/>
  <c r="N2824"/>
  <c r="M2824"/>
  <c r="L2824"/>
  <c r="K2824"/>
  <c r="J2824"/>
  <c r="I2824"/>
  <c r="Y2823"/>
  <c r="X2823"/>
  <c r="W2823"/>
  <c r="V2823"/>
  <c r="U2823"/>
  <c r="T2823"/>
  <c r="S2823"/>
  <c r="R2823"/>
  <c r="Q2823"/>
  <c r="P2823"/>
  <c r="O2823"/>
  <c r="N2823"/>
  <c r="M2823"/>
  <c r="L2823"/>
  <c r="K2823"/>
  <c r="J2823"/>
  <c r="I2823"/>
  <c r="Y2822"/>
  <c r="X2822"/>
  <c r="W2822"/>
  <c r="V2822"/>
  <c r="U2822"/>
  <c r="T2822"/>
  <c r="S2822"/>
  <c r="R2822"/>
  <c r="Q2822"/>
  <c r="P2822"/>
  <c r="O2822"/>
  <c r="N2822"/>
  <c r="M2822"/>
  <c r="L2822"/>
  <c r="K2822"/>
  <c r="J2822"/>
  <c r="I2822"/>
  <c r="Y2821"/>
  <c r="X2821"/>
  <c r="W2821"/>
  <c r="V2821"/>
  <c r="U2821"/>
  <c r="T2821"/>
  <c r="S2821"/>
  <c r="R2821"/>
  <c r="Q2821"/>
  <c r="P2821"/>
  <c r="O2821"/>
  <c r="N2821"/>
  <c r="M2821"/>
  <c r="L2821"/>
  <c r="K2821"/>
  <c r="J2821"/>
  <c r="I2821"/>
  <c r="Y2820"/>
  <c r="X2820"/>
  <c r="W2820"/>
  <c r="V2820"/>
  <c r="U2820"/>
  <c r="T2820"/>
  <c r="S2820"/>
  <c r="R2820"/>
  <c r="Q2820"/>
  <c r="P2820"/>
  <c r="O2820"/>
  <c r="N2820"/>
  <c r="M2820"/>
  <c r="L2820"/>
  <c r="K2820"/>
  <c r="J2820"/>
  <c r="I2820"/>
  <c r="Z2819"/>
  <c r="Y2819"/>
  <c r="X2819"/>
  <c r="W2819"/>
  <c r="V2819"/>
  <c r="U2819"/>
  <c r="T2819"/>
  <c r="S2819"/>
  <c r="R2819"/>
  <c r="Q2819"/>
  <c r="P2819"/>
  <c r="O2819"/>
  <c r="N2819"/>
  <c r="M2819"/>
  <c r="L2819"/>
  <c r="K2819"/>
  <c r="J2819"/>
  <c r="I2819"/>
  <c r="Y2818"/>
  <c r="X2818"/>
  <c r="W2818"/>
  <c r="V2818"/>
  <c r="U2818"/>
  <c r="T2818"/>
  <c r="S2818"/>
  <c r="R2818"/>
  <c r="Q2818"/>
  <c r="P2818"/>
  <c r="O2818"/>
  <c r="N2818"/>
  <c r="M2818"/>
  <c r="L2818"/>
  <c r="K2818"/>
  <c r="J2818"/>
  <c r="I2818"/>
  <c r="Z2817"/>
  <c r="Y2817"/>
  <c r="X2817"/>
  <c r="W2817"/>
  <c r="V2817"/>
  <c r="U2817"/>
  <c r="T2817"/>
  <c r="S2817"/>
  <c r="R2817"/>
  <c r="Q2817"/>
  <c r="P2817"/>
  <c r="O2817"/>
  <c r="N2817"/>
  <c r="M2817"/>
  <c r="L2817"/>
  <c r="K2817"/>
  <c r="J2817"/>
  <c r="I2817"/>
  <c r="Y2816"/>
  <c r="X2816"/>
  <c r="W2816"/>
  <c r="V2816"/>
  <c r="U2816"/>
  <c r="T2816"/>
  <c r="S2816"/>
  <c r="R2816"/>
  <c r="Q2816"/>
  <c r="P2816"/>
  <c r="O2816"/>
  <c r="N2816"/>
  <c r="M2816"/>
  <c r="L2816"/>
  <c r="K2816"/>
  <c r="J2816"/>
  <c r="I2816"/>
  <c r="Y2815"/>
  <c r="X2815"/>
  <c r="W2815"/>
  <c r="V2815"/>
  <c r="U2815"/>
  <c r="T2815"/>
  <c r="S2815"/>
  <c r="R2815"/>
  <c r="Q2815"/>
  <c r="P2815"/>
  <c r="O2815"/>
  <c r="N2815"/>
  <c r="M2815"/>
  <c r="L2815"/>
  <c r="K2815"/>
  <c r="J2815"/>
  <c r="I2815"/>
  <c r="Y2814"/>
  <c r="X2814"/>
  <c r="W2814"/>
  <c r="V2814"/>
  <c r="U2814"/>
  <c r="T2814"/>
  <c r="S2814"/>
  <c r="R2814"/>
  <c r="Q2814"/>
  <c r="P2814"/>
  <c r="O2814"/>
  <c r="N2814"/>
  <c r="M2814"/>
  <c r="L2814"/>
  <c r="K2814"/>
  <c r="J2814"/>
  <c r="I2814"/>
  <c r="Y2813"/>
  <c r="X2813"/>
  <c r="W2813"/>
  <c r="V2813"/>
  <c r="U2813"/>
  <c r="T2813"/>
  <c r="S2813"/>
  <c r="R2813"/>
  <c r="Q2813"/>
  <c r="P2813"/>
  <c r="O2813"/>
  <c r="N2813"/>
  <c r="M2813"/>
  <c r="L2813"/>
  <c r="K2813"/>
  <c r="J2813"/>
  <c r="I2813"/>
  <c r="Y2812"/>
  <c r="X2812"/>
  <c r="W2812"/>
  <c r="V2812"/>
  <c r="U2812"/>
  <c r="T2812"/>
  <c r="S2812"/>
  <c r="R2812"/>
  <c r="Q2812"/>
  <c r="P2812"/>
  <c r="O2812"/>
  <c r="N2812"/>
  <c r="M2812"/>
  <c r="L2812"/>
  <c r="K2812"/>
  <c r="J2812"/>
  <c r="I2812"/>
  <c r="Y2811"/>
  <c r="X2811"/>
  <c r="W2811"/>
  <c r="V2811"/>
  <c r="U2811"/>
  <c r="T2811"/>
  <c r="S2811"/>
  <c r="R2811"/>
  <c r="Q2811"/>
  <c r="P2811"/>
  <c r="O2811"/>
  <c r="N2811"/>
  <c r="M2811"/>
  <c r="L2811"/>
  <c r="K2811"/>
  <c r="J2811"/>
  <c r="I2811"/>
  <c r="Z2810"/>
  <c r="Y2810"/>
  <c r="X2810"/>
  <c r="W2810"/>
  <c r="V2810"/>
  <c r="U2810"/>
  <c r="T2810"/>
  <c r="S2810"/>
  <c r="R2810"/>
  <c r="Q2810"/>
  <c r="P2810"/>
  <c r="O2810"/>
  <c r="N2810"/>
  <c r="M2810"/>
  <c r="L2810"/>
  <c r="K2810"/>
  <c r="J2810"/>
  <c r="I2810"/>
  <c r="Y2809"/>
  <c r="X2809"/>
  <c r="W2809"/>
  <c r="V2809"/>
  <c r="U2809"/>
  <c r="T2809"/>
  <c r="S2809"/>
  <c r="R2809"/>
  <c r="Q2809"/>
  <c r="P2809"/>
  <c r="O2809"/>
  <c r="N2809"/>
  <c r="M2809"/>
  <c r="L2809"/>
  <c r="K2809"/>
  <c r="J2809"/>
  <c r="I2809"/>
  <c r="Y2808"/>
  <c r="X2808"/>
  <c r="W2808"/>
  <c r="V2808"/>
  <c r="U2808"/>
  <c r="T2808"/>
  <c r="S2808"/>
  <c r="R2808"/>
  <c r="Q2808"/>
  <c r="P2808"/>
  <c r="O2808"/>
  <c r="N2808"/>
  <c r="M2808"/>
  <c r="L2808"/>
  <c r="K2808"/>
  <c r="J2808"/>
  <c r="I2808"/>
  <c r="Y2807"/>
  <c r="X2807"/>
  <c r="W2807"/>
  <c r="V2807"/>
  <c r="U2807"/>
  <c r="T2807"/>
  <c r="S2807"/>
  <c r="R2807"/>
  <c r="Q2807"/>
  <c r="P2807"/>
  <c r="O2807"/>
  <c r="N2807"/>
  <c r="M2807"/>
  <c r="L2807"/>
  <c r="K2807"/>
  <c r="J2807"/>
  <c r="I2807"/>
  <c r="Z2806"/>
  <c r="Y2806"/>
  <c r="X2806"/>
  <c r="W2806"/>
  <c r="V2806"/>
  <c r="U2806"/>
  <c r="T2806"/>
  <c r="S2806"/>
  <c r="R2806"/>
  <c r="Q2806"/>
  <c r="P2806"/>
  <c r="O2806"/>
  <c r="N2806"/>
  <c r="M2806"/>
  <c r="L2806"/>
  <c r="K2806"/>
  <c r="J2806"/>
  <c r="I2806"/>
  <c r="Y2805"/>
  <c r="X2805"/>
  <c r="W2805"/>
  <c r="V2805"/>
  <c r="U2805"/>
  <c r="T2805"/>
  <c r="S2805"/>
  <c r="R2805"/>
  <c r="Q2805"/>
  <c r="P2805"/>
  <c r="O2805"/>
  <c r="N2805"/>
  <c r="M2805"/>
  <c r="L2805"/>
  <c r="K2805"/>
  <c r="J2805"/>
  <c r="I2805"/>
  <c r="Z2804"/>
  <c r="Y2804"/>
  <c r="X2804"/>
  <c r="W2804"/>
  <c r="V2804"/>
  <c r="U2804"/>
  <c r="T2804"/>
  <c r="S2804"/>
  <c r="R2804"/>
  <c r="Q2804"/>
  <c r="P2804"/>
  <c r="O2804"/>
  <c r="N2804"/>
  <c r="M2804"/>
  <c r="L2804"/>
  <c r="K2804"/>
  <c r="J2804"/>
  <c r="I2804"/>
  <c r="Y2803"/>
  <c r="X2803"/>
  <c r="W2803"/>
  <c r="V2803"/>
  <c r="U2803"/>
  <c r="T2803"/>
  <c r="S2803"/>
  <c r="R2803"/>
  <c r="Q2803"/>
  <c r="P2803"/>
  <c r="O2803"/>
  <c r="N2803"/>
  <c r="M2803"/>
  <c r="L2803"/>
  <c r="K2803"/>
  <c r="J2803"/>
  <c r="I2803"/>
  <c r="Y2802"/>
  <c r="X2802"/>
  <c r="W2802"/>
  <c r="V2802"/>
  <c r="U2802"/>
  <c r="T2802"/>
  <c r="S2802"/>
  <c r="R2802"/>
  <c r="Q2802"/>
  <c r="P2802"/>
  <c r="O2802"/>
  <c r="N2802"/>
  <c r="M2802"/>
  <c r="L2802"/>
  <c r="K2802"/>
  <c r="J2802"/>
  <c r="I2802"/>
  <c r="Y2801"/>
  <c r="X2801"/>
  <c r="W2801"/>
  <c r="V2801"/>
  <c r="U2801"/>
  <c r="T2801"/>
  <c r="S2801"/>
  <c r="R2801"/>
  <c r="Q2801"/>
  <c r="P2801"/>
  <c r="O2801"/>
  <c r="N2801"/>
  <c r="M2801"/>
  <c r="L2801"/>
  <c r="K2801"/>
  <c r="J2801"/>
  <c r="I2801"/>
  <c r="Y2800"/>
  <c r="X2800"/>
  <c r="W2800"/>
  <c r="V2800"/>
  <c r="U2800"/>
  <c r="T2800"/>
  <c r="S2800"/>
  <c r="R2800"/>
  <c r="Q2800"/>
  <c r="P2800"/>
  <c r="O2800"/>
  <c r="N2800"/>
  <c r="M2800"/>
  <c r="L2800"/>
  <c r="K2800"/>
  <c r="J2800"/>
  <c r="I2800"/>
  <c r="Z2799"/>
  <c r="Y2799"/>
  <c r="X2799"/>
  <c r="W2799"/>
  <c r="V2799"/>
  <c r="U2799"/>
  <c r="T2799"/>
  <c r="S2799"/>
  <c r="R2799"/>
  <c r="Q2799"/>
  <c r="P2799"/>
  <c r="O2799"/>
  <c r="N2799"/>
  <c r="M2799"/>
  <c r="L2799"/>
  <c r="K2799"/>
  <c r="J2799"/>
  <c r="I2799"/>
  <c r="Y2798"/>
  <c r="X2798"/>
  <c r="W2798"/>
  <c r="V2798"/>
  <c r="U2798"/>
  <c r="T2798"/>
  <c r="S2798"/>
  <c r="R2798"/>
  <c r="Q2798"/>
  <c r="P2798"/>
  <c r="O2798"/>
  <c r="N2798"/>
  <c r="M2798"/>
  <c r="L2798"/>
  <c r="K2798"/>
  <c r="J2798"/>
  <c r="I2798"/>
  <c r="Y2797"/>
  <c r="X2797"/>
  <c r="W2797"/>
  <c r="V2797"/>
  <c r="U2797"/>
  <c r="T2797"/>
  <c r="S2797"/>
  <c r="R2797"/>
  <c r="Q2797"/>
  <c r="P2797"/>
  <c r="O2797"/>
  <c r="N2797"/>
  <c r="M2797"/>
  <c r="L2797"/>
  <c r="K2797"/>
  <c r="J2797"/>
  <c r="I2797"/>
  <c r="Y2796"/>
  <c r="X2796"/>
  <c r="W2796"/>
  <c r="V2796"/>
  <c r="U2796"/>
  <c r="T2796"/>
  <c r="S2796"/>
  <c r="R2796"/>
  <c r="Q2796"/>
  <c r="P2796"/>
  <c r="O2796"/>
  <c r="N2796"/>
  <c r="M2796"/>
  <c r="L2796"/>
  <c r="K2796"/>
  <c r="J2796"/>
  <c r="I2796"/>
  <c r="Z2795"/>
  <c r="Y2795"/>
  <c r="X2795"/>
  <c r="W2795"/>
  <c r="V2795"/>
  <c r="U2795"/>
  <c r="T2795"/>
  <c r="S2795"/>
  <c r="R2795"/>
  <c r="Q2795"/>
  <c r="P2795"/>
  <c r="O2795"/>
  <c r="N2795"/>
  <c r="M2795"/>
  <c r="L2795"/>
  <c r="K2795"/>
  <c r="J2795"/>
  <c r="I2795"/>
  <c r="Y2794"/>
  <c r="X2794"/>
  <c r="W2794"/>
  <c r="V2794"/>
  <c r="U2794"/>
  <c r="T2794"/>
  <c r="S2794"/>
  <c r="R2794"/>
  <c r="Q2794"/>
  <c r="P2794"/>
  <c r="O2794"/>
  <c r="N2794"/>
  <c r="M2794"/>
  <c r="L2794"/>
  <c r="K2794"/>
  <c r="J2794"/>
  <c r="I2794"/>
  <c r="Y2793"/>
  <c r="X2793"/>
  <c r="W2793"/>
  <c r="V2793"/>
  <c r="U2793"/>
  <c r="T2793"/>
  <c r="S2793"/>
  <c r="R2793"/>
  <c r="Q2793"/>
  <c r="P2793"/>
  <c r="O2793"/>
  <c r="N2793"/>
  <c r="M2793"/>
  <c r="L2793"/>
  <c r="K2793"/>
  <c r="J2793"/>
  <c r="I2793"/>
  <c r="Y2792"/>
  <c r="X2792"/>
  <c r="W2792"/>
  <c r="V2792"/>
  <c r="U2792"/>
  <c r="T2792"/>
  <c r="S2792"/>
  <c r="R2792"/>
  <c r="Q2792"/>
  <c r="P2792"/>
  <c r="O2792"/>
  <c r="N2792"/>
  <c r="M2792"/>
  <c r="L2792"/>
  <c r="K2792"/>
  <c r="J2792"/>
  <c r="I2792"/>
  <c r="Z2791"/>
  <c r="Y2791"/>
  <c r="X2791"/>
  <c r="W2791"/>
  <c r="V2791"/>
  <c r="U2791"/>
  <c r="T2791"/>
  <c r="S2791"/>
  <c r="R2791"/>
  <c r="Q2791"/>
  <c r="P2791"/>
  <c r="O2791"/>
  <c r="N2791"/>
  <c r="M2791"/>
  <c r="L2791"/>
  <c r="K2791"/>
  <c r="J2791"/>
  <c r="I2791"/>
  <c r="Y2790"/>
  <c r="X2790"/>
  <c r="W2790"/>
  <c r="V2790"/>
  <c r="U2790"/>
  <c r="T2790"/>
  <c r="S2790"/>
  <c r="R2790"/>
  <c r="Q2790"/>
  <c r="P2790"/>
  <c r="O2790"/>
  <c r="N2790"/>
  <c r="M2790"/>
  <c r="L2790"/>
  <c r="K2790"/>
  <c r="J2790"/>
  <c r="I2790"/>
  <c r="Y2789"/>
  <c r="X2789"/>
  <c r="W2789"/>
  <c r="V2789"/>
  <c r="U2789"/>
  <c r="T2789"/>
  <c r="S2789"/>
  <c r="R2789"/>
  <c r="Q2789"/>
  <c r="P2789"/>
  <c r="O2789"/>
  <c r="N2789"/>
  <c r="M2789"/>
  <c r="L2789"/>
  <c r="K2789"/>
  <c r="J2789"/>
  <c r="I2789"/>
  <c r="Y2788"/>
  <c r="X2788"/>
  <c r="W2788"/>
  <c r="V2788"/>
  <c r="U2788"/>
  <c r="T2788"/>
  <c r="S2788"/>
  <c r="R2788"/>
  <c r="Q2788"/>
  <c r="P2788"/>
  <c r="O2788"/>
  <c r="N2788"/>
  <c r="M2788"/>
  <c r="L2788"/>
  <c r="K2788"/>
  <c r="J2788"/>
  <c r="I2788"/>
  <c r="Z2787"/>
  <c r="Y2787"/>
  <c r="X2787"/>
  <c r="W2787"/>
  <c r="V2787"/>
  <c r="U2787"/>
  <c r="T2787"/>
  <c r="S2787"/>
  <c r="R2787"/>
  <c r="Q2787"/>
  <c r="P2787"/>
  <c r="O2787"/>
  <c r="N2787"/>
  <c r="M2787"/>
  <c r="L2787"/>
  <c r="K2787"/>
  <c r="J2787"/>
  <c r="I2787"/>
  <c r="Y2786"/>
  <c r="X2786"/>
  <c r="W2786"/>
  <c r="V2786"/>
  <c r="U2786"/>
  <c r="T2786"/>
  <c r="S2786"/>
  <c r="R2786"/>
  <c r="Q2786"/>
  <c r="P2786"/>
  <c r="O2786"/>
  <c r="N2786"/>
  <c r="M2786"/>
  <c r="L2786"/>
  <c r="K2786"/>
  <c r="J2786"/>
  <c r="I2786"/>
  <c r="Z2785"/>
  <c r="Y2785"/>
  <c r="X2785"/>
  <c r="W2785"/>
  <c r="V2785"/>
  <c r="U2785"/>
  <c r="T2785"/>
  <c r="S2785"/>
  <c r="R2785"/>
  <c r="Q2785"/>
  <c r="P2785"/>
  <c r="O2785"/>
  <c r="N2785"/>
  <c r="M2785"/>
  <c r="L2785"/>
  <c r="K2785"/>
  <c r="J2785"/>
  <c r="I2785"/>
  <c r="Y2784"/>
  <c r="X2784"/>
  <c r="W2784"/>
  <c r="V2784"/>
  <c r="U2784"/>
  <c r="T2784"/>
  <c r="S2784"/>
  <c r="R2784"/>
  <c r="Q2784"/>
  <c r="P2784"/>
  <c r="O2784"/>
  <c r="N2784"/>
  <c r="M2784"/>
  <c r="L2784"/>
  <c r="K2784"/>
  <c r="J2784"/>
  <c r="I2784"/>
  <c r="Z2783"/>
  <c r="Y2783"/>
  <c r="X2783"/>
  <c r="W2783"/>
  <c r="V2783"/>
  <c r="U2783"/>
  <c r="T2783"/>
  <c r="S2783"/>
  <c r="R2783"/>
  <c r="Q2783"/>
  <c r="P2783"/>
  <c r="O2783"/>
  <c r="N2783"/>
  <c r="M2783"/>
  <c r="L2783"/>
  <c r="K2783"/>
  <c r="J2783"/>
  <c r="I2783"/>
  <c r="Y2782"/>
  <c r="X2782"/>
  <c r="W2782"/>
  <c r="V2782"/>
  <c r="U2782"/>
  <c r="T2782"/>
  <c r="S2782"/>
  <c r="R2782"/>
  <c r="Q2782"/>
  <c r="P2782"/>
  <c r="O2782"/>
  <c r="N2782"/>
  <c r="M2782"/>
  <c r="L2782"/>
  <c r="K2782"/>
  <c r="J2782"/>
  <c r="I2782"/>
  <c r="Y2781"/>
  <c r="X2781"/>
  <c r="W2781"/>
  <c r="V2781"/>
  <c r="U2781"/>
  <c r="T2781"/>
  <c r="S2781"/>
  <c r="R2781"/>
  <c r="Q2781"/>
  <c r="P2781"/>
  <c r="O2781"/>
  <c r="N2781"/>
  <c r="M2781"/>
  <c r="L2781"/>
  <c r="K2781"/>
  <c r="J2781"/>
  <c r="I2781"/>
  <c r="Z2780"/>
  <c r="Y2780"/>
  <c r="X2780"/>
  <c r="W2780"/>
  <c r="V2780"/>
  <c r="U2780"/>
  <c r="T2780"/>
  <c r="S2780"/>
  <c r="R2780"/>
  <c r="Q2780"/>
  <c r="P2780"/>
  <c r="O2780"/>
  <c r="N2780"/>
  <c r="M2780"/>
  <c r="L2780"/>
  <c r="K2780"/>
  <c r="J2780"/>
  <c r="I2780"/>
  <c r="Y2779"/>
  <c r="X2779"/>
  <c r="W2779"/>
  <c r="V2779"/>
  <c r="U2779"/>
  <c r="T2779"/>
  <c r="S2779"/>
  <c r="R2779"/>
  <c r="Q2779"/>
  <c r="P2779"/>
  <c r="O2779"/>
  <c r="N2779"/>
  <c r="M2779"/>
  <c r="L2779"/>
  <c r="K2779"/>
  <c r="J2779"/>
  <c r="I2779"/>
  <c r="Z2778"/>
  <c r="Y2778"/>
  <c r="X2778"/>
  <c r="W2778"/>
  <c r="V2778"/>
  <c r="U2778"/>
  <c r="T2778"/>
  <c r="S2778"/>
  <c r="R2778"/>
  <c r="Q2778"/>
  <c r="P2778"/>
  <c r="O2778"/>
  <c r="N2778"/>
  <c r="M2778"/>
  <c r="L2778"/>
  <c r="K2778"/>
  <c r="J2778"/>
  <c r="I2778"/>
  <c r="Y2777"/>
  <c r="X2777"/>
  <c r="W2777"/>
  <c r="V2777"/>
  <c r="U2777"/>
  <c r="T2777"/>
  <c r="S2777"/>
  <c r="R2777"/>
  <c r="Q2777"/>
  <c r="P2777"/>
  <c r="O2777"/>
  <c r="N2777"/>
  <c r="M2777"/>
  <c r="L2777"/>
  <c r="K2777"/>
  <c r="J2777"/>
  <c r="I2777"/>
  <c r="Y2776"/>
  <c r="X2776"/>
  <c r="W2776"/>
  <c r="V2776"/>
  <c r="U2776"/>
  <c r="T2776"/>
  <c r="S2776"/>
  <c r="R2776"/>
  <c r="Q2776"/>
  <c r="P2776"/>
  <c r="O2776"/>
  <c r="N2776"/>
  <c r="M2776"/>
  <c r="L2776"/>
  <c r="K2776"/>
  <c r="J2776"/>
  <c r="I2776"/>
  <c r="Y2775"/>
  <c r="X2775"/>
  <c r="W2775"/>
  <c r="V2775"/>
  <c r="U2775"/>
  <c r="T2775"/>
  <c r="S2775"/>
  <c r="R2775"/>
  <c r="Q2775"/>
  <c r="P2775"/>
  <c r="O2775"/>
  <c r="N2775"/>
  <c r="M2775"/>
  <c r="L2775"/>
  <c r="K2775"/>
  <c r="J2775"/>
  <c r="I2775"/>
  <c r="Z2774"/>
  <c r="Y2774"/>
  <c r="X2774"/>
  <c r="W2774"/>
  <c r="V2774"/>
  <c r="U2774"/>
  <c r="T2774"/>
  <c r="S2774"/>
  <c r="R2774"/>
  <c r="Q2774"/>
  <c r="P2774"/>
  <c r="O2774"/>
  <c r="N2774"/>
  <c r="M2774"/>
  <c r="L2774"/>
  <c r="K2774"/>
  <c r="J2774"/>
  <c r="I2774"/>
  <c r="Y2773"/>
  <c r="X2773"/>
  <c r="W2773"/>
  <c r="V2773"/>
  <c r="U2773"/>
  <c r="T2773"/>
  <c r="S2773"/>
  <c r="R2773"/>
  <c r="Q2773"/>
  <c r="P2773"/>
  <c r="O2773"/>
  <c r="N2773"/>
  <c r="M2773"/>
  <c r="L2773"/>
  <c r="K2773"/>
  <c r="J2773"/>
  <c r="I2773"/>
  <c r="Z2772"/>
  <c r="Y2772"/>
  <c r="X2772"/>
  <c r="W2772"/>
  <c r="V2772"/>
  <c r="U2772"/>
  <c r="T2772"/>
  <c r="S2772"/>
  <c r="R2772"/>
  <c r="Q2772"/>
  <c r="P2772"/>
  <c r="O2772"/>
  <c r="N2772"/>
  <c r="M2772"/>
  <c r="L2772"/>
  <c r="K2772"/>
  <c r="J2772"/>
  <c r="I2772"/>
  <c r="Y2771"/>
  <c r="X2771"/>
  <c r="W2771"/>
  <c r="V2771"/>
  <c r="U2771"/>
  <c r="T2771"/>
  <c r="S2771"/>
  <c r="R2771"/>
  <c r="Q2771"/>
  <c r="P2771"/>
  <c r="O2771"/>
  <c r="N2771"/>
  <c r="M2771"/>
  <c r="L2771"/>
  <c r="K2771"/>
  <c r="J2771"/>
  <c r="I2771"/>
  <c r="Y2770"/>
  <c r="X2770"/>
  <c r="W2770"/>
  <c r="V2770"/>
  <c r="U2770"/>
  <c r="T2770"/>
  <c r="S2770"/>
  <c r="R2770"/>
  <c r="Q2770"/>
  <c r="P2770"/>
  <c r="O2770"/>
  <c r="N2770"/>
  <c r="M2770"/>
  <c r="L2770"/>
  <c r="K2770"/>
  <c r="J2770"/>
  <c r="I2770"/>
  <c r="Y2769"/>
  <c r="X2769"/>
  <c r="W2769"/>
  <c r="V2769"/>
  <c r="U2769"/>
  <c r="T2769"/>
  <c r="S2769"/>
  <c r="R2769"/>
  <c r="Q2769"/>
  <c r="P2769"/>
  <c r="O2769"/>
  <c r="N2769"/>
  <c r="M2769"/>
  <c r="L2769"/>
  <c r="K2769"/>
  <c r="J2769"/>
  <c r="I2769"/>
  <c r="Z2768"/>
  <c r="Y2768"/>
  <c r="X2768"/>
  <c r="W2768"/>
  <c r="V2768"/>
  <c r="U2768"/>
  <c r="T2768"/>
  <c r="S2768"/>
  <c r="R2768"/>
  <c r="Q2768"/>
  <c r="P2768"/>
  <c r="O2768"/>
  <c r="N2768"/>
  <c r="M2768"/>
  <c r="L2768"/>
  <c r="K2768"/>
  <c r="J2768"/>
  <c r="I2768"/>
  <c r="Y2767"/>
  <c r="X2767"/>
  <c r="W2767"/>
  <c r="V2767"/>
  <c r="U2767"/>
  <c r="T2767"/>
  <c r="S2767"/>
  <c r="R2767"/>
  <c r="Q2767"/>
  <c r="P2767"/>
  <c r="O2767"/>
  <c r="N2767"/>
  <c r="M2767"/>
  <c r="L2767"/>
  <c r="K2767"/>
  <c r="J2767"/>
  <c r="I2767"/>
  <c r="Y2766"/>
  <c r="X2766"/>
  <c r="W2766"/>
  <c r="V2766"/>
  <c r="U2766"/>
  <c r="T2766"/>
  <c r="S2766"/>
  <c r="R2766"/>
  <c r="Q2766"/>
  <c r="P2766"/>
  <c r="O2766"/>
  <c r="N2766"/>
  <c r="M2766"/>
  <c r="L2766"/>
  <c r="K2766"/>
  <c r="J2766"/>
  <c r="I2766"/>
  <c r="Y2765"/>
  <c r="X2765"/>
  <c r="W2765"/>
  <c r="V2765"/>
  <c r="U2765"/>
  <c r="T2765"/>
  <c r="S2765"/>
  <c r="R2765"/>
  <c r="Q2765"/>
  <c r="P2765"/>
  <c r="O2765"/>
  <c r="N2765"/>
  <c r="M2765"/>
  <c r="L2765"/>
  <c r="K2765"/>
  <c r="J2765"/>
  <c r="I2765"/>
  <c r="Y2764"/>
  <c r="X2764"/>
  <c r="W2764"/>
  <c r="V2764"/>
  <c r="U2764"/>
  <c r="T2764"/>
  <c r="S2764"/>
  <c r="R2764"/>
  <c r="Q2764"/>
  <c r="P2764"/>
  <c r="O2764"/>
  <c r="N2764"/>
  <c r="M2764"/>
  <c r="L2764"/>
  <c r="K2764"/>
  <c r="J2764"/>
  <c r="I2764"/>
  <c r="Z2763"/>
  <c r="Y2763"/>
  <c r="X2763"/>
  <c r="W2763"/>
  <c r="V2763"/>
  <c r="U2763"/>
  <c r="T2763"/>
  <c r="S2763"/>
  <c r="R2763"/>
  <c r="Q2763"/>
  <c r="P2763"/>
  <c r="O2763"/>
  <c r="N2763"/>
  <c r="M2763"/>
  <c r="L2763"/>
  <c r="K2763"/>
  <c r="J2763"/>
  <c r="I2763"/>
  <c r="Y2762"/>
  <c r="X2762"/>
  <c r="W2762"/>
  <c r="V2762"/>
  <c r="U2762"/>
  <c r="T2762"/>
  <c r="S2762"/>
  <c r="R2762"/>
  <c r="Q2762"/>
  <c r="P2762"/>
  <c r="O2762"/>
  <c r="N2762"/>
  <c r="M2762"/>
  <c r="L2762"/>
  <c r="K2762"/>
  <c r="J2762"/>
  <c r="I2762"/>
  <c r="Y2761"/>
  <c r="X2761"/>
  <c r="W2761"/>
  <c r="V2761"/>
  <c r="U2761"/>
  <c r="T2761"/>
  <c r="S2761"/>
  <c r="R2761"/>
  <c r="Q2761"/>
  <c r="P2761"/>
  <c r="O2761"/>
  <c r="N2761"/>
  <c r="M2761"/>
  <c r="L2761"/>
  <c r="K2761"/>
  <c r="J2761"/>
  <c r="I2761"/>
  <c r="Z2760"/>
  <c r="Y2760"/>
  <c r="X2760"/>
  <c r="W2760"/>
  <c r="V2760"/>
  <c r="U2760"/>
  <c r="T2760"/>
  <c r="S2760"/>
  <c r="R2760"/>
  <c r="Q2760"/>
  <c r="P2760"/>
  <c r="O2760"/>
  <c r="N2760"/>
  <c r="M2760"/>
  <c r="L2760"/>
  <c r="K2760"/>
  <c r="J2760"/>
  <c r="I2760"/>
  <c r="Y2759"/>
  <c r="X2759"/>
  <c r="W2759"/>
  <c r="V2759"/>
  <c r="U2759"/>
  <c r="T2759"/>
  <c r="S2759"/>
  <c r="R2759"/>
  <c r="Q2759"/>
  <c r="P2759"/>
  <c r="O2759"/>
  <c r="N2759"/>
  <c r="M2759"/>
  <c r="L2759"/>
  <c r="K2759"/>
  <c r="J2759"/>
  <c r="I2759"/>
  <c r="Z2758"/>
  <c r="Y2758"/>
  <c r="X2758"/>
  <c r="W2758"/>
  <c r="V2758"/>
  <c r="U2758"/>
  <c r="T2758"/>
  <c r="S2758"/>
  <c r="R2758"/>
  <c r="Q2758"/>
  <c r="P2758"/>
  <c r="O2758"/>
  <c r="N2758"/>
  <c r="M2758"/>
  <c r="L2758"/>
  <c r="K2758"/>
  <c r="J2758"/>
  <c r="I2758"/>
  <c r="Y2757"/>
  <c r="X2757"/>
  <c r="W2757"/>
  <c r="V2757"/>
  <c r="U2757"/>
  <c r="T2757"/>
  <c r="S2757"/>
  <c r="R2757"/>
  <c r="Q2757"/>
  <c r="P2757"/>
  <c r="O2757"/>
  <c r="N2757"/>
  <c r="M2757"/>
  <c r="L2757"/>
  <c r="K2757"/>
  <c r="J2757"/>
  <c r="I2757"/>
  <c r="Y2756"/>
  <c r="X2756"/>
  <c r="W2756"/>
  <c r="V2756"/>
  <c r="U2756"/>
  <c r="T2756"/>
  <c r="S2756"/>
  <c r="R2756"/>
  <c r="Q2756"/>
  <c r="P2756"/>
  <c r="O2756"/>
  <c r="N2756"/>
  <c r="M2756"/>
  <c r="L2756"/>
  <c r="K2756"/>
  <c r="J2756"/>
  <c r="I2756"/>
  <c r="Y2755"/>
  <c r="X2755"/>
  <c r="W2755"/>
  <c r="V2755"/>
  <c r="U2755"/>
  <c r="T2755"/>
  <c r="S2755"/>
  <c r="R2755"/>
  <c r="Q2755"/>
  <c r="P2755"/>
  <c r="O2755"/>
  <c r="N2755"/>
  <c r="M2755"/>
  <c r="L2755"/>
  <c r="K2755"/>
  <c r="J2755"/>
  <c r="I2755"/>
  <c r="Y2754"/>
  <c r="X2754"/>
  <c r="W2754"/>
  <c r="V2754"/>
  <c r="U2754"/>
  <c r="T2754"/>
  <c r="S2754"/>
  <c r="R2754"/>
  <c r="Q2754"/>
  <c r="P2754"/>
  <c r="O2754"/>
  <c r="N2754"/>
  <c r="M2754"/>
  <c r="L2754"/>
  <c r="K2754"/>
  <c r="J2754"/>
  <c r="I2754"/>
  <c r="Y2753"/>
  <c r="X2753"/>
  <c r="W2753"/>
  <c r="V2753"/>
  <c r="U2753"/>
  <c r="T2753"/>
  <c r="S2753"/>
  <c r="R2753"/>
  <c r="Q2753"/>
  <c r="P2753"/>
  <c r="O2753"/>
  <c r="N2753"/>
  <c r="M2753"/>
  <c r="L2753"/>
  <c r="K2753"/>
  <c r="J2753"/>
  <c r="I2753"/>
  <c r="Z2752"/>
  <c r="Y2752"/>
  <c r="X2752"/>
  <c r="W2752"/>
  <c r="V2752"/>
  <c r="U2752"/>
  <c r="T2752"/>
  <c r="S2752"/>
  <c r="R2752"/>
  <c r="Q2752"/>
  <c r="P2752"/>
  <c r="O2752"/>
  <c r="N2752"/>
  <c r="M2752"/>
  <c r="L2752"/>
  <c r="K2752"/>
  <c r="J2752"/>
  <c r="I2752"/>
  <c r="Z2751"/>
  <c r="Y2751"/>
  <c r="X2751"/>
  <c r="W2751"/>
  <c r="V2751"/>
  <c r="U2751"/>
  <c r="T2751"/>
  <c r="S2751"/>
  <c r="R2751"/>
  <c r="Q2751"/>
  <c r="P2751"/>
  <c r="O2751"/>
  <c r="N2751"/>
  <c r="M2751"/>
  <c r="L2751"/>
  <c r="K2751"/>
  <c r="J2751"/>
  <c r="I2751"/>
  <c r="Y2750"/>
  <c r="X2750"/>
  <c r="W2750"/>
  <c r="V2750"/>
  <c r="U2750"/>
  <c r="T2750"/>
  <c r="S2750"/>
  <c r="R2750"/>
  <c r="Q2750"/>
  <c r="P2750"/>
  <c r="O2750"/>
  <c r="N2750"/>
  <c r="M2750"/>
  <c r="L2750"/>
  <c r="K2750"/>
  <c r="J2750"/>
  <c r="I2750"/>
  <c r="Y2749"/>
  <c r="X2749"/>
  <c r="W2749"/>
  <c r="V2749"/>
  <c r="U2749"/>
  <c r="T2749"/>
  <c r="S2749"/>
  <c r="R2749"/>
  <c r="Q2749"/>
  <c r="P2749"/>
  <c r="O2749"/>
  <c r="N2749"/>
  <c r="M2749"/>
  <c r="L2749"/>
  <c r="K2749"/>
  <c r="J2749"/>
  <c r="I2749"/>
  <c r="Z2748"/>
  <c r="Y2748"/>
  <c r="X2748"/>
  <c r="W2748"/>
  <c r="V2748"/>
  <c r="U2748"/>
  <c r="T2748"/>
  <c r="S2748"/>
  <c r="R2748"/>
  <c r="Q2748"/>
  <c r="P2748"/>
  <c r="O2748"/>
  <c r="N2748"/>
  <c r="M2748"/>
  <c r="L2748"/>
  <c r="K2748"/>
  <c r="J2748"/>
  <c r="I2748"/>
  <c r="Y2747"/>
  <c r="X2747"/>
  <c r="W2747"/>
  <c r="V2747"/>
  <c r="U2747"/>
  <c r="T2747"/>
  <c r="S2747"/>
  <c r="R2747"/>
  <c r="Q2747"/>
  <c r="P2747"/>
  <c r="O2747"/>
  <c r="N2747"/>
  <c r="M2747"/>
  <c r="L2747"/>
  <c r="K2747"/>
  <c r="J2747"/>
  <c r="I2747"/>
  <c r="Y2746"/>
  <c r="X2746"/>
  <c r="W2746"/>
  <c r="V2746"/>
  <c r="U2746"/>
  <c r="T2746"/>
  <c r="S2746"/>
  <c r="R2746"/>
  <c r="Q2746"/>
  <c r="P2746"/>
  <c r="O2746"/>
  <c r="N2746"/>
  <c r="M2746"/>
  <c r="L2746"/>
  <c r="K2746"/>
  <c r="J2746"/>
  <c r="I2746"/>
  <c r="Z2745"/>
  <c r="Y2745"/>
  <c r="X2745"/>
  <c r="W2745"/>
  <c r="V2745"/>
  <c r="U2745"/>
  <c r="T2745"/>
  <c r="S2745"/>
  <c r="R2745"/>
  <c r="Q2745"/>
  <c r="P2745"/>
  <c r="O2745"/>
  <c r="N2745"/>
  <c r="M2745"/>
  <c r="L2745"/>
  <c r="K2745"/>
  <c r="J2745"/>
  <c r="I2745"/>
  <c r="Y2744"/>
  <c r="X2744"/>
  <c r="W2744"/>
  <c r="V2744"/>
  <c r="U2744"/>
  <c r="T2744"/>
  <c r="S2744"/>
  <c r="R2744"/>
  <c r="Q2744"/>
  <c r="P2744"/>
  <c r="O2744"/>
  <c r="N2744"/>
  <c r="M2744"/>
  <c r="L2744"/>
  <c r="K2744"/>
  <c r="J2744"/>
  <c r="I2744"/>
  <c r="Y2743"/>
  <c r="X2743"/>
  <c r="W2743"/>
  <c r="V2743"/>
  <c r="U2743"/>
  <c r="T2743"/>
  <c r="S2743"/>
  <c r="R2743"/>
  <c r="Q2743"/>
  <c r="P2743"/>
  <c r="O2743"/>
  <c r="N2743"/>
  <c r="M2743"/>
  <c r="L2743"/>
  <c r="K2743"/>
  <c r="J2743"/>
  <c r="I2743"/>
  <c r="Z2742"/>
  <c r="Y2742"/>
  <c r="X2742"/>
  <c r="W2742"/>
  <c r="V2742"/>
  <c r="U2742"/>
  <c r="T2742"/>
  <c r="S2742"/>
  <c r="R2742"/>
  <c r="Q2742"/>
  <c r="P2742"/>
  <c r="O2742"/>
  <c r="N2742"/>
  <c r="M2742"/>
  <c r="L2742"/>
  <c r="K2742"/>
  <c r="J2742"/>
  <c r="I2742"/>
  <c r="Y2741"/>
  <c r="X2741"/>
  <c r="W2741"/>
  <c r="V2741"/>
  <c r="U2741"/>
  <c r="T2741"/>
  <c r="S2741"/>
  <c r="R2741"/>
  <c r="Q2741"/>
  <c r="P2741"/>
  <c r="O2741"/>
  <c r="N2741"/>
  <c r="M2741"/>
  <c r="L2741"/>
  <c r="K2741"/>
  <c r="J2741"/>
  <c r="I2741"/>
  <c r="Y2740"/>
  <c r="X2740"/>
  <c r="W2740"/>
  <c r="V2740"/>
  <c r="U2740"/>
  <c r="T2740"/>
  <c r="S2740"/>
  <c r="R2740"/>
  <c r="Q2740"/>
  <c r="P2740"/>
  <c r="O2740"/>
  <c r="N2740"/>
  <c r="M2740"/>
  <c r="L2740"/>
  <c r="K2740"/>
  <c r="J2740"/>
  <c r="I2740"/>
  <c r="Z2739"/>
  <c r="Y2739"/>
  <c r="X2739"/>
  <c r="W2739"/>
  <c r="V2739"/>
  <c r="U2739"/>
  <c r="T2739"/>
  <c r="S2739"/>
  <c r="R2739"/>
  <c r="Q2739"/>
  <c r="P2739"/>
  <c r="O2739"/>
  <c r="N2739"/>
  <c r="M2739"/>
  <c r="L2739"/>
  <c r="K2739"/>
  <c r="J2739"/>
  <c r="I2739"/>
  <c r="Z2738"/>
  <c r="Y2738"/>
  <c r="X2738"/>
  <c r="W2738"/>
  <c r="V2738"/>
  <c r="U2738"/>
  <c r="T2738"/>
  <c r="S2738"/>
  <c r="R2738"/>
  <c r="Q2738"/>
  <c r="P2738"/>
  <c r="O2738"/>
  <c r="N2738"/>
  <c r="M2738"/>
  <c r="L2738"/>
  <c r="K2738"/>
  <c r="J2738"/>
  <c r="I2738"/>
  <c r="Y2737"/>
  <c r="X2737"/>
  <c r="W2737"/>
  <c r="V2737"/>
  <c r="U2737"/>
  <c r="T2737"/>
  <c r="S2737"/>
  <c r="R2737"/>
  <c r="Q2737"/>
  <c r="P2737"/>
  <c r="O2737"/>
  <c r="N2737"/>
  <c r="M2737"/>
  <c r="L2737"/>
  <c r="K2737"/>
  <c r="J2737"/>
  <c r="I2737"/>
  <c r="Y2736"/>
  <c r="X2736"/>
  <c r="W2736"/>
  <c r="V2736"/>
  <c r="U2736"/>
  <c r="T2736"/>
  <c r="S2736"/>
  <c r="R2736"/>
  <c r="Q2736"/>
  <c r="P2736"/>
  <c r="O2736"/>
  <c r="N2736"/>
  <c r="M2736"/>
  <c r="L2736"/>
  <c r="K2736"/>
  <c r="J2736"/>
  <c r="I2736"/>
  <c r="Z2735"/>
  <c r="Y2735"/>
  <c r="X2735"/>
  <c r="W2735"/>
  <c r="V2735"/>
  <c r="U2735"/>
  <c r="T2735"/>
  <c r="S2735"/>
  <c r="R2735"/>
  <c r="Q2735"/>
  <c r="P2735"/>
  <c r="O2735"/>
  <c r="N2735"/>
  <c r="M2735"/>
  <c r="L2735"/>
  <c r="K2735"/>
  <c r="J2735"/>
  <c r="I2735"/>
  <c r="Y2734"/>
  <c r="X2734"/>
  <c r="W2734"/>
  <c r="V2734"/>
  <c r="U2734"/>
  <c r="T2734"/>
  <c r="S2734"/>
  <c r="R2734"/>
  <c r="Q2734"/>
  <c r="P2734"/>
  <c r="O2734"/>
  <c r="N2734"/>
  <c r="M2734"/>
  <c r="L2734"/>
  <c r="K2734"/>
  <c r="J2734"/>
  <c r="I2734"/>
  <c r="Y2733"/>
  <c r="X2733"/>
  <c r="W2733"/>
  <c r="V2733"/>
  <c r="U2733"/>
  <c r="T2733"/>
  <c r="S2733"/>
  <c r="R2733"/>
  <c r="Q2733"/>
  <c r="P2733"/>
  <c r="O2733"/>
  <c r="N2733"/>
  <c r="M2733"/>
  <c r="L2733"/>
  <c r="K2733"/>
  <c r="J2733"/>
  <c r="I2733"/>
  <c r="Y2732"/>
  <c r="X2732"/>
  <c r="W2732"/>
  <c r="V2732"/>
  <c r="U2732"/>
  <c r="T2732"/>
  <c r="S2732"/>
  <c r="R2732"/>
  <c r="Q2732"/>
  <c r="P2732"/>
  <c r="O2732"/>
  <c r="N2732"/>
  <c r="M2732"/>
  <c r="L2732"/>
  <c r="K2732"/>
  <c r="J2732"/>
  <c r="I2732"/>
  <c r="Z2731"/>
  <c r="Y2731"/>
  <c r="X2731"/>
  <c r="W2731"/>
  <c r="V2731"/>
  <c r="U2731"/>
  <c r="T2731"/>
  <c r="S2731"/>
  <c r="R2731"/>
  <c r="Q2731"/>
  <c r="P2731"/>
  <c r="O2731"/>
  <c r="N2731"/>
  <c r="M2731"/>
  <c r="L2731"/>
  <c r="K2731"/>
  <c r="J2731"/>
  <c r="I2731"/>
  <c r="Y2730"/>
  <c r="X2730"/>
  <c r="W2730"/>
  <c r="V2730"/>
  <c r="U2730"/>
  <c r="T2730"/>
  <c r="S2730"/>
  <c r="R2730"/>
  <c r="Q2730"/>
  <c r="P2730"/>
  <c r="O2730"/>
  <c r="N2730"/>
  <c r="M2730"/>
  <c r="L2730"/>
  <c r="K2730"/>
  <c r="J2730"/>
  <c r="I2730"/>
  <c r="Z2729"/>
  <c r="Y2729"/>
  <c r="X2729"/>
  <c r="W2729"/>
  <c r="V2729"/>
  <c r="U2729"/>
  <c r="T2729"/>
  <c r="S2729"/>
  <c r="R2729"/>
  <c r="Q2729"/>
  <c r="P2729"/>
  <c r="O2729"/>
  <c r="N2729"/>
  <c r="M2729"/>
  <c r="L2729"/>
  <c r="K2729"/>
  <c r="J2729"/>
  <c r="I2729"/>
  <c r="Y2728"/>
  <c r="X2728"/>
  <c r="W2728"/>
  <c r="V2728"/>
  <c r="U2728"/>
  <c r="T2728"/>
  <c r="S2728"/>
  <c r="R2728"/>
  <c r="Q2728"/>
  <c r="P2728"/>
  <c r="O2728"/>
  <c r="N2728"/>
  <c r="M2728"/>
  <c r="L2728"/>
  <c r="K2728"/>
  <c r="J2728"/>
  <c r="I2728"/>
  <c r="Y2727"/>
  <c r="X2727"/>
  <c r="W2727"/>
  <c r="V2727"/>
  <c r="U2727"/>
  <c r="T2727"/>
  <c r="S2727"/>
  <c r="R2727"/>
  <c r="Q2727"/>
  <c r="P2727"/>
  <c r="O2727"/>
  <c r="N2727"/>
  <c r="M2727"/>
  <c r="L2727"/>
  <c r="K2727"/>
  <c r="J2727"/>
  <c r="I2727"/>
  <c r="Y2726"/>
  <c r="X2726"/>
  <c r="W2726"/>
  <c r="V2726"/>
  <c r="U2726"/>
  <c r="T2726"/>
  <c r="S2726"/>
  <c r="R2726"/>
  <c r="Q2726"/>
  <c r="P2726"/>
  <c r="O2726"/>
  <c r="N2726"/>
  <c r="M2726"/>
  <c r="L2726"/>
  <c r="K2726"/>
  <c r="J2726"/>
  <c r="I2726"/>
  <c r="Y2725"/>
  <c r="X2725"/>
  <c r="W2725"/>
  <c r="V2725"/>
  <c r="U2725"/>
  <c r="T2725"/>
  <c r="S2725"/>
  <c r="R2725"/>
  <c r="Q2725"/>
  <c r="P2725"/>
  <c r="O2725"/>
  <c r="N2725"/>
  <c r="M2725"/>
  <c r="L2725"/>
  <c r="K2725"/>
  <c r="J2725"/>
  <c r="I2725"/>
  <c r="Y2724"/>
  <c r="X2724"/>
  <c r="W2724"/>
  <c r="V2724"/>
  <c r="U2724"/>
  <c r="T2724"/>
  <c r="S2724"/>
  <c r="R2724"/>
  <c r="Q2724"/>
  <c r="P2724"/>
  <c r="O2724"/>
  <c r="N2724"/>
  <c r="M2724"/>
  <c r="L2724"/>
  <c r="K2724"/>
  <c r="J2724"/>
  <c r="I2724"/>
  <c r="Y2723"/>
  <c r="X2723"/>
  <c r="W2723"/>
  <c r="V2723"/>
  <c r="U2723"/>
  <c r="T2723"/>
  <c r="S2723"/>
  <c r="R2723"/>
  <c r="Q2723"/>
  <c r="P2723"/>
  <c r="O2723"/>
  <c r="N2723"/>
  <c r="M2723"/>
  <c r="L2723"/>
  <c r="K2723"/>
  <c r="J2723"/>
  <c r="I2723"/>
  <c r="Y2722"/>
  <c r="X2722"/>
  <c r="W2722"/>
  <c r="V2722"/>
  <c r="U2722"/>
  <c r="T2722"/>
  <c r="S2722"/>
  <c r="R2722"/>
  <c r="Q2722"/>
  <c r="P2722"/>
  <c r="O2722"/>
  <c r="N2722"/>
  <c r="M2722"/>
  <c r="L2722"/>
  <c r="K2722"/>
  <c r="J2722"/>
  <c r="I2722"/>
  <c r="Y2721"/>
  <c r="X2721"/>
  <c r="W2721"/>
  <c r="V2721"/>
  <c r="U2721"/>
  <c r="T2721"/>
  <c r="S2721"/>
  <c r="R2721"/>
  <c r="Q2721"/>
  <c r="P2721"/>
  <c r="O2721"/>
  <c r="N2721"/>
  <c r="M2721"/>
  <c r="L2721"/>
  <c r="K2721"/>
  <c r="J2721"/>
  <c r="I2721"/>
  <c r="Y2720"/>
  <c r="X2720"/>
  <c r="W2720"/>
  <c r="V2720"/>
  <c r="U2720"/>
  <c r="T2720"/>
  <c r="S2720"/>
  <c r="R2720"/>
  <c r="Q2720"/>
  <c r="P2720"/>
  <c r="O2720"/>
  <c r="N2720"/>
  <c r="M2720"/>
  <c r="L2720"/>
  <c r="K2720"/>
  <c r="J2720"/>
  <c r="I2720"/>
  <c r="Y2719"/>
  <c r="X2719"/>
  <c r="W2719"/>
  <c r="V2719"/>
  <c r="U2719"/>
  <c r="T2719"/>
  <c r="S2719"/>
  <c r="R2719"/>
  <c r="Q2719"/>
  <c r="P2719"/>
  <c r="O2719"/>
  <c r="N2719"/>
  <c r="M2719"/>
  <c r="L2719"/>
  <c r="K2719"/>
  <c r="J2719"/>
  <c r="I2719"/>
  <c r="Y2718"/>
  <c r="X2718"/>
  <c r="W2718"/>
  <c r="V2718"/>
  <c r="U2718"/>
  <c r="T2718"/>
  <c r="S2718"/>
  <c r="R2718"/>
  <c r="Q2718"/>
  <c r="P2718"/>
  <c r="O2718"/>
  <c r="N2718"/>
  <c r="M2718"/>
  <c r="L2718"/>
  <c r="K2718"/>
  <c r="J2718"/>
  <c r="I2718"/>
  <c r="Z2717"/>
  <c r="Y2717"/>
  <c r="X2717"/>
  <c r="W2717"/>
  <c r="V2717"/>
  <c r="U2717"/>
  <c r="T2717"/>
  <c r="S2717"/>
  <c r="R2717"/>
  <c r="Q2717"/>
  <c r="P2717"/>
  <c r="O2717"/>
  <c r="N2717"/>
  <c r="M2717"/>
  <c r="L2717"/>
  <c r="K2717"/>
  <c r="J2717"/>
  <c r="I2717"/>
  <c r="Z2716"/>
  <c r="Y2716"/>
  <c r="X2716"/>
  <c r="W2716"/>
  <c r="V2716"/>
  <c r="U2716"/>
  <c r="T2716"/>
  <c r="S2716"/>
  <c r="R2716"/>
  <c r="Q2716"/>
  <c r="P2716"/>
  <c r="O2716"/>
  <c r="N2716"/>
  <c r="M2716"/>
  <c r="L2716"/>
  <c r="K2716"/>
  <c r="J2716"/>
  <c r="I2716"/>
  <c r="Y2715"/>
  <c r="X2715"/>
  <c r="W2715"/>
  <c r="V2715"/>
  <c r="U2715"/>
  <c r="T2715"/>
  <c r="S2715"/>
  <c r="R2715"/>
  <c r="Q2715"/>
  <c r="P2715"/>
  <c r="O2715"/>
  <c r="N2715"/>
  <c r="M2715"/>
  <c r="L2715"/>
  <c r="K2715"/>
  <c r="J2715"/>
  <c r="I2715"/>
  <c r="Y2714"/>
  <c r="X2714"/>
  <c r="W2714"/>
  <c r="V2714"/>
  <c r="U2714"/>
  <c r="T2714"/>
  <c r="S2714"/>
  <c r="R2714"/>
  <c r="Q2714"/>
  <c r="P2714"/>
  <c r="O2714"/>
  <c r="N2714"/>
  <c r="M2714"/>
  <c r="L2714"/>
  <c r="K2714"/>
  <c r="J2714"/>
  <c r="I2714"/>
  <c r="Y2713"/>
  <c r="X2713"/>
  <c r="W2713"/>
  <c r="V2713"/>
  <c r="U2713"/>
  <c r="T2713"/>
  <c r="S2713"/>
  <c r="R2713"/>
  <c r="Q2713"/>
  <c r="P2713"/>
  <c r="O2713"/>
  <c r="N2713"/>
  <c r="M2713"/>
  <c r="L2713"/>
  <c r="K2713"/>
  <c r="J2713"/>
  <c r="I2713"/>
  <c r="Y2712"/>
  <c r="X2712"/>
  <c r="W2712"/>
  <c r="V2712"/>
  <c r="U2712"/>
  <c r="T2712"/>
  <c r="S2712"/>
  <c r="R2712"/>
  <c r="Q2712"/>
  <c r="P2712"/>
  <c r="O2712"/>
  <c r="N2712"/>
  <c r="M2712"/>
  <c r="L2712"/>
  <c r="K2712"/>
  <c r="J2712"/>
  <c r="I2712"/>
  <c r="Y2711"/>
  <c r="X2711"/>
  <c r="W2711"/>
  <c r="V2711"/>
  <c r="U2711"/>
  <c r="T2711"/>
  <c r="S2711"/>
  <c r="R2711"/>
  <c r="Q2711"/>
  <c r="P2711"/>
  <c r="O2711"/>
  <c r="N2711"/>
  <c r="M2711"/>
  <c r="L2711"/>
  <c r="K2711"/>
  <c r="J2711"/>
  <c r="I2711"/>
  <c r="Y2710"/>
  <c r="X2710"/>
  <c r="W2710"/>
  <c r="V2710"/>
  <c r="U2710"/>
  <c r="T2710"/>
  <c r="S2710"/>
  <c r="R2710"/>
  <c r="Q2710"/>
  <c r="P2710"/>
  <c r="O2710"/>
  <c r="N2710"/>
  <c r="M2710"/>
  <c r="L2710"/>
  <c r="K2710"/>
  <c r="J2710"/>
  <c r="I2710"/>
  <c r="Y2709"/>
  <c r="X2709"/>
  <c r="W2709"/>
  <c r="V2709"/>
  <c r="U2709"/>
  <c r="T2709"/>
  <c r="S2709"/>
  <c r="R2709"/>
  <c r="Q2709"/>
  <c r="P2709"/>
  <c r="O2709"/>
  <c r="N2709"/>
  <c r="M2709"/>
  <c r="L2709"/>
  <c r="K2709"/>
  <c r="J2709"/>
  <c r="I2709"/>
  <c r="Y2708"/>
  <c r="X2708"/>
  <c r="W2708"/>
  <c r="V2708"/>
  <c r="U2708"/>
  <c r="T2708"/>
  <c r="S2708"/>
  <c r="R2708"/>
  <c r="Q2708"/>
  <c r="P2708"/>
  <c r="O2708"/>
  <c r="N2708"/>
  <c r="M2708"/>
  <c r="L2708"/>
  <c r="K2708"/>
  <c r="J2708"/>
  <c r="I2708"/>
  <c r="Y2707"/>
  <c r="X2707"/>
  <c r="W2707"/>
  <c r="V2707"/>
  <c r="U2707"/>
  <c r="T2707"/>
  <c r="S2707"/>
  <c r="R2707"/>
  <c r="Q2707"/>
  <c r="P2707"/>
  <c r="O2707"/>
  <c r="N2707"/>
  <c r="M2707"/>
  <c r="L2707"/>
  <c r="K2707"/>
  <c r="J2707"/>
  <c r="I2707"/>
  <c r="Z2706"/>
  <c r="Y2706"/>
  <c r="X2706"/>
  <c r="W2706"/>
  <c r="V2706"/>
  <c r="U2706"/>
  <c r="T2706"/>
  <c r="S2706"/>
  <c r="R2706"/>
  <c r="Q2706"/>
  <c r="P2706"/>
  <c r="O2706"/>
  <c r="N2706"/>
  <c r="M2706"/>
  <c r="L2706"/>
  <c r="K2706"/>
  <c r="J2706"/>
  <c r="I2706"/>
  <c r="Z2705"/>
  <c r="Y2705"/>
  <c r="X2705"/>
  <c r="W2705"/>
  <c r="V2705"/>
  <c r="U2705"/>
  <c r="T2705"/>
  <c r="S2705"/>
  <c r="R2705"/>
  <c r="Q2705"/>
  <c r="P2705"/>
  <c r="O2705"/>
  <c r="N2705"/>
  <c r="M2705"/>
  <c r="L2705"/>
  <c r="K2705"/>
  <c r="J2705"/>
  <c r="I2705"/>
  <c r="Y2704"/>
  <c r="X2704"/>
  <c r="W2704"/>
  <c r="V2704"/>
  <c r="U2704"/>
  <c r="T2704"/>
  <c r="S2704"/>
  <c r="R2704"/>
  <c r="Q2704"/>
  <c r="P2704"/>
  <c r="O2704"/>
  <c r="N2704"/>
  <c r="M2704"/>
  <c r="L2704"/>
  <c r="K2704"/>
  <c r="J2704"/>
  <c r="I2704"/>
  <c r="Y2703"/>
  <c r="X2703"/>
  <c r="W2703"/>
  <c r="V2703"/>
  <c r="U2703"/>
  <c r="T2703"/>
  <c r="S2703"/>
  <c r="R2703"/>
  <c r="Q2703"/>
  <c r="P2703"/>
  <c r="O2703"/>
  <c r="N2703"/>
  <c r="M2703"/>
  <c r="L2703"/>
  <c r="K2703"/>
  <c r="J2703"/>
  <c r="I2703"/>
  <c r="Y2702"/>
  <c r="X2702"/>
  <c r="W2702"/>
  <c r="V2702"/>
  <c r="U2702"/>
  <c r="T2702"/>
  <c r="S2702"/>
  <c r="R2702"/>
  <c r="Q2702"/>
  <c r="P2702"/>
  <c r="O2702"/>
  <c r="N2702"/>
  <c r="M2702"/>
  <c r="L2702"/>
  <c r="K2702"/>
  <c r="J2702"/>
  <c r="I2702"/>
  <c r="Y2701"/>
  <c r="X2701"/>
  <c r="W2701"/>
  <c r="V2701"/>
  <c r="U2701"/>
  <c r="T2701"/>
  <c r="S2701"/>
  <c r="R2701"/>
  <c r="Q2701"/>
  <c r="P2701"/>
  <c r="O2701"/>
  <c r="N2701"/>
  <c r="M2701"/>
  <c r="L2701"/>
  <c r="K2701"/>
  <c r="J2701"/>
  <c r="I2701"/>
  <c r="Y2700"/>
  <c r="X2700"/>
  <c r="W2700"/>
  <c r="V2700"/>
  <c r="U2700"/>
  <c r="T2700"/>
  <c r="S2700"/>
  <c r="R2700"/>
  <c r="Q2700"/>
  <c r="P2700"/>
  <c r="O2700"/>
  <c r="N2700"/>
  <c r="M2700"/>
  <c r="L2700"/>
  <c r="K2700"/>
  <c r="J2700"/>
  <c r="I2700"/>
  <c r="Z2699"/>
  <c r="Y2699"/>
  <c r="X2699"/>
  <c r="W2699"/>
  <c r="V2699"/>
  <c r="U2699"/>
  <c r="T2699"/>
  <c r="S2699"/>
  <c r="R2699"/>
  <c r="Q2699"/>
  <c r="P2699"/>
  <c r="O2699"/>
  <c r="N2699"/>
  <c r="M2699"/>
  <c r="L2699"/>
  <c r="K2699"/>
  <c r="J2699"/>
  <c r="I2699"/>
  <c r="Y2698"/>
  <c r="X2698"/>
  <c r="W2698"/>
  <c r="V2698"/>
  <c r="U2698"/>
  <c r="T2698"/>
  <c r="S2698"/>
  <c r="R2698"/>
  <c r="Q2698"/>
  <c r="P2698"/>
  <c r="O2698"/>
  <c r="N2698"/>
  <c r="M2698"/>
  <c r="L2698"/>
  <c r="K2698"/>
  <c r="J2698"/>
  <c r="I2698"/>
  <c r="Y2697"/>
  <c r="X2697"/>
  <c r="W2697"/>
  <c r="V2697"/>
  <c r="U2697"/>
  <c r="T2697"/>
  <c r="S2697"/>
  <c r="R2697"/>
  <c r="Q2697"/>
  <c r="P2697"/>
  <c r="O2697"/>
  <c r="N2697"/>
  <c r="M2697"/>
  <c r="L2697"/>
  <c r="K2697"/>
  <c r="J2697"/>
  <c r="I2697"/>
  <c r="Y2696"/>
  <c r="X2696"/>
  <c r="W2696"/>
  <c r="V2696"/>
  <c r="U2696"/>
  <c r="T2696"/>
  <c r="S2696"/>
  <c r="R2696"/>
  <c r="Q2696"/>
  <c r="P2696"/>
  <c r="O2696"/>
  <c r="N2696"/>
  <c r="M2696"/>
  <c r="L2696"/>
  <c r="K2696"/>
  <c r="J2696"/>
  <c r="I2696"/>
  <c r="Y2695"/>
  <c r="X2695"/>
  <c r="W2695"/>
  <c r="V2695"/>
  <c r="U2695"/>
  <c r="T2695"/>
  <c r="S2695"/>
  <c r="R2695"/>
  <c r="Q2695"/>
  <c r="P2695"/>
  <c r="O2695"/>
  <c r="N2695"/>
  <c r="M2695"/>
  <c r="L2695"/>
  <c r="K2695"/>
  <c r="J2695"/>
  <c r="I2695"/>
  <c r="Z2694"/>
  <c r="Y2694"/>
  <c r="X2694"/>
  <c r="W2694"/>
  <c r="V2694"/>
  <c r="U2694"/>
  <c r="T2694"/>
  <c r="S2694"/>
  <c r="R2694"/>
  <c r="Q2694"/>
  <c r="P2694"/>
  <c r="O2694"/>
  <c r="N2694"/>
  <c r="M2694"/>
  <c r="L2694"/>
  <c r="K2694"/>
  <c r="J2694"/>
  <c r="I2694"/>
  <c r="Y2693"/>
  <c r="X2693"/>
  <c r="W2693"/>
  <c r="V2693"/>
  <c r="U2693"/>
  <c r="T2693"/>
  <c r="S2693"/>
  <c r="R2693"/>
  <c r="Q2693"/>
  <c r="P2693"/>
  <c r="O2693"/>
  <c r="N2693"/>
  <c r="M2693"/>
  <c r="L2693"/>
  <c r="K2693"/>
  <c r="J2693"/>
  <c r="I2693"/>
  <c r="Y2692"/>
  <c r="X2692"/>
  <c r="W2692"/>
  <c r="V2692"/>
  <c r="U2692"/>
  <c r="T2692"/>
  <c r="S2692"/>
  <c r="R2692"/>
  <c r="Q2692"/>
  <c r="P2692"/>
  <c r="O2692"/>
  <c r="N2692"/>
  <c r="M2692"/>
  <c r="L2692"/>
  <c r="K2692"/>
  <c r="J2692"/>
  <c r="I2692"/>
  <c r="Z2691"/>
  <c r="Y2691"/>
  <c r="X2691"/>
  <c r="W2691"/>
  <c r="V2691"/>
  <c r="U2691"/>
  <c r="T2691"/>
  <c r="S2691"/>
  <c r="R2691"/>
  <c r="Q2691"/>
  <c r="P2691"/>
  <c r="O2691"/>
  <c r="N2691"/>
  <c r="M2691"/>
  <c r="L2691"/>
  <c r="K2691"/>
  <c r="J2691"/>
  <c r="I2691"/>
  <c r="Y2690"/>
  <c r="X2690"/>
  <c r="W2690"/>
  <c r="V2690"/>
  <c r="U2690"/>
  <c r="T2690"/>
  <c r="S2690"/>
  <c r="R2690"/>
  <c r="Q2690"/>
  <c r="P2690"/>
  <c r="O2690"/>
  <c r="N2690"/>
  <c r="M2690"/>
  <c r="L2690"/>
  <c r="K2690"/>
  <c r="J2690"/>
  <c r="I2690"/>
  <c r="Y2689"/>
  <c r="X2689"/>
  <c r="W2689"/>
  <c r="V2689"/>
  <c r="U2689"/>
  <c r="T2689"/>
  <c r="S2689"/>
  <c r="R2689"/>
  <c r="Q2689"/>
  <c r="P2689"/>
  <c r="O2689"/>
  <c r="N2689"/>
  <c r="M2689"/>
  <c r="L2689"/>
  <c r="K2689"/>
  <c r="J2689"/>
  <c r="I2689"/>
  <c r="Z2688"/>
  <c r="Y2688"/>
  <c r="X2688"/>
  <c r="W2688"/>
  <c r="V2688"/>
  <c r="U2688"/>
  <c r="T2688"/>
  <c r="S2688"/>
  <c r="R2688"/>
  <c r="Q2688"/>
  <c r="P2688"/>
  <c r="O2688"/>
  <c r="N2688"/>
  <c r="M2688"/>
  <c r="L2688"/>
  <c r="K2688"/>
  <c r="J2688"/>
  <c r="I2688"/>
  <c r="Y2687"/>
  <c r="X2687"/>
  <c r="W2687"/>
  <c r="V2687"/>
  <c r="U2687"/>
  <c r="T2687"/>
  <c r="S2687"/>
  <c r="R2687"/>
  <c r="Q2687"/>
  <c r="P2687"/>
  <c r="O2687"/>
  <c r="N2687"/>
  <c r="M2687"/>
  <c r="L2687"/>
  <c r="K2687"/>
  <c r="J2687"/>
  <c r="I2687"/>
  <c r="Z2686"/>
  <c r="Y2686"/>
  <c r="X2686"/>
  <c r="W2686"/>
  <c r="V2686"/>
  <c r="U2686"/>
  <c r="T2686"/>
  <c r="S2686"/>
  <c r="R2686"/>
  <c r="Q2686"/>
  <c r="P2686"/>
  <c r="O2686"/>
  <c r="N2686"/>
  <c r="M2686"/>
  <c r="L2686"/>
  <c r="K2686"/>
  <c r="J2686"/>
  <c r="I2686"/>
  <c r="Y2685"/>
  <c r="X2685"/>
  <c r="W2685"/>
  <c r="V2685"/>
  <c r="U2685"/>
  <c r="T2685"/>
  <c r="S2685"/>
  <c r="R2685"/>
  <c r="Q2685"/>
  <c r="P2685"/>
  <c r="O2685"/>
  <c r="N2685"/>
  <c r="M2685"/>
  <c r="L2685"/>
  <c r="K2685"/>
  <c r="J2685"/>
  <c r="I2685"/>
  <c r="Y2684"/>
  <c r="X2684"/>
  <c r="W2684"/>
  <c r="V2684"/>
  <c r="U2684"/>
  <c r="T2684"/>
  <c r="S2684"/>
  <c r="R2684"/>
  <c r="Q2684"/>
  <c r="P2684"/>
  <c r="O2684"/>
  <c r="N2684"/>
  <c r="M2684"/>
  <c r="L2684"/>
  <c r="K2684"/>
  <c r="J2684"/>
  <c r="I2684"/>
  <c r="Y2683"/>
  <c r="X2683"/>
  <c r="W2683"/>
  <c r="V2683"/>
  <c r="U2683"/>
  <c r="T2683"/>
  <c r="S2683"/>
  <c r="R2683"/>
  <c r="Q2683"/>
  <c r="P2683"/>
  <c r="O2683"/>
  <c r="N2683"/>
  <c r="M2683"/>
  <c r="L2683"/>
  <c r="K2683"/>
  <c r="J2683"/>
  <c r="I2683"/>
  <c r="Y2682"/>
  <c r="X2682"/>
  <c r="W2682"/>
  <c r="V2682"/>
  <c r="U2682"/>
  <c r="T2682"/>
  <c r="S2682"/>
  <c r="R2682"/>
  <c r="Q2682"/>
  <c r="P2682"/>
  <c r="O2682"/>
  <c r="N2682"/>
  <c r="M2682"/>
  <c r="L2682"/>
  <c r="K2682"/>
  <c r="J2682"/>
  <c r="I2682"/>
  <c r="Z2681"/>
  <c r="Y2681"/>
  <c r="X2681"/>
  <c r="W2681"/>
  <c r="V2681"/>
  <c r="U2681"/>
  <c r="T2681"/>
  <c r="S2681"/>
  <c r="R2681"/>
  <c r="Q2681"/>
  <c r="P2681"/>
  <c r="O2681"/>
  <c r="N2681"/>
  <c r="M2681"/>
  <c r="L2681"/>
  <c r="K2681"/>
  <c r="J2681"/>
  <c r="I2681"/>
  <c r="Z2680"/>
  <c r="Y2680"/>
  <c r="X2680"/>
  <c r="W2680"/>
  <c r="V2680"/>
  <c r="U2680"/>
  <c r="T2680"/>
  <c r="S2680"/>
  <c r="R2680"/>
  <c r="Q2680"/>
  <c r="P2680"/>
  <c r="O2680"/>
  <c r="N2680"/>
  <c r="M2680"/>
  <c r="L2680"/>
  <c r="K2680"/>
  <c r="J2680"/>
  <c r="I2680"/>
  <c r="Z2679"/>
  <c r="Y2679"/>
  <c r="X2679"/>
  <c r="W2679"/>
  <c r="V2679"/>
  <c r="U2679"/>
  <c r="T2679"/>
  <c r="S2679"/>
  <c r="R2679"/>
  <c r="Q2679"/>
  <c r="P2679"/>
  <c r="O2679"/>
  <c r="N2679"/>
  <c r="M2679"/>
  <c r="L2679"/>
  <c r="K2679"/>
  <c r="J2679"/>
  <c r="I2679"/>
  <c r="Y2678"/>
  <c r="X2678"/>
  <c r="W2678"/>
  <c r="V2678"/>
  <c r="U2678"/>
  <c r="T2678"/>
  <c r="S2678"/>
  <c r="R2678"/>
  <c r="Q2678"/>
  <c r="P2678"/>
  <c r="O2678"/>
  <c r="N2678"/>
  <c r="M2678"/>
  <c r="L2678"/>
  <c r="K2678"/>
  <c r="J2678"/>
  <c r="I2678"/>
  <c r="Y2677"/>
  <c r="X2677"/>
  <c r="W2677"/>
  <c r="V2677"/>
  <c r="U2677"/>
  <c r="T2677"/>
  <c r="S2677"/>
  <c r="R2677"/>
  <c r="Q2677"/>
  <c r="P2677"/>
  <c r="O2677"/>
  <c r="N2677"/>
  <c r="M2677"/>
  <c r="L2677"/>
  <c r="K2677"/>
  <c r="J2677"/>
  <c r="I2677"/>
  <c r="Y2676"/>
  <c r="X2676"/>
  <c r="W2676"/>
  <c r="V2676"/>
  <c r="U2676"/>
  <c r="T2676"/>
  <c r="S2676"/>
  <c r="R2676"/>
  <c r="Q2676"/>
  <c r="P2676"/>
  <c r="O2676"/>
  <c r="N2676"/>
  <c r="M2676"/>
  <c r="L2676"/>
  <c r="K2676"/>
  <c r="J2676"/>
  <c r="I2676"/>
  <c r="Y2675"/>
  <c r="X2675"/>
  <c r="W2675"/>
  <c r="V2675"/>
  <c r="U2675"/>
  <c r="T2675"/>
  <c r="S2675"/>
  <c r="R2675"/>
  <c r="Q2675"/>
  <c r="P2675"/>
  <c r="O2675"/>
  <c r="N2675"/>
  <c r="M2675"/>
  <c r="L2675"/>
  <c r="K2675"/>
  <c r="J2675"/>
  <c r="I2675"/>
  <c r="Y2674"/>
  <c r="X2674"/>
  <c r="W2674"/>
  <c r="V2674"/>
  <c r="U2674"/>
  <c r="T2674"/>
  <c r="S2674"/>
  <c r="R2674"/>
  <c r="Q2674"/>
  <c r="P2674"/>
  <c r="O2674"/>
  <c r="N2674"/>
  <c r="M2674"/>
  <c r="L2674"/>
  <c r="K2674"/>
  <c r="J2674"/>
  <c r="I2674"/>
  <c r="Z2673"/>
  <c r="Y2673"/>
  <c r="X2673"/>
  <c r="W2673"/>
  <c r="V2673"/>
  <c r="U2673"/>
  <c r="T2673"/>
  <c r="S2673"/>
  <c r="R2673"/>
  <c r="Q2673"/>
  <c r="P2673"/>
  <c r="O2673"/>
  <c r="N2673"/>
  <c r="M2673"/>
  <c r="L2673"/>
  <c r="K2673"/>
  <c r="J2673"/>
  <c r="I2673"/>
  <c r="Y2672"/>
  <c r="X2672"/>
  <c r="W2672"/>
  <c r="V2672"/>
  <c r="U2672"/>
  <c r="T2672"/>
  <c r="S2672"/>
  <c r="R2672"/>
  <c r="Q2672"/>
  <c r="P2672"/>
  <c r="O2672"/>
  <c r="N2672"/>
  <c r="M2672"/>
  <c r="L2672"/>
  <c r="K2672"/>
  <c r="J2672"/>
  <c r="I2672"/>
  <c r="Z2671"/>
  <c r="Y2671"/>
  <c r="X2671"/>
  <c r="W2671"/>
  <c r="V2671"/>
  <c r="U2671"/>
  <c r="T2671"/>
  <c r="S2671"/>
  <c r="R2671"/>
  <c r="Q2671"/>
  <c r="P2671"/>
  <c r="O2671"/>
  <c r="N2671"/>
  <c r="M2671"/>
  <c r="L2671"/>
  <c r="K2671"/>
  <c r="J2671"/>
  <c r="I2671"/>
  <c r="Y2670"/>
  <c r="X2670"/>
  <c r="W2670"/>
  <c r="V2670"/>
  <c r="U2670"/>
  <c r="T2670"/>
  <c r="S2670"/>
  <c r="R2670"/>
  <c r="Q2670"/>
  <c r="P2670"/>
  <c r="O2670"/>
  <c r="N2670"/>
  <c r="M2670"/>
  <c r="L2670"/>
  <c r="K2670"/>
  <c r="J2670"/>
  <c r="I2670"/>
  <c r="Z2669"/>
  <c r="Y2669"/>
  <c r="X2669"/>
  <c r="W2669"/>
  <c r="V2669"/>
  <c r="U2669"/>
  <c r="T2669"/>
  <c r="S2669"/>
  <c r="R2669"/>
  <c r="Q2669"/>
  <c r="P2669"/>
  <c r="O2669"/>
  <c r="N2669"/>
  <c r="M2669"/>
  <c r="L2669"/>
  <c r="K2669"/>
  <c r="J2669"/>
  <c r="I2669"/>
  <c r="Y2668"/>
  <c r="X2668"/>
  <c r="W2668"/>
  <c r="V2668"/>
  <c r="U2668"/>
  <c r="T2668"/>
  <c r="S2668"/>
  <c r="R2668"/>
  <c r="Q2668"/>
  <c r="P2668"/>
  <c r="O2668"/>
  <c r="N2668"/>
  <c r="M2668"/>
  <c r="L2668"/>
  <c r="K2668"/>
  <c r="J2668"/>
  <c r="I2668"/>
  <c r="Y2667"/>
  <c r="X2667"/>
  <c r="W2667"/>
  <c r="V2667"/>
  <c r="U2667"/>
  <c r="T2667"/>
  <c r="S2667"/>
  <c r="R2667"/>
  <c r="Q2667"/>
  <c r="P2667"/>
  <c r="O2667"/>
  <c r="N2667"/>
  <c r="M2667"/>
  <c r="L2667"/>
  <c r="K2667"/>
  <c r="J2667"/>
  <c r="I2667"/>
  <c r="Y2666"/>
  <c r="X2666"/>
  <c r="W2666"/>
  <c r="V2666"/>
  <c r="U2666"/>
  <c r="T2666"/>
  <c r="S2666"/>
  <c r="R2666"/>
  <c r="Q2666"/>
  <c r="P2666"/>
  <c r="O2666"/>
  <c r="N2666"/>
  <c r="M2666"/>
  <c r="L2666"/>
  <c r="K2666"/>
  <c r="J2666"/>
  <c r="I2666"/>
  <c r="Y2665"/>
  <c r="X2665"/>
  <c r="W2665"/>
  <c r="V2665"/>
  <c r="U2665"/>
  <c r="T2665"/>
  <c r="S2665"/>
  <c r="R2665"/>
  <c r="Q2665"/>
  <c r="P2665"/>
  <c r="O2665"/>
  <c r="N2665"/>
  <c r="M2665"/>
  <c r="L2665"/>
  <c r="K2665"/>
  <c r="J2665"/>
  <c r="I2665"/>
  <c r="Y2664"/>
  <c r="X2664"/>
  <c r="W2664"/>
  <c r="V2664"/>
  <c r="U2664"/>
  <c r="T2664"/>
  <c r="S2664"/>
  <c r="R2664"/>
  <c r="Q2664"/>
  <c r="P2664"/>
  <c r="O2664"/>
  <c r="N2664"/>
  <c r="M2664"/>
  <c r="L2664"/>
  <c r="K2664"/>
  <c r="J2664"/>
  <c r="I2664"/>
  <c r="Y2663"/>
  <c r="X2663"/>
  <c r="W2663"/>
  <c r="V2663"/>
  <c r="U2663"/>
  <c r="T2663"/>
  <c r="S2663"/>
  <c r="R2663"/>
  <c r="Q2663"/>
  <c r="P2663"/>
  <c r="O2663"/>
  <c r="N2663"/>
  <c r="M2663"/>
  <c r="L2663"/>
  <c r="K2663"/>
  <c r="J2663"/>
  <c r="I2663"/>
  <c r="Z2662"/>
  <c r="Y2662"/>
  <c r="X2662"/>
  <c r="W2662"/>
  <c r="V2662"/>
  <c r="U2662"/>
  <c r="T2662"/>
  <c r="S2662"/>
  <c r="R2662"/>
  <c r="Q2662"/>
  <c r="P2662"/>
  <c r="O2662"/>
  <c r="N2662"/>
  <c r="M2662"/>
  <c r="L2662"/>
  <c r="K2662"/>
  <c r="J2662"/>
  <c r="I2662"/>
  <c r="Y2661"/>
  <c r="X2661"/>
  <c r="W2661"/>
  <c r="V2661"/>
  <c r="U2661"/>
  <c r="T2661"/>
  <c r="S2661"/>
  <c r="R2661"/>
  <c r="Q2661"/>
  <c r="P2661"/>
  <c r="O2661"/>
  <c r="N2661"/>
  <c r="M2661"/>
  <c r="L2661"/>
  <c r="K2661"/>
  <c r="J2661"/>
  <c r="I2661"/>
  <c r="Z2660"/>
  <c r="Y2660"/>
  <c r="X2660"/>
  <c r="W2660"/>
  <c r="V2660"/>
  <c r="U2660"/>
  <c r="T2660"/>
  <c r="S2660"/>
  <c r="R2660"/>
  <c r="Q2660"/>
  <c r="P2660"/>
  <c r="O2660"/>
  <c r="N2660"/>
  <c r="M2660"/>
  <c r="L2660"/>
  <c r="K2660"/>
  <c r="J2660"/>
  <c r="I2660"/>
  <c r="Y2659"/>
  <c r="X2659"/>
  <c r="W2659"/>
  <c r="V2659"/>
  <c r="U2659"/>
  <c r="T2659"/>
  <c r="S2659"/>
  <c r="R2659"/>
  <c r="Q2659"/>
  <c r="P2659"/>
  <c r="O2659"/>
  <c r="N2659"/>
  <c r="M2659"/>
  <c r="L2659"/>
  <c r="K2659"/>
  <c r="J2659"/>
  <c r="I2659"/>
  <c r="Y2658"/>
  <c r="X2658"/>
  <c r="W2658"/>
  <c r="V2658"/>
  <c r="U2658"/>
  <c r="T2658"/>
  <c r="S2658"/>
  <c r="R2658"/>
  <c r="Q2658"/>
  <c r="P2658"/>
  <c r="O2658"/>
  <c r="N2658"/>
  <c r="M2658"/>
  <c r="L2658"/>
  <c r="K2658"/>
  <c r="J2658"/>
  <c r="I2658"/>
  <c r="Z2657"/>
  <c r="Y2657"/>
  <c r="X2657"/>
  <c r="W2657"/>
  <c r="V2657"/>
  <c r="U2657"/>
  <c r="T2657"/>
  <c r="S2657"/>
  <c r="R2657"/>
  <c r="Q2657"/>
  <c r="P2657"/>
  <c r="O2657"/>
  <c r="N2657"/>
  <c r="M2657"/>
  <c r="L2657"/>
  <c r="K2657"/>
  <c r="J2657"/>
  <c r="I2657"/>
  <c r="Z2656"/>
  <c r="Y2656"/>
  <c r="X2656"/>
  <c r="W2656"/>
  <c r="V2656"/>
  <c r="U2656"/>
  <c r="T2656"/>
  <c r="S2656"/>
  <c r="R2656"/>
  <c r="Q2656"/>
  <c r="P2656"/>
  <c r="O2656"/>
  <c r="N2656"/>
  <c r="M2656"/>
  <c r="L2656"/>
  <c r="K2656"/>
  <c r="J2656"/>
  <c r="I2656"/>
  <c r="Y2655"/>
  <c r="X2655"/>
  <c r="W2655"/>
  <c r="V2655"/>
  <c r="U2655"/>
  <c r="T2655"/>
  <c r="S2655"/>
  <c r="R2655"/>
  <c r="Q2655"/>
  <c r="P2655"/>
  <c r="O2655"/>
  <c r="N2655"/>
  <c r="M2655"/>
  <c r="L2655"/>
  <c r="K2655"/>
  <c r="J2655"/>
  <c r="I2655"/>
  <c r="Y2654"/>
  <c r="X2654"/>
  <c r="W2654"/>
  <c r="V2654"/>
  <c r="U2654"/>
  <c r="T2654"/>
  <c r="S2654"/>
  <c r="R2654"/>
  <c r="Q2654"/>
  <c r="P2654"/>
  <c r="O2654"/>
  <c r="N2654"/>
  <c r="M2654"/>
  <c r="L2654"/>
  <c r="K2654"/>
  <c r="J2654"/>
  <c r="I2654"/>
  <c r="Y2653"/>
  <c r="X2653"/>
  <c r="W2653"/>
  <c r="V2653"/>
  <c r="U2653"/>
  <c r="T2653"/>
  <c r="S2653"/>
  <c r="R2653"/>
  <c r="Q2653"/>
  <c r="P2653"/>
  <c r="O2653"/>
  <c r="N2653"/>
  <c r="M2653"/>
  <c r="L2653"/>
  <c r="K2653"/>
  <c r="J2653"/>
  <c r="I2653"/>
  <c r="Y2652"/>
  <c r="X2652"/>
  <c r="W2652"/>
  <c r="V2652"/>
  <c r="U2652"/>
  <c r="T2652"/>
  <c r="S2652"/>
  <c r="R2652"/>
  <c r="Q2652"/>
  <c r="P2652"/>
  <c r="O2652"/>
  <c r="N2652"/>
  <c r="M2652"/>
  <c r="L2652"/>
  <c r="K2652"/>
  <c r="J2652"/>
  <c r="I2652"/>
  <c r="Z2651"/>
  <c r="Y2651"/>
  <c r="X2651"/>
  <c r="W2651"/>
  <c r="V2651"/>
  <c r="U2651"/>
  <c r="T2651"/>
  <c r="S2651"/>
  <c r="R2651"/>
  <c r="Q2651"/>
  <c r="P2651"/>
  <c r="O2651"/>
  <c r="N2651"/>
  <c r="M2651"/>
  <c r="L2651"/>
  <c r="K2651"/>
  <c r="J2651"/>
  <c r="I2651"/>
  <c r="Y2650"/>
  <c r="X2650"/>
  <c r="W2650"/>
  <c r="V2650"/>
  <c r="U2650"/>
  <c r="T2650"/>
  <c r="S2650"/>
  <c r="R2650"/>
  <c r="Q2650"/>
  <c r="P2650"/>
  <c r="O2650"/>
  <c r="N2650"/>
  <c r="M2650"/>
  <c r="L2650"/>
  <c r="K2650"/>
  <c r="J2650"/>
  <c r="I2650"/>
  <c r="Y2649"/>
  <c r="X2649"/>
  <c r="W2649"/>
  <c r="V2649"/>
  <c r="U2649"/>
  <c r="T2649"/>
  <c r="S2649"/>
  <c r="R2649"/>
  <c r="Q2649"/>
  <c r="P2649"/>
  <c r="O2649"/>
  <c r="N2649"/>
  <c r="M2649"/>
  <c r="L2649"/>
  <c r="K2649"/>
  <c r="J2649"/>
  <c r="I2649"/>
  <c r="Z2648"/>
  <c r="Y2648"/>
  <c r="X2648"/>
  <c r="W2648"/>
  <c r="V2648"/>
  <c r="U2648"/>
  <c r="T2648"/>
  <c r="S2648"/>
  <c r="R2648"/>
  <c r="Q2648"/>
  <c r="P2648"/>
  <c r="O2648"/>
  <c r="N2648"/>
  <c r="M2648"/>
  <c r="L2648"/>
  <c r="K2648"/>
  <c r="J2648"/>
  <c r="I2648"/>
  <c r="Y2647"/>
  <c r="X2647"/>
  <c r="W2647"/>
  <c r="V2647"/>
  <c r="U2647"/>
  <c r="T2647"/>
  <c r="S2647"/>
  <c r="R2647"/>
  <c r="Q2647"/>
  <c r="P2647"/>
  <c r="O2647"/>
  <c r="N2647"/>
  <c r="M2647"/>
  <c r="L2647"/>
  <c r="K2647"/>
  <c r="J2647"/>
  <c r="I2647"/>
  <c r="Y2646"/>
  <c r="X2646"/>
  <c r="W2646"/>
  <c r="V2646"/>
  <c r="U2646"/>
  <c r="T2646"/>
  <c r="S2646"/>
  <c r="R2646"/>
  <c r="Q2646"/>
  <c r="P2646"/>
  <c r="O2646"/>
  <c r="N2646"/>
  <c r="M2646"/>
  <c r="L2646"/>
  <c r="K2646"/>
  <c r="J2646"/>
  <c r="I2646"/>
  <c r="Y2645"/>
  <c r="X2645"/>
  <c r="W2645"/>
  <c r="V2645"/>
  <c r="U2645"/>
  <c r="T2645"/>
  <c r="S2645"/>
  <c r="R2645"/>
  <c r="Q2645"/>
  <c r="P2645"/>
  <c r="O2645"/>
  <c r="N2645"/>
  <c r="M2645"/>
  <c r="L2645"/>
  <c r="K2645"/>
  <c r="J2645"/>
  <c r="I2645"/>
  <c r="Y2644"/>
  <c r="X2644"/>
  <c r="W2644"/>
  <c r="V2644"/>
  <c r="U2644"/>
  <c r="T2644"/>
  <c r="S2644"/>
  <c r="R2644"/>
  <c r="Q2644"/>
  <c r="P2644"/>
  <c r="O2644"/>
  <c r="N2644"/>
  <c r="M2644"/>
  <c r="L2644"/>
  <c r="K2644"/>
  <c r="J2644"/>
  <c r="I2644"/>
  <c r="Z2643"/>
  <c r="Y2643"/>
  <c r="X2643"/>
  <c r="W2643"/>
  <c r="V2643"/>
  <c r="U2643"/>
  <c r="T2643"/>
  <c r="S2643"/>
  <c r="R2643"/>
  <c r="Q2643"/>
  <c r="P2643"/>
  <c r="O2643"/>
  <c r="N2643"/>
  <c r="M2643"/>
  <c r="L2643"/>
  <c r="K2643"/>
  <c r="J2643"/>
  <c r="I2643"/>
  <c r="Y2642"/>
  <c r="X2642"/>
  <c r="W2642"/>
  <c r="V2642"/>
  <c r="U2642"/>
  <c r="T2642"/>
  <c r="S2642"/>
  <c r="R2642"/>
  <c r="Q2642"/>
  <c r="P2642"/>
  <c r="O2642"/>
  <c r="N2642"/>
  <c r="M2642"/>
  <c r="L2642"/>
  <c r="K2642"/>
  <c r="J2642"/>
  <c r="I2642"/>
  <c r="Y2641"/>
  <c r="X2641"/>
  <c r="W2641"/>
  <c r="V2641"/>
  <c r="U2641"/>
  <c r="T2641"/>
  <c r="S2641"/>
  <c r="R2641"/>
  <c r="Q2641"/>
  <c r="P2641"/>
  <c r="O2641"/>
  <c r="N2641"/>
  <c r="M2641"/>
  <c r="L2641"/>
  <c r="K2641"/>
  <c r="J2641"/>
  <c r="I2641"/>
  <c r="Z2640"/>
  <c r="Y2640"/>
  <c r="X2640"/>
  <c r="W2640"/>
  <c r="V2640"/>
  <c r="U2640"/>
  <c r="T2640"/>
  <c r="S2640"/>
  <c r="R2640"/>
  <c r="Q2640"/>
  <c r="P2640"/>
  <c r="O2640"/>
  <c r="N2640"/>
  <c r="M2640"/>
  <c r="L2640"/>
  <c r="K2640"/>
  <c r="J2640"/>
  <c r="I2640"/>
  <c r="Y2639"/>
  <c r="X2639"/>
  <c r="W2639"/>
  <c r="V2639"/>
  <c r="U2639"/>
  <c r="T2639"/>
  <c r="S2639"/>
  <c r="R2639"/>
  <c r="Q2639"/>
  <c r="P2639"/>
  <c r="O2639"/>
  <c r="N2639"/>
  <c r="M2639"/>
  <c r="L2639"/>
  <c r="K2639"/>
  <c r="J2639"/>
  <c r="I2639"/>
  <c r="Z2638"/>
  <c r="Y2638"/>
  <c r="X2638"/>
  <c r="W2638"/>
  <c r="V2638"/>
  <c r="U2638"/>
  <c r="T2638"/>
  <c r="S2638"/>
  <c r="R2638"/>
  <c r="Q2638"/>
  <c r="P2638"/>
  <c r="O2638"/>
  <c r="N2638"/>
  <c r="M2638"/>
  <c r="L2638"/>
  <c r="K2638"/>
  <c r="J2638"/>
  <c r="I2638"/>
  <c r="Y2637"/>
  <c r="X2637"/>
  <c r="W2637"/>
  <c r="V2637"/>
  <c r="U2637"/>
  <c r="T2637"/>
  <c r="S2637"/>
  <c r="R2637"/>
  <c r="Q2637"/>
  <c r="P2637"/>
  <c r="O2637"/>
  <c r="N2637"/>
  <c r="M2637"/>
  <c r="L2637"/>
  <c r="K2637"/>
  <c r="J2637"/>
  <c r="I2637"/>
  <c r="Z2636"/>
  <c r="Y2636"/>
  <c r="X2636"/>
  <c r="W2636"/>
  <c r="V2636"/>
  <c r="U2636"/>
  <c r="T2636"/>
  <c r="S2636"/>
  <c r="R2636"/>
  <c r="Q2636"/>
  <c r="P2636"/>
  <c r="O2636"/>
  <c r="N2636"/>
  <c r="M2636"/>
  <c r="L2636"/>
  <c r="K2636"/>
  <c r="J2636"/>
  <c r="I2636"/>
  <c r="Y2635"/>
  <c r="X2635"/>
  <c r="W2635"/>
  <c r="V2635"/>
  <c r="U2635"/>
  <c r="T2635"/>
  <c r="S2635"/>
  <c r="R2635"/>
  <c r="Q2635"/>
  <c r="P2635"/>
  <c r="O2635"/>
  <c r="N2635"/>
  <c r="M2635"/>
  <c r="L2635"/>
  <c r="K2635"/>
  <c r="J2635"/>
  <c r="I2635"/>
  <c r="Y2634"/>
  <c r="X2634"/>
  <c r="W2634"/>
  <c r="V2634"/>
  <c r="U2634"/>
  <c r="T2634"/>
  <c r="S2634"/>
  <c r="R2634"/>
  <c r="Q2634"/>
  <c r="P2634"/>
  <c r="O2634"/>
  <c r="N2634"/>
  <c r="M2634"/>
  <c r="L2634"/>
  <c r="K2634"/>
  <c r="J2634"/>
  <c r="I2634"/>
  <c r="Y2633"/>
  <c r="X2633"/>
  <c r="W2633"/>
  <c r="V2633"/>
  <c r="U2633"/>
  <c r="T2633"/>
  <c r="S2633"/>
  <c r="R2633"/>
  <c r="Q2633"/>
  <c r="P2633"/>
  <c r="O2633"/>
  <c r="N2633"/>
  <c r="M2633"/>
  <c r="L2633"/>
  <c r="K2633"/>
  <c r="J2633"/>
  <c r="I2633"/>
  <c r="Y2632"/>
  <c r="X2632"/>
  <c r="W2632"/>
  <c r="V2632"/>
  <c r="U2632"/>
  <c r="T2632"/>
  <c r="S2632"/>
  <c r="R2632"/>
  <c r="Q2632"/>
  <c r="P2632"/>
  <c r="O2632"/>
  <c r="N2632"/>
  <c r="M2632"/>
  <c r="L2632"/>
  <c r="K2632"/>
  <c r="J2632"/>
  <c r="I2632"/>
  <c r="Y2631"/>
  <c r="X2631"/>
  <c r="W2631"/>
  <c r="V2631"/>
  <c r="U2631"/>
  <c r="T2631"/>
  <c r="S2631"/>
  <c r="R2631"/>
  <c r="Q2631"/>
  <c r="P2631"/>
  <c r="O2631"/>
  <c r="N2631"/>
  <c r="M2631"/>
  <c r="L2631"/>
  <c r="K2631"/>
  <c r="J2631"/>
  <c r="I2631"/>
  <c r="Y2630"/>
  <c r="X2630"/>
  <c r="W2630"/>
  <c r="V2630"/>
  <c r="U2630"/>
  <c r="T2630"/>
  <c r="S2630"/>
  <c r="R2630"/>
  <c r="Q2630"/>
  <c r="P2630"/>
  <c r="O2630"/>
  <c r="N2630"/>
  <c r="M2630"/>
  <c r="L2630"/>
  <c r="K2630"/>
  <c r="J2630"/>
  <c r="I2630"/>
  <c r="Z2629"/>
  <c r="Y2629"/>
  <c r="X2629"/>
  <c r="W2629"/>
  <c r="V2629"/>
  <c r="U2629"/>
  <c r="T2629"/>
  <c r="S2629"/>
  <c r="R2629"/>
  <c r="Q2629"/>
  <c r="P2629"/>
  <c r="O2629"/>
  <c r="N2629"/>
  <c r="M2629"/>
  <c r="L2629"/>
  <c r="K2629"/>
  <c r="J2629"/>
  <c r="I2629"/>
  <c r="Y2628"/>
  <c r="X2628"/>
  <c r="W2628"/>
  <c r="V2628"/>
  <c r="U2628"/>
  <c r="T2628"/>
  <c r="S2628"/>
  <c r="R2628"/>
  <c r="Q2628"/>
  <c r="P2628"/>
  <c r="O2628"/>
  <c r="N2628"/>
  <c r="M2628"/>
  <c r="L2628"/>
  <c r="K2628"/>
  <c r="J2628"/>
  <c r="I2628"/>
  <c r="Z2627"/>
  <c r="Y2627"/>
  <c r="X2627"/>
  <c r="W2627"/>
  <c r="V2627"/>
  <c r="U2627"/>
  <c r="T2627"/>
  <c r="S2627"/>
  <c r="R2627"/>
  <c r="Q2627"/>
  <c r="P2627"/>
  <c r="O2627"/>
  <c r="N2627"/>
  <c r="M2627"/>
  <c r="L2627"/>
  <c r="K2627"/>
  <c r="J2627"/>
  <c r="I2627"/>
  <c r="Y2626"/>
  <c r="X2626"/>
  <c r="W2626"/>
  <c r="V2626"/>
  <c r="U2626"/>
  <c r="T2626"/>
  <c r="S2626"/>
  <c r="R2626"/>
  <c r="Q2626"/>
  <c r="P2626"/>
  <c r="O2626"/>
  <c r="N2626"/>
  <c r="M2626"/>
  <c r="L2626"/>
  <c r="K2626"/>
  <c r="J2626"/>
  <c r="I2626"/>
  <c r="Y2625"/>
  <c r="X2625"/>
  <c r="W2625"/>
  <c r="V2625"/>
  <c r="U2625"/>
  <c r="T2625"/>
  <c r="S2625"/>
  <c r="R2625"/>
  <c r="Q2625"/>
  <c r="P2625"/>
  <c r="O2625"/>
  <c r="N2625"/>
  <c r="M2625"/>
  <c r="L2625"/>
  <c r="K2625"/>
  <c r="J2625"/>
  <c r="I2625"/>
  <c r="Y2624"/>
  <c r="X2624"/>
  <c r="W2624"/>
  <c r="V2624"/>
  <c r="U2624"/>
  <c r="T2624"/>
  <c r="S2624"/>
  <c r="R2624"/>
  <c r="Q2624"/>
  <c r="P2624"/>
  <c r="O2624"/>
  <c r="N2624"/>
  <c r="M2624"/>
  <c r="L2624"/>
  <c r="K2624"/>
  <c r="J2624"/>
  <c r="I2624"/>
  <c r="Y2623"/>
  <c r="X2623"/>
  <c r="W2623"/>
  <c r="V2623"/>
  <c r="U2623"/>
  <c r="T2623"/>
  <c r="S2623"/>
  <c r="R2623"/>
  <c r="Q2623"/>
  <c r="P2623"/>
  <c r="O2623"/>
  <c r="N2623"/>
  <c r="M2623"/>
  <c r="L2623"/>
  <c r="K2623"/>
  <c r="J2623"/>
  <c r="I2623"/>
  <c r="Z2622"/>
  <c r="Y2622"/>
  <c r="X2622"/>
  <c r="W2622"/>
  <c r="V2622"/>
  <c r="U2622"/>
  <c r="T2622"/>
  <c r="S2622"/>
  <c r="R2622"/>
  <c r="Q2622"/>
  <c r="P2622"/>
  <c r="O2622"/>
  <c r="N2622"/>
  <c r="M2622"/>
  <c r="L2622"/>
  <c r="K2622"/>
  <c r="J2622"/>
  <c r="I2622"/>
  <c r="Y2621"/>
  <c r="X2621"/>
  <c r="W2621"/>
  <c r="V2621"/>
  <c r="U2621"/>
  <c r="T2621"/>
  <c r="S2621"/>
  <c r="R2621"/>
  <c r="Q2621"/>
  <c r="P2621"/>
  <c r="O2621"/>
  <c r="N2621"/>
  <c r="M2621"/>
  <c r="L2621"/>
  <c r="K2621"/>
  <c r="J2621"/>
  <c r="I2621"/>
  <c r="Y2620"/>
  <c r="X2620"/>
  <c r="W2620"/>
  <c r="V2620"/>
  <c r="U2620"/>
  <c r="T2620"/>
  <c r="S2620"/>
  <c r="R2620"/>
  <c r="Q2620"/>
  <c r="P2620"/>
  <c r="O2620"/>
  <c r="N2620"/>
  <c r="M2620"/>
  <c r="L2620"/>
  <c r="K2620"/>
  <c r="J2620"/>
  <c r="I2620"/>
  <c r="Y2619"/>
  <c r="X2619"/>
  <c r="W2619"/>
  <c r="V2619"/>
  <c r="U2619"/>
  <c r="T2619"/>
  <c r="S2619"/>
  <c r="R2619"/>
  <c r="Q2619"/>
  <c r="P2619"/>
  <c r="O2619"/>
  <c r="N2619"/>
  <c r="M2619"/>
  <c r="L2619"/>
  <c r="K2619"/>
  <c r="J2619"/>
  <c r="I2619"/>
  <c r="Z2618"/>
  <c r="Y2618"/>
  <c r="X2618"/>
  <c r="W2618"/>
  <c r="V2618"/>
  <c r="U2618"/>
  <c r="T2618"/>
  <c r="S2618"/>
  <c r="R2618"/>
  <c r="Q2618"/>
  <c r="P2618"/>
  <c r="O2618"/>
  <c r="N2618"/>
  <c r="M2618"/>
  <c r="L2618"/>
  <c r="K2618"/>
  <c r="J2618"/>
  <c r="I2618"/>
  <c r="Y2617"/>
  <c r="X2617"/>
  <c r="W2617"/>
  <c r="V2617"/>
  <c r="U2617"/>
  <c r="T2617"/>
  <c r="S2617"/>
  <c r="R2617"/>
  <c r="Q2617"/>
  <c r="P2617"/>
  <c r="O2617"/>
  <c r="N2617"/>
  <c r="M2617"/>
  <c r="L2617"/>
  <c r="K2617"/>
  <c r="J2617"/>
  <c r="I2617"/>
  <c r="Y2616"/>
  <c r="X2616"/>
  <c r="W2616"/>
  <c r="V2616"/>
  <c r="U2616"/>
  <c r="T2616"/>
  <c r="S2616"/>
  <c r="R2616"/>
  <c r="Q2616"/>
  <c r="P2616"/>
  <c r="O2616"/>
  <c r="N2616"/>
  <c r="M2616"/>
  <c r="L2616"/>
  <c r="K2616"/>
  <c r="J2616"/>
  <c r="I2616"/>
  <c r="Z2615"/>
  <c r="Y2615"/>
  <c r="X2615"/>
  <c r="W2615"/>
  <c r="V2615"/>
  <c r="U2615"/>
  <c r="T2615"/>
  <c r="S2615"/>
  <c r="R2615"/>
  <c r="Q2615"/>
  <c r="P2615"/>
  <c r="O2615"/>
  <c r="N2615"/>
  <c r="M2615"/>
  <c r="L2615"/>
  <c r="K2615"/>
  <c r="J2615"/>
  <c r="I2615"/>
  <c r="Y2614"/>
  <c r="X2614"/>
  <c r="W2614"/>
  <c r="V2614"/>
  <c r="U2614"/>
  <c r="T2614"/>
  <c r="S2614"/>
  <c r="R2614"/>
  <c r="Q2614"/>
  <c r="P2614"/>
  <c r="O2614"/>
  <c r="N2614"/>
  <c r="M2614"/>
  <c r="L2614"/>
  <c r="K2614"/>
  <c r="J2614"/>
  <c r="I2614"/>
  <c r="Y2613"/>
  <c r="X2613"/>
  <c r="W2613"/>
  <c r="V2613"/>
  <c r="U2613"/>
  <c r="T2613"/>
  <c r="S2613"/>
  <c r="R2613"/>
  <c r="Q2613"/>
  <c r="P2613"/>
  <c r="O2613"/>
  <c r="N2613"/>
  <c r="M2613"/>
  <c r="L2613"/>
  <c r="K2613"/>
  <c r="J2613"/>
  <c r="I2613"/>
  <c r="Y2612"/>
  <c r="X2612"/>
  <c r="W2612"/>
  <c r="V2612"/>
  <c r="U2612"/>
  <c r="T2612"/>
  <c r="S2612"/>
  <c r="R2612"/>
  <c r="Q2612"/>
  <c r="P2612"/>
  <c r="O2612"/>
  <c r="N2612"/>
  <c r="M2612"/>
  <c r="L2612"/>
  <c r="K2612"/>
  <c r="J2612"/>
  <c r="I2612"/>
  <c r="Z2611"/>
  <c r="Y2611"/>
  <c r="X2611"/>
  <c r="W2611"/>
  <c r="V2611"/>
  <c r="U2611"/>
  <c r="T2611"/>
  <c r="S2611"/>
  <c r="R2611"/>
  <c r="Q2611"/>
  <c r="P2611"/>
  <c r="O2611"/>
  <c r="N2611"/>
  <c r="M2611"/>
  <c r="L2611"/>
  <c r="K2611"/>
  <c r="J2611"/>
  <c r="I2611"/>
  <c r="Y2610"/>
  <c r="X2610"/>
  <c r="W2610"/>
  <c r="V2610"/>
  <c r="U2610"/>
  <c r="T2610"/>
  <c r="S2610"/>
  <c r="R2610"/>
  <c r="Q2610"/>
  <c r="P2610"/>
  <c r="O2610"/>
  <c r="N2610"/>
  <c r="M2610"/>
  <c r="L2610"/>
  <c r="K2610"/>
  <c r="J2610"/>
  <c r="I2610"/>
  <c r="Y2609"/>
  <c r="X2609"/>
  <c r="W2609"/>
  <c r="V2609"/>
  <c r="U2609"/>
  <c r="T2609"/>
  <c r="S2609"/>
  <c r="R2609"/>
  <c r="Q2609"/>
  <c r="P2609"/>
  <c r="O2609"/>
  <c r="N2609"/>
  <c r="M2609"/>
  <c r="L2609"/>
  <c r="K2609"/>
  <c r="J2609"/>
  <c r="I2609"/>
  <c r="Y2608"/>
  <c r="X2608"/>
  <c r="W2608"/>
  <c r="V2608"/>
  <c r="U2608"/>
  <c r="T2608"/>
  <c r="S2608"/>
  <c r="R2608"/>
  <c r="Q2608"/>
  <c r="P2608"/>
  <c r="O2608"/>
  <c r="N2608"/>
  <c r="M2608"/>
  <c r="L2608"/>
  <c r="K2608"/>
  <c r="J2608"/>
  <c r="I2608"/>
  <c r="Z2607"/>
  <c r="Y2607"/>
  <c r="X2607"/>
  <c r="W2607"/>
  <c r="V2607"/>
  <c r="U2607"/>
  <c r="T2607"/>
  <c r="S2607"/>
  <c r="R2607"/>
  <c r="Q2607"/>
  <c r="P2607"/>
  <c r="O2607"/>
  <c r="N2607"/>
  <c r="M2607"/>
  <c r="L2607"/>
  <c r="K2607"/>
  <c r="J2607"/>
  <c r="I2607"/>
  <c r="Y2606"/>
  <c r="X2606"/>
  <c r="W2606"/>
  <c r="V2606"/>
  <c r="U2606"/>
  <c r="T2606"/>
  <c r="S2606"/>
  <c r="R2606"/>
  <c r="Q2606"/>
  <c r="P2606"/>
  <c r="O2606"/>
  <c r="N2606"/>
  <c r="M2606"/>
  <c r="L2606"/>
  <c r="K2606"/>
  <c r="J2606"/>
  <c r="I2606"/>
  <c r="Y2605"/>
  <c r="X2605"/>
  <c r="W2605"/>
  <c r="V2605"/>
  <c r="U2605"/>
  <c r="T2605"/>
  <c r="S2605"/>
  <c r="R2605"/>
  <c r="Q2605"/>
  <c r="P2605"/>
  <c r="O2605"/>
  <c r="N2605"/>
  <c r="M2605"/>
  <c r="L2605"/>
  <c r="K2605"/>
  <c r="J2605"/>
  <c r="I2605"/>
  <c r="Y2604"/>
  <c r="X2604"/>
  <c r="W2604"/>
  <c r="V2604"/>
  <c r="U2604"/>
  <c r="T2604"/>
  <c r="S2604"/>
  <c r="R2604"/>
  <c r="Q2604"/>
  <c r="P2604"/>
  <c r="O2604"/>
  <c r="N2604"/>
  <c r="M2604"/>
  <c r="L2604"/>
  <c r="K2604"/>
  <c r="J2604"/>
  <c r="I2604"/>
  <c r="Y2603"/>
  <c r="X2603"/>
  <c r="W2603"/>
  <c r="V2603"/>
  <c r="U2603"/>
  <c r="T2603"/>
  <c r="S2603"/>
  <c r="R2603"/>
  <c r="Q2603"/>
  <c r="P2603"/>
  <c r="O2603"/>
  <c r="N2603"/>
  <c r="M2603"/>
  <c r="L2603"/>
  <c r="K2603"/>
  <c r="J2603"/>
  <c r="I2603"/>
  <c r="Y2602"/>
  <c r="X2602"/>
  <c r="W2602"/>
  <c r="V2602"/>
  <c r="U2602"/>
  <c r="T2602"/>
  <c r="S2602"/>
  <c r="R2602"/>
  <c r="Q2602"/>
  <c r="P2602"/>
  <c r="O2602"/>
  <c r="N2602"/>
  <c r="M2602"/>
  <c r="L2602"/>
  <c r="K2602"/>
  <c r="J2602"/>
  <c r="I2602"/>
  <c r="Y2601"/>
  <c r="X2601"/>
  <c r="W2601"/>
  <c r="V2601"/>
  <c r="U2601"/>
  <c r="T2601"/>
  <c r="S2601"/>
  <c r="R2601"/>
  <c r="Q2601"/>
  <c r="P2601"/>
  <c r="O2601"/>
  <c r="N2601"/>
  <c r="M2601"/>
  <c r="L2601"/>
  <c r="K2601"/>
  <c r="J2601"/>
  <c r="I2601"/>
  <c r="Z2600"/>
  <c r="Y2600"/>
  <c r="X2600"/>
  <c r="W2600"/>
  <c r="V2600"/>
  <c r="U2600"/>
  <c r="T2600"/>
  <c r="S2600"/>
  <c r="R2600"/>
  <c r="Q2600"/>
  <c r="P2600"/>
  <c r="O2600"/>
  <c r="N2600"/>
  <c r="M2600"/>
  <c r="L2600"/>
  <c r="K2600"/>
  <c r="J2600"/>
  <c r="I2600"/>
  <c r="Z2599"/>
  <c r="Y2599"/>
  <c r="X2599"/>
  <c r="W2599"/>
  <c r="V2599"/>
  <c r="U2599"/>
  <c r="T2599"/>
  <c r="S2599"/>
  <c r="R2599"/>
  <c r="Q2599"/>
  <c r="P2599"/>
  <c r="O2599"/>
  <c r="N2599"/>
  <c r="M2599"/>
  <c r="L2599"/>
  <c r="K2599"/>
  <c r="J2599"/>
  <c r="I2599"/>
  <c r="Y2598"/>
  <c r="X2598"/>
  <c r="W2598"/>
  <c r="V2598"/>
  <c r="U2598"/>
  <c r="T2598"/>
  <c r="S2598"/>
  <c r="R2598"/>
  <c r="Q2598"/>
  <c r="P2598"/>
  <c r="O2598"/>
  <c r="N2598"/>
  <c r="M2598"/>
  <c r="L2598"/>
  <c r="K2598"/>
  <c r="J2598"/>
  <c r="I2598"/>
  <c r="Y2597"/>
  <c r="X2597"/>
  <c r="W2597"/>
  <c r="V2597"/>
  <c r="U2597"/>
  <c r="T2597"/>
  <c r="S2597"/>
  <c r="R2597"/>
  <c r="Q2597"/>
  <c r="P2597"/>
  <c r="O2597"/>
  <c r="N2597"/>
  <c r="M2597"/>
  <c r="L2597"/>
  <c r="K2597"/>
  <c r="J2597"/>
  <c r="I2597"/>
  <c r="Y2596"/>
  <c r="X2596"/>
  <c r="W2596"/>
  <c r="V2596"/>
  <c r="U2596"/>
  <c r="T2596"/>
  <c r="S2596"/>
  <c r="R2596"/>
  <c r="Q2596"/>
  <c r="P2596"/>
  <c r="O2596"/>
  <c r="N2596"/>
  <c r="M2596"/>
  <c r="L2596"/>
  <c r="K2596"/>
  <c r="J2596"/>
  <c r="I2596"/>
  <c r="Y2595"/>
  <c r="X2595"/>
  <c r="W2595"/>
  <c r="V2595"/>
  <c r="U2595"/>
  <c r="T2595"/>
  <c r="S2595"/>
  <c r="R2595"/>
  <c r="Q2595"/>
  <c r="P2595"/>
  <c r="O2595"/>
  <c r="N2595"/>
  <c r="M2595"/>
  <c r="L2595"/>
  <c r="K2595"/>
  <c r="J2595"/>
  <c r="I2595"/>
  <c r="Z2594"/>
  <c r="Y2594"/>
  <c r="X2594"/>
  <c r="W2594"/>
  <c r="V2594"/>
  <c r="U2594"/>
  <c r="T2594"/>
  <c r="S2594"/>
  <c r="R2594"/>
  <c r="Q2594"/>
  <c r="P2594"/>
  <c r="O2594"/>
  <c r="N2594"/>
  <c r="M2594"/>
  <c r="L2594"/>
  <c r="K2594"/>
  <c r="J2594"/>
  <c r="I2594"/>
  <c r="Y2593"/>
  <c r="X2593"/>
  <c r="W2593"/>
  <c r="V2593"/>
  <c r="U2593"/>
  <c r="T2593"/>
  <c r="S2593"/>
  <c r="R2593"/>
  <c r="Q2593"/>
  <c r="P2593"/>
  <c r="O2593"/>
  <c r="N2593"/>
  <c r="M2593"/>
  <c r="L2593"/>
  <c r="K2593"/>
  <c r="J2593"/>
  <c r="I2593"/>
  <c r="Y2592"/>
  <c r="X2592"/>
  <c r="W2592"/>
  <c r="V2592"/>
  <c r="U2592"/>
  <c r="T2592"/>
  <c r="S2592"/>
  <c r="R2592"/>
  <c r="Q2592"/>
  <c r="P2592"/>
  <c r="O2592"/>
  <c r="N2592"/>
  <c r="M2592"/>
  <c r="L2592"/>
  <c r="K2592"/>
  <c r="J2592"/>
  <c r="I2592"/>
  <c r="Y2591"/>
  <c r="X2591"/>
  <c r="W2591"/>
  <c r="V2591"/>
  <c r="U2591"/>
  <c r="T2591"/>
  <c r="S2591"/>
  <c r="R2591"/>
  <c r="Q2591"/>
  <c r="P2591"/>
  <c r="O2591"/>
  <c r="N2591"/>
  <c r="M2591"/>
  <c r="L2591"/>
  <c r="K2591"/>
  <c r="J2591"/>
  <c r="I2591"/>
  <c r="Z2590"/>
  <c r="Y2590"/>
  <c r="X2590"/>
  <c r="W2590"/>
  <c r="V2590"/>
  <c r="U2590"/>
  <c r="T2590"/>
  <c r="S2590"/>
  <c r="R2590"/>
  <c r="Q2590"/>
  <c r="P2590"/>
  <c r="O2590"/>
  <c r="N2590"/>
  <c r="M2590"/>
  <c r="L2590"/>
  <c r="K2590"/>
  <c r="J2590"/>
  <c r="I2590"/>
  <c r="Y2589"/>
  <c r="X2589"/>
  <c r="W2589"/>
  <c r="V2589"/>
  <c r="U2589"/>
  <c r="T2589"/>
  <c r="S2589"/>
  <c r="R2589"/>
  <c r="Q2589"/>
  <c r="P2589"/>
  <c r="O2589"/>
  <c r="N2589"/>
  <c r="M2589"/>
  <c r="L2589"/>
  <c r="K2589"/>
  <c r="J2589"/>
  <c r="I2589"/>
  <c r="Y2588"/>
  <c r="X2588"/>
  <c r="W2588"/>
  <c r="V2588"/>
  <c r="U2588"/>
  <c r="T2588"/>
  <c r="S2588"/>
  <c r="R2588"/>
  <c r="Q2588"/>
  <c r="P2588"/>
  <c r="O2588"/>
  <c r="N2588"/>
  <c r="M2588"/>
  <c r="L2588"/>
  <c r="K2588"/>
  <c r="J2588"/>
  <c r="I2588"/>
  <c r="Y2587"/>
  <c r="X2587"/>
  <c r="W2587"/>
  <c r="V2587"/>
  <c r="U2587"/>
  <c r="T2587"/>
  <c r="S2587"/>
  <c r="R2587"/>
  <c r="Q2587"/>
  <c r="P2587"/>
  <c r="O2587"/>
  <c r="N2587"/>
  <c r="M2587"/>
  <c r="L2587"/>
  <c r="K2587"/>
  <c r="J2587"/>
  <c r="I2587"/>
  <c r="Z2586"/>
  <c r="Y2586"/>
  <c r="X2586"/>
  <c r="W2586"/>
  <c r="V2586"/>
  <c r="U2586"/>
  <c r="T2586"/>
  <c r="S2586"/>
  <c r="R2586"/>
  <c r="Q2586"/>
  <c r="P2586"/>
  <c r="O2586"/>
  <c r="N2586"/>
  <c r="M2586"/>
  <c r="L2586"/>
  <c r="K2586"/>
  <c r="J2586"/>
  <c r="I2586"/>
  <c r="Y2585"/>
  <c r="X2585"/>
  <c r="W2585"/>
  <c r="V2585"/>
  <c r="U2585"/>
  <c r="T2585"/>
  <c r="S2585"/>
  <c r="R2585"/>
  <c r="Q2585"/>
  <c r="P2585"/>
  <c r="O2585"/>
  <c r="N2585"/>
  <c r="M2585"/>
  <c r="L2585"/>
  <c r="K2585"/>
  <c r="J2585"/>
  <c r="I2585"/>
  <c r="Y2584"/>
  <c r="X2584"/>
  <c r="W2584"/>
  <c r="V2584"/>
  <c r="U2584"/>
  <c r="T2584"/>
  <c r="S2584"/>
  <c r="R2584"/>
  <c r="Q2584"/>
  <c r="P2584"/>
  <c r="O2584"/>
  <c r="N2584"/>
  <c r="M2584"/>
  <c r="L2584"/>
  <c r="K2584"/>
  <c r="J2584"/>
  <c r="I2584"/>
  <c r="Y2583"/>
  <c r="X2583"/>
  <c r="W2583"/>
  <c r="V2583"/>
  <c r="U2583"/>
  <c r="T2583"/>
  <c r="S2583"/>
  <c r="R2583"/>
  <c r="Q2583"/>
  <c r="P2583"/>
  <c r="O2583"/>
  <c r="N2583"/>
  <c r="M2583"/>
  <c r="L2583"/>
  <c r="K2583"/>
  <c r="J2583"/>
  <c r="I2583"/>
  <c r="Y2582"/>
  <c r="X2582"/>
  <c r="W2582"/>
  <c r="V2582"/>
  <c r="U2582"/>
  <c r="T2582"/>
  <c r="S2582"/>
  <c r="R2582"/>
  <c r="Q2582"/>
  <c r="P2582"/>
  <c r="O2582"/>
  <c r="N2582"/>
  <c r="M2582"/>
  <c r="L2582"/>
  <c r="K2582"/>
  <c r="J2582"/>
  <c r="I2582"/>
  <c r="Z2581"/>
  <c r="Y2581"/>
  <c r="X2581"/>
  <c r="W2581"/>
  <c r="V2581"/>
  <c r="U2581"/>
  <c r="T2581"/>
  <c r="S2581"/>
  <c r="R2581"/>
  <c r="Q2581"/>
  <c r="P2581"/>
  <c r="O2581"/>
  <c r="N2581"/>
  <c r="M2581"/>
  <c r="L2581"/>
  <c r="K2581"/>
  <c r="J2581"/>
  <c r="I2581"/>
  <c r="Y2580"/>
  <c r="X2580"/>
  <c r="W2580"/>
  <c r="V2580"/>
  <c r="U2580"/>
  <c r="T2580"/>
  <c r="S2580"/>
  <c r="R2580"/>
  <c r="Q2580"/>
  <c r="P2580"/>
  <c r="O2580"/>
  <c r="N2580"/>
  <c r="M2580"/>
  <c r="L2580"/>
  <c r="K2580"/>
  <c r="J2580"/>
  <c r="I2580"/>
  <c r="Y2579"/>
  <c r="X2579"/>
  <c r="W2579"/>
  <c r="V2579"/>
  <c r="U2579"/>
  <c r="T2579"/>
  <c r="S2579"/>
  <c r="R2579"/>
  <c r="Q2579"/>
  <c r="P2579"/>
  <c r="O2579"/>
  <c r="N2579"/>
  <c r="M2579"/>
  <c r="L2579"/>
  <c r="K2579"/>
  <c r="J2579"/>
  <c r="I2579"/>
  <c r="Z2578"/>
  <c r="Y2578"/>
  <c r="X2578"/>
  <c r="W2578"/>
  <c r="V2578"/>
  <c r="U2578"/>
  <c r="T2578"/>
  <c r="S2578"/>
  <c r="R2578"/>
  <c r="Q2578"/>
  <c r="P2578"/>
  <c r="O2578"/>
  <c r="N2578"/>
  <c r="M2578"/>
  <c r="L2578"/>
  <c r="K2578"/>
  <c r="J2578"/>
  <c r="I2578"/>
  <c r="Z2577"/>
  <c r="Y2577"/>
  <c r="X2577"/>
  <c r="W2577"/>
  <c r="V2577"/>
  <c r="U2577"/>
  <c r="T2577"/>
  <c r="S2577"/>
  <c r="R2577"/>
  <c r="Q2577"/>
  <c r="P2577"/>
  <c r="O2577"/>
  <c r="N2577"/>
  <c r="M2577"/>
  <c r="L2577"/>
  <c r="K2577"/>
  <c r="J2577"/>
  <c r="I2577"/>
  <c r="Y2576"/>
  <c r="X2576"/>
  <c r="W2576"/>
  <c r="V2576"/>
  <c r="U2576"/>
  <c r="T2576"/>
  <c r="S2576"/>
  <c r="R2576"/>
  <c r="Q2576"/>
  <c r="P2576"/>
  <c r="O2576"/>
  <c r="N2576"/>
  <c r="M2576"/>
  <c r="L2576"/>
  <c r="K2576"/>
  <c r="J2576"/>
  <c r="I2576"/>
  <c r="Y2575"/>
  <c r="X2575"/>
  <c r="W2575"/>
  <c r="V2575"/>
  <c r="U2575"/>
  <c r="T2575"/>
  <c r="S2575"/>
  <c r="R2575"/>
  <c r="Q2575"/>
  <c r="P2575"/>
  <c r="O2575"/>
  <c r="N2575"/>
  <c r="M2575"/>
  <c r="L2575"/>
  <c r="K2575"/>
  <c r="J2575"/>
  <c r="I2575"/>
  <c r="Z2574"/>
  <c r="Y2574"/>
  <c r="X2574"/>
  <c r="W2574"/>
  <c r="V2574"/>
  <c r="U2574"/>
  <c r="T2574"/>
  <c r="S2574"/>
  <c r="R2574"/>
  <c r="Q2574"/>
  <c r="P2574"/>
  <c r="O2574"/>
  <c r="N2574"/>
  <c r="M2574"/>
  <c r="L2574"/>
  <c r="K2574"/>
  <c r="J2574"/>
  <c r="I2574"/>
  <c r="Z2573"/>
  <c r="Y2573"/>
  <c r="X2573"/>
  <c r="W2573"/>
  <c r="V2573"/>
  <c r="U2573"/>
  <c r="T2573"/>
  <c r="S2573"/>
  <c r="R2573"/>
  <c r="Q2573"/>
  <c r="P2573"/>
  <c r="O2573"/>
  <c r="N2573"/>
  <c r="M2573"/>
  <c r="L2573"/>
  <c r="K2573"/>
  <c r="J2573"/>
  <c r="I2573"/>
  <c r="Y2572"/>
  <c r="X2572"/>
  <c r="W2572"/>
  <c r="V2572"/>
  <c r="U2572"/>
  <c r="T2572"/>
  <c r="S2572"/>
  <c r="R2572"/>
  <c r="Q2572"/>
  <c r="P2572"/>
  <c r="O2572"/>
  <c r="N2572"/>
  <c r="M2572"/>
  <c r="L2572"/>
  <c r="K2572"/>
  <c r="J2572"/>
  <c r="I2572"/>
  <c r="Y2571"/>
  <c r="X2571"/>
  <c r="W2571"/>
  <c r="V2571"/>
  <c r="U2571"/>
  <c r="T2571"/>
  <c r="S2571"/>
  <c r="R2571"/>
  <c r="Q2571"/>
  <c r="P2571"/>
  <c r="O2571"/>
  <c r="N2571"/>
  <c r="M2571"/>
  <c r="L2571"/>
  <c r="K2571"/>
  <c r="J2571"/>
  <c r="I2571"/>
  <c r="Y2570"/>
  <c r="X2570"/>
  <c r="W2570"/>
  <c r="V2570"/>
  <c r="U2570"/>
  <c r="T2570"/>
  <c r="S2570"/>
  <c r="R2570"/>
  <c r="Q2570"/>
  <c r="P2570"/>
  <c r="O2570"/>
  <c r="N2570"/>
  <c r="M2570"/>
  <c r="L2570"/>
  <c r="K2570"/>
  <c r="J2570"/>
  <c r="I2570"/>
  <c r="Y2569"/>
  <c r="X2569"/>
  <c r="W2569"/>
  <c r="V2569"/>
  <c r="U2569"/>
  <c r="T2569"/>
  <c r="S2569"/>
  <c r="R2569"/>
  <c r="Q2569"/>
  <c r="P2569"/>
  <c r="O2569"/>
  <c r="N2569"/>
  <c r="M2569"/>
  <c r="L2569"/>
  <c r="K2569"/>
  <c r="J2569"/>
  <c r="I2569"/>
  <c r="Y2568"/>
  <c r="X2568"/>
  <c r="W2568"/>
  <c r="V2568"/>
  <c r="U2568"/>
  <c r="T2568"/>
  <c r="S2568"/>
  <c r="R2568"/>
  <c r="Q2568"/>
  <c r="P2568"/>
  <c r="O2568"/>
  <c r="N2568"/>
  <c r="M2568"/>
  <c r="L2568"/>
  <c r="K2568"/>
  <c r="J2568"/>
  <c r="I2568"/>
  <c r="Z2567"/>
  <c r="Y2567"/>
  <c r="X2567"/>
  <c r="W2567"/>
  <c r="V2567"/>
  <c r="U2567"/>
  <c r="T2567"/>
  <c r="S2567"/>
  <c r="R2567"/>
  <c r="Q2567"/>
  <c r="P2567"/>
  <c r="O2567"/>
  <c r="N2567"/>
  <c r="M2567"/>
  <c r="L2567"/>
  <c r="K2567"/>
  <c r="J2567"/>
  <c r="I2567"/>
  <c r="Z2566"/>
  <c r="Y2566"/>
  <c r="X2566"/>
  <c r="W2566"/>
  <c r="V2566"/>
  <c r="U2566"/>
  <c r="T2566"/>
  <c r="S2566"/>
  <c r="R2566"/>
  <c r="Q2566"/>
  <c r="P2566"/>
  <c r="O2566"/>
  <c r="N2566"/>
  <c r="M2566"/>
  <c r="L2566"/>
  <c r="K2566"/>
  <c r="J2566"/>
  <c r="I2566"/>
  <c r="Z2565"/>
  <c r="Y2565"/>
  <c r="X2565"/>
  <c r="W2565"/>
  <c r="V2565"/>
  <c r="U2565"/>
  <c r="T2565"/>
  <c r="S2565"/>
  <c r="R2565"/>
  <c r="Q2565"/>
  <c r="P2565"/>
  <c r="O2565"/>
  <c r="N2565"/>
  <c r="M2565"/>
  <c r="L2565"/>
  <c r="K2565"/>
  <c r="J2565"/>
  <c r="I2565"/>
  <c r="Y2564"/>
  <c r="X2564"/>
  <c r="W2564"/>
  <c r="V2564"/>
  <c r="U2564"/>
  <c r="T2564"/>
  <c r="S2564"/>
  <c r="R2564"/>
  <c r="Q2564"/>
  <c r="P2564"/>
  <c r="O2564"/>
  <c r="N2564"/>
  <c r="M2564"/>
  <c r="L2564"/>
  <c r="K2564"/>
  <c r="J2564"/>
  <c r="I2564"/>
  <c r="Y2563"/>
  <c r="X2563"/>
  <c r="W2563"/>
  <c r="V2563"/>
  <c r="U2563"/>
  <c r="T2563"/>
  <c r="S2563"/>
  <c r="R2563"/>
  <c r="Q2563"/>
  <c r="P2563"/>
  <c r="O2563"/>
  <c r="N2563"/>
  <c r="M2563"/>
  <c r="L2563"/>
  <c r="K2563"/>
  <c r="J2563"/>
  <c r="I2563"/>
  <c r="Z2562"/>
  <c r="Y2562"/>
  <c r="X2562"/>
  <c r="W2562"/>
  <c r="V2562"/>
  <c r="U2562"/>
  <c r="T2562"/>
  <c r="S2562"/>
  <c r="R2562"/>
  <c r="Q2562"/>
  <c r="P2562"/>
  <c r="O2562"/>
  <c r="N2562"/>
  <c r="M2562"/>
  <c r="L2562"/>
  <c r="K2562"/>
  <c r="J2562"/>
  <c r="I2562"/>
  <c r="Y2561"/>
  <c r="X2561"/>
  <c r="W2561"/>
  <c r="V2561"/>
  <c r="U2561"/>
  <c r="T2561"/>
  <c r="S2561"/>
  <c r="R2561"/>
  <c r="Q2561"/>
  <c r="P2561"/>
  <c r="O2561"/>
  <c r="N2561"/>
  <c r="M2561"/>
  <c r="L2561"/>
  <c r="K2561"/>
  <c r="J2561"/>
  <c r="I2561"/>
  <c r="Y2560"/>
  <c r="X2560"/>
  <c r="W2560"/>
  <c r="V2560"/>
  <c r="U2560"/>
  <c r="T2560"/>
  <c r="S2560"/>
  <c r="R2560"/>
  <c r="Q2560"/>
  <c r="P2560"/>
  <c r="O2560"/>
  <c r="N2560"/>
  <c r="M2560"/>
  <c r="L2560"/>
  <c r="K2560"/>
  <c r="J2560"/>
  <c r="I2560"/>
  <c r="Y2559"/>
  <c r="X2559"/>
  <c r="W2559"/>
  <c r="V2559"/>
  <c r="U2559"/>
  <c r="T2559"/>
  <c r="S2559"/>
  <c r="R2559"/>
  <c r="Q2559"/>
  <c r="P2559"/>
  <c r="O2559"/>
  <c r="N2559"/>
  <c r="M2559"/>
  <c r="L2559"/>
  <c r="K2559"/>
  <c r="J2559"/>
  <c r="I2559"/>
  <c r="Z2558"/>
  <c r="Y2558"/>
  <c r="X2558"/>
  <c r="W2558"/>
  <c r="V2558"/>
  <c r="U2558"/>
  <c r="T2558"/>
  <c r="S2558"/>
  <c r="R2558"/>
  <c r="Q2558"/>
  <c r="P2558"/>
  <c r="O2558"/>
  <c r="N2558"/>
  <c r="M2558"/>
  <c r="L2558"/>
  <c r="K2558"/>
  <c r="J2558"/>
  <c r="I2558"/>
  <c r="Y2557"/>
  <c r="X2557"/>
  <c r="W2557"/>
  <c r="V2557"/>
  <c r="U2557"/>
  <c r="T2557"/>
  <c r="S2557"/>
  <c r="R2557"/>
  <c r="Q2557"/>
  <c r="P2557"/>
  <c r="O2557"/>
  <c r="N2557"/>
  <c r="M2557"/>
  <c r="L2557"/>
  <c r="K2557"/>
  <c r="J2557"/>
  <c r="I2557"/>
  <c r="Y2556"/>
  <c r="X2556"/>
  <c r="W2556"/>
  <c r="V2556"/>
  <c r="U2556"/>
  <c r="T2556"/>
  <c r="S2556"/>
  <c r="R2556"/>
  <c r="Q2556"/>
  <c r="P2556"/>
  <c r="O2556"/>
  <c r="N2556"/>
  <c r="M2556"/>
  <c r="L2556"/>
  <c r="K2556"/>
  <c r="J2556"/>
  <c r="I2556"/>
  <c r="Y2555"/>
  <c r="X2555"/>
  <c r="W2555"/>
  <c r="V2555"/>
  <c r="U2555"/>
  <c r="T2555"/>
  <c r="S2555"/>
  <c r="R2555"/>
  <c r="Q2555"/>
  <c r="P2555"/>
  <c r="O2555"/>
  <c r="N2555"/>
  <c r="M2555"/>
  <c r="L2555"/>
  <c r="K2555"/>
  <c r="J2555"/>
  <c r="I2555"/>
  <c r="Y2554"/>
  <c r="X2554"/>
  <c r="W2554"/>
  <c r="V2554"/>
  <c r="U2554"/>
  <c r="T2554"/>
  <c r="S2554"/>
  <c r="R2554"/>
  <c r="Q2554"/>
  <c r="P2554"/>
  <c r="O2554"/>
  <c r="N2554"/>
  <c r="M2554"/>
  <c r="L2554"/>
  <c r="K2554"/>
  <c r="J2554"/>
  <c r="I2554"/>
  <c r="Z2553"/>
  <c r="Y2553"/>
  <c r="X2553"/>
  <c r="W2553"/>
  <c r="V2553"/>
  <c r="U2553"/>
  <c r="T2553"/>
  <c r="S2553"/>
  <c r="R2553"/>
  <c r="Q2553"/>
  <c r="P2553"/>
  <c r="O2553"/>
  <c r="N2553"/>
  <c r="M2553"/>
  <c r="L2553"/>
  <c r="K2553"/>
  <c r="J2553"/>
  <c r="I2553"/>
  <c r="Y2552"/>
  <c r="X2552"/>
  <c r="W2552"/>
  <c r="V2552"/>
  <c r="U2552"/>
  <c r="T2552"/>
  <c r="S2552"/>
  <c r="R2552"/>
  <c r="Q2552"/>
  <c r="P2552"/>
  <c r="O2552"/>
  <c r="N2552"/>
  <c r="M2552"/>
  <c r="L2552"/>
  <c r="K2552"/>
  <c r="J2552"/>
  <c r="I2552"/>
  <c r="Y2551"/>
  <c r="X2551"/>
  <c r="W2551"/>
  <c r="V2551"/>
  <c r="U2551"/>
  <c r="T2551"/>
  <c r="S2551"/>
  <c r="R2551"/>
  <c r="Q2551"/>
  <c r="P2551"/>
  <c r="O2551"/>
  <c r="N2551"/>
  <c r="M2551"/>
  <c r="L2551"/>
  <c r="K2551"/>
  <c r="J2551"/>
  <c r="I2551"/>
  <c r="Y2550"/>
  <c r="X2550"/>
  <c r="W2550"/>
  <c r="V2550"/>
  <c r="U2550"/>
  <c r="T2550"/>
  <c r="S2550"/>
  <c r="R2550"/>
  <c r="Q2550"/>
  <c r="P2550"/>
  <c r="O2550"/>
  <c r="N2550"/>
  <c r="M2550"/>
  <c r="L2550"/>
  <c r="K2550"/>
  <c r="J2550"/>
  <c r="I2550"/>
  <c r="Y2549"/>
  <c r="X2549"/>
  <c r="W2549"/>
  <c r="V2549"/>
  <c r="U2549"/>
  <c r="T2549"/>
  <c r="S2549"/>
  <c r="R2549"/>
  <c r="Q2549"/>
  <c r="P2549"/>
  <c r="O2549"/>
  <c r="N2549"/>
  <c r="M2549"/>
  <c r="L2549"/>
  <c r="K2549"/>
  <c r="J2549"/>
  <c r="I2549"/>
  <c r="Y2548"/>
  <c r="X2548"/>
  <c r="W2548"/>
  <c r="V2548"/>
  <c r="U2548"/>
  <c r="T2548"/>
  <c r="S2548"/>
  <c r="R2548"/>
  <c r="Q2548"/>
  <c r="P2548"/>
  <c r="O2548"/>
  <c r="N2548"/>
  <c r="M2548"/>
  <c r="L2548"/>
  <c r="K2548"/>
  <c r="J2548"/>
  <c r="I2548"/>
  <c r="Y2547"/>
  <c r="X2547"/>
  <c r="W2547"/>
  <c r="V2547"/>
  <c r="U2547"/>
  <c r="T2547"/>
  <c r="S2547"/>
  <c r="R2547"/>
  <c r="Q2547"/>
  <c r="P2547"/>
  <c r="O2547"/>
  <c r="N2547"/>
  <c r="M2547"/>
  <c r="L2547"/>
  <c r="K2547"/>
  <c r="J2547"/>
  <c r="I2547"/>
  <c r="Z2546"/>
  <c r="Y2546"/>
  <c r="X2546"/>
  <c r="W2546"/>
  <c r="V2546"/>
  <c r="U2546"/>
  <c r="T2546"/>
  <c r="S2546"/>
  <c r="R2546"/>
  <c r="Q2546"/>
  <c r="P2546"/>
  <c r="O2546"/>
  <c r="N2546"/>
  <c r="M2546"/>
  <c r="L2546"/>
  <c r="K2546"/>
  <c r="J2546"/>
  <c r="I2546"/>
  <c r="Z2545"/>
  <c r="Y2545"/>
  <c r="X2545"/>
  <c r="W2545"/>
  <c r="V2545"/>
  <c r="U2545"/>
  <c r="T2545"/>
  <c r="S2545"/>
  <c r="R2545"/>
  <c r="Q2545"/>
  <c r="P2545"/>
  <c r="O2545"/>
  <c r="N2545"/>
  <c r="M2545"/>
  <c r="L2545"/>
  <c r="K2545"/>
  <c r="J2545"/>
  <c r="I2545"/>
  <c r="Y2544"/>
  <c r="X2544"/>
  <c r="W2544"/>
  <c r="V2544"/>
  <c r="U2544"/>
  <c r="T2544"/>
  <c r="S2544"/>
  <c r="R2544"/>
  <c r="Q2544"/>
  <c r="P2544"/>
  <c r="O2544"/>
  <c r="N2544"/>
  <c r="M2544"/>
  <c r="L2544"/>
  <c r="K2544"/>
  <c r="J2544"/>
  <c r="I2544"/>
  <c r="Y2543"/>
  <c r="X2543"/>
  <c r="W2543"/>
  <c r="V2543"/>
  <c r="U2543"/>
  <c r="T2543"/>
  <c r="S2543"/>
  <c r="R2543"/>
  <c r="Q2543"/>
  <c r="P2543"/>
  <c r="O2543"/>
  <c r="N2543"/>
  <c r="M2543"/>
  <c r="L2543"/>
  <c r="K2543"/>
  <c r="J2543"/>
  <c r="I2543"/>
  <c r="Y2542"/>
  <c r="X2542"/>
  <c r="W2542"/>
  <c r="V2542"/>
  <c r="U2542"/>
  <c r="T2542"/>
  <c r="S2542"/>
  <c r="R2542"/>
  <c r="Q2542"/>
  <c r="P2542"/>
  <c r="O2542"/>
  <c r="N2542"/>
  <c r="M2542"/>
  <c r="L2542"/>
  <c r="K2542"/>
  <c r="J2542"/>
  <c r="I2542"/>
  <c r="Y2541"/>
  <c r="X2541"/>
  <c r="W2541"/>
  <c r="V2541"/>
  <c r="U2541"/>
  <c r="T2541"/>
  <c r="S2541"/>
  <c r="R2541"/>
  <c r="Q2541"/>
  <c r="P2541"/>
  <c r="O2541"/>
  <c r="N2541"/>
  <c r="M2541"/>
  <c r="L2541"/>
  <c r="K2541"/>
  <c r="J2541"/>
  <c r="I2541"/>
  <c r="Z2540"/>
  <c r="Y2540"/>
  <c r="X2540"/>
  <c r="W2540"/>
  <c r="V2540"/>
  <c r="U2540"/>
  <c r="T2540"/>
  <c r="S2540"/>
  <c r="R2540"/>
  <c r="Q2540"/>
  <c r="P2540"/>
  <c r="O2540"/>
  <c r="N2540"/>
  <c r="M2540"/>
  <c r="L2540"/>
  <c r="K2540"/>
  <c r="J2540"/>
  <c r="I2540"/>
  <c r="Y2539"/>
  <c r="X2539"/>
  <c r="W2539"/>
  <c r="V2539"/>
  <c r="U2539"/>
  <c r="T2539"/>
  <c r="S2539"/>
  <c r="R2539"/>
  <c r="Q2539"/>
  <c r="P2539"/>
  <c r="O2539"/>
  <c r="N2539"/>
  <c r="M2539"/>
  <c r="L2539"/>
  <c r="K2539"/>
  <c r="J2539"/>
  <c r="I2539"/>
  <c r="Y2538"/>
  <c r="X2538"/>
  <c r="W2538"/>
  <c r="V2538"/>
  <c r="U2538"/>
  <c r="T2538"/>
  <c r="S2538"/>
  <c r="R2538"/>
  <c r="Q2538"/>
  <c r="P2538"/>
  <c r="O2538"/>
  <c r="N2538"/>
  <c r="M2538"/>
  <c r="L2538"/>
  <c r="K2538"/>
  <c r="J2538"/>
  <c r="I2538"/>
  <c r="Z2537"/>
  <c r="Y2537"/>
  <c r="X2537"/>
  <c r="W2537"/>
  <c r="V2537"/>
  <c r="U2537"/>
  <c r="T2537"/>
  <c r="S2537"/>
  <c r="R2537"/>
  <c r="Q2537"/>
  <c r="P2537"/>
  <c r="O2537"/>
  <c r="N2537"/>
  <c r="M2537"/>
  <c r="L2537"/>
  <c r="K2537"/>
  <c r="J2537"/>
  <c r="I2537"/>
  <c r="Y2536"/>
  <c r="X2536"/>
  <c r="W2536"/>
  <c r="V2536"/>
  <c r="U2536"/>
  <c r="T2536"/>
  <c r="S2536"/>
  <c r="R2536"/>
  <c r="Q2536"/>
  <c r="P2536"/>
  <c r="O2536"/>
  <c r="N2536"/>
  <c r="M2536"/>
  <c r="L2536"/>
  <c r="K2536"/>
  <c r="J2536"/>
  <c r="I2536"/>
  <c r="Z2535"/>
  <c r="Y2535"/>
  <c r="X2535"/>
  <c r="W2535"/>
  <c r="V2535"/>
  <c r="U2535"/>
  <c r="T2535"/>
  <c r="S2535"/>
  <c r="R2535"/>
  <c r="Q2535"/>
  <c r="P2535"/>
  <c r="O2535"/>
  <c r="N2535"/>
  <c r="M2535"/>
  <c r="L2535"/>
  <c r="K2535"/>
  <c r="J2535"/>
  <c r="I2535"/>
  <c r="Y2534"/>
  <c r="X2534"/>
  <c r="W2534"/>
  <c r="V2534"/>
  <c r="U2534"/>
  <c r="T2534"/>
  <c r="S2534"/>
  <c r="R2534"/>
  <c r="Q2534"/>
  <c r="P2534"/>
  <c r="O2534"/>
  <c r="N2534"/>
  <c r="M2534"/>
  <c r="L2534"/>
  <c r="K2534"/>
  <c r="J2534"/>
  <c r="I2534"/>
  <c r="Y2533"/>
  <c r="X2533"/>
  <c r="W2533"/>
  <c r="V2533"/>
  <c r="U2533"/>
  <c r="T2533"/>
  <c r="S2533"/>
  <c r="R2533"/>
  <c r="Q2533"/>
  <c r="P2533"/>
  <c r="O2533"/>
  <c r="N2533"/>
  <c r="M2533"/>
  <c r="L2533"/>
  <c r="K2533"/>
  <c r="J2533"/>
  <c r="I2533"/>
  <c r="Y2532"/>
  <c r="X2532"/>
  <c r="W2532"/>
  <c r="V2532"/>
  <c r="U2532"/>
  <c r="T2532"/>
  <c r="S2532"/>
  <c r="R2532"/>
  <c r="Q2532"/>
  <c r="P2532"/>
  <c r="O2532"/>
  <c r="N2532"/>
  <c r="M2532"/>
  <c r="L2532"/>
  <c r="K2532"/>
  <c r="J2532"/>
  <c r="I2532"/>
  <c r="Y2531"/>
  <c r="X2531"/>
  <c r="W2531"/>
  <c r="V2531"/>
  <c r="U2531"/>
  <c r="T2531"/>
  <c r="S2531"/>
  <c r="R2531"/>
  <c r="Q2531"/>
  <c r="P2531"/>
  <c r="O2531"/>
  <c r="N2531"/>
  <c r="M2531"/>
  <c r="L2531"/>
  <c r="K2531"/>
  <c r="J2531"/>
  <c r="I2531"/>
  <c r="Y2530"/>
  <c r="X2530"/>
  <c r="W2530"/>
  <c r="V2530"/>
  <c r="U2530"/>
  <c r="T2530"/>
  <c r="S2530"/>
  <c r="R2530"/>
  <c r="Q2530"/>
  <c r="P2530"/>
  <c r="O2530"/>
  <c r="N2530"/>
  <c r="M2530"/>
  <c r="L2530"/>
  <c r="K2530"/>
  <c r="J2530"/>
  <c r="I2530"/>
  <c r="Z2529"/>
  <c r="Y2529"/>
  <c r="X2529"/>
  <c r="W2529"/>
  <c r="V2529"/>
  <c r="U2529"/>
  <c r="T2529"/>
  <c r="S2529"/>
  <c r="R2529"/>
  <c r="Q2529"/>
  <c r="P2529"/>
  <c r="O2529"/>
  <c r="N2529"/>
  <c r="M2529"/>
  <c r="L2529"/>
  <c r="K2529"/>
  <c r="J2529"/>
  <c r="I2529"/>
  <c r="Y2528"/>
  <c r="X2528"/>
  <c r="W2528"/>
  <c r="V2528"/>
  <c r="U2528"/>
  <c r="T2528"/>
  <c r="S2528"/>
  <c r="R2528"/>
  <c r="Q2528"/>
  <c r="P2528"/>
  <c r="O2528"/>
  <c r="N2528"/>
  <c r="M2528"/>
  <c r="L2528"/>
  <c r="K2528"/>
  <c r="J2528"/>
  <c r="I2528"/>
  <c r="Y2527"/>
  <c r="X2527"/>
  <c r="W2527"/>
  <c r="V2527"/>
  <c r="U2527"/>
  <c r="T2527"/>
  <c r="S2527"/>
  <c r="R2527"/>
  <c r="Q2527"/>
  <c r="P2527"/>
  <c r="O2527"/>
  <c r="N2527"/>
  <c r="M2527"/>
  <c r="L2527"/>
  <c r="K2527"/>
  <c r="J2527"/>
  <c r="I2527"/>
  <c r="Y2526"/>
  <c r="X2526"/>
  <c r="W2526"/>
  <c r="V2526"/>
  <c r="U2526"/>
  <c r="T2526"/>
  <c r="S2526"/>
  <c r="R2526"/>
  <c r="Q2526"/>
  <c r="P2526"/>
  <c r="O2526"/>
  <c r="N2526"/>
  <c r="M2526"/>
  <c r="L2526"/>
  <c r="K2526"/>
  <c r="J2526"/>
  <c r="I2526"/>
  <c r="Y2525"/>
  <c r="X2525"/>
  <c r="W2525"/>
  <c r="V2525"/>
  <c r="U2525"/>
  <c r="T2525"/>
  <c r="S2525"/>
  <c r="R2525"/>
  <c r="Q2525"/>
  <c r="P2525"/>
  <c r="O2525"/>
  <c r="N2525"/>
  <c r="M2525"/>
  <c r="L2525"/>
  <c r="K2525"/>
  <c r="J2525"/>
  <c r="I2525"/>
  <c r="Z2524"/>
  <c r="Y2524"/>
  <c r="X2524"/>
  <c r="W2524"/>
  <c r="V2524"/>
  <c r="U2524"/>
  <c r="T2524"/>
  <c r="S2524"/>
  <c r="R2524"/>
  <c r="Q2524"/>
  <c r="P2524"/>
  <c r="O2524"/>
  <c r="N2524"/>
  <c r="M2524"/>
  <c r="L2524"/>
  <c r="K2524"/>
  <c r="J2524"/>
  <c r="I2524"/>
  <c r="Y2523"/>
  <c r="X2523"/>
  <c r="W2523"/>
  <c r="V2523"/>
  <c r="U2523"/>
  <c r="T2523"/>
  <c r="S2523"/>
  <c r="R2523"/>
  <c r="Q2523"/>
  <c r="P2523"/>
  <c r="O2523"/>
  <c r="N2523"/>
  <c r="M2523"/>
  <c r="L2523"/>
  <c r="K2523"/>
  <c r="J2523"/>
  <c r="I2523"/>
  <c r="Y2522"/>
  <c r="X2522"/>
  <c r="W2522"/>
  <c r="V2522"/>
  <c r="U2522"/>
  <c r="T2522"/>
  <c r="S2522"/>
  <c r="R2522"/>
  <c r="Q2522"/>
  <c r="P2522"/>
  <c r="O2522"/>
  <c r="N2522"/>
  <c r="M2522"/>
  <c r="L2522"/>
  <c r="K2522"/>
  <c r="J2522"/>
  <c r="I2522"/>
  <c r="Y2521"/>
  <c r="X2521"/>
  <c r="W2521"/>
  <c r="V2521"/>
  <c r="U2521"/>
  <c r="T2521"/>
  <c r="S2521"/>
  <c r="R2521"/>
  <c r="Q2521"/>
  <c r="P2521"/>
  <c r="O2521"/>
  <c r="N2521"/>
  <c r="M2521"/>
  <c r="L2521"/>
  <c r="K2521"/>
  <c r="J2521"/>
  <c r="I2521"/>
  <c r="Y2520"/>
  <c r="X2520"/>
  <c r="W2520"/>
  <c r="V2520"/>
  <c r="U2520"/>
  <c r="T2520"/>
  <c r="S2520"/>
  <c r="R2520"/>
  <c r="Q2520"/>
  <c r="P2520"/>
  <c r="O2520"/>
  <c r="N2520"/>
  <c r="M2520"/>
  <c r="L2520"/>
  <c r="K2520"/>
  <c r="J2520"/>
  <c r="I2520"/>
  <c r="Y2519"/>
  <c r="X2519"/>
  <c r="W2519"/>
  <c r="V2519"/>
  <c r="U2519"/>
  <c r="T2519"/>
  <c r="S2519"/>
  <c r="R2519"/>
  <c r="Q2519"/>
  <c r="P2519"/>
  <c r="O2519"/>
  <c r="N2519"/>
  <c r="M2519"/>
  <c r="L2519"/>
  <c r="K2519"/>
  <c r="J2519"/>
  <c r="I2519"/>
  <c r="Z2518"/>
  <c r="Y2518"/>
  <c r="X2518"/>
  <c r="W2518"/>
  <c r="V2518"/>
  <c r="U2518"/>
  <c r="T2518"/>
  <c r="S2518"/>
  <c r="R2518"/>
  <c r="Q2518"/>
  <c r="P2518"/>
  <c r="O2518"/>
  <c r="N2518"/>
  <c r="M2518"/>
  <c r="L2518"/>
  <c r="K2518"/>
  <c r="J2518"/>
  <c r="I2518"/>
  <c r="Y2517"/>
  <c r="X2517"/>
  <c r="W2517"/>
  <c r="V2517"/>
  <c r="U2517"/>
  <c r="T2517"/>
  <c r="S2517"/>
  <c r="R2517"/>
  <c r="Q2517"/>
  <c r="P2517"/>
  <c r="O2517"/>
  <c r="N2517"/>
  <c r="M2517"/>
  <c r="L2517"/>
  <c r="K2517"/>
  <c r="J2517"/>
  <c r="I2517"/>
  <c r="Z2516"/>
  <c r="Y2516"/>
  <c r="X2516"/>
  <c r="W2516"/>
  <c r="V2516"/>
  <c r="U2516"/>
  <c r="T2516"/>
  <c r="S2516"/>
  <c r="R2516"/>
  <c r="Q2516"/>
  <c r="P2516"/>
  <c r="O2516"/>
  <c r="N2516"/>
  <c r="M2516"/>
  <c r="L2516"/>
  <c r="K2516"/>
  <c r="J2516"/>
  <c r="I2516"/>
  <c r="Z2515"/>
  <c r="Y2515"/>
  <c r="X2515"/>
  <c r="W2515"/>
  <c r="V2515"/>
  <c r="U2515"/>
  <c r="T2515"/>
  <c r="S2515"/>
  <c r="R2515"/>
  <c r="Q2515"/>
  <c r="P2515"/>
  <c r="O2515"/>
  <c r="N2515"/>
  <c r="M2515"/>
  <c r="L2515"/>
  <c r="K2515"/>
  <c r="J2515"/>
  <c r="I2515"/>
  <c r="Y2514"/>
  <c r="X2514"/>
  <c r="W2514"/>
  <c r="V2514"/>
  <c r="U2514"/>
  <c r="T2514"/>
  <c r="S2514"/>
  <c r="R2514"/>
  <c r="Q2514"/>
  <c r="P2514"/>
  <c r="O2514"/>
  <c r="N2514"/>
  <c r="M2514"/>
  <c r="L2514"/>
  <c r="K2514"/>
  <c r="J2514"/>
  <c r="I2514"/>
  <c r="Z2513"/>
  <c r="Y2513"/>
  <c r="X2513"/>
  <c r="W2513"/>
  <c r="V2513"/>
  <c r="U2513"/>
  <c r="T2513"/>
  <c r="S2513"/>
  <c r="R2513"/>
  <c r="Q2513"/>
  <c r="P2513"/>
  <c r="O2513"/>
  <c r="N2513"/>
  <c r="M2513"/>
  <c r="L2513"/>
  <c r="K2513"/>
  <c r="J2513"/>
  <c r="I2513"/>
  <c r="Y2512"/>
  <c r="X2512"/>
  <c r="W2512"/>
  <c r="V2512"/>
  <c r="U2512"/>
  <c r="T2512"/>
  <c r="S2512"/>
  <c r="R2512"/>
  <c r="Q2512"/>
  <c r="P2512"/>
  <c r="O2512"/>
  <c r="N2512"/>
  <c r="M2512"/>
  <c r="L2512"/>
  <c r="K2512"/>
  <c r="J2512"/>
  <c r="I2512"/>
  <c r="Z2511"/>
  <c r="Y2511"/>
  <c r="X2511"/>
  <c r="W2511"/>
  <c r="V2511"/>
  <c r="U2511"/>
  <c r="T2511"/>
  <c r="S2511"/>
  <c r="R2511"/>
  <c r="Q2511"/>
  <c r="P2511"/>
  <c r="O2511"/>
  <c r="N2511"/>
  <c r="M2511"/>
  <c r="L2511"/>
  <c r="K2511"/>
  <c r="J2511"/>
  <c r="I2511"/>
  <c r="Y2510"/>
  <c r="X2510"/>
  <c r="W2510"/>
  <c r="V2510"/>
  <c r="U2510"/>
  <c r="T2510"/>
  <c r="S2510"/>
  <c r="R2510"/>
  <c r="Q2510"/>
  <c r="P2510"/>
  <c r="O2510"/>
  <c r="N2510"/>
  <c r="M2510"/>
  <c r="L2510"/>
  <c r="K2510"/>
  <c r="J2510"/>
  <c r="I2510"/>
  <c r="Z2509"/>
  <c r="Y2509"/>
  <c r="X2509"/>
  <c r="W2509"/>
  <c r="V2509"/>
  <c r="U2509"/>
  <c r="T2509"/>
  <c r="S2509"/>
  <c r="R2509"/>
  <c r="Q2509"/>
  <c r="P2509"/>
  <c r="O2509"/>
  <c r="N2509"/>
  <c r="M2509"/>
  <c r="L2509"/>
  <c r="K2509"/>
  <c r="J2509"/>
  <c r="I2509"/>
  <c r="Y2508"/>
  <c r="X2508"/>
  <c r="W2508"/>
  <c r="V2508"/>
  <c r="U2508"/>
  <c r="T2508"/>
  <c r="S2508"/>
  <c r="R2508"/>
  <c r="Q2508"/>
  <c r="P2508"/>
  <c r="O2508"/>
  <c r="N2508"/>
  <c r="M2508"/>
  <c r="L2508"/>
  <c r="K2508"/>
  <c r="J2508"/>
  <c r="I2508"/>
  <c r="Z2507"/>
  <c r="Y2507"/>
  <c r="X2507"/>
  <c r="W2507"/>
  <c r="V2507"/>
  <c r="U2507"/>
  <c r="T2507"/>
  <c r="S2507"/>
  <c r="R2507"/>
  <c r="Q2507"/>
  <c r="P2507"/>
  <c r="O2507"/>
  <c r="N2507"/>
  <c r="M2507"/>
  <c r="L2507"/>
  <c r="K2507"/>
  <c r="J2507"/>
  <c r="I2507"/>
  <c r="Y2506"/>
  <c r="X2506"/>
  <c r="W2506"/>
  <c r="V2506"/>
  <c r="U2506"/>
  <c r="T2506"/>
  <c r="S2506"/>
  <c r="R2506"/>
  <c r="Q2506"/>
  <c r="P2506"/>
  <c r="O2506"/>
  <c r="N2506"/>
  <c r="M2506"/>
  <c r="L2506"/>
  <c r="K2506"/>
  <c r="J2506"/>
  <c r="I2506"/>
  <c r="Y2505"/>
  <c r="X2505"/>
  <c r="W2505"/>
  <c r="V2505"/>
  <c r="U2505"/>
  <c r="T2505"/>
  <c r="S2505"/>
  <c r="R2505"/>
  <c r="Q2505"/>
  <c r="P2505"/>
  <c r="O2505"/>
  <c r="N2505"/>
  <c r="M2505"/>
  <c r="L2505"/>
  <c r="K2505"/>
  <c r="J2505"/>
  <c r="I2505"/>
  <c r="Y2504"/>
  <c r="X2504"/>
  <c r="W2504"/>
  <c r="V2504"/>
  <c r="U2504"/>
  <c r="T2504"/>
  <c r="S2504"/>
  <c r="R2504"/>
  <c r="Q2504"/>
  <c r="P2504"/>
  <c r="O2504"/>
  <c r="N2504"/>
  <c r="M2504"/>
  <c r="L2504"/>
  <c r="K2504"/>
  <c r="J2504"/>
  <c r="I2504"/>
  <c r="Z2503"/>
  <c r="Y2503"/>
  <c r="X2503"/>
  <c r="W2503"/>
  <c r="V2503"/>
  <c r="U2503"/>
  <c r="T2503"/>
  <c r="S2503"/>
  <c r="R2503"/>
  <c r="Q2503"/>
  <c r="P2503"/>
  <c r="O2503"/>
  <c r="N2503"/>
  <c r="M2503"/>
  <c r="L2503"/>
  <c r="K2503"/>
  <c r="J2503"/>
  <c r="I2503"/>
  <c r="Y2502"/>
  <c r="X2502"/>
  <c r="W2502"/>
  <c r="V2502"/>
  <c r="U2502"/>
  <c r="T2502"/>
  <c r="S2502"/>
  <c r="R2502"/>
  <c r="Q2502"/>
  <c r="P2502"/>
  <c r="O2502"/>
  <c r="N2502"/>
  <c r="M2502"/>
  <c r="L2502"/>
  <c r="K2502"/>
  <c r="J2502"/>
  <c r="I2502"/>
  <c r="Y2501"/>
  <c r="X2501"/>
  <c r="W2501"/>
  <c r="V2501"/>
  <c r="U2501"/>
  <c r="T2501"/>
  <c r="S2501"/>
  <c r="R2501"/>
  <c r="Q2501"/>
  <c r="P2501"/>
  <c r="O2501"/>
  <c r="N2501"/>
  <c r="M2501"/>
  <c r="L2501"/>
  <c r="K2501"/>
  <c r="J2501"/>
  <c r="I2501"/>
  <c r="Y2500"/>
  <c r="X2500"/>
  <c r="W2500"/>
  <c r="V2500"/>
  <c r="U2500"/>
  <c r="T2500"/>
  <c r="S2500"/>
  <c r="R2500"/>
  <c r="Q2500"/>
  <c r="P2500"/>
  <c r="O2500"/>
  <c r="N2500"/>
  <c r="M2500"/>
  <c r="L2500"/>
  <c r="K2500"/>
  <c r="J2500"/>
  <c r="I2500"/>
  <c r="Y2499"/>
  <c r="X2499"/>
  <c r="W2499"/>
  <c r="V2499"/>
  <c r="U2499"/>
  <c r="T2499"/>
  <c r="S2499"/>
  <c r="R2499"/>
  <c r="Q2499"/>
  <c r="P2499"/>
  <c r="O2499"/>
  <c r="N2499"/>
  <c r="M2499"/>
  <c r="L2499"/>
  <c r="K2499"/>
  <c r="J2499"/>
  <c r="I2499"/>
  <c r="Y2498"/>
  <c r="X2498"/>
  <c r="W2498"/>
  <c r="V2498"/>
  <c r="U2498"/>
  <c r="T2498"/>
  <c r="S2498"/>
  <c r="R2498"/>
  <c r="Q2498"/>
  <c r="P2498"/>
  <c r="O2498"/>
  <c r="N2498"/>
  <c r="M2498"/>
  <c r="L2498"/>
  <c r="K2498"/>
  <c r="J2498"/>
  <c r="I2498"/>
  <c r="Z2497"/>
  <c r="Y2497"/>
  <c r="X2497"/>
  <c r="W2497"/>
  <c r="V2497"/>
  <c r="U2497"/>
  <c r="T2497"/>
  <c r="S2497"/>
  <c r="R2497"/>
  <c r="Q2497"/>
  <c r="P2497"/>
  <c r="O2497"/>
  <c r="N2497"/>
  <c r="M2497"/>
  <c r="L2497"/>
  <c r="K2497"/>
  <c r="J2497"/>
  <c r="I2497"/>
  <c r="Z2496"/>
  <c r="Y2496"/>
  <c r="X2496"/>
  <c r="W2496"/>
  <c r="V2496"/>
  <c r="U2496"/>
  <c r="T2496"/>
  <c r="S2496"/>
  <c r="R2496"/>
  <c r="Q2496"/>
  <c r="P2496"/>
  <c r="O2496"/>
  <c r="N2496"/>
  <c r="M2496"/>
  <c r="L2496"/>
  <c r="K2496"/>
  <c r="J2496"/>
  <c r="I2496"/>
  <c r="Y2495"/>
  <c r="X2495"/>
  <c r="W2495"/>
  <c r="V2495"/>
  <c r="U2495"/>
  <c r="T2495"/>
  <c r="S2495"/>
  <c r="R2495"/>
  <c r="Q2495"/>
  <c r="P2495"/>
  <c r="O2495"/>
  <c r="N2495"/>
  <c r="M2495"/>
  <c r="L2495"/>
  <c r="K2495"/>
  <c r="J2495"/>
  <c r="I2495"/>
  <c r="Z2494"/>
  <c r="Y2494"/>
  <c r="X2494"/>
  <c r="W2494"/>
  <c r="V2494"/>
  <c r="U2494"/>
  <c r="T2494"/>
  <c r="S2494"/>
  <c r="R2494"/>
  <c r="Q2494"/>
  <c r="P2494"/>
  <c r="O2494"/>
  <c r="N2494"/>
  <c r="M2494"/>
  <c r="L2494"/>
  <c r="K2494"/>
  <c r="J2494"/>
  <c r="I2494"/>
  <c r="Y2493"/>
  <c r="X2493"/>
  <c r="W2493"/>
  <c r="V2493"/>
  <c r="U2493"/>
  <c r="T2493"/>
  <c r="S2493"/>
  <c r="R2493"/>
  <c r="Q2493"/>
  <c r="P2493"/>
  <c r="O2493"/>
  <c r="N2493"/>
  <c r="M2493"/>
  <c r="L2493"/>
  <c r="K2493"/>
  <c r="J2493"/>
  <c r="I2493"/>
  <c r="Y2492"/>
  <c r="X2492"/>
  <c r="W2492"/>
  <c r="V2492"/>
  <c r="U2492"/>
  <c r="T2492"/>
  <c r="S2492"/>
  <c r="R2492"/>
  <c r="Q2492"/>
  <c r="P2492"/>
  <c r="O2492"/>
  <c r="N2492"/>
  <c r="M2492"/>
  <c r="L2492"/>
  <c r="K2492"/>
  <c r="J2492"/>
  <c r="I2492"/>
  <c r="Y2491"/>
  <c r="X2491"/>
  <c r="W2491"/>
  <c r="V2491"/>
  <c r="U2491"/>
  <c r="T2491"/>
  <c r="S2491"/>
  <c r="R2491"/>
  <c r="Q2491"/>
  <c r="P2491"/>
  <c r="O2491"/>
  <c r="N2491"/>
  <c r="M2491"/>
  <c r="L2491"/>
  <c r="K2491"/>
  <c r="J2491"/>
  <c r="I2491"/>
  <c r="Z2490"/>
  <c r="Y2490"/>
  <c r="X2490"/>
  <c r="W2490"/>
  <c r="V2490"/>
  <c r="U2490"/>
  <c r="T2490"/>
  <c r="S2490"/>
  <c r="R2490"/>
  <c r="Q2490"/>
  <c r="P2490"/>
  <c r="O2490"/>
  <c r="N2490"/>
  <c r="M2490"/>
  <c r="L2490"/>
  <c r="K2490"/>
  <c r="J2490"/>
  <c r="I2490"/>
  <c r="Y2489"/>
  <c r="X2489"/>
  <c r="W2489"/>
  <c r="V2489"/>
  <c r="U2489"/>
  <c r="T2489"/>
  <c r="S2489"/>
  <c r="R2489"/>
  <c r="Q2489"/>
  <c r="P2489"/>
  <c r="O2489"/>
  <c r="N2489"/>
  <c r="M2489"/>
  <c r="L2489"/>
  <c r="K2489"/>
  <c r="J2489"/>
  <c r="I2489"/>
  <c r="Y2488"/>
  <c r="X2488"/>
  <c r="W2488"/>
  <c r="V2488"/>
  <c r="U2488"/>
  <c r="T2488"/>
  <c r="S2488"/>
  <c r="R2488"/>
  <c r="Q2488"/>
  <c r="P2488"/>
  <c r="O2488"/>
  <c r="N2488"/>
  <c r="M2488"/>
  <c r="L2488"/>
  <c r="K2488"/>
  <c r="J2488"/>
  <c r="I2488"/>
  <c r="Y2487"/>
  <c r="X2487"/>
  <c r="W2487"/>
  <c r="V2487"/>
  <c r="U2487"/>
  <c r="T2487"/>
  <c r="S2487"/>
  <c r="R2487"/>
  <c r="Q2487"/>
  <c r="P2487"/>
  <c r="O2487"/>
  <c r="N2487"/>
  <c r="M2487"/>
  <c r="L2487"/>
  <c r="K2487"/>
  <c r="J2487"/>
  <c r="I2487"/>
  <c r="Y2486"/>
  <c r="X2486"/>
  <c r="W2486"/>
  <c r="V2486"/>
  <c r="U2486"/>
  <c r="T2486"/>
  <c r="S2486"/>
  <c r="R2486"/>
  <c r="Q2486"/>
  <c r="P2486"/>
  <c r="O2486"/>
  <c r="N2486"/>
  <c r="M2486"/>
  <c r="L2486"/>
  <c r="K2486"/>
  <c r="J2486"/>
  <c r="I2486"/>
  <c r="Z2485"/>
  <c r="Y2485"/>
  <c r="X2485"/>
  <c r="W2485"/>
  <c r="V2485"/>
  <c r="U2485"/>
  <c r="T2485"/>
  <c r="S2485"/>
  <c r="R2485"/>
  <c r="Q2485"/>
  <c r="P2485"/>
  <c r="O2485"/>
  <c r="N2485"/>
  <c r="M2485"/>
  <c r="L2485"/>
  <c r="K2485"/>
  <c r="J2485"/>
  <c r="I2485"/>
  <c r="Z2484"/>
  <c r="Y2484"/>
  <c r="X2484"/>
  <c r="W2484"/>
  <c r="V2484"/>
  <c r="U2484"/>
  <c r="T2484"/>
  <c r="S2484"/>
  <c r="R2484"/>
  <c r="Q2484"/>
  <c r="P2484"/>
  <c r="O2484"/>
  <c r="N2484"/>
  <c r="M2484"/>
  <c r="L2484"/>
  <c r="K2484"/>
  <c r="J2484"/>
  <c r="I2484"/>
  <c r="Y2483"/>
  <c r="X2483"/>
  <c r="W2483"/>
  <c r="V2483"/>
  <c r="U2483"/>
  <c r="T2483"/>
  <c r="S2483"/>
  <c r="R2483"/>
  <c r="Q2483"/>
  <c r="P2483"/>
  <c r="O2483"/>
  <c r="N2483"/>
  <c r="M2483"/>
  <c r="L2483"/>
  <c r="K2483"/>
  <c r="J2483"/>
  <c r="I2483"/>
  <c r="Y2482"/>
  <c r="X2482"/>
  <c r="W2482"/>
  <c r="V2482"/>
  <c r="U2482"/>
  <c r="T2482"/>
  <c r="S2482"/>
  <c r="R2482"/>
  <c r="Q2482"/>
  <c r="P2482"/>
  <c r="O2482"/>
  <c r="N2482"/>
  <c r="M2482"/>
  <c r="L2482"/>
  <c r="K2482"/>
  <c r="J2482"/>
  <c r="I2482"/>
  <c r="Z2481"/>
  <c r="Y2481"/>
  <c r="X2481"/>
  <c r="W2481"/>
  <c r="V2481"/>
  <c r="U2481"/>
  <c r="T2481"/>
  <c r="S2481"/>
  <c r="R2481"/>
  <c r="Q2481"/>
  <c r="P2481"/>
  <c r="O2481"/>
  <c r="N2481"/>
  <c r="M2481"/>
  <c r="L2481"/>
  <c r="K2481"/>
  <c r="J2481"/>
  <c r="I2481"/>
  <c r="Y2480"/>
  <c r="X2480"/>
  <c r="W2480"/>
  <c r="V2480"/>
  <c r="U2480"/>
  <c r="T2480"/>
  <c r="S2480"/>
  <c r="R2480"/>
  <c r="Q2480"/>
  <c r="P2480"/>
  <c r="O2480"/>
  <c r="N2480"/>
  <c r="M2480"/>
  <c r="L2480"/>
  <c r="K2480"/>
  <c r="J2480"/>
  <c r="I2480"/>
  <c r="Y2479"/>
  <c r="X2479"/>
  <c r="W2479"/>
  <c r="V2479"/>
  <c r="U2479"/>
  <c r="T2479"/>
  <c r="S2479"/>
  <c r="R2479"/>
  <c r="Q2479"/>
  <c r="P2479"/>
  <c r="O2479"/>
  <c r="N2479"/>
  <c r="M2479"/>
  <c r="L2479"/>
  <c r="K2479"/>
  <c r="J2479"/>
  <c r="I2479"/>
  <c r="Y2478"/>
  <c r="X2478"/>
  <c r="W2478"/>
  <c r="V2478"/>
  <c r="U2478"/>
  <c r="T2478"/>
  <c r="S2478"/>
  <c r="R2478"/>
  <c r="Q2478"/>
  <c r="P2478"/>
  <c r="O2478"/>
  <c r="N2478"/>
  <c r="M2478"/>
  <c r="L2478"/>
  <c r="K2478"/>
  <c r="J2478"/>
  <c r="I2478"/>
  <c r="Z2477"/>
  <c r="Y2477"/>
  <c r="X2477"/>
  <c r="W2477"/>
  <c r="V2477"/>
  <c r="U2477"/>
  <c r="T2477"/>
  <c r="S2477"/>
  <c r="R2477"/>
  <c r="Q2477"/>
  <c r="P2477"/>
  <c r="O2477"/>
  <c r="N2477"/>
  <c r="M2477"/>
  <c r="L2477"/>
  <c r="K2477"/>
  <c r="J2477"/>
  <c r="I2477"/>
  <c r="Y2476"/>
  <c r="X2476"/>
  <c r="W2476"/>
  <c r="V2476"/>
  <c r="U2476"/>
  <c r="T2476"/>
  <c r="S2476"/>
  <c r="R2476"/>
  <c r="Q2476"/>
  <c r="P2476"/>
  <c r="O2476"/>
  <c r="N2476"/>
  <c r="M2476"/>
  <c r="L2476"/>
  <c r="K2476"/>
  <c r="J2476"/>
  <c r="I2476"/>
  <c r="Y2475"/>
  <c r="X2475"/>
  <c r="W2475"/>
  <c r="V2475"/>
  <c r="U2475"/>
  <c r="T2475"/>
  <c r="S2475"/>
  <c r="R2475"/>
  <c r="Q2475"/>
  <c r="P2475"/>
  <c r="O2475"/>
  <c r="N2475"/>
  <c r="M2475"/>
  <c r="L2475"/>
  <c r="K2475"/>
  <c r="J2475"/>
  <c r="I2475"/>
  <c r="Y2474"/>
  <c r="X2474"/>
  <c r="W2474"/>
  <c r="V2474"/>
  <c r="U2474"/>
  <c r="T2474"/>
  <c r="S2474"/>
  <c r="R2474"/>
  <c r="Q2474"/>
  <c r="P2474"/>
  <c r="O2474"/>
  <c r="N2474"/>
  <c r="M2474"/>
  <c r="L2474"/>
  <c r="K2474"/>
  <c r="J2474"/>
  <c r="I2474"/>
  <c r="Y2473"/>
  <c r="X2473"/>
  <c r="W2473"/>
  <c r="V2473"/>
  <c r="U2473"/>
  <c r="T2473"/>
  <c r="S2473"/>
  <c r="R2473"/>
  <c r="Q2473"/>
  <c r="P2473"/>
  <c r="O2473"/>
  <c r="N2473"/>
  <c r="M2473"/>
  <c r="L2473"/>
  <c r="K2473"/>
  <c r="J2473"/>
  <c r="I2473"/>
  <c r="Y2472"/>
  <c r="X2472"/>
  <c r="W2472"/>
  <c r="V2472"/>
  <c r="U2472"/>
  <c r="T2472"/>
  <c r="S2472"/>
  <c r="R2472"/>
  <c r="Q2472"/>
  <c r="P2472"/>
  <c r="O2472"/>
  <c r="N2472"/>
  <c r="M2472"/>
  <c r="L2472"/>
  <c r="K2472"/>
  <c r="J2472"/>
  <c r="I2472"/>
  <c r="Y2471"/>
  <c r="X2471"/>
  <c r="W2471"/>
  <c r="V2471"/>
  <c r="U2471"/>
  <c r="T2471"/>
  <c r="S2471"/>
  <c r="R2471"/>
  <c r="Q2471"/>
  <c r="P2471"/>
  <c r="O2471"/>
  <c r="N2471"/>
  <c r="M2471"/>
  <c r="L2471"/>
  <c r="K2471"/>
  <c r="J2471"/>
  <c r="I2471"/>
  <c r="Z2470"/>
  <c r="Y2470"/>
  <c r="X2470"/>
  <c r="W2470"/>
  <c r="V2470"/>
  <c r="U2470"/>
  <c r="T2470"/>
  <c r="S2470"/>
  <c r="R2470"/>
  <c r="Q2470"/>
  <c r="P2470"/>
  <c r="O2470"/>
  <c r="N2470"/>
  <c r="M2470"/>
  <c r="L2470"/>
  <c r="K2470"/>
  <c r="J2470"/>
  <c r="I2470"/>
  <c r="Y2469"/>
  <c r="X2469"/>
  <c r="W2469"/>
  <c r="V2469"/>
  <c r="U2469"/>
  <c r="T2469"/>
  <c r="S2469"/>
  <c r="R2469"/>
  <c r="Q2469"/>
  <c r="P2469"/>
  <c r="O2469"/>
  <c r="N2469"/>
  <c r="M2469"/>
  <c r="L2469"/>
  <c r="K2469"/>
  <c r="J2469"/>
  <c r="I2469"/>
  <c r="Z2468"/>
  <c r="Y2468"/>
  <c r="X2468"/>
  <c r="W2468"/>
  <c r="V2468"/>
  <c r="U2468"/>
  <c r="T2468"/>
  <c r="S2468"/>
  <c r="R2468"/>
  <c r="Q2468"/>
  <c r="P2468"/>
  <c r="O2468"/>
  <c r="N2468"/>
  <c r="M2468"/>
  <c r="L2468"/>
  <c r="K2468"/>
  <c r="J2468"/>
  <c r="I2468"/>
  <c r="Y2467"/>
  <c r="X2467"/>
  <c r="W2467"/>
  <c r="V2467"/>
  <c r="U2467"/>
  <c r="T2467"/>
  <c r="S2467"/>
  <c r="R2467"/>
  <c r="Q2467"/>
  <c r="P2467"/>
  <c r="O2467"/>
  <c r="N2467"/>
  <c r="M2467"/>
  <c r="L2467"/>
  <c r="K2467"/>
  <c r="J2467"/>
  <c r="I2467"/>
  <c r="Y2466"/>
  <c r="X2466"/>
  <c r="W2466"/>
  <c r="V2466"/>
  <c r="U2466"/>
  <c r="T2466"/>
  <c r="S2466"/>
  <c r="R2466"/>
  <c r="Q2466"/>
  <c r="P2466"/>
  <c r="O2466"/>
  <c r="N2466"/>
  <c r="M2466"/>
  <c r="L2466"/>
  <c r="K2466"/>
  <c r="J2466"/>
  <c r="I2466"/>
  <c r="Y2465"/>
  <c r="X2465"/>
  <c r="W2465"/>
  <c r="V2465"/>
  <c r="U2465"/>
  <c r="T2465"/>
  <c r="S2465"/>
  <c r="R2465"/>
  <c r="Q2465"/>
  <c r="P2465"/>
  <c r="O2465"/>
  <c r="N2465"/>
  <c r="M2465"/>
  <c r="L2465"/>
  <c r="K2465"/>
  <c r="J2465"/>
  <c r="I2465"/>
  <c r="Y2464"/>
  <c r="X2464"/>
  <c r="W2464"/>
  <c r="V2464"/>
  <c r="U2464"/>
  <c r="T2464"/>
  <c r="S2464"/>
  <c r="R2464"/>
  <c r="Q2464"/>
  <c r="P2464"/>
  <c r="O2464"/>
  <c r="N2464"/>
  <c r="M2464"/>
  <c r="L2464"/>
  <c r="K2464"/>
  <c r="J2464"/>
  <c r="I2464"/>
  <c r="Y2463"/>
  <c r="X2463"/>
  <c r="W2463"/>
  <c r="V2463"/>
  <c r="U2463"/>
  <c r="T2463"/>
  <c r="S2463"/>
  <c r="R2463"/>
  <c r="Q2463"/>
  <c r="P2463"/>
  <c r="O2463"/>
  <c r="N2463"/>
  <c r="M2463"/>
  <c r="L2463"/>
  <c r="K2463"/>
  <c r="J2463"/>
  <c r="I2463"/>
  <c r="Y2462"/>
  <c r="X2462"/>
  <c r="W2462"/>
  <c r="V2462"/>
  <c r="U2462"/>
  <c r="T2462"/>
  <c r="S2462"/>
  <c r="R2462"/>
  <c r="Q2462"/>
  <c r="P2462"/>
  <c r="O2462"/>
  <c r="N2462"/>
  <c r="M2462"/>
  <c r="L2462"/>
  <c r="K2462"/>
  <c r="J2462"/>
  <c r="I2462"/>
  <c r="Y2461"/>
  <c r="X2461"/>
  <c r="W2461"/>
  <c r="V2461"/>
  <c r="U2461"/>
  <c r="T2461"/>
  <c r="S2461"/>
  <c r="R2461"/>
  <c r="Q2461"/>
  <c r="P2461"/>
  <c r="O2461"/>
  <c r="N2461"/>
  <c r="M2461"/>
  <c r="L2461"/>
  <c r="K2461"/>
  <c r="J2461"/>
  <c r="I2461"/>
  <c r="Z2460"/>
  <c r="Y2460"/>
  <c r="X2460"/>
  <c r="W2460"/>
  <c r="V2460"/>
  <c r="U2460"/>
  <c r="T2460"/>
  <c r="S2460"/>
  <c r="R2460"/>
  <c r="Q2460"/>
  <c r="P2460"/>
  <c r="O2460"/>
  <c r="N2460"/>
  <c r="M2460"/>
  <c r="L2460"/>
  <c r="K2460"/>
  <c r="J2460"/>
  <c r="I2460"/>
  <c r="Z2459"/>
  <c r="Y2459"/>
  <c r="X2459"/>
  <c r="W2459"/>
  <c r="V2459"/>
  <c r="U2459"/>
  <c r="T2459"/>
  <c r="S2459"/>
  <c r="R2459"/>
  <c r="Q2459"/>
  <c r="P2459"/>
  <c r="O2459"/>
  <c r="N2459"/>
  <c r="M2459"/>
  <c r="L2459"/>
  <c r="K2459"/>
  <c r="J2459"/>
  <c r="I2459"/>
  <c r="Y2458"/>
  <c r="X2458"/>
  <c r="W2458"/>
  <c r="V2458"/>
  <c r="U2458"/>
  <c r="T2458"/>
  <c r="S2458"/>
  <c r="R2458"/>
  <c r="Q2458"/>
  <c r="P2458"/>
  <c r="O2458"/>
  <c r="N2458"/>
  <c r="M2458"/>
  <c r="L2458"/>
  <c r="K2458"/>
  <c r="J2458"/>
  <c r="I2458"/>
  <c r="Y2457"/>
  <c r="X2457"/>
  <c r="W2457"/>
  <c r="V2457"/>
  <c r="U2457"/>
  <c r="T2457"/>
  <c r="S2457"/>
  <c r="R2457"/>
  <c r="Q2457"/>
  <c r="P2457"/>
  <c r="O2457"/>
  <c r="N2457"/>
  <c r="M2457"/>
  <c r="L2457"/>
  <c r="K2457"/>
  <c r="J2457"/>
  <c r="I2457"/>
  <c r="Y2456"/>
  <c r="X2456"/>
  <c r="W2456"/>
  <c r="V2456"/>
  <c r="U2456"/>
  <c r="T2456"/>
  <c r="S2456"/>
  <c r="R2456"/>
  <c r="Q2456"/>
  <c r="P2456"/>
  <c r="O2456"/>
  <c r="N2456"/>
  <c r="M2456"/>
  <c r="L2456"/>
  <c r="K2456"/>
  <c r="J2456"/>
  <c r="I2456"/>
  <c r="Y2455"/>
  <c r="X2455"/>
  <c r="W2455"/>
  <c r="V2455"/>
  <c r="U2455"/>
  <c r="T2455"/>
  <c r="S2455"/>
  <c r="R2455"/>
  <c r="Q2455"/>
  <c r="P2455"/>
  <c r="O2455"/>
  <c r="N2455"/>
  <c r="M2455"/>
  <c r="L2455"/>
  <c r="K2455"/>
  <c r="J2455"/>
  <c r="I2455"/>
  <c r="Y2454"/>
  <c r="X2454"/>
  <c r="W2454"/>
  <c r="V2454"/>
  <c r="U2454"/>
  <c r="T2454"/>
  <c r="S2454"/>
  <c r="R2454"/>
  <c r="Q2454"/>
  <c r="P2454"/>
  <c r="O2454"/>
  <c r="N2454"/>
  <c r="M2454"/>
  <c r="L2454"/>
  <c r="K2454"/>
  <c r="J2454"/>
  <c r="I2454"/>
  <c r="Z2453"/>
  <c r="Y2453"/>
  <c r="X2453"/>
  <c r="W2453"/>
  <c r="V2453"/>
  <c r="U2453"/>
  <c r="T2453"/>
  <c r="S2453"/>
  <c r="R2453"/>
  <c r="Q2453"/>
  <c r="P2453"/>
  <c r="O2453"/>
  <c r="N2453"/>
  <c r="M2453"/>
  <c r="L2453"/>
  <c r="K2453"/>
  <c r="J2453"/>
  <c r="I2453"/>
  <c r="Y2452"/>
  <c r="X2452"/>
  <c r="W2452"/>
  <c r="V2452"/>
  <c r="U2452"/>
  <c r="T2452"/>
  <c r="S2452"/>
  <c r="R2452"/>
  <c r="Q2452"/>
  <c r="P2452"/>
  <c r="O2452"/>
  <c r="N2452"/>
  <c r="M2452"/>
  <c r="L2452"/>
  <c r="K2452"/>
  <c r="J2452"/>
  <c r="I2452"/>
  <c r="Y2451"/>
  <c r="X2451"/>
  <c r="W2451"/>
  <c r="V2451"/>
  <c r="U2451"/>
  <c r="T2451"/>
  <c r="S2451"/>
  <c r="R2451"/>
  <c r="Q2451"/>
  <c r="P2451"/>
  <c r="O2451"/>
  <c r="N2451"/>
  <c r="M2451"/>
  <c r="L2451"/>
  <c r="K2451"/>
  <c r="J2451"/>
  <c r="I2451"/>
  <c r="Y2450"/>
  <c r="X2450"/>
  <c r="W2450"/>
  <c r="V2450"/>
  <c r="U2450"/>
  <c r="T2450"/>
  <c r="S2450"/>
  <c r="R2450"/>
  <c r="Q2450"/>
  <c r="P2450"/>
  <c r="O2450"/>
  <c r="N2450"/>
  <c r="M2450"/>
  <c r="L2450"/>
  <c r="K2450"/>
  <c r="J2450"/>
  <c r="I2450"/>
  <c r="Z2449"/>
  <c r="Y2449"/>
  <c r="X2449"/>
  <c r="W2449"/>
  <c r="V2449"/>
  <c r="U2449"/>
  <c r="T2449"/>
  <c r="S2449"/>
  <c r="R2449"/>
  <c r="Q2449"/>
  <c r="P2449"/>
  <c r="O2449"/>
  <c r="N2449"/>
  <c r="M2449"/>
  <c r="L2449"/>
  <c r="K2449"/>
  <c r="J2449"/>
  <c r="I2449"/>
  <c r="Z2448"/>
  <c r="Y2448"/>
  <c r="X2448"/>
  <c r="W2448"/>
  <c r="V2448"/>
  <c r="U2448"/>
  <c r="T2448"/>
  <c r="S2448"/>
  <c r="R2448"/>
  <c r="Q2448"/>
  <c r="P2448"/>
  <c r="O2448"/>
  <c r="N2448"/>
  <c r="M2448"/>
  <c r="L2448"/>
  <c r="K2448"/>
  <c r="J2448"/>
  <c r="I2448"/>
  <c r="Y2447"/>
  <c r="X2447"/>
  <c r="W2447"/>
  <c r="V2447"/>
  <c r="U2447"/>
  <c r="T2447"/>
  <c r="S2447"/>
  <c r="R2447"/>
  <c r="Q2447"/>
  <c r="P2447"/>
  <c r="O2447"/>
  <c r="N2447"/>
  <c r="M2447"/>
  <c r="L2447"/>
  <c r="K2447"/>
  <c r="J2447"/>
  <c r="I2447"/>
  <c r="Y2446"/>
  <c r="X2446"/>
  <c r="W2446"/>
  <c r="V2446"/>
  <c r="U2446"/>
  <c r="T2446"/>
  <c r="S2446"/>
  <c r="R2446"/>
  <c r="Q2446"/>
  <c r="P2446"/>
  <c r="O2446"/>
  <c r="N2446"/>
  <c r="M2446"/>
  <c r="L2446"/>
  <c r="K2446"/>
  <c r="J2446"/>
  <c r="I2446"/>
  <c r="Y2445"/>
  <c r="X2445"/>
  <c r="W2445"/>
  <c r="V2445"/>
  <c r="U2445"/>
  <c r="T2445"/>
  <c r="S2445"/>
  <c r="R2445"/>
  <c r="Q2445"/>
  <c r="P2445"/>
  <c r="O2445"/>
  <c r="N2445"/>
  <c r="M2445"/>
  <c r="L2445"/>
  <c r="K2445"/>
  <c r="J2445"/>
  <c r="I2445"/>
  <c r="Y2444"/>
  <c r="X2444"/>
  <c r="W2444"/>
  <c r="V2444"/>
  <c r="U2444"/>
  <c r="T2444"/>
  <c r="S2444"/>
  <c r="R2444"/>
  <c r="Q2444"/>
  <c r="P2444"/>
  <c r="O2444"/>
  <c r="N2444"/>
  <c r="M2444"/>
  <c r="L2444"/>
  <c r="K2444"/>
  <c r="J2444"/>
  <c r="I2444"/>
  <c r="Y2443"/>
  <c r="X2443"/>
  <c r="W2443"/>
  <c r="V2443"/>
  <c r="U2443"/>
  <c r="T2443"/>
  <c r="S2443"/>
  <c r="R2443"/>
  <c r="Q2443"/>
  <c r="P2443"/>
  <c r="O2443"/>
  <c r="N2443"/>
  <c r="M2443"/>
  <c r="L2443"/>
  <c r="K2443"/>
  <c r="J2443"/>
  <c r="I2443"/>
  <c r="Y2442"/>
  <c r="X2442"/>
  <c r="W2442"/>
  <c r="V2442"/>
  <c r="U2442"/>
  <c r="T2442"/>
  <c r="S2442"/>
  <c r="R2442"/>
  <c r="Q2442"/>
  <c r="P2442"/>
  <c r="O2442"/>
  <c r="N2442"/>
  <c r="M2442"/>
  <c r="L2442"/>
  <c r="K2442"/>
  <c r="J2442"/>
  <c r="I2442"/>
  <c r="Y2441"/>
  <c r="X2441"/>
  <c r="W2441"/>
  <c r="V2441"/>
  <c r="U2441"/>
  <c r="T2441"/>
  <c r="S2441"/>
  <c r="R2441"/>
  <c r="Q2441"/>
  <c r="P2441"/>
  <c r="O2441"/>
  <c r="N2441"/>
  <c r="M2441"/>
  <c r="L2441"/>
  <c r="K2441"/>
  <c r="J2441"/>
  <c r="I2441"/>
  <c r="Y2440"/>
  <c r="X2440"/>
  <c r="W2440"/>
  <c r="V2440"/>
  <c r="U2440"/>
  <c r="T2440"/>
  <c r="S2440"/>
  <c r="R2440"/>
  <c r="Q2440"/>
  <c r="P2440"/>
  <c r="O2440"/>
  <c r="N2440"/>
  <c r="M2440"/>
  <c r="L2440"/>
  <c r="K2440"/>
  <c r="J2440"/>
  <c r="I2440"/>
  <c r="Z2439"/>
  <c r="Y2439"/>
  <c r="X2439"/>
  <c r="W2439"/>
  <c r="V2439"/>
  <c r="U2439"/>
  <c r="T2439"/>
  <c r="S2439"/>
  <c r="R2439"/>
  <c r="Q2439"/>
  <c r="P2439"/>
  <c r="O2439"/>
  <c r="N2439"/>
  <c r="M2439"/>
  <c r="L2439"/>
  <c r="K2439"/>
  <c r="J2439"/>
  <c r="I2439"/>
  <c r="Z2438"/>
  <c r="Y2438"/>
  <c r="X2438"/>
  <c r="W2438"/>
  <c r="V2438"/>
  <c r="U2438"/>
  <c r="T2438"/>
  <c r="S2438"/>
  <c r="R2438"/>
  <c r="Q2438"/>
  <c r="P2438"/>
  <c r="O2438"/>
  <c r="N2438"/>
  <c r="M2438"/>
  <c r="L2438"/>
  <c r="K2438"/>
  <c r="J2438"/>
  <c r="I2438"/>
  <c r="Y2437"/>
  <c r="X2437"/>
  <c r="W2437"/>
  <c r="V2437"/>
  <c r="U2437"/>
  <c r="T2437"/>
  <c r="S2437"/>
  <c r="R2437"/>
  <c r="Q2437"/>
  <c r="P2437"/>
  <c r="O2437"/>
  <c r="N2437"/>
  <c r="M2437"/>
  <c r="L2437"/>
  <c r="K2437"/>
  <c r="J2437"/>
  <c r="I2437"/>
  <c r="Y2436"/>
  <c r="X2436"/>
  <c r="W2436"/>
  <c r="V2436"/>
  <c r="U2436"/>
  <c r="T2436"/>
  <c r="S2436"/>
  <c r="R2436"/>
  <c r="Q2436"/>
  <c r="P2436"/>
  <c r="O2436"/>
  <c r="N2436"/>
  <c r="M2436"/>
  <c r="L2436"/>
  <c r="K2436"/>
  <c r="J2436"/>
  <c r="I2436"/>
  <c r="Y2435"/>
  <c r="X2435"/>
  <c r="W2435"/>
  <c r="V2435"/>
  <c r="U2435"/>
  <c r="T2435"/>
  <c r="S2435"/>
  <c r="R2435"/>
  <c r="Q2435"/>
  <c r="P2435"/>
  <c r="O2435"/>
  <c r="N2435"/>
  <c r="M2435"/>
  <c r="L2435"/>
  <c r="K2435"/>
  <c r="J2435"/>
  <c r="I2435"/>
  <c r="Y2434"/>
  <c r="X2434"/>
  <c r="W2434"/>
  <c r="V2434"/>
  <c r="U2434"/>
  <c r="T2434"/>
  <c r="S2434"/>
  <c r="R2434"/>
  <c r="Q2434"/>
  <c r="P2434"/>
  <c r="O2434"/>
  <c r="N2434"/>
  <c r="M2434"/>
  <c r="L2434"/>
  <c r="K2434"/>
  <c r="J2434"/>
  <c r="I2434"/>
  <c r="Y2433"/>
  <c r="X2433"/>
  <c r="W2433"/>
  <c r="V2433"/>
  <c r="U2433"/>
  <c r="T2433"/>
  <c r="S2433"/>
  <c r="R2433"/>
  <c r="Q2433"/>
  <c r="P2433"/>
  <c r="O2433"/>
  <c r="N2433"/>
  <c r="M2433"/>
  <c r="L2433"/>
  <c r="K2433"/>
  <c r="J2433"/>
  <c r="I2433"/>
  <c r="Y2432"/>
  <c r="X2432"/>
  <c r="W2432"/>
  <c r="V2432"/>
  <c r="U2432"/>
  <c r="T2432"/>
  <c r="S2432"/>
  <c r="R2432"/>
  <c r="Q2432"/>
  <c r="P2432"/>
  <c r="O2432"/>
  <c r="N2432"/>
  <c r="M2432"/>
  <c r="L2432"/>
  <c r="K2432"/>
  <c r="J2432"/>
  <c r="I2432"/>
  <c r="Y2431"/>
  <c r="X2431"/>
  <c r="W2431"/>
  <c r="V2431"/>
  <c r="U2431"/>
  <c r="T2431"/>
  <c r="S2431"/>
  <c r="R2431"/>
  <c r="Q2431"/>
  <c r="P2431"/>
  <c r="O2431"/>
  <c r="N2431"/>
  <c r="M2431"/>
  <c r="L2431"/>
  <c r="K2431"/>
  <c r="J2431"/>
  <c r="I2431"/>
  <c r="Y2430"/>
  <c r="X2430"/>
  <c r="W2430"/>
  <c r="V2430"/>
  <c r="U2430"/>
  <c r="T2430"/>
  <c r="S2430"/>
  <c r="R2430"/>
  <c r="Q2430"/>
  <c r="P2430"/>
  <c r="O2430"/>
  <c r="N2430"/>
  <c r="M2430"/>
  <c r="L2430"/>
  <c r="K2430"/>
  <c r="J2430"/>
  <c r="I2430"/>
  <c r="Z2429"/>
  <c r="Y2429"/>
  <c r="X2429"/>
  <c r="W2429"/>
  <c r="V2429"/>
  <c r="U2429"/>
  <c r="T2429"/>
  <c r="S2429"/>
  <c r="R2429"/>
  <c r="Q2429"/>
  <c r="P2429"/>
  <c r="O2429"/>
  <c r="N2429"/>
  <c r="M2429"/>
  <c r="L2429"/>
  <c r="K2429"/>
  <c r="J2429"/>
  <c r="I2429"/>
  <c r="Z2428"/>
  <c r="Y2428"/>
  <c r="X2428"/>
  <c r="W2428"/>
  <c r="V2428"/>
  <c r="U2428"/>
  <c r="T2428"/>
  <c r="S2428"/>
  <c r="R2428"/>
  <c r="Q2428"/>
  <c r="P2428"/>
  <c r="O2428"/>
  <c r="N2428"/>
  <c r="M2428"/>
  <c r="L2428"/>
  <c r="K2428"/>
  <c r="J2428"/>
  <c r="I2428"/>
  <c r="Y2427"/>
  <c r="X2427"/>
  <c r="W2427"/>
  <c r="V2427"/>
  <c r="U2427"/>
  <c r="T2427"/>
  <c r="S2427"/>
  <c r="R2427"/>
  <c r="Q2427"/>
  <c r="P2427"/>
  <c r="O2427"/>
  <c r="N2427"/>
  <c r="M2427"/>
  <c r="L2427"/>
  <c r="K2427"/>
  <c r="J2427"/>
  <c r="I2427"/>
  <c r="Y2426"/>
  <c r="X2426"/>
  <c r="W2426"/>
  <c r="V2426"/>
  <c r="U2426"/>
  <c r="T2426"/>
  <c r="S2426"/>
  <c r="R2426"/>
  <c r="Q2426"/>
  <c r="P2426"/>
  <c r="O2426"/>
  <c r="N2426"/>
  <c r="M2426"/>
  <c r="L2426"/>
  <c r="K2426"/>
  <c r="J2426"/>
  <c r="I2426"/>
  <c r="Z2425"/>
  <c r="Y2425"/>
  <c r="X2425"/>
  <c r="W2425"/>
  <c r="V2425"/>
  <c r="U2425"/>
  <c r="T2425"/>
  <c r="S2425"/>
  <c r="R2425"/>
  <c r="Q2425"/>
  <c r="P2425"/>
  <c r="O2425"/>
  <c r="N2425"/>
  <c r="M2425"/>
  <c r="L2425"/>
  <c r="K2425"/>
  <c r="J2425"/>
  <c r="I2425"/>
  <c r="Y2424"/>
  <c r="X2424"/>
  <c r="W2424"/>
  <c r="V2424"/>
  <c r="U2424"/>
  <c r="T2424"/>
  <c r="S2424"/>
  <c r="R2424"/>
  <c r="Q2424"/>
  <c r="P2424"/>
  <c r="O2424"/>
  <c r="N2424"/>
  <c r="M2424"/>
  <c r="L2424"/>
  <c r="K2424"/>
  <c r="J2424"/>
  <c r="I2424"/>
  <c r="Z2423"/>
  <c r="Y2423"/>
  <c r="X2423"/>
  <c r="W2423"/>
  <c r="V2423"/>
  <c r="U2423"/>
  <c r="T2423"/>
  <c r="S2423"/>
  <c r="R2423"/>
  <c r="Q2423"/>
  <c r="P2423"/>
  <c r="O2423"/>
  <c r="N2423"/>
  <c r="M2423"/>
  <c r="L2423"/>
  <c r="K2423"/>
  <c r="J2423"/>
  <c r="I2423"/>
  <c r="Y2422"/>
  <c r="X2422"/>
  <c r="W2422"/>
  <c r="V2422"/>
  <c r="U2422"/>
  <c r="T2422"/>
  <c r="S2422"/>
  <c r="R2422"/>
  <c r="Q2422"/>
  <c r="P2422"/>
  <c r="O2422"/>
  <c r="N2422"/>
  <c r="M2422"/>
  <c r="L2422"/>
  <c r="K2422"/>
  <c r="J2422"/>
  <c r="I2422"/>
  <c r="Z2421"/>
  <c r="Y2421"/>
  <c r="X2421"/>
  <c r="W2421"/>
  <c r="V2421"/>
  <c r="U2421"/>
  <c r="T2421"/>
  <c r="S2421"/>
  <c r="R2421"/>
  <c r="Q2421"/>
  <c r="P2421"/>
  <c r="O2421"/>
  <c r="N2421"/>
  <c r="M2421"/>
  <c r="L2421"/>
  <c r="K2421"/>
  <c r="J2421"/>
  <c r="I2421"/>
  <c r="Y2420"/>
  <c r="X2420"/>
  <c r="W2420"/>
  <c r="V2420"/>
  <c r="U2420"/>
  <c r="T2420"/>
  <c r="S2420"/>
  <c r="R2420"/>
  <c r="Q2420"/>
  <c r="P2420"/>
  <c r="O2420"/>
  <c r="N2420"/>
  <c r="M2420"/>
  <c r="L2420"/>
  <c r="K2420"/>
  <c r="J2420"/>
  <c r="I2420"/>
  <c r="Z2419"/>
  <c r="Y2419"/>
  <c r="X2419"/>
  <c r="W2419"/>
  <c r="V2419"/>
  <c r="U2419"/>
  <c r="T2419"/>
  <c r="S2419"/>
  <c r="R2419"/>
  <c r="Q2419"/>
  <c r="P2419"/>
  <c r="O2419"/>
  <c r="N2419"/>
  <c r="M2419"/>
  <c r="L2419"/>
  <c r="K2419"/>
  <c r="J2419"/>
  <c r="I2419"/>
  <c r="Y2418"/>
  <c r="X2418"/>
  <c r="W2418"/>
  <c r="V2418"/>
  <c r="U2418"/>
  <c r="T2418"/>
  <c r="S2418"/>
  <c r="R2418"/>
  <c r="Q2418"/>
  <c r="P2418"/>
  <c r="O2418"/>
  <c r="N2418"/>
  <c r="M2418"/>
  <c r="L2418"/>
  <c r="K2418"/>
  <c r="J2418"/>
  <c r="I2418"/>
  <c r="Z2417"/>
  <c r="Y2417"/>
  <c r="X2417"/>
  <c r="W2417"/>
  <c r="V2417"/>
  <c r="U2417"/>
  <c r="T2417"/>
  <c r="S2417"/>
  <c r="R2417"/>
  <c r="Q2417"/>
  <c r="P2417"/>
  <c r="O2417"/>
  <c r="N2417"/>
  <c r="M2417"/>
  <c r="L2417"/>
  <c r="K2417"/>
  <c r="J2417"/>
  <c r="I2417"/>
  <c r="Y2416"/>
  <c r="X2416"/>
  <c r="W2416"/>
  <c r="V2416"/>
  <c r="U2416"/>
  <c r="T2416"/>
  <c r="S2416"/>
  <c r="R2416"/>
  <c r="Q2416"/>
  <c r="P2416"/>
  <c r="O2416"/>
  <c r="N2416"/>
  <c r="M2416"/>
  <c r="L2416"/>
  <c r="K2416"/>
  <c r="J2416"/>
  <c r="I2416"/>
  <c r="Y2415"/>
  <c r="X2415"/>
  <c r="W2415"/>
  <c r="V2415"/>
  <c r="U2415"/>
  <c r="T2415"/>
  <c r="S2415"/>
  <c r="R2415"/>
  <c r="Q2415"/>
  <c r="P2415"/>
  <c r="O2415"/>
  <c r="N2415"/>
  <c r="M2415"/>
  <c r="L2415"/>
  <c r="K2415"/>
  <c r="J2415"/>
  <c r="I2415"/>
  <c r="Z2414"/>
  <c r="Y2414"/>
  <c r="X2414"/>
  <c r="W2414"/>
  <c r="V2414"/>
  <c r="U2414"/>
  <c r="T2414"/>
  <c r="S2414"/>
  <c r="R2414"/>
  <c r="Q2414"/>
  <c r="P2414"/>
  <c r="O2414"/>
  <c r="N2414"/>
  <c r="M2414"/>
  <c r="L2414"/>
  <c r="K2414"/>
  <c r="J2414"/>
  <c r="I2414"/>
  <c r="Y2413"/>
  <c r="X2413"/>
  <c r="W2413"/>
  <c r="V2413"/>
  <c r="U2413"/>
  <c r="T2413"/>
  <c r="S2413"/>
  <c r="R2413"/>
  <c r="Q2413"/>
  <c r="P2413"/>
  <c r="O2413"/>
  <c r="N2413"/>
  <c r="M2413"/>
  <c r="L2413"/>
  <c r="K2413"/>
  <c r="J2413"/>
  <c r="I2413"/>
  <c r="Y2412"/>
  <c r="X2412"/>
  <c r="W2412"/>
  <c r="V2412"/>
  <c r="U2412"/>
  <c r="T2412"/>
  <c r="S2412"/>
  <c r="R2412"/>
  <c r="Q2412"/>
  <c r="P2412"/>
  <c r="O2412"/>
  <c r="N2412"/>
  <c r="M2412"/>
  <c r="L2412"/>
  <c r="K2412"/>
  <c r="J2412"/>
  <c r="I2412"/>
  <c r="Y2411"/>
  <c r="X2411"/>
  <c r="W2411"/>
  <c r="V2411"/>
  <c r="U2411"/>
  <c r="T2411"/>
  <c r="S2411"/>
  <c r="R2411"/>
  <c r="Q2411"/>
  <c r="P2411"/>
  <c r="O2411"/>
  <c r="N2411"/>
  <c r="M2411"/>
  <c r="L2411"/>
  <c r="K2411"/>
  <c r="J2411"/>
  <c r="I2411"/>
  <c r="Y2410"/>
  <c r="X2410"/>
  <c r="W2410"/>
  <c r="V2410"/>
  <c r="U2410"/>
  <c r="T2410"/>
  <c r="S2410"/>
  <c r="R2410"/>
  <c r="Q2410"/>
  <c r="P2410"/>
  <c r="O2410"/>
  <c r="N2410"/>
  <c r="M2410"/>
  <c r="L2410"/>
  <c r="K2410"/>
  <c r="J2410"/>
  <c r="I2410"/>
  <c r="Y2409"/>
  <c r="X2409"/>
  <c r="W2409"/>
  <c r="V2409"/>
  <c r="U2409"/>
  <c r="T2409"/>
  <c r="S2409"/>
  <c r="R2409"/>
  <c r="Q2409"/>
  <c r="P2409"/>
  <c r="O2409"/>
  <c r="N2409"/>
  <c r="M2409"/>
  <c r="L2409"/>
  <c r="K2409"/>
  <c r="J2409"/>
  <c r="I2409"/>
  <c r="Y2408"/>
  <c r="X2408"/>
  <c r="W2408"/>
  <c r="V2408"/>
  <c r="U2408"/>
  <c r="T2408"/>
  <c r="S2408"/>
  <c r="R2408"/>
  <c r="Q2408"/>
  <c r="P2408"/>
  <c r="O2408"/>
  <c r="N2408"/>
  <c r="M2408"/>
  <c r="L2408"/>
  <c r="K2408"/>
  <c r="J2408"/>
  <c r="I2408"/>
  <c r="Z2407"/>
  <c r="Y2407"/>
  <c r="X2407"/>
  <c r="W2407"/>
  <c r="V2407"/>
  <c r="U2407"/>
  <c r="T2407"/>
  <c r="S2407"/>
  <c r="R2407"/>
  <c r="Q2407"/>
  <c r="P2407"/>
  <c r="O2407"/>
  <c r="N2407"/>
  <c r="M2407"/>
  <c r="L2407"/>
  <c r="K2407"/>
  <c r="J2407"/>
  <c r="I2407"/>
  <c r="Z2406"/>
  <c r="Y2406"/>
  <c r="X2406"/>
  <c r="W2406"/>
  <c r="V2406"/>
  <c r="U2406"/>
  <c r="T2406"/>
  <c r="S2406"/>
  <c r="R2406"/>
  <c r="Q2406"/>
  <c r="P2406"/>
  <c r="O2406"/>
  <c r="N2406"/>
  <c r="M2406"/>
  <c r="L2406"/>
  <c r="K2406"/>
  <c r="J2406"/>
  <c r="I2406"/>
  <c r="Y2405"/>
  <c r="X2405"/>
  <c r="W2405"/>
  <c r="V2405"/>
  <c r="U2405"/>
  <c r="T2405"/>
  <c r="S2405"/>
  <c r="R2405"/>
  <c r="Q2405"/>
  <c r="P2405"/>
  <c r="O2405"/>
  <c r="N2405"/>
  <c r="M2405"/>
  <c r="L2405"/>
  <c r="K2405"/>
  <c r="J2405"/>
  <c r="I2405"/>
  <c r="Y2404"/>
  <c r="X2404"/>
  <c r="W2404"/>
  <c r="V2404"/>
  <c r="U2404"/>
  <c r="T2404"/>
  <c r="S2404"/>
  <c r="R2404"/>
  <c r="Q2404"/>
  <c r="P2404"/>
  <c r="O2404"/>
  <c r="N2404"/>
  <c r="M2404"/>
  <c r="L2404"/>
  <c r="K2404"/>
  <c r="J2404"/>
  <c r="I2404"/>
  <c r="Y2403"/>
  <c r="X2403"/>
  <c r="W2403"/>
  <c r="V2403"/>
  <c r="U2403"/>
  <c r="T2403"/>
  <c r="S2403"/>
  <c r="R2403"/>
  <c r="Q2403"/>
  <c r="P2403"/>
  <c r="O2403"/>
  <c r="N2403"/>
  <c r="M2403"/>
  <c r="L2403"/>
  <c r="K2403"/>
  <c r="J2403"/>
  <c r="I2403"/>
  <c r="Y2402"/>
  <c r="X2402"/>
  <c r="W2402"/>
  <c r="V2402"/>
  <c r="U2402"/>
  <c r="T2402"/>
  <c r="S2402"/>
  <c r="R2402"/>
  <c r="Q2402"/>
  <c r="P2402"/>
  <c r="O2402"/>
  <c r="N2402"/>
  <c r="M2402"/>
  <c r="L2402"/>
  <c r="K2402"/>
  <c r="J2402"/>
  <c r="I2402"/>
  <c r="Y2401"/>
  <c r="X2401"/>
  <c r="W2401"/>
  <c r="V2401"/>
  <c r="U2401"/>
  <c r="T2401"/>
  <c r="S2401"/>
  <c r="R2401"/>
  <c r="Q2401"/>
  <c r="P2401"/>
  <c r="O2401"/>
  <c r="N2401"/>
  <c r="M2401"/>
  <c r="L2401"/>
  <c r="K2401"/>
  <c r="J2401"/>
  <c r="I2401"/>
  <c r="Y2400"/>
  <c r="X2400"/>
  <c r="W2400"/>
  <c r="V2400"/>
  <c r="U2400"/>
  <c r="T2400"/>
  <c r="S2400"/>
  <c r="R2400"/>
  <c r="Q2400"/>
  <c r="P2400"/>
  <c r="O2400"/>
  <c r="N2400"/>
  <c r="M2400"/>
  <c r="L2400"/>
  <c r="K2400"/>
  <c r="J2400"/>
  <c r="I2400"/>
  <c r="Z2399"/>
  <c r="Y2399"/>
  <c r="X2399"/>
  <c r="W2399"/>
  <c r="V2399"/>
  <c r="U2399"/>
  <c r="T2399"/>
  <c r="S2399"/>
  <c r="R2399"/>
  <c r="Q2399"/>
  <c r="P2399"/>
  <c r="O2399"/>
  <c r="N2399"/>
  <c r="M2399"/>
  <c r="L2399"/>
  <c r="K2399"/>
  <c r="J2399"/>
  <c r="I2399"/>
  <c r="Z2398"/>
  <c r="Y2398"/>
  <c r="X2398"/>
  <c r="W2398"/>
  <c r="V2398"/>
  <c r="U2398"/>
  <c r="T2398"/>
  <c r="S2398"/>
  <c r="R2398"/>
  <c r="Q2398"/>
  <c r="P2398"/>
  <c r="O2398"/>
  <c r="N2398"/>
  <c r="M2398"/>
  <c r="L2398"/>
  <c r="K2398"/>
  <c r="J2398"/>
  <c r="I2398"/>
  <c r="Y2397"/>
  <c r="X2397"/>
  <c r="W2397"/>
  <c r="V2397"/>
  <c r="U2397"/>
  <c r="T2397"/>
  <c r="S2397"/>
  <c r="R2397"/>
  <c r="Q2397"/>
  <c r="P2397"/>
  <c r="O2397"/>
  <c r="N2397"/>
  <c r="M2397"/>
  <c r="L2397"/>
  <c r="K2397"/>
  <c r="J2397"/>
  <c r="I2397"/>
  <c r="Y2396"/>
  <c r="X2396"/>
  <c r="W2396"/>
  <c r="V2396"/>
  <c r="U2396"/>
  <c r="T2396"/>
  <c r="S2396"/>
  <c r="R2396"/>
  <c r="Q2396"/>
  <c r="P2396"/>
  <c r="O2396"/>
  <c r="N2396"/>
  <c r="M2396"/>
  <c r="L2396"/>
  <c r="K2396"/>
  <c r="J2396"/>
  <c r="I2396"/>
  <c r="Y2395"/>
  <c r="X2395"/>
  <c r="W2395"/>
  <c r="V2395"/>
  <c r="U2395"/>
  <c r="T2395"/>
  <c r="S2395"/>
  <c r="R2395"/>
  <c r="Q2395"/>
  <c r="P2395"/>
  <c r="O2395"/>
  <c r="N2395"/>
  <c r="M2395"/>
  <c r="L2395"/>
  <c r="K2395"/>
  <c r="J2395"/>
  <c r="I2395"/>
  <c r="Y2394"/>
  <c r="X2394"/>
  <c r="W2394"/>
  <c r="V2394"/>
  <c r="U2394"/>
  <c r="T2394"/>
  <c r="S2394"/>
  <c r="R2394"/>
  <c r="Q2394"/>
  <c r="P2394"/>
  <c r="O2394"/>
  <c r="N2394"/>
  <c r="M2394"/>
  <c r="L2394"/>
  <c r="K2394"/>
  <c r="J2394"/>
  <c r="I2394"/>
  <c r="Y2393"/>
  <c r="X2393"/>
  <c r="W2393"/>
  <c r="V2393"/>
  <c r="U2393"/>
  <c r="T2393"/>
  <c r="S2393"/>
  <c r="R2393"/>
  <c r="Q2393"/>
  <c r="P2393"/>
  <c r="O2393"/>
  <c r="N2393"/>
  <c r="M2393"/>
  <c r="L2393"/>
  <c r="K2393"/>
  <c r="J2393"/>
  <c r="I2393"/>
  <c r="Z2392"/>
  <c r="Y2392"/>
  <c r="X2392"/>
  <c r="W2392"/>
  <c r="V2392"/>
  <c r="U2392"/>
  <c r="T2392"/>
  <c r="S2392"/>
  <c r="R2392"/>
  <c r="Q2392"/>
  <c r="P2392"/>
  <c r="O2392"/>
  <c r="N2392"/>
  <c r="M2392"/>
  <c r="L2392"/>
  <c r="K2392"/>
  <c r="J2392"/>
  <c r="I2392"/>
  <c r="Z2391"/>
  <c r="Y2391"/>
  <c r="X2391"/>
  <c r="W2391"/>
  <c r="V2391"/>
  <c r="U2391"/>
  <c r="T2391"/>
  <c r="S2391"/>
  <c r="R2391"/>
  <c r="Q2391"/>
  <c r="P2391"/>
  <c r="O2391"/>
  <c r="N2391"/>
  <c r="M2391"/>
  <c r="L2391"/>
  <c r="K2391"/>
  <c r="J2391"/>
  <c r="I2391"/>
  <c r="Y2390"/>
  <c r="X2390"/>
  <c r="W2390"/>
  <c r="V2390"/>
  <c r="U2390"/>
  <c r="T2390"/>
  <c r="S2390"/>
  <c r="R2390"/>
  <c r="Q2390"/>
  <c r="P2390"/>
  <c r="O2390"/>
  <c r="N2390"/>
  <c r="M2390"/>
  <c r="L2390"/>
  <c r="K2390"/>
  <c r="J2390"/>
  <c r="I2390"/>
  <c r="Y2389"/>
  <c r="X2389"/>
  <c r="W2389"/>
  <c r="V2389"/>
  <c r="U2389"/>
  <c r="T2389"/>
  <c r="S2389"/>
  <c r="R2389"/>
  <c r="Q2389"/>
  <c r="P2389"/>
  <c r="O2389"/>
  <c r="N2389"/>
  <c r="M2389"/>
  <c r="L2389"/>
  <c r="K2389"/>
  <c r="J2389"/>
  <c r="I2389"/>
  <c r="Y2388"/>
  <c r="X2388"/>
  <c r="W2388"/>
  <c r="V2388"/>
  <c r="U2388"/>
  <c r="T2388"/>
  <c r="S2388"/>
  <c r="R2388"/>
  <c r="Q2388"/>
  <c r="P2388"/>
  <c r="O2388"/>
  <c r="N2388"/>
  <c r="M2388"/>
  <c r="L2388"/>
  <c r="K2388"/>
  <c r="J2388"/>
  <c r="I2388"/>
  <c r="Y2387"/>
  <c r="X2387"/>
  <c r="W2387"/>
  <c r="V2387"/>
  <c r="U2387"/>
  <c r="T2387"/>
  <c r="S2387"/>
  <c r="R2387"/>
  <c r="Q2387"/>
  <c r="P2387"/>
  <c r="O2387"/>
  <c r="N2387"/>
  <c r="M2387"/>
  <c r="L2387"/>
  <c r="K2387"/>
  <c r="J2387"/>
  <c r="I2387"/>
  <c r="Y2386"/>
  <c r="X2386"/>
  <c r="W2386"/>
  <c r="V2386"/>
  <c r="U2386"/>
  <c r="T2386"/>
  <c r="S2386"/>
  <c r="R2386"/>
  <c r="Q2386"/>
  <c r="P2386"/>
  <c r="O2386"/>
  <c r="N2386"/>
  <c r="M2386"/>
  <c r="L2386"/>
  <c r="K2386"/>
  <c r="J2386"/>
  <c r="I2386"/>
  <c r="Y2385"/>
  <c r="X2385"/>
  <c r="W2385"/>
  <c r="V2385"/>
  <c r="U2385"/>
  <c r="T2385"/>
  <c r="S2385"/>
  <c r="R2385"/>
  <c r="Q2385"/>
  <c r="P2385"/>
  <c r="O2385"/>
  <c r="N2385"/>
  <c r="M2385"/>
  <c r="L2385"/>
  <c r="K2385"/>
  <c r="J2385"/>
  <c r="I2385"/>
  <c r="Y2384"/>
  <c r="X2384"/>
  <c r="W2384"/>
  <c r="V2384"/>
  <c r="U2384"/>
  <c r="T2384"/>
  <c r="S2384"/>
  <c r="R2384"/>
  <c r="Q2384"/>
  <c r="P2384"/>
  <c r="O2384"/>
  <c r="N2384"/>
  <c r="M2384"/>
  <c r="L2384"/>
  <c r="K2384"/>
  <c r="J2384"/>
  <c r="I2384"/>
  <c r="Z2383"/>
  <c r="Y2383"/>
  <c r="X2383"/>
  <c r="W2383"/>
  <c r="V2383"/>
  <c r="U2383"/>
  <c r="T2383"/>
  <c r="S2383"/>
  <c r="R2383"/>
  <c r="Q2383"/>
  <c r="P2383"/>
  <c r="O2383"/>
  <c r="N2383"/>
  <c r="M2383"/>
  <c r="L2383"/>
  <c r="K2383"/>
  <c r="J2383"/>
  <c r="I2383"/>
  <c r="Y2382"/>
  <c r="X2382"/>
  <c r="W2382"/>
  <c r="V2382"/>
  <c r="U2382"/>
  <c r="T2382"/>
  <c r="S2382"/>
  <c r="R2382"/>
  <c r="Q2382"/>
  <c r="P2382"/>
  <c r="O2382"/>
  <c r="N2382"/>
  <c r="M2382"/>
  <c r="L2382"/>
  <c r="K2382"/>
  <c r="J2382"/>
  <c r="I2382"/>
  <c r="Y2381"/>
  <c r="X2381"/>
  <c r="W2381"/>
  <c r="V2381"/>
  <c r="U2381"/>
  <c r="T2381"/>
  <c r="S2381"/>
  <c r="R2381"/>
  <c r="Q2381"/>
  <c r="P2381"/>
  <c r="O2381"/>
  <c r="N2381"/>
  <c r="M2381"/>
  <c r="L2381"/>
  <c r="K2381"/>
  <c r="J2381"/>
  <c r="I2381"/>
  <c r="Y2380"/>
  <c r="X2380"/>
  <c r="W2380"/>
  <c r="V2380"/>
  <c r="U2380"/>
  <c r="T2380"/>
  <c r="S2380"/>
  <c r="R2380"/>
  <c r="Q2380"/>
  <c r="P2380"/>
  <c r="O2380"/>
  <c r="N2380"/>
  <c r="M2380"/>
  <c r="L2380"/>
  <c r="K2380"/>
  <c r="J2380"/>
  <c r="I2380"/>
  <c r="Y2379"/>
  <c r="X2379"/>
  <c r="W2379"/>
  <c r="V2379"/>
  <c r="U2379"/>
  <c r="T2379"/>
  <c r="S2379"/>
  <c r="R2379"/>
  <c r="Q2379"/>
  <c r="P2379"/>
  <c r="O2379"/>
  <c r="N2379"/>
  <c r="M2379"/>
  <c r="L2379"/>
  <c r="K2379"/>
  <c r="J2379"/>
  <c r="I2379"/>
  <c r="Y2378"/>
  <c r="X2378"/>
  <c r="W2378"/>
  <c r="V2378"/>
  <c r="U2378"/>
  <c r="T2378"/>
  <c r="S2378"/>
  <c r="R2378"/>
  <c r="Q2378"/>
  <c r="P2378"/>
  <c r="O2378"/>
  <c r="N2378"/>
  <c r="M2378"/>
  <c r="L2378"/>
  <c r="K2378"/>
  <c r="J2378"/>
  <c r="I2378"/>
  <c r="Z2377"/>
  <c r="Y2377"/>
  <c r="X2377"/>
  <c r="W2377"/>
  <c r="V2377"/>
  <c r="U2377"/>
  <c r="T2377"/>
  <c r="S2377"/>
  <c r="R2377"/>
  <c r="Q2377"/>
  <c r="P2377"/>
  <c r="O2377"/>
  <c r="N2377"/>
  <c r="M2377"/>
  <c r="L2377"/>
  <c r="K2377"/>
  <c r="J2377"/>
  <c r="I2377"/>
  <c r="Z2376"/>
  <c r="Y2376"/>
  <c r="X2376"/>
  <c r="W2376"/>
  <c r="V2376"/>
  <c r="U2376"/>
  <c r="T2376"/>
  <c r="S2376"/>
  <c r="R2376"/>
  <c r="Q2376"/>
  <c r="P2376"/>
  <c r="O2376"/>
  <c r="N2376"/>
  <c r="M2376"/>
  <c r="L2376"/>
  <c r="K2376"/>
  <c r="J2376"/>
  <c r="I2376"/>
  <c r="Y2375"/>
  <c r="X2375"/>
  <c r="W2375"/>
  <c r="V2375"/>
  <c r="U2375"/>
  <c r="T2375"/>
  <c r="S2375"/>
  <c r="R2375"/>
  <c r="Q2375"/>
  <c r="P2375"/>
  <c r="O2375"/>
  <c r="N2375"/>
  <c r="M2375"/>
  <c r="L2375"/>
  <c r="K2375"/>
  <c r="J2375"/>
  <c r="I2375"/>
  <c r="Y2374"/>
  <c r="X2374"/>
  <c r="W2374"/>
  <c r="V2374"/>
  <c r="U2374"/>
  <c r="T2374"/>
  <c r="S2374"/>
  <c r="R2374"/>
  <c r="Q2374"/>
  <c r="P2374"/>
  <c r="O2374"/>
  <c r="N2374"/>
  <c r="M2374"/>
  <c r="L2374"/>
  <c r="K2374"/>
  <c r="J2374"/>
  <c r="I2374"/>
  <c r="Z2373"/>
  <c r="Y2373"/>
  <c r="X2373"/>
  <c r="W2373"/>
  <c r="V2373"/>
  <c r="U2373"/>
  <c r="T2373"/>
  <c r="S2373"/>
  <c r="R2373"/>
  <c r="Q2373"/>
  <c r="P2373"/>
  <c r="O2373"/>
  <c r="N2373"/>
  <c r="M2373"/>
  <c r="L2373"/>
  <c r="K2373"/>
  <c r="J2373"/>
  <c r="I2373"/>
  <c r="Y2372"/>
  <c r="X2372"/>
  <c r="W2372"/>
  <c r="V2372"/>
  <c r="U2372"/>
  <c r="T2372"/>
  <c r="S2372"/>
  <c r="R2372"/>
  <c r="Q2372"/>
  <c r="P2372"/>
  <c r="O2372"/>
  <c r="N2372"/>
  <c r="M2372"/>
  <c r="L2372"/>
  <c r="K2372"/>
  <c r="J2372"/>
  <c r="I2372"/>
  <c r="Y2371"/>
  <c r="X2371"/>
  <c r="W2371"/>
  <c r="V2371"/>
  <c r="U2371"/>
  <c r="T2371"/>
  <c r="S2371"/>
  <c r="R2371"/>
  <c r="Q2371"/>
  <c r="P2371"/>
  <c r="O2371"/>
  <c r="N2371"/>
  <c r="M2371"/>
  <c r="L2371"/>
  <c r="K2371"/>
  <c r="J2371"/>
  <c r="I2371"/>
  <c r="Z2370"/>
  <c r="Y2370"/>
  <c r="X2370"/>
  <c r="W2370"/>
  <c r="V2370"/>
  <c r="U2370"/>
  <c r="T2370"/>
  <c r="S2370"/>
  <c r="R2370"/>
  <c r="Q2370"/>
  <c r="P2370"/>
  <c r="O2370"/>
  <c r="N2370"/>
  <c r="M2370"/>
  <c r="L2370"/>
  <c r="K2370"/>
  <c r="J2370"/>
  <c r="I2370"/>
  <c r="Y2369"/>
  <c r="X2369"/>
  <c r="W2369"/>
  <c r="V2369"/>
  <c r="U2369"/>
  <c r="T2369"/>
  <c r="S2369"/>
  <c r="R2369"/>
  <c r="Q2369"/>
  <c r="P2369"/>
  <c r="O2369"/>
  <c r="N2369"/>
  <c r="M2369"/>
  <c r="L2369"/>
  <c r="K2369"/>
  <c r="J2369"/>
  <c r="I2369"/>
  <c r="Y2368"/>
  <c r="X2368"/>
  <c r="W2368"/>
  <c r="V2368"/>
  <c r="U2368"/>
  <c r="T2368"/>
  <c r="S2368"/>
  <c r="R2368"/>
  <c r="Q2368"/>
  <c r="P2368"/>
  <c r="O2368"/>
  <c r="N2368"/>
  <c r="M2368"/>
  <c r="L2368"/>
  <c r="K2368"/>
  <c r="J2368"/>
  <c r="I2368"/>
  <c r="Y2367"/>
  <c r="X2367"/>
  <c r="W2367"/>
  <c r="V2367"/>
  <c r="U2367"/>
  <c r="T2367"/>
  <c r="S2367"/>
  <c r="R2367"/>
  <c r="Q2367"/>
  <c r="P2367"/>
  <c r="O2367"/>
  <c r="N2367"/>
  <c r="M2367"/>
  <c r="L2367"/>
  <c r="K2367"/>
  <c r="J2367"/>
  <c r="I2367"/>
  <c r="Y2366"/>
  <c r="X2366"/>
  <c r="W2366"/>
  <c r="V2366"/>
  <c r="U2366"/>
  <c r="T2366"/>
  <c r="S2366"/>
  <c r="R2366"/>
  <c r="Q2366"/>
  <c r="P2366"/>
  <c r="O2366"/>
  <c r="N2366"/>
  <c r="M2366"/>
  <c r="L2366"/>
  <c r="K2366"/>
  <c r="J2366"/>
  <c r="I2366"/>
  <c r="Z2365"/>
  <c r="Y2365"/>
  <c r="X2365"/>
  <c r="W2365"/>
  <c r="V2365"/>
  <c r="U2365"/>
  <c r="T2365"/>
  <c r="S2365"/>
  <c r="R2365"/>
  <c r="Q2365"/>
  <c r="P2365"/>
  <c r="O2365"/>
  <c r="N2365"/>
  <c r="M2365"/>
  <c r="L2365"/>
  <c r="K2365"/>
  <c r="J2365"/>
  <c r="I2365"/>
  <c r="Y2364"/>
  <c r="X2364"/>
  <c r="W2364"/>
  <c r="V2364"/>
  <c r="U2364"/>
  <c r="T2364"/>
  <c r="S2364"/>
  <c r="R2364"/>
  <c r="Q2364"/>
  <c r="P2364"/>
  <c r="O2364"/>
  <c r="N2364"/>
  <c r="M2364"/>
  <c r="L2364"/>
  <c r="K2364"/>
  <c r="J2364"/>
  <c r="I2364"/>
  <c r="Y2363"/>
  <c r="X2363"/>
  <c r="W2363"/>
  <c r="V2363"/>
  <c r="U2363"/>
  <c r="T2363"/>
  <c r="S2363"/>
  <c r="R2363"/>
  <c r="Q2363"/>
  <c r="P2363"/>
  <c r="O2363"/>
  <c r="N2363"/>
  <c r="M2363"/>
  <c r="L2363"/>
  <c r="K2363"/>
  <c r="J2363"/>
  <c r="I2363"/>
  <c r="Y2362"/>
  <c r="X2362"/>
  <c r="W2362"/>
  <c r="V2362"/>
  <c r="U2362"/>
  <c r="T2362"/>
  <c r="S2362"/>
  <c r="R2362"/>
  <c r="Q2362"/>
  <c r="P2362"/>
  <c r="O2362"/>
  <c r="N2362"/>
  <c r="M2362"/>
  <c r="L2362"/>
  <c r="K2362"/>
  <c r="J2362"/>
  <c r="I2362"/>
  <c r="Z2361"/>
  <c r="Y2361"/>
  <c r="X2361"/>
  <c r="W2361"/>
  <c r="V2361"/>
  <c r="U2361"/>
  <c r="T2361"/>
  <c r="S2361"/>
  <c r="R2361"/>
  <c r="Q2361"/>
  <c r="P2361"/>
  <c r="O2361"/>
  <c r="N2361"/>
  <c r="M2361"/>
  <c r="L2361"/>
  <c r="K2361"/>
  <c r="J2361"/>
  <c r="I2361"/>
  <c r="Y2360"/>
  <c r="X2360"/>
  <c r="W2360"/>
  <c r="V2360"/>
  <c r="U2360"/>
  <c r="T2360"/>
  <c r="S2360"/>
  <c r="R2360"/>
  <c r="Q2360"/>
  <c r="P2360"/>
  <c r="O2360"/>
  <c r="N2360"/>
  <c r="M2360"/>
  <c r="L2360"/>
  <c r="K2360"/>
  <c r="J2360"/>
  <c r="I2360"/>
  <c r="Y2359"/>
  <c r="X2359"/>
  <c r="W2359"/>
  <c r="V2359"/>
  <c r="U2359"/>
  <c r="T2359"/>
  <c r="S2359"/>
  <c r="R2359"/>
  <c r="Q2359"/>
  <c r="P2359"/>
  <c r="O2359"/>
  <c r="N2359"/>
  <c r="M2359"/>
  <c r="L2359"/>
  <c r="K2359"/>
  <c r="J2359"/>
  <c r="I2359"/>
  <c r="Y2358"/>
  <c r="X2358"/>
  <c r="W2358"/>
  <c r="V2358"/>
  <c r="U2358"/>
  <c r="T2358"/>
  <c r="S2358"/>
  <c r="R2358"/>
  <c r="Q2358"/>
  <c r="P2358"/>
  <c r="O2358"/>
  <c r="N2358"/>
  <c r="M2358"/>
  <c r="L2358"/>
  <c r="K2358"/>
  <c r="J2358"/>
  <c r="I2358"/>
  <c r="Z2357"/>
  <c r="Y2357"/>
  <c r="X2357"/>
  <c r="W2357"/>
  <c r="V2357"/>
  <c r="U2357"/>
  <c r="T2357"/>
  <c r="S2357"/>
  <c r="R2357"/>
  <c r="Q2357"/>
  <c r="P2357"/>
  <c r="O2357"/>
  <c r="N2357"/>
  <c r="M2357"/>
  <c r="L2357"/>
  <c r="K2357"/>
  <c r="J2357"/>
  <c r="I2357"/>
  <c r="Y2356"/>
  <c r="X2356"/>
  <c r="W2356"/>
  <c r="V2356"/>
  <c r="U2356"/>
  <c r="T2356"/>
  <c r="S2356"/>
  <c r="R2356"/>
  <c r="Q2356"/>
  <c r="P2356"/>
  <c r="O2356"/>
  <c r="N2356"/>
  <c r="M2356"/>
  <c r="L2356"/>
  <c r="K2356"/>
  <c r="J2356"/>
  <c r="I2356"/>
  <c r="Y2355"/>
  <c r="X2355"/>
  <c r="W2355"/>
  <c r="V2355"/>
  <c r="U2355"/>
  <c r="T2355"/>
  <c r="S2355"/>
  <c r="R2355"/>
  <c r="Q2355"/>
  <c r="P2355"/>
  <c r="O2355"/>
  <c r="N2355"/>
  <c r="M2355"/>
  <c r="L2355"/>
  <c r="K2355"/>
  <c r="J2355"/>
  <c r="I2355"/>
  <c r="Y2354"/>
  <c r="X2354"/>
  <c r="W2354"/>
  <c r="V2354"/>
  <c r="U2354"/>
  <c r="T2354"/>
  <c r="S2354"/>
  <c r="R2354"/>
  <c r="Q2354"/>
  <c r="P2354"/>
  <c r="O2354"/>
  <c r="N2354"/>
  <c r="M2354"/>
  <c r="L2354"/>
  <c r="K2354"/>
  <c r="J2354"/>
  <c r="I2354"/>
  <c r="Z2353"/>
  <c r="Y2353"/>
  <c r="X2353"/>
  <c r="W2353"/>
  <c r="V2353"/>
  <c r="U2353"/>
  <c r="T2353"/>
  <c r="S2353"/>
  <c r="R2353"/>
  <c r="Q2353"/>
  <c r="P2353"/>
  <c r="O2353"/>
  <c r="N2353"/>
  <c r="M2353"/>
  <c r="L2353"/>
  <c r="K2353"/>
  <c r="J2353"/>
  <c r="I2353"/>
  <c r="Y2352"/>
  <c r="X2352"/>
  <c r="W2352"/>
  <c r="V2352"/>
  <c r="U2352"/>
  <c r="T2352"/>
  <c r="S2352"/>
  <c r="R2352"/>
  <c r="Q2352"/>
  <c r="P2352"/>
  <c r="O2352"/>
  <c r="N2352"/>
  <c r="M2352"/>
  <c r="L2352"/>
  <c r="K2352"/>
  <c r="J2352"/>
  <c r="I2352"/>
  <c r="Y2351"/>
  <c r="X2351"/>
  <c r="W2351"/>
  <c r="V2351"/>
  <c r="U2351"/>
  <c r="T2351"/>
  <c r="S2351"/>
  <c r="R2351"/>
  <c r="Q2351"/>
  <c r="P2351"/>
  <c r="O2351"/>
  <c r="N2351"/>
  <c r="M2351"/>
  <c r="L2351"/>
  <c r="K2351"/>
  <c r="J2351"/>
  <c r="I2351"/>
  <c r="Y2350"/>
  <c r="X2350"/>
  <c r="W2350"/>
  <c r="V2350"/>
  <c r="U2350"/>
  <c r="T2350"/>
  <c r="S2350"/>
  <c r="R2350"/>
  <c r="Q2350"/>
  <c r="P2350"/>
  <c r="O2350"/>
  <c r="N2350"/>
  <c r="M2350"/>
  <c r="L2350"/>
  <c r="K2350"/>
  <c r="J2350"/>
  <c r="I2350"/>
  <c r="Y2349"/>
  <c r="X2349"/>
  <c r="W2349"/>
  <c r="V2349"/>
  <c r="U2349"/>
  <c r="T2349"/>
  <c r="S2349"/>
  <c r="R2349"/>
  <c r="Q2349"/>
  <c r="P2349"/>
  <c r="O2349"/>
  <c r="N2349"/>
  <c r="M2349"/>
  <c r="L2349"/>
  <c r="K2349"/>
  <c r="J2349"/>
  <c r="I2349"/>
  <c r="Y2348"/>
  <c r="X2348"/>
  <c r="W2348"/>
  <c r="V2348"/>
  <c r="U2348"/>
  <c r="T2348"/>
  <c r="S2348"/>
  <c r="R2348"/>
  <c r="Q2348"/>
  <c r="P2348"/>
  <c r="O2348"/>
  <c r="N2348"/>
  <c r="M2348"/>
  <c r="L2348"/>
  <c r="K2348"/>
  <c r="J2348"/>
  <c r="I2348"/>
  <c r="Z2347"/>
  <c r="Y2347"/>
  <c r="X2347"/>
  <c r="W2347"/>
  <c r="V2347"/>
  <c r="U2347"/>
  <c r="T2347"/>
  <c r="S2347"/>
  <c r="R2347"/>
  <c r="Q2347"/>
  <c r="P2347"/>
  <c r="O2347"/>
  <c r="N2347"/>
  <c r="M2347"/>
  <c r="L2347"/>
  <c r="K2347"/>
  <c r="J2347"/>
  <c r="I2347"/>
  <c r="Y2346"/>
  <c r="X2346"/>
  <c r="W2346"/>
  <c r="V2346"/>
  <c r="U2346"/>
  <c r="T2346"/>
  <c r="S2346"/>
  <c r="R2346"/>
  <c r="Q2346"/>
  <c r="P2346"/>
  <c r="O2346"/>
  <c r="N2346"/>
  <c r="M2346"/>
  <c r="L2346"/>
  <c r="K2346"/>
  <c r="J2346"/>
  <c r="I2346"/>
  <c r="Z2345"/>
  <c r="Y2345"/>
  <c r="X2345"/>
  <c r="W2345"/>
  <c r="V2345"/>
  <c r="U2345"/>
  <c r="T2345"/>
  <c r="S2345"/>
  <c r="R2345"/>
  <c r="Q2345"/>
  <c r="P2345"/>
  <c r="O2345"/>
  <c r="N2345"/>
  <c r="M2345"/>
  <c r="L2345"/>
  <c r="K2345"/>
  <c r="J2345"/>
  <c r="I2345"/>
  <c r="Y2344"/>
  <c r="X2344"/>
  <c r="W2344"/>
  <c r="V2344"/>
  <c r="U2344"/>
  <c r="T2344"/>
  <c r="S2344"/>
  <c r="R2344"/>
  <c r="Q2344"/>
  <c r="P2344"/>
  <c r="O2344"/>
  <c r="N2344"/>
  <c r="M2344"/>
  <c r="L2344"/>
  <c r="K2344"/>
  <c r="J2344"/>
  <c r="I2344"/>
  <c r="Y2343"/>
  <c r="X2343"/>
  <c r="W2343"/>
  <c r="V2343"/>
  <c r="U2343"/>
  <c r="T2343"/>
  <c r="S2343"/>
  <c r="R2343"/>
  <c r="Q2343"/>
  <c r="P2343"/>
  <c r="O2343"/>
  <c r="N2343"/>
  <c r="M2343"/>
  <c r="L2343"/>
  <c r="K2343"/>
  <c r="J2343"/>
  <c r="I2343"/>
  <c r="Y2342"/>
  <c r="X2342"/>
  <c r="W2342"/>
  <c r="V2342"/>
  <c r="U2342"/>
  <c r="T2342"/>
  <c r="S2342"/>
  <c r="R2342"/>
  <c r="Q2342"/>
  <c r="P2342"/>
  <c r="O2342"/>
  <c r="N2342"/>
  <c r="M2342"/>
  <c r="L2342"/>
  <c r="K2342"/>
  <c r="J2342"/>
  <c r="I2342"/>
  <c r="Z2341"/>
  <c r="Y2341"/>
  <c r="X2341"/>
  <c r="W2341"/>
  <c r="V2341"/>
  <c r="U2341"/>
  <c r="T2341"/>
  <c r="S2341"/>
  <c r="R2341"/>
  <c r="Q2341"/>
  <c r="P2341"/>
  <c r="O2341"/>
  <c r="N2341"/>
  <c r="M2341"/>
  <c r="L2341"/>
  <c r="K2341"/>
  <c r="J2341"/>
  <c r="I2341"/>
  <c r="Y2340"/>
  <c r="X2340"/>
  <c r="W2340"/>
  <c r="V2340"/>
  <c r="U2340"/>
  <c r="T2340"/>
  <c r="S2340"/>
  <c r="R2340"/>
  <c r="Q2340"/>
  <c r="P2340"/>
  <c r="O2340"/>
  <c r="N2340"/>
  <c r="M2340"/>
  <c r="L2340"/>
  <c r="K2340"/>
  <c r="J2340"/>
  <c r="I2340"/>
  <c r="Y2339"/>
  <c r="X2339"/>
  <c r="W2339"/>
  <c r="V2339"/>
  <c r="U2339"/>
  <c r="T2339"/>
  <c r="S2339"/>
  <c r="R2339"/>
  <c r="Q2339"/>
  <c r="P2339"/>
  <c r="O2339"/>
  <c r="N2339"/>
  <c r="M2339"/>
  <c r="L2339"/>
  <c r="K2339"/>
  <c r="J2339"/>
  <c r="I2339"/>
  <c r="Z2338"/>
  <c r="Y2338"/>
  <c r="X2338"/>
  <c r="W2338"/>
  <c r="V2338"/>
  <c r="U2338"/>
  <c r="T2338"/>
  <c r="S2338"/>
  <c r="R2338"/>
  <c r="Q2338"/>
  <c r="P2338"/>
  <c r="O2338"/>
  <c r="N2338"/>
  <c r="M2338"/>
  <c r="L2338"/>
  <c r="K2338"/>
  <c r="J2338"/>
  <c r="I2338"/>
  <c r="Z2337"/>
  <c r="Y2337"/>
  <c r="X2337"/>
  <c r="W2337"/>
  <c r="V2337"/>
  <c r="U2337"/>
  <c r="T2337"/>
  <c r="S2337"/>
  <c r="R2337"/>
  <c r="Q2337"/>
  <c r="P2337"/>
  <c r="O2337"/>
  <c r="N2337"/>
  <c r="M2337"/>
  <c r="L2337"/>
  <c r="K2337"/>
  <c r="J2337"/>
  <c r="I2337"/>
  <c r="Y2336"/>
  <c r="X2336"/>
  <c r="W2336"/>
  <c r="V2336"/>
  <c r="U2336"/>
  <c r="T2336"/>
  <c r="S2336"/>
  <c r="R2336"/>
  <c r="Q2336"/>
  <c r="P2336"/>
  <c r="O2336"/>
  <c r="N2336"/>
  <c r="M2336"/>
  <c r="L2336"/>
  <c r="K2336"/>
  <c r="J2336"/>
  <c r="I2336"/>
  <c r="Y2335"/>
  <c r="X2335"/>
  <c r="W2335"/>
  <c r="V2335"/>
  <c r="U2335"/>
  <c r="T2335"/>
  <c r="S2335"/>
  <c r="R2335"/>
  <c r="Q2335"/>
  <c r="P2335"/>
  <c r="O2335"/>
  <c r="N2335"/>
  <c r="M2335"/>
  <c r="L2335"/>
  <c r="K2335"/>
  <c r="J2335"/>
  <c r="I2335"/>
  <c r="Y2334"/>
  <c r="X2334"/>
  <c r="W2334"/>
  <c r="V2334"/>
  <c r="U2334"/>
  <c r="T2334"/>
  <c r="S2334"/>
  <c r="R2334"/>
  <c r="Q2334"/>
  <c r="P2334"/>
  <c r="O2334"/>
  <c r="N2334"/>
  <c r="M2334"/>
  <c r="L2334"/>
  <c r="K2334"/>
  <c r="J2334"/>
  <c r="I2334"/>
  <c r="Y2333"/>
  <c r="X2333"/>
  <c r="W2333"/>
  <c r="V2333"/>
  <c r="U2333"/>
  <c r="T2333"/>
  <c r="S2333"/>
  <c r="R2333"/>
  <c r="Q2333"/>
  <c r="P2333"/>
  <c r="O2333"/>
  <c r="N2333"/>
  <c r="M2333"/>
  <c r="L2333"/>
  <c r="K2333"/>
  <c r="J2333"/>
  <c r="I2333"/>
  <c r="Z2332"/>
  <c r="Y2332"/>
  <c r="X2332"/>
  <c r="W2332"/>
  <c r="V2332"/>
  <c r="U2332"/>
  <c r="T2332"/>
  <c r="S2332"/>
  <c r="R2332"/>
  <c r="Q2332"/>
  <c r="P2332"/>
  <c r="O2332"/>
  <c r="N2332"/>
  <c r="M2332"/>
  <c r="L2332"/>
  <c r="K2332"/>
  <c r="J2332"/>
  <c r="I2332"/>
  <c r="Y2331"/>
  <c r="X2331"/>
  <c r="W2331"/>
  <c r="V2331"/>
  <c r="U2331"/>
  <c r="T2331"/>
  <c r="S2331"/>
  <c r="R2331"/>
  <c r="Q2331"/>
  <c r="P2331"/>
  <c r="O2331"/>
  <c r="N2331"/>
  <c r="M2331"/>
  <c r="L2331"/>
  <c r="K2331"/>
  <c r="J2331"/>
  <c r="I2331"/>
  <c r="Z2330"/>
  <c r="Y2330"/>
  <c r="X2330"/>
  <c r="W2330"/>
  <c r="V2330"/>
  <c r="U2330"/>
  <c r="T2330"/>
  <c r="S2330"/>
  <c r="R2330"/>
  <c r="Q2330"/>
  <c r="P2330"/>
  <c r="O2330"/>
  <c r="N2330"/>
  <c r="M2330"/>
  <c r="L2330"/>
  <c r="K2330"/>
  <c r="J2330"/>
  <c r="I2330"/>
  <c r="Y2329"/>
  <c r="X2329"/>
  <c r="W2329"/>
  <c r="V2329"/>
  <c r="U2329"/>
  <c r="T2329"/>
  <c r="S2329"/>
  <c r="R2329"/>
  <c r="Q2329"/>
  <c r="P2329"/>
  <c r="O2329"/>
  <c r="N2329"/>
  <c r="M2329"/>
  <c r="L2329"/>
  <c r="K2329"/>
  <c r="J2329"/>
  <c r="I2329"/>
  <c r="Y2328"/>
  <c r="X2328"/>
  <c r="W2328"/>
  <c r="V2328"/>
  <c r="U2328"/>
  <c r="T2328"/>
  <c r="S2328"/>
  <c r="R2328"/>
  <c r="Q2328"/>
  <c r="P2328"/>
  <c r="O2328"/>
  <c r="N2328"/>
  <c r="M2328"/>
  <c r="L2328"/>
  <c r="K2328"/>
  <c r="J2328"/>
  <c r="I2328"/>
  <c r="Y2327"/>
  <c r="X2327"/>
  <c r="W2327"/>
  <c r="V2327"/>
  <c r="U2327"/>
  <c r="T2327"/>
  <c r="S2327"/>
  <c r="R2327"/>
  <c r="Q2327"/>
  <c r="P2327"/>
  <c r="O2327"/>
  <c r="N2327"/>
  <c r="M2327"/>
  <c r="L2327"/>
  <c r="K2327"/>
  <c r="J2327"/>
  <c r="I2327"/>
  <c r="Z2326"/>
  <c r="Y2326"/>
  <c r="X2326"/>
  <c r="W2326"/>
  <c r="V2326"/>
  <c r="U2326"/>
  <c r="T2326"/>
  <c r="S2326"/>
  <c r="R2326"/>
  <c r="Q2326"/>
  <c r="P2326"/>
  <c r="O2326"/>
  <c r="N2326"/>
  <c r="M2326"/>
  <c r="L2326"/>
  <c r="K2326"/>
  <c r="J2326"/>
  <c r="I2326"/>
  <c r="Y2325"/>
  <c r="X2325"/>
  <c r="W2325"/>
  <c r="V2325"/>
  <c r="U2325"/>
  <c r="T2325"/>
  <c r="S2325"/>
  <c r="R2325"/>
  <c r="Q2325"/>
  <c r="P2325"/>
  <c r="O2325"/>
  <c r="N2325"/>
  <c r="M2325"/>
  <c r="L2325"/>
  <c r="K2325"/>
  <c r="J2325"/>
  <c r="I2325"/>
  <c r="Y2324"/>
  <c r="X2324"/>
  <c r="W2324"/>
  <c r="V2324"/>
  <c r="U2324"/>
  <c r="T2324"/>
  <c r="S2324"/>
  <c r="R2324"/>
  <c r="Q2324"/>
  <c r="P2324"/>
  <c r="O2324"/>
  <c r="N2324"/>
  <c r="M2324"/>
  <c r="L2324"/>
  <c r="K2324"/>
  <c r="J2324"/>
  <c r="I2324"/>
  <c r="Y2323"/>
  <c r="X2323"/>
  <c r="W2323"/>
  <c r="V2323"/>
  <c r="U2323"/>
  <c r="T2323"/>
  <c r="S2323"/>
  <c r="R2323"/>
  <c r="Q2323"/>
  <c r="P2323"/>
  <c r="O2323"/>
  <c r="N2323"/>
  <c r="M2323"/>
  <c r="L2323"/>
  <c r="K2323"/>
  <c r="J2323"/>
  <c r="I2323"/>
  <c r="Z2322"/>
  <c r="Y2322"/>
  <c r="X2322"/>
  <c r="W2322"/>
  <c r="V2322"/>
  <c r="U2322"/>
  <c r="T2322"/>
  <c r="S2322"/>
  <c r="R2322"/>
  <c r="Q2322"/>
  <c r="P2322"/>
  <c r="O2322"/>
  <c r="N2322"/>
  <c r="M2322"/>
  <c r="L2322"/>
  <c r="K2322"/>
  <c r="J2322"/>
  <c r="I2322"/>
  <c r="Z2321"/>
  <c r="Y2321"/>
  <c r="X2321"/>
  <c r="W2321"/>
  <c r="V2321"/>
  <c r="U2321"/>
  <c r="T2321"/>
  <c r="S2321"/>
  <c r="R2321"/>
  <c r="Q2321"/>
  <c r="P2321"/>
  <c r="O2321"/>
  <c r="N2321"/>
  <c r="M2321"/>
  <c r="L2321"/>
  <c r="K2321"/>
  <c r="J2321"/>
  <c r="I2321"/>
  <c r="Y2320"/>
  <c r="X2320"/>
  <c r="W2320"/>
  <c r="V2320"/>
  <c r="U2320"/>
  <c r="T2320"/>
  <c r="S2320"/>
  <c r="R2320"/>
  <c r="Q2320"/>
  <c r="P2320"/>
  <c r="O2320"/>
  <c r="N2320"/>
  <c r="M2320"/>
  <c r="L2320"/>
  <c r="K2320"/>
  <c r="J2320"/>
  <c r="I2320"/>
  <c r="Z2319"/>
  <c r="Y2319"/>
  <c r="X2319"/>
  <c r="W2319"/>
  <c r="V2319"/>
  <c r="U2319"/>
  <c r="T2319"/>
  <c r="S2319"/>
  <c r="R2319"/>
  <c r="Q2319"/>
  <c r="P2319"/>
  <c r="O2319"/>
  <c r="N2319"/>
  <c r="M2319"/>
  <c r="L2319"/>
  <c r="K2319"/>
  <c r="J2319"/>
  <c r="I2319"/>
  <c r="Y2318"/>
  <c r="X2318"/>
  <c r="W2318"/>
  <c r="V2318"/>
  <c r="U2318"/>
  <c r="T2318"/>
  <c r="S2318"/>
  <c r="R2318"/>
  <c r="Q2318"/>
  <c r="P2318"/>
  <c r="O2318"/>
  <c r="N2318"/>
  <c r="M2318"/>
  <c r="L2318"/>
  <c r="K2318"/>
  <c r="J2318"/>
  <c r="I2318"/>
  <c r="Z2317"/>
  <c r="Y2317"/>
  <c r="X2317"/>
  <c r="W2317"/>
  <c r="V2317"/>
  <c r="U2317"/>
  <c r="T2317"/>
  <c r="S2317"/>
  <c r="R2317"/>
  <c r="Q2317"/>
  <c r="P2317"/>
  <c r="O2317"/>
  <c r="N2317"/>
  <c r="M2317"/>
  <c r="L2317"/>
  <c r="K2317"/>
  <c r="J2317"/>
  <c r="I2317"/>
  <c r="Y2316"/>
  <c r="X2316"/>
  <c r="W2316"/>
  <c r="V2316"/>
  <c r="U2316"/>
  <c r="T2316"/>
  <c r="S2316"/>
  <c r="R2316"/>
  <c r="Q2316"/>
  <c r="P2316"/>
  <c r="O2316"/>
  <c r="N2316"/>
  <c r="M2316"/>
  <c r="L2316"/>
  <c r="K2316"/>
  <c r="J2316"/>
  <c r="I2316"/>
  <c r="Y2315"/>
  <c r="X2315"/>
  <c r="W2315"/>
  <c r="V2315"/>
  <c r="U2315"/>
  <c r="T2315"/>
  <c r="S2315"/>
  <c r="R2315"/>
  <c r="Q2315"/>
  <c r="P2315"/>
  <c r="O2315"/>
  <c r="N2315"/>
  <c r="M2315"/>
  <c r="L2315"/>
  <c r="K2315"/>
  <c r="J2315"/>
  <c r="I2315"/>
  <c r="Y2314"/>
  <c r="X2314"/>
  <c r="W2314"/>
  <c r="V2314"/>
  <c r="U2314"/>
  <c r="T2314"/>
  <c r="S2314"/>
  <c r="R2314"/>
  <c r="Q2314"/>
  <c r="P2314"/>
  <c r="O2314"/>
  <c r="N2314"/>
  <c r="M2314"/>
  <c r="L2314"/>
  <c r="K2314"/>
  <c r="J2314"/>
  <c r="I2314"/>
  <c r="Y2313"/>
  <c r="X2313"/>
  <c r="W2313"/>
  <c r="V2313"/>
  <c r="U2313"/>
  <c r="T2313"/>
  <c r="S2313"/>
  <c r="R2313"/>
  <c r="Q2313"/>
  <c r="P2313"/>
  <c r="O2313"/>
  <c r="N2313"/>
  <c r="M2313"/>
  <c r="L2313"/>
  <c r="K2313"/>
  <c r="J2313"/>
  <c r="I2313"/>
  <c r="Z2312"/>
  <c r="Y2312"/>
  <c r="X2312"/>
  <c r="W2312"/>
  <c r="V2312"/>
  <c r="U2312"/>
  <c r="T2312"/>
  <c r="S2312"/>
  <c r="R2312"/>
  <c r="Q2312"/>
  <c r="P2312"/>
  <c r="O2312"/>
  <c r="N2312"/>
  <c r="M2312"/>
  <c r="L2312"/>
  <c r="K2312"/>
  <c r="J2312"/>
  <c r="I2312"/>
  <c r="Y2311"/>
  <c r="X2311"/>
  <c r="W2311"/>
  <c r="V2311"/>
  <c r="U2311"/>
  <c r="T2311"/>
  <c r="S2311"/>
  <c r="R2311"/>
  <c r="Q2311"/>
  <c r="P2311"/>
  <c r="O2311"/>
  <c r="N2311"/>
  <c r="M2311"/>
  <c r="L2311"/>
  <c r="K2311"/>
  <c r="J2311"/>
  <c r="I2311"/>
  <c r="Y2310"/>
  <c r="X2310"/>
  <c r="W2310"/>
  <c r="V2310"/>
  <c r="U2310"/>
  <c r="T2310"/>
  <c r="S2310"/>
  <c r="R2310"/>
  <c r="Q2310"/>
  <c r="P2310"/>
  <c r="O2310"/>
  <c r="N2310"/>
  <c r="M2310"/>
  <c r="L2310"/>
  <c r="K2310"/>
  <c r="J2310"/>
  <c r="I2310"/>
  <c r="Y2309"/>
  <c r="X2309"/>
  <c r="W2309"/>
  <c r="V2309"/>
  <c r="U2309"/>
  <c r="T2309"/>
  <c r="S2309"/>
  <c r="R2309"/>
  <c r="Q2309"/>
  <c r="P2309"/>
  <c r="O2309"/>
  <c r="N2309"/>
  <c r="M2309"/>
  <c r="L2309"/>
  <c r="K2309"/>
  <c r="J2309"/>
  <c r="I2309"/>
  <c r="Y2308"/>
  <c r="X2308"/>
  <c r="W2308"/>
  <c r="V2308"/>
  <c r="U2308"/>
  <c r="T2308"/>
  <c r="S2308"/>
  <c r="R2308"/>
  <c r="Q2308"/>
  <c r="P2308"/>
  <c r="O2308"/>
  <c r="N2308"/>
  <c r="M2308"/>
  <c r="L2308"/>
  <c r="K2308"/>
  <c r="J2308"/>
  <c r="I2308"/>
  <c r="Z2307"/>
  <c r="Y2307"/>
  <c r="X2307"/>
  <c r="W2307"/>
  <c r="V2307"/>
  <c r="U2307"/>
  <c r="T2307"/>
  <c r="S2307"/>
  <c r="R2307"/>
  <c r="Q2307"/>
  <c r="P2307"/>
  <c r="O2307"/>
  <c r="N2307"/>
  <c r="M2307"/>
  <c r="L2307"/>
  <c r="K2307"/>
  <c r="J2307"/>
  <c r="I2307"/>
  <c r="Y2306"/>
  <c r="X2306"/>
  <c r="W2306"/>
  <c r="V2306"/>
  <c r="U2306"/>
  <c r="T2306"/>
  <c r="S2306"/>
  <c r="R2306"/>
  <c r="Q2306"/>
  <c r="P2306"/>
  <c r="O2306"/>
  <c r="N2306"/>
  <c r="M2306"/>
  <c r="L2306"/>
  <c r="K2306"/>
  <c r="J2306"/>
  <c r="I2306"/>
  <c r="Y2305"/>
  <c r="X2305"/>
  <c r="W2305"/>
  <c r="V2305"/>
  <c r="U2305"/>
  <c r="T2305"/>
  <c r="S2305"/>
  <c r="R2305"/>
  <c r="Q2305"/>
  <c r="P2305"/>
  <c r="O2305"/>
  <c r="N2305"/>
  <c r="M2305"/>
  <c r="L2305"/>
  <c r="K2305"/>
  <c r="J2305"/>
  <c r="I2305"/>
  <c r="Y2304"/>
  <c r="X2304"/>
  <c r="W2304"/>
  <c r="V2304"/>
  <c r="U2304"/>
  <c r="T2304"/>
  <c r="S2304"/>
  <c r="R2304"/>
  <c r="Q2304"/>
  <c r="P2304"/>
  <c r="O2304"/>
  <c r="N2304"/>
  <c r="M2304"/>
  <c r="L2304"/>
  <c r="K2304"/>
  <c r="J2304"/>
  <c r="I2304"/>
  <c r="Z2303"/>
  <c r="Y2303"/>
  <c r="X2303"/>
  <c r="W2303"/>
  <c r="V2303"/>
  <c r="U2303"/>
  <c r="T2303"/>
  <c r="S2303"/>
  <c r="R2303"/>
  <c r="Q2303"/>
  <c r="P2303"/>
  <c r="O2303"/>
  <c r="N2303"/>
  <c r="M2303"/>
  <c r="L2303"/>
  <c r="K2303"/>
  <c r="J2303"/>
  <c r="I2303"/>
  <c r="Y2302"/>
  <c r="X2302"/>
  <c r="W2302"/>
  <c r="V2302"/>
  <c r="U2302"/>
  <c r="T2302"/>
  <c r="S2302"/>
  <c r="R2302"/>
  <c r="Q2302"/>
  <c r="P2302"/>
  <c r="O2302"/>
  <c r="N2302"/>
  <c r="M2302"/>
  <c r="L2302"/>
  <c r="K2302"/>
  <c r="J2302"/>
  <c r="I2302"/>
  <c r="Z2301"/>
  <c r="Y2301"/>
  <c r="X2301"/>
  <c r="W2301"/>
  <c r="V2301"/>
  <c r="U2301"/>
  <c r="T2301"/>
  <c r="S2301"/>
  <c r="R2301"/>
  <c r="Q2301"/>
  <c r="P2301"/>
  <c r="O2301"/>
  <c r="N2301"/>
  <c r="M2301"/>
  <c r="L2301"/>
  <c r="K2301"/>
  <c r="J2301"/>
  <c r="I2301"/>
  <c r="Y2300"/>
  <c r="X2300"/>
  <c r="W2300"/>
  <c r="V2300"/>
  <c r="U2300"/>
  <c r="T2300"/>
  <c r="S2300"/>
  <c r="R2300"/>
  <c r="Q2300"/>
  <c r="P2300"/>
  <c r="O2300"/>
  <c r="N2300"/>
  <c r="M2300"/>
  <c r="L2300"/>
  <c r="K2300"/>
  <c r="J2300"/>
  <c r="I2300"/>
  <c r="Y2299"/>
  <c r="X2299"/>
  <c r="W2299"/>
  <c r="V2299"/>
  <c r="U2299"/>
  <c r="T2299"/>
  <c r="S2299"/>
  <c r="R2299"/>
  <c r="Q2299"/>
  <c r="P2299"/>
  <c r="O2299"/>
  <c r="N2299"/>
  <c r="M2299"/>
  <c r="L2299"/>
  <c r="K2299"/>
  <c r="J2299"/>
  <c r="I2299"/>
  <c r="Z2298"/>
  <c r="Y2298"/>
  <c r="X2298"/>
  <c r="W2298"/>
  <c r="V2298"/>
  <c r="U2298"/>
  <c r="T2298"/>
  <c r="S2298"/>
  <c r="R2298"/>
  <c r="Q2298"/>
  <c r="P2298"/>
  <c r="O2298"/>
  <c r="N2298"/>
  <c r="M2298"/>
  <c r="L2298"/>
  <c r="K2298"/>
  <c r="J2298"/>
  <c r="I2298"/>
  <c r="Y2297"/>
  <c r="X2297"/>
  <c r="W2297"/>
  <c r="V2297"/>
  <c r="U2297"/>
  <c r="T2297"/>
  <c r="S2297"/>
  <c r="R2297"/>
  <c r="Q2297"/>
  <c r="P2297"/>
  <c r="O2297"/>
  <c r="N2297"/>
  <c r="M2297"/>
  <c r="L2297"/>
  <c r="K2297"/>
  <c r="J2297"/>
  <c r="I2297"/>
  <c r="Z2296"/>
  <c r="Y2296"/>
  <c r="X2296"/>
  <c r="W2296"/>
  <c r="V2296"/>
  <c r="U2296"/>
  <c r="T2296"/>
  <c r="S2296"/>
  <c r="R2296"/>
  <c r="Q2296"/>
  <c r="P2296"/>
  <c r="O2296"/>
  <c r="N2296"/>
  <c r="M2296"/>
  <c r="L2296"/>
  <c r="K2296"/>
  <c r="J2296"/>
  <c r="I2296"/>
  <c r="Y2295"/>
  <c r="X2295"/>
  <c r="W2295"/>
  <c r="V2295"/>
  <c r="U2295"/>
  <c r="T2295"/>
  <c r="S2295"/>
  <c r="R2295"/>
  <c r="Q2295"/>
  <c r="P2295"/>
  <c r="O2295"/>
  <c r="N2295"/>
  <c r="M2295"/>
  <c r="L2295"/>
  <c r="K2295"/>
  <c r="J2295"/>
  <c r="I2295"/>
  <c r="Y2294"/>
  <c r="X2294"/>
  <c r="W2294"/>
  <c r="V2294"/>
  <c r="U2294"/>
  <c r="T2294"/>
  <c r="S2294"/>
  <c r="R2294"/>
  <c r="Q2294"/>
  <c r="P2294"/>
  <c r="O2294"/>
  <c r="N2294"/>
  <c r="M2294"/>
  <c r="L2294"/>
  <c r="K2294"/>
  <c r="J2294"/>
  <c r="I2294"/>
  <c r="Y2293"/>
  <c r="X2293"/>
  <c r="W2293"/>
  <c r="V2293"/>
  <c r="U2293"/>
  <c r="T2293"/>
  <c r="S2293"/>
  <c r="R2293"/>
  <c r="Q2293"/>
  <c r="P2293"/>
  <c r="O2293"/>
  <c r="N2293"/>
  <c r="M2293"/>
  <c r="L2293"/>
  <c r="K2293"/>
  <c r="J2293"/>
  <c r="I2293"/>
  <c r="Y2292"/>
  <c r="X2292"/>
  <c r="W2292"/>
  <c r="V2292"/>
  <c r="U2292"/>
  <c r="T2292"/>
  <c r="S2292"/>
  <c r="R2292"/>
  <c r="Q2292"/>
  <c r="P2292"/>
  <c r="O2292"/>
  <c r="N2292"/>
  <c r="M2292"/>
  <c r="L2292"/>
  <c r="K2292"/>
  <c r="J2292"/>
  <c r="I2292"/>
  <c r="Z2291"/>
  <c r="Y2291"/>
  <c r="X2291"/>
  <c r="W2291"/>
  <c r="V2291"/>
  <c r="U2291"/>
  <c r="T2291"/>
  <c r="S2291"/>
  <c r="R2291"/>
  <c r="Q2291"/>
  <c r="P2291"/>
  <c r="O2291"/>
  <c r="N2291"/>
  <c r="M2291"/>
  <c r="L2291"/>
  <c r="K2291"/>
  <c r="J2291"/>
  <c r="I2291"/>
  <c r="Y2290"/>
  <c r="X2290"/>
  <c r="W2290"/>
  <c r="V2290"/>
  <c r="U2290"/>
  <c r="T2290"/>
  <c r="S2290"/>
  <c r="R2290"/>
  <c r="Q2290"/>
  <c r="P2290"/>
  <c r="O2290"/>
  <c r="N2290"/>
  <c r="M2290"/>
  <c r="L2290"/>
  <c r="K2290"/>
  <c r="J2290"/>
  <c r="I2290"/>
  <c r="Z2289"/>
  <c r="Y2289"/>
  <c r="X2289"/>
  <c r="W2289"/>
  <c r="V2289"/>
  <c r="U2289"/>
  <c r="T2289"/>
  <c r="S2289"/>
  <c r="R2289"/>
  <c r="Q2289"/>
  <c r="P2289"/>
  <c r="O2289"/>
  <c r="N2289"/>
  <c r="M2289"/>
  <c r="L2289"/>
  <c r="K2289"/>
  <c r="J2289"/>
  <c r="I2289"/>
  <c r="Y2288"/>
  <c r="X2288"/>
  <c r="W2288"/>
  <c r="V2288"/>
  <c r="U2288"/>
  <c r="T2288"/>
  <c r="S2288"/>
  <c r="R2288"/>
  <c r="Q2288"/>
  <c r="P2288"/>
  <c r="O2288"/>
  <c r="N2288"/>
  <c r="M2288"/>
  <c r="L2288"/>
  <c r="K2288"/>
  <c r="J2288"/>
  <c r="I2288"/>
  <c r="Y2287"/>
  <c r="X2287"/>
  <c r="W2287"/>
  <c r="V2287"/>
  <c r="U2287"/>
  <c r="T2287"/>
  <c r="S2287"/>
  <c r="R2287"/>
  <c r="Q2287"/>
  <c r="P2287"/>
  <c r="O2287"/>
  <c r="N2287"/>
  <c r="M2287"/>
  <c r="L2287"/>
  <c r="K2287"/>
  <c r="J2287"/>
  <c r="I2287"/>
  <c r="Y2286"/>
  <c r="X2286"/>
  <c r="W2286"/>
  <c r="V2286"/>
  <c r="U2286"/>
  <c r="T2286"/>
  <c r="S2286"/>
  <c r="R2286"/>
  <c r="Q2286"/>
  <c r="P2286"/>
  <c r="O2286"/>
  <c r="N2286"/>
  <c r="M2286"/>
  <c r="L2286"/>
  <c r="K2286"/>
  <c r="J2286"/>
  <c r="I2286"/>
  <c r="Z2285"/>
  <c r="Y2285"/>
  <c r="X2285"/>
  <c r="W2285"/>
  <c r="V2285"/>
  <c r="U2285"/>
  <c r="T2285"/>
  <c r="S2285"/>
  <c r="R2285"/>
  <c r="Q2285"/>
  <c r="P2285"/>
  <c r="O2285"/>
  <c r="N2285"/>
  <c r="M2285"/>
  <c r="L2285"/>
  <c r="K2285"/>
  <c r="J2285"/>
  <c r="I2285"/>
  <c r="Y2284"/>
  <c r="X2284"/>
  <c r="W2284"/>
  <c r="V2284"/>
  <c r="U2284"/>
  <c r="T2284"/>
  <c r="S2284"/>
  <c r="R2284"/>
  <c r="Q2284"/>
  <c r="P2284"/>
  <c r="O2284"/>
  <c r="N2284"/>
  <c r="M2284"/>
  <c r="L2284"/>
  <c r="K2284"/>
  <c r="J2284"/>
  <c r="I2284"/>
  <c r="Z2283"/>
  <c r="Y2283"/>
  <c r="X2283"/>
  <c r="W2283"/>
  <c r="V2283"/>
  <c r="U2283"/>
  <c r="T2283"/>
  <c r="S2283"/>
  <c r="R2283"/>
  <c r="Q2283"/>
  <c r="P2283"/>
  <c r="O2283"/>
  <c r="N2283"/>
  <c r="M2283"/>
  <c r="L2283"/>
  <c r="K2283"/>
  <c r="J2283"/>
  <c r="I2283"/>
  <c r="Y2282"/>
  <c r="X2282"/>
  <c r="W2282"/>
  <c r="V2282"/>
  <c r="U2282"/>
  <c r="T2282"/>
  <c r="S2282"/>
  <c r="R2282"/>
  <c r="Q2282"/>
  <c r="P2282"/>
  <c r="O2282"/>
  <c r="N2282"/>
  <c r="M2282"/>
  <c r="L2282"/>
  <c r="K2282"/>
  <c r="J2282"/>
  <c r="I2282"/>
  <c r="Z2281"/>
  <c r="Y2281"/>
  <c r="X2281"/>
  <c r="W2281"/>
  <c r="V2281"/>
  <c r="U2281"/>
  <c r="T2281"/>
  <c r="S2281"/>
  <c r="R2281"/>
  <c r="Q2281"/>
  <c r="P2281"/>
  <c r="O2281"/>
  <c r="N2281"/>
  <c r="M2281"/>
  <c r="L2281"/>
  <c r="K2281"/>
  <c r="J2281"/>
  <c r="I2281"/>
  <c r="Y2280"/>
  <c r="X2280"/>
  <c r="W2280"/>
  <c r="V2280"/>
  <c r="U2280"/>
  <c r="T2280"/>
  <c r="S2280"/>
  <c r="R2280"/>
  <c r="Q2280"/>
  <c r="P2280"/>
  <c r="O2280"/>
  <c r="N2280"/>
  <c r="M2280"/>
  <c r="L2280"/>
  <c r="K2280"/>
  <c r="J2280"/>
  <c r="I2280"/>
  <c r="Y2279"/>
  <c r="X2279"/>
  <c r="W2279"/>
  <c r="V2279"/>
  <c r="U2279"/>
  <c r="T2279"/>
  <c r="S2279"/>
  <c r="R2279"/>
  <c r="Q2279"/>
  <c r="P2279"/>
  <c r="O2279"/>
  <c r="N2279"/>
  <c r="M2279"/>
  <c r="L2279"/>
  <c r="K2279"/>
  <c r="J2279"/>
  <c r="I2279"/>
  <c r="Y2278"/>
  <c r="X2278"/>
  <c r="W2278"/>
  <c r="V2278"/>
  <c r="U2278"/>
  <c r="T2278"/>
  <c r="S2278"/>
  <c r="R2278"/>
  <c r="Q2278"/>
  <c r="P2278"/>
  <c r="O2278"/>
  <c r="N2278"/>
  <c r="M2278"/>
  <c r="L2278"/>
  <c r="K2278"/>
  <c r="J2278"/>
  <c r="I2278"/>
  <c r="Y2277"/>
  <c r="X2277"/>
  <c r="W2277"/>
  <c r="V2277"/>
  <c r="U2277"/>
  <c r="T2277"/>
  <c r="S2277"/>
  <c r="R2277"/>
  <c r="Q2277"/>
  <c r="P2277"/>
  <c r="O2277"/>
  <c r="N2277"/>
  <c r="M2277"/>
  <c r="L2277"/>
  <c r="K2277"/>
  <c r="J2277"/>
  <c r="I2277"/>
  <c r="Y2276"/>
  <c r="X2276"/>
  <c r="W2276"/>
  <c r="V2276"/>
  <c r="U2276"/>
  <c r="T2276"/>
  <c r="S2276"/>
  <c r="R2276"/>
  <c r="Q2276"/>
  <c r="P2276"/>
  <c r="O2276"/>
  <c r="N2276"/>
  <c r="M2276"/>
  <c r="L2276"/>
  <c r="K2276"/>
  <c r="J2276"/>
  <c r="I2276"/>
  <c r="Z2275"/>
  <c r="Y2275"/>
  <c r="X2275"/>
  <c r="W2275"/>
  <c r="V2275"/>
  <c r="U2275"/>
  <c r="T2275"/>
  <c r="S2275"/>
  <c r="R2275"/>
  <c r="Q2275"/>
  <c r="P2275"/>
  <c r="O2275"/>
  <c r="N2275"/>
  <c r="M2275"/>
  <c r="L2275"/>
  <c r="K2275"/>
  <c r="J2275"/>
  <c r="I2275"/>
  <c r="Y2274"/>
  <c r="X2274"/>
  <c r="W2274"/>
  <c r="V2274"/>
  <c r="U2274"/>
  <c r="T2274"/>
  <c r="S2274"/>
  <c r="R2274"/>
  <c r="Q2274"/>
  <c r="P2274"/>
  <c r="O2274"/>
  <c r="N2274"/>
  <c r="M2274"/>
  <c r="L2274"/>
  <c r="K2274"/>
  <c r="J2274"/>
  <c r="I2274"/>
  <c r="Y2273"/>
  <c r="X2273"/>
  <c r="W2273"/>
  <c r="V2273"/>
  <c r="U2273"/>
  <c r="T2273"/>
  <c r="S2273"/>
  <c r="R2273"/>
  <c r="Q2273"/>
  <c r="P2273"/>
  <c r="O2273"/>
  <c r="N2273"/>
  <c r="M2273"/>
  <c r="L2273"/>
  <c r="K2273"/>
  <c r="J2273"/>
  <c r="I2273"/>
  <c r="Y2272"/>
  <c r="X2272"/>
  <c r="W2272"/>
  <c r="V2272"/>
  <c r="U2272"/>
  <c r="T2272"/>
  <c r="S2272"/>
  <c r="R2272"/>
  <c r="Q2272"/>
  <c r="P2272"/>
  <c r="O2272"/>
  <c r="N2272"/>
  <c r="M2272"/>
  <c r="L2272"/>
  <c r="K2272"/>
  <c r="J2272"/>
  <c r="I2272"/>
  <c r="Y2271"/>
  <c r="X2271"/>
  <c r="W2271"/>
  <c r="V2271"/>
  <c r="U2271"/>
  <c r="T2271"/>
  <c r="S2271"/>
  <c r="R2271"/>
  <c r="Q2271"/>
  <c r="P2271"/>
  <c r="O2271"/>
  <c r="N2271"/>
  <c r="M2271"/>
  <c r="L2271"/>
  <c r="K2271"/>
  <c r="J2271"/>
  <c r="I2271"/>
  <c r="Z2270"/>
  <c r="Y2270"/>
  <c r="X2270"/>
  <c r="W2270"/>
  <c r="V2270"/>
  <c r="U2270"/>
  <c r="T2270"/>
  <c r="S2270"/>
  <c r="R2270"/>
  <c r="Q2270"/>
  <c r="P2270"/>
  <c r="O2270"/>
  <c r="N2270"/>
  <c r="M2270"/>
  <c r="L2270"/>
  <c r="K2270"/>
  <c r="J2270"/>
  <c r="I2270"/>
  <c r="Y2269"/>
  <c r="X2269"/>
  <c r="W2269"/>
  <c r="V2269"/>
  <c r="U2269"/>
  <c r="T2269"/>
  <c r="S2269"/>
  <c r="R2269"/>
  <c r="Q2269"/>
  <c r="P2269"/>
  <c r="O2269"/>
  <c r="N2269"/>
  <c r="M2269"/>
  <c r="L2269"/>
  <c r="K2269"/>
  <c r="J2269"/>
  <c r="I2269"/>
  <c r="Z2268"/>
  <c r="Y2268"/>
  <c r="X2268"/>
  <c r="W2268"/>
  <c r="V2268"/>
  <c r="U2268"/>
  <c r="T2268"/>
  <c r="S2268"/>
  <c r="R2268"/>
  <c r="Q2268"/>
  <c r="P2268"/>
  <c r="O2268"/>
  <c r="N2268"/>
  <c r="M2268"/>
  <c r="L2268"/>
  <c r="K2268"/>
  <c r="J2268"/>
  <c r="I2268"/>
  <c r="Y2267"/>
  <c r="X2267"/>
  <c r="W2267"/>
  <c r="V2267"/>
  <c r="U2267"/>
  <c r="T2267"/>
  <c r="S2267"/>
  <c r="R2267"/>
  <c r="Q2267"/>
  <c r="P2267"/>
  <c r="O2267"/>
  <c r="N2267"/>
  <c r="M2267"/>
  <c r="L2267"/>
  <c r="K2267"/>
  <c r="J2267"/>
  <c r="I2267"/>
  <c r="Z2266"/>
  <c r="Y2266"/>
  <c r="X2266"/>
  <c r="W2266"/>
  <c r="V2266"/>
  <c r="U2266"/>
  <c r="T2266"/>
  <c r="S2266"/>
  <c r="R2266"/>
  <c r="Q2266"/>
  <c r="P2266"/>
  <c r="O2266"/>
  <c r="N2266"/>
  <c r="M2266"/>
  <c r="L2266"/>
  <c r="K2266"/>
  <c r="J2266"/>
  <c r="I2266"/>
  <c r="Y2265"/>
  <c r="X2265"/>
  <c r="W2265"/>
  <c r="V2265"/>
  <c r="U2265"/>
  <c r="T2265"/>
  <c r="S2265"/>
  <c r="R2265"/>
  <c r="Q2265"/>
  <c r="P2265"/>
  <c r="O2265"/>
  <c r="N2265"/>
  <c r="M2265"/>
  <c r="L2265"/>
  <c r="K2265"/>
  <c r="J2265"/>
  <c r="I2265"/>
  <c r="Z2264"/>
  <c r="Y2264"/>
  <c r="X2264"/>
  <c r="W2264"/>
  <c r="V2264"/>
  <c r="U2264"/>
  <c r="T2264"/>
  <c r="S2264"/>
  <c r="R2264"/>
  <c r="Q2264"/>
  <c r="P2264"/>
  <c r="O2264"/>
  <c r="N2264"/>
  <c r="M2264"/>
  <c r="L2264"/>
  <c r="K2264"/>
  <c r="J2264"/>
  <c r="I2264"/>
  <c r="Y2263"/>
  <c r="X2263"/>
  <c r="W2263"/>
  <c r="V2263"/>
  <c r="U2263"/>
  <c r="T2263"/>
  <c r="S2263"/>
  <c r="R2263"/>
  <c r="Q2263"/>
  <c r="P2263"/>
  <c r="O2263"/>
  <c r="N2263"/>
  <c r="M2263"/>
  <c r="L2263"/>
  <c r="K2263"/>
  <c r="J2263"/>
  <c r="I2263"/>
  <c r="Z2262"/>
  <c r="Y2262"/>
  <c r="X2262"/>
  <c r="W2262"/>
  <c r="V2262"/>
  <c r="U2262"/>
  <c r="T2262"/>
  <c r="S2262"/>
  <c r="R2262"/>
  <c r="Q2262"/>
  <c r="P2262"/>
  <c r="O2262"/>
  <c r="N2262"/>
  <c r="M2262"/>
  <c r="L2262"/>
  <c r="K2262"/>
  <c r="J2262"/>
  <c r="I2262"/>
  <c r="Y2261"/>
  <c r="X2261"/>
  <c r="W2261"/>
  <c r="V2261"/>
  <c r="U2261"/>
  <c r="T2261"/>
  <c r="S2261"/>
  <c r="R2261"/>
  <c r="Q2261"/>
  <c r="P2261"/>
  <c r="O2261"/>
  <c r="N2261"/>
  <c r="M2261"/>
  <c r="L2261"/>
  <c r="K2261"/>
  <c r="J2261"/>
  <c r="I2261"/>
  <c r="Y2260"/>
  <c r="X2260"/>
  <c r="W2260"/>
  <c r="V2260"/>
  <c r="U2260"/>
  <c r="T2260"/>
  <c r="S2260"/>
  <c r="R2260"/>
  <c r="Q2260"/>
  <c r="P2260"/>
  <c r="O2260"/>
  <c r="N2260"/>
  <c r="M2260"/>
  <c r="L2260"/>
  <c r="K2260"/>
  <c r="J2260"/>
  <c r="I2260"/>
  <c r="Z2259"/>
  <c r="Y2259"/>
  <c r="X2259"/>
  <c r="W2259"/>
  <c r="V2259"/>
  <c r="U2259"/>
  <c r="T2259"/>
  <c r="S2259"/>
  <c r="R2259"/>
  <c r="Q2259"/>
  <c r="P2259"/>
  <c r="O2259"/>
  <c r="N2259"/>
  <c r="M2259"/>
  <c r="L2259"/>
  <c r="K2259"/>
  <c r="J2259"/>
  <c r="I2259"/>
  <c r="Z2258"/>
  <c r="Y2258"/>
  <c r="X2258"/>
  <c r="W2258"/>
  <c r="V2258"/>
  <c r="U2258"/>
  <c r="T2258"/>
  <c r="S2258"/>
  <c r="R2258"/>
  <c r="Q2258"/>
  <c r="P2258"/>
  <c r="O2258"/>
  <c r="N2258"/>
  <c r="M2258"/>
  <c r="L2258"/>
  <c r="K2258"/>
  <c r="J2258"/>
  <c r="I2258"/>
  <c r="Y2257"/>
  <c r="X2257"/>
  <c r="W2257"/>
  <c r="V2257"/>
  <c r="U2257"/>
  <c r="T2257"/>
  <c r="S2257"/>
  <c r="R2257"/>
  <c r="Q2257"/>
  <c r="P2257"/>
  <c r="O2257"/>
  <c r="N2257"/>
  <c r="M2257"/>
  <c r="L2257"/>
  <c r="K2257"/>
  <c r="J2257"/>
  <c r="I2257"/>
  <c r="Z2256"/>
  <c r="Y2256"/>
  <c r="X2256"/>
  <c r="W2256"/>
  <c r="V2256"/>
  <c r="U2256"/>
  <c r="T2256"/>
  <c r="S2256"/>
  <c r="R2256"/>
  <c r="Q2256"/>
  <c r="P2256"/>
  <c r="O2256"/>
  <c r="N2256"/>
  <c r="M2256"/>
  <c r="L2256"/>
  <c r="K2256"/>
  <c r="J2256"/>
  <c r="I2256"/>
  <c r="Y2255"/>
  <c r="X2255"/>
  <c r="W2255"/>
  <c r="V2255"/>
  <c r="U2255"/>
  <c r="T2255"/>
  <c r="S2255"/>
  <c r="R2255"/>
  <c r="Q2255"/>
  <c r="P2255"/>
  <c r="O2255"/>
  <c r="N2255"/>
  <c r="M2255"/>
  <c r="L2255"/>
  <c r="K2255"/>
  <c r="J2255"/>
  <c r="I2255"/>
  <c r="Z2254"/>
  <c r="Y2254"/>
  <c r="X2254"/>
  <c r="W2254"/>
  <c r="V2254"/>
  <c r="U2254"/>
  <c r="T2254"/>
  <c r="S2254"/>
  <c r="R2254"/>
  <c r="Q2254"/>
  <c r="P2254"/>
  <c r="O2254"/>
  <c r="N2254"/>
  <c r="M2254"/>
  <c r="L2254"/>
  <c r="K2254"/>
  <c r="J2254"/>
  <c r="I2254"/>
  <c r="Y2253"/>
  <c r="X2253"/>
  <c r="W2253"/>
  <c r="V2253"/>
  <c r="U2253"/>
  <c r="T2253"/>
  <c r="S2253"/>
  <c r="R2253"/>
  <c r="Q2253"/>
  <c r="P2253"/>
  <c r="O2253"/>
  <c r="N2253"/>
  <c r="M2253"/>
  <c r="L2253"/>
  <c r="K2253"/>
  <c r="J2253"/>
  <c r="I2253"/>
  <c r="Y2252"/>
  <c r="X2252"/>
  <c r="W2252"/>
  <c r="V2252"/>
  <c r="U2252"/>
  <c r="T2252"/>
  <c r="S2252"/>
  <c r="R2252"/>
  <c r="Q2252"/>
  <c r="P2252"/>
  <c r="O2252"/>
  <c r="N2252"/>
  <c r="M2252"/>
  <c r="L2252"/>
  <c r="K2252"/>
  <c r="J2252"/>
  <c r="I2252"/>
  <c r="Z2251"/>
  <c r="Y2251"/>
  <c r="X2251"/>
  <c r="W2251"/>
  <c r="V2251"/>
  <c r="U2251"/>
  <c r="T2251"/>
  <c r="S2251"/>
  <c r="R2251"/>
  <c r="Q2251"/>
  <c r="P2251"/>
  <c r="O2251"/>
  <c r="N2251"/>
  <c r="M2251"/>
  <c r="L2251"/>
  <c r="K2251"/>
  <c r="J2251"/>
  <c r="I2251"/>
  <c r="Y2250"/>
  <c r="X2250"/>
  <c r="W2250"/>
  <c r="V2250"/>
  <c r="U2250"/>
  <c r="T2250"/>
  <c r="S2250"/>
  <c r="R2250"/>
  <c r="Q2250"/>
  <c r="P2250"/>
  <c r="O2250"/>
  <c r="N2250"/>
  <c r="M2250"/>
  <c r="L2250"/>
  <c r="K2250"/>
  <c r="J2250"/>
  <c r="I2250"/>
  <c r="Z2249"/>
  <c r="Y2249"/>
  <c r="X2249"/>
  <c r="W2249"/>
  <c r="V2249"/>
  <c r="U2249"/>
  <c r="T2249"/>
  <c r="S2249"/>
  <c r="R2249"/>
  <c r="Q2249"/>
  <c r="P2249"/>
  <c r="O2249"/>
  <c r="N2249"/>
  <c r="M2249"/>
  <c r="L2249"/>
  <c r="K2249"/>
  <c r="J2249"/>
  <c r="I2249"/>
  <c r="Y2248"/>
  <c r="X2248"/>
  <c r="W2248"/>
  <c r="V2248"/>
  <c r="U2248"/>
  <c r="T2248"/>
  <c r="S2248"/>
  <c r="R2248"/>
  <c r="Q2248"/>
  <c r="P2248"/>
  <c r="O2248"/>
  <c r="N2248"/>
  <c r="M2248"/>
  <c r="L2248"/>
  <c r="K2248"/>
  <c r="J2248"/>
  <c r="I2248"/>
  <c r="Z2247"/>
  <c r="Y2247"/>
  <c r="X2247"/>
  <c r="W2247"/>
  <c r="V2247"/>
  <c r="U2247"/>
  <c r="T2247"/>
  <c r="S2247"/>
  <c r="R2247"/>
  <c r="Q2247"/>
  <c r="P2247"/>
  <c r="O2247"/>
  <c r="N2247"/>
  <c r="M2247"/>
  <c r="L2247"/>
  <c r="K2247"/>
  <c r="J2247"/>
  <c r="I2247"/>
  <c r="Y2246"/>
  <c r="X2246"/>
  <c r="W2246"/>
  <c r="V2246"/>
  <c r="U2246"/>
  <c r="T2246"/>
  <c r="S2246"/>
  <c r="R2246"/>
  <c r="Q2246"/>
  <c r="P2246"/>
  <c r="O2246"/>
  <c r="N2246"/>
  <c r="M2246"/>
  <c r="L2246"/>
  <c r="K2246"/>
  <c r="J2246"/>
  <c r="I2246"/>
  <c r="Z2245"/>
  <c r="Y2245"/>
  <c r="X2245"/>
  <c r="W2245"/>
  <c r="V2245"/>
  <c r="U2245"/>
  <c r="T2245"/>
  <c r="S2245"/>
  <c r="R2245"/>
  <c r="Q2245"/>
  <c r="P2245"/>
  <c r="O2245"/>
  <c r="N2245"/>
  <c r="M2245"/>
  <c r="L2245"/>
  <c r="K2245"/>
  <c r="J2245"/>
  <c r="I2245"/>
  <c r="Y2244"/>
  <c r="X2244"/>
  <c r="W2244"/>
  <c r="V2244"/>
  <c r="U2244"/>
  <c r="T2244"/>
  <c r="S2244"/>
  <c r="R2244"/>
  <c r="Q2244"/>
  <c r="P2244"/>
  <c r="O2244"/>
  <c r="N2244"/>
  <c r="M2244"/>
  <c r="L2244"/>
  <c r="K2244"/>
  <c r="J2244"/>
  <c r="I2244"/>
  <c r="Z2243"/>
  <c r="Y2243"/>
  <c r="X2243"/>
  <c r="W2243"/>
  <c r="V2243"/>
  <c r="U2243"/>
  <c r="T2243"/>
  <c r="S2243"/>
  <c r="R2243"/>
  <c r="Q2243"/>
  <c r="P2243"/>
  <c r="O2243"/>
  <c r="N2243"/>
  <c r="M2243"/>
  <c r="L2243"/>
  <c r="K2243"/>
  <c r="J2243"/>
  <c r="I2243"/>
  <c r="Y2242"/>
  <c r="X2242"/>
  <c r="W2242"/>
  <c r="V2242"/>
  <c r="U2242"/>
  <c r="T2242"/>
  <c r="S2242"/>
  <c r="R2242"/>
  <c r="Q2242"/>
  <c r="P2242"/>
  <c r="O2242"/>
  <c r="N2242"/>
  <c r="M2242"/>
  <c r="L2242"/>
  <c r="K2242"/>
  <c r="J2242"/>
  <c r="I2242"/>
  <c r="Y2241"/>
  <c r="X2241"/>
  <c r="W2241"/>
  <c r="V2241"/>
  <c r="U2241"/>
  <c r="T2241"/>
  <c r="S2241"/>
  <c r="R2241"/>
  <c r="Q2241"/>
  <c r="P2241"/>
  <c r="O2241"/>
  <c r="N2241"/>
  <c r="M2241"/>
  <c r="L2241"/>
  <c r="K2241"/>
  <c r="J2241"/>
  <c r="I2241"/>
  <c r="Z2240"/>
  <c r="Y2240"/>
  <c r="X2240"/>
  <c r="W2240"/>
  <c r="V2240"/>
  <c r="U2240"/>
  <c r="T2240"/>
  <c r="S2240"/>
  <c r="R2240"/>
  <c r="Q2240"/>
  <c r="P2240"/>
  <c r="O2240"/>
  <c r="N2240"/>
  <c r="M2240"/>
  <c r="L2240"/>
  <c r="K2240"/>
  <c r="J2240"/>
  <c r="I2240"/>
  <c r="Y2239"/>
  <c r="X2239"/>
  <c r="W2239"/>
  <c r="V2239"/>
  <c r="U2239"/>
  <c r="T2239"/>
  <c r="S2239"/>
  <c r="R2239"/>
  <c r="Q2239"/>
  <c r="P2239"/>
  <c r="O2239"/>
  <c r="N2239"/>
  <c r="M2239"/>
  <c r="L2239"/>
  <c r="K2239"/>
  <c r="J2239"/>
  <c r="I2239"/>
  <c r="Z2238"/>
  <c r="Y2238"/>
  <c r="X2238"/>
  <c r="W2238"/>
  <c r="V2238"/>
  <c r="U2238"/>
  <c r="T2238"/>
  <c r="S2238"/>
  <c r="R2238"/>
  <c r="Q2238"/>
  <c r="P2238"/>
  <c r="O2238"/>
  <c r="N2238"/>
  <c r="M2238"/>
  <c r="L2238"/>
  <c r="K2238"/>
  <c r="J2238"/>
  <c r="I2238"/>
  <c r="Y2237"/>
  <c r="X2237"/>
  <c r="W2237"/>
  <c r="V2237"/>
  <c r="U2237"/>
  <c r="T2237"/>
  <c r="S2237"/>
  <c r="R2237"/>
  <c r="Q2237"/>
  <c r="P2237"/>
  <c r="O2237"/>
  <c r="N2237"/>
  <c r="M2237"/>
  <c r="L2237"/>
  <c r="K2237"/>
  <c r="J2237"/>
  <c r="I2237"/>
  <c r="Z2236"/>
  <c r="Y2236"/>
  <c r="X2236"/>
  <c r="W2236"/>
  <c r="V2236"/>
  <c r="U2236"/>
  <c r="T2236"/>
  <c r="S2236"/>
  <c r="R2236"/>
  <c r="Q2236"/>
  <c r="P2236"/>
  <c r="O2236"/>
  <c r="N2236"/>
  <c r="M2236"/>
  <c r="L2236"/>
  <c r="K2236"/>
  <c r="J2236"/>
  <c r="I2236"/>
  <c r="Y2235"/>
  <c r="X2235"/>
  <c r="W2235"/>
  <c r="V2235"/>
  <c r="U2235"/>
  <c r="T2235"/>
  <c r="S2235"/>
  <c r="R2235"/>
  <c r="Q2235"/>
  <c r="P2235"/>
  <c r="O2235"/>
  <c r="N2235"/>
  <c r="M2235"/>
  <c r="L2235"/>
  <c r="K2235"/>
  <c r="J2235"/>
  <c r="I2235"/>
  <c r="Y2234"/>
  <c r="X2234"/>
  <c r="W2234"/>
  <c r="V2234"/>
  <c r="U2234"/>
  <c r="T2234"/>
  <c r="S2234"/>
  <c r="R2234"/>
  <c r="Q2234"/>
  <c r="P2234"/>
  <c r="O2234"/>
  <c r="N2234"/>
  <c r="M2234"/>
  <c r="L2234"/>
  <c r="K2234"/>
  <c r="J2234"/>
  <c r="I2234"/>
  <c r="Y2233"/>
  <c r="X2233"/>
  <c r="W2233"/>
  <c r="V2233"/>
  <c r="U2233"/>
  <c r="T2233"/>
  <c r="S2233"/>
  <c r="R2233"/>
  <c r="Q2233"/>
  <c r="P2233"/>
  <c r="O2233"/>
  <c r="N2233"/>
  <c r="M2233"/>
  <c r="L2233"/>
  <c r="K2233"/>
  <c r="J2233"/>
  <c r="I2233"/>
  <c r="Z2232"/>
  <c r="Y2232"/>
  <c r="X2232"/>
  <c r="W2232"/>
  <c r="V2232"/>
  <c r="U2232"/>
  <c r="T2232"/>
  <c r="S2232"/>
  <c r="R2232"/>
  <c r="Q2232"/>
  <c r="P2232"/>
  <c r="O2232"/>
  <c r="N2232"/>
  <c r="M2232"/>
  <c r="L2232"/>
  <c r="K2232"/>
  <c r="J2232"/>
  <c r="I2232"/>
  <c r="Y2231"/>
  <c r="X2231"/>
  <c r="W2231"/>
  <c r="V2231"/>
  <c r="U2231"/>
  <c r="T2231"/>
  <c r="S2231"/>
  <c r="R2231"/>
  <c r="Q2231"/>
  <c r="P2231"/>
  <c r="O2231"/>
  <c r="N2231"/>
  <c r="M2231"/>
  <c r="L2231"/>
  <c r="K2231"/>
  <c r="J2231"/>
  <c r="I2231"/>
  <c r="Y2230"/>
  <c r="X2230"/>
  <c r="W2230"/>
  <c r="V2230"/>
  <c r="U2230"/>
  <c r="T2230"/>
  <c r="S2230"/>
  <c r="R2230"/>
  <c r="Q2230"/>
  <c r="P2230"/>
  <c r="O2230"/>
  <c r="N2230"/>
  <c r="M2230"/>
  <c r="L2230"/>
  <c r="K2230"/>
  <c r="J2230"/>
  <c r="I2230"/>
  <c r="Z2229"/>
  <c r="Y2229"/>
  <c r="X2229"/>
  <c r="W2229"/>
  <c r="V2229"/>
  <c r="U2229"/>
  <c r="T2229"/>
  <c r="S2229"/>
  <c r="R2229"/>
  <c r="Q2229"/>
  <c r="P2229"/>
  <c r="O2229"/>
  <c r="N2229"/>
  <c r="M2229"/>
  <c r="L2229"/>
  <c r="K2229"/>
  <c r="J2229"/>
  <c r="I2229"/>
  <c r="Y2228"/>
  <c r="X2228"/>
  <c r="W2228"/>
  <c r="V2228"/>
  <c r="U2228"/>
  <c r="T2228"/>
  <c r="S2228"/>
  <c r="R2228"/>
  <c r="Q2228"/>
  <c r="P2228"/>
  <c r="O2228"/>
  <c r="N2228"/>
  <c r="M2228"/>
  <c r="L2228"/>
  <c r="K2228"/>
  <c r="J2228"/>
  <c r="I2228"/>
  <c r="Y2227"/>
  <c r="X2227"/>
  <c r="W2227"/>
  <c r="V2227"/>
  <c r="U2227"/>
  <c r="T2227"/>
  <c r="S2227"/>
  <c r="R2227"/>
  <c r="Q2227"/>
  <c r="P2227"/>
  <c r="O2227"/>
  <c r="N2227"/>
  <c r="M2227"/>
  <c r="L2227"/>
  <c r="K2227"/>
  <c r="J2227"/>
  <c r="I2227"/>
  <c r="Y2226"/>
  <c r="X2226"/>
  <c r="W2226"/>
  <c r="V2226"/>
  <c r="U2226"/>
  <c r="T2226"/>
  <c r="S2226"/>
  <c r="R2226"/>
  <c r="Q2226"/>
  <c r="P2226"/>
  <c r="O2226"/>
  <c r="N2226"/>
  <c r="M2226"/>
  <c r="L2226"/>
  <c r="K2226"/>
  <c r="J2226"/>
  <c r="I2226"/>
  <c r="Y2225"/>
  <c r="X2225"/>
  <c r="W2225"/>
  <c r="V2225"/>
  <c r="U2225"/>
  <c r="T2225"/>
  <c r="S2225"/>
  <c r="R2225"/>
  <c r="Q2225"/>
  <c r="P2225"/>
  <c r="O2225"/>
  <c r="N2225"/>
  <c r="M2225"/>
  <c r="L2225"/>
  <c r="K2225"/>
  <c r="J2225"/>
  <c r="I2225"/>
  <c r="Z2224"/>
  <c r="Y2224"/>
  <c r="X2224"/>
  <c r="W2224"/>
  <c r="V2224"/>
  <c r="U2224"/>
  <c r="T2224"/>
  <c r="S2224"/>
  <c r="R2224"/>
  <c r="Q2224"/>
  <c r="P2224"/>
  <c r="O2224"/>
  <c r="N2224"/>
  <c r="M2224"/>
  <c r="L2224"/>
  <c r="K2224"/>
  <c r="J2224"/>
  <c r="I2224"/>
  <c r="Y2223"/>
  <c r="X2223"/>
  <c r="W2223"/>
  <c r="V2223"/>
  <c r="U2223"/>
  <c r="T2223"/>
  <c r="S2223"/>
  <c r="R2223"/>
  <c r="Q2223"/>
  <c r="P2223"/>
  <c r="O2223"/>
  <c r="N2223"/>
  <c r="M2223"/>
  <c r="L2223"/>
  <c r="K2223"/>
  <c r="J2223"/>
  <c r="I2223"/>
  <c r="Z2222"/>
  <c r="Y2222"/>
  <c r="X2222"/>
  <c r="W2222"/>
  <c r="V2222"/>
  <c r="U2222"/>
  <c r="T2222"/>
  <c r="S2222"/>
  <c r="R2222"/>
  <c r="Q2222"/>
  <c r="P2222"/>
  <c r="O2222"/>
  <c r="N2222"/>
  <c r="M2222"/>
  <c r="L2222"/>
  <c r="K2222"/>
  <c r="J2222"/>
  <c r="I2222"/>
  <c r="Y2221"/>
  <c r="X2221"/>
  <c r="W2221"/>
  <c r="V2221"/>
  <c r="U2221"/>
  <c r="T2221"/>
  <c r="S2221"/>
  <c r="R2221"/>
  <c r="Q2221"/>
  <c r="P2221"/>
  <c r="O2221"/>
  <c r="N2221"/>
  <c r="M2221"/>
  <c r="L2221"/>
  <c r="K2221"/>
  <c r="J2221"/>
  <c r="I2221"/>
  <c r="Y2220"/>
  <c r="X2220"/>
  <c r="W2220"/>
  <c r="V2220"/>
  <c r="U2220"/>
  <c r="T2220"/>
  <c r="S2220"/>
  <c r="R2220"/>
  <c r="Q2220"/>
  <c r="P2220"/>
  <c r="O2220"/>
  <c r="N2220"/>
  <c r="M2220"/>
  <c r="L2220"/>
  <c r="K2220"/>
  <c r="J2220"/>
  <c r="I2220"/>
  <c r="Y2219"/>
  <c r="X2219"/>
  <c r="W2219"/>
  <c r="V2219"/>
  <c r="U2219"/>
  <c r="T2219"/>
  <c r="S2219"/>
  <c r="R2219"/>
  <c r="Q2219"/>
  <c r="P2219"/>
  <c r="O2219"/>
  <c r="N2219"/>
  <c r="M2219"/>
  <c r="L2219"/>
  <c r="K2219"/>
  <c r="J2219"/>
  <c r="I2219"/>
  <c r="Y2218"/>
  <c r="X2218"/>
  <c r="W2218"/>
  <c r="V2218"/>
  <c r="U2218"/>
  <c r="T2218"/>
  <c r="S2218"/>
  <c r="R2218"/>
  <c r="Q2218"/>
  <c r="P2218"/>
  <c r="O2218"/>
  <c r="N2218"/>
  <c r="M2218"/>
  <c r="L2218"/>
  <c r="K2218"/>
  <c r="J2218"/>
  <c r="I2218"/>
  <c r="Y2217"/>
  <c r="X2217"/>
  <c r="W2217"/>
  <c r="V2217"/>
  <c r="U2217"/>
  <c r="T2217"/>
  <c r="S2217"/>
  <c r="R2217"/>
  <c r="Q2217"/>
  <c r="P2217"/>
  <c r="O2217"/>
  <c r="N2217"/>
  <c r="M2217"/>
  <c r="L2217"/>
  <c r="K2217"/>
  <c r="J2217"/>
  <c r="I2217"/>
  <c r="Z2216"/>
  <c r="Y2216"/>
  <c r="X2216"/>
  <c r="W2216"/>
  <c r="V2216"/>
  <c r="U2216"/>
  <c r="T2216"/>
  <c r="S2216"/>
  <c r="R2216"/>
  <c r="Q2216"/>
  <c r="P2216"/>
  <c r="O2216"/>
  <c r="N2216"/>
  <c r="M2216"/>
  <c r="L2216"/>
  <c r="K2216"/>
  <c r="J2216"/>
  <c r="I2216"/>
  <c r="Y2215"/>
  <c r="X2215"/>
  <c r="W2215"/>
  <c r="V2215"/>
  <c r="U2215"/>
  <c r="T2215"/>
  <c r="S2215"/>
  <c r="R2215"/>
  <c r="Q2215"/>
  <c r="P2215"/>
  <c r="O2215"/>
  <c r="N2215"/>
  <c r="M2215"/>
  <c r="L2215"/>
  <c r="K2215"/>
  <c r="J2215"/>
  <c r="I2215"/>
  <c r="Z2214"/>
  <c r="Y2214"/>
  <c r="X2214"/>
  <c r="W2214"/>
  <c r="V2214"/>
  <c r="U2214"/>
  <c r="T2214"/>
  <c r="S2214"/>
  <c r="R2214"/>
  <c r="Q2214"/>
  <c r="P2214"/>
  <c r="O2214"/>
  <c r="N2214"/>
  <c r="M2214"/>
  <c r="L2214"/>
  <c r="K2214"/>
  <c r="J2214"/>
  <c r="I2214"/>
  <c r="Y2213"/>
  <c r="X2213"/>
  <c r="W2213"/>
  <c r="V2213"/>
  <c r="U2213"/>
  <c r="T2213"/>
  <c r="S2213"/>
  <c r="R2213"/>
  <c r="Q2213"/>
  <c r="P2213"/>
  <c r="O2213"/>
  <c r="N2213"/>
  <c r="M2213"/>
  <c r="L2213"/>
  <c r="K2213"/>
  <c r="J2213"/>
  <c r="I2213"/>
  <c r="Z2212"/>
  <c r="Y2212"/>
  <c r="X2212"/>
  <c r="W2212"/>
  <c r="V2212"/>
  <c r="U2212"/>
  <c r="T2212"/>
  <c r="S2212"/>
  <c r="R2212"/>
  <c r="Q2212"/>
  <c r="P2212"/>
  <c r="O2212"/>
  <c r="N2212"/>
  <c r="M2212"/>
  <c r="L2212"/>
  <c r="K2212"/>
  <c r="J2212"/>
  <c r="I2212"/>
  <c r="Y2211"/>
  <c r="X2211"/>
  <c r="W2211"/>
  <c r="V2211"/>
  <c r="U2211"/>
  <c r="T2211"/>
  <c r="S2211"/>
  <c r="R2211"/>
  <c r="Q2211"/>
  <c r="P2211"/>
  <c r="O2211"/>
  <c r="N2211"/>
  <c r="M2211"/>
  <c r="L2211"/>
  <c r="K2211"/>
  <c r="J2211"/>
  <c r="I2211"/>
  <c r="Z2210"/>
  <c r="Y2210"/>
  <c r="X2210"/>
  <c r="W2210"/>
  <c r="V2210"/>
  <c r="U2210"/>
  <c r="T2210"/>
  <c r="S2210"/>
  <c r="R2210"/>
  <c r="Q2210"/>
  <c r="P2210"/>
  <c r="O2210"/>
  <c r="N2210"/>
  <c r="M2210"/>
  <c r="L2210"/>
  <c r="K2210"/>
  <c r="J2210"/>
  <c r="I2210"/>
  <c r="Y2209"/>
  <c r="X2209"/>
  <c r="W2209"/>
  <c r="V2209"/>
  <c r="U2209"/>
  <c r="T2209"/>
  <c r="S2209"/>
  <c r="R2209"/>
  <c r="Q2209"/>
  <c r="P2209"/>
  <c r="O2209"/>
  <c r="N2209"/>
  <c r="M2209"/>
  <c r="L2209"/>
  <c r="K2209"/>
  <c r="J2209"/>
  <c r="I2209"/>
  <c r="Z2208"/>
  <c r="Y2208"/>
  <c r="X2208"/>
  <c r="W2208"/>
  <c r="V2208"/>
  <c r="U2208"/>
  <c r="T2208"/>
  <c r="S2208"/>
  <c r="R2208"/>
  <c r="Q2208"/>
  <c r="P2208"/>
  <c r="O2208"/>
  <c r="N2208"/>
  <c r="M2208"/>
  <c r="L2208"/>
  <c r="K2208"/>
  <c r="J2208"/>
  <c r="I2208"/>
  <c r="Y2207"/>
  <c r="X2207"/>
  <c r="W2207"/>
  <c r="V2207"/>
  <c r="U2207"/>
  <c r="T2207"/>
  <c r="S2207"/>
  <c r="R2207"/>
  <c r="Q2207"/>
  <c r="P2207"/>
  <c r="O2207"/>
  <c r="N2207"/>
  <c r="M2207"/>
  <c r="L2207"/>
  <c r="K2207"/>
  <c r="J2207"/>
  <c r="I2207"/>
  <c r="Y2206"/>
  <c r="X2206"/>
  <c r="W2206"/>
  <c r="V2206"/>
  <c r="U2206"/>
  <c r="T2206"/>
  <c r="S2206"/>
  <c r="R2206"/>
  <c r="Q2206"/>
  <c r="P2206"/>
  <c r="O2206"/>
  <c r="N2206"/>
  <c r="M2206"/>
  <c r="L2206"/>
  <c r="K2206"/>
  <c r="J2206"/>
  <c r="I2206"/>
  <c r="Y2205"/>
  <c r="X2205"/>
  <c r="W2205"/>
  <c r="V2205"/>
  <c r="U2205"/>
  <c r="T2205"/>
  <c r="S2205"/>
  <c r="R2205"/>
  <c r="Q2205"/>
  <c r="P2205"/>
  <c r="O2205"/>
  <c r="N2205"/>
  <c r="M2205"/>
  <c r="L2205"/>
  <c r="K2205"/>
  <c r="J2205"/>
  <c r="I2205"/>
  <c r="Y2204"/>
  <c r="X2204"/>
  <c r="W2204"/>
  <c r="V2204"/>
  <c r="U2204"/>
  <c r="T2204"/>
  <c r="S2204"/>
  <c r="R2204"/>
  <c r="Q2204"/>
  <c r="P2204"/>
  <c r="O2204"/>
  <c r="N2204"/>
  <c r="M2204"/>
  <c r="L2204"/>
  <c r="K2204"/>
  <c r="J2204"/>
  <c r="I2204"/>
  <c r="Z2203"/>
  <c r="Y2203"/>
  <c r="X2203"/>
  <c r="W2203"/>
  <c r="V2203"/>
  <c r="U2203"/>
  <c r="T2203"/>
  <c r="S2203"/>
  <c r="R2203"/>
  <c r="Q2203"/>
  <c r="P2203"/>
  <c r="O2203"/>
  <c r="N2203"/>
  <c r="M2203"/>
  <c r="L2203"/>
  <c r="K2203"/>
  <c r="J2203"/>
  <c r="I2203"/>
  <c r="Z2202"/>
  <c r="Y2202"/>
  <c r="X2202"/>
  <c r="W2202"/>
  <c r="V2202"/>
  <c r="U2202"/>
  <c r="T2202"/>
  <c r="S2202"/>
  <c r="R2202"/>
  <c r="Q2202"/>
  <c r="P2202"/>
  <c r="O2202"/>
  <c r="N2202"/>
  <c r="M2202"/>
  <c r="L2202"/>
  <c r="K2202"/>
  <c r="J2202"/>
  <c r="I2202"/>
  <c r="Y2201"/>
  <c r="X2201"/>
  <c r="W2201"/>
  <c r="V2201"/>
  <c r="U2201"/>
  <c r="T2201"/>
  <c r="S2201"/>
  <c r="R2201"/>
  <c r="Q2201"/>
  <c r="P2201"/>
  <c r="O2201"/>
  <c r="N2201"/>
  <c r="M2201"/>
  <c r="L2201"/>
  <c r="K2201"/>
  <c r="J2201"/>
  <c r="I2201"/>
  <c r="Y2200"/>
  <c r="X2200"/>
  <c r="W2200"/>
  <c r="V2200"/>
  <c r="U2200"/>
  <c r="T2200"/>
  <c r="S2200"/>
  <c r="R2200"/>
  <c r="Q2200"/>
  <c r="P2200"/>
  <c r="O2200"/>
  <c r="N2200"/>
  <c r="M2200"/>
  <c r="L2200"/>
  <c r="K2200"/>
  <c r="J2200"/>
  <c r="I2200"/>
  <c r="Y2199"/>
  <c r="X2199"/>
  <c r="W2199"/>
  <c r="V2199"/>
  <c r="U2199"/>
  <c r="T2199"/>
  <c r="S2199"/>
  <c r="R2199"/>
  <c r="Q2199"/>
  <c r="P2199"/>
  <c r="O2199"/>
  <c r="N2199"/>
  <c r="M2199"/>
  <c r="L2199"/>
  <c r="K2199"/>
  <c r="J2199"/>
  <c r="I2199"/>
  <c r="Y2198"/>
  <c r="X2198"/>
  <c r="W2198"/>
  <c r="V2198"/>
  <c r="U2198"/>
  <c r="T2198"/>
  <c r="S2198"/>
  <c r="R2198"/>
  <c r="Q2198"/>
  <c r="P2198"/>
  <c r="O2198"/>
  <c r="N2198"/>
  <c r="M2198"/>
  <c r="L2198"/>
  <c r="K2198"/>
  <c r="J2198"/>
  <c r="I2198"/>
  <c r="Y2197"/>
  <c r="X2197"/>
  <c r="W2197"/>
  <c r="V2197"/>
  <c r="U2197"/>
  <c r="T2197"/>
  <c r="S2197"/>
  <c r="R2197"/>
  <c r="Q2197"/>
  <c r="P2197"/>
  <c r="O2197"/>
  <c r="N2197"/>
  <c r="M2197"/>
  <c r="L2197"/>
  <c r="K2197"/>
  <c r="J2197"/>
  <c r="I2197"/>
  <c r="Z2196"/>
  <c r="Y2196"/>
  <c r="X2196"/>
  <c r="W2196"/>
  <c r="V2196"/>
  <c r="U2196"/>
  <c r="T2196"/>
  <c r="S2196"/>
  <c r="R2196"/>
  <c r="Q2196"/>
  <c r="P2196"/>
  <c r="O2196"/>
  <c r="N2196"/>
  <c r="M2196"/>
  <c r="L2196"/>
  <c r="K2196"/>
  <c r="J2196"/>
  <c r="I2196"/>
  <c r="Y2195"/>
  <c r="X2195"/>
  <c r="W2195"/>
  <c r="V2195"/>
  <c r="U2195"/>
  <c r="T2195"/>
  <c r="S2195"/>
  <c r="R2195"/>
  <c r="Q2195"/>
  <c r="P2195"/>
  <c r="O2195"/>
  <c r="N2195"/>
  <c r="M2195"/>
  <c r="L2195"/>
  <c r="K2195"/>
  <c r="J2195"/>
  <c r="I2195"/>
  <c r="Y2194"/>
  <c r="X2194"/>
  <c r="W2194"/>
  <c r="V2194"/>
  <c r="U2194"/>
  <c r="T2194"/>
  <c r="S2194"/>
  <c r="R2194"/>
  <c r="Q2194"/>
  <c r="P2194"/>
  <c r="O2194"/>
  <c r="N2194"/>
  <c r="M2194"/>
  <c r="L2194"/>
  <c r="K2194"/>
  <c r="J2194"/>
  <c r="I2194"/>
  <c r="Y2193"/>
  <c r="X2193"/>
  <c r="W2193"/>
  <c r="V2193"/>
  <c r="U2193"/>
  <c r="T2193"/>
  <c r="S2193"/>
  <c r="R2193"/>
  <c r="Q2193"/>
  <c r="P2193"/>
  <c r="O2193"/>
  <c r="N2193"/>
  <c r="M2193"/>
  <c r="L2193"/>
  <c r="K2193"/>
  <c r="J2193"/>
  <c r="I2193"/>
  <c r="Z2192"/>
  <c r="Y2192"/>
  <c r="X2192"/>
  <c r="W2192"/>
  <c r="V2192"/>
  <c r="U2192"/>
  <c r="T2192"/>
  <c r="S2192"/>
  <c r="R2192"/>
  <c r="Q2192"/>
  <c r="P2192"/>
  <c r="O2192"/>
  <c r="N2192"/>
  <c r="M2192"/>
  <c r="L2192"/>
  <c r="K2192"/>
  <c r="J2192"/>
  <c r="I2192"/>
  <c r="Y2191"/>
  <c r="X2191"/>
  <c r="W2191"/>
  <c r="V2191"/>
  <c r="U2191"/>
  <c r="T2191"/>
  <c r="S2191"/>
  <c r="R2191"/>
  <c r="Q2191"/>
  <c r="P2191"/>
  <c r="O2191"/>
  <c r="N2191"/>
  <c r="M2191"/>
  <c r="L2191"/>
  <c r="K2191"/>
  <c r="J2191"/>
  <c r="I2191"/>
  <c r="Y2190"/>
  <c r="X2190"/>
  <c r="W2190"/>
  <c r="V2190"/>
  <c r="U2190"/>
  <c r="T2190"/>
  <c r="S2190"/>
  <c r="R2190"/>
  <c r="Q2190"/>
  <c r="P2190"/>
  <c r="O2190"/>
  <c r="N2190"/>
  <c r="M2190"/>
  <c r="L2190"/>
  <c r="K2190"/>
  <c r="J2190"/>
  <c r="I2190"/>
  <c r="Y2189"/>
  <c r="X2189"/>
  <c r="W2189"/>
  <c r="V2189"/>
  <c r="U2189"/>
  <c r="T2189"/>
  <c r="S2189"/>
  <c r="R2189"/>
  <c r="Q2189"/>
  <c r="P2189"/>
  <c r="O2189"/>
  <c r="N2189"/>
  <c r="M2189"/>
  <c r="L2189"/>
  <c r="K2189"/>
  <c r="J2189"/>
  <c r="I2189"/>
  <c r="Z2188"/>
  <c r="Y2188"/>
  <c r="X2188"/>
  <c r="W2188"/>
  <c r="V2188"/>
  <c r="U2188"/>
  <c r="T2188"/>
  <c r="S2188"/>
  <c r="R2188"/>
  <c r="Q2188"/>
  <c r="P2188"/>
  <c r="O2188"/>
  <c r="N2188"/>
  <c r="M2188"/>
  <c r="L2188"/>
  <c r="K2188"/>
  <c r="J2188"/>
  <c r="I2188"/>
  <c r="Y2187"/>
  <c r="X2187"/>
  <c r="W2187"/>
  <c r="V2187"/>
  <c r="U2187"/>
  <c r="T2187"/>
  <c r="S2187"/>
  <c r="R2187"/>
  <c r="Q2187"/>
  <c r="P2187"/>
  <c r="O2187"/>
  <c r="N2187"/>
  <c r="M2187"/>
  <c r="L2187"/>
  <c r="K2187"/>
  <c r="J2187"/>
  <c r="I2187"/>
  <c r="Y2186"/>
  <c r="X2186"/>
  <c r="W2186"/>
  <c r="V2186"/>
  <c r="U2186"/>
  <c r="T2186"/>
  <c r="S2186"/>
  <c r="R2186"/>
  <c r="Q2186"/>
  <c r="P2186"/>
  <c r="O2186"/>
  <c r="N2186"/>
  <c r="M2186"/>
  <c r="L2186"/>
  <c r="K2186"/>
  <c r="J2186"/>
  <c r="I2186"/>
  <c r="Y2185"/>
  <c r="X2185"/>
  <c r="W2185"/>
  <c r="V2185"/>
  <c r="U2185"/>
  <c r="T2185"/>
  <c r="S2185"/>
  <c r="R2185"/>
  <c r="Q2185"/>
  <c r="P2185"/>
  <c r="O2185"/>
  <c r="N2185"/>
  <c r="M2185"/>
  <c r="L2185"/>
  <c r="K2185"/>
  <c r="J2185"/>
  <c r="I2185"/>
  <c r="Y2184"/>
  <c r="X2184"/>
  <c r="W2184"/>
  <c r="V2184"/>
  <c r="U2184"/>
  <c r="T2184"/>
  <c r="S2184"/>
  <c r="R2184"/>
  <c r="Q2184"/>
  <c r="P2184"/>
  <c r="O2184"/>
  <c r="N2184"/>
  <c r="M2184"/>
  <c r="L2184"/>
  <c r="K2184"/>
  <c r="J2184"/>
  <c r="I2184"/>
  <c r="Y2183"/>
  <c r="X2183"/>
  <c r="W2183"/>
  <c r="V2183"/>
  <c r="U2183"/>
  <c r="T2183"/>
  <c r="S2183"/>
  <c r="R2183"/>
  <c r="Q2183"/>
  <c r="P2183"/>
  <c r="O2183"/>
  <c r="N2183"/>
  <c r="M2183"/>
  <c r="L2183"/>
  <c r="K2183"/>
  <c r="J2183"/>
  <c r="I2183"/>
  <c r="Y2182"/>
  <c r="X2182"/>
  <c r="W2182"/>
  <c r="V2182"/>
  <c r="U2182"/>
  <c r="T2182"/>
  <c r="S2182"/>
  <c r="R2182"/>
  <c r="Q2182"/>
  <c r="P2182"/>
  <c r="O2182"/>
  <c r="N2182"/>
  <c r="M2182"/>
  <c r="L2182"/>
  <c r="K2182"/>
  <c r="J2182"/>
  <c r="I2182"/>
  <c r="Z2181"/>
  <c r="Y2181"/>
  <c r="X2181"/>
  <c r="W2181"/>
  <c r="V2181"/>
  <c r="U2181"/>
  <c r="T2181"/>
  <c r="S2181"/>
  <c r="R2181"/>
  <c r="Q2181"/>
  <c r="P2181"/>
  <c r="O2181"/>
  <c r="N2181"/>
  <c r="M2181"/>
  <c r="L2181"/>
  <c r="K2181"/>
  <c r="J2181"/>
  <c r="I2181"/>
  <c r="Y2180"/>
  <c r="X2180"/>
  <c r="W2180"/>
  <c r="V2180"/>
  <c r="U2180"/>
  <c r="T2180"/>
  <c r="S2180"/>
  <c r="R2180"/>
  <c r="Q2180"/>
  <c r="P2180"/>
  <c r="O2180"/>
  <c r="N2180"/>
  <c r="M2180"/>
  <c r="L2180"/>
  <c r="K2180"/>
  <c r="J2180"/>
  <c r="I2180"/>
  <c r="Y2179"/>
  <c r="X2179"/>
  <c r="W2179"/>
  <c r="V2179"/>
  <c r="U2179"/>
  <c r="T2179"/>
  <c r="S2179"/>
  <c r="R2179"/>
  <c r="Q2179"/>
  <c r="P2179"/>
  <c r="O2179"/>
  <c r="N2179"/>
  <c r="M2179"/>
  <c r="L2179"/>
  <c r="K2179"/>
  <c r="J2179"/>
  <c r="I2179"/>
  <c r="Y2178"/>
  <c r="X2178"/>
  <c r="W2178"/>
  <c r="V2178"/>
  <c r="U2178"/>
  <c r="T2178"/>
  <c r="S2178"/>
  <c r="R2178"/>
  <c r="Q2178"/>
  <c r="P2178"/>
  <c r="O2178"/>
  <c r="N2178"/>
  <c r="M2178"/>
  <c r="L2178"/>
  <c r="K2178"/>
  <c r="J2178"/>
  <c r="I2178"/>
  <c r="Z2177"/>
  <c r="Y2177"/>
  <c r="X2177"/>
  <c r="W2177"/>
  <c r="V2177"/>
  <c r="U2177"/>
  <c r="T2177"/>
  <c r="S2177"/>
  <c r="R2177"/>
  <c r="Q2177"/>
  <c r="P2177"/>
  <c r="O2177"/>
  <c r="N2177"/>
  <c r="M2177"/>
  <c r="L2177"/>
  <c r="K2177"/>
  <c r="J2177"/>
  <c r="I2177"/>
  <c r="Y2176"/>
  <c r="X2176"/>
  <c r="W2176"/>
  <c r="V2176"/>
  <c r="U2176"/>
  <c r="T2176"/>
  <c r="S2176"/>
  <c r="R2176"/>
  <c r="Q2176"/>
  <c r="P2176"/>
  <c r="O2176"/>
  <c r="N2176"/>
  <c r="M2176"/>
  <c r="L2176"/>
  <c r="K2176"/>
  <c r="J2176"/>
  <c r="I2176"/>
  <c r="Y2175"/>
  <c r="X2175"/>
  <c r="W2175"/>
  <c r="V2175"/>
  <c r="U2175"/>
  <c r="T2175"/>
  <c r="S2175"/>
  <c r="R2175"/>
  <c r="Q2175"/>
  <c r="P2175"/>
  <c r="O2175"/>
  <c r="N2175"/>
  <c r="M2175"/>
  <c r="L2175"/>
  <c r="K2175"/>
  <c r="J2175"/>
  <c r="I2175"/>
  <c r="Y2174"/>
  <c r="X2174"/>
  <c r="W2174"/>
  <c r="V2174"/>
  <c r="U2174"/>
  <c r="T2174"/>
  <c r="S2174"/>
  <c r="R2174"/>
  <c r="Q2174"/>
  <c r="P2174"/>
  <c r="O2174"/>
  <c r="N2174"/>
  <c r="M2174"/>
  <c r="L2174"/>
  <c r="K2174"/>
  <c r="J2174"/>
  <c r="I2174"/>
  <c r="Y2173"/>
  <c r="X2173"/>
  <c r="W2173"/>
  <c r="V2173"/>
  <c r="U2173"/>
  <c r="T2173"/>
  <c r="S2173"/>
  <c r="R2173"/>
  <c r="Q2173"/>
  <c r="P2173"/>
  <c r="O2173"/>
  <c r="N2173"/>
  <c r="M2173"/>
  <c r="L2173"/>
  <c r="K2173"/>
  <c r="J2173"/>
  <c r="I2173"/>
  <c r="Y2172"/>
  <c r="X2172"/>
  <c r="W2172"/>
  <c r="V2172"/>
  <c r="U2172"/>
  <c r="T2172"/>
  <c r="S2172"/>
  <c r="R2172"/>
  <c r="Q2172"/>
  <c r="P2172"/>
  <c r="O2172"/>
  <c r="N2172"/>
  <c r="M2172"/>
  <c r="L2172"/>
  <c r="K2172"/>
  <c r="J2172"/>
  <c r="I2172"/>
  <c r="Y2171"/>
  <c r="X2171"/>
  <c r="W2171"/>
  <c r="V2171"/>
  <c r="U2171"/>
  <c r="T2171"/>
  <c r="S2171"/>
  <c r="R2171"/>
  <c r="Q2171"/>
  <c r="P2171"/>
  <c r="O2171"/>
  <c r="N2171"/>
  <c r="M2171"/>
  <c r="L2171"/>
  <c r="K2171"/>
  <c r="J2171"/>
  <c r="I2171"/>
  <c r="Y2170"/>
  <c r="X2170"/>
  <c r="W2170"/>
  <c r="V2170"/>
  <c r="U2170"/>
  <c r="T2170"/>
  <c r="S2170"/>
  <c r="R2170"/>
  <c r="Q2170"/>
  <c r="P2170"/>
  <c r="O2170"/>
  <c r="N2170"/>
  <c r="M2170"/>
  <c r="L2170"/>
  <c r="K2170"/>
  <c r="J2170"/>
  <c r="I2170"/>
  <c r="Y2169"/>
  <c r="X2169"/>
  <c r="W2169"/>
  <c r="V2169"/>
  <c r="U2169"/>
  <c r="T2169"/>
  <c r="S2169"/>
  <c r="R2169"/>
  <c r="Q2169"/>
  <c r="P2169"/>
  <c r="O2169"/>
  <c r="N2169"/>
  <c r="M2169"/>
  <c r="L2169"/>
  <c r="K2169"/>
  <c r="J2169"/>
  <c r="I2169"/>
  <c r="Y2168"/>
  <c r="X2168"/>
  <c r="W2168"/>
  <c r="V2168"/>
  <c r="U2168"/>
  <c r="T2168"/>
  <c r="S2168"/>
  <c r="R2168"/>
  <c r="Q2168"/>
  <c r="P2168"/>
  <c r="O2168"/>
  <c r="N2168"/>
  <c r="M2168"/>
  <c r="L2168"/>
  <c r="K2168"/>
  <c r="J2168"/>
  <c r="I2168"/>
  <c r="Z2167"/>
  <c r="Y2167"/>
  <c r="X2167"/>
  <c r="W2167"/>
  <c r="V2167"/>
  <c r="U2167"/>
  <c r="T2167"/>
  <c r="S2167"/>
  <c r="R2167"/>
  <c r="Q2167"/>
  <c r="P2167"/>
  <c r="O2167"/>
  <c r="N2167"/>
  <c r="M2167"/>
  <c r="L2167"/>
  <c r="K2167"/>
  <c r="J2167"/>
  <c r="I2167"/>
  <c r="Z2166"/>
  <c r="Y2166"/>
  <c r="X2166"/>
  <c r="W2166"/>
  <c r="V2166"/>
  <c r="U2166"/>
  <c r="T2166"/>
  <c r="S2166"/>
  <c r="R2166"/>
  <c r="Q2166"/>
  <c r="P2166"/>
  <c r="O2166"/>
  <c r="N2166"/>
  <c r="M2166"/>
  <c r="L2166"/>
  <c r="K2166"/>
  <c r="J2166"/>
  <c r="I2166"/>
  <c r="Y2165"/>
  <c r="X2165"/>
  <c r="W2165"/>
  <c r="V2165"/>
  <c r="U2165"/>
  <c r="T2165"/>
  <c r="S2165"/>
  <c r="R2165"/>
  <c r="Q2165"/>
  <c r="P2165"/>
  <c r="O2165"/>
  <c r="N2165"/>
  <c r="M2165"/>
  <c r="L2165"/>
  <c r="K2165"/>
  <c r="J2165"/>
  <c r="I2165"/>
  <c r="Y2164"/>
  <c r="X2164"/>
  <c r="W2164"/>
  <c r="V2164"/>
  <c r="U2164"/>
  <c r="T2164"/>
  <c r="S2164"/>
  <c r="R2164"/>
  <c r="Q2164"/>
  <c r="P2164"/>
  <c r="O2164"/>
  <c r="N2164"/>
  <c r="M2164"/>
  <c r="L2164"/>
  <c r="K2164"/>
  <c r="J2164"/>
  <c r="I2164"/>
  <c r="Y2163"/>
  <c r="X2163"/>
  <c r="W2163"/>
  <c r="V2163"/>
  <c r="U2163"/>
  <c r="T2163"/>
  <c r="S2163"/>
  <c r="R2163"/>
  <c r="Q2163"/>
  <c r="P2163"/>
  <c r="O2163"/>
  <c r="N2163"/>
  <c r="M2163"/>
  <c r="L2163"/>
  <c r="K2163"/>
  <c r="J2163"/>
  <c r="I2163"/>
  <c r="Y2162"/>
  <c r="X2162"/>
  <c r="W2162"/>
  <c r="V2162"/>
  <c r="U2162"/>
  <c r="T2162"/>
  <c r="S2162"/>
  <c r="R2162"/>
  <c r="Q2162"/>
  <c r="P2162"/>
  <c r="O2162"/>
  <c r="N2162"/>
  <c r="M2162"/>
  <c r="L2162"/>
  <c r="K2162"/>
  <c r="J2162"/>
  <c r="I2162"/>
  <c r="Z2161"/>
  <c r="Y2161"/>
  <c r="X2161"/>
  <c r="W2161"/>
  <c r="V2161"/>
  <c r="U2161"/>
  <c r="T2161"/>
  <c r="S2161"/>
  <c r="R2161"/>
  <c r="Q2161"/>
  <c r="P2161"/>
  <c r="O2161"/>
  <c r="N2161"/>
  <c r="M2161"/>
  <c r="L2161"/>
  <c r="K2161"/>
  <c r="J2161"/>
  <c r="I2161"/>
  <c r="Y2160"/>
  <c r="X2160"/>
  <c r="W2160"/>
  <c r="V2160"/>
  <c r="U2160"/>
  <c r="T2160"/>
  <c r="S2160"/>
  <c r="R2160"/>
  <c r="Q2160"/>
  <c r="P2160"/>
  <c r="O2160"/>
  <c r="N2160"/>
  <c r="M2160"/>
  <c r="L2160"/>
  <c r="K2160"/>
  <c r="J2160"/>
  <c r="I2160"/>
  <c r="Y2159"/>
  <c r="X2159"/>
  <c r="W2159"/>
  <c r="V2159"/>
  <c r="U2159"/>
  <c r="T2159"/>
  <c r="S2159"/>
  <c r="R2159"/>
  <c r="Q2159"/>
  <c r="P2159"/>
  <c r="O2159"/>
  <c r="N2159"/>
  <c r="M2159"/>
  <c r="L2159"/>
  <c r="K2159"/>
  <c r="J2159"/>
  <c r="I2159"/>
  <c r="Y2158"/>
  <c r="X2158"/>
  <c r="W2158"/>
  <c r="V2158"/>
  <c r="U2158"/>
  <c r="T2158"/>
  <c r="S2158"/>
  <c r="R2158"/>
  <c r="Q2158"/>
  <c r="P2158"/>
  <c r="O2158"/>
  <c r="N2158"/>
  <c r="M2158"/>
  <c r="L2158"/>
  <c r="K2158"/>
  <c r="J2158"/>
  <c r="I2158"/>
  <c r="Y2157"/>
  <c r="X2157"/>
  <c r="W2157"/>
  <c r="V2157"/>
  <c r="U2157"/>
  <c r="T2157"/>
  <c r="S2157"/>
  <c r="R2157"/>
  <c r="Q2157"/>
  <c r="P2157"/>
  <c r="O2157"/>
  <c r="N2157"/>
  <c r="M2157"/>
  <c r="L2157"/>
  <c r="K2157"/>
  <c r="J2157"/>
  <c r="I2157"/>
  <c r="Z2156"/>
  <c r="Y2156"/>
  <c r="X2156"/>
  <c r="W2156"/>
  <c r="V2156"/>
  <c r="U2156"/>
  <c r="T2156"/>
  <c r="S2156"/>
  <c r="R2156"/>
  <c r="Q2156"/>
  <c r="P2156"/>
  <c r="O2156"/>
  <c r="N2156"/>
  <c r="M2156"/>
  <c r="L2156"/>
  <c r="K2156"/>
  <c r="J2156"/>
  <c r="I2156"/>
  <c r="Y2155"/>
  <c r="X2155"/>
  <c r="W2155"/>
  <c r="V2155"/>
  <c r="U2155"/>
  <c r="T2155"/>
  <c r="S2155"/>
  <c r="R2155"/>
  <c r="Q2155"/>
  <c r="P2155"/>
  <c r="O2155"/>
  <c r="N2155"/>
  <c r="M2155"/>
  <c r="L2155"/>
  <c r="K2155"/>
  <c r="J2155"/>
  <c r="I2155"/>
  <c r="Y2154"/>
  <c r="X2154"/>
  <c r="W2154"/>
  <c r="V2154"/>
  <c r="U2154"/>
  <c r="T2154"/>
  <c r="S2154"/>
  <c r="R2154"/>
  <c r="Q2154"/>
  <c r="P2154"/>
  <c r="O2154"/>
  <c r="N2154"/>
  <c r="M2154"/>
  <c r="L2154"/>
  <c r="K2154"/>
  <c r="J2154"/>
  <c r="I2154"/>
  <c r="Y2153"/>
  <c r="X2153"/>
  <c r="W2153"/>
  <c r="V2153"/>
  <c r="U2153"/>
  <c r="T2153"/>
  <c r="S2153"/>
  <c r="R2153"/>
  <c r="Q2153"/>
  <c r="P2153"/>
  <c r="O2153"/>
  <c r="N2153"/>
  <c r="M2153"/>
  <c r="L2153"/>
  <c r="K2153"/>
  <c r="J2153"/>
  <c r="I2153"/>
  <c r="Y2152"/>
  <c r="X2152"/>
  <c r="W2152"/>
  <c r="V2152"/>
  <c r="U2152"/>
  <c r="T2152"/>
  <c r="S2152"/>
  <c r="R2152"/>
  <c r="Q2152"/>
  <c r="P2152"/>
  <c r="O2152"/>
  <c r="N2152"/>
  <c r="M2152"/>
  <c r="L2152"/>
  <c r="K2152"/>
  <c r="J2152"/>
  <c r="I2152"/>
  <c r="Y2151"/>
  <c r="X2151"/>
  <c r="W2151"/>
  <c r="V2151"/>
  <c r="U2151"/>
  <c r="T2151"/>
  <c r="S2151"/>
  <c r="R2151"/>
  <c r="Q2151"/>
  <c r="P2151"/>
  <c r="O2151"/>
  <c r="N2151"/>
  <c r="M2151"/>
  <c r="L2151"/>
  <c r="K2151"/>
  <c r="J2151"/>
  <c r="I2151"/>
  <c r="Y2150"/>
  <c r="X2150"/>
  <c r="W2150"/>
  <c r="V2150"/>
  <c r="U2150"/>
  <c r="T2150"/>
  <c r="S2150"/>
  <c r="R2150"/>
  <c r="Q2150"/>
  <c r="P2150"/>
  <c r="O2150"/>
  <c r="N2150"/>
  <c r="M2150"/>
  <c r="L2150"/>
  <c r="K2150"/>
  <c r="J2150"/>
  <c r="I2150"/>
  <c r="Z2149"/>
  <c r="Y2149"/>
  <c r="X2149"/>
  <c r="W2149"/>
  <c r="V2149"/>
  <c r="U2149"/>
  <c r="T2149"/>
  <c r="S2149"/>
  <c r="R2149"/>
  <c r="Q2149"/>
  <c r="P2149"/>
  <c r="O2149"/>
  <c r="N2149"/>
  <c r="M2149"/>
  <c r="L2149"/>
  <c r="K2149"/>
  <c r="J2149"/>
  <c r="I2149"/>
  <c r="Z2148"/>
  <c r="Y2148"/>
  <c r="X2148"/>
  <c r="W2148"/>
  <c r="V2148"/>
  <c r="U2148"/>
  <c r="T2148"/>
  <c r="S2148"/>
  <c r="R2148"/>
  <c r="Q2148"/>
  <c r="P2148"/>
  <c r="O2148"/>
  <c r="N2148"/>
  <c r="M2148"/>
  <c r="L2148"/>
  <c r="K2148"/>
  <c r="J2148"/>
  <c r="I2148"/>
  <c r="Z2147"/>
  <c r="Y2147"/>
  <c r="X2147"/>
  <c r="W2147"/>
  <c r="V2147"/>
  <c r="U2147"/>
  <c r="T2147"/>
  <c r="S2147"/>
  <c r="R2147"/>
  <c r="Q2147"/>
  <c r="P2147"/>
  <c r="O2147"/>
  <c r="N2147"/>
  <c r="M2147"/>
  <c r="L2147"/>
  <c r="K2147"/>
  <c r="J2147"/>
  <c r="I2147"/>
  <c r="Y2146"/>
  <c r="X2146"/>
  <c r="W2146"/>
  <c r="V2146"/>
  <c r="U2146"/>
  <c r="T2146"/>
  <c r="S2146"/>
  <c r="R2146"/>
  <c r="Q2146"/>
  <c r="P2146"/>
  <c r="O2146"/>
  <c r="N2146"/>
  <c r="M2146"/>
  <c r="L2146"/>
  <c r="K2146"/>
  <c r="J2146"/>
  <c r="I2146"/>
  <c r="Z2145"/>
  <c r="Y2145"/>
  <c r="X2145"/>
  <c r="W2145"/>
  <c r="V2145"/>
  <c r="U2145"/>
  <c r="T2145"/>
  <c r="S2145"/>
  <c r="R2145"/>
  <c r="Q2145"/>
  <c r="P2145"/>
  <c r="O2145"/>
  <c r="N2145"/>
  <c r="M2145"/>
  <c r="L2145"/>
  <c r="K2145"/>
  <c r="J2145"/>
  <c r="I2145"/>
  <c r="Y2144"/>
  <c r="X2144"/>
  <c r="W2144"/>
  <c r="V2144"/>
  <c r="U2144"/>
  <c r="T2144"/>
  <c r="S2144"/>
  <c r="R2144"/>
  <c r="Q2144"/>
  <c r="P2144"/>
  <c r="O2144"/>
  <c r="N2144"/>
  <c r="M2144"/>
  <c r="L2144"/>
  <c r="K2144"/>
  <c r="J2144"/>
  <c r="I2144"/>
  <c r="Z2143"/>
  <c r="Y2143"/>
  <c r="X2143"/>
  <c r="W2143"/>
  <c r="V2143"/>
  <c r="U2143"/>
  <c r="T2143"/>
  <c r="S2143"/>
  <c r="R2143"/>
  <c r="Q2143"/>
  <c r="P2143"/>
  <c r="O2143"/>
  <c r="N2143"/>
  <c r="M2143"/>
  <c r="L2143"/>
  <c r="K2143"/>
  <c r="J2143"/>
  <c r="I2143"/>
  <c r="Y2142"/>
  <c r="X2142"/>
  <c r="W2142"/>
  <c r="V2142"/>
  <c r="U2142"/>
  <c r="T2142"/>
  <c r="S2142"/>
  <c r="R2142"/>
  <c r="Q2142"/>
  <c r="P2142"/>
  <c r="O2142"/>
  <c r="N2142"/>
  <c r="M2142"/>
  <c r="L2142"/>
  <c r="K2142"/>
  <c r="J2142"/>
  <c r="I2142"/>
  <c r="Y2141"/>
  <c r="X2141"/>
  <c r="W2141"/>
  <c r="V2141"/>
  <c r="U2141"/>
  <c r="T2141"/>
  <c r="S2141"/>
  <c r="R2141"/>
  <c r="Q2141"/>
  <c r="P2141"/>
  <c r="O2141"/>
  <c r="N2141"/>
  <c r="M2141"/>
  <c r="L2141"/>
  <c r="K2141"/>
  <c r="J2141"/>
  <c r="I2141"/>
  <c r="Y2140"/>
  <c r="X2140"/>
  <c r="W2140"/>
  <c r="V2140"/>
  <c r="U2140"/>
  <c r="T2140"/>
  <c r="S2140"/>
  <c r="R2140"/>
  <c r="Q2140"/>
  <c r="P2140"/>
  <c r="O2140"/>
  <c r="N2140"/>
  <c r="M2140"/>
  <c r="L2140"/>
  <c r="K2140"/>
  <c r="J2140"/>
  <c r="I2140"/>
  <c r="Y2139"/>
  <c r="X2139"/>
  <c r="W2139"/>
  <c r="V2139"/>
  <c r="U2139"/>
  <c r="T2139"/>
  <c r="S2139"/>
  <c r="R2139"/>
  <c r="Q2139"/>
  <c r="P2139"/>
  <c r="O2139"/>
  <c r="N2139"/>
  <c r="M2139"/>
  <c r="L2139"/>
  <c r="K2139"/>
  <c r="J2139"/>
  <c r="I2139"/>
  <c r="Y2138"/>
  <c r="X2138"/>
  <c r="W2138"/>
  <c r="V2138"/>
  <c r="U2138"/>
  <c r="T2138"/>
  <c r="S2138"/>
  <c r="R2138"/>
  <c r="Q2138"/>
  <c r="P2138"/>
  <c r="O2138"/>
  <c r="N2138"/>
  <c r="M2138"/>
  <c r="L2138"/>
  <c r="K2138"/>
  <c r="J2138"/>
  <c r="I2138"/>
  <c r="Y2137"/>
  <c r="X2137"/>
  <c r="W2137"/>
  <c r="V2137"/>
  <c r="U2137"/>
  <c r="T2137"/>
  <c r="S2137"/>
  <c r="R2137"/>
  <c r="Q2137"/>
  <c r="P2137"/>
  <c r="O2137"/>
  <c r="N2137"/>
  <c r="M2137"/>
  <c r="L2137"/>
  <c r="K2137"/>
  <c r="J2137"/>
  <c r="I2137"/>
  <c r="Y2136"/>
  <c r="X2136"/>
  <c r="W2136"/>
  <c r="V2136"/>
  <c r="U2136"/>
  <c r="T2136"/>
  <c r="S2136"/>
  <c r="R2136"/>
  <c r="Q2136"/>
  <c r="P2136"/>
  <c r="O2136"/>
  <c r="N2136"/>
  <c r="M2136"/>
  <c r="L2136"/>
  <c r="K2136"/>
  <c r="J2136"/>
  <c r="I2136"/>
  <c r="Y2135"/>
  <c r="X2135"/>
  <c r="W2135"/>
  <c r="V2135"/>
  <c r="U2135"/>
  <c r="T2135"/>
  <c r="S2135"/>
  <c r="R2135"/>
  <c r="Q2135"/>
  <c r="P2135"/>
  <c r="O2135"/>
  <c r="N2135"/>
  <c r="M2135"/>
  <c r="L2135"/>
  <c r="K2135"/>
  <c r="J2135"/>
  <c r="I2135"/>
  <c r="Y2134"/>
  <c r="X2134"/>
  <c r="W2134"/>
  <c r="V2134"/>
  <c r="U2134"/>
  <c r="T2134"/>
  <c r="S2134"/>
  <c r="R2134"/>
  <c r="Q2134"/>
  <c r="P2134"/>
  <c r="O2134"/>
  <c r="N2134"/>
  <c r="M2134"/>
  <c r="L2134"/>
  <c r="K2134"/>
  <c r="J2134"/>
  <c r="I2134"/>
  <c r="Z2133"/>
  <c r="Y2133"/>
  <c r="X2133"/>
  <c r="W2133"/>
  <c r="V2133"/>
  <c r="U2133"/>
  <c r="T2133"/>
  <c r="S2133"/>
  <c r="R2133"/>
  <c r="Q2133"/>
  <c r="P2133"/>
  <c r="O2133"/>
  <c r="N2133"/>
  <c r="M2133"/>
  <c r="L2133"/>
  <c r="K2133"/>
  <c r="J2133"/>
  <c r="I2133"/>
  <c r="Y2132"/>
  <c r="X2132"/>
  <c r="W2132"/>
  <c r="V2132"/>
  <c r="U2132"/>
  <c r="T2132"/>
  <c r="S2132"/>
  <c r="R2132"/>
  <c r="Q2132"/>
  <c r="P2132"/>
  <c r="O2132"/>
  <c r="N2132"/>
  <c r="M2132"/>
  <c r="L2132"/>
  <c r="K2132"/>
  <c r="J2132"/>
  <c r="I2132"/>
  <c r="Y2131"/>
  <c r="X2131"/>
  <c r="W2131"/>
  <c r="V2131"/>
  <c r="U2131"/>
  <c r="T2131"/>
  <c r="S2131"/>
  <c r="R2131"/>
  <c r="Q2131"/>
  <c r="P2131"/>
  <c r="O2131"/>
  <c r="N2131"/>
  <c r="M2131"/>
  <c r="L2131"/>
  <c r="K2131"/>
  <c r="J2131"/>
  <c r="I2131"/>
  <c r="Y2130"/>
  <c r="X2130"/>
  <c r="W2130"/>
  <c r="V2130"/>
  <c r="U2130"/>
  <c r="T2130"/>
  <c r="S2130"/>
  <c r="R2130"/>
  <c r="Q2130"/>
  <c r="P2130"/>
  <c r="O2130"/>
  <c r="N2130"/>
  <c r="M2130"/>
  <c r="L2130"/>
  <c r="K2130"/>
  <c r="J2130"/>
  <c r="I2130"/>
  <c r="Y2129"/>
  <c r="X2129"/>
  <c r="W2129"/>
  <c r="V2129"/>
  <c r="U2129"/>
  <c r="T2129"/>
  <c r="S2129"/>
  <c r="R2129"/>
  <c r="Q2129"/>
  <c r="P2129"/>
  <c r="O2129"/>
  <c r="N2129"/>
  <c r="M2129"/>
  <c r="L2129"/>
  <c r="K2129"/>
  <c r="J2129"/>
  <c r="I2129"/>
  <c r="Y2128"/>
  <c r="X2128"/>
  <c r="W2128"/>
  <c r="V2128"/>
  <c r="U2128"/>
  <c r="T2128"/>
  <c r="S2128"/>
  <c r="R2128"/>
  <c r="Q2128"/>
  <c r="P2128"/>
  <c r="O2128"/>
  <c r="N2128"/>
  <c r="M2128"/>
  <c r="L2128"/>
  <c r="K2128"/>
  <c r="J2128"/>
  <c r="I2128"/>
  <c r="Z2127"/>
  <c r="Y2127"/>
  <c r="X2127"/>
  <c r="W2127"/>
  <c r="V2127"/>
  <c r="U2127"/>
  <c r="T2127"/>
  <c r="S2127"/>
  <c r="R2127"/>
  <c r="Q2127"/>
  <c r="P2127"/>
  <c r="O2127"/>
  <c r="N2127"/>
  <c r="M2127"/>
  <c r="L2127"/>
  <c r="K2127"/>
  <c r="J2127"/>
  <c r="I2127"/>
  <c r="Z2126"/>
  <c r="Y2126"/>
  <c r="X2126"/>
  <c r="W2126"/>
  <c r="V2126"/>
  <c r="U2126"/>
  <c r="T2126"/>
  <c r="S2126"/>
  <c r="R2126"/>
  <c r="Q2126"/>
  <c r="P2126"/>
  <c r="O2126"/>
  <c r="N2126"/>
  <c r="M2126"/>
  <c r="L2126"/>
  <c r="K2126"/>
  <c r="J2126"/>
  <c r="I2126"/>
  <c r="Y2125"/>
  <c r="X2125"/>
  <c r="W2125"/>
  <c r="V2125"/>
  <c r="U2125"/>
  <c r="T2125"/>
  <c r="S2125"/>
  <c r="R2125"/>
  <c r="Q2125"/>
  <c r="P2125"/>
  <c r="O2125"/>
  <c r="N2125"/>
  <c r="M2125"/>
  <c r="L2125"/>
  <c r="K2125"/>
  <c r="J2125"/>
  <c r="I2125"/>
  <c r="Y2124"/>
  <c r="X2124"/>
  <c r="W2124"/>
  <c r="V2124"/>
  <c r="U2124"/>
  <c r="T2124"/>
  <c r="S2124"/>
  <c r="R2124"/>
  <c r="Q2124"/>
  <c r="P2124"/>
  <c r="O2124"/>
  <c r="N2124"/>
  <c r="M2124"/>
  <c r="L2124"/>
  <c r="K2124"/>
  <c r="J2124"/>
  <c r="I2124"/>
  <c r="Y2123"/>
  <c r="X2123"/>
  <c r="W2123"/>
  <c r="V2123"/>
  <c r="U2123"/>
  <c r="T2123"/>
  <c r="S2123"/>
  <c r="R2123"/>
  <c r="Q2123"/>
  <c r="P2123"/>
  <c r="O2123"/>
  <c r="N2123"/>
  <c r="M2123"/>
  <c r="L2123"/>
  <c r="K2123"/>
  <c r="J2123"/>
  <c r="I2123"/>
  <c r="Y2122"/>
  <c r="X2122"/>
  <c r="W2122"/>
  <c r="V2122"/>
  <c r="U2122"/>
  <c r="T2122"/>
  <c r="S2122"/>
  <c r="R2122"/>
  <c r="Q2122"/>
  <c r="P2122"/>
  <c r="O2122"/>
  <c r="N2122"/>
  <c r="M2122"/>
  <c r="L2122"/>
  <c r="K2122"/>
  <c r="J2122"/>
  <c r="I2122"/>
  <c r="Y2121"/>
  <c r="X2121"/>
  <c r="W2121"/>
  <c r="V2121"/>
  <c r="U2121"/>
  <c r="T2121"/>
  <c r="S2121"/>
  <c r="R2121"/>
  <c r="Q2121"/>
  <c r="P2121"/>
  <c r="O2121"/>
  <c r="N2121"/>
  <c r="M2121"/>
  <c r="L2121"/>
  <c r="K2121"/>
  <c r="J2121"/>
  <c r="I2121"/>
  <c r="Z2120"/>
  <c r="Y2120"/>
  <c r="X2120"/>
  <c r="W2120"/>
  <c r="V2120"/>
  <c r="U2120"/>
  <c r="T2120"/>
  <c r="S2120"/>
  <c r="R2120"/>
  <c r="Q2120"/>
  <c r="P2120"/>
  <c r="O2120"/>
  <c r="N2120"/>
  <c r="M2120"/>
  <c r="L2120"/>
  <c r="K2120"/>
  <c r="J2120"/>
  <c r="I2120"/>
  <c r="Y2119"/>
  <c r="X2119"/>
  <c r="W2119"/>
  <c r="V2119"/>
  <c r="U2119"/>
  <c r="T2119"/>
  <c r="S2119"/>
  <c r="R2119"/>
  <c r="Q2119"/>
  <c r="P2119"/>
  <c r="O2119"/>
  <c r="N2119"/>
  <c r="M2119"/>
  <c r="L2119"/>
  <c r="K2119"/>
  <c r="J2119"/>
  <c r="I2119"/>
  <c r="Y2118"/>
  <c r="X2118"/>
  <c r="W2118"/>
  <c r="V2118"/>
  <c r="U2118"/>
  <c r="T2118"/>
  <c r="S2118"/>
  <c r="R2118"/>
  <c r="Q2118"/>
  <c r="P2118"/>
  <c r="O2118"/>
  <c r="N2118"/>
  <c r="M2118"/>
  <c r="L2118"/>
  <c r="K2118"/>
  <c r="J2118"/>
  <c r="I2118"/>
  <c r="Y2117"/>
  <c r="X2117"/>
  <c r="W2117"/>
  <c r="V2117"/>
  <c r="U2117"/>
  <c r="T2117"/>
  <c r="S2117"/>
  <c r="R2117"/>
  <c r="Q2117"/>
  <c r="P2117"/>
  <c r="O2117"/>
  <c r="N2117"/>
  <c r="M2117"/>
  <c r="L2117"/>
  <c r="K2117"/>
  <c r="J2117"/>
  <c r="I2117"/>
  <c r="Y2116"/>
  <c r="X2116"/>
  <c r="W2116"/>
  <c r="V2116"/>
  <c r="U2116"/>
  <c r="T2116"/>
  <c r="S2116"/>
  <c r="R2116"/>
  <c r="Q2116"/>
  <c r="P2116"/>
  <c r="O2116"/>
  <c r="N2116"/>
  <c r="M2116"/>
  <c r="L2116"/>
  <c r="K2116"/>
  <c r="J2116"/>
  <c r="I2116"/>
  <c r="Z2115"/>
  <c r="Y2115"/>
  <c r="X2115"/>
  <c r="W2115"/>
  <c r="V2115"/>
  <c r="U2115"/>
  <c r="T2115"/>
  <c r="S2115"/>
  <c r="R2115"/>
  <c r="Q2115"/>
  <c r="P2115"/>
  <c r="O2115"/>
  <c r="N2115"/>
  <c r="M2115"/>
  <c r="L2115"/>
  <c r="K2115"/>
  <c r="J2115"/>
  <c r="I2115"/>
  <c r="Y2114"/>
  <c r="X2114"/>
  <c r="W2114"/>
  <c r="V2114"/>
  <c r="U2114"/>
  <c r="T2114"/>
  <c r="S2114"/>
  <c r="R2114"/>
  <c r="Q2114"/>
  <c r="P2114"/>
  <c r="O2114"/>
  <c r="N2114"/>
  <c r="M2114"/>
  <c r="L2114"/>
  <c r="K2114"/>
  <c r="J2114"/>
  <c r="I2114"/>
  <c r="Y2113"/>
  <c r="X2113"/>
  <c r="W2113"/>
  <c r="V2113"/>
  <c r="U2113"/>
  <c r="T2113"/>
  <c r="S2113"/>
  <c r="R2113"/>
  <c r="Q2113"/>
  <c r="P2113"/>
  <c r="O2113"/>
  <c r="N2113"/>
  <c r="M2113"/>
  <c r="L2113"/>
  <c r="K2113"/>
  <c r="J2113"/>
  <c r="I2113"/>
  <c r="Y2112"/>
  <c r="X2112"/>
  <c r="W2112"/>
  <c r="V2112"/>
  <c r="U2112"/>
  <c r="T2112"/>
  <c r="S2112"/>
  <c r="R2112"/>
  <c r="Q2112"/>
  <c r="P2112"/>
  <c r="O2112"/>
  <c r="N2112"/>
  <c r="M2112"/>
  <c r="L2112"/>
  <c r="K2112"/>
  <c r="J2112"/>
  <c r="I2112"/>
  <c r="Z2111"/>
  <c r="Y2111"/>
  <c r="X2111"/>
  <c r="W2111"/>
  <c r="V2111"/>
  <c r="U2111"/>
  <c r="T2111"/>
  <c r="S2111"/>
  <c r="R2111"/>
  <c r="Q2111"/>
  <c r="P2111"/>
  <c r="O2111"/>
  <c r="N2111"/>
  <c r="M2111"/>
  <c r="L2111"/>
  <c r="K2111"/>
  <c r="J2111"/>
  <c r="I2111"/>
  <c r="Y2110"/>
  <c r="X2110"/>
  <c r="W2110"/>
  <c r="V2110"/>
  <c r="U2110"/>
  <c r="T2110"/>
  <c r="S2110"/>
  <c r="R2110"/>
  <c r="Q2110"/>
  <c r="P2110"/>
  <c r="O2110"/>
  <c r="N2110"/>
  <c r="M2110"/>
  <c r="L2110"/>
  <c r="K2110"/>
  <c r="J2110"/>
  <c r="I2110"/>
  <c r="Y2109"/>
  <c r="X2109"/>
  <c r="W2109"/>
  <c r="V2109"/>
  <c r="U2109"/>
  <c r="T2109"/>
  <c r="S2109"/>
  <c r="R2109"/>
  <c r="Q2109"/>
  <c r="P2109"/>
  <c r="O2109"/>
  <c r="N2109"/>
  <c r="M2109"/>
  <c r="L2109"/>
  <c r="K2109"/>
  <c r="J2109"/>
  <c r="I2109"/>
  <c r="Z2108"/>
  <c r="Y2108"/>
  <c r="X2108"/>
  <c r="W2108"/>
  <c r="V2108"/>
  <c r="U2108"/>
  <c r="T2108"/>
  <c r="S2108"/>
  <c r="R2108"/>
  <c r="Q2108"/>
  <c r="P2108"/>
  <c r="O2108"/>
  <c r="N2108"/>
  <c r="M2108"/>
  <c r="L2108"/>
  <c r="K2108"/>
  <c r="J2108"/>
  <c r="I2108"/>
  <c r="Y2107"/>
  <c r="X2107"/>
  <c r="W2107"/>
  <c r="V2107"/>
  <c r="U2107"/>
  <c r="T2107"/>
  <c r="S2107"/>
  <c r="R2107"/>
  <c r="Q2107"/>
  <c r="P2107"/>
  <c r="O2107"/>
  <c r="N2107"/>
  <c r="M2107"/>
  <c r="L2107"/>
  <c r="K2107"/>
  <c r="J2107"/>
  <c r="I2107"/>
  <c r="Y2106"/>
  <c r="X2106"/>
  <c r="W2106"/>
  <c r="V2106"/>
  <c r="U2106"/>
  <c r="T2106"/>
  <c r="S2106"/>
  <c r="R2106"/>
  <c r="Q2106"/>
  <c r="P2106"/>
  <c r="O2106"/>
  <c r="N2106"/>
  <c r="M2106"/>
  <c r="L2106"/>
  <c r="K2106"/>
  <c r="J2106"/>
  <c r="I2106"/>
  <c r="Y2105"/>
  <c r="X2105"/>
  <c r="W2105"/>
  <c r="V2105"/>
  <c r="U2105"/>
  <c r="T2105"/>
  <c r="S2105"/>
  <c r="R2105"/>
  <c r="Q2105"/>
  <c r="P2105"/>
  <c r="O2105"/>
  <c r="N2105"/>
  <c r="M2105"/>
  <c r="L2105"/>
  <c r="K2105"/>
  <c r="J2105"/>
  <c r="I2105"/>
  <c r="Y2104"/>
  <c r="X2104"/>
  <c r="W2104"/>
  <c r="V2104"/>
  <c r="U2104"/>
  <c r="T2104"/>
  <c r="S2104"/>
  <c r="R2104"/>
  <c r="Q2104"/>
  <c r="P2104"/>
  <c r="O2104"/>
  <c r="N2104"/>
  <c r="M2104"/>
  <c r="L2104"/>
  <c r="K2104"/>
  <c r="J2104"/>
  <c r="I2104"/>
  <c r="Y2103"/>
  <c r="X2103"/>
  <c r="W2103"/>
  <c r="V2103"/>
  <c r="U2103"/>
  <c r="T2103"/>
  <c r="S2103"/>
  <c r="R2103"/>
  <c r="Q2103"/>
  <c r="P2103"/>
  <c r="O2103"/>
  <c r="N2103"/>
  <c r="M2103"/>
  <c r="L2103"/>
  <c r="K2103"/>
  <c r="J2103"/>
  <c r="I2103"/>
  <c r="Y2102"/>
  <c r="X2102"/>
  <c r="W2102"/>
  <c r="V2102"/>
  <c r="U2102"/>
  <c r="T2102"/>
  <c r="S2102"/>
  <c r="R2102"/>
  <c r="Q2102"/>
  <c r="P2102"/>
  <c r="O2102"/>
  <c r="N2102"/>
  <c r="M2102"/>
  <c r="L2102"/>
  <c r="K2102"/>
  <c r="J2102"/>
  <c r="I2102"/>
  <c r="Y2101"/>
  <c r="X2101"/>
  <c r="W2101"/>
  <c r="V2101"/>
  <c r="U2101"/>
  <c r="T2101"/>
  <c r="S2101"/>
  <c r="R2101"/>
  <c r="Q2101"/>
  <c r="P2101"/>
  <c r="O2101"/>
  <c r="N2101"/>
  <c r="M2101"/>
  <c r="L2101"/>
  <c r="K2101"/>
  <c r="J2101"/>
  <c r="I2101"/>
  <c r="Z2100"/>
  <c r="Y2100"/>
  <c r="X2100"/>
  <c r="W2100"/>
  <c r="V2100"/>
  <c r="U2100"/>
  <c r="T2100"/>
  <c r="S2100"/>
  <c r="R2100"/>
  <c r="Q2100"/>
  <c r="P2100"/>
  <c r="O2100"/>
  <c r="N2100"/>
  <c r="M2100"/>
  <c r="L2100"/>
  <c r="K2100"/>
  <c r="J2100"/>
  <c r="I2100"/>
  <c r="Z2099"/>
  <c r="Y2099"/>
  <c r="X2099"/>
  <c r="W2099"/>
  <c r="V2099"/>
  <c r="U2099"/>
  <c r="T2099"/>
  <c r="S2099"/>
  <c r="R2099"/>
  <c r="Q2099"/>
  <c r="P2099"/>
  <c r="O2099"/>
  <c r="N2099"/>
  <c r="M2099"/>
  <c r="L2099"/>
  <c r="K2099"/>
  <c r="J2099"/>
  <c r="I2099"/>
  <c r="Y2098"/>
  <c r="X2098"/>
  <c r="W2098"/>
  <c r="V2098"/>
  <c r="U2098"/>
  <c r="T2098"/>
  <c r="S2098"/>
  <c r="R2098"/>
  <c r="Q2098"/>
  <c r="P2098"/>
  <c r="O2098"/>
  <c r="N2098"/>
  <c r="M2098"/>
  <c r="L2098"/>
  <c r="K2098"/>
  <c r="J2098"/>
  <c r="I2098"/>
  <c r="Y2097"/>
  <c r="X2097"/>
  <c r="W2097"/>
  <c r="V2097"/>
  <c r="U2097"/>
  <c r="T2097"/>
  <c r="S2097"/>
  <c r="R2097"/>
  <c r="Q2097"/>
  <c r="P2097"/>
  <c r="O2097"/>
  <c r="N2097"/>
  <c r="M2097"/>
  <c r="L2097"/>
  <c r="K2097"/>
  <c r="J2097"/>
  <c r="I2097"/>
  <c r="Z2096"/>
  <c r="Y2096"/>
  <c r="X2096"/>
  <c r="W2096"/>
  <c r="V2096"/>
  <c r="U2096"/>
  <c r="T2096"/>
  <c r="S2096"/>
  <c r="R2096"/>
  <c r="Q2096"/>
  <c r="P2096"/>
  <c r="O2096"/>
  <c r="N2096"/>
  <c r="M2096"/>
  <c r="L2096"/>
  <c r="K2096"/>
  <c r="J2096"/>
  <c r="I2096"/>
  <c r="Y2095"/>
  <c r="X2095"/>
  <c r="W2095"/>
  <c r="V2095"/>
  <c r="U2095"/>
  <c r="T2095"/>
  <c r="S2095"/>
  <c r="R2095"/>
  <c r="Q2095"/>
  <c r="P2095"/>
  <c r="O2095"/>
  <c r="N2095"/>
  <c r="M2095"/>
  <c r="L2095"/>
  <c r="K2095"/>
  <c r="J2095"/>
  <c r="I2095"/>
  <c r="Y2094"/>
  <c r="X2094"/>
  <c r="W2094"/>
  <c r="V2094"/>
  <c r="U2094"/>
  <c r="T2094"/>
  <c r="S2094"/>
  <c r="R2094"/>
  <c r="Q2094"/>
  <c r="P2094"/>
  <c r="O2094"/>
  <c r="N2094"/>
  <c r="M2094"/>
  <c r="L2094"/>
  <c r="K2094"/>
  <c r="J2094"/>
  <c r="I2094"/>
  <c r="Y2093"/>
  <c r="X2093"/>
  <c r="W2093"/>
  <c r="V2093"/>
  <c r="U2093"/>
  <c r="T2093"/>
  <c r="S2093"/>
  <c r="R2093"/>
  <c r="Q2093"/>
  <c r="P2093"/>
  <c r="O2093"/>
  <c r="N2093"/>
  <c r="M2093"/>
  <c r="L2093"/>
  <c r="K2093"/>
  <c r="J2093"/>
  <c r="I2093"/>
  <c r="Y2092"/>
  <c r="X2092"/>
  <c r="W2092"/>
  <c r="V2092"/>
  <c r="U2092"/>
  <c r="T2092"/>
  <c r="S2092"/>
  <c r="R2092"/>
  <c r="Q2092"/>
  <c r="P2092"/>
  <c r="O2092"/>
  <c r="N2092"/>
  <c r="M2092"/>
  <c r="L2092"/>
  <c r="K2092"/>
  <c r="J2092"/>
  <c r="I2092"/>
  <c r="Y2091"/>
  <c r="X2091"/>
  <c r="W2091"/>
  <c r="V2091"/>
  <c r="U2091"/>
  <c r="T2091"/>
  <c r="S2091"/>
  <c r="R2091"/>
  <c r="Q2091"/>
  <c r="P2091"/>
  <c r="O2091"/>
  <c r="N2091"/>
  <c r="M2091"/>
  <c r="L2091"/>
  <c r="K2091"/>
  <c r="J2091"/>
  <c r="I2091"/>
  <c r="Y2090"/>
  <c r="X2090"/>
  <c r="W2090"/>
  <c r="V2090"/>
  <c r="U2090"/>
  <c r="T2090"/>
  <c r="S2090"/>
  <c r="R2090"/>
  <c r="Q2090"/>
  <c r="P2090"/>
  <c r="O2090"/>
  <c r="N2090"/>
  <c r="M2090"/>
  <c r="L2090"/>
  <c r="K2090"/>
  <c r="J2090"/>
  <c r="I2090"/>
  <c r="Y2089"/>
  <c r="X2089"/>
  <c r="W2089"/>
  <c r="V2089"/>
  <c r="U2089"/>
  <c r="T2089"/>
  <c r="S2089"/>
  <c r="R2089"/>
  <c r="Q2089"/>
  <c r="P2089"/>
  <c r="O2089"/>
  <c r="N2089"/>
  <c r="M2089"/>
  <c r="L2089"/>
  <c r="K2089"/>
  <c r="J2089"/>
  <c r="I2089"/>
  <c r="Y2088"/>
  <c r="X2088"/>
  <c r="W2088"/>
  <c r="V2088"/>
  <c r="U2088"/>
  <c r="T2088"/>
  <c r="S2088"/>
  <c r="R2088"/>
  <c r="Q2088"/>
  <c r="P2088"/>
  <c r="O2088"/>
  <c r="N2088"/>
  <c r="M2088"/>
  <c r="L2088"/>
  <c r="K2088"/>
  <c r="J2088"/>
  <c r="I2088"/>
  <c r="Y2087"/>
  <c r="X2087"/>
  <c r="W2087"/>
  <c r="V2087"/>
  <c r="U2087"/>
  <c r="T2087"/>
  <c r="S2087"/>
  <c r="R2087"/>
  <c r="Q2087"/>
  <c r="P2087"/>
  <c r="O2087"/>
  <c r="N2087"/>
  <c r="M2087"/>
  <c r="L2087"/>
  <c r="K2087"/>
  <c r="J2087"/>
  <c r="I2087"/>
  <c r="Y2086"/>
  <c r="X2086"/>
  <c r="W2086"/>
  <c r="V2086"/>
  <c r="U2086"/>
  <c r="T2086"/>
  <c r="S2086"/>
  <c r="R2086"/>
  <c r="Q2086"/>
  <c r="P2086"/>
  <c r="O2086"/>
  <c r="N2086"/>
  <c r="M2086"/>
  <c r="L2086"/>
  <c r="K2086"/>
  <c r="J2086"/>
  <c r="I2086"/>
  <c r="Z2085"/>
  <c r="Y2085"/>
  <c r="X2085"/>
  <c r="W2085"/>
  <c r="V2085"/>
  <c r="U2085"/>
  <c r="T2085"/>
  <c r="S2085"/>
  <c r="R2085"/>
  <c r="Q2085"/>
  <c r="P2085"/>
  <c r="O2085"/>
  <c r="N2085"/>
  <c r="M2085"/>
  <c r="L2085"/>
  <c r="K2085"/>
  <c r="J2085"/>
  <c r="I2085"/>
  <c r="Y2084"/>
  <c r="X2084"/>
  <c r="W2084"/>
  <c r="V2084"/>
  <c r="U2084"/>
  <c r="T2084"/>
  <c r="S2084"/>
  <c r="R2084"/>
  <c r="Q2084"/>
  <c r="P2084"/>
  <c r="O2084"/>
  <c r="N2084"/>
  <c r="M2084"/>
  <c r="L2084"/>
  <c r="K2084"/>
  <c r="J2084"/>
  <c r="I2084"/>
  <c r="Y2083"/>
  <c r="X2083"/>
  <c r="W2083"/>
  <c r="V2083"/>
  <c r="U2083"/>
  <c r="T2083"/>
  <c r="S2083"/>
  <c r="R2083"/>
  <c r="Q2083"/>
  <c r="P2083"/>
  <c r="O2083"/>
  <c r="N2083"/>
  <c r="M2083"/>
  <c r="L2083"/>
  <c r="K2083"/>
  <c r="J2083"/>
  <c r="I2083"/>
  <c r="Y2082"/>
  <c r="X2082"/>
  <c r="W2082"/>
  <c r="V2082"/>
  <c r="U2082"/>
  <c r="T2082"/>
  <c r="S2082"/>
  <c r="R2082"/>
  <c r="Q2082"/>
  <c r="P2082"/>
  <c r="O2082"/>
  <c r="N2082"/>
  <c r="M2082"/>
  <c r="L2082"/>
  <c r="K2082"/>
  <c r="J2082"/>
  <c r="I2082"/>
  <c r="Y2081"/>
  <c r="X2081"/>
  <c r="W2081"/>
  <c r="V2081"/>
  <c r="U2081"/>
  <c r="T2081"/>
  <c r="S2081"/>
  <c r="R2081"/>
  <c r="Q2081"/>
  <c r="P2081"/>
  <c r="O2081"/>
  <c r="N2081"/>
  <c r="M2081"/>
  <c r="L2081"/>
  <c r="K2081"/>
  <c r="J2081"/>
  <c r="I2081"/>
  <c r="Z2080"/>
  <c r="Y2080"/>
  <c r="X2080"/>
  <c r="W2080"/>
  <c r="V2080"/>
  <c r="U2080"/>
  <c r="T2080"/>
  <c r="S2080"/>
  <c r="R2080"/>
  <c r="Q2080"/>
  <c r="P2080"/>
  <c r="O2080"/>
  <c r="N2080"/>
  <c r="M2080"/>
  <c r="L2080"/>
  <c r="K2080"/>
  <c r="J2080"/>
  <c r="I2080"/>
  <c r="Y2079"/>
  <c r="X2079"/>
  <c r="W2079"/>
  <c r="V2079"/>
  <c r="U2079"/>
  <c r="T2079"/>
  <c r="S2079"/>
  <c r="R2079"/>
  <c r="Q2079"/>
  <c r="P2079"/>
  <c r="O2079"/>
  <c r="N2079"/>
  <c r="M2079"/>
  <c r="L2079"/>
  <c r="K2079"/>
  <c r="J2079"/>
  <c r="I2079"/>
  <c r="Z2078"/>
  <c r="Y2078"/>
  <c r="X2078"/>
  <c r="W2078"/>
  <c r="V2078"/>
  <c r="U2078"/>
  <c r="T2078"/>
  <c r="S2078"/>
  <c r="R2078"/>
  <c r="Q2078"/>
  <c r="P2078"/>
  <c r="O2078"/>
  <c r="N2078"/>
  <c r="M2078"/>
  <c r="L2078"/>
  <c r="K2078"/>
  <c r="J2078"/>
  <c r="I2078"/>
  <c r="Y2077"/>
  <c r="X2077"/>
  <c r="W2077"/>
  <c r="V2077"/>
  <c r="U2077"/>
  <c r="T2077"/>
  <c r="S2077"/>
  <c r="R2077"/>
  <c r="Q2077"/>
  <c r="P2077"/>
  <c r="O2077"/>
  <c r="N2077"/>
  <c r="M2077"/>
  <c r="L2077"/>
  <c r="K2077"/>
  <c r="J2077"/>
  <c r="I2077"/>
  <c r="Y2076"/>
  <c r="X2076"/>
  <c r="W2076"/>
  <c r="V2076"/>
  <c r="U2076"/>
  <c r="T2076"/>
  <c r="S2076"/>
  <c r="R2076"/>
  <c r="Q2076"/>
  <c r="P2076"/>
  <c r="O2076"/>
  <c r="N2076"/>
  <c r="M2076"/>
  <c r="L2076"/>
  <c r="K2076"/>
  <c r="J2076"/>
  <c r="I2076"/>
  <c r="Z2075"/>
  <c r="Y2075"/>
  <c r="X2075"/>
  <c r="W2075"/>
  <c r="V2075"/>
  <c r="U2075"/>
  <c r="T2075"/>
  <c r="S2075"/>
  <c r="R2075"/>
  <c r="Q2075"/>
  <c r="P2075"/>
  <c r="O2075"/>
  <c r="N2075"/>
  <c r="M2075"/>
  <c r="L2075"/>
  <c r="K2075"/>
  <c r="J2075"/>
  <c r="I2075"/>
  <c r="Y2074"/>
  <c r="X2074"/>
  <c r="W2074"/>
  <c r="V2074"/>
  <c r="U2074"/>
  <c r="T2074"/>
  <c r="S2074"/>
  <c r="R2074"/>
  <c r="Q2074"/>
  <c r="P2074"/>
  <c r="O2074"/>
  <c r="N2074"/>
  <c r="M2074"/>
  <c r="L2074"/>
  <c r="K2074"/>
  <c r="J2074"/>
  <c r="I2074"/>
  <c r="Z2073"/>
  <c r="Y2073"/>
  <c r="X2073"/>
  <c r="W2073"/>
  <c r="V2073"/>
  <c r="U2073"/>
  <c r="T2073"/>
  <c r="S2073"/>
  <c r="R2073"/>
  <c r="Q2073"/>
  <c r="P2073"/>
  <c r="O2073"/>
  <c r="N2073"/>
  <c r="M2073"/>
  <c r="L2073"/>
  <c r="K2073"/>
  <c r="J2073"/>
  <c r="I2073"/>
  <c r="Y2072"/>
  <c r="X2072"/>
  <c r="W2072"/>
  <c r="V2072"/>
  <c r="U2072"/>
  <c r="T2072"/>
  <c r="S2072"/>
  <c r="R2072"/>
  <c r="Q2072"/>
  <c r="P2072"/>
  <c r="O2072"/>
  <c r="N2072"/>
  <c r="M2072"/>
  <c r="L2072"/>
  <c r="K2072"/>
  <c r="J2072"/>
  <c r="I2072"/>
  <c r="Y2071"/>
  <c r="X2071"/>
  <c r="W2071"/>
  <c r="V2071"/>
  <c r="U2071"/>
  <c r="T2071"/>
  <c r="S2071"/>
  <c r="R2071"/>
  <c r="Q2071"/>
  <c r="P2071"/>
  <c r="O2071"/>
  <c r="N2071"/>
  <c r="M2071"/>
  <c r="L2071"/>
  <c r="K2071"/>
  <c r="J2071"/>
  <c r="I2071"/>
  <c r="Y2070"/>
  <c r="X2070"/>
  <c r="W2070"/>
  <c r="V2070"/>
  <c r="U2070"/>
  <c r="T2070"/>
  <c r="S2070"/>
  <c r="R2070"/>
  <c r="Q2070"/>
  <c r="P2070"/>
  <c r="O2070"/>
  <c r="N2070"/>
  <c r="M2070"/>
  <c r="L2070"/>
  <c r="K2070"/>
  <c r="J2070"/>
  <c r="I2070"/>
  <c r="Y2069"/>
  <c r="X2069"/>
  <c r="W2069"/>
  <c r="V2069"/>
  <c r="U2069"/>
  <c r="T2069"/>
  <c r="S2069"/>
  <c r="R2069"/>
  <c r="Q2069"/>
  <c r="P2069"/>
  <c r="O2069"/>
  <c r="N2069"/>
  <c r="M2069"/>
  <c r="L2069"/>
  <c r="K2069"/>
  <c r="J2069"/>
  <c r="I2069"/>
  <c r="Z2068"/>
  <c r="Y2068"/>
  <c r="X2068"/>
  <c r="W2068"/>
  <c r="V2068"/>
  <c r="U2068"/>
  <c r="T2068"/>
  <c r="S2068"/>
  <c r="R2068"/>
  <c r="Q2068"/>
  <c r="P2068"/>
  <c r="O2068"/>
  <c r="N2068"/>
  <c r="M2068"/>
  <c r="L2068"/>
  <c r="K2068"/>
  <c r="J2068"/>
  <c r="I2068"/>
  <c r="Y2067"/>
  <c r="X2067"/>
  <c r="W2067"/>
  <c r="V2067"/>
  <c r="U2067"/>
  <c r="T2067"/>
  <c r="S2067"/>
  <c r="R2067"/>
  <c r="Q2067"/>
  <c r="P2067"/>
  <c r="O2067"/>
  <c r="N2067"/>
  <c r="M2067"/>
  <c r="L2067"/>
  <c r="K2067"/>
  <c r="J2067"/>
  <c r="I2067"/>
  <c r="Y2066"/>
  <c r="X2066"/>
  <c r="W2066"/>
  <c r="V2066"/>
  <c r="U2066"/>
  <c r="T2066"/>
  <c r="S2066"/>
  <c r="R2066"/>
  <c r="Q2066"/>
  <c r="P2066"/>
  <c r="O2066"/>
  <c r="N2066"/>
  <c r="M2066"/>
  <c r="L2066"/>
  <c r="K2066"/>
  <c r="J2066"/>
  <c r="I2066"/>
  <c r="Y2065"/>
  <c r="X2065"/>
  <c r="W2065"/>
  <c r="V2065"/>
  <c r="U2065"/>
  <c r="T2065"/>
  <c r="S2065"/>
  <c r="R2065"/>
  <c r="Q2065"/>
  <c r="P2065"/>
  <c r="O2065"/>
  <c r="N2065"/>
  <c r="M2065"/>
  <c r="L2065"/>
  <c r="K2065"/>
  <c r="J2065"/>
  <c r="I2065"/>
  <c r="Y2064"/>
  <c r="X2064"/>
  <c r="W2064"/>
  <c r="V2064"/>
  <c r="U2064"/>
  <c r="T2064"/>
  <c r="S2064"/>
  <c r="R2064"/>
  <c r="Q2064"/>
  <c r="P2064"/>
  <c r="O2064"/>
  <c r="N2064"/>
  <c r="M2064"/>
  <c r="L2064"/>
  <c r="K2064"/>
  <c r="J2064"/>
  <c r="I2064"/>
  <c r="Z2063"/>
  <c r="Y2063"/>
  <c r="X2063"/>
  <c r="W2063"/>
  <c r="V2063"/>
  <c r="U2063"/>
  <c r="T2063"/>
  <c r="S2063"/>
  <c r="R2063"/>
  <c r="Q2063"/>
  <c r="P2063"/>
  <c r="O2063"/>
  <c r="N2063"/>
  <c r="M2063"/>
  <c r="L2063"/>
  <c r="K2063"/>
  <c r="J2063"/>
  <c r="I2063"/>
  <c r="Y2062"/>
  <c r="X2062"/>
  <c r="W2062"/>
  <c r="V2062"/>
  <c r="U2062"/>
  <c r="T2062"/>
  <c r="S2062"/>
  <c r="R2062"/>
  <c r="Q2062"/>
  <c r="P2062"/>
  <c r="O2062"/>
  <c r="N2062"/>
  <c r="M2062"/>
  <c r="L2062"/>
  <c r="K2062"/>
  <c r="J2062"/>
  <c r="I2062"/>
  <c r="Z2061"/>
  <c r="Y2061"/>
  <c r="X2061"/>
  <c r="W2061"/>
  <c r="V2061"/>
  <c r="U2061"/>
  <c r="T2061"/>
  <c r="S2061"/>
  <c r="R2061"/>
  <c r="Q2061"/>
  <c r="P2061"/>
  <c r="O2061"/>
  <c r="N2061"/>
  <c r="M2061"/>
  <c r="L2061"/>
  <c r="K2061"/>
  <c r="J2061"/>
  <c r="I2061"/>
  <c r="Y2060"/>
  <c r="X2060"/>
  <c r="W2060"/>
  <c r="V2060"/>
  <c r="U2060"/>
  <c r="T2060"/>
  <c r="S2060"/>
  <c r="R2060"/>
  <c r="Q2060"/>
  <c r="P2060"/>
  <c r="O2060"/>
  <c r="N2060"/>
  <c r="M2060"/>
  <c r="L2060"/>
  <c r="K2060"/>
  <c r="J2060"/>
  <c r="I2060"/>
  <c r="Y2059"/>
  <c r="X2059"/>
  <c r="W2059"/>
  <c r="V2059"/>
  <c r="U2059"/>
  <c r="T2059"/>
  <c r="S2059"/>
  <c r="R2059"/>
  <c r="Q2059"/>
  <c r="P2059"/>
  <c r="O2059"/>
  <c r="N2059"/>
  <c r="M2059"/>
  <c r="L2059"/>
  <c r="K2059"/>
  <c r="J2059"/>
  <c r="I2059"/>
  <c r="Y2058"/>
  <c r="X2058"/>
  <c r="W2058"/>
  <c r="V2058"/>
  <c r="U2058"/>
  <c r="T2058"/>
  <c r="S2058"/>
  <c r="R2058"/>
  <c r="Q2058"/>
  <c r="P2058"/>
  <c r="O2058"/>
  <c r="N2058"/>
  <c r="M2058"/>
  <c r="L2058"/>
  <c r="K2058"/>
  <c r="J2058"/>
  <c r="I2058"/>
  <c r="Z2057"/>
  <c r="Y2057"/>
  <c r="X2057"/>
  <c r="W2057"/>
  <c r="V2057"/>
  <c r="U2057"/>
  <c r="T2057"/>
  <c r="S2057"/>
  <c r="R2057"/>
  <c r="Q2057"/>
  <c r="P2057"/>
  <c r="O2057"/>
  <c r="N2057"/>
  <c r="M2057"/>
  <c r="L2057"/>
  <c r="K2057"/>
  <c r="J2057"/>
  <c r="I2057"/>
  <c r="Y2056"/>
  <c r="X2056"/>
  <c r="W2056"/>
  <c r="V2056"/>
  <c r="U2056"/>
  <c r="T2056"/>
  <c r="S2056"/>
  <c r="R2056"/>
  <c r="Q2056"/>
  <c r="P2056"/>
  <c r="O2056"/>
  <c r="N2056"/>
  <c r="M2056"/>
  <c r="L2056"/>
  <c r="K2056"/>
  <c r="J2056"/>
  <c r="I2056"/>
  <c r="Y2055"/>
  <c r="X2055"/>
  <c r="W2055"/>
  <c r="V2055"/>
  <c r="U2055"/>
  <c r="T2055"/>
  <c r="S2055"/>
  <c r="R2055"/>
  <c r="Q2055"/>
  <c r="P2055"/>
  <c r="O2055"/>
  <c r="N2055"/>
  <c r="M2055"/>
  <c r="L2055"/>
  <c r="K2055"/>
  <c r="J2055"/>
  <c r="I2055"/>
  <c r="Y2054"/>
  <c r="X2054"/>
  <c r="W2054"/>
  <c r="V2054"/>
  <c r="U2054"/>
  <c r="T2054"/>
  <c r="S2054"/>
  <c r="R2054"/>
  <c r="Q2054"/>
  <c r="P2054"/>
  <c r="O2054"/>
  <c r="N2054"/>
  <c r="M2054"/>
  <c r="L2054"/>
  <c r="K2054"/>
  <c r="J2054"/>
  <c r="I2054"/>
  <c r="Y2053"/>
  <c r="X2053"/>
  <c r="W2053"/>
  <c r="V2053"/>
  <c r="U2053"/>
  <c r="T2053"/>
  <c r="S2053"/>
  <c r="R2053"/>
  <c r="Q2053"/>
  <c r="P2053"/>
  <c r="O2053"/>
  <c r="N2053"/>
  <c r="M2053"/>
  <c r="L2053"/>
  <c r="K2053"/>
  <c r="J2053"/>
  <c r="I2053"/>
  <c r="Y2052"/>
  <c r="X2052"/>
  <c r="W2052"/>
  <c r="V2052"/>
  <c r="U2052"/>
  <c r="T2052"/>
  <c r="S2052"/>
  <c r="R2052"/>
  <c r="Q2052"/>
  <c r="P2052"/>
  <c r="O2052"/>
  <c r="N2052"/>
  <c r="M2052"/>
  <c r="L2052"/>
  <c r="K2052"/>
  <c r="J2052"/>
  <c r="I2052"/>
  <c r="Z2051"/>
  <c r="Y2051"/>
  <c r="X2051"/>
  <c r="W2051"/>
  <c r="V2051"/>
  <c r="U2051"/>
  <c r="T2051"/>
  <c r="S2051"/>
  <c r="R2051"/>
  <c r="Q2051"/>
  <c r="P2051"/>
  <c r="O2051"/>
  <c r="N2051"/>
  <c r="M2051"/>
  <c r="L2051"/>
  <c r="K2051"/>
  <c r="J2051"/>
  <c r="I2051"/>
  <c r="Y2050"/>
  <c r="X2050"/>
  <c r="W2050"/>
  <c r="V2050"/>
  <c r="U2050"/>
  <c r="T2050"/>
  <c r="S2050"/>
  <c r="R2050"/>
  <c r="Q2050"/>
  <c r="P2050"/>
  <c r="O2050"/>
  <c r="N2050"/>
  <c r="M2050"/>
  <c r="L2050"/>
  <c r="K2050"/>
  <c r="J2050"/>
  <c r="I2050"/>
  <c r="Y2049"/>
  <c r="X2049"/>
  <c r="W2049"/>
  <c r="V2049"/>
  <c r="U2049"/>
  <c r="T2049"/>
  <c r="S2049"/>
  <c r="R2049"/>
  <c r="Q2049"/>
  <c r="P2049"/>
  <c r="O2049"/>
  <c r="N2049"/>
  <c r="M2049"/>
  <c r="L2049"/>
  <c r="K2049"/>
  <c r="J2049"/>
  <c r="I2049"/>
  <c r="Y2048"/>
  <c r="X2048"/>
  <c r="W2048"/>
  <c r="V2048"/>
  <c r="U2048"/>
  <c r="T2048"/>
  <c r="S2048"/>
  <c r="R2048"/>
  <c r="Q2048"/>
  <c r="P2048"/>
  <c r="O2048"/>
  <c r="N2048"/>
  <c r="M2048"/>
  <c r="L2048"/>
  <c r="K2048"/>
  <c r="J2048"/>
  <c r="I2048"/>
  <c r="Y2047"/>
  <c r="X2047"/>
  <c r="W2047"/>
  <c r="V2047"/>
  <c r="U2047"/>
  <c r="T2047"/>
  <c r="S2047"/>
  <c r="R2047"/>
  <c r="Q2047"/>
  <c r="P2047"/>
  <c r="O2047"/>
  <c r="N2047"/>
  <c r="M2047"/>
  <c r="L2047"/>
  <c r="K2047"/>
  <c r="J2047"/>
  <c r="I2047"/>
  <c r="Z2046"/>
  <c r="Y2046"/>
  <c r="X2046"/>
  <c r="W2046"/>
  <c r="V2046"/>
  <c r="U2046"/>
  <c r="T2046"/>
  <c r="S2046"/>
  <c r="R2046"/>
  <c r="Q2046"/>
  <c r="P2046"/>
  <c r="O2046"/>
  <c r="N2046"/>
  <c r="M2046"/>
  <c r="L2046"/>
  <c r="K2046"/>
  <c r="J2046"/>
  <c r="I2046"/>
  <c r="Y2045"/>
  <c r="X2045"/>
  <c r="W2045"/>
  <c r="V2045"/>
  <c r="U2045"/>
  <c r="T2045"/>
  <c r="S2045"/>
  <c r="R2045"/>
  <c r="Q2045"/>
  <c r="P2045"/>
  <c r="O2045"/>
  <c r="N2045"/>
  <c r="M2045"/>
  <c r="L2045"/>
  <c r="K2045"/>
  <c r="J2045"/>
  <c r="I2045"/>
  <c r="Y2044"/>
  <c r="X2044"/>
  <c r="W2044"/>
  <c r="V2044"/>
  <c r="U2044"/>
  <c r="T2044"/>
  <c r="S2044"/>
  <c r="R2044"/>
  <c r="Q2044"/>
  <c r="P2044"/>
  <c r="O2044"/>
  <c r="N2044"/>
  <c r="M2044"/>
  <c r="L2044"/>
  <c r="K2044"/>
  <c r="J2044"/>
  <c r="I2044"/>
  <c r="Y2043"/>
  <c r="X2043"/>
  <c r="W2043"/>
  <c r="V2043"/>
  <c r="U2043"/>
  <c r="T2043"/>
  <c r="S2043"/>
  <c r="R2043"/>
  <c r="Q2043"/>
  <c r="P2043"/>
  <c r="O2043"/>
  <c r="N2043"/>
  <c r="M2043"/>
  <c r="L2043"/>
  <c r="K2043"/>
  <c r="J2043"/>
  <c r="I2043"/>
  <c r="Y2042"/>
  <c r="X2042"/>
  <c r="W2042"/>
  <c r="V2042"/>
  <c r="U2042"/>
  <c r="T2042"/>
  <c r="S2042"/>
  <c r="R2042"/>
  <c r="Q2042"/>
  <c r="P2042"/>
  <c r="O2042"/>
  <c r="N2042"/>
  <c r="M2042"/>
  <c r="L2042"/>
  <c r="K2042"/>
  <c r="J2042"/>
  <c r="I2042"/>
  <c r="Z2041"/>
  <c r="Y2041"/>
  <c r="X2041"/>
  <c r="W2041"/>
  <c r="V2041"/>
  <c r="U2041"/>
  <c r="T2041"/>
  <c r="S2041"/>
  <c r="R2041"/>
  <c r="Q2041"/>
  <c r="P2041"/>
  <c r="O2041"/>
  <c r="N2041"/>
  <c r="M2041"/>
  <c r="L2041"/>
  <c r="K2041"/>
  <c r="J2041"/>
  <c r="I2041"/>
  <c r="Y2040"/>
  <c r="X2040"/>
  <c r="W2040"/>
  <c r="V2040"/>
  <c r="U2040"/>
  <c r="T2040"/>
  <c r="S2040"/>
  <c r="R2040"/>
  <c r="Q2040"/>
  <c r="P2040"/>
  <c r="O2040"/>
  <c r="N2040"/>
  <c r="M2040"/>
  <c r="L2040"/>
  <c r="K2040"/>
  <c r="J2040"/>
  <c r="I2040"/>
  <c r="Y2039"/>
  <c r="X2039"/>
  <c r="W2039"/>
  <c r="V2039"/>
  <c r="U2039"/>
  <c r="T2039"/>
  <c r="S2039"/>
  <c r="R2039"/>
  <c r="Q2039"/>
  <c r="P2039"/>
  <c r="O2039"/>
  <c r="N2039"/>
  <c r="M2039"/>
  <c r="L2039"/>
  <c r="K2039"/>
  <c r="J2039"/>
  <c r="I2039"/>
  <c r="Y2038"/>
  <c r="X2038"/>
  <c r="W2038"/>
  <c r="V2038"/>
  <c r="U2038"/>
  <c r="T2038"/>
  <c r="S2038"/>
  <c r="R2038"/>
  <c r="Q2038"/>
  <c r="P2038"/>
  <c r="O2038"/>
  <c r="N2038"/>
  <c r="M2038"/>
  <c r="L2038"/>
  <c r="K2038"/>
  <c r="J2038"/>
  <c r="I2038"/>
  <c r="Z2037"/>
  <c r="Y2037"/>
  <c r="X2037"/>
  <c r="W2037"/>
  <c r="V2037"/>
  <c r="U2037"/>
  <c r="T2037"/>
  <c r="S2037"/>
  <c r="R2037"/>
  <c r="Q2037"/>
  <c r="P2037"/>
  <c r="O2037"/>
  <c r="N2037"/>
  <c r="M2037"/>
  <c r="L2037"/>
  <c r="K2037"/>
  <c r="J2037"/>
  <c r="I2037"/>
  <c r="Y2036"/>
  <c r="X2036"/>
  <c r="W2036"/>
  <c r="V2036"/>
  <c r="U2036"/>
  <c r="T2036"/>
  <c r="S2036"/>
  <c r="R2036"/>
  <c r="Q2036"/>
  <c r="P2036"/>
  <c r="O2036"/>
  <c r="N2036"/>
  <c r="M2036"/>
  <c r="L2036"/>
  <c r="K2036"/>
  <c r="J2036"/>
  <c r="I2036"/>
  <c r="Y2035"/>
  <c r="X2035"/>
  <c r="W2035"/>
  <c r="V2035"/>
  <c r="U2035"/>
  <c r="T2035"/>
  <c r="S2035"/>
  <c r="R2035"/>
  <c r="Q2035"/>
  <c r="P2035"/>
  <c r="O2035"/>
  <c r="N2035"/>
  <c r="M2035"/>
  <c r="L2035"/>
  <c r="K2035"/>
  <c r="J2035"/>
  <c r="I2035"/>
  <c r="Y2034"/>
  <c r="X2034"/>
  <c r="W2034"/>
  <c r="V2034"/>
  <c r="U2034"/>
  <c r="T2034"/>
  <c r="S2034"/>
  <c r="R2034"/>
  <c r="Q2034"/>
  <c r="P2034"/>
  <c r="O2034"/>
  <c r="N2034"/>
  <c r="M2034"/>
  <c r="L2034"/>
  <c r="K2034"/>
  <c r="J2034"/>
  <c r="I2034"/>
  <c r="Y2033"/>
  <c r="X2033"/>
  <c r="W2033"/>
  <c r="V2033"/>
  <c r="U2033"/>
  <c r="T2033"/>
  <c r="S2033"/>
  <c r="R2033"/>
  <c r="Q2033"/>
  <c r="P2033"/>
  <c r="O2033"/>
  <c r="N2033"/>
  <c r="M2033"/>
  <c r="L2033"/>
  <c r="K2033"/>
  <c r="J2033"/>
  <c r="I2033"/>
  <c r="Y2032"/>
  <c r="X2032"/>
  <c r="W2032"/>
  <c r="V2032"/>
  <c r="U2032"/>
  <c r="T2032"/>
  <c r="S2032"/>
  <c r="R2032"/>
  <c r="Q2032"/>
  <c r="P2032"/>
  <c r="O2032"/>
  <c r="N2032"/>
  <c r="M2032"/>
  <c r="L2032"/>
  <c r="K2032"/>
  <c r="J2032"/>
  <c r="I2032"/>
  <c r="Y2031"/>
  <c r="X2031"/>
  <c r="W2031"/>
  <c r="V2031"/>
  <c r="U2031"/>
  <c r="T2031"/>
  <c r="S2031"/>
  <c r="R2031"/>
  <c r="Q2031"/>
  <c r="P2031"/>
  <c r="O2031"/>
  <c r="N2031"/>
  <c r="M2031"/>
  <c r="L2031"/>
  <c r="K2031"/>
  <c r="J2031"/>
  <c r="I2031"/>
  <c r="Y2030"/>
  <c r="X2030"/>
  <c r="W2030"/>
  <c r="V2030"/>
  <c r="U2030"/>
  <c r="T2030"/>
  <c r="S2030"/>
  <c r="R2030"/>
  <c r="Q2030"/>
  <c r="P2030"/>
  <c r="O2030"/>
  <c r="N2030"/>
  <c r="M2030"/>
  <c r="L2030"/>
  <c r="K2030"/>
  <c r="J2030"/>
  <c r="I2030"/>
  <c r="Z2029"/>
  <c r="Y2029"/>
  <c r="X2029"/>
  <c r="W2029"/>
  <c r="V2029"/>
  <c r="U2029"/>
  <c r="T2029"/>
  <c r="S2029"/>
  <c r="R2029"/>
  <c r="Q2029"/>
  <c r="P2029"/>
  <c r="O2029"/>
  <c r="N2029"/>
  <c r="M2029"/>
  <c r="L2029"/>
  <c r="K2029"/>
  <c r="J2029"/>
  <c r="I2029"/>
  <c r="Y2028"/>
  <c r="X2028"/>
  <c r="W2028"/>
  <c r="V2028"/>
  <c r="U2028"/>
  <c r="T2028"/>
  <c r="S2028"/>
  <c r="R2028"/>
  <c r="Q2028"/>
  <c r="P2028"/>
  <c r="O2028"/>
  <c r="N2028"/>
  <c r="M2028"/>
  <c r="L2028"/>
  <c r="K2028"/>
  <c r="J2028"/>
  <c r="I2028"/>
  <c r="Y2027"/>
  <c r="X2027"/>
  <c r="W2027"/>
  <c r="V2027"/>
  <c r="U2027"/>
  <c r="T2027"/>
  <c r="S2027"/>
  <c r="R2027"/>
  <c r="Q2027"/>
  <c r="P2027"/>
  <c r="O2027"/>
  <c r="N2027"/>
  <c r="M2027"/>
  <c r="L2027"/>
  <c r="K2027"/>
  <c r="J2027"/>
  <c r="I2027"/>
  <c r="Y2026"/>
  <c r="X2026"/>
  <c r="W2026"/>
  <c r="V2026"/>
  <c r="U2026"/>
  <c r="T2026"/>
  <c r="S2026"/>
  <c r="R2026"/>
  <c r="Q2026"/>
  <c r="P2026"/>
  <c r="O2026"/>
  <c r="N2026"/>
  <c r="M2026"/>
  <c r="L2026"/>
  <c r="K2026"/>
  <c r="J2026"/>
  <c r="I2026"/>
  <c r="Y2025"/>
  <c r="X2025"/>
  <c r="W2025"/>
  <c r="V2025"/>
  <c r="U2025"/>
  <c r="T2025"/>
  <c r="S2025"/>
  <c r="R2025"/>
  <c r="Q2025"/>
  <c r="P2025"/>
  <c r="O2025"/>
  <c r="N2025"/>
  <c r="M2025"/>
  <c r="L2025"/>
  <c r="K2025"/>
  <c r="J2025"/>
  <c r="I2025"/>
  <c r="Z2024"/>
  <c r="Y2024"/>
  <c r="X2024"/>
  <c r="W2024"/>
  <c r="V2024"/>
  <c r="U2024"/>
  <c r="T2024"/>
  <c r="S2024"/>
  <c r="R2024"/>
  <c r="Q2024"/>
  <c r="P2024"/>
  <c r="O2024"/>
  <c r="N2024"/>
  <c r="M2024"/>
  <c r="L2024"/>
  <c r="K2024"/>
  <c r="J2024"/>
  <c r="I2024"/>
  <c r="Y2023"/>
  <c r="X2023"/>
  <c r="W2023"/>
  <c r="V2023"/>
  <c r="U2023"/>
  <c r="T2023"/>
  <c r="S2023"/>
  <c r="R2023"/>
  <c r="Q2023"/>
  <c r="P2023"/>
  <c r="O2023"/>
  <c r="N2023"/>
  <c r="M2023"/>
  <c r="L2023"/>
  <c r="K2023"/>
  <c r="J2023"/>
  <c r="I2023"/>
  <c r="Y2022"/>
  <c r="X2022"/>
  <c r="W2022"/>
  <c r="V2022"/>
  <c r="U2022"/>
  <c r="T2022"/>
  <c r="S2022"/>
  <c r="R2022"/>
  <c r="Q2022"/>
  <c r="P2022"/>
  <c r="O2022"/>
  <c r="N2022"/>
  <c r="M2022"/>
  <c r="L2022"/>
  <c r="K2022"/>
  <c r="J2022"/>
  <c r="I2022"/>
  <c r="Y2021"/>
  <c r="X2021"/>
  <c r="W2021"/>
  <c r="V2021"/>
  <c r="U2021"/>
  <c r="T2021"/>
  <c r="S2021"/>
  <c r="R2021"/>
  <c r="Q2021"/>
  <c r="P2021"/>
  <c r="O2021"/>
  <c r="N2021"/>
  <c r="M2021"/>
  <c r="L2021"/>
  <c r="K2021"/>
  <c r="J2021"/>
  <c r="I2021"/>
  <c r="Y2020"/>
  <c r="X2020"/>
  <c r="W2020"/>
  <c r="V2020"/>
  <c r="U2020"/>
  <c r="T2020"/>
  <c r="S2020"/>
  <c r="R2020"/>
  <c r="Q2020"/>
  <c r="P2020"/>
  <c r="O2020"/>
  <c r="N2020"/>
  <c r="M2020"/>
  <c r="L2020"/>
  <c r="K2020"/>
  <c r="J2020"/>
  <c r="I2020"/>
  <c r="Y2019"/>
  <c r="X2019"/>
  <c r="W2019"/>
  <c r="V2019"/>
  <c r="U2019"/>
  <c r="T2019"/>
  <c r="S2019"/>
  <c r="R2019"/>
  <c r="Q2019"/>
  <c r="P2019"/>
  <c r="O2019"/>
  <c r="N2019"/>
  <c r="M2019"/>
  <c r="L2019"/>
  <c r="K2019"/>
  <c r="J2019"/>
  <c r="I2019"/>
  <c r="Z2018"/>
  <c r="Y2018"/>
  <c r="X2018"/>
  <c r="W2018"/>
  <c r="V2018"/>
  <c r="U2018"/>
  <c r="T2018"/>
  <c r="S2018"/>
  <c r="R2018"/>
  <c r="Q2018"/>
  <c r="P2018"/>
  <c r="O2018"/>
  <c r="N2018"/>
  <c r="M2018"/>
  <c r="L2018"/>
  <c r="K2018"/>
  <c r="J2018"/>
  <c r="I2018"/>
  <c r="Y2017"/>
  <c r="X2017"/>
  <c r="W2017"/>
  <c r="V2017"/>
  <c r="U2017"/>
  <c r="T2017"/>
  <c r="S2017"/>
  <c r="R2017"/>
  <c r="Q2017"/>
  <c r="P2017"/>
  <c r="O2017"/>
  <c r="N2017"/>
  <c r="M2017"/>
  <c r="L2017"/>
  <c r="K2017"/>
  <c r="J2017"/>
  <c r="I2017"/>
  <c r="Y2016"/>
  <c r="X2016"/>
  <c r="W2016"/>
  <c r="V2016"/>
  <c r="U2016"/>
  <c r="T2016"/>
  <c r="S2016"/>
  <c r="R2016"/>
  <c r="Q2016"/>
  <c r="P2016"/>
  <c r="O2016"/>
  <c r="N2016"/>
  <c r="M2016"/>
  <c r="L2016"/>
  <c r="K2016"/>
  <c r="J2016"/>
  <c r="I2016"/>
  <c r="Y2015"/>
  <c r="X2015"/>
  <c r="W2015"/>
  <c r="V2015"/>
  <c r="U2015"/>
  <c r="T2015"/>
  <c r="S2015"/>
  <c r="R2015"/>
  <c r="Q2015"/>
  <c r="P2015"/>
  <c r="O2015"/>
  <c r="N2015"/>
  <c r="M2015"/>
  <c r="L2015"/>
  <c r="K2015"/>
  <c r="J2015"/>
  <c r="I2015"/>
  <c r="Y2014"/>
  <c r="X2014"/>
  <c r="W2014"/>
  <c r="V2014"/>
  <c r="U2014"/>
  <c r="T2014"/>
  <c r="S2014"/>
  <c r="R2014"/>
  <c r="Q2014"/>
  <c r="P2014"/>
  <c r="O2014"/>
  <c r="N2014"/>
  <c r="M2014"/>
  <c r="L2014"/>
  <c r="K2014"/>
  <c r="J2014"/>
  <c r="I2014"/>
  <c r="Z2013"/>
  <c r="Y2013"/>
  <c r="X2013"/>
  <c r="W2013"/>
  <c r="V2013"/>
  <c r="U2013"/>
  <c r="T2013"/>
  <c r="S2013"/>
  <c r="R2013"/>
  <c r="Q2013"/>
  <c r="P2013"/>
  <c r="O2013"/>
  <c r="N2013"/>
  <c r="M2013"/>
  <c r="L2013"/>
  <c r="K2013"/>
  <c r="J2013"/>
  <c r="I2013"/>
  <c r="Y2012"/>
  <c r="X2012"/>
  <c r="W2012"/>
  <c r="V2012"/>
  <c r="U2012"/>
  <c r="T2012"/>
  <c r="S2012"/>
  <c r="R2012"/>
  <c r="Q2012"/>
  <c r="P2012"/>
  <c r="O2012"/>
  <c r="N2012"/>
  <c r="M2012"/>
  <c r="L2012"/>
  <c r="K2012"/>
  <c r="J2012"/>
  <c r="I2012"/>
  <c r="Y2011"/>
  <c r="X2011"/>
  <c r="W2011"/>
  <c r="V2011"/>
  <c r="U2011"/>
  <c r="T2011"/>
  <c r="S2011"/>
  <c r="R2011"/>
  <c r="Q2011"/>
  <c r="P2011"/>
  <c r="O2011"/>
  <c r="N2011"/>
  <c r="M2011"/>
  <c r="L2011"/>
  <c r="K2011"/>
  <c r="J2011"/>
  <c r="I2011"/>
  <c r="Y2010"/>
  <c r="X2010"/>
  <c r="W2010"/>
  <c r="V2010"/>
  <c r="U2010"/>
  <c r="T2010"/>
  <c r="S2010"/>
  <c r="R2010"/>
  <c r="Q2010"/>
  <c r="P2010"/>
  <c r="O2010"/>
  <c r="N2010"/>
  <c r="M2010"/>
  <c r="L2010"/>
  <c r="K2010"/>
  <c r="J2010"/>
  <c r="I2010"/>
  <c r="Y2009"/>
  <c r="X2009"/>
  <c r="W2009"/>
  <c r="V2009"/>
  <c r="U2009"/>
  <c r="T2009"/>
  <c r="S2009"/>
  <c r="R2009"/>
  <c r="Q2009"/>
  <c r="P2009"/>
  <c r="O2009"/>
  <c r="N2009"/>
  <c r="M2009"/>
  <c r="L2009"/>
  <c r="K2009"/>
  <c r="J2009"/>
  <c r="I2009"/>
  <c r="Y2008"/>
  <c r="X2008"/>
  <c r="W2008"/>
  <c r="V2008"/>
  <c r="U2008"/>
  <c r="T2008"/>
  <c r="S2008"/>
  <c r="R2008"/>
  <c r="Q2008"/>
  <c r="P2008"/>
  <c r="O2008"/>
  <c r="N2008"/>
  <c r="M2008"/>
  <c r="L2008"/>
  <c r="K2008"/>
  <c r="J2008"/>
  <c r="I2008"/>
  <c r="Y2007"/>
  <c r="X2007"/>
  <c r="W2007"/>
  <c r="V2007"/>
  <c r="U2007"/>
  <c r="T2007"/>
  <c r="S2007"/>
  <c r="R2007"/>
  <c r="Q2007"/>
  <c r="P2007"/>
  <c r="O2007"/>
  <c r="N2007"/>
  <c r="M2007"/>
  <c r="L2007"/>
  <c r="K2007"/>
  <c r="J2007"/>
  <c r="I2007"/>
  <c r="Z2006"/>
  <c r="Y2006"/>
  <c r="X2006"/>
  <c r="W2006"/>
  <c r="V2006"/>
  <c r="U2006"/>
  <c r="T2006"/>
  <c r="S2006"/>
  <c r="R2006"/>
  <c r="Q2006"/>
  <c r="P2006"/>
  <c r="O2006"/>
  <c r="N2006"/>
  <c r="M2006"/>
  <c r="L2006"/>
  <c r="K2006"/>
  <c r="J2006"/>
  <c r="I2006"/>
  <c r="Y2005"/>
  <c r="X2005"/>
  <c r="W2005"/>
  <c r="V2005"/>
  <c r="U2005"/>
  <c r="T2005"/>
  <c r="S2005"/>
  <c r="R2005"/>
  <c r="Q2005"/>
  <c r="P2005"/>
  <c r="O2005"/>
  <c r="N2005"/>
  <c r="M2005"/>
  <c r="L2005"/>
  <c r="K2005"/>
  <c r="J2005"/>
  <c r="I2005"/>
  <c r="Y2004"/>
  <c r="X2004"/>
  <c r="W2004"/>
  <c r="V2004"/>
  <c r="U2004"/>
  <c r="T2004"/>
  <c r="S2004"/>
  <c r="R2004"/>
  <c r="Q2004"/>
  <c r="P2004"/>
  <c r="O2004"/>
  <c r="N2004"/>
  <c r="M2004"/>
  <c r="L2004"/>
  <c r="K2004"/>
  <c r="J2004"/>
  <c r="I2004"/>
  <c r="Y2003"/>
  <c r="X2003"/>
  <c r="W2003"/>
  <c r="V2003"/>
  <c r="U2003"/>
  <c r="T2003"/>
  <c r="S2003"/>
  <c r="R2003"/>
  <c r="Q2003"/>
  <c r="P2003"/>
  <c r="O2003"/>
  <c r="N2003"/>
  <c r="M2003"/>
  <c r="L2003"/>
  <c r="K2003"/>
  <c r="J2003"/>
  <c r="I2003"/>
  <c r="Z2002"/>
  <c r="Y2002"/>
  <c r="X2002"/>
  <c r="W2002"/>
  <c r="V2002"/>
  <c r="U2002"/>
  <c r="T2002"/>
  <c r="S2002"/>
  <c r="R2002"/>
  <c r="Q2002"/>
  <c r="P2002"/>
  <c r="O2002"/>
  <c r="N2002"/>
  <c r="M2002"/>
  <c r="L2002"/>
  <c r="K2002"/>
  <c r="J2002"/>
  <c r="I2002"/>
  <c r="Y2001"/>
  <c r="X2001"/>
  <c r="W2001"/>
  <c r="V2001"/>
  <c r="U2001"/>
  <c r="T2001"/>
  <c r="S2001"/>
  <c r="R2001"/>
  <c r="Q2001"/>
  <c r="P2001"/>
  <c r="O2001"/>
  <c r="N2001"/>
  <c r="M2001"/>
  <c r="L2001"/>
  <c r="K2001"/>
  <c r="J2001"/>
  <c r="I2001"/>
  <c r="Z2000"/>
  <c r="Y2000"/>
  <c r="X2000"/>
  <c r="W2000"/>
  <c r="V2000"/>
  <c r="U2000"/>
  <c r="T2000"/>
  <c r="S2000"/>
  <c r="R2000"/>
  <c r="Q2000"/>
  <c r="P2000"/>
  <c r="O2000"/>
  <c r="N2000"/>
  <c r="M2000"/>
  <c r="L2000"/>
  <c r="K2000"/>
  <c r="J2000"/>
  <c r="I2000"/>
  <c r="Y1999"/>
  <c r="X1999"/>
  <c r="W1999"/>
  <c r="V1999"/>
  <c r="U1999"/>
  <c r="T1999"/>
  <c r="S1999"/>
  <c r="R1999"/>
  <c r="Q1999"/>
  <c r="P1999"/>
  <c r="O1999"/>
  <c r="N1999"/>
  <c r="M1999"/>
  <c r="L1999"/>
  <c r="K1999"/>
  <c r="J1999"/>
  <c r="I1999"/>
  <c r="Z1998"/>
  <c r="Y1998"/>
  <c r="X1998"/>
  <c r="W1998"/>
  <c r="V1998"/>
  <c r="U1998"/>
  <c r="T1998"/>
  <c r="S1998"/>
  <c r="R1998"/>
  <c r="Q1998"/>
  <c r="P1998"/>
  <c r="O1998"/>
  <c r="N1998"/>
  <c r="M1998"/>
  <c r="L1998"/>
  <c r="K1998"/>
  <c r="J1998"/>
  <c r="I1998"/>
  <c r="Y1997"/>
  <c r="X1997"/>
  <c r="W1997"/>
  <c r="V1997"/>
  <c r="U1997"/>
  <c r="T1997"/>
  <c r="S1997"/>
  <c r="R1997"/>
  <c r="Q1997"/>
  <c r="P1997"/>
  <c r="O1997"/>
  <c r="N1997"/>
  <c r="M1997"/>
  <c r="L1997"/>
  <c r="K1997"/>
  <c r="J1997"/>
  <c r="I1997"/>
  <c r="Y1996"/>
  <c r="X1996"/>
  <c r="W1996"/>
  <c r="V1996"/>
  <c r="U1996"/>
  <c r="T1996"/>
  <c r="S1996"/>
  <c r="R1996"/>
  <c r="Q1996"/>
  <c r="P1996"/>
  <c r="O1996"/>
  <c r="N1996"/>
  <c r="M1996"/>
  <c r="L1996"/>
  <c r="K1996"/>
  <c r="J1996"/>
  <c r="I1996"/>
  <c r="Y1995"/>
  <c r="X1995"/>
  <c r="W1995"/>
  <c r="V1995"/>
  <c r="U1995"/>
  <c r="T1995"/>
  <c r="S1995"/>
  <c r="R1995"/>
  <c r="Q1995"/>
  <c r="P1995"/>
  <c r="O1995"/>
  <c r="N1995"/>
  <c r="M1995"/>
  <c r="L1995"/>
  <c r="K1995"/>
  <c r="J1995"/>
  <c r="I1995"/>
  <c r="Y1994"/>
  <c r="X1994"/>
  <c r="W1994"/>
  <c r="V1994"/>
  <c r="U1994"/>
  <c r="T1994"/>
  <c r="S1994"/>
  <c r="R1994"/>
  <c r="Q1994"/>
  <c r="P1994"/>
  <c r="O1994"/>
  <c r="N1994"/>
  <c r="M1994"/>
  <c r="L1994"/>
  <c r="K1994"/>
  <c r="J1994"/>
  <c r="I1994"/>
  <c r="Y1993"/>
  <c r="X1993"/>
  <c r="W1993"/>
  <c r="V1993"/>
  <c r="U1993"/>
  <c r="T1993"/>
  <c r="S1993"/>
  <c r="R1993"/>
  <c r="Q1993"/>
  <c r="P1993"/>
  <c r="O1993"/>
  <c r="N1993"/>
  <c r="M1993"/>
  <c r="L1993"/>
  <c r="K1993"/>
  <c r="J1993"/>
  <c r="I1993"/>
  <c r="Z1992"/>
  <c r="Y1992"/>
  <c r="X1992"/>
  <c r="W1992"/>
  <c r="V1992"/>
  <c r="U1992"/>
  <c r="T1992"/>
  <c r="S1992"/>
  <c r="R1992"/>
  <c r="Q1992"/>
  <c r="P1992"/>
  <c r="O1992"/>
  <c r="N1992"/>
  <c r="M1992"/>
  <c r="L1992"/>
  <c r="K1992"/>
  <c r="J1992"/>
  <c r="I1992"/>
  <c r="Y1991"/>
  <c r="X1991"/>
  <c r="W1991"/>
  <c r="V1991"/>
  <c r="U1991"/>
  <c r="T1991"/>
  <c r="S1991"/>
  <c r="R1991"/>
  <c r="Q1991"/>
  <c r="P1991"/>
  <c r="O1991"/>
  <c r="N1991"/>
  <c r="M1991"/>
  <c r="L1991"/>
  <c r="K1991"/>
  <c r="J1991"/>
  <c r="I1991"/>
  <c r="Z1990"/>
  <c r="Y1990"/>
  <c r="X1990"/>
  <c r="W1990"/>
  <c r="V1990"/>
  <c r="U1990"/>
  <c r="T1990"/>
  <c r="S1990"/>
  <c r="R1990"/>
  <c r="Q1990"/>
  <c r="P1990"/>
  <c r="O1990"/>
  <c r="N1990"/>
  <c r="M1990"/>
  <c r="L1990"/>
  <c r="K1990"/>
  <c r="J1990"/>
  <c r="I1990"/>
  <c r="Y1989"/>
  <c r="X1989"/>
  <c r="W1989"/>
  <c r="V1989"/>
  <c r="U1989"/>
  <c r="T1989"/>
  <c r="S1989"/>
  <c r="R1989"/>
  <c r="Q1989"/>
  <c r="P1989"/>
  <c r="O1989"/>
  <c r="N1989"/>
  <c r="M1989"/>
  <c r="L1989"/>
  <c r="K1989"/>
  <c r="J1989"/>
  <c r="I1989"/>
  <c r="Y1988"/>
  <c r="X1988"/>
  <c r="W1988"/>
  <c r="V1988"/>
  <c r="U1988"/>
  <c r="T1988"/>
  <c r="S1988"/>
  <c r="R1988"/>
  <c r="Q1988"/>
  <c r="P1988"/>
  <c r="O1988"/>
  <c r="N1988"/>
  <c r="M1988"/>
  <c r="L1988"/>
  <c r="K1988"/>
  <c r="J1988"/>
  <c r="I1988"/>
  <c r="Y1987"/>
  <c r="X1987"/>
  <c r="W1987"/>
  <c r="V1987"/>
  <c r="U1987"/>
  <c r="T1987"/>
  <c r="S1987"/>
  <c r="R1987"/>
  <c r="Q1987"/>
  <c r="P1987"/>
  <c r="O1987"/>
  <c r="N1987"/>
  <c r="M1987"/>
  <c r="L1987"/>
  <c r="K1987"/>
  <c r="J1987"/>
  <c r="I1987"/>
  <c r="Y1986"/>
  <c r="X1986"/>
  <c r="W1986"/>
  <c r="V1986"/>
  <c r="U1986"/>
  <c r="T1986"/>
  <c r="S1986"/>
  <c r="R1986"/>
  <c r="Q1986"/>
  <c r="P1986"/>
  <c r="O1986"/>
  <c r="N1986"/>
  <c r="M1986"/>
  <c r="L1986"/>
  <c r="K1986"/>
  <c r="J1986"/>
  <c r="I1986"/>
  <c r="Z1985"/>
  <c r="Y1985"/>
  <c r="X1985"/>
  <c r="W1985"/>
  <c r="V1985"/>
  <c r="U1985"/>
  <c r="T1985"/>
  <c r="S1985"/>
  <c r="R1985"/>
  <c r="Q1985"/>
  <c r="P1985"/>
  <c r="O1985"/>
  <c r="N1985"/>
  <c r="M1985"/>
  <c r="L1985"/>
  <c r="K1985"/>
  <c r="J1985"/>
  <c r="I1985"/>
  <c r="Y1984"/>
  <c r="X1984"/>
  <c r="W1984"/>
  <c r="V1984"/>
  <c r="U1984"/>
  <c r="T1984"/>
  <c r="S1984"/>
  <c r="R1984"/>
  <c r="Q1984"/>
  <c r="P1984"/>
  <c r="O1984"/>
  <c r="N1984"/>
  <c r="M1984"/>
  <c r="L1984"/>
  <c r="K1984"/>
  <c r="J1984"/>
  <c r="I1984"/>
  <c r="Y1983"/>
  <c r="X1983"/>
  <c r="W1983"/>
  <c r="V1983"/>
  <c r="U1983"/>
  <c r="T1983"/>
  <c r="S1983"/>
  <c r="R1983"/>
  <c r="Q1983"/>
  <c r="P1983"/>
  <c r="O1983"/>
  <c r="N1983"/>
  <c r="M1983"/>
  <c r="L1983"/>
  <c r="K1983"/>
  <c r="J1983"/>
  <c r="I1983"/>
  <c r="Y1982"/>
  <c r="X1982"/>
  <c r="W1982"/>
  <c r="V1982"/>
  <c r="U1982"/>
  <c r="T1982"/>
  <c r="S1982"/>
  <c r="R1982"/>
  <c r="Q1982"/>
  <c r="P1982"/>
  <c r="O1982"/>
  <c r="N1982"/>
  <c r="M1982"/>
  <c r="L1982"/>
  <c r="K1982"/>
  <c r="J1982"/>
  <c r="I1982"/>
  <c r="Y1981"/>
  <c r="X1981"/>
  <c r="W1981"/>
  <c r="V1981"/>
  <c r="U1981"/>
  <c r="T1981"/>
  <c r="S1981"/>
  <c r="R1981"/>
  <c r="Q1981"/>
  <c r="P1981"/>
  <c r="O1981"/>
  <c r="N1981"/>
  <c r="M1981"/>
  <c r="L1981"/>
  <c r="K1981"/>
  <c r="J1981"/>
  <c r="I1981"/>
  <c r="Z1980"/>
  <c r="Y1980"/>
  <c r="X1980"/>
  <c r="W1980"/>
  <c r="V1980"/>
  <c r="U1980"/>
  <c r="T1980"/>
  <c r="S1980"/>
  <c r="R1980"/>
  <c r="Q1980"/>
  <c r="P1980"/>
  <c r="O1980"/>
  <c r="N1980"/>
  <c r="M1980"/>
  <c r="L1980"/>
  <c r="K1980"/>
  <c r="J1980"/>
  <c r="I1980"/>
  <c r="Y1979"/>
  <c r="X1979"/>
  <c r="W1979"/>
  <c r="V1979"/>
  <c r="U1979"/>
  <c r="T1979"/>
  <c r="S1979"/>
  <c r="R1979"/>
  <c r="Q1979"/>
  <c r="P1979"/>
  <c r="O1979"/>
  <c r="N1979"/>
  <c r="M1979"/>
  <c r="L1979"/>
  <c r="K1979"/>
  <c r="J1979"/>
  <c r="I1979"/>
  <c r="Y1978"/>
  <c r="X1978"/>
  <c r="W1978"/>
  <c r="V1978"/>
  <c r="U1978"/>
  <c r="T1978"/>
  <c r="S1978"/>
  <c r="R1978"/>
  <c r="Q1978"/>
  <c r="P1978"/>
  <c r="O1978"/>
  <c r="N1978"/>
  <c r="M1978"/>
  <c r="L1978"/>
  <c r="K1978"/>
  <c r="J1978"/>
  <c r="I1978"/>
  <c r="Y1977"/>
  <c r="X1977"/>
  <c r="W1977"/>
  <c r="V1977"/>
  <c r="U1977"/>
  <c r="T1977"/>
  <c r="S1977"/>
  <c r="R1977"/>
  <c r="Q1977"/>
  <c r="P1977"/>
  <c r="O1977"/>
  <c r="N1977"/>
  <c r="M1977"/>
  <c r="L1977"/>
  <c r="K1977"/>
  <c r="J1977"/>
  <c r="I1977"/>
  <c r="Z1976"/>
  <c r="Y1976"/>
  <c r="X1976"/>
  <c r="W1976"/>
  <c r="V1976"/>
  <c r="U1976"/>
  <c r="T1976"/>
  <c r="S1976"/>
  <c r="R1976"/>
  <c r="Q1976"/>
  <c r="P1976"/>
  <c r="O1976"/>
  <c r="N1976"/>
  <c r="M1976"/>
  <c r="L1976"/>
  <c r="K1976"/>
  <c r="J1976"/>
  <c r="I1976"/>
  <c r="Y1975"/>
  <c r="X1975"/>
  <c r="W1975"/>
  <c r="V1975"/>
  <c r="U1975"/>
  <c r="T1975"/>
  <c r="S1975"/>
  <c r="R1975"/>
  <c r="Q1975"/>
  <c r="P1975"/>
  <c r="O1975"/>
  <c r="N1975"/>
  <c r="M1975"/>
  <c r="L1975"/>
  <c r="K1975"/>
  <c r="J1975"/>
  <c r="I1975"/>
  <c r="Z1974"/>
  <c r="Y1974"/>
  <c r="X1974"/>
  <c r="W1974"/>
  <c r="V1974"/>
  <c r="U1974"/>
  <c r="T1974"/>
  <c r="S1974"/>
  <c r="R1974"/>
  <c r="Q1974"/>
  <c r="P1974"/>
  <c r="O1974"/>
  <c r="N1974"/>
  <c r="M1974"/>
  <c r="L1974"/>
  <c r="K1974"/>
  <c r="J1974"/>
  <c r="I1974"/>
  <c r="Y1973"/>
  <c r="X1973"/>
  <c r="W1973"/>
  <c r="V1973"/>
  <c r="U1973"/>
  <c r="T1973"/>
  <c r="S1973"/>
  <c r="R1973"/>
  <c r="Q1973"/>
  <c r="P1973"/>
  <c r="O1973"/>
  <c r="N1973"/>
  <c r="M1973"/>
  <c r="L1973"/>
  <c r="K1973"/>
  <c r="J1973"/>
  <c r="I1973"/>
  <c r="Y1972"/>
  <c r="X1972"/>
  <c r="W1972"/>
  <c r="V1972"/>
  <c r="U1972"/>
  <c r="T1972"/>
  <c r="S1972"/>
  <c r="R1972"/>
  <c r="Q1972"/>
  <c r="P1972"/>
  <c r="O1972"/>
  <c r="N1972"/>
  <c r="M1972"/>
  <c r="L1972"/>
  <c r="K1972"/>
  <c r="J1972"/>
  <c r="I1972"/>
  <c r="Y1971"/>
  <c r="X1971"/>
  <c r="W1971"/>
  <c r="V1971"/>
  <c r="U1971"/>
  <c r="T1971"/>
  <c r="S1971"/>
  <c r="R1971"/>
  <c r="Q1971"/>
  <c r="P1971"/>
  <c r="O1971"/>
  <c r="N1971"/>
  <c r="M1971"/>
  <c r="L1971"/>
  <c r="K1971"/>
  <c r="J1971"/>
  <c r="I1971"/>
  <c r="Y1970"/>
  <c r="X1970"/>
  <c r="W1970"/>
  <c r="V1970"/>
  <c r="U1970"/>
  <c r="T1970"/>
  <c r="S1970"/>
  <c r="R1970"/>
  <c r="Q1970"/>
  <c r="P1970"/>
  <c r="O1970"/>
  <c r="N1970"/>
  <c r="M1970"/>
  <c r="L1970"/>
  <c r="K1970"/>
  <c r="J1970"/>
  <c r="I1970"/>
  <c r="Y1969"/>
  <c r="X1969"/>
  <c r="W1969"/>
  <c r="V1969"/>
  <c r="U1969"/>
  <c r="T1969"/>
  <c r="S1969"/>
  <c r="R1969"/>
  <c r="Q1969"/>
  <c r="P1969"/>
  <c r="O1969"/>
  <c r="N1969"/>
  <c r="M1969"/>
  <c r="L1969"/>
  <c r="K1969"/>
  <c r="J1969"/>
  <c r="I1969"/>
  <c r="Y1968"/>
  <c r="X1968"/>
  <c r="W1968"/>
  <c r="V1968"/>
  <c r="U1968"/>
  <c r="T1968"/>
  <c r="S1968"/>
  <c r="R1968"/>
  <c r="Q1968"/>
  <c r="P1968"/>
  <c r="O1968"/>
  <c r="N1968"/>
  <c r="M1968"/>
  <c r="L1968"/>
  <c r="K1968"/>
  <c r="J1968"/>
  <c r="I1968"/>
  <c r="Y1967"/>
  <c r="X1967"/>
  <c r="W1967"/>
  <c r="V1967"/>
  <c r="U1967"/>
  <c r="T1967"/>
  <c r="S1967"/>
  <c r="R1967"/>
  <c r="Q1967"/>
  <c r="P1967"/>
  <c r="O1967"/>
  <c r="N1967"/>
  <c r="M1967"/>
  <c r="L1967"/>
  <c r="K1967"/>
  <c r="J1967"/>
  <c r="I1967"/>
  <c r="Y1966"/>
  <c r="X1966"/>
  <c r="W1966"/>
  <c r="V1966"/>
  <c r="U1966"/>
  <c r="T1966"/>
  <c r="S1966"/>
  <c r="R1966"/>
  <c r="Q1966"/>
  <c r="P1966"/>
  <c r="O1966"/>
  <c r="N1966"/>
  <c r="M1966"/>
  <c r="L1966"/>
  <c r="K1966"/>
  <c r="J1966"/>
  <c r="I1966"/>
  <c r="Y1965"/>
  <c r="X1965"/>
  <c r="W1965"/>
  <c r="V1965"/>
  <c r="U1965"/>
  <c r="T1965"/>
  <c r="S1965"/>
  <c r="R1965"/>
  <c r="Q1965"/>
  <c r="P1965"/>
  <c r="O1965"/>
  <c r="N1965"/>
  <c r="M1965"/>
  <c r="L1965"/>
  <c r="K1965"/>
  <c r="J1965"/>
  <c r="I1965"/>
  <c r="Y1964"/>
  <c r="X1964"/>
  <c r="W1964"/>
  <c r="V1964"/>
  <c r="U1964"/>
  <c r="T1964"/>
  <c r="S1964"/>
  <c r="R1964"/>
  <c r="Q1964"/>
  <c r="P1964"/>
  <c r="O1964"/>
  <c r="N1964"/>
  <c r="M1964"/>
  <c r="L1964"/>
  <c r="K1964"/>
  <c r="J1964"/>
  <c r="I1964"/>
  <c r="Y1963"/>
  <c r="X1963"/>
  <c r="W1963"/>
  <c r="V1963"/>
  <c r="U1963"/>
  <c r="T1963"/>
  <c r="S1963"/>
  <c r="R1963"/>
  <c r="Q1963"/>
  <c r="P1963"/>
  <c r="O1963"/>
  <c r="N1963"/>
  <c r="M1963"/>
  <c r="L1963"/>
  <c r="K1963"/>
  <c r="J1963"/>
  <c r="I1963"/>
  <c r="Y1962"/>
  <c r="X1962"/>
  <c r="W1962"/>
  <c r="V1962"/>
  <c r="U1962"/>
  <c r="T1962"/>
  <c r="S1962"/>
  <c r="R1962"/>
  <c r="Q1962"/>
  <c r="P1962"/>
  <c r="O1962"/>
  <c r="N1962"/>
  <c r="M1962"/>
  <c r="L1962"/>
  <c r="K1962"/>
  <c r="J1962"/>
  <c r="I1962"/>
  <c r="Y1961"/>
  <c r="X1961"/>
  <c r="W1961"/>
  <c r="V1961"/>
  <c r="U1961"/>
  <c r="T1961"/>
  <c r="S1961"/>
  <c r="R1961"/>
  <c r="Q1961"/>
  <c r="P1961"/>
  <c r="O1961"/>
  <c r="N1961"/>
  <c r="M1961"/>
  <c r="L1961"/>
  <c r="K1961"/>
  <c r="J1961"/>
  <c r="I1961"/>
  <c r="Y1960"/>
  <c r="X1960"/>
  <c r="W1960"/>
  <c r="V1960"/>
  <c r="U1960"/>
  <c r="T1960"/>
  <c r="S1960"/>
  <c r="R1960"/>
  <c r="Q1960"/>
  <c r="P1960"/>
  <c r="O1960"/>
  <c r="N1960"/>
  <c r="M1960"/>
  <c r="L1960"/>
  <c r="K1960"/>
  <c r="J1960"/>
  <c r="I1960"/>
  <c r="Z1959"/>
  <c r="Y1959"/>
  <c r="X1959"/>
  <c r="W1959"/>
  <c r="V1959"/>
  <c r="U1959"/>
  <c r="T1959"/>
  <c r="S1959"/>
  <c r="R1959"/>
  <c r="Q1959"/>
  <c r="P1959"/>
  <c r="O1959"/>
  <c r="N1959"/>
  <c r="M1959"/>
  <c r="L1959"/>
  <c r="K1959"/>
  <c r="J1959"/>
  <c r="I1959"/>
  <c r="Z1958"/>
  <c r="Y1958"/>
  <c r="X1958"/>
  <c r="W1958"/>
  <c r="V1958"/>
  <c r="U1958"/>
  <c r="T1958"/>
  <c r="S1958"/>
  <c r="R1958"/>
  <c r="Q1958"/>
  <c r="P1958"/>
  <c r="O1958"/>
  <c r="N1958"/>
  <c r="M1958"/>
  <c r="L1958"/>
  <c r="K1958"/>
  <c r="J1958"/>
  <c r="I1958"/>
  <c r="Y1957"/>
  <c r="X1957"/>
  <c r="W1957"/>
  <c r="V1957"/>
  <c r="U1957"/>
  <c r="T1957"/>
  <c r="S1957"/>
  <c r="R1957"/>
  <c r="Q1957"/>
  <c r="P1957"/>
  <c r="O1957"/>
  <c r="N1957"/>
  <c r="M1957"/>
  <c r="L1957"/>
  <c r="K1957"/>
  <c r="J1957"/>
  <c r="I1957"/>
  <c r="Y1956"/>
  <c r="X1956"/>
  <c r="W1956"/>
  <c r="V1956"/>
  <c r="U1956"/>
  <c r="T1956"/>
  <c r="S1956"/>
  <c r="R1956"/>
  <c r="Q1956"/>
  <c r="P1956"/>
  <c r="O1956"/>
  <c r="N1956"/>
  <c r="M1956"/>
  <c r="L1956"/>
  <c r="K1956"/>
  <c r="J1956"/>
  <c r="I1956"/>
  <c r="Y1955"/>
  <c r="X1955"/>
  <c r="W1955"/>
  <c r="V1955"/>
  <c r="U1955"/>
  <c r="T1955"/>
  <c r="S1955"/>
  <c r="R1955"/>
  <c r="Q1955"/>
  <c r="P1955"/>
  <c r="O1955"/>
  <c r="N1955"/>
  <c r="M1955"/>
  <c r="L1955"/>
  <c r="K1955"/>
  <c r="J1955"/>
  <c r="I1955"/>
  <c r="Z1954"/>
  <c r="Y1954"/>
  <c r="X1954"/>
  <c r="W1954"/>
  <c r="V1954"/>
  <c r="U1954"/>
  <c r="T1954"/>
  <c r="S1954"/>
  <c r="R1954"/>
  <c r="Q1954"/>
  <c r="P1954"/>
  <c r="O1954"/>
  <c r="N1954"/>
  <c r="M1954"/>
  <c r="L1954"/>
  <c r="K1954"/>
  <c r="J1954"/>
  <c r="I1954"/>
  <c r="Y1953"/>
  <c r="X1953"/>
  <c r="W1953"/>
  <c r="V1953"/>
  <c r="U1953"/>
  <c r="T1953"/>
  <c r="S1953"/>
  <c r="R1953"/>
  <c r="Q1953"/>
  <c r="P1953"/>
  <c r="O1953"/>
  <c r="N1953"/>
  <c r="M1953"/>
  <c r="L1953"/>
  <c r="K1953"/>
  <c r="J1953"/>
  <c r="I1953"/>
  <c r="Z1952"/>
  <c r="Y1952"/>
  <c r="X1952"/>
  <c r="W1952"/>
  <c r="V1952"/>
  <c r="U1952"/>
  <c r="T1952"/>
  <c r="S1952"/>
  <c r="R1952"/>
  <c r="Q1952"/>
  <c r="P1952"/>
  <c r="O1952"/>
  <c r="N1952"/>
  <c r="M1952"/>
  <c r="L1952"/>
  <c r="K1952"/>
  <c r="J1952"/>
  <c r="I1952"/>
  <c r="Y1951"/>
  <c r="X1951"/>
  <c r="W1951"/>
  <c r="V1951"/>
  <c r="U1951"/>
  <c r="T1951"/>
  <c r="S1951"/>
  <c r="R1951"/>
  <c r="Q1951"/>
  <c r="P1951"/>
  <c r="O1951"/>
  <c r="N1951"/>
  <c r="M1951"/>
  <c r="L1951"/>
  <c r="K1951"/>
  <c r="J1951"/>
  <c r="I1951"/>
  <c r="Y1950"/>
  <c r="X1950"/>
  <c r="W1950"/>
  <c r="V1950"/>
  <c r="U1950"/>
  <c r="T1950"/>
  <c r="S1950"/>
  <c r="R1950"/>
  <c r="Q1950"/>
  <c r="P1950"/>
  <c r="O1950"/>
  <c r="N1950"/>
  <c r="M1950"/>
  <c r="L1950"/>
  <c r="K1950"/>
  <c r="J1950"/>
  <c r="I1950"/>
  <c r="Y1949"/>
  <c r="X1949"/>
  <c r="W1949"/>
  <c r="V1949"/>
  <c r="U1949"/>
  <c r="T1949"/>
  <c r="S1949"/>
  <c r="R1949"/>
  <c r="Q1949"/>
  <c r="P1949"/>
  <c r="O1949"/>
  <c r="N1949"/>
  <c r="M1949"/>
  <c r="L1949"/>
  <c r="K1949"/>
  <c r="J1949"/>
  <c r="I1949"/>
  <c r="Z1948"/>
  <c r="Y1948"/>
  <c r="X1948"/>
  <c r="W1948"/>
  <c r="V1948"/>
  <c r="U1948"/>
  <c r="T1948"/>
  <c r="S1948"/>
  <c r="R1948"/>
  <c r="Q1948"/>
  <c r="P1948"/>
  <c r="O1948"/>
  <c r="N1948"/>
  <c r="M1948"/>
  <c r="L1948"/>
  <c r="K1948"/>
  <c r="J1948"/>
  <c r="I1948"/>
  <c r="Y1947"/>
  <c r="X1947"/>
  <c r="W1947"/>
  <c r="V1947"/>
  <c r="U1947"/>
  <c r="T1947"/>
  <c r="S1947"/>
  <c r="R1947"/>
  <c r="Q1947"/>
  <c r="P1947"/>
  <c r="O1947"/>
  <c r="N1947"/>
  <c r="M1947"/>
  <c r="L1947"/>
  <c r="K1947"/>
  <c r="J1947"/>
  <c r="I1947"/>
  <c r="Y1946"/>
  <c r="X1946"/>
  <c r="W1946"/>
  <c r="V1946"/>
  <c r="U1946"/>
  <c r="T1946"/>
  <c r="S1946"/>
  <c r="R1946"/>
  <c r="Q1946"/>
  <c r="P1946"/>
  <c r="O1946"/>
  <c r="N1946"/>
  <c r="M1946"/>
  <c r="L1946"/>
  <c r="K1946"/>
  <c r="J1946"/>
  <c r="I1946"/>
  <c r="Y1945"/>
  <c r="X1945"/>
  <c r="W1945"/>
  <c r="V1945"/>
  <c r="U1945"/>
  <c r="T1945"/>
  <c r="S1945"/>
  <c r="R1945"/>
  <c r="Q1945"/>
  <c r="P1945"/>
  <c r="O1945"/>
  <c r="N1945"/>
  <c r="M1945"/>
  <c r="L1945"/>
  <c r="K1945"/>
  <c r="J1945"/>
  <c r="I1945"/>
  <c r="Z1944"/>
  <c r="Y1944"/>
  <c r="X1944"/>
  <c r="W1944"/>
  <c r="V1944"/>
  <c r="U1944"/>
  <c r="T1944"/>
  <c r="S1944"/>
  <c r="R1944"/>
  <c r="Q1944"/>
  <c r="P1944"/>
  <c r="O1944"/>
  <c r="N1944"/>
  <c r="M1944"/>
  <c r="L1944"/>
  <c r="K1944"/>
  <c r="J1944"/>
  <c r="I1944"/>
  <c r="Y1943"/>
  <c r="X1943"/>
  <c r="W1943"/>
  <c r="V1943"/>
  <c r="U1943"/>
  <c r="T1943"/>
  <c r="S1943"/>
  <c r="R1943"/>
  <c r="Q1943"/>
  <c r="P1943"/>
  <c r="O1943"/>
  <c r="N1943"/>
  <c r="M1943"/>
  <c r="L1943"/>
  <c r="K1943"/>
  <c r="J1943"/>
  <c r="I1943"/>
  <c r="Y1942"/>
  <c r="X1942"/>
  <c r="W1942"/>
  <c r="V1942"/>
  <c r="U1942"/>
  <c r="T1942"/>
  <c r="S1942"/>
  <c r="R1942"/>
  <c r="Q1942"/>
  <c r="P1942"/>
  <c r="O1942"/>
  <c r="N1942"/>
  <c r="M1942"/>
  <c r="L1942"/>
  <c r="K1942"/>
  <c r="J1942"/>
  <c r="I1942"/>
  <c r="Y1941"/>
  <c r="X1941"/>
  <c r="W1941"/>
  <c r="V1941"/>
  <c r="U1941"/>
  <c r="T1941"/>
  <c r="S1941"/>
  <c r="R1941"/>
  <c r="Q1941"/>
  <c r="P1941"/>
  <c r="O1941"/>
  <c r="N1941"/>
  <c r="M1941"/>
  <c r="L1941"/>
  <c r="K1941"/>
  <c r="J1941"/>
  <c r="I1941"/>
  <c r="Y1940"/>
  <c r="X1940"/>
  <c r="W1940"/>
  <c r="V1940"/>
  <c r="U1940"/>
  <c r="T1940"/>
  <c r="S1940"/>
  <c r="R1940"/>
  <c r="Q1940"/>
  <c r="P1940"/>
  <c r="O1940"/>
  <c r="N1940"/>
  <c r="M1940"/>
  <c r="L1940"/>
  <c r="K1940"/>
  <c r="J1940"/>
  <c r="I1940"/>
  <c r="Y1939"/>
  <c r="X1939"/>
  <c r="W1939"/>
  <c r="V1939"/>
  <c r="U1939"/>
  <c r="T1939"/>
  <c r="S1939"/>
  <c r="R1939"/>
  <c r="Q1939"/>
  <c r="P1939"/>
  <c r="O1939"/>
  <c r="N1939"/>
  <c r="M1939"/>
  <c r="L1939"/>
  <c r="K1939"/>
  <c r="J1939"/>
  <c r="I1939"/>
  <c r="Z1938"/>
  <c r="Y1938"/>
  <c r="X1938"/>
  <c r="W1938"/>
  <c r="V1938"/>
  <c r="U1938"/>
  <c r="T1938"/>
  <c r="S1938"/>
  <c r="R1938"/>
  <c r="Q1938"/>
  <c r="P1938"/>
  <c r="O1938"/>
  <c r="N1938"/>
  <c r="M1938"/>
  <c r="L1938"/>
  <c r="K1938"/>
  <c r="J1938"/>
  <c r="I1938"/>
  <c r="Y1937"/>
  <c r="X1937"/>
  <c r="W1937"/>
  <c r="V1937"/>
  <c r="U1937"/>
  <c r="T1937"/>
  <c r="S1937"/>
  <c r="R1937"/>
  <c r="Q1937"/>
  <c r="P1937"/>
  <c r="O1937"/>
  <c r="N1937"/>
  <c r="M1937"/>
  <c r="L1937"/>
  <c r="K1937"/>
  <c r="J1937"/>
  <c r="I1937"/>
  <c r="Y1936"/>
  <c r="X1936"/>
  <c r="W1936"/>
  <c r="V1936"/>
  <c r="U1936"/>
  <c r="T1936"/>
  <c r="S1936"/>
  <c r="R1936"/>
  <c r="Q1936"/>
  <c r="P1936"/>
  <c r="O1936"/>
  <c r="N1936"/>
  <c r="M1936"/>
  <c r="L1936"/>
  <c r="K1936"/>
  <c r="J1936"/>
  <c r="I1936"/>
  <c r="Z1935"/>
  <c r="Y1935"/>
  <c r="X1935"/>
  <c r="W1935"/>
  <c r="V1935"/>
  <c r="U1935"/>
  <c r="T1935"/>
  <c r="S1935"/>
  <c r="R1935"/>
  <c r="Q1935"/>
  <c r="P1935"/>
  <c r="O1935"/>
  <c r="N1935"/>
  <c r="M1935"/>
  <c r="L1935"/>
  <c r="K1935"/>
  <c r="J1935"/>
  <c r="I1935"/>
  <c r="Y1934"/>
  <c r="X1934"/>
  <c r="W1934"/>
  <c r="V1934"/>
  <c r="U1934"/>
  <c r="T1934"/>
  <c r="S1934"/>
  <c r="R1934"/>
  <c r="Q1934"/>
  <c r="P1934"/>
  <c r="O1934"/>
  <c r="N1934"/>
  <c r="M1934"/>
  <c r="L1934"/>
  <c r="K1934"/>
  <c r="J1934"/>
  <c r="I1934"/>
  <c r="Y1933"/>
  <c r="X1933"/>
  <c r="W1933"/>
  <c r="V1933"/>
  <c r="U1933"/>
  <c r="T1933"/>
  <c r="S1933"/>
  <c r="R1933"/>
  <c r="Q1933"/>
  <c r="P1933"/>
  <c r="O1933"/>
  <c r="N1933"/>
  <c r="M1933"/>
  <c r="L1933"/>
  <c r="K1933"/>
  <c r="J1933"/>
  <c r="I1933"/>
  <c r="Z1932"/>
  <c r="Y1932"/>
  <c r="X1932"/>
  <c r="W1932"/>
  <c r="V1932"/>
  <c r="U1932"/>
  <c r="T1932"/>
  <c r="S1932"/>
  <c r="R1932"/>
  <c r="Q1932"/>
  <c r="P1932"/>
  <c r="O1932"/>
  <c r="N1932"/>
  <c r="M1932"/>
  <c r="L1932"/>
  <c r="K1932"/>
  <c r="J1932"/>
  <c r="I1932"/>
  <c r="Y1931"/>
  <c r="X1931"/>
  <c r="W1931"/>
  <c r="V1931"/>
  <c r="U1931"/>
  <c r="T1931"/>
  <c r="S1931"/>
  <c r="R1931"/>
  <c r="Q1931"/>
  <c r="P1931"/>
  <c r="O1931"/>
  <c r="N1931"/>
  <c r="M1931"/>
  <c r="L1931"/>
  <c r="K1931"/>
  <c r="J1931"/>
  <c r="I1931"/>
  <c r="Z1930"/>
  <c r="Y1930"/>
  <c r="X1930"/>
  <c r="W1930"/>
  <c r="V1930"/>
  <c r="U1930"/>
  <c r="T1930"/>
  <c r="S1930"/>
  <c r="R1930"/>
  <c r="Q1930"/>
  <c r="P1930"/>
  <c r="O1930"/>
  <c r="N1930"/>
  <c r="M1930"/>
  <c r="L1930"/>
  <c r="K1930"/>
  <c r="J1930"/>
  <c r="I1930"/>
  <c r="Y1929"/>
  <c r="X1929"/>
  <c r="W1929"/>
  <c r="V1929"/>
  <c r="U1929"/>
  <c r="T1929"/>
  <c r="S1929"/>
  <c r="R1929"/>
  <c r="Q1929"/>
  <c r="P1929"/>
  <c r="O1929"/>
  <c r="N1929"/>
  <c r="M1929"/>
  <c r="L1929"/>
  <c r="K1929"/>
  <c r="J1929"/>
  <c r="I1929"/>
  <c r="Z1928"/>
  <c r="Y1928"/>
  <c r="X1928"/>
  <c r="W1928"/>
  <c r="V1928"/>
  <c r="U1928"/>
  <c r="T1928"/>
  <c r="S1928"/>
  <c r="R1928"/>
  <c r="Q1928"/>
  <c r="P1928"/>
  <c r="O1928"/>
  <c r="N1928"/>
  <c r="M1928"/>
  <c r="L1928"/>
  <c r="K1928"/>
  <c r="J1928"/>
  <c r="I1928"/>
  <c r="Y1927"/>
  <c r="X1927"/>
  <c r="W1927"/>
  <c r="V1927"/>
  <c r="U1927"/>
  <c r="T1927"/>
  <c r="S1927"/>
  <c r="R1927"/>
  <c r="Q1927"/>
  <c r="P1927"/>
  <c r="O1927"/>
  <c r="N1927"/>
  <c r="M1927"/>
  <c r="L1927"/>
  <c r="K1927"/>
  <c r="J1927"/>
  <c r="I1927"/>
  <c r="Y1926"/>
  <c r="X1926"/>
  <c r="W1926"/>
  <c r="V1926"/>
  <c r="U1926"/>
  <c r="T1926"/>
  <c r="S1926"/>
  <c r="R1926"/>
  <c r="Q1926"/>
  <c r="P1926"/>
  <c r="O1926"/>
  <c r="N1926"/>
  <c r="M1926"/>
  <c r="L1926"/>
  <c r="K1926"/>
  <c r="J1926"/>
  <c r="I1926"/>
  <c r="Y1925"/>
  <c r="X1925"/>
  <c r="W1925"/>
  <c r="V1925"/>
  <c r="U1925"/>
  <c r="T1925"/>
  <c r="S1925"/>
  <c r="R1925"/>
  <c r="Q1925"/>
  <c r="P1925"/>
  <c r="O1925"/>
  <c r="N1925"/>
  <c r="M1925"/>
  <c r="L1925"/>
  <c r="K1925"/>
  <c r="J1925"/>
  <c r="I1925"/>
  <c r="Y1924"/>
  <c r="X1924"/>
  <c r="W1924"/>
  <c r="V1924"/>
  <c r="U1924"/>
  <c r="T1924"/>
  <c r="S1924"/>
  <c r="R1924"/>
  <c r="Q1924"/>
  <c r="P1924"/>
  <c r="O1924"/>
  <c r="N1924"/>
  <c r="M1924"/>
  <c r="L1924"/>
  <c r="K1924"/>
  <c r="J1924"/>
  <c r="I1924"/>
  <c r="Y1923"/>
  <c r="X1923"/>
  <c r="W1923"/>
  <c r="V1923"/>
  <c r="U1923"/>
  <c r="T1923"/>
  <c r="S1923"/>
  <c r="R1923"/>
  <c r="Q1923"/>
  <c r="P1923"/>
  <c r="O1923"/>
  <c r="N1923"/>
  <c r="M1923"/>
  <c r="L1923"/>
  <c r="K1923"/>
  <c r="J1923"/>
  <c r="I1923"/>
  <c r="Y1922"/>
  <c r="X1922"/>
  <c r="W1922"/>
  <c r="V1922"/>
  <c r="U1922"/>
  <c r="T1922"/>
  <c r="S1922"/>
  <c r="R1922"/>
  <c r="Q1922"/>
  <c r="P1922"/>
  <c r="O1922"/>
  <c r="N1922"/>
  <c r="M1922"/>
  <c r="L1922"/>
  <c r="K1922"/>
  <c r="J1922"/>
  <c r="I1922"/>
  <c r="Z1921"/>
  <c r="Y1921"/>
  <c r="X1921"/>
  <c r="W1921"/>
  <c r="V1921"/>
  <c r="U1921"/>
  <c r="T1921"/>
  <c r="S1921"/>
  <c r="R1921"/>
  <c r="Q1921"/>
  <c r="P1921"/>
  <c r="O1921"/>
  <c r="N1921"/>
  <c r="M1921"/>
  <c r="L1921"/>
  <c r="K1921"/>
  <c r="J1921"/>
  <c r="I1921"/>
  <c r="Y1920"/>
  <c r="X1920"/>
  <c r="W1920"/>
  <c r="V1920"/>
  <c r="U1920"/>
  <c r="T1920"/>
  <c r="S1920"/>
  <c r="R1920"/>
  <c r="Q1920"/>
  <c r="P1920"/>
  <c r="O1920"/>
  <c r="N1920"/>
  <c r="M1920"/>
  <c r="L1920"/>
  <c r="K1920"/>
  <c r="J1920"/>
  <c r="I1920"/>
  <c r="Z1919"/>
  <c r="Y1919"/>
  <c r="X1919"/>
  <c r="W1919"/>
  <c r="V1919"/>
  <c r="U1919"/>
  <c r="T1919"/>
  <c r="S1919"/>
  <c r="R1919"/>
  <c r="Q1919"/>
  <c r="P1919"/>
  <c r="O1919"/>
  <c r="N1919"/>
  <c r="M1919"/>
  <c r="L1919"/>
  <c r="K1919"/>
  <c r="J1919"/>
  <c r="I1919"/>
  <c r="Y1918"/>
  <c r="X1918"/>
  <c r="W1918"/>
  <c r="V1918"/>
  <c r="U1918"/>
  <c r="T1918"/>
  <c r="S1918"/>
  <c r="R1918"/>
  <c r="Q1918"/>
  <c r="P1918"/>
  <c r="O1918"/>
  <c r="N1918"/>
  <c r="M1918"/>
  <c r="L1918"/>
  <c r="K1918"/>
  <c r="J1918"/>
  <c r="I1918"/>
  <c r="Y1917"/>
  <c r="X1917"/>
  <c r="W1917"/>
  <c r="V1917"/>
  <c r="U1917"/>
  <c r="T1917"/>
  <c r="S1917"/>
  <c r="R1917"/>
  <c r="Q1917"/>
  <c r="P1917"/>
  <c r="O1917"/>
  <c r="N1917"/>
  <c r="M1917"/>
  <c r="L1917"/>
  <c r="K1917"/>
  <c r="J1917"/>
  <c r="I1917"/>
  <c r="Y1916"/>
  <c r="X1916"/>
  <c r="W1916"/>
  <c r="V1916"/>
  <c r="U1916"/>
  <c r="T1916"/>
  <c r="S1916"/>
  <c r="R1916"/>
  <c r="Q1916"/>
  <c r="P1916"/>
  <c r="O1916"/>
  <c r="N1916"/>
  <c r="M1916"/>
  <c r="L1916"/>
  <c r="K1916"/>
  <c r="J1916"/>
  <c r="I1916"/>
  <c r="Y1915"/>
  <c r="X1915"/>
  <c r="W1915"/>
  <c r="V1915"/>
  <c r="U1915"/>
  <c r="T1915"/>
  <c r="S1915"/>
  <c r="R1915"/>
  <c r="Q1915"/>
  <c r="P1915"/>
  <c r="O1915"/>
  <c r="N1915"/>
  <c r="M1915"/>
  <c r="L1915"/>
  <c r="K1915"/>
  <c r="J1915"/>
  <c r="I1915"/>
  <c r="Y1914"/>
  <c r="X1914"/>
  <c r="W1914"/>
  <c r="V1914"/>
  <c r="U1914"/>
  <c r="T1914"/>
  <c r="S1914"/>
  <c r="R1914"/>
  <c r="Q1914"/>
  <c r="P1914"/>
  <c r="O1914"/>
  <c r="N1914"/>
  <c r="M1914"/>
  <c r="L1914"/>
  <c r="K1914"/>
  <c r="J1914"/>
  <c r="I1914"/>
  <c r="Z1913"/>
  <c r="Y1913"/>
  <c r="X1913"/>
  <c r="W1913"/>
  <c r="V1913"/>
  <c r="U1913"/>
  <c r="T1913"/>
  <c r="S1913"/>
  <c r="R1913"/>
  <c r="Q1913"/>
  <c r="P1913"/>
  <c r="O1913"/>
  <c r="N1913"/>
  <c r="M1913"/>
  <c r="L1913"/>
  <c r="K1913"/>
  <c r="J1913"/>
  <c r="I1913"/>
  <c r="Y1912"/>
  <c r="X1912"/>
  <c r="W1912"/>
  <c r="V1912"/>
  <c r="U1912"/>
  <c r="T1912"/>
  <c r="S1912"/>
  <c r="R1912"/>
  <c r="Q1912"/>
  <c r="P1912"/>
  <c r="O1912"/>
  <c r="N1912"/>
  <c r="M1912"/>
  <c r="L1912"/>
  <c r="K1912"/>
  <c r="J1912"/>
  <c r="I1912"/>
  <c r="Z1911"/>
  <c r="Y1911"/>
  <c r="X1911"/>
  <c r="W1911"/>
  <c r="V1911"/>
  <c r="U1911"/>
  <c r="T1911"/>
  <c r="S1911"/>
  <c r="R1911"/>
  <c r="Q1911"/>
  <c r="P1911"/>
  <c r="O1911"/>
  <c r="N1911"/>
  <c r="M1911"/>
  <c r="L1911"/>
  <c r="K1911"/>
  <c r="J1911"/>
  <c r="I1911"/>
  <c r="Y1910"/>
  <c r="X1910"/>
  <c r="W1910"/>
  <c r="V1910"/>
  <c r="U1910"/>
  <c r="T1910"/>
  <c r="S1910"/>
  <c r="R1910"/>
  <c r="Q1910"/>
  <c r="P1910"/>
  <c r="O1910"/>
  <c r="N1910"/>
  <c r="M1910"/>
  <c r="L1910"/>
  <c r="K1910"/>
  <c r="J1910"/>
  <c r="I1910"/>
  <c r="Y1909"/>
  <c r="X1909"/>
  <c r="W1909"/>
  <c r="V1909"/>
  <c r="U1909"/>
  <c r="T1909"/>
  <c r="S1909"/>
  <c r="R1909"/>
  <c r="Q1909"/>
  <c r="P1909"/>
  <c r="O1909"/>
  <c r="N1909"/>
  <c r="M1909"/>
  <c r="L1909"/>
  <c r="K1909"/>
  <c r="J1909"/>
  <c r="I1909"/>
  <c r="Y1908"/>
  <c r="X1908"/>
  <c r="W1908"/>
  <c r="V1908"/>
  <c r="U1908"/>
  <c r="T1908"/>
  <c r="S1908"/>
  <c r="R1908"/>
  <c r="Q1908"/>
  <c r="P1908"/>
  <c r="O1908"/>
  <c r="N1908"/>
  <c r="M1908"/>
  <c r="L1908"/>
  <c r="K1908"/>
  <c r="J1908"/>
  <c r="I1908"/>
  <c r="Y1907"/>
  <c r="X1907"/>
  <c r="W1907"/>
  <c r="V1907"/>
  <c r="U1907"/>
  <c r="T1907"/>
  <c r="S1907"/>
  <c r="R1907"/>
  <c r="Q1907"/>
  <c r="P1907"/>
  <c r="O1907"/>
  <c r="N1907"/>
  <c r="M1907"/>
  <c r="L1907"/>
  <c r="K1907"/>
  <c r="J1907"/>
  <c r="I1907"/>
  <c r="Y1906"/>
  <c r="X1906"/>
  <c r="W1906"/>
  <c r="V1906"/>
  <c r="U1906"/>
  <c r="T1906"/>
  <c r="S1906"/>
  <c r="R1906"/>
  <c r="Q1906"/>
  <c r="P1906"/>
  <c r="O1906"/>
  <c r="N1906"/>
  <c r="M1906"/>
  <c r="L1906"/>
  <c r="K1906"/>
  <c r="J1906"/>
  <c r="I1906"/>
  <c r="Y1905"/>
  <c r="X1905"/>
  <c r="W1905"/>
  <c r="V1905"/>
  <c r="U1905"/>
  <c r="T1905"/>
  <c r="S1905"/>
  <c r="R1905"/>
  <c r="Q1905"/>
  <c r="P1905"/>
  <c r="O1905"/>
  <c r="N1905"/>
  <c r="M1905"/>
  <c r="L1905"/>
  <c r="K1905"/>
  <c r="J1905"/>
  <c r="I1905"/>
  <c r="Z1904"/>
  <c r="Y1904"/>
  <c r="X1904"/>
  <c r="W1904"/>
  <c r="V1904"/>
  <c r="U1904"/>
  <c r="T1904"/>
  <c r="S1904"/>
  <c r="R1904"/>
  <c r="Q1904"/>
  <c r="P1904"/>
  <c r="O1904"/>
  <c r="N1904"/>
  <c r="M1904"/>
  <c r="L1904"/>
  <c r="K1904"/>
  <c r="J1904"/>
  <c r="I1904"/>
  <c r="Y1903"/>
  <c r="X1903"/>
  <c r="W1903"/>
  <c r="V1903"/>
  <c r="U1903"/>
  <c r="T1903"/>
  <c r="S1903"/>
  <c r="R1903"/>
  <c r="Q1903"/>
  <c r="P1903"/>
  <c r="O1903"/>
  <c r="N1903"/>
  <c r="M1903"/>
  <c r="L1903"/>
  <c r="K1903"/>
  <c r="J1903"/>
  <c r="I1903"/>
  <c r="Y1902"/>
  <c r="X1902"/>
  <c r="W1902"/>
  <c r="V1902"/>
  <c r="U1902"/>
  <c r="T1902"/>
  <c r="S1902"/>
  <c r="R1902"/>
  <c r="Q1902"/>
  <c r="P1902"/>
  <c r="O1902"/>
  <c r="N1902"/>
  <c r="M1902"/>
  <c r="L1902"/>
  <c r="K1902"/>
  <c r="J1902"/>
  <c r="I1902"/>
  <c r="Y1901"/>
  <c r="X1901"/>
  <c r="W1901"/>
  <c r="V1901"/>
  <c r="U1901"/>
  <c r="T1901"/>
  <c r="S1901"/>
  <c r="R1901"/>
  <c r="Q1901"/>
  <c r="P1901"/>
  <c r="O1901"/>
  <c r="N1901"/>
  <c r="M1901"/>
  <c r="L1901"/>
  <c r="K1901"/>
  <c r="J1901"/>
  <c r="I1901"/>
  <c r="Y1900"/>
  <c r="X1900"/>
  <c r="W1900"/>
  <c r="V1900"/>
  <c r="U1900"/>
  <c r="T1900"/>
  <c r="S1900"/>
  <c r="R1900"/>
  <c r="Q1900"/>
  <c r="P1900"/>
  <c r="O1900"/>
  <c r="N1900"/>
  <c r="M1900"/>
  <c r="L1900"/>
  <c r="K1900"/>
  <c r="J1900"/>
  <c r="I1900"/>
  <c r="Y1899"/>
  <c r="X1899"/>
  <c r="W1899"/>
  <c r="V1899"/>
  <c r="U1899"/>
  <c r="T1899"/>
  <c r="S1899"/>
  <c r="R1899"/>
  <c r="Q1899"/>
  <c r="P1899"/>
  <c r="O1899"/>
  <c r="N1899"/>
  <c r="M1899"/>
  <c r="L1899"/>
  <c r="K1899"/>
  <c r="J1899"/>
  <c r="I1899"/>
  <c r="Z1898"/>
  <c r="Y1898"/>
  <c r="X1898"/>
  <c r="W1898"/>
  <c r="V1898"/>
  <c r="U1898"/>
  <c r="T1898"/>
  <c r="S1898"/>
  <c r="R1898"/>
  <c r="Q1898"/>
  <c r="P1898"/>
  <c r="O1898"/>
  <c r="N1898"/>
  <c r="M1898"/>
  <c r="L1898"/>
  <c r="K1898"/>
  <c r="J1898"/>
  <c r="I1898"/>
  <c r="Y1897"/>
  <c r="X1897"/>
  <c r="W1897"/>
  <c r="V1897"/>
  <c r="U1897"/>
  <c r="T1897"/>
  <c r="S1897"/>
  <c r="R1897"/>
  <c r="Q1897"/>
  <c r="P1897"/>
  <c r="O1897"/>
  <c r="N1897"/>
  <c r="M1897"/>
  <c r="L1897"/>
  <c r="K1897"/>
  <c r="J1897"/>
  <c r="I1897"/>
  <c r="Z1896"/>
  <c r="Y1896"/>
  <c r="X1896"/>
  <c r="W1896"/>
  <c r="V1896"/>
  <c r="U1896"/>
  <c r="T1896"/>
  <c r="S1896"/>
  <c r="R1896"/>
  <c r="Q1896"/>
  <c r="P1896"/>
  <c r="O1896"/>
  <c r="N1896"/>
  <c r="M1896"/>
  <c r="L1896"/>
  <c r="K1896"/>
  <c r="J1896"/>
  <c r="I1896"/>
  <c r="Y1895"/>
  <c r="X1895"/>
  <c r="W1895"/>
  <c r="V1895"/>
  <c r="U1895"/>
  <c r="T1895"/>
  <c r="S1895"/>
  <c r="R1895"/>
  <c r="Q1895"/>
  <c r="P1895"/>
  <c r="O1895"/>
  <c r="N1895"/>
  <c r="M1895"/>
  <c r="L1895"/>
  <c r="K1895"/>
  <c r="J1895"/>
  <c r="I1895"/>
  <c r="Z1894"/>
  <c r="Y1894"/>
  <c r="X1894"/>
  <c r="W1894"/>
  <c r="V1894"/>
  <c r="U1894"/>
  <c r="T1894"/>
  <c r="S1894"/>
  <c r="R1894"/>
  <c r="Q1894"/>
  <c r="P1894"/>
  <c r="O1894"/>
  <c r="N1894"/>
  <c r="M1894"/>
  <c r="L1894"/>
  <c r="K1894"/>
  <c r="J1894"/>
  <c r="I1894"/>
  <c r="Y1893"/>
  <c r="X1893"/>
  <c r="W1893"/>
  <c r="V1893"/>
  <c r="U1893"/>
  <c r="T1893"/>
  <c r="S1893"/>
  <c r="R1893"/>
  <c r="Q1893"/>
  <c r="P1893"/>
  <c r="O1893"/>
  <c r="N1893"/>
  <c r="M1893"/>
  <c r="L1893"/>
  <c r="K1893"/>
  <c r="J1893"/>
  <c r="I1893"/>
  <c r="Z1892"/>
  <c r="Y1892"/>
  <c r="X1892"/>
  <c r="W1892"/>
  <c r="V1892"/>
  <c r="U1892"/>
  <c r="T1892"/>
  <c r="S1892"/>
  <c r="R1892"/>
  <c r="Q1892"/>
  <c r="P1892"/>
  <c r="O1892"/>
  <c r="N1892"/>
  <c r="M1892"/>
  <c r="L1892"/>
  <c r="K1892"/>
  <c r="J1892"/>
  <c r="I1892"/>
  <c r="Y1891"/>
  <c r="X1891"/>
  <c r="W1891"/>
  <c r="V1891"/>
  <c r="U1891"/>
  <c r="T1891"/>
  <c r="S1891"/>
  <c r="R1891"/>
  <c r="Q1891"/>
  <c r="P1891"/>
  <c r="O1891"/>
  <c r="N1891"/>
  <c r="M1891"/>
  <c r="L1891"/>
  <c r="K1891"/>
  <c r="J1891"/>
  <c r="I1891"/>
  <c r="Y1890"/>
  <c r="X1890"/>
  <c r="W1890"/>
  <c r="V1890"/>
  <c r="U1890"/>
  <c r="T1890"/>
  <c r="S1890"/>
  <c r="R1890"/>
  <c r="Q1890"/>
  <c r="P1890"/>
  <c r="O1890"/>
  <c r="N1890"/>
  <c r="M1890"/>
  <c r="L1890"/>
  <c r="K1890"/>
  <c r="J1890"/>
  <c r="I1890"/>
  <c r="Y1889"/>
  <c r="X1889"/>
  <c r="W1889"/>
  <c r="V1889"/>
  <c r="U1889"/>
  <c r="T1889"/>
  <c r="S1889"/>
  <c r="R1889"/>
  <c r="Q1889"/>
  <c r="P1889"/>
  <c r="O1889"/>
  <c r="N1889"/>
  <c r="M1889"/>
  <c r="L1889"/>
  <c r="K1889"/>
  <c r="J1889"/>
  <c r="I1889"/>
  <c r="Y1888"/>
  <c r="X1888"/>
  <c r="W1888"/>
  <c r="V1888"/>
  <c r="U1888"/>
  <c r="T1888"/>
  <c r="S1888"/>
  <c r="R1888"/>
  <c r="Q1888"/>
  <c r="P1888"/>
  <c r="O1888"/>
  <c r="N1888"/>
  <c r="M1888"/>
  <c r="L1888"/>
  <c r="K1888"/>
  <c r="J1888"/>
  <c r="I1888"/>
  <c r="Y1887"/>
  <c r="X1887"/>
  <c r="W1887"/>
  <c r="V1887"/>
  <c r="U1887"/>
  <c r="T1887"/>
  <c r="S1887"/>
  <c r="R1887"/>
  <c r="Q1887"/>
  <c r="P1887"/>
  <c r="O1887"/>
  <c r="N1887"/>
  <c r="M1887"/>
  <c r="L1887"/>
  <c r="K1887"/>
  <c r="J1887"/>
  <c r="I1887"/>
  <c r="Y1886"/>
  <c r="X1886"/>
  <c r="W1886"/>
  <c r="V1886"/>
  <c r="U1886"/>
  <c r="T1886"/>
  <c r="S1886"/>
  <c r="R1886"/>
  <c r="Q1886"/>
  <c r="P1886"/>
  <c r="O1886"/>
  <c r="N1886"/>
  <c r="M1886"/>
  <c r="L1886"/>
  <c r="K1886"/>
  <c r="J1886"/>
  <c r="I1886"/>
  <c r="Y1885"/>
  <c r="X1885"/>
  <c r="W1885"/>
  <c r="V1885"/>
  <c r="U1885"/>
  <c r="T1885"/>
  <c r="S1885"/>
  <c r="R1885"/>
  <c r="Q1885"/>
  <c r="P1885"/>
  <c r="O1885"/>
  <c r="N1885"/>
  <c r="M1885"/>
  <c r="L1885"/>
  <c r="K1885"/>
  <c r="J1885"/>
  <c r="I1885"/>
  <c r="Z1884"/>
  <c r="Y1884"/>
  <c r="X1884"/>
  <c r="W1884"/>
  <c r="V1884"/>
  <c r="U1884"/>
  <c r="T1884"/>
  <c r="S1884"/>
  <c r="R1884"/>
  <c r="Q1884"/>
  <c r="P1884"/>
  <c r="O1884"/>
  <c r="N1884"/>
  <c r="M1884"/>
  <c r="L1884"/>
  <c r="K1884"/>
  <c r="J1884"/>
  <c r="I1884"/>
  <c r="Z1883"/>
  <c r="Y1883"/>
  <c r="X1883"/>
  <c r="W1883"/>
  <c r="V1883"/>
  <c r="U1883"/>
  <c r="T1883"/>
  <c r="S1883"/>
  <c r="R1883"/>
  <c r="Q1883"/>
  <c r="P1883"/>
  <c r="O1883"/>
  <c r="N1883"/>
  <c r="M1883"/>
  <c r="L1883"/>
  <c r="K1883"/>
  <c r="J1883"/>
  <c r="I1883"/>
  <c r="Y1882"/>
  <c r="X1882"/>
  <c r="W1882"/>
  <c r="V1882"/>
  <c r="U1882"/>
  <c r="T1882"/>
  <c r="S1882"/>
  <c r="R1882"/>
  <c r="Q1882"/>
  <c r="P1882"/>
  <c r="O1882"/>
  <c r="N1882"/>
  <c r="M1882"/>
  <c r="L1882"/>
  <c r="K1882"/>
  <c r="J1882"/>
  <c r="I1882"/>
  <c r="Y1881"/>
  <c r="X1881"/>
  <c r="W1881"/>
  <c r="V1881"/>
  <c r="U1881"/>
  <c r="T1881"/>
  <c r="S1881"/>
  <c r="R1881"/>
  <c r="Q1881"/>
  <c r="P1881"/>
  <c r="O1881"/>
  <c r="N1881"/>
  <c r="M1881"/>
  <c r="L1881"/>
  <c r="K1881"/>
  <c r="J1881"/>
  <c r="I1881"/>
  <c r="Y1880"/>
  <c r="X1880"/>
  <c r="W1880"/>
  <c r="V1880"/>
  <c r="U1880"/>
  <c r="T1880"/>
  <c r="S1880"/>
  <c r="R1880"/>
  <c r="Q1880"/>
  <c r="P1880"/>
  <c r="O1880"/>
  <c r="N1880"/>
  <c r="M1880"/>
  <c r="L1880"/>
  <c r="K1880"/>
  <c r="J1880"/>
  <c r="I1880"/>
  <c r="Y1879"/>
  <c r="X1879"/>
  <c r="W1879"/>
  <c r="V1879"/>
  <c r="U1879"/>
  <c r="T1879"/>
  <c r="S1879"/>
  <c r="R1879"/>
  <c r="Q1879"/>
  <c r="P1879"/>
  <c r="O1879"/>
  <c r="N1879"/>
  <c r="M1879"/>
  <c r="L1879"/>
  <c r="K1879"/>
  <c r="J1879"/>
  <c r="I1879"/>
  <c r="Y1878"/>
  <c r="X1878"/>
  <c r="W1878"/>
  <c r="V1878"/>
  <c r="U1878"/>
  <c r="T1878"/>
  <c r="S1878"/>
  <c r="R1878"/>
  <c r="Q1878"/>
  <c r="P1878"/>
  <c r="O1878"/>
  <c r="N1878"/>
  <c r="M1878"/>
  <c r="L1878"/>
  <c r="K1878"/>
  <c r="J1878"/>
  <c r="I1878"/>
  <c r="Y1877"/>
  <c r="X1877"/>
  <c r="W1877"/>
  <c r="V1877"/>
  <c r="U1877"/>
  <c r="T1877"/>
  <c r="S1877"/>
  <c r="R1877"/>
  <c r="Q1877"/>
  <c r="P1877"/>
  <c r="O1877"/>
  <c r="N1877"/>
  <c r="M1877"/>
  <c r="L1877"/>
  <c r="K1877"/>
  <c r="J1877"/>
  <c r="I1877"/>
  <c r="Y1876"/>
  <c r="X1876"/>
  <c r="W1876"/>
  <c r="V1876"/>
  <c r="U1876"/>
  <c r="T1876"/>
  <c r="S1876"/>
  <c r="R1876"/>
  <c r="Q1876"/>
  <c r="P1876"/>
  <c r="O1876"/>
  <c r="N1876"/>
  <c r="M1876"/>
  <c r="L1876"/>
  <c r="K1876"/>
  <c r="J1876"/>
  <c r="I1876"/>
  <c r="Z1875"/>
  <c r="Y1875"/>
  <c r="X1875"/>
  <c r="W1875"/>
  <c r="V1875"/>
  <c r="U1875"/>
  <c r="T1875"/>
  <c r="S1875"/>
  <c r="R1875"/>
  <c r="Q1875"/>
  <c r="P1875"/>
  <c r="O1875"/>
  <c r="N1875"/>
  <c r="M1875"/>
  <c r="L1875"/>
  <c r="K1875"/>
  <c r="J1875"/>
  <c r="I1875"/>
  <c r="Y1874"/>
  <c r="X1874"/>
  <c r="W1874"/>
  <c r="V1874"/>
  <c r="U1874"/>
  <c r="T1874"/>
  <c r="S1874"/>
  <c r="R1874"/>
  <c r="Q1874"/>
  <c r="P1874"/>
  <c r="O1874"/>
  <c r="N1874"/>
  <c r="M1874"/>
  <c r="L1874"/>
  <c r="K1874"/>
  <c r="J1874"/>
  <c r="I1874"/>
  <c r="Y1873"/>
  <c r="X1873"/>
  <c r="W1873"/>
  <c r="V1873"/>
  <c r="U1873"/>
  <c r="T1873"/>
  <c r="S1873"/>
  <c r="R1873"/>
  <c r="Q1873"/>
  <c r="P1873"/>
  <c r="O1873"/>
  <c r="N1873"/>
  <c r="M1873"/>
  <c r="L1873"/>
  <c r="K1873"/>
  <c r="J1873"/>
  <c r="I1873"/>
  <c r="Z1872"/>
  <c r="Y1872"/>
  <c r="X1872"/>
  <c r="W1872"/>
  <c r="V1872"/>
  <c r="U1872"/>
  <c r="T1872"/>
  <c r="S1872"/>
  <c r="R1872"/>
  <c r="Q1872"/>
  <c r="P1872"/>
  <c r="O1872"/>
  <c r="N1872"/>
  <c r="M1872"/>
  <c r="L1872"/>
  <c r="K1872"/>
  <c r="J1872"/>
  <c r="I1872"/>
  <c r="Y1871"/>
  <c r="X1871"/>
  <c r="W1871"/>
  <c r="V1871"/>
  <c r="U1871"/>
  <c r="T1871"/>
  <c r="S1871"/>
  <c r="R1871"/>
  <c r="Q1871"/>
  <c r="P1871"/>
  <c r="O1871"/>
  <c r="N1871"/>
  <c r="M1871"/>
  <c r="L1871"/>
  <c r="K1871"/>
  <c r="J1871"/>
  <c r="I1871"/>
  <c r="Z1870"/>
  <c r="Y1870"/>
  <c r="X1870"/>
  <c r="W1870"/>
  <c r="V1870"/>
  <c r="U1870"/>
  <c r="T1870"/>
  <c r="S1870"/>
  <c r="R1870"/>
  <c r="Q1870"/>
  <c r="P1870"/>
  <c r="O1870"/>
  <c r="N1870"/>
  <c r="M1870"/>
  <c r="L1870"/>
  <c r="K1870"/>
  <c r="J1870"/>
  <c r="I1870"/>
  <c r="Y1869"/>
  <c r="X1869"/>
  <c r="W1869"/>
  <c r="V1869"/>
  <c r="U1869"/>
  <c r="T1869"/>
  <c r="S1869"/>
  <c r="R1869"/>
  <c r="Q1869"/>
  <c r="P1869"/>
  <c r="O1869"/>
  <c r="N1869"/>
  <c r="M1869"/>
  <c r="L1869"/>
  <c r="K1869"/>
  <c r="J1869"/>
  <c r="I1869"/>
  <c r="Z1868"/>
  <c r="Y1868"/>
  <c r="X1868"/>
  <c r="W1868"/>
  <c r="V1868"/>
  <c r="U1868"/>
  <c r="T1868"/>
  <c r="S1868"/>
  <c r="R1868"/>
  <c r="Q1868"/>
  <c r="P1868"/>
  <c r="O1868"/>
  <c r="N1868"/>
  <c r="M1868"/>
  <c r="L1868"/>
  <c r="K1868"/>
  <c r="J1868"/>
  <c r="I1868"/>
  <c r="Y1867"/>
  <c r="X1867"/>
  <c r="W1867"/>
  <c r="V1867"/>
  <c r="U1867"/>
  <c r="T1867"/>
  <c r="S1867"/>
  <c r="R1867"/>
  <c r="Q1867"/>
  <c r="P1867"/>
  <c r="O1867"/>
  <c r="N1867"/>
  <c r="M1867"/>
  <c r="L1867"/>
  <c r="K1867"/>
  <c r="J1867"/>
  <c r="I1867"/>
  <c r="Y1866"/>
  <c r="X1866"/>
  <c r="W1866"/>
  <c r="V1866"/>
  <c r="U1866"/>
  <c r="T1866"/>
  <c r="S1866"/>
  <c r="R1866"/>
  <c r="Q1866"/>
  <c r="P1866"/>
  <c r="O1866"/>
  <c r="N1866"/>
  <c r="M1866"/>
  <c r="L1866"/>
  <c r="K1866"/>
  <c r="J1866"/>
  <c r="I1866"/>
  <c r="Z1865"/>
  <c r="Y1865"/>
  <c r="X1865"/>
  <c r="W1865"/>
  <c r="V1865"/>
  <c r="U1865"/>
  <c r="T1865"/>
  <c r="S1865"/>
  <c r="R1865"/>
  <c r="Q1865"/>
  <c r="P1865"/>
  <c r="O1865"/>
  <c r="N1865"/>
  <c r="M1865"/>
  <c r="L1865"/>
  <c r="K1865"/>
  <c r="J1865"/>
  <c r="I1865"/>
  <c r="Z1864"/>
  <c r="Y1864"/>
  <c r="X1864"/>
  <c r="W1864"/>
  <c r="V1864"/>
  <c r="U1864"/>
  <c r="T1864"/>
  <c r="S1864"/>
  <c r="R1864"/>
  <c r="Q1864"/>
  <c r="P1864"/>
  <c r="O1864"/>
  <c r="N1864"/>
  <c r="M1864"/>
  <c r="L1864"/>
  <c r="K1864"/>
  <c r="J1864"/>
  <c r="I1864"/>
  <c r="Y1863"/>
  <c r="X1863"/>
  <c r="W1863"/>
  <c r="V1863"/>
  <c r="U1863"/>
  <c r="T1863"/>
  <c r="S1863"/>
  <c r="R1863"/>
  <c r="Q1863"/>
  <c r="P1863"/>
  <c r="O1863"/>
  <c r="N1863"/>
  <c r="M1863"/>
  <c r="L1863"/>
  <c r="K1863"/>
  <c r="J1863"/>
  <c r="I1863"/>
  <c r="Y1862"/>
  <c r="X1862"/>
  <c r="W1862"/>
  <c r="V1862"/>
  <c r="U1862"/>
  <c r="T1862"/>
  <c r="S1862"/>
  <c r="R1862"/>
  <c r="Q1862"/>
  <c r="P1862"/>
  <c r="O1862"/>
  <c r="N1862"/>
  <c r="M1862"/>
  <c r="L1862"/>
  <c r="K1862"/>
  <c r="J1862"/>
  <c r="I1862"/>
  <c r="Y1861"/>
  <c r="X1861"/>
  <c r="W1861"/>
  <c r="V1861"/>
  <c r="U1861"/>
  <c r="T1861"/>
  <c r="S1861"/>
  <c r="R1861"/>
  <c r="Q1861"/>
  <c r="P1861"/>
  <c r="O1861"/>
  <c r="N1861"/>
  <c r="M1861"/>
  <c r="L1861"/>
  <c r="K1861"/>
  <c r="J1861"/>
  <c r="I1861"/>
  <c r="Y1860"/>
  <c r="X1860"/>
  <c r="W1860"/>
  <c r="V1860"/>
  <c r="U1860"/>
  <c r="T1860"/>
  <c r="S1860"/>
  <c r="R1860"/>
  <c r="Q1860"/>
  <c r="P1860"/>
  <c r="O1860"/>
  <c r="N1860"/>
  <c r="M1860"/>
  <c r="L1860"/>
  <c r="K1860"/>
  <c r="J1860"/>
  <c r="I1860"/>
  <c r="Y1859"/>
  <c r="X1859"/>
  <c r="W1859"/>
  <c r="V1859"/>
  <c r="U1859"/>
  <c r="T1859"/>
  <c r="S1859"/>
  <c r="R1859"/>
  <c r="Q1859"/>
  <c r="P1859"/>
  <c r="O1859"/>
  <c r="N1859"/>
  <c r="M1859"/>
  <c r="L1859"/>
  <c r="K1859"/>
  <c r="J1859"/>
  <c r="I1859"/>
  <c r="Y1858"/>
  <c r="X1858"/>
  <c r="W1858"/>
  <c r="V1858"/>
  <c r="U1858"/>
  <c r="T1858"/>
  <c r="S1858"/>
  <c r="R1858"/>
  <c r="Q1858"/>
  <c r="P1858"/>
  <c r="O1858"/>
  <c r="N1858"/>
  <c r="M1858"/>
  <c r="L1858"/>
  <c r="K1858"/>
  <c r="J1858"/>
  <c r="I1858"/>
  <c r="Z1857"/>
  <c r="Y1857"/>
  <c r="X1857"/>
  <c r="W1857"/>
  <c r="V1857"/>
  <c r="U1857"/>
  <c r="T1857"/>
  <c r="S1857"/>
  <c r="R1857"/>
  <c r="Q1857"/>
  <c r="P1857"/>
  <c r="O1857"/>
  <c r="N1857"/>
  <c r="M1857"/>
  <c r="L1857"/>
  <c r="K1857"/>
  <c r="J1857"/>
  <c r="I1857"/>
  <c r="Y1856"/>
  <c r="X1856"/>
  <c r="W1856"/>
  <c r="V1856"/>
  <c r="U1856"/>
  <c r="T1856"/>
  <c r="S1856"/>
  <c r="R1856"/>
  <c r="Q1856"/>
  <c r="P1856"/>
  <c r="O1856"/>
  <c r="N1856"/>
  <c r="M1856"/>
  <c r="L1856"/>
  <c r="K1856"/>
  <c r="J1856"/>
  <c r="I1856"/>
  <c r="Z1855"/>
  <c r="Y1855"/>
  <c r="X1855"/>
  <c r="W1855"/>
  <c r="V1855"/>
  <c r="U1855"/>
  <c r="T1855"/>
  <c r="S1855"/>
  <c r="R1855"/>
  <c r="Q1855"/>
  <c r="P1855"/>
  <c r="O1855"/>
  <c r="N1855"/>
  <c r="M1855"/>
  <c r="L1855"/>
  <c r="K1855"/>
  <c r="J1855"/>
  <c r="I1855"/>
  <c r="Y1854"/>
  <c r="X1854"/>
  <c r="W1854"/>
  <c r="V1854"/>
  <c r="U1854"/>
  <c r="T1854"/>
  <c r="S1854"/>
  <c r="R1854"/>
  <c r="Q1854"/>
  <c r="P1854"/>
  <c r="O1854"/>
  <c r="N1854"/>
  <c r="M1854"/>
  <c r="L1854"/>
  <c r="K1854"/>
  <c r="J1854"/>
  <c r="I1854"/>
  <c r="Y1853"/>
  <c r="X1853"/>
  <c r="W1853"/>
  <c r="V1853"/>
  <c r="U1853"/>
  <c r="T1853"/>
  <c r="S1853"/>
  <c r="R1853"/>
  <c r="Q1853"/>
  <c r="P1853"/>
  <c r="O1853"/>
  <c r="N1853"/>
  <c r="M1853"/>
  <c r="L1853"/>
  <c r="K1853"/>
  <c r="J1853"/>
  <c r="I1853"/>
  <c r="Y1852"/>
  <c r="X1852"/>
  <c r="W1852"/>
  <c r="V1852"/>
  <c r="U1852"/>
  <c r="T1852"/>
  <c r="S1852"/>
  <c r="R1852"/>
  <c r="Q1852"/>
  <c r="P1852"/>
  <c r="O1852"/>
  <c r="N1852"/>
  <c r="M1852"/>
  <c r="L1852"/>
  <c r="K1852"/>
  <c r="J1852"/>
  <c r="I1852"/>
  <c r="Y1851"/>
  <c r="X1851"/>
  <c r="W1851"/>
  <c r="V1851"/>
  <c r="U1851"/>
  <c r="T1851"/>
  <c r="S1851"/>
  <c r="R1851"/>
  <c r="Q1851"/>
  <c r="P1851"/>
  <c r="O1851"/>
  <c r="N1851"/>
  <c r="M1851"/>
  <c r="L1851"/>
  <c r="K1851"/>
  <c r="J1851"/>
  <c r="I1851"/>
  <c r="Y1850"/>
  <c r="X1850"/>
  <c r="W1850"/>
  <c r="V1850"/>
  <c r="U1850"/>
  <c r="T1850"/>
  <c r="S1850"/>
  <c r="R1850"/>
  <c r="Q1850"/>
  <c r="P1850"/>
  <c r="O1850"/>
  <c r="N1850"/>
  <c r="M1850"/>
  <c r="L1850"/>
  <c r="K1850"/>
  <c r="J1850"/>
  <c r="I1850"/>
  <c r="Z1849"/>
  <c r="Y1849"/>
  <c r="X1849"/>
  <c r="W1849"/>
  <c r="V1849"/>
  <c r="U1849"/>
  <c r="T1849"/>
  <c r="S1849"/>
  <c r="R1849"/>
  <c r="Q1849"/>
  <c r="P1849"/>
  <c r="O1849"/>
  <c r="N1849"/>
  <c r="M1849"/>
  <c r="L1849"/>
  <c r="K1849"/>
  <c r="J1849"/>
  <c r="I1849"/>
  <c r="Y1848"/>
  <c r="X1848"/>
  <c r="W1848"/>
  <c r="V1848"/>
  <c r="U1848"/>
  <c r="T1848"/>
  <c r="S1848"/>
  <c r="R1848"/>
  <c r="Q1848"/>
  <c r="P1848"/>
  <c r="O1848"/>
  <c r="N1848"/>
  <c r="M1848"/>
  <c r="L1848"/>
  <c r="K1848"/>
  <c r="J1848"/>
  <c r="I1848"/>
  <c r="Y1847"/>
  <c r="X1847"/>
  <c r="W1847"/>
  <c r="V1847"/>
  <c r="U1847"/>
  <c r="T1847"/>
  <c r="S1847"/>
  <c r="R1847"/>
  <c r="Q1847"/>
  <c r="P1847"/>
  <c r="O1847"/>
  <c r="N1847"/>
  <c r="M1847"/>
  <c r="L1847"/>
  <c r="K1847"/>
  <c r="J1847"/>
  <c r="I1847"/>
  <c r="Y1846"/>
  <c r="X1846"/>
  <c r="W1846"/>
  <c r="V1846"/>
  <c r="U1846"/>
  <c r="T1846"/>
  <c r="S1846"/>
  <c r="R1846"/>
  <c r="Q1846"/>
  <c r="P1846"/>
  <c r="O1846"/>
  <c r="N1846"/>
  <c r="M1846"/>
  <c r="L1846"/>
  <c r="K1846"/>
  <c r="J1846"/>
  <c r="I1846"/>
  <c r="Y1845"/>
  <c r="X1845"/>
  <c r="W1845"/>
  <c r="V1845"/>
  <c r="U1845"/>
  <c r="T1845"/>
  <c r="S1845"/>
  <c r="R1845"/>
  <c r="Q1845"/>
  <c r="P1845"/>
  <c r="O1845"/>
  <c r="N1845"/>
  <c r="M1845"/>
  <c r="L1845"/>
  <c r="K1845"/>
  <c r="J1845"/>
  <c r="I1845"/>
  <c r="Y1844"/>
  <c r="X1844"/>
  <c r="W1844"/>
  <c r="V1844"/>
  <c r="U1844"/>
  <c r="T1844"/>
  <c r="S1844"/>
  <c r="R1844"/>
  <c r="Q1844"/>
  <c r="P1844"/>
  <c r="O1844"/>
  <c r="N1844"/>
  <c r="M1844"/>
  <c r="L1844"/>
  <c r="K1844"/>
  <c r="J1844"/>
  <c r="I1844"/>
  <c r="Y1843"/>
  <c r="X1843"/>
  <c r="W1843"/>
  <c r="V1843"/>
  <c r="U1843"/>
  <c r="T1843"/>
  <c r="S1843"/>
  <c r="R1843"/>
  <c r="Q1843"/>
  <c r="P1843"/>
  <c r="O1843"/>
  <c r="N1843"/>
  <c r="M1843"/>
  <c r="L1843"/>
  <c r="K1843"/>
  <c r="J1843"/>
  <c r="I1843"/>
  <c r="Y1842"/>
  <c r="X1842"/>
  <c r="W1842"/>
  <c r="V1842"/>
  <c r="U1842"/>
  <c r="T1842"/>
  <c r="S1842"/>
  <c r="R1842"/>
  <c r="Q1842"/>
  <c r="P1842"/>
  <c r="O1842"/>
  <c r="N1842"/>
  <c r="M1842"/>
  <c r="L1842"/>
  <c r="K1842"/>
  <c r="J1842"/>
  <c r="I1842"/>
  <c r="Y1841"/>
  <c r="X1841"/>
  <c r="W1841"/>
  <c r="V1841"/>
  <c r="U1841"/>
  <c r="T1841"/>
  <c r="S1841"/>
  <c r="R1841"/>
  <c r="Q1841"/>
  <c r="P1841"/>
  <c r="O1841"/>
  <c r="N1841"/>
  <c r="M1841"/>
  <c r="L1841"/>
  <c r="K1841"/>
  <c r="J1841"/>
  <c r="I1841"/>
  <c r="Y1840"/>
  <c r="X1840"/>
  <c r="W1840"/>
  <c r="V1840"/>
  <c r="U1840"/>
  <c r="T1840"/>
  <c r="S1840"/>
  <c r="R1840"/>
  <c r="Q1840"/>
  <c r="P1840"/>
  <c r="O1840"/>
  <c r="N1840"/>
  <c r="M1840"/>
  <c r="L1840"/>
  <c r="K1840"/>
  <c r="J1840"/>
  <c r="I1840"/>
  <c r="Y1839"/>
  <c r="X1839"/>
  <c r="W1839"/>
  <c r="V1839"/>
  <c r="U1839"/>
  <c r="T1839"/>
  <c r="S1839"/>
  <c r="R1839"/>
  <c r="Q1839"/>
  <c r="P1839"/>
  <c r="O1839"/>
  <c r="N1839"/>
  <c r="M1839"/>
  <c r="L1839"/>
  <c r="K1839"/>
  <c r="J1839"/>
  <c r="I1839"/>
  <c r="Z1838"/>
  <c r="Y1838"/>
  <c r="X1838"/>
  <c r="W1838"/>
  <c r="V1838"/>
  <c r="U1838"/>
  <c r="T1838"/>
  <c r="S1838"/>
  <c r="R1838"/>
  <c r="Q1838"/>
  <c r="P1838"/>
  <c r="O1838"/>
  <c r="N1838"/>
  <c r="M1838"/>
  <c r="L1838"/>
  <c r="K1838"/>
  <c r="J1838"/>
  <c r="I1838"/>
  <c r="Z1837"/>
  <c r="Y1837"/>
  <c r="X1837"/>
  <c r="W1837"/>
  <c r="V1837"/>
  <c r="U1837"/>
  <c r="T1837"/>
  <c r="S1837"/>
  <c r="R1837"/>
  <c r="Q1837"/>
  <c r="P1837"/>
  <c r="O1837"/>
  <c r="N1837"/>
  <c r="M1837"/>
  <c r="L1837"/>
  <c r="K1837"/>
  <c r="J1837"/>
  <c r="I1837"/>
  <c r="Y1836"/>
  <c r="X1836"/>
  <c r="W1836"/>
  <c r="V1836"/>
  <c r="U1836"/>
  <c r="T1836"/>
  <c r="S1836"/>
  <c r="R1836"/>
  <c r="Q1836"/>
  <c r="P1836"/>
  <c r="O1836"/>
  <c r="N1836"/>
  <c r="M1836"/>
  <c r="L1836"/>
  <c r="K1836"/>
  <c r="J1836"/>
  <c r="I1836"/>
  <c r="Z1835"/>
  <c r="Y1835"/>
  <c r="X1835"/>
  <c r="W1835"/>
  <c r="V1835"/>
  <c r="U1835"/>
  <c r="T1835"/>
  <c r="S1835"/>
  <c r="R1835"/>
  <c r="Q1835"/>
  <c r="P1835"/>
  <c r="O1835"/>
  <c r="N1835"/>
  <c r="M1835"/>
  <c r="L1835"/>
  <c r="K1835"/>
  <c r="J1835"/>
  <c r="I1835"/>
  <c r="Y1834"/>
  <c r="X1834"/>
  <c r="W1834"/>
  <c r="V1834"/>
  <c r="U1834"/>
  <c r="T1834"/>
  <c r="S1834"/>
  <c r="R1834"/>
  <c r="Q1834"/>
  <c r="P1834"/>
  <c r="O1834"/>
  <c r="N1834"/>
  <c r="M1834"/>
  <c r="L1834"/>
  <c r="K1834"/>
  <c r="J1834"/>
  <c r="I1834"/>
  <c r="Z1833"/>
  <c r="Y1833"/>
  <c r="X1833"/>
  <c r="W1833"/>
  <c r="V1833"/>
  <c r="U1833"/>
  <c r="T1833"/>
  <c r="S1833"/>
  <c r="R1833"/>
  <c r="Q1833"/>
  <c r="P1833"/>
  <c r="O1833"/>
  <c r="N1833"/>
  <c r="M1833"/>
  <c r="L1833"/>
  <c r="K1833"/>
  <c r="J1833"/>
  <c r="I1833"/>
  <c r="Y1832"/>
  <c r="X1832"/>
  <c r="W1832"/>
  <c r="V1832"/>
  <c r="U1832"/>
  <c r="T1832"/>
  <c r="S1832"/>
  <c r="R1832"/>
  <c r="Q1832"/>
  <c r="P1832"/>
  <c r="O1832"/>
  <c r="N1832"/>
  <c r="M1832"/>
  <c r="L1832"/>
  <c r="K1832"/>
  <c r="J1832"/>
  <c r="I1832"/>
  <c r="Y1831"/>
  <c r="X1831"/>
  <c r="W1831"/>
  <c r="V1831"/>
  <c r="U1831"/>
  <c r="T1831"/>
  <c r="S1831"/>
  <c r="R1831"/>
  <c r="Q1831"/>
  <c r="P1831"/>
  <c r="O1831"/>
  <c r="N1831"/>
  <c r="M1831"/>
  <c r="L1831"/>
  <c r="K1831"/>
  <c r="J1831"/>
  <c r="I1831"/>
  <c r="Y1830"/>
  <c r="X1830"/>
  <c r="W1830"/>
  <c r="V1830"/>
  <c r="U1830"/>
  <c r="T1830"/>
  <c r="S1830"/>
  <c r="R1830"/>
  <c r="Q1830"/>
  <c r="P1830"/>
  <c r="O1830"/>
  <c r="N1830"/>
  <c r="M1830"/>
  <c r="L1830"/>
  <c r="K1830"/>
  <c r="J1830"/>
  <c r="I1830"/>
  <c r="Y1829"/>
  <c r="X1829"/>
  <c r="W1829"/>
  <c r="V1829"/>
  <c r="U1829"/>
  <c r="T1829"/>
  <c r="S1829"/>
  <c r="R1829"/>
  <c r="Q1829"/>
  <c r="P1829"/>
  <c r="O1829"/>
  <c r="N1829"/>
  <c r="M1829"/>
  <c r="L1829"/>
  <c r="K1829"/>
  <c r="J1829"/>
  <c r="I1829"/>
  <c r="Y1828"/>
  <c r="X1828"/>
  <c r="W1828"/>
  <c r="V1828"/>
  <c r="U1828"/>
  <c r="T1828"/>
  <c r="S1828"/>
  <c r="R1828"/>
  <c r="Q1828"/>
  <c r="P1828"/>
  <c r="O1828"/>
  <c r="N1828"/>
  <c r="M1828"/>
  <c r="L1828"/>
  <c r="K1828"/>
  <c r="J1828"/>
  <c r="I1828"/>
  <c r="Z1827"/>
  <c r="Y1827"/>
  <c r="X1827"/>
  <c r="W1827"/>
  <c r="V1827"/>
  <c r="U1827"/>
  <c r="T1827"/>
  <c r="S1827"/>
  <c r="R1827"/>
  <c r="Q1827"/>
  <c r="P1827"/>
  <c r="O1827"/>
  <c r="N1827"/>
  <c r="M1827"/>
  <c r="L1827"/>
  <c r="K1827"/>
  <c r="J1827"/>
  <c r="I1827"/>
  <c r="Y1826"/>
  <c r="X1826"/>
  <c r="W1826"/>
  <c r="V1826"/>
  <c r="U1826"/>
  <c r="T1826"/>
  <c r="S1826"/>
  <c r="R1826"/>
  <c r="Q1826"/>
  <c r="P1826"/>
  <c r="O1826"/>
  <c r="N1826"/>
  <c r="M1826"/>
  <c r="L1826"/>
  <c r="K1826"/>
  <c r="J1826"/>
  <c r="I1826"/>
  <c r="Z1825"/>
  <c r="Y1825"/>
  <c r="X1825"/>
  <c r="W1825"/>
  <c r="V1825"/>
  <c r="U1825"/>
  <c r="T1825"/>
  <c r="S1825"/>
  <c r="R1825"/>
  <c r="Q1825"/>
  <c r="P1825"/>
  <c r="O1825"/>
  <c r="N1825"/>
  <c r="M1825"/>
  <c r="L1825"/>
  <c r="K1825"/>
  <c r="J1825"/>
  <c r="I1825"/>
  <c r="Z1824"/>
  <c r="Y1824"/>
  <c r="X1824"/>
  <c r="W1824"/>
  <c r="V1824"/>
  <c r="U1824"/>
  <c r="T1824"/>
  <c r="S1824"/>
  <c r="R1824"/>
  <c r="Q1824"/>
  <c r="P1824"/>
  <c r="O1824"/>
  <c r="N1824"/>
  <c r="M1824"/>
  <c r="L1824"/>
  <c r="K1824"/>
  <c r="J1824"/>
  <c r="I1824"/>
  <c r="Y1823"/>
  <c r="X1823"/>
  <c r="W1823"/>
  <c r="V1823"/>
  <c r="U1823"/>
  <c r="T1823"/>
  <c r="S1823"/>
  <c r="R1823"/>
  <c r="Q1823"/>
  <c r="P1823"/>
  <c r="O1823"/>
  <c r="N1823"/>
  <c r="M1823"/>
  <c r="L1823"/>
  <c r="K1823"/>
  <c r="J1823"/>
  <c r="I1823"/>
  <c r="Y1822"/>
  <c r="X1822"/>
  <c r="W1822"/>
  <c r="V1822"/>
  <c r="U1822"/>
  <c r="T1822"/>
  <c r="S1822"/>
  <c r="R1822"/>
  <c r="Q1822"/>
  <c r="P1822"/>
  <c r="O1822"/>
  <c r="N1822"/>
  <c r="M1822"/>
  <c r="L1822"/>
  <c r="K1822"/>
  <c r="J1822"/>
  <c r="I1822"/>
  <c r="Y1821"/>
  <c r="X1821"/>
  <c r="W1821"/>
  <c r="V1821"/>
  <c r="U1821"/>
  <c r="T1821"/>
  <c r="S1821"/>
  <c r="R1821"/>
  <c r="Q1821"/>
  <c r="P1821"/>
  <c r="O1821"/>
  <c r="N1821"/>
  <c r="M1821"/>
  <c r="L1821"/>
  <c r="K1821"/>
  <c r="J1821"/>
  <c r="I1821"/>
  <c r="Y1820"/>
  <c r="X1820"/>
  <c r="W1820"/>
  <c r="V1820"/>
  <c r="U1820"/>
  <c r="T1820"/>
  <c r="S1820"/>
  <c r="R1820"/>
  <c r="Q1820"/>
  <c r="P1820"/>
  <c r="O1820"/>
  <c r="N1820"/>
  <c r="M1820"/>
  <c r="L1820"/>
  <c r="K1820"/>
  <c r="J1820"/>
  <c r="I1820"/>
  <c r="Y1819"/>
  <c r="X1819"/>
  <c r="W1819"/>
  <c r="V1819"/>
  <c r="U1819"/>
  <c r="T1819"/>
  <c r="S1819"/>
  <c r="R1819"/>
  <c r="Q1819"/>
  <c r="P1819"/>
  <c r="O1819"/>
  <c r="N1819"/>
  <c r="M1819"/>
  <c r="L1819"/>
  <c r="K1819"/>
  <c r="J1819"/>
  <c r="I1819"/>
  <c r="Y1818"/>
  <c r="X1818"/>
  <c r="W1818"/>
  <c r="V1818"/>
  <c r="U1818"/>
  <c r="T1818"/>
  <c r="S1818"/>
  <c r="R1818"/>
  <c r="Q1818"/>
  <c r="P1818"/>
  <c r="O1818"/>
  <c r="N1818"/>
  <c r="M1818"/>
  <c r="L1818"/>
  <c r="K1818"/>
  <c r="J1818"/>
  <c r="I1818"/>
  <c r="Z1817"/>
  <c r="Y1817"/>
  <c r="X1817"/>
  <c r="W1817"/>
  <c r="V1817"/>
  <c r="U1817"/>
  <c r="T1817"/>
  <c r="S1817"/>
  <c r="R1817"/>
  <c r="Q1817"/>
  <c r="P1817"/>
  <c r="O1817"/>
  <c r="N1817"/>
  <c r="M1817"/>
  <c r="L1817"/>
  <c r="K1817"/>
  <c r="J1817"/>
  <c r="I1817"/>
  <c r="Y1816"/>
  <c r="X1816"/>
  <c r="W1816"/>
  <c r="V1816"/>
  <c r="U1816"/>
  <c r="T1816"/>
  <c r="S1816"/>
  <c r="R1816"/>
  <c r="Q1816"/>
  <c r="P1816"/>
  <c r="O1816"/>
  <c r="N1816"/>
  <c r="M1816"/>
  <c r="L1816"/>
  <c r="K1816"/>
  <c r="J1816"/>
  <c r="I1816"/>
  <c r="Z1815"/>
  <c r="Y1815"/>
  <c r="X1815"/>
  <c r="W1815"/>
  <c r="V1815"/>
  <c r="U1815"/>
  <c r="T1815"/>
  <c r="S1815"/>
  <c r="R1815"/>
  <c r="Q1815"/>
  <c r="P1815"/>
  <c r="O1815"/>
  <c r="N1815"/>
  <c r="M1815"/>
  <c r="L1815"/>
  <c r="K1815"/>
  <c r="J1815"/>
  <c r="I1815"/>
  <c r="Y1814"/>
  <c r="X1814"/>
  <c r="W1814"/>
  <c r="V1814"/>
  <c r="U1814"/>
  <c r="T1814"/>
  <c r="S1814"/>
  <c r="R1814"/>
  <c r="Q1814"/>
  <c r="P1814"/>
  <c r="O1814"/>
  <c r="N1814"/>
  <c r="M1814"/>
  <c r="L1814"/>
  <c r="K1814"/>
  <c r="J1814"/>
  <c r="I1814"/>
  <c r="Z1813"/>
  <c r="Y1813"/>
  <c r="X1813"/>
  <c r="W1813"/>
  <c r="V1813"/>
  <c r="U1813"/>
  <c r="T1813"/>
  <c r="S1813"/>
  <c r="R1813"/>
  <c r="Q1813"/>
  <c r="P1813"/>
  <c r="O1813"/>
  <c r="N1813"/>
  <c r="M1813"/>
  <c r="L1813"/>
  <c r="K1813"/>
  <c r="J1813"/>
  <c r="I1813"/>
  <c r="Z1812"/>
  <c r="Y1812"/>
  <c r="X1812"/>
  <c r="W1812"/>
  <c r="V1812"/>
  <c r="U1812"/>
  <c r="T1812"/>
  <c r="S1812"/>
  <c r="R1812"/>
  <c r="Q1812"/>
  <c r="P1812"/>
  <c r="O1812"/>
  <c r="N1812"/>
  <c r="M1812"/>
  <c r="L1812"/>
  <c r="K1812"/>
  <c r="J1812"/>
  <c r="I1812"/>
  <c r="Y1811"/>
  <c r="X1811"/>
  <c r="W1811"/>
  <c r="V1811"/>
  <c r="U1811"/>
  <c r="T1811"/>
  <c r="S1811"/>
  <c r="R1811"/>
  <c r="Q1811"/>
  <c r="P1811"/>
  <c r="O1811"/>
  <c r="N1811"/>
  <c r="M1811"/>
  <c r="L1811"/>
  <c r="K1811"/>
  <c r="J1811"/>
  <c r="I1811"/>
  <c r="Z1810"/>
  <c r="Y1810"/>
  <c r="X1810"/>
  <c r="W1810"/>
  <c r="V1810"/>
  <c r="U1810"/>
  <c r="T1810"/>
  <c r="S1810"/>
  <c r="R1810"/>
  <c r="Q1810"/>
  <c r="P1810"/>
  <c r="O1810"/>
  <c r="N1810"/>
  <c r="M1810"/>
  <c r="L1810"/>
  <c r="K1810"/>
  <c r="J1810"/>
  <c r="I1810"/>
  <c r="Y1809"/>
  <c r="X1809"/>
  <c r="W1809"/>
  <c r="V1809"/>
  <c r="U1809"/>
  <c r="T1809"/>
  <c r="S1809"/>
  <c r="R1809"/>
  <c r="Q1809"/>
  <c r="P1809"/>
  <c r="O1809"/>
  <c r="N1809"/>
  <c r="M1809"/>
  <c r="L1809"/>
  <c r="K1809"/>
  <c r="J1809"/>
  <c r="I1809"/>
  <c r="Y1808"/>
  <c r="X1808"/>
  <c r="W1808"/>
  <c r="V1808"/>
  <c r="U1808"/>
  <c r="T1808"/>
  <c r="S1808"/>
  <c r="R1808"/>
  <c r="Q1808"/>
  <c r="P1808"/>
  <c r="O1808"/>
  <c r="N1808"/>
  <c r="M1808"/>
  <c r="L1808"/>
  <c r="K1808"/>
  <c r="J1808"/>
  <c r="I1808"/>
  <c r="Y1807"/>
  <c r="X1807"/>
  <c r="W1807"/>
  <c r="V1807"/>
  <c r="U1807"/>
  <c r="T1807"/>
  <c r="S1807"/>
  <c r="R1807"/>
  <c r="Q1807"/>
  <c r="P1807"/>
  <c r="O1807"/>
  <c r="N1807"/>
  <c r="M1807"/>
  <c r="L1807"/>
  <c r="K1807"/>
  <c r="J1807"/>
  <c r="I1807"/>
  <c r="Y1806"/>
  <c r="X1806"/>
  <c r="W1806"/>
  <c r="V1806"/>
  <c r="U1806"/>
  <c r="T1806"/>
  <c r="S1806"/>
  <c r="R1806"/>
  <c r="Q1806"/>
  <c r="P1806"/>
  <c r="O1806"/>
  <c r="N1806"/>
  <c r="M1806"/>
  <c r="L1806"/>
  <c r="K1806"/>
  <c r="J1806"/>
  <c r="I1806"/>
  <c r="Y1805"/>
  <c r="X1805"/>
  <c r="W1805"/>
  <c r="V1805"/>
  <c r="U1805"/>
  <c r="T1805"/>
  <c r="S1805"/>
  <c r="R1805"/>
  <c r="Q1805"/>
  <c r="P1805"/>
  <c r="O1805"/>
  <c r="N1805"/>
  <c r="M1805"/>
  <c r="L1805"/>
  <c r="K1805"/>
  <c r="J1805"/>
  <c r="I1805"/>
  <c r="Y1804"/>
  <c r="X1804"/>
  <c r="W1804"/>
  <c r="V1804"/>
  <c r="U1804"/>
  <c r="T1804"/>
  <c r="S1804"/>
  <c r="R1804"/>
  <c r="Q1804"/>
  <c r="P1804"/>
  <c r="O1804"/>
  <c r="N1804"/>
  <c r="M1804"/>
  <c r="L1804"/>
  <c r="K1804"/>
  <c r="J1804"/>
  <c r="I1804"/>
  <c r="Y1803"/>
  <c r="X1803"/>
  <c r="W1803"/>
  <c r="V1803"/>
  <c r="U1803"/>
  <c r="T1803"/>
  <c r="S1803"/>
  <c r="R1803"/>
  <c r="Q1803"/>
  <c r="P1803"/>
  <c r="O1803"/>
  <c r="N1803"/>
  <c r="M1803"/>
  <c r="L1803"/>
  <c r="K1803"/>
  <c r="J1803"/>
  <c r="I1803"/>
  <c r="Y1802"/>
  <c r="X1802"/>
  <c r="W1802"/>
  <c r="V1802"/>
  <c r="U1802"/>
  <c r="T1802"/>
  <c r="S1802"/>
  <c r="R1802"/>
  <c r="Q1802"/>
  <c r="P1802"/>
  <c r="O1802"/>
  <c r="N1802"/>
  <c r="M1802"/>
  <c r="L1802"/>
  <c r="K1802"/>
  <c r="J1802"/>
  <c r="I1802"/>
  <c r="Y1801"/>
  <c r="X1801"/>
  <c r="W1801"/>
  <c r="V1801"/>
  <c r="U1801"/>
  <c r="T1801"/>
  <c r="S1801"/>
  <c r="R1801"/>
  <c r="Q1801"/>
  <c r="P1801"/>
  <c r="O1801"/>
  <c r="N1801"/>
  <c r="M1801"/>
  <c r="L1801"/>
  <c r="K1801"/>
  <c r="J1801"/>
  <c r="I1801"/>
  <c r="Z1800"/>
  <c r="Y1800"/>
  <c r="X1800"/>
  <c r="W1800"/>
  <c r="V1800"/>
  <c r="U1800"/>
  <c r="T1800"/>
  <c r="S1800"/>
  <c r="R1800"/>
  <c r="Q1800"/>
  <c r="P1800"/>
  <c r="O1800"/>
  <c r="N1800"/>
  <c r="M1800"/>
  <c r="L1800"/>
  <c r="K1800"/>
  <c r="J1800"/>
  <c r="I1800"/>
  <c r="Z1799"/>
  <c r="Y1799"/>
  <c r="X1799"/>
  <c r="W1799"/>
  <c r="V1799"/>
  <c r="U1799"/>
  <c r="T1799"/>
  <c r="S1799"/>
  <c r="R1799"/>
  <c r="Q1799"/>
  <c r="P1799"/>
  <c r="O1799"/>
  <c r="N1799"/>
  <c r="M1799"/>
  <c r="L1799"/>
  <c r="K1799"/>
  <c r="J1799"/>
  <c r="I1799"/>
  <c r="Y1798"/>
  <c r="X1798"/>
  <c r="W1798"/>
  <c r="V1798"/>
  <c r="U1798"/>
  <c r="T1798"/>
  <c r="S1798"/>
  <c r="R1798"/>
  <c r="Q1798"/>
  <c r="P1798"/>
  <c r="O1798"/>
  <c r="N1798"/>
  <c r="M1798"/>
  <c r="L1798"/>
  <c r="K1798"/>
  <c r="J1798"/>
  <c r="I1798"/>
  <c r="Z1797"/>
  <c r="Y1797"/>
  <c r="X1797"/>
  <c r="W1797"/>
  <c r="V1797"/>
  <c r="U1797"/>
  <c r="T1797"/>
  <c r="S1797"/>
  <c r="R1797"/>
  <c r="Q1797"/>
  <c r="P1797"/>
  <c r="O1797"/>
  <c r="N1797"/>
  <c r="M1797"/>
  <c r="L1797"/>
  <c r="K1797"/>
  <c r="J1797"/>
  <c r="I1797"/>
  <c r="Y1796"/>
  <c r="X1796"/>
  <c r="W1796"/>
  <c r="V1796"/>
  <c r="U1796"/>
  <c r="T1796"/>
  <c r="S1796"/>
  <c r="R1796"/>
  <c r="Q1796"/>
  <c r="P1796"/>
  <c r="O1796"/>
  <c r="N1796"/>
  <c r="M1796"/>
  <c r="L1796"/>
  <c r="K1796"/>
  <c r="J1796"/>
  <c r="I1796"/>
  <c r="Z1795"/>
  <c r="Y1795"/>
  <c r="X1795"/>
  <c r="W1795"/>
  <c r="V1795"/>
  <c r="U1795"/>
  <c r="T1795"/>
  <c r="S1795"/>
  <c r="R1795"/>
  <c r="Q1795"/>
  <c r="P1795"/>
  <c r="O1795"/>
  <c r="N1795"/>
  <c r="M1795"/>
  <c r="L1795"/>
  <c r="K1795"/>
  <c r="J1795"/>
  <c r="I1795"/>
  <c r="Y1794"/>
  <c r="X1794"/>
  <c r="W1794"/>
  <c r="V1794"/>
  <c r="U1794"/>
  <c r="T1794"/>
  <c r="S1794"/>
  <c r="R1794"/>
  <c r="Q1794"/>
  <c r="P1794"/>
  <c r="O1794"/>
  <c r="N1794"/>
  <c r="M1794"/>
  <c r="L1794"/>
  <c r="K1794"/>
  <c r="J1794"/>
  <c r="I1794"/>
  <c r="Y1793"/>
  <c r="X1793"/>
  <c r="W1793"/>
  <c r="V1793"/>
  <c r="U1793"/>
  <c r="T1793"/>
  <c r="S1793"/>
  <c r="R1793"/>
  <c r="Q1793"/>
  <c r="P1793"/>
  <c r="O1793"/>
  <c r="N1793"/>
  <c r="M1793"/>
  <c r="L1793"/>
  <c r="K1793"/>
  <c r="J1793"/>
  <c r="I1793"/>
  <c r="Z1792"/>
  <c r="Y1792"/>
  <c r="X1792"/>
  <c r="W1792"/>
  <c r="V1792"/>
  <c r="U1792"/>
  <c r="T1792"/>
  <c r="S1792"/>
  <c r="R1792"/>
  <c r="Q1792"/>
  <c r="P1792"/>
  <c r="O1792"/>
  <c r="N1792"/>
  <c r="M1792"/>
  <c r="L1792"/>
  <c r="K1792"/>
  <c r="J1792"/>
  <c r="I1792"/>
  <c r="Z1791"/>
  <c r="Y1791"/>
  <c r="X1791"/>
  <c r="W1791"/>
  <c r="V1791"/>
  <c r="U1791"/>
  <c r="T1791"/>
  <c r="S1791"/>
  <c r="R1791"/>
  <c r="Q1791"/>
  <c r="P1791"/>
  <c r="O1791"/>
  <c r="N1791"/>
  <c r="M1791"/>
  <c r="L1791"/>
  <c r="K1791"/>
  <c r="J1791"/>
  <c r="I1791"/>
  <c r="Y1790"/>
  <c r="X1790"/>
  <c r="W1790"/>
  <c r="V1790"/>
  <c r="U1790"/>
  <c r="T1790"/>
  <c r="S1790"/>
  <c r="R1790"/>
  <c r="Q1790"/>
  <c r="P1790"/>
  <c r="O1790"/>
  <c r="N1790"/>
  <c r="M1790"/>
  <c r="L1790"/>
  <c r="K1790"/>
  <c r="J1790"/>
  <c r="I1790"/>
  <c r="Y1789"/>
  <c r="X1789"/>
  <c r="W1789"/>
  <c r="V1789"/>
  <c r="U1789"/>
  <c r="T1789"/>
  <c r="S1789"/>
  <c r="R1789"/>
  <c r="Q1789"/>
  <c r="P1789"/>
  <c r="O1789"/>
  <c r="N1789"/>
  <c r="M1789"/>
  <c r="L1789"/>
  <c r="K1789"/>
  <c r="J1789"/>
  <c r="I1789"/>
  <c r="Y1788"/>
  <c r="X1788"/>
  <c r="W1788"/>
  <c r="V1788"/>
  <c r="U1788"/>
  <c r="T1788"/>
  <c r="S1788"/>
  <c r="R1788"/>
  <c r="Q1788"/>
  <c r="P1788"/>
  <c r="O1788"/>
  <c r="N1788"/>
  <c r="M1788"/>
  <c r="L1788"/>
  <c r="K1788"/>
  <c r="J1788"/>
  <c r="I1788"/>
  <c r="Y1787"/>
  <c r="X1787"/>
  <c r="W1787"/>
  <c r="V1787"/>
  <c r="U1787"/>
  <c r="T1787"/>
  <c r="S1787"/>
  <c r="R1787"/>
  <c r="Q1787"/>
  <c r="P1787"/>
  <c r="O1787"/>
  <c r="N1787"/>
  <c r="M1787"/>
  <c r="L1787"/>
  <c r="K1787"/>
  <c r="J1787"/>
  <c r="I1787"/>
  <c r="Y1786"/>
  <c r="X1786"/>
  <c r="W1786"/>
  <c r="V1786"/>
  <c r="U1786"/>
  <c r="T1786"/>
  <c r="S1786"/>
  <c r="R1786"/>
  <c r="Q1786"/>
  <c r="P1786"/>
  <c r="O1786"/>
  <c r="N1786"/>
  <c r="M1786"/>
  <c r="L1786"/>
  <c r="K1786"/>
  <c r="J1786"/>
  <c r="I1786"/>
  <c r="Y1785"/>
  <c r="X1785"/>
  <c r="W1785"/>
  <c r="V1785"/>
  <c r="U1785"/>
  <c r="T1785"/>
  <c r="S1785"/>
  <c r="R1785"/>
  <c r="Q1785"/>
  <c r="P1785"/>
  <c r="O1785"/>
  <c r="N1785"/>
  <c r="M1785"/>
  <c r="L1785"/>
  <c r="K1785"/>
  <c r="J1785"/>
  <c r="I1785"/>
  <c r="Z1784"/>
  <c r="Y1784"/>
  <c r="X1784"/>
  <c r="W1784"/>
  <c r="V1784"/>
  <c r="U1784"/>
  <c r="T1784"/>
  <c r="S1784"/>
  <c r="R1784"/>
  <c r="Q1784"/>
  <c r="P1784"/>
  <c r="O1784"/>
  <c r="N1784"/>
  <c r="M1784"/>
  <c r="L1784"/>
  <c r="K1784"/>
  <c r="J1784"/>
  <c r="I1784"/>
  <c r="Y1783"/>
  <c r="X1783"/>
  <c r="W1783"/>
  <c r="V1783"/>
  <c r="U1783"/>
  <c r="T1783"/>
  <c r="S1783"/>
  <c r="R1783"/>
  <c r="Q1783"/>
  <c r="P1783"/>
  <c r="O1783"/>
  <c r="N1783"/>
  <c r="M1783"/>
  <c r="L1783"/>
  <c r="K1783"/>
  <c r="J1783"/>
  <c r="I1783"/>
  <c r="Z1782"/>
  <c r="Y1782"/>
  <c r="X1782"/>
  <c r="W1782"/>
  <c r="V1782"/>
  <c r="U1782"/>
  <c r="T1782"/>
  <c r="S1782"/>
  <c r="R1782"/>
  <c r="Q1782"/>
  <c r="P1782"/>
  <c r="O1782"/>
  <c r="N1782"/>
  <c r="M1782"/>
  <c r="L1782"/>
  <c r="K1782"/>
  <c r="J1782"/>
  <c r="I1782"/>
  <c r="Y1781"/>
  <c r="X1781"/>
  <c r="W1781"/>
  <c r="V1781"/>
  <c r="U1781"/>
  <c r="T1781"/>
  <c r="S1781"/>
  <c r="R1781"/>
  <c r="Q1781"/>
  <c r="P1781"/>
  <c r="O1781"/>
  <c r="N1781"/>
  <c r="M1781"/>
  <c r="L1781"/>
  <c r="K1781"/>
  <c r="J1781"/>
  <c r="I1781"/>
  <c r="Y1780"/>
  <c r="X1780"/>
  <c r="W1780"/>
  <c r="V1780"/>
  <c r="U1780"/>
  <c r="T1780"/>
  <c r="S1780"/>
  <c r="R1780"/>
  <c r="Q1780"/>
  <c r="P1780"/>
  <c r="O1780"/>
  <c r="N1780"/>
  <c r="M1780"/>
  <c r="L1780"/>
  <c r="K1780"/>
  <c r="J1780"/>
  <c r="I1780"/>
  <c r="Y1779"/>
  <c r="X1779"/>
  <c r="W1779"/>
  <c r="V1779"/>
  <c r="U1779"/>
  <c r="T1779"/>
  <c r="S1779"/>
  <c r="R1779"/>
  <c r="Q1779"/>
  <c r="P1779"/>
  <c r="O1779"/>
  <c r="N1779"/>
  <c r="M1779"/>
  <c r="L1779"/>
  <c r="K1779"/>
  <c r="J1779"/>
  <c r="I1779"/>
  <c r="Z1778"/>
  <c r="Y1778"/>
  <c r="X1778"/>
  <c r="W1778"/>
  <c r="V1778"/>
  <c r="U1778"/>
  <c r="T1778"/>
  <c r="S1778"/>
  <c r="R1778"/>
  <c r="Q1778"/>
  <c r="P1778"/>
  <c r="O1778"/>
  <c r="N1778"/>
  <c r="M1778"/>
  <c r="L1778"/>
  <c r="K1778"/>
  <c r="J1778"/>
  <c r="I1778"/>
  <c r="Y1777"/>
  <c r="X1777"/>
  <c r="W1777"/>
  <c r="V1777"/>
  <c r="U1777"/>
  <c r="T1777"/>
  <c r="S1777"/>
  <c r="R1777"/>
  <c r="Q1777"/>
  <c r="P1777"/>
  <c r="O1777"/>
  <c r="N1777"/>
  <c r="M1777"/>
  <c r="L1777"/>
  <c r="K1777"/>
  <c r="J1777"/>
  <c r="I1777"/>
  <c r="Z1776"/>
  <c r="Y1776"/>
  <c r="X1776"/>
  <c r="W1776"/>
  <c r="V1776"/>
  <c r="U1776"/>
  <c r="T1776"/>
  <c r="S1776"/>
  <c r="R1776"/>
  <c r="Q1776"/>
  <c r="P1776"/>
  <c r="O1776"/>
  <c r="N1776"/>
  <c r="M1776"/>
  <c r="L1776"/>
  <c r="K1776"/>
  <c r="J1776"/>
  <c r="I1776"/>
  <c r="Y1775"/>
  <c r="X1775"/>
  <c r="W1775"/>
  <c r="V1775"/>
  <c r="U1775"/>
  <c r="T1775"/>
  <c r="S1775"/>
  <c r="R1775"/>
  <c r="Q1775"/>
  <c r="P1775"/>
  <c r="O1775"/>
  <c r="N1775"/>
  <c r="M1775"/>
  <c r="L1775"/>
  <c r="K1775"/>
  <c r="J1775"/>
  <c r="I1775"/>
  <c r="Y1774"/>
  <c r="X1774"/>
  <c r="W1774"/>
  <c r="V1774"/>
  <c r="U1774"/>
  <c r="T1774"/>
  <c r="S1774"/>
  <c r="R1774"/>
  <c r="Q1774"/>
  <c r="P1774"/>
  <c r="O1774"/>
  <c r="N1774"/>
  <c r="M1774"/>
  <c r="L1774"/>
  <c r="K1774"/>
  <c r="J1774"/>
  <c r="I1774"/>
  <c r="Y1773"/>
  <c r="X1773"/>
  <c r="W1773"/>
  <c r="V1773"/>
  <c r="U1773"/>
  <c r="T1773"/>
  <c r="S1773"/>
  <c r="R1773"/>
  <c r="Q1773"/>
  <c r="P1773"/>
  <c r="O1773"/>
  <c r="N1773"/>
  <c r="M1773"/>
  <c r="L1773"/>
  <c r="K1773"/>
  <c r="J1773"/>
  <c r="I1773"/>
  <c r="Z1772"/>
  <c r="Y1772"/>
  <c r="X1772"/>
  <c r="W1772"/>
  <c r="V1772"/>
  <c r="U1772"/>
  <c r="T1772"/>
  <c r="S1772"/>
  <c r="R1772"/>
  <c r="Q1772"/>
  <c r="P1772"/>
  <c r="O1772"/>
  <c r="N1772"/>
  <c r="M1772"/>
  <c r="L1772"/>
  <c r="K1772"/>
  <c r="J1772"/>
  <c r="I1772"/>
  <c r="Y1771"/>
  <c r="X1771"/>
  <c r="W1771"/>
  <c r="V1771"/>
  <c r="U1771"/>
  <c r="T1771"/>
  <c r="S1771"/>
  <c r="R1771"/>
  <c r="Q1771"/>
  <c r="P1771"/>
  <c r="O1771"/>
  <c r="N1771"/>
  <c r="M1771"/>
  <c r="L1771"/>
  <c r="K1771"/>
  <c r="J1771"/>
  <c r="I1771"/>
  <c r="Y1770"/>
  <c r="X1770"/>
  <c r="W1770"/>
  <c r="V1770"/>
  <c r="U1770"/>
  <c r="T1770"/>
  <c r="S1770"/>
  <c r="R1770"/>
  <c r="Q1770"/>
  <c r="P1770"/>
  <c r="O1770"/>
  <c r="N1770"/>
  <c r="M1770"/>
  <c r="L1770"/>
  <c r="K1770"/>
  <c r="J1770"/>
  <c r="I1770"/>
  <c r="Y1769"/>
  <c r="X1769"/>
  <c r="W1769"/>
  <c r="V1769"/>
  <c r="U1769"/>
  <c r="T1769"/>
  <c r="S1769"/>
  <c r="R1769"/>
  <c r="Q1769"/>
  <c r="P1769"/>
  <c r="O1769"/>
  <c r="N1769"/>
  <c r="M1769"/>
  <c r="L1769"/>
  <c r="K1769"/>
  <c r="J1769"/>
  <c r="I1769"/>
  <c r="Y1768"/>
  <c r="X1768"/>
  <c r="W1768"/>
  <c r="V1768"/>
  <c r="U1768"/>
  <c r="T1768"/>
  <c r="S1768"/>
  <c r="R1768"/>
  <c r="Q1768"/>
  <c r="P1768"/>
  <c r="O1768"/>
  <c r="N1768"/>
  <c r="M1768"/>
  <c r="L1768"/>
  <c r="K1768"/>
  <c r="J1768"/>
  <c r="I1768"/>
  <c r="Y1767"/>
  <c r="X1767"/>
  <c r="W1767"/>
  <c r="V1767"/>
  <c r="U1767"/>
  <c r="T1767"/>
  <c r="S1767"/>
  <c r="R1767"/>
  <c r="Q1767"/>
  <c r="P1767"/>
  <c r="O1767"/>
  <c r="N1767"/>
  <c r="M1767"/>
  <c r="L1767"/>
  <c r="K1767"/>
  <c r="J1767"/>
  <c r="I1767"/>
  <c r="Y1766"/>
  <c r="X1766"/>
  <c r="W1766"/>
  <c r="V1766"/>
  <c r="U1766"/>
  <c r="T1766"/>
  <c r="S1766"/>
  <c r="R1766"/>
  <c r="Q1766"/>
  <c r="P1766"/>
  <c r="O1766"/>
  <c r="N1766"/>
  <c r="M1766"/>
  <c r="L1766"/>
  <c r="K1766"/>
  <c r="J1766"/>
  <c r="I1766"/>
  <c r="Y1765"/>
  <c r="X1765"/>
  <c r="W1765"/>
  <c r="V1765"/>
  <c r="U1765"/>
  <c r="T1765"/>
  <c r="S1765"/>
  <c r="R1765"/>
  <c r="Q1765"/>
  <c r="P1765"/>
  <c r="O1765"/>
  <c r="N1765"/>
  <c r="M1765"/>
  <c r="L1765"/>
  <c r="K1765"/>
  <c r="J1765"/>
  <c r="I1765"/>
  <c r="Y1764"/>
  <c r="X1764"/>
  <c r="W1764"/>
  <c r="V1764"/>
  <c r="U1764"/>
  <c r="T1764"/>
  <c r="S1764"/>
  <c r="R1764"/>
  <c r="Q1764"/>
  <c r="P1764"/>
  <c r="O1764"/>
  <c r="N1764"/>
  <c r="M1764"/>
  <c r="L1764"/>
  <c r="K1764"/>
  <c r="J1764"/>
  <c r="I1764"/>
  <c r="Z1763"/>
  <c r="Y1763"/>
  <c r="X1763"/>
  <c r="W1763"/>
  <c r="V1763"/>
  <c r="U1763"/>
  <c r="T1763"/>
  <c r="S1763"/>
  <c r="R1763"/>
  <c r="Q1763"/>
  <c r="P1763"/>
  <c r="O1763"/>
  <c r="N1763"/>
  <c r="M1763"/>
  <c r="L1763"/>
  <c r="K1763"/>
  <c r="J1763"/>
  <c r="I1763"/>
  <c r="Y1762"/>
  <c r="X1762"/>
  <c r="W1762"/>
  <c r="V1762"/>
  <c r="U1762"/>
  <c r="T1762"/>
  <c r="S1762"/>
  <c r="R1762"/>
  <c r="Q1762"/>
  <c r="P1762"/>
  <c r="O1762"/>
  <c r="N1762"/>
  <c r="M1762"/>
  <c r="L1762"/>
  <c r="K1762"/>
  <c r="J1762"/>
  <c r="I1762"/>
  <c r="Y1761"/>
  <c r="X1761"/>
  <c r="W1761"/>
  <c r="V1761"/>
  <c r="U1761"/>
  <c r="T1761"/>
  <c r="S1761"/>
  <c r="R1761"/>
  <c r="Q1761"/>
  <c r="P1761"/>
  <c r="O1761"/>
  <c r="N1761"/>
  <c r="M1761"/>
  <c r="L1761"/>
  <c r="K1761"/>
  <c r="J1761"/>
  <c r="I1761"/>
  <c r="Y1760"/>
  <c r="X1760"/>
  <c r="W1760"/>
  <c r="V1760"/>
  <c r="U1760"/>
  <c r="T1760"/>
  <c r="S1760"/>
  <c r="R1760"/>
  <c r="Q1760"/>
  <c r="P1760"/>
  <c r="O1760"/>
  <c r="N1760"/>
  <c r="M1760"/>
  <c r="L1760"/>
  <c r="K1760"/>
  <c r="J1760"/>
  <c r="I1760"/>
  <c r="Y1759"/>
  <c r="X1759"/>
  <c r="W1759"/>
  <c r="V1759"/>
  <c r="U1759"/>
  <c r="T1759"/>
  <c r="S1759"/>
  <c r="R1759"/>
  <c r="Q1759"/>
  <c r="P1759"/>
  <c r="O1759"/>
  <c r="N1759"/>
  <c r="M1759"/>
  <c r="L1759"/>
  <c r="K1759"/>
  <c r="J1759"/>
  <c r="I1759"/>
  <c r="Y1758"/>
  <c r="X1758"/>
  <c r="W1758"/>
  <c r="V1758"/>
  <c r="U1758"/>
  <c r="T1758"/>
  <c r="S1758"/>
  <c r="R1758"/>
  <c r="Q1758"/>
  <c r="P1758"/>
  <c r="O1758"/>
  <c r="N1758"/>
  <c r="M1758"/>
  <c r="L1758"/>
  <c r="K1758"/>
  <c r="J1758"/>
  <c r="I1758"/>
  <c r="Z1757"/>
  <c r="Y1757"/>
  <c r="X1757"/>
  <c r="W1757"/>
  <c r="V1757"/>
  <c r="U1757"/>
  <c r="T1757"/>
  <c r="S1757"/>
  <c r="R1757"/>
  <c r="Q1757"/>
  <c r="P1757"/>
  <c r="O1757"/>
  <c r="N1757"/>
  <c r="M1757"/>
  <c r="L1757"/>
  <c r="K1757"/>
  <c r="J1757"/>
  <c r="I1757"/>
  <c r="Y1756"/>
  <c r="X1756"/>
  <c r="W1756"/>
  <c r="V1756"/>
  <c r="U1756"/>
  <c r="T1756"/>
  <c r="S1756"/>
  <c r="R1756"/>
  <c r="Q1756"/>
  <c r="P1756"/>
  <c r="O1756"/>
  <c r="N1756"/>
  <c r="M1756"/>
  <c r="L1756"/>
  <c r="K1756"/>
  <c r="J1756"/>
  <c r="I1756"/>
  <c r="Y1755"/>
  <c r="X1755"/>
  <c r="W1755"/>
  <c r="V1755"/>
  <c r="U1755"/>
  <c r="T1755"/>
  <c r="S1755"/>
  <c r="R1755"/>
  <c r="Q1755"/>
  <c r="P1755"/>
  <c r="O1755"/>
  <c r="N1755"/>
  <c r="M1755"/>
  <c r="L1755"/>
  <c r="K1755"/>
  <c r="J1755"/>
  <c r="I1755"/>
  <c r="Y1754"/>
  <c r="X1754"/>
  <c r="W1754"/>
  <c r="V1754"/>
  <c r="U1754"/>
  <c r="T1754"/>
  <c r="S1754"/>
  <c r="R1754"/>
  <c r="Q1754"/>
  <c r="P1754"/>
  <c r="O1754"/>
  <c r="N1754"/>
  <c r="M1754"/>
  <c r="L1754"/>
  <c r="K1754"/>
  <c r="J1754"/>
  <c r="I1754"/>
  <c r="Y1753"/>
  <c r="X1753"/>
  <c r="W1753"/>
  <c r="V1753"/>
  <c r="U1753"/>
  <c r="T1753"/>
  <c r="S1753"/>
  <c r="R1753"/>
  <c r="Q1753"/>
  <c r="P1753"/>
  <c r="O1753"/>
  <c r="N1753"/>
  <c r="M1753"/>
  <c r="L1753"/>
  <c r="K1753"/>
  <c r="J1753"/>
  <c r="I1753"/>
  <c r="Y1752"/>
  <c r="X1752"/>
  <c r="W1752"/>
  <c r="V1752"/>
  <c r="U1752"/>
  <c r="T1752"/>
  <c r="S1752"/>
  <c r="R1752"/>
  <c r="Q1752"/>
  <c r="P1752"/>
  <c r="O1752"/>
  <c r="N1752"/>
  <c r="M1752"/>
  <c r="L1752"/>
  <c r="K1752"/>
  <c r="J1752"/>
  <c r="I1752"/>
  <c r="Z1751"/>
  <c r="Y1751"/>
  <c r="X1751"/>
  <c r="W1751"/>
  <c r="V1751"/>
  <c r="U1751"/>
  <c r="T1751"/>
  <c r="S1751"/>
  <c r="R1751"/>
  <c r="Q1751"/>
  <c r="P1751"/>
  <c r="O1751"/>
  <c r="N1751"/>
  <c r="M1751"/>
  <c r="L1751"/>
  <c r="K1751"/>
  <c r="J1751"/>
  <c r="I1751"/>
  <c r="Y1750"/>
  <c r="X1750"/>
  <c r="W1750"/>
  <c r="V1750"/>
  <c r="U1750"/>
  <c r="T1750"/>
  <c r="S1750"/>
  <c r="R1750"/>
  <c r="Q1750"/>
  <c r="P1750"/>
  <c r="O1750"/>
  <c r="N1750"/>
  <c r="M1750"/>
  <c r="L1750"/>
  <c r="K1750"/>
  <c r="J1750"/>
  <c r="I1750"/>
  <c r="Y1749"/>
  <c r="X1749"/>
  <c r="W1749"/>
  <c r="V1749"/>
  <c r="U1749"/>
  <c r="T1749"/>
  <c r="S1749"/>
  <c r="R1749"/>
  <c r="Q1749"/>
  <c r="P1749"/>
  <c r="O1749"/>
  <c r="N1749"/>
  <c r="M1749"/>
  <c r="L1749"/>
  <c r="K1749"/>
  <c r="J1749"/>
  <c r="I1749"/>
  <c r="Y1748"/>
  <c r="X1748"/>
  <c r="W1748"/>
  <c r="V1748"/>
  <c r="U1748"/>
  <c r="T1748"/>
  <c r="S1748"/>
  <c r="R1748"/>
  <c r="Q1748"/>
  <c r="P1748"/>
  <c r="O1748"/>
  <c r="N1748"/>
  <c r="M1748"/>
  <c r="L1748"/>
  <c r="K1748"/>
  <c r="J1748"/>
  <c r="I1748"/>
  <c r="Z1747"/>
  <c r="Y1747"/>
  <c r="X1747"/>
  <c r="W1747"/>
  <c r="V1747"/>
  <c r="U1747"/>
  <c r="T1747"/>
  <c r="S1747"/>
  <c r="R1747"/>
  <c r="Q1747"/>
  <c r="P1747"/>
  <c r="O1747"/>
  <c r="N1747"/>
  <c r="M1747"/>
  <c r="L1747"/>
  <c r="K1747"/>
  <c r="J1747"/>
  <c r="I1747"/>
  <c r="Z1746"/>
  <c r="Y1746"/>
  <c r="X1746"/>
  <c r="W1746"/>
  <c r="V1746"/>
  <c r="U1746"/>
  <c r="T1746"/>
  <c r="S1746"/>
  <c r="R1746"/>
  <c r="Q1746"/>
  <c r="P1746"/>
  <c r="O1746"/>
  <c r="N1746"/>
  <c r="M1746"/>
  <c r="L1746"/>
  <c r="K1746"/>
  <c r="J1746"/>
  <c r="I1746"/>
  <c r="Y1745"/>
  <c r="X1745"/>
  <c r="W1745"/>
  <c r="V1745"/>
  <c r="U1745"/>
  <c r="T1745"/>
  <c r="S1745"/>
  <c r="R1745"/>
  <c r="Q1745"/>
  <c r="P1745"/>
  <c r="O1745"/>
  <c r="N1745"/>
  <c r="M1745"/>
  <c r="L1745"/>
  <c r="K1745"/>
  <c r="J1745"/>
  <c r="I1745"/>
  <c r="Y1744"/>
  <c r="X1744"/>
  <c r="W1744"/>
  <c r="V1744"/>
  <c r="U1744"/>
  <c r="T1744"/>
  <c r="S1744"/>
  <c r="R1744"/>
  <c r="Q1744"/>
  <c r="P1744"/>
  <c r="O1744"/>
  <c r="N1744"/>
  <c r="M1744"/>
  <c r="L1744"/>
  <c r="K1744"/>
  <c r="J1744"/>
  <c r="I1744"/>
  <c r="Y1743"/>
  <c r="X1743"/>
  <c r="W1743"/>
  <c r="V1743"/>
  <c r="U1743"/>
  <c r="T1743"/>
  <c r="S1743"/>
  <c r="R1743"/>
  <c r="Q1743"/>
  <c r="P1743"/>
  <c r="O1743"/>
  <c r="N1743"/>
  <c r="M1743"/>
  <c r="L1743"/>
  <c r="K1743"/>
  <c r="J1743"/>
  <c r="I1743"/>
  <c r="Y1742"/>
  <c r="X1742"/>
  <c r="W1742"/>
  <c r="V1742"/>
  <c r="U1742"/>
  <c r="T1742"/>
  <c r="S1742"/>
  <c r="R1742"/>
  <c r="Q1742"/>
  <c r="P1742"/>
  <c r="O1742"/>
  <c r="N1742"/>
  <c r="M1742"/>
  <c r="L1742"/>
  <c r="K1742"/>
  <c r="J1742"/>
  <c r="I1742"/>
  <c r="Y1741"/>
  <c r="X1741"/>
  <c r="W1741"/>
  <c r="V1741"/>
  <c r="U1741"/>
  <c r="T1741"/>
  <c r="S1741"/>
  <c r="R1741"/>
  <c r="Q1741"/>
  <c r="P1741"/>
  <c r="O1741"/>
  <c r="N1741"/>
  <c r="M1741"/>
  <c r="L1741"/>
  <c r="K1741"/>
  <c r="J1741"/>
  <c r="I1741"/>
  <c r="Y1740"/>
  <c r="X1740"/>
  <c r="W1740"/>
  <c r="V1740"/>
  <c r="U1740"/>
  <c r="T1740"/>
  <c r="S1740"/>
  <c r="R1740"/>
  <c r="Q1740"/>
  <c r="P1740"/>
  <c r="O1740"/>
  <c r="N1740"/>
  <c r="M1740"/>
  <c r="L1740"/>
  <c r="K1740"/>
  <c r="J1740"/>
  <c r="I1740"/>
  <c r="Y1739"/>
  <c r="X1739"/>
  <c r="W1739"/>
  <c r="V1739"/>
  <c r="U1739"/>
  <c r="T1739"/>
  <c r="S1739"/>
  <c r="R1739"/>
  <c r="Q1739"/>
  <c r="P1739"/>
  <c r="O1739"/>
  <c r="N1739"/>
  <c r="M1739"/>
  <c r="L1739"/>
  <c r="K1739"/>
  <c r="J1739"/>
  <c r="I1739"/>
  <c r="Y1738"/>
  <c r="X1738"/>
  <c r="W1738"/>
  <c r="V1738"/>
  <c r="U1738"/>
  <c r="T1738"/>
  <c r="S1738"/>
  <c r="R1738"/>
  <c r="Q1738"/>
  <c r="P1738"/>
  <c r="O1738"/>
  <c r="N1738"/>
  <c r="M1738"/>
  <c r="L1738"/>
  <c r="K1738"/>
  <c r="J1738"/>
  <c r="I1738"/>
  <c r="Z1737"/>
  <c r="Y1737"/>
  <c r="X1737"/>
  <c r="W1737"/>
  <c r="V1737"/>
  <c r="U1737"/>
  <c r="T1737"/>
  <c r="S1737"/>
  <c r="R1737"/>
  <c r="Q1737"/>
  <c r="P1737"/>
  <c r="O1737"/>
  <c r="N1737"/>
  <c r="M1737"/>
  <c r="L1737"/>
  <c r="K1737"/>
  <c r="J1737"/>
  <c r="I1737"/>
  <c r="Y1736"/>
  <c r="X1736"/>
  <c r="W1736"/>
  <c r="V1736"/>
  <c r="U1736"/>
  <c r="T1736"/>
  <c r="S1736"/>
  <c r="R1736"/>
  <c r="Q1736"/>
  <c r="P1736"/>
  <c r="O1736"/>
  <c r="N1736"/>
  <c r="M1736"/>
  <c r="L1736"/>
  <c r="K1736"/>
  <c r="J1736"/>
  <c r="I1736"/>
  <c r="Z1735"/>
  <c r="Y1735"/>
  <c r="X1735"/>
  <c r="W1735"/>
  <c r="V1735"/>
  <c r="U1735"/>
  <c r="T1735"/>
  <c r="S1735"/>
  <c r="R1735"/>
  <c r="Q1735"/>
  <c r="P1735"/>
  <c r="O1735"/>
  <c r="N1735"/>
  <c r="M1735"/>
  <c r="L1735"/>
  <c r="K1735"/>
  <c r="J1735"/>
  <c r="I1735"/>
  <c r="Y1734"/>
  <c r="X1734"/>
  <c r="W1734"/>
  <c r="V1734"/>
  <c r="U1734"/>
  <c r="T1734"/>
  <c r="S1734"/>
  <c r="R1734"/>
  <c r="Q1734"/>
  <c r="P1734"/>
  <c r="O1734"/>
  <c r="N1734"/>
  <c r="M1734"/>
  <c r="L1734"/>
  <c r="K1734"/>
  <c r="J1734"/>
  <c r="I1734"/>
  <c r="Y1733"/>
  <c r="X1733"/>
  <c r="W1733"/>
  <c r="V1733"/>
  <c r="U1733"/>
  <c r="T1733"/>
  <c r="S1733"/>
  <c r="R1733"/>
  <c r="Q1733"/>
  <c r="P1733"/>
  <c r="O1733"/>
  <c r="N1733"/>
  <c r="M1733"/>
  <c r="L1733"/>
  <c r="K1733"/>
  <c r="J1733"/>
  <c r="I1733"/>
  <c r="Z1732"/>
  <c r="Y1732"/>
  <c r="X1732"/>
  <c r="W1732"/>
  <c r="V1732"/>
  <c r="U1732"/>
  <c r="T1732"/>
  <c r="S1732"/>
  <c r="R1732"/>
  <c r="Q1732"/>
  <c r="P1732"/>
  <c r="O1732"/>
  <c r="N1732"/>
  <c r="M1732"/>
  <c r="L1732"/>
  <c r="K1732"/>
  <c r="J1732"/>
  <c r="I1732"/>
  <c r="Y1731"/>
  <c r="X1731"/>
  <c r="W1731"/>
  <c r="V1731"/>
  <c r="U1731"/>
  <c r="T1731"/>
  <c r="S1731"/>
  <c r="R1731"/>
  <c r="Q1731"/>
  <c r="P1731"/>
  <c r="O1731"/>
  <c r="N1731"/>
  <c r="M1731"/>
  <c r="L1731"/>
  <c r="K1731"/>
  <c r="J1731"/>
  <c r="I1731"/>
  <c r="Z1730"/>
  <c r="Y1730"/>
  <c r="X1730"/>
  <c r="W1730"/>
  <c r="V1730"/>
  <c r="U1730"/>
  <c r="T1730"/>
  <c r="S1730"/>
  <c r="R1730"/>
  <c r="Q1730"/>
  <c r="P1730"/>
  <c r="O1730"/>
  <c r="N1730"/>
  <c r="M1730"/>
  <c r="L1730"/>
  <c r="K1730"/>
  <c r="J1730"/>
  <c r="I1730"/>
  <c r="Y1729"/>
  <c r="X1729"/>
  <c r="W1729"/>
  <c r="V1729"/>
  <c r="U1729"/>
  <c r="T1729"/>
  <c r="S1729"/>
  <c r="R1729"/>
  <c r="Q1729"/>
  <c r="P1729"/>
  <c r="O1729"/>
  <c r="N1729"/>
  <c r="M1729"/>
  <c r="L1729"/>
  <c r="K1729"/>
  <c r="J1729"/>
  <c r="I1729"/>
  <c r="Y1728"/>
  <c r="X1728"/>
  <c r="W1728"/>
  <c r="V1728"/>
  <c r="U1728"/>
  <c r="T1728"/>
  <c r="S1728"/>
  <c r="R1728"/>
  <c r="Q1728"/>
  <c r="P1728"/>
  <c r="O1728"/>
  <c r="N1728"/>
  <c r="M1728"/>
  <c r="L1728"/>
  <c r="K1728"/>
  <c r="J1728"/>
  <c r="I1728"/>
  <c r="Z1727"/>
  <c r="Y1727"/>
  <c r="X1727"/>
  <c r="W1727"/>
  <c r="V1727"/>
  <c r="U1727"/>
  <c r="T1727"/>
  <c r="S1727"/>
  <c r="R1727"/>
  <c r="Q1727"/>
  <c r="P1727"/>
  <c r="O1727"/>
  <c r="N1727"/>
  <c r="M1727"/>
  <c r="L1727"/>
  <c r="K1727"/>
  <c r="J1727"/>
  <c r="I1727"/>
  <c r="Y1726"/>
  <c r="X1726"/>
  <c r="W1726"/>
  <c r="V1726"/>
  <c r="U1726"/>
  <c r="T1726"/>
  <c r="S1726"/>
  <c r="R1726"/>
  <c r="Q1726"/>
  <c r="P1726"/>
  <c r="O1726"/>
  <c r="N1726"/>
  <c r="M1726"/>
  <c r="L1726"/>
  <c r="K1726"/>
  <c r="J1726"/>
  <c r="I1726"/>
  <c r="Z1725"/>
  <c r="Y1725"/>
  <c r="X1725"/>
  <c r="W1725"/>
  <c r="V1725"/>
  <c r="U1725"/>
  <c r="T1725"/>
  <c r="S1725"/>
  <c r="R1725"/>
  <c r="Q1725"/>
  <c r="P1725"/>
  <c r="O1725"/>
  <c r="N1725"/>
  <c r="M1725"/>
  <c r="L1725"/>
  <c r="K1725"/>
  <c r="J1725"/>
  <c r="I1725"/>
  <c r="Y1724"/>
  <c r="X1724"/>
  <c r="W1724"/>
  <c r="V1724"/>
  <c r="U1724"/>
  <c r="T1724"/>
  <c r="S1724"/>
  <c r="R1724"/>
  <c r="Q1724"/>
  <c r="P1724"/>
  <c r="O1724"/>
  <c r="N1724"/>
  <c r="M1724"/>
  <c r="L1724"/>
  <c r="K1724"/>
  <c r="J1724"/>
  <c r="I1724"/>
  <c r="Z1723"/>
  <c r="Y1723"/>
  <c r="X1723"/>
  <c r="W1723"/>
  <c r="V1723"/>
  <c r="U1723"/>
  <c r="T1723"/>
  <c r="S1723"/>
  <c r="R1723"/>
  <c r="Q1723"/>
  <c r="P1723"/>
  <c r="O1723"/>
  <c r="N1723"/>
  <c r="M1723"/>
  <c r="L1723"/>
  <c r="K1723"/>
  <c r="J1723"/>
  <c r="I1723"/>
  <c r="Y1722"/>
  <c r="X1722"/>
  <c r="W1722"/>
  <c r="V1722"/>
  <c r="U1722"/>
  <c r="T1722"/>
  <c r="S1722"/>
  <c r="R1722"/>
  <c r="Q1722"/>
  <c r="P1722"/>
  <c r="O1722"/>
  <c r="N1722"/>
  <c r="M1722"/>
  <c r="L1722"/>
  <c r="K1722"/>
  <c r="J1722"/>
  <c r="I1722"/>
  <c r="Y1721"/>
  <c r="X1721"/>
  <c r="W1721"/>
  <c r="V1721"/>
  <c r="U1721"/>
  <c r="T1721"/>
  <c r="S1721"/>
  <c r="R1721"/>
  <c r="Q1721"/>
  <c r="P1721"/>
  <c r="O1721"/>
  <c r="N1721"/>
  <c r="M1721"/>
  <c r="L1721"/>
  <c r="K1721"/>
  <c r="J1721"/>
  <c r="I1721"/>
  <c r="Y1720"/>
  <c r="X1720"/>
  <c r="W1720"/>
  <c r="V1720"/>
  <c r="U1720"/>
  <c r="T1720"/>
  <c r="S1720"/>
  <c r="R1720"/>
  <c r="Q1720"/>
  <c r="P1720"/>
  <c r="O1720"/>
  <c r="N1720"/>
  <c r="M1720"/>
  <c r="L1720"/>
  <c r="K1720"/>
  <c r="J1720"/>
  <c r="I1720"/>
  <c r="Z1719"/>
  <c r="Y1719"/>
  <c r="X1719"/>
  <c r="W1719"/>
  <c r="V1719"/>
  <c r="U1719"/>
  <c r="T1719"/>
  <c r="S1719"/>
  <c r="R1719"/>
  <c r="Q1719"/>
  <c r="P1719"/>
  <c r="O1719"/>
  <c r="N1719"/>
  <c r="M1719"/>
  <c r="L1719"/>
  <c r="K1719"/>
  <c r="J1719"/>
  <c r="I1719"/>
  <c r="Y1718"/>
  <c r="X1718"/>
  <c r="W1718"/>
  <c r="V1718"/>
  <c r="U1718"/>
  <c r="T1718"/>
  <c r="S1718"/>
  <c r="R1718"/>
  <c r="Q1718"/>
  <c r="P1718"/>
  <c r="O1718"/>
  <c r="N1718"/>
  <c r="M1718"/>
  <c r="L1718"/>
  <c r="K1718"/>
  <c r="J1718"/>
  <c r="I1718"/>
  <c r="Y1717"/>
  <c r="X1717"/>
  <c r="W1717"/>
  <c r="V1717"/>
  <c r="U1717"/>
  <c r="T1717"/>
  <c r="S1717"/>
  <c r="R1717"/>
  <c r="Q1717"/>
  <c r="P1717"/>
  <c r="O1717"/>
  <c r="N1717"/>
  <c r="M1717"/>
  <c r="L1717"/>
  <c r="K1717"/>
  <c r="J1717"/>
  <c r="I1717"/>
  <c r="Y1716"/>
  <c r="X1716"/>
  <c r="W1716"/>
  <c r="V1716"/>
  <c r="U1716"/>
  <c r="T1716"/>
  <c r="S1716"/>
  <c r="R1716"/>
  <c r="Q1716"/>
  <c r="P1716"/>
  <c r="O1716"/>
  <c r="N1716"/>
  <c r="M1716"/>
  <c r="L1716"/>
  <c r="K1716"/>
  <c r="J1716"/>
  <c r="I1716"/>
  <c r="Z1715"/>
  <c r="Y1715"/>
  <c r="X1715"/>
  <c r="W1715"/>
  <c r="V1715"/>
  <c r="U1715"/>
  <c r="T1715"/>
  <c r="S1715"/>
  <c r="R1715"/>
  <c r="Q1715"/>
  <c r="P1715"/>
  <c r="O1715"/>
  <c r="N1715"/>
  <c r="M1715"/>
  <c r="L1715"/>
  <c r="K1715"/>
  <c r="J1715"/>
  <c r="I1715"/>
  <c r="Y1714"/>
  <c r="X1714"/>
  <c r="W1714"/>
  <c r="V1714"/>
  <c r="U1714"/>
  <c r="T1714"/>
  <c r="S1714"/>
  <c r="R1714"/>
  <c r="Q1714"/>
  <c r="P1714"/>
  <c r="O1714"/>
  <c r="N1714"/>
  <c r="M1714"/>
  <c r="L1714"/>
  <c r="K1714"/>
  <c r="J1714"/>
  <c r="I1714"/>
  <c r="Y1713"/>
  <c r="X1713"/>
  <c r="W1713"/>
  <c r="V1713"/>
  <c r="U1713"/>
  <c r="T1713"/>
  <c r="S1713"/>
  <c r="R1713"/>
  <c r="Q1713"/>
  <c r="P1713"/>
  <c r="O1713"/>
  <c r="N1713"/>
  <c r="M1713"/>
  <c r="L1713"/>
  <c r="K1713"/>
  <c r="J1713"/>
  <c r="I1713"/>
  <c r="Y1712"/>
  <c r="X1712"/>
  <c r="W1712"/>
  <c r="V1712"/>
  <c r="U1712"/>
  <c r="T1712"/>
  <c r="S1712"/>
  <c r="R1712"/>
  <c r="Q1712"/>
  <c r="P1712"/>
  <c r="O1712"/>
  <c r="N1712"/>
  <c r="M1712"/>
  <c r="L1712"/>
  <c r="K1712"/>
  <c r="J1712"/>
  <c r="I1712"/>
  <c r="Z1711"/>
  <c r="Y1711"/>
  <c r="X1711"/>
  <c r="W1711"/>
  <c r="V1711"/>
  <c r="U1711"/>
  <c r="T1711"/>
  <c r="S1711"/>
  <c r="R1711"/>
  <c r="Q1711"/>
  <c r="P1711"/>
  <c r="O1711"/>
  <c r="N1711"/>
  <c r="M1711"/>
  <c r="L1711"/>
  <c r="K1711"/>
  <c r="J1711"/>
  <c r="I1711"/>
  <c r="Y1710"/>
  <c r="X1710"/>
  <c r="W1710"/>
  <c r="V1710"/>
  <c r="U1710"/>
  <c r="T1710"/>
  <c r="S1710"/>
  <c r="R1710"/>
  <c r="Q1710"/>
  <c r="P1710"/>
  <c r="O1710"/>
  <c r="N1710"/>
  <c r="M1710"/>
  <c r="L1710"/>
  <c r="K1710"/>
  <c r="J1710"/>
  <c r="I1710"/>
  <c r="Z1709"/>
  <c r="Y1709"/>
  <c r="X1709"/>
  <c r="W1709"/>
  <c r="V1709"/>
  <c r="U1709"/>
  <c r="T1709"/>
  <c r="S1709"/>
  <c r="R1709"/>
  <c r="Q1709"/>
  <c r="P1709"/>
  <c r="O1709"/>
  <c r="N1709"/>
  <c r="M1709"/>
  <c r="L1709"/>
  <c r="K1709"/>
  <c r="J1709"/>
  <c r="I1709"/>
  <c r="Y1708"/>
  <c r="X1708"/>
  <c r="W1708"/>
  <c r="V1708"/>
  <c r="U1708"/>
  <c r="T1708"/>
  <c r="S1708"/>
  <c r="R1708"/>
  <c r="Q1708"/>
  <c r="P1708"/>
  <c r="O1708"/>
  <c r="N1708"/>
  <c r="M1708"/>
  <c r="L1708"/>
  <c r="K1708"/>
  <c r="J1708"/>
  <c r="I1708"/>
  <c r="Z1707"/>
  <c r="Y1707"/>
  <c r="X1707"/>
  <c r="W1707"/>
  <c r="V1707"/>
  <c r="U1707"/>
  <c r="T1707"/>
  <c r="S1707"/>
  <c r="R1707"/>
  <c r="Q1707"/>
  <c r="P1707"/>
  <c r="O1707"/>
  <c r="N1707"/>
  <c r="M1707"/>
  <c r="L1707"/>
  <c r="K1707"/>
  <c r="J1707"/>
  <c r="I1707"/>
  <c r="Y1706"/>
  <c r="X1706"/>
  <c r="W1706"/>
  <c r="V1706"/>
  <c r="U1706"/>
  <c r="T1706"/>
  <c r="S1706"/>
  <c r="R1706"/>
  <c r="Q1706"/>
  <c r="P1706"/>
  <c r="O1706"/>
  <c r="N1706"/>
  <c r="M1706"/>
  <c r="L1706"/>
  <c r="K1706"/>
  <c r="J1706"/>
  <c r="I1706"/>
  <c r="Z1705"/>
  <c r="Y1705"/>
  <c r="X1705"/>
  <c r="W1705"/>
  <c r="V1705"/>
  <c r="U1705"/>
  <c r="T1705"/>
  <c r="S1705"/>
  <c r="R1705"/>
  <c r="Q1705"/>
  <c r="P1705"/>
  <c r="O1705"/>
  <c r="N1705"/>
  <c r="M1705"/>
  <c r="L1705"/>
  <c r="K1705"/>
  <c r="J1705"/>
  <c r="I1705"/>
  <c r="Y1704"/>
  <c r="X1704"/>
  <c r="W1704"/>
  <c r="V1704"/>
  <c r="U1704"/>
  <c r="T1704"/>
  <c r="S1704"/>
  <c r="R1704"/>
  <c r="Q1704"/>
  <c r="P1704"/>
  <c r="O1704"/>
  <c r="N1704"/>
  <c r="M1704"/>
  <c r="L1704"/>
  <c r="K1704"/>
  <c r="J1704"/>
  <c r="I1704"/>
  <c r="Y1703"/>
  <c r="X1703"/>
  <c r="W1703"/>
  <c r="V1703"/>
  <c r="U1703"/>
  <c r="T1703"/>
  <c r="S1703"/>
  <c r="R1703"/>
  <c r="Q1703"/>
  <c r="P1703"/>
  <c r="O1703"/>
  <c r="N1703"/>
  <c r="M1703"/>
  <c r="L1703"/>
  <c r="K1703"/>
  <c r="J1703"/>
  <c r="I1703"/>
  <c r="Z1702"/>
  <c r="Y1702"/>
  <c r="X1702"/>
  <c r="W1702"/>
  <c r="V1702"/>
  <c r="U1702"/>
  <c r="T1702"/>
  <c r="S1702"/>
  <c r="R1702"/>
  <c r="Q1702"/>
  <c r="P1702"/>
  <c r="O1702"/>
  <c r="N1702"/>
  <c r="M1702"/>
  <c r="L1702"/>
  <c r="K1702"/>
  <c r="J1702"/>
  <c r="I1702"/>
  <c r="Z1701"/>
  <c r="Y1701"/>
  <c r="X1701"/>
  <c r="W1701"/>
  <c r="V1701"/>
  <c r="U1701"/>
  <c r="T1701"/>
  <c r="S1701"/>
  <c r="R1701"/>
  <c r="Q1701"/>
  <c r="P1701"/>
  <c r="O1701"/>
  <c r="N1701"/>
  <c r="M1701"/>
  <c r="L1701"/>
  <c r="K1701"/>
  <c r="J1701"/>
  <c r="I1701"/>
  <c r="Y1700"/>
  <c r="X1700"/>
  <c r="W1700"/>
  <c r="V1700"/>
  <c r="U1700"/>
  <c r="T1700"/>
  <c r="S1700"/>
  <c r="R1700"/>
  <c r="Q1700"/>
  <c r="P1700"/>
  <c r="O1700"/>
  <c r="N1700"/>
  <c r="M1700"/>
  <c r="L1700"/>
  <c r="K1700"/>
  <c r="J1700"/>
  <c r="I1700"/>
  <c r="Y1699"/>
  <c r="X1699"/>
  <c r="W1699"/>
  <c r="V1699"/>
  <c r="U1699"/>
  <c r="T1699"/>
  <c r="S1699"/>
  <c r="R1699"/>
  <c r="Q1699"/>
  <c r="P1699"/>
  <c r="O1699"/>
  <c r="N1699"/>
  <c r="M1699"/>
  <c r="L1699"/>
  <c r="K1699"/>
  <c r="J1699"/>
  <c r="I1699"/>
  <c r="Z1698"/>
  <c r="Y1698"/>
  <c r="X1698"/>
  <c r="W1698"/>
  <c r="V1698"/>
  <c r="U1698"/>
  <c r="T1698"/>
  <c r="S1698"/>
  <c r="R1698"/>
  <c r="Q1698"/>
  <c r="P1698"/>
  <c r="O1698"/>
  <c r="N1698"/>
  <c r="M1698"/>
  <c r="L1698"/>
  <c r="K1698"/>
  <c r="J1698"/>
  <c r="I1698"/>
  <c r="Y1697"/>
  <c r="X1697"/>
  <c r="W1697"/>
  <c r="V1697"/>
  <c r="U1697"/>
  <c r="T1697"/>
  <c r="S1697"/>
  <c r="R1697"/>
  <c r="Q1697"/>
  <c r="P1697"/>
  <c r="O1697"/>
  <c r="N1697"/>
  <c r="M1697"/>
  <c r="L1697"/>
  <c r="K1697"/>
  <c r="J1697"/>
  <c r="I1697"/>
  <c r="Z1696"/>
  <c r="Y1696"/>
  <c r="X1696"/>
  <c r="W1696"/>
  <c r="V1696"/>
  <c r="U1696"/>
  <c r="T1696"/>
  <c r="S1696"/>
  <c r="R1696"/>
  <c r="Q1696"/>
  <c r="P1696"/>
  <c r="O1696"/>
  <c r="N1696"/>
  <c r="M1696"/>
  <c r="L1696"/>
  <c r="K1696"/>
  <c r="J1696"/>
  <c r="I1696"/>
  <c r="Y1695"/>
  <c r="X1695"/>
  <c r="W1695"/>
  <c r="V1695"/>
  <c r="U1695"/>
  <c r="T1695"/>
  <c r="S1695"/>
  <c r="R1695"/>
  <c r="Q1695"/>
  <c r="P1695"/>
  <c r="O1695"/>
  <c r="N1695"/>
  <c r="M1695"/>
  <c r="L1695"/>
  <c r="K1695"/>
  <c r="J1695"/>
  <c r="I1695"/>
  <c r="Z1694"/>
  <c r="Y1694"/>
  <c r="X1694"/>
  <c r="W1694"/>
  <c r="V1694"/>
  <c r="U1694"/>
  <c r="T1694"/>
  <c r="S1694"/>
  <c r="R1694"/>
  <c r="Q1694"/>
  <c r="P1694"/>
  <c r="O1694"/>
  <c r="N1694"/>
  <c r="M1694"/>
  <c r="L1694"/>
  <c r="K1694"/>
  <c r="J1694"/>
  <c r="I1694"/>
  <c r="Y1693"/>
  <c r="X1693"/>
  <c r="W1693"/>
  <c r="V1693"/>
  <c r="U1693"/>
  <c r="T1693"/>
  <c r="S1693"/>
  <c r="R1693"/>
  <c r="Q1693"/>
  <c r="P1693"/>
  <c r="O1693"/>
  <c r="N1693"/>
  <c r="M1693"/>
  <c r="L1693"/>
  <c r="K1693"/>
  <c r="J1693"/>
  <c r="I1693"/>
  <c r="Z1692"/>
  <c r="Y1692"/>
  <c r="X1692"/>
  <c r="W1692"/>
  <c r="V1692"/>
  <c r="U1692"/>
  <c r="T1692"/>
  <c r="S1692"/>
  <c r="R1692"/>
  <c r="Q1692"/>
  <c r="P1692"/>
  <c r="O1692"/>
  <c r="N1692"/>
  <c r="M1692"/>
  <c r="L1692"/>
  <c r="K1692"/>
  <c r="J1692"/>
  <c r="I1692"/>
  <c r="Y1691"/>
  <c r="X1691"/>
  <c r="W1691"/>
  <c r="V1691"/>
  <c r="U1691"/>
  <c r="T1691"/>
  <c r="S1691"/>
  <c r="R1691"/>
  <c r="Q1691"/>
  <c r="P1691"/>
  <c r="O1691"/>
  <c r="N1691"/>
  <c r="M1691"/>
  <c r="L1691"/>
  <c r="K1691"/>
  <c r="J1691"/>
  <c r="I1691"/>
  <c r="Y1690"/>
  <c r="X1690"/>
  <c r="W1690"/>
  <c r="V1690"/>
  <c r="U1690"/>
  <c r="T1690"/>
  <c r="S1690"/>
  <c r="R1690"/>
  <c r="Q1690"/>
  <c r="P1690"/>
  <c r="O1690"/>
  <c r="N1690"/>
  <c r="M1690"/>
  <c r="L1690"/>
  <c r="K1690"/>
  <c r="J1690"/>
  <c r="I1690"/>
  <c r="Y1689"/>
  <c r="X1689"/>
  <c r="W1689"/>
  <c r="V1689"/>
  <c r="U1689"/>
  <c r="T1689"/>
  <c r="S1689"/>
  <c r="R1689"/>
  <c r="Q1689"/>
  <c r="P1689"/>
  <c r="O1689"/>
  <c r="N1689"/>
  <c r="M1689"/>
  <c r="L1689"/>
  <c r="K1689"/>
  <c r="J1689"/>
  <c r="I1689"/>
  <c r="Y1688"/>
  <c r="X1688"/>
  <c r="W1688"/>
  <c r="V1688"/>
  <c r="U1688"/>
  <c r="T1688"/>
  <c r="S1688"/>
  <c r="R1688"/>
  <c r="Q1688"/>
  <c r="P1688"/>
  <c r="O1688"/>
  <c r="N1688"/>
  <c r="M1688"/>
  <c r="L1688"/>
  <c r="K1688"/>
  <c r="J1688"/>
  <c r="I1688"/>
  <c r="Z1687"/>
  <c r="Y1687"/>
  <c r="X1687"/>
  <c r="W1687"/>
  <c r="V1687"/>
  <c r="U1687"/>
  <c r="T1687"/>
  <c r="S1687"/>
  <c r="R1687"/>
  <c r="Q1687"/>
  <c r="P1687"/>
  <c r="O1687"/>
  <c r="N1687"/>
  <c r="M1687"/>
  <c r="L1687"/>
  <c r="K1687"/>
  <c r="J1687"/>
  <c r="I1687"/>
  <c r="Y1686"/>
  <c r="X1686"/>
  <c r="W1686"/>
  <c r="V1686"/>
  <c r="U1686"/>
  <c r="T1686"/>
  <c r="S1686"/>
  <c r="R1686"/>
  <c r="Q1686"/>
  <c r="P1686"/>
  <c r="O1686"/>
  <c r="N1686"/>
  <c r="M1686"/>
  <c r="L1686"/>
  <c r="K1686"/>
  <c r="J1686"/>
  <c r="I1686"/>
  <c r="Z1685"/>
  <c r="Y1685"/>
  <c r="X1685"/>
  <c r="W1685"/>
  <c r="V1685"/>
  <c r="U1685"/>
  <c r="T1685"/>
  <c r="S1685"/>
  <c r="R1685"/>
  <c r="Q1685"/>
  <c r="P1685"/>
  <c r="O1685"/>
  <c r="N1685"/>
  <c r="M1685"/>
  <c r="L1685"/>
  <c r="K1685"/>
  <c r="J1685"/>
  <c r="I1685"/>
  <c r="Y1684"/>
  <c r="X1684"/>
  <c r="W1684"/>
  <c r="V1684"/>
  <c r="U1684"/>
  <c r="T1684"/>
  <c r="S1684"/>
  <c r="R1684"/>
  <c r="Q1684"/>
  <c r="P1684"/>
  <c r="O1684"/>
  <c r="N1684"/>
  <c r="M1684"/>
  <c r="L1684"/>
  <c r="K1684"/>
  <c r="J1684"/>
  <c r="I1684"/>
  <c r="Z1683"/>
  <c r="Y1683"/>
  <c r="X1683"/>
  <c r="W1683"/>
  <c r="V1683"/>
  <c r="U1683"/>
  <c r="T1683"/>
  <c r="S1683"/>
  <c r="R1683"/>
  <c r="Q1683"/>
  <c r="P1683"/>
  <c r="O1683"/>
  <c r="N1683"/>
  <c r="M1683"/>
  <c r="L1683"/>
  <c r="K1683"/>
  <c r="J1683"/>
  <c r="I1683"/>
  <c r="Y1682"/>
  <c r="X1682"/>
  <c r="W1682"/>
  <c r="V1682"/>
  <c r="U1682"/>
  <c r="T1682"/>
  <c r="S1682"/>
  <c r="R1682"/>
  <c r="Q1682"/>
  <c r="P1682"/>
  <c r="O1682"/>
  <c r="N1682"/>
  <c r="M1682"/>
  <c r="L1682"/>
  <c r="K1682"/>
  <c r="J1682"/>
  <c r="I1682"/>
  <c r="Z1681"/>
  <c r="Y1681"/>
  <c r="X1681"/>
  <c r="W1681"/>
  <c r="V1681"/>
  <c r="U1681"/>
  <c r="T1681"/>
  <c r="S1681"/>
  <c r="R1681"/>
  <c r="Q1681"/>
  <c r="P1681"/>
  <c r="O1681"/>
  <c r="N1681"/>
  <c r="M1681"/>
  <c r="L1681"/>
  <c r="K1681"/>
  <c r="J1681"/>
  <c r="I1681"/>
  <c r="Y1680"/>
  <c r="X1680"/>
  <c r="W1680"/>
  <c r="V1680"/>
  <c r="U1680"/>
  <c r="T1680"/>
  <c r="S1680"/>
  <c r="R1680"/>
  <c r="Q1680"/>
  <c r="P1680"/>
  <c r="O1680"/>
  <c r="N1680"/>
  <c r="M1680"/>
  <c r="L1680"/>
  <c r="K1680"/>
  <c r="J1680"/>
  <c r="I1680"/>
  <c r="Y1679"/>
  <c r="X1679"/>
  <c r="W1679"/>
  <c r="V1679"/>
  <c r="U1679"/>
  <c r="T1679"/>
  <c r="S1679"/>
  <c r="R1679"/>
  <c r="Q1679"/>
  <c r="P1679"/>
  <c r="O1679"/>
  <c r="N1679"/>
  <c r="M1679"/>
  <c r="L1679"/>
  <c r="K1679"/>
  <c r="J1679"/>
  <c r="I1679"/>
  <c r="Y1678"/>
  <c r="X1678"/>
  <c r="W1678"/>
  <c r="V1678"/>
  <c r="U1678"/>
  <c r="T1678"/>
  <c r="S1678"/>
  <c r="R1678"/>
  <c r="Q1678"/>
  <c r="P1678"/>
  <c r="O1678"/>
  <c r="N1678"/>
  <c r="M1678"/>
  <c r="L1678"/>
  <c r="K1678"/>
  <c r="J1678"/>
  <c r="I1678"/>
  <c r="Z1677"/>
  <c r="Y1677"/>
  <c r="X1677"/>
  <c r="W1677"/>
  <c r="V1677"/>
  <c r="U1677"/>
  <c r="T1677"/>
  <c r="S1677"/>
  <c r="R1677"/>
  <c r="Q1677"/>
  <c r="P1677"/>
  <c r="O1677"/>
  <c r="N1677"/>
  <c r="M1677"/>
  <c r="L1677"/>
  <c r="K1677"/>
  <c r="J1677"/>
  <c r="I1677"/>
  <c r="Y1676"/>
  <c r="X1676"/>
  <c r="W1676"/>
  <c r="V1676"/>
  <c r="U1676"/>
  <c r="T1676"/>
  <c r="S1676"/>
  <c r="R1676"/>
  <c r="Q1676"/>
  <c r="P1676"/>
  <c r="O1676"/>
  <c r="N1676"/>
  <c r="M1676"/>
  <c r="L1676"/>
  <c r="K1676"/>
  <c r="J1676"/>
  <c r="I1676"/>
  <c r="Z1675"/>
  <c r="Y1675"/>
  <c r="X1675"/>
  <c r="W1675"/>
  <c r="V1675"/>
  <c r="U1675"/>
  <c r="T1675"/>
  <c r="S1675"/>
  <c r="R1675"/>
  <c r="Q1675"/>
  <c r="P1675"/>
  <c r="O1675"/>
  <c r="N1675"/>
  <c r="M1675"/>
  <c r="L1675"/>
  <c r="K1675"/>
  <c r="J1675"/>
  <c r="I1675"/>
  <c r="Y1674"/>
  <c r="X1674"/>
  <c r="W1674"/>
  <c r="V1674"/>
  <c r="U1674"/>
  <c r="T1674"/>
  <c r="S1674"/>
  <c r="R1674"/>
  <c r="Q1674"/>
  <c r="P1674"/>
  <c r="O1674"/>
  <c r="N1674"/>
  <c r="M1674"/>
  <c r="L1674"/>
  <c r="K1674"/>
  <c r="J1674"/>
  <c r="I1674"/>
  <c r="Y1673"/>
  <c r="X1673"/>
  <c r="W1673"/>
  <c r="V1673"/>
  <c r="U1673"/>
  <c r="T1673"/>
  <c r="S1673"/>
  <c r="R1673"/>
  <c r="Q1673"/>
  <c r="P1673"/>
  <c r="O1673"/>
  <c r="N1673"/>
  <c r="M1673"/>
  <c r="L1673"/>
  <c r="K1673"/>
  <c r="J1673"/>
  <c r="I1673"/>
  <c r="Y1672"/>
  <c r="X1672"/>
  <c r="W1672"/>
  <c r="V1672"/>
  <c r="U1672"/>
  <c r="T1672"/>
  <c r="S1672"/>
  <c r="R1672"/>
  <c r="Q1672"/>
  <c r="P1672"/>
  <c r="O1672"/>
  <c r="N1672"/>
  <c r="M1672"/>
  <c r="L1672"/>
  <c r="K1672"/>
  <c r="J1672"/>
  <c r="I1672"/>
  <c r="Y1671"/>
  <c r="X1671"/>
  <c r="W1671"/>
  <c r="V1671"/>
  <c r="U1671"/>
  <c r="T1671"/>
  <c r="S1671"/>
  <c r="R1671"/>
  <c r="Q1671"/>
  <c r="P1671"/>
  <c r="O1671"/>
  <c r="N1671"/>
  <c r="M1671"/>
  <c r="L1671"/>
  <c r="K1671"/>
  <c r="J1671"/>
  <c r="I1671"/>
  <c r="Y1670"/>
  <c r="X1670"/>
  <c r="W1670"/>
  <c r="V1670"/>
  <c r="U1670"/>
  <c r="T1670"/>
  <c r="S1670"/>
  <c r="R1670"/>
  <c r="Q1670"/>
  <c r="P1670"/>
  <c r="O1670"/>
  <c r="N1670"/>
  <c r="M1670"/>
  <c r="L1670"/>
  <c r="K1670"/>
  <c r="J1670"/>
  <c r="I1670"/>
  <c r="Y1669"/>
  <c r="X1669"/>
  <c r="W1669"/>
  <c r="V1669"/>
  <c r="U1669"/>
  <c r="T1669"/>
  <c r="S1669"/>
  <c r="R1669"/>
  <c r="Q1669"/>
  <c r="P1669"/>
  <c r="O1669"/>
  <c r="N1669"/>
  <c r="M1669"/>
  <c r="L1669"/>
  <c r="K1669"/>
  <c r="J1669"/>
  <c r="I1669"/>
  <c r="Z1668"/>
  <c r="Y1668"/>
  <c r="X1668"/>
  <c r="W1668"/>
  <c r="V1668"/>
  <c r="U1668"/>
  <c r="T1668"/>
  <c r="S1668"/>
  <c r="R1668"/>
  <c r="Q1668"/>
  <c r="P1668"/>
  <c r="O1668"/>
  <c r="N1668"/>
  <c r="M1668"/>
  <c r="L1668"/>
  <c r="K1668"/>
  <c r="J1668"/>
  <c r="I1668"/>
  <c r="Z1667"/>
  <c r="Y1667"/>
  <c r="X1667"/>
  <c r="W1667"/>
  <c r="V1667"/>
  <c r="U1667"/>
  <c r="T1667"/>
  <c r="S1667"/>
  <c r="R1667"/>
  <c r="Q1667"/>
  <c r="P1667"/>
  <c r="O1667"/>
  <c r="N1667"/>
  <c r="M1667"/>
  <c r="L1667"/>
  <c r="K1667"/>
  <c r="J1667"/>
  <c r="I1667"/>
  <c r="Y1666"/>
  <c r="X1666"/>
  <c r="W1666"/>
  <c r="V1666"/>
  <c r="U1666"/>
  <c r="T1666"/>
  <c r="S1666"/>
  <c r="R1666"/>
  <c r="Q1666"/>
  <c r="P1666"/>
  <c r="O1666"/>
  <c r="N1666"/>
  <c r="M1666"/>
  <c r="L1666"/>
  <c r="K1666"/>
  <c r="J1666"/>
  <c r="I1666"/>
  <c r="Y1665"/>
  <c r="X1665"/>
  <c r="W1665"/>
  <c r="V1665"/>
  <c r="U1665"/>
  <c r="T1665"/>
  <c r="S1665"/>
  <c r="R1665"/>
  <c r="Q1665"/>
  <c r="P1665"/>
  <c r="O1665"/>
  <c r="N1665"/>
  <c r="M1665"/>
  <c r="L1665"/>
  <c r="K1665"/>
  <c r="J1665"/>
  <c r="I1665"/>
  <c r="Y1664"/>
  <c r="X1664"/>
  <c r="W1664"/>
  <c r="V1664"/>
  <c r="U1664"/>
  <c r="T1664"/>
  <c r="S1664"/>
  <c r="R1664"/>
  <c r="Q1664"/>
  <c r="P1664"/>
  <c r="O1664"/>
  <c r="N1664"/>
  <c r="M1664"/>
  <c r="L1664"/>
  <c r="K1664"/>
  <c r="J1664"/>
  <c r="I1664"/>
  <c r="Y1663"/>
  <c r="X1663"/>
  <c r="W1663"/>
  <c r="V1663"/>
  <c r="U1663"/>
  <c r="T1663"/>
  <c r="S1663"/>
  <c r="R1663"/>
  <c r="Q1663"/>
  <c r="P1663"/>
  <c r="O1663"/>
  <c r="N1663"/>
  <c r="M1663"/>
  <c r="L1663"/>
  <c r="K1663"/>
  <c r="J1663"/>
  <c r="I1663"/>
  <c r="Y1662"/>
  <c r="X1662"/>
  <c r="W1662"/>
  <c r="V1662"/>
  <c r="U1662"/>
  <c r="T1662"/>
  <c r="S1662"/>
  <c r="R1662"/>
  <c r="Q1662"/>
  <c r="P1662"/>
  <c r="O1662"/>
  <c r="N1662"/>
  <c r="M1662"/>
  <c r="L1662"/>
  <c r="K1662"/>
  <c r="J1662"/>
  <c r="I1662"/>
  <c r="Z1661"/>
  <c r="Y1661"/>
  <c r="X1661"/>
  <c r="W1661"/>
  <c r="V1661"/>
  <c r="U1661"/>
  <c r="T1661"/>
  <c r="S1661"/>
  <c r="R1661"/>
  <c r="Q1661"/>
  <c r="P1661"/>
  <c r="O1661"/>
  <c r="N1661"/>
  <c r="M1661"/>
  <c r="L1661"/>
  <c r="K1661"/>
  <c r="J1661"/>
  <c r="I1661"/>
  <c r="Y1660"/>
  <c r="X1660"/>
  <c r="W1660"/>
  <c r="V1660"/>
  <c r="U1660"/>
  <c r="T1660"/>
  <c r="S1660"/>
  <c r="R1660"/>
  <c r="Q1660"/>
  <c r="P1660"/>
  <c r="O1660"/>
  <c r="N1660"/>
  <c r="M1660"/>
  <c r="L1660"/>
  <c r="K1660"/>
  <c r="J1660"/>
  <c r="I1660"/>
  <c r="Z1659"/>
  <c r="Y1659"/>
  <c r="X1659"/>
  <c r="W1659"/>
  <c r="V1659"/>
  <c r="U1659"/>
  <c r="T1659"/>
  <c r="S1659"/>
  <c r="R1659"/>
  <c r="Q1659"/>
  <c r="P1659"/>
  <c r="O1659"/>
  <c r="N1659"/>
  <c r="M1659"/>
  <c r="L1659"/>
  <c r="K1659"/>
  <c r="J1659"/>
  <c r="I1659"/>
  <c r="Y1658"/>
  <c r="X1658"/>
  <c r="W1658"/>
  <c r="V1658"/>
  <c r="U1658"/>
  <c r="T1658"/>
  <c r="S1658"/>
  <c r="R1658"/>
  <c r="Q1658"/>
  <c r="P1658"/>
  <c r="O1658"/>
  <c r="N1658"/>
  <c r="M1658"/>
  <c r="L1658"/>
  <c r="K1658"/>
  <c r="J1658"/>
  <c r="I1658"/>
  <c r="Y1657"/>
  <c r="X1657"/>
  <c r="W1657"/>
  <c r="V1657"/>
  <c r="U1657"/>
  <c r="T1657"/>
  <c r="S1657"/>
  <c r="R1657"/>
  <c r="Q1657"/>
  <c r="P1657"/>
  <c r="O1657"/>
  <c r="N1657"/>
  <c r="M1657"/>
  <c r="L1657"/>
  <c r="K1657"/>
  <c r="J1657"/>
  <c r="I1657"/>
  <c r="Y1656"/>
  <c r="X1656"/>
  <c r="W1656"/>
  <c r="V1656"/>
  <c r="U1656"/>
  <c r="T1656"/>
  <c r="S1656"/>
  <c r="R1656"/>
  <c r="Q1656"/>
  <c r="P1656"/>
  <c r="O1656"/>
  <c r="N1656"/>
  <c r="M1656"/>
  <c r="L1656"/>
  <c r="K1656"/>
  <c r="J1656"/>
  <c r="I1656"/>
  <c r="Y1655"/>
  <c r="X1655"/>
  <c r="W1655"/>
  <c r="V1655"/>
  <c r="U1655"/>
  <c r="T1655"/>
  <c r="S1655"/>
  <c r="R1655"/>
  <c r="Q1655"/>
  <c r="P1655"/>
  <c r="O1655"/>
  <c r="N1655"/>
  <c r="M1655"/>
  <c r="L1655"/>
  <c r="K1655"/>
  <c r="J1655"/>
  <c r="I1655"/>
  <c r="Z1654"/>
  <c r="Y1654"/>
  <c r="X1654"/>
  <c r="W1654"/>
  <c r="V1654"/>
  <c r="U1654"/>
  <c r="T1654"/>
  <c r="S1654"/>
  <c r="R1654"/>
  <c r="Q1654"/>
  <c r="P1654"/>
  <c r="O1654"/>
  <c r="N1654"/>
  <c r="M1654"/>
  <c r="L1654"/>
  <c r="K1654"/>
  <c r="J1654"/>
  <c r="I1654"/>
  <c r="Y1653"/>
  <c r="X1653"/>
  <c r="W1653"/>
  <c r="V1653"/>
  <c r="U1653"/>
  <c r="T1653"/>
  <c r="S1653"/>
  <c r="R1653"/>
  <c r="Q1653"/>
  <c r="P1653"/>
  <c r="O1653"/>
  <c r="N1653"/>
  <c r="M1653"/>
  <c r="L1653"/>
  <c r="K1653"/>
  <c r="J1653"/>
  <c r="I1653"/>
  <c r="Y1652"/>
  <c r="X1652"/>
  <c r="W1652"/>
  <c r="V1652"/>
  <c r="U1652"/>
  <c r="T1652"/>
  <c r="S1652"/>
  <c r="R1652"/>
  <c r="Q1652"/>
  <c r="P1652"/>
  <c r="O1652"/>
  <c r="N1652"/>
  <c r="M1652"/>
  <c r="L1652"/>
  <c r="K1652"/>
  <c r="J1652"/>
  <c r="I1652"/>
  <c r="Y1651"/>
  <c r="X1651"/>
  <c r="W1651"/>
  <c r="V1651"/>
  <c r="U1651"/>
  <c r="T1651"/>
  <c r="S1651"/>
  <c r="R1651"/>
  <c r="Q1651"/>
  <c r="P1651"/>
  <c r="O1651"/>
  <c r="N1651"/>
  <c r="M1651"/>
  <c r="L1651"/>
  <c r="K1651"/>
  <c r="J1651"/>
  <c r="I1651"/>
  <c r="Y1650"/>
  <c r="X1650"/>
  <c r="W1650"/>
  <c r="V1650"/>
  <c r="U1650"/>
  <c r="T1650"/>
  <c r="S1650"/>
  <c r="R1650"/>
  <c r="Q1650"/>
  <c r="P1650"/>
  <c r="O1650"/>
  <c r="N1650"/>
  <c r="M1650"/>
  <c r="L1650"/>
  <c r="K1650"/>
  <c r="J1650"/>
  <c r="I1650"/>
  <c r="Y1649"/>
  <c r="X1649"/>
  <c r="W1649"/>
  <c r="V1649"/>
  <c r="U1649"/>
  <c r="T1649"/>
  <c r="S1649"/>
  <c r="R1649"/>
  <c r="Q1649"/>
  <c r="P1649"/>
  <c r="O1649"/>
  <c r="N1649"/>
  <c r="M1649"/>
  <c r="L1649"/>
  <c r="K1649"/>
  <c r="J1649"/>
  <c r="I1649"/>
  <c r="Y1648"/>
  <c r="X1648"/>
  <c r="W1648"/>
  <c r="V1648"/>
  <c r="U1648"/>
  <c r="T1648"/>
  <c r="S1648"/>
  <c r="R1648"/>
  <c r="Q1648"/>
  <c r="P1648"/>
  <c r="O1648"/>
  <c r="N1648"/>
  <c r="M1648"/>
  <c r="L1648"/>
  <c r="K1648"/>
  <c r="J1648"/>
  <c r="I1648"/>
  <c r="Y1647"/>
  <c r="X1647"/>
  <c r="W1647"/>
  <c r="V1647"/>
  <c r="U1647"/>
  <c r="T1647"/>
  <c r="S1647"/>
  <c r="R1647"/>
  <c r="Q1647"/>
  <c r="P1647"/>
  <c r="O1647"/>
  <c r="N1647"/>
  <c r="M1647"/>
  <c r="L1647"/>
  <c r="K1647"/>
  <c r="J1647"/>
  <c r="I1647"/>
  <c r="Z1646"/>
  <c r="Y1646"/>
  <c r="X1646"/>
  <c r="W1646"/>
  <c r="V1646"/>
  <c r="U1646"/>
  <c r="T1646"/>
  <c r="S1646"/>
  <c r="R1646"/>
  <c r="Q1646"/>
  <c r="P1646"/>
  <c r="O1646"/>
  <c r="N1646"/>
  <c r="M1646"/>
  <c r="L1646"/>
  <c r="K1646"/>
  <c r="J1646"/>
  <c r="I1646"/>
  <c r="Y1645"/>
  <c r="X1645"/>
  <c r="W1645"/>
  <c r="V1645"/>
  <c r="U1645"/>
  <c r="T1645"/>
  <c r="S1645"/>
  <c r="R1645"/>
  <c r="Q1645"/>
  <c r="P1645"/>
  <c r="O1645"/>
  <c r="N1645"/>
  <c r="M1645"/>
  <c r="L1645"/>
  <c r="K1645"/>
  <c r="J1645"/>
  <c r="I1645"/>
  <c r="Y1644"/>
  <c r="X1644"/>
  <c r="W1644"/>
  <c r="V1644"/>
  <c r="U1644"/>
  <c r="T1644"/>
  <c r="S1644"/>
  <c r="R1644"/>
  <c r="Q1644"/>
  <c r="P1644"/>
  <c r="O1644"/>
  <c r="N1644"/>
  <c r="M1644"/>
  <c r="L1644"/>
  <c r="K1644"/>
  <c r="J1644"/>
  <c r="I1644"/>
  <c r="Y1643"/>
  <c r="X1643"/>
  <c r="W1643"/>
  <c r="V1643"/>
  <c r="U1643"/>
  <c r="T1643"/>
  <c r="S1643"/>
  <c r="R1643"/>
  <c r="Q1643"/>
  <c r="P1643"/>
  <c r="O1643"/>
  <c r="N1643"/>
  <c r="M1643"/>
  <c r="L1643"/>
  <c r="K1643"/>
  <c r="J1643"/>
  <c r="I1643"/>
  <c r="Y1642"/>
  <c r="X1642"/>
  <c r="W1642"/>
  <c r="V1642"/>
  <c r="U1642"/>
  <c r="T1642"/>
  <c r="S1642"/>
  <c r="R1642"/>
  <c r="Q1642"/>
  <c r="P1642"/>
  <c r="O1642"/>
  <c r="N1642"/>
  <c r="M1642"/>
  <c r="L1642"/>
  <c r="K1642"/>
  <c r="J1642"/>
  <c r="I1642"/>
  <c r="Y1641"/>
  <c r="X1641"/>
  <c r="W1641"/>
  <c r="V1641"/>
  <c r="U1641"/>
  <c r="T1641"/>
  <c r="S1641"/>
  <c r="R1641"/>
  <c r="Q1641"/>
  <c r="P1641"/>
  <c r="O1641"/>
  <c r="N1641"/>
  <c r="M1641"/>
  <c r="L1641"/>
  <c r="K1641"/>
  <c r="J1641"/>
  <c r="I1641"/>
  <c r="Y1640"/>
  <c r="X1640"/>
  <c r="W1640"/>
  <c r="V1640"/>
  <c r="U1640"/>
  <c r="T1640"/>
  <c r="S1640"/>
  <c r="R1640"/>
  <c r="Q1640"/>
  <c r="P1640"/>
  <c r="O1640"/>
  <c r="N1640"/>
  <c r="M1640"/>
  <c r="L1640"/>
  <c r="K1640"/>
  <c r="J1640"/>
  <c r="I1640"/>
  <c r="Z1639"/>
  <c r="Y1639"/>
  <c r="X1639"/>
  <c r="W1639"/>
  <c r="V1639"/>
  <c r="U1639"/>
  <c r="T1639"/>
  <c r="S1639"/>
  <c r="R1639"/>
  <c r="Q1639"/>
  <c r="P1639"/>
  <c r="O1639"/>
  <c r="N1639"/>
  <c r="M1639"/>
  <c r="L1639"/>
  <c r="K1639"/>
  <c r="J1639"/>
  <c r="I1639"/>
  <c r="Y1638"/>
  <c r="X1638"/>
  <c r="W1638"/>
  <c r="V1638"/>
  <c r="U1638"/>
  <c r="T1638"/>
  <c r="S1638"/>
  <c r="R1638"/>
  <c r="Q1638"/>
  <c r="P1638"/>
  <c r="O1638"/>
  <c r="N1638"/>
  <c r="M1638"/>
  <c r="L1638"/>
  <c r="K1638"/>
  <c r="J1638"/>
  <c r="I1638"/>
  <c r="Y1637"/>
  <c r="X1637"/>
  <c r="W1637"/>
  <c r="V1637"/>
  <c r="U1637"/>
  <c r="T1637"/>
  <c r="S1637"/>
  <c r="R1637"/>
  <c r="Q1637"/>
  <c r="P1637"/>
  <c r="O1637"/>
  <c r="N1637"/>
  <c r="M1637"/>
  <c r="L1637"/>
  <c r="K1637"/>
  <c r="J1637"/>
  <c r="I1637"/>
  <c r="Z1636"/>
  <c r="Y1636"/>
  <c r="X1636"/>
  <c r="W1636"/>
  <c r="V1636"/>
  <c r="U1636"/>
  <c r="T1636"/>
  <c r="S1636"/>
  <c r="R1636"/>
  <c r="Q1636"/>
  <c r="P1636"/>
  <c r="O1636"/>
  <c r="N1636"/>
  <c r="M1636"/>
  <c r="L1636"/>
  <c r="K1636"/>
  <c r="J1636"/>
  <c r="I1636"/>
  <c r="Y1635"/>
  <c r="X1635"/>
  <c r="W1635"/>
  <c r="V1635"/>
  <c r="U1635"/>
  <c r="T1635"/>
  <c r="S1635"/>
  <c r="R1635"/>
  <c r="Q1635"/>
  <c r="P1635"/>
  <c r="O1635"/>
  <c r="N1635"/>
  <c r="M1635"/>
  <c r="L1635"/>
  <c r="K1635"/>
  <c r="J1635"/>
  <c r="I1635"/>
  <c r="Z1634"/>
  <c r="Y1634"/>
  <c r="X1634"/>
  <c r="W1634"/>
  <c r="V1634"/>
  <c r="U1634"/>
  <c r="T1634"/>
  <c r="S1634"/>
  <c r="R1634"/>
  <c r="Q1634"/>
  <c r="P1634"/>
  <c r="O1634"/>
  <c r="N1634"/>
  <c r="M1634"/>
  <c r="L1634"/>
  <c r="K1634"/>
  <c r="J1634"/>
  <c r="I1634"/>
  <c r="Z1633"/>
  <c r="Y1633"/>
  <c r="X1633"/>
  <c r="W1633"/>
  <c r="V1633"/>
  <c r="U1633"/>
  <c r="T1633"/>
  <c r="S1633"/>
  <c r="R1633"/>
  <c r="Q1633"/>
  <c r="P1633"/>
  <c r="O1633"/>
  <c r="N1633"/>
  <c r="M1633"/>
  <c r="L1633"/>
  <c r="K1633"/>
  <c r="J1633"/>
  <c r="I1633"/>
  <c r="Y1632"/>
  <c r="X1632"/>
  <c r="W1632"/>
  <c r="V1632"/>
  <c r="U1632"/>
  <c r="T1632"/>
  <c r="S1632"/>
  <c r="R1632"/>
  <c r="Q1632"/>
  <c r="P1632"/>
  <c r="O1632"/>
  <c r="N1632"/>
  <c r="M1632"/>
  <c r="L1632"/>
  <c r="K1632"/>
  <c r="J1632"/>
  <c r="I1632"/>
  <c r="Z1631"/>
  <c r="Y1631"/>
  <c r="X1631"/>
  <c r="W1631"/>
  <c r="V1631"/>
  <c r="U1631"/>
  <c r="T1631"/>
  <c r="S1631"/>
  <c r="R1631"/>
  <c r="Q1631"/>
  <c r="P1631"/>
  <c r="O1631"/>
  <c r="N1631"/>
  <c r="M1631"/>
  <c r="L1631"/>
  <c r="K1631"/>
  <c r="J1631"/>
  <c r="I1631"/>
  <c r="Y1630"/>
  <c r="X1630"/>
  <c r="W1630"/>
  <c r="V1630"/>
  <c r="U1630"/>
  <c r="T1630"/>
  <c r="S1630"/>
  <c r="R1630"/>
  <c r="Q1630"/>
  <c r="P1630"/>
  <c r="O1630"/>
  <c r="N1630"/>
  <c r="M1630"/>
  <c r="L1630"/>
  <c r="K1630"/>
  <c r="J1630"/>
  <c r="I1630"/>
  <c r="Y1629"/>
  <c r="X1629"/>
  <c r="W1629"/>
  <c r="V1629"/>
  <c r="U1629"/>
  <c r="T1629"/>
  <c r="S1629"/>
  <c r="R1629"/>
  <c r="Q1629"/>
  <c r="P1629"/>
  <c r="O1629"/>
  <c r="N1629"/>
  <c r="M1629"/>
  <c r="L1629"/>
  <c r="K1629"/>
  <c r="J1629"/>
  <c r="I1629"/>
  <c r="Y1628"/>
  <c r="X1628"/>
  <c r="W1628"/>
  <c r="V1628"/>
  <c r="U1628"/>
  <c r="T1628"/>
  <c r="S1628"/>
  <c r="R1628"/>
  <c r="Q1628"/>
  <c r="P1628"/>
  <c r="O1628"/>
  <c r="N1628"/>
  <c r="M1628"/>
  <c r="L1628"/>
  <c r="K1628"/>
  <c r="J1628"/>
  <c r="I1628"/>
  <c r="Y1627"/>
  <c r="X1627"/>
  <c r="W1627"/>
  <c r="V1627"/>
  <c r="U1627"/>
  <c r="T1627"/>
  <c r="S1627"/>
  <c r="R1627"/>
  <c r="Q1627"/>
  <c r="P1627"/>
  <c r="O1627"/>
  <c r="N1627"/>
  <c r="M1627"/>
  <c r="L1627"/>
  <c r="K1627"/>
  <c r="J1627"/>
  <c r="I1627"/>
  <c r="Y1626"/>
  <c r="X1626"/>
  <c r="W1626"/>
  <c r="V1626"/>
  <c r="U1626"/>
  <c r="T1626"/>
  <c r="S1626"/>
  <c r="R1626"/>
  <c r="Q1626"/>
  <c r="P1626"/>
  <c r="O1626"/>
  <c r="N1626"/>
  <c r="M1626"/>
  <c r="L1626"/>
  <c r="K1626"/>
  <c r="J1626"/>
  <c r="I1626"/>
  <c r="Y1625"/>
  <c r="X1625"/>
  <c r="W1625"/>
  <c r="V1625"/>
  <c r="U1625"/>
  <c r="T1625"/>
  <c r="S1625"/>
  <c r="R1625"/>
  <c r="Q1625"/>
  <c r="P1625"/>
  <c r="O1625"/>
  <c r="N1625"/>
  <c r="M1625"/>
  <c r="L1625"/>
  <c r="K1625"/>
  <c r="J1625"/>
  <c r="I1625"/>
  <c r="Z1624"/>
  <c r="Y1624"/>
  <c r="X1624"/>
  <c r="W1624"/>
  <c r="V1624"/>
  <c r="U1624"/>
  <c r="T1624"/>
  <c r="S1624"/>
  <c r="R1624"/>
  <c r="Q1624"/>
  <c r="P1624"/>
  <c r="O1624"/>
  <c r="N1624"/>
  <c r="M1624"/>
  <c r="L1624"/>
  <c r="K1624"/>
  <c r="J1624"/>
  <c r="I1624"/>
  <c r="Z1623"/>
  <c r="Y1623"/>
  <c r="X1623"/>
  <c r="W1623"/>
  <c r="V1623"/>
  <c r="U1623"/>
  <c r="T1623"/>
  <c r="S1623"/>
  <c r="R1623"/>
  <c r="Q1623"/>
  <c r="P1623"/>
  <c r="O1623"/>
  <c r="N1623"/>
  <c r="M1623"/>
  <c r="L1623"/>
  <c r="K1623"/>
  <c r="J1623"/>
  <c r="I1623"/>
  <c r="Y1622"/>
  <c r="X1622"/>
  <c r="W1622"/>
  <c r="V1622"/>
  <c r="U1622"/>
  <c r="T1622"/>
  <c r="S1622"/>
  <c r="R1622"/>
  <c r="Q1622"/>
  <c r="P1622"/>
  <c r="O1622"/>
  <c r="N1622"/>
  <c r="M1622"/>
  <c r="L1622"/>
  <c r="K1622"/>
  <c r="J1622"/>
  <c r="I1622"/>
  <c r="Y1621"/>
  <c r="X1621"/>
  <c r="W1621"/>
  <c r="V1621"/>
  <c r="U1621"/>
  <c r="T1621"/>
  <c r="S1621"/>
  <c r="R1621"/>
  <c r="Q1621"/>
  <c r="P1621"/>
  <c r="O1621"/>
  <c r="N1621"/>
  <c r="M1621"/>
  <c r="L1621"/>
  <c r="K1621"/>
  <c r="J1621"/>
  <c r="I1621"/>
  <c r="Y1620"/>
  <c r="X1620"/>
  <c r="W1620"/>
  <c r="V1620"/>
  <c r="U1620"/>
  <c r="T1620"/>
  <c r="S1620"/>
  <c r="R1620"/>
  <c r="Q1620"/>
  <c r="P1620"/>
  <c r="O1620"/>
  <c r="N1620"/>
  <c r="M1620"/>
  <c r="L1620"/>
  <c r="K1620"/>
  <c r="J1620"/>
  <c r="I1620"/>
  <c r="Y1619"/>
  <c r="X1619"/>
  <c r="W1619"/>
  <c r="V1619"/>
  <c r="U1619"/>
  <c r="T1619"/>
  <c r="S1619"/>
  <c r="R1619"/>
  <c r="Q1619"/>
  <c r="P1619"/>
  <c r="O1619"/>
  <c r="N1619"/>
  <c r="M1619"/>
  <c r="L1619"/>
  <c r="K1619"/>
  <c r="J1619"/>
  <c r="I1619"/>
  <c r="Z1618"/>
  <c r="Y1618"/>
  <c r="X1618"/>
  <c r="W1618"/>
  <c r="V1618"/>
  <c r="U1618"/>
  <c r="T1618"/>
  <c r="S1618"/>
  <c r="R1618"/>
  <c r="Q1618"/>
  <c r="P1618"/>
  <c r="O1618"/>
  <c r="N1618"/>
  <c r="M1618"/>
  <c r="L1618"/>
  <c r="K1618"/>
  <c r="J1618"/>
  <c r="I1618"/>
  <c r="Y1617"/>
  <c r="X1617"/>
  <c r="W1617"/>
  <c r="V1617"/>
  <c r="U1617"/>
  <c r="T1617"/>
  <c r="S1617"/>
  <c r="R1617"/>
  <c r="Q1617"/>
  <c r="P1617"/>
  <c r="O1617"/>
  <c r="N1617"/>
  <c r="M1617"/>
  <c r="L1617"/>
  <c r="K1617"/>
  <c r="J1617"/>
  <c r="I1617"/>
  <c r="Y1616"/>
  <c r="X1616"/>
  <c r="W1616"/>
  <c r="V1616"/>
  <c r="U1616"/>
  <c r="T1616"/>
  <c r="S1616"/>
  <c r="R1616"/>
  <c r="Q1616"/>
  <c r="P1616"/>
  <c r="O1616"/>
  <c r="N1616"/>
  <c r="M1616"/>
  <c r="L1616"/>
  <c r="K1616"/>
  <c r="J1616"/>
  <c r="I1616"/>
  <c r="Y1615"/>
  <c r="X1615"/>
  <c r="W1615"/>
  <c r="V1615"/>
  <c r="U1615"/>
  <c r="T1615"/>
  <c r="S1615"/>
  <c r="R1615"/>
  <c r="Q1615"/>
  <c r="P1615"/>
  <c r="O1615"/>
  <c r="N1615"/>
  <c r="M1615"/>
  <c r="L1615"/>
  <c r="K1615"/>
  <c r="J1615"/>
  <c r="I1615"/>
  <c r="Z1614"/>
  <c r="Y1614"/>
  <c r="X1614"/>
  <c r="W1614"/>
  <c r="V1614"/>
  <c r="U1614"/>
  <c r="T1614"/>
  <c r="S1614"/>
  <c r="R1614"/>
  <c r="Q1614"/>
  <c r="P1614"/>
  <c r="O1614"/>
  <c r="N1614"/>
  <c r="M1614"/>
  <c r="L1614"/>
  <c r="K1614"/>
  <c r="J1614"/>
  <c r="I1614"/>
  <c r="Y1613"/>
  <c r="X1613"/>
  <c r="W1613"/>
  <c r="V1613"/>
  <c r="U1613"/>
  <c r="T1613"/>
  <c r="S1613"/>
  <c r="R1613"/>
  <c r="Q1613"/>
  <c r="P1613"/>
  <c r="O1613"/>
  <c r="N1613"/>
  <c r="M1613"/>
  <c r="L1613"/>
  <c r="K1613"/>
  <c r="J1613"/>
  <c r="I1613"/>
  <c r="Y1612"/>
  <c r="X1612"/>
  <c r="W1612"/>
  <c r="V1612"/>
  <c r="U1612"/>
  <c r="T1612"/>
  <c r="S1612"/>
  <c r="R1612"/>
  <c r="Q1612"/>
  <c r="P1612"/>
  <c r="O1612"/>
  <c r="N1612"/>
  <c r="M1612"/>
  <c r="L1612"/>
  <c r="K1612"/>
  <c r="J1612"/>
  <c r="I1612"/>
  <c r="Z1611"/>
  <c r="Y1611"/>
  <c r="X1611"/>
  <c r="W1611"/>
  <c r="V1611"/>
  <c r="U1611"/>
  <c r="T1611"/>
  <c r="S1611"/>
  <c r="R1611"/>
  <c r="Q1611"/>
  <c r="P1611"/>
  <c r="O1611"/>
  <c r="N1611"/>
  <c r="M1611"/>
  <c r="L1611"/>
  <c r="K1611"/>
  <c r="J1611"/>
  <c r="I1611"/>
  <c r="Y1610"/>
  <c r="X1610"/>
  <c r="W1610"/>
  <c r="V1610"/>
  <c r="U1610"/>
  <c r="T1610"/>
  <c r="S1610"/>
  <c r="R1610"/>
  <c r="Q1610"/>
  <c r="P1610"/>
  <c r="O1610"/>
  <c r="N1610"/>
  <c r="M1610"/>
  <c r="L1610"/>
  <c r="K1610"/>
  <c r="J1610"/>
  <c r="I1610"/>
  <c r="Y1609"/>
  <c r="X1609"/>
  <c r="W1609"/>
  <c r="V1609"/>
  <c r="U1609"/>
  <c r="T1609"/>
  <c r="S1609"/>
  <c r="R1609"/>
  <c r="Q1609"/>
  <c r="P1609"/>
  <c r="O1609"/>
  <c r="N1609"/>
  <c r="M1609"/>
  <c r="L1609"/>
  <c r="K1609"/>
  <c r="J1609"/>
  <c r="I1609"/>
  <c r="Y1608"/>
  <c r="X1608"/>
  <c r="W1608"/>
  <c r="V1608"/>
  <c r="U1608"/>
  <c r="T1608"/>
  <c r="S1608"/>
  <c r="R1608"/>
  <c r="Q1608"/>
  <c r="P1608"/>
  <c r="O1608"/>
  <c r="N1608"/>
  <c r="M1608"/>
  <c r="L1608"/>
  <c r="K1608"/>
  <c r="J1608"/>
  <c r="I1608"/>
  <c r="Z1607"/>
  <c r="Y1607"/>
  <c r="X1607"/>
  <c r="W1607"/>
  <c r="V1607"/>
  <c r="U1607"/>
  <c r="T1607"/>
  <c r="S1607"/>
  <c r="R1607"/>
  <c r="Q1607"/>
  <c r="P1607"/>
  <c r="O1607"/>
  <c r="N1607"/>
  <c r="M1607"/>
  <c r="L1607"/>
  <c r="K1607"/>
  <c r="J1607"/>
  <c r="I1607"/>
  <c r="Y1606"/>
  <c r="X1606"/>
  <c r="W1606"/>
  <c r="V1606"/>
  <c r="U1606"/>
  <c r="T1606"/>
  <c r="S1606"/>
  <c r="R1606"/>
  <c r="Q1606"/>
  <c r="P1606"/>
  <c r="O1606"/>
  <c r="N1606"/>
  <c r="M1606"/>
  <c r="L1606"/>
  <c r="K1606"/>
  <c r="J1606"/>
  <c r="I1606"/>
  <c r="Y1605"/>
  <c r="X1605"/>
  <c r="W1605"/>
  <c r="V1605"/>
  <c r="U1605"/>
  <c r="T1605"/>
  <c r="S1605"/>
  <c r="R1605"/>
  <c r="Q1605"/>
  <c r="P1605"/>
  <c r="O1605"/>
  <c r="N1605"/>
  <c r="M1605"/>
  <c r="L1605"/>
  <c r="K1605"/>
  <c r="J1605"/>
  <c r="I1605"/>
  <c r="Y1604"/>
  <c r="X1604"/>
  <c r="W1604"/>
  <c r="V1604"/>
  <c r="U1604"/>
  <c r="T1604"/>
  <c r="S1604"/>
  <c r="R1604"/>
  <c r="Q1604"/>
  <c r="P1604"/>
  <c r="O1604"/>
  <c r="N1604"/>
  <c r="M1604"/>
  <c r="L1604"/>
  <c r="K1604"/>
  <c r="J1604"/>
  <c r="I1604"/>
  <c r="Z1603"/>
  <c r="Y1603"/>
  <c r="X1603"/>
  <c r="W1603"/>
  <c r="V1603"/>
  <c r="U1603"/>
  <c r="T1603"/>
  <c r="S1603"/>
  <c r="R1603"/>
  <c r="Q1603"/>
  <c r="P1603"/>
  <c r="O1603"/>
  <c r="N1603"/>
  <c r="M1603"/>
  <c r="L1603"/>
  <c r="K1603"/>
  <c r="J1603"/>
  <c r="I1603"/>
  <c r="Y1602"/>
  <c r="X1602"/>
  <c r="W1602"/>
  <c r="V1602"/>
  <c r="U1602"/>
  <c r="T1602"/>
  <c r="S1602"/>
  <c r="R1602"/>
  <c r="Q1602"/>
  <c r="P1602"/>
  <c r="O1602"/>
  <c r="N1602"/>
  <c r="M1602"/>
  <c r="L1602"/>
  <c r="K1602"/>
  <c r="J1602"/>
  <c r="I1602"/>
  <c r="Y1601"/>
  <c r="X1601"/>
  <c r="W1601"/>
  <c r="V1601"/>
  <c r="U1601"/>
  <c r="T1601"/>
  <c r="S1601"/>
  <c r="R1601"/>
  <c r="Q1601"/>
  <c r="P1601"/>
  <c r="O1601"/>
  <c r="N1601"/>
  <c r="M1601"/>
  <c r="L1601"/>
  <c r="K1601"/>
  <c r="J1601"/>
  <c r="I1601"/>
  <c r="Z1600"/>
  <c r="Y1600"/>
  <c r="X1600"/>
  <c r="W1600"/>
  <c r="V1600"/>
  <c r="U1600"/>
  <c r="T1600"/>
  <c r="S1600"/>
  <c r="R1600"/>
  <c r="Q1600"/>
  <c r="P1600"/>
  <c r="O1600"/>
  <c r="N1600"/>
  <c r="M1600"/>
  <c r="L1600"/>
  <c r="K1600"/>
  <c r="J1600"/>
  <c r="I1600"/>
  <c r="Y1599"/>
  <c r="X1599"/>
  <c r="W1599"/>
  <c r="V1599"/>
  <c r="U1599"/>
  <c r="T1599"/>
  <c r="S1599"/>
  <c r="R1599"/>
  <c r="Q1599"/>
  <c r="P1599"/>
  <c r="O1599"/>
  <c r="N1599"/>
  <c r="M1599"/>
  <c r="L1599"/>
  <c r="K1599"/>
  <c r="J1599"/>
  <c r="I1599"/>
  <c r="Y1598"/>
  <c r="X1598"/>
  <c r="W1598"/>
  <c r="V1598"/>
  <c r="U1598"/>
  <c r="T1598"/>
  <c r="S1598"/>
  <c r="R1598"/>
  <c r="Q1598"/>
  <c r="P1598"/>
  <c r="O1598"/>
  <c r="N1598"/>
  <c r="M1598"/>
  <c r="L1598"/>
  <c r="K1598"/>
  <c r="J1598"/>
  <c r="I1598"/>
  <c r="Y1597"/>
  <c r="X1597"/>
  <c r="W1597"/>
  <c r="V1597"/>
  <c r="U1597"/>
  <c r="T1597"/>
  <c r="S1597"/>
  <c r="R1597"/>
  <c r="Q1597"/>
  <c r="P1597"/>
  <c r="O1597"/>
  <c r="N1597"/>
  <c r="M1597"/>
  <c r="L1597"/>
  <c r="K1597"/>
  <c r="J1597"/>
  <c r="I1597"/>
  <c r="Y1596"/>
  <c r="X1596"/>
  <c r="W1596"/>
  <c r="V1596"/>
  <c r="U1596"/>
  <c r="T1596"/>
  <c r="S1596"/>
  <c r="R1596"/>
  <c r="Q1596"/>
  <c r="P1596"/>
  <c r="O1596"/>
  <c r="N1596"/>
  <c r="M1596"/>
  <c r="L1596"/>
  <c r="K1596"/>
  <c r="J1596"/>
  <c r="I1596"/>
  <c r="Y1595"/>
  <c r="X1595"/>
  <c r="W1595"/>
  <c r="V1595"/>
  <c r="U1595"/>
  <c r="T1595"/>
  <c r="S1595"/>
  <c r="R1595"/>
  <c r="Q1595"/>
  <c r="P1595"/>
  <c r="O1595"/>
  <c r="N1595"/>
  <c r="M1595"/>
  <c r="L1595"/>
  <c r="K1595"/>
  <c r="J1595"/>
  <c r="I1595"/>
  <c r="Y1594"/>
  <c r="X1594"/>
  <c r="W1594"/>
  <c r="V1594"/>
  <c r="U1594"/>
  <c r="T1594"/>
  <c r="S1594"/>
  <c r="R1594"/>
  <c r="Q1594"/>
  <c r="P1594"/>
  <c r="O1594"/>
  <c r="N1594"/>
  <c r="M1594"/>
  <c r="L1594"/>
  <c r="K1594"/>
  <c r="J1594"/>
  <c r="I1594"/>
  <c r="Z1593"/>
  <c r="Y1593"/>
  <c r="X1593"/>
  <c r="W1593"/>
  <c r="V1593"/>
  <c r="U1593"/>
  <c r="T1593"/>
  <c r="S1593"/>
  <c r="R1593"/>
  <c r="Q1593"/>
  <c r="P1593"/>
  <c r="O1593"/>
  <c r="N1593"/>
  <c r="M1593"/>
  <c r="L1593"/>
  <c r="K1593"/>
  <c r="J1593"/>
  <c r="I1593"/>
  <c r="Y1592"/>
  <c r="X1592"/>
  <c r="W1592"/>
  <c r="V1592"/>
  <c r="U1592"/>
  <c r="T1592"/>
  <c r="S1592"/>
  <c r="R1592"/>
  <c r="Q1592"/>
  <c r="P1592"/>
  <c r="O1592"/>
  <c r="N1592"/>
  <c r="M1592"/>
  <c r="L1592"/>
  <c r="K1592"/>
  <c r="J1592"/>
  <c r="I1592"/>
  <c r="Z1591"/>
  <c r="Y1591"/>
  <c r="X1591"/>
  <c r="W1591"/>
  <c r="V1591"/>
  <c r="U1591"/>
  <c r="T1591"/>
  <c r="S1591"/>
  <c r="R1591"/>
  <c r="Q1591"/>
  <c r="P1591"/>
  <c r="O1591"/>
  <c r="N1591"/>
  <c r="M1591"/>
  <c r="L1591"/>
  <c r="K1591"/>
  <c r="J1591"/>
  <c r="I1591"/>
  <c r="Y1590"/>
  <c r="X1590"/>
  <c r="W1590"/>
  <c r="V1590"/>
  <c r="U1590"/>
  <c r="T1590"/>
  <c r="S1590"/>
  <c r="R1590"/>
  <c r="Q1590"/>
  <c r="P1590"/>
  <c r="O1590"/>
  <c r="N1590"/>
  <c r="M1590"/>
  <c r="L1590"/>
  <c r="K1590"/>
  <c r="J1590"/>
  <c r="I1590"/>
  <c r="Z1589"/>
  <c r="Y1589"/>
  <c r="X1589"/>
  <c r="W1589"/>
  <c r="V1589"/>
  <c r="U1589"/>
  <c r="T1589"/>
  <c r="S1589"/>
  <c r="R1589"/>
  <c r="Q1589"/>
  <c r="P1589"/>
  <c r="O1589"/>
  <c r="N1589"/>
  <c r="M1589"/>
  <c r="L1589"/>
  <c r="K1589"/>
  <c r="J1589"/>
  <c r="I1589"/>
  <c r="Y1588"/>
  <c r="X1588"/>
  <c r="W1588"/>
  <c r="V1588"/>
  <c r="U1588"/>
  <c r="T1588"/>
  <c r="S1588"/>
  <c r="R1588"/>
  <c r="Q1588"/>
  <c r="P1588"/>
  <c r="O1588"/>
  <c r="N1588"/>
  <c r="M1588"/>
  <c r="L1588"/>
  <c r="K1588"/>
  <c r="J1588"/>
  <c r="I1588"/>
  <c r="Y1587"/>
  <c r="X1587"/>
  <c r="W1587"/>
  <c r="V1587"/>
  <c r="U1587"/>
  <c r="T1587"/>
  <c r="S1587"/>
  <c r="R1587"/>
  <c r="Q1587"/>
  <c r="P1587"/>
  <c r="O1587"/>
  <c r="N1587"/>
  <c r="M1587"/>
  <c r="L1587"/>
  <c r="K1587"/>
  <c r="J1587"/>
  <c r="I1587"/>
  <c r="Z1586"/>
  <c r="Y1586"/>
  <c r="X1586"/>
  <c r="W1586"/>
  <c r="V1586"/>
  <c r="U1586"/>
  <c r="T1586"/>
  <c r="S1586"/>
  <c r="R1586"/>
  <c r="Q1586"/>
  <c r="P1586"/>
  <c r="O1586"/>
  <c r="N1586"/>
  <c r="M1586"/>
  <c r="L1586"/>
  <c r="K1586"/>
  <c r="J1586"/>
  <c r="I1586"/>
  <c r="Y1585"/>
  <c r="X1585"/>
  <c r="W1585"/>
  <c r="V1585"/>
  <c r="U1585"/>
  <c r="T1585"/>
  <c r="S1585"/>
  <c r="R1585"/>
  <c r="Q1585"/>
  <c r="P1585"/>
  <c r="O1585"/>
  <c r="N1585"/>
  <c r="M1585"/>
  <c r="L1585"/>
  <c r="K1585"/>
  <c r="J1585"/>
  <c r="I1585"/>
  <c r="Z1584"/>
  <c r="Y1584"/>
  <c r="X1584"/>
  <c r="W1584"/>
  <c r="V1584"/>
  <c r="U1584"/>
  <c r="T1584"/>
  <c r="S1584"/>
  <c r="R1584"/>
  <c r="Q1584"/>
  <c r="P1584"/>
  <c r="O1584"/>
  <c r="N1584"/>
  <c r="M1584"/>
  <c r="L1584"/>
  <c r="K1584"/>
  <c r="J1584"/>
  <c r="I1584"/>
  <c r="Y1583"/>
  <c r="X1583"/>
  <c r="W1583"/>
  <c r="V1583"/>
  <c r="U1583"/>
  <c r="T1583"/>
  <c r="S1583"/>
  <c r="R1583"/>
  <c r="Q1583"/>
  <c r="P1583"/>
  <c r="O1583"/>
  <c r="N1583"/>
  <c r="M1583"/>
  <c r="L1583"/>
  <c r="K1583"/>
  <c r="J1583"/>
  <c r="I1583"/>
  <c r="Z1582"/>
  <c r="Y1582"/>
  <c r="X1582"/>
  <c r="W1582"/>
  <c r="V1582"/>
  <c r="U1582"/>
  <c r="T1582"/>
  <c r="S1582"/>
  <c r="R1582"/>
  <c r="Q1582"/>
  <c r="P1582"/>
  <c r="O1582"/>
  <c r="N1582"/>
  <c r="M1582"/>
  <c r="L1582"/>
  <c r="K1582"/>
  <c r="J1582"/>
  <c r="I1582"/>
  <c r="Y1581"/>
  <c r="X1581"/>
  <c r="W1581"/>
  <c r="V1581"/>
  <c r="U1581"/>
  <c r="T1581"/>
  <c r="S1581"/>
  <c r="R1581"/>
  <c r="Q1581"/>
  <c r="P1581"/>
  <c r="O1581"/>
  <c r="N1581"/>
  <c r="M1581"/>
  <c r="L1581"/>
  <c r="K1581"/>
  <c r="J1581"/>
  <c r="I1581"/>
  <c r="Z1580"/>
  <c r="Y1580"/>
  <c r="X1580"/>
  <c r="W1580"/>
  <c r="V1580"/>
  <c r="U1580"/>
  <c r="T1580"/>
  <c r="S1580"/>
  <c r="R1580"/>
  <c r="Q1580"/>
  <c r="P1580"/>
  <c r="O1580"/>
  <c r="N1580"/>
  <c r="M1580"/>
  <c r="L1580"/>
  <c r="K1580"/>
  <c r="J1580"/>
  <c r="I1580"/>
  <c r="Z1579"/>
  <c r="Y1579"/>
  <c r="X1579"/>
  <c r="W1579"/>
  <c r="V1579"/>
  <c r="U1579"/>
  <c r="T1579"/>
  <c r="S1579"/>
  <c r="R1579"/>
  <c r="Q1579"/>
  <c r="P1579"/>
  <c r="O1579"/>
  <c r="N1579"/>
  <c r="M1579"/>
  <c r="L1579"/>
  <c r="K1579"/>
  <c r="J1579"/>
  <c r="I1579"/>
  <c r="Y1578"/>
  <c r="X1578"/>
  <c r="W1578"/>
  <c r="V1578"/>
  <c r="U1578"/>
  <c r="T1578"/>
  <c r="S1578"/>
  <c r="R1578"/>
  <c r="Q1578"/>
  <c r="P1578"/>
  <c r="O1578"/>
  <c r="N1578"/>
  <c r="M1578"/>
  <c r="L1578"/>
  <c r="K1578"/>
  <c r="J1578"/>
  <c r="I1578"/>
  <c r="Y1577"/>
  <c r="X1577"/>
  <c r="W1577"/>
  <c r="V1577"/>
  <c r="U1577"/>
  <c r="T1577"/>
  <c r="S1577"/>
  <c r="R1577"/>
  <c r="Q1577"/>
  <c r="P1577"/>
  <c r="O1577"/>
  <c r="N1577"/>
  <c r="M1577"/>
  <c r="L1577"/>
  <c r="K1577"/>
  <c r="J1577"/>
  <c r="I1577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Y1575"/>
  <c r="X1575"/>
  <c r="W1575"/>
  <c r="V1575"/>
  <c r="U1575"/>
  <c r="T1575"/>
  <c r="S1575"/>
  <c r="R1575"/>
  <c r="Q1575"/>
  <c r="P1575"/>
  <c r="O1575"/>
  <c r="N1575"/>
  <c r="M1575"/>
  <c r="L1575"/>
  <c r="K1575"/>
  <c r="J1575"/>
  <c r="I1575"/>
  <c r="Y1574"/>
  <c r="X1574"/>
  <c r="W1574"/>
  <c r="V1574"/>
  <c r="U1574"/>
  <c r="T1574"/>
  <c r="S1574"/>
  <c r="R1574"/>
  <c r="Q1574"/>
  <c r="P1574"/>
  <c r="O1574"/>
  <c r="N1574"/>
  <c r="M1574"/>
  <c r="L1574"/>
  <c r="K1574"/>
  <c r="J1574"/>
  <c r="I1574"/>
  <c r="Y1573"/>
  <c r="X1573"/>
  <c r="W1573"/>
  <c r="V1573"/>
  <c r="U1573"/>
  <c r="T1573"/>
  <c r="S1573"/>
  <c r="R1573"/>
  <c r="Q1573"/>
  <c r="P1573"/>
  <c r="O1573"/>
  <c r="N1573"/>
  <c r="M1573"/>
  <c r="L1573"/>
  <c r="K1573"/>
  <c r="J1573"/>
  <c r="I1573"/>
  <c r="Z1572"/>
  <c r="Y1572"/>
  <c r="X1572"/>
  <c r="W1572"/>
  <c r="V1572"/>
  <c r="U1572"/>
  <c r="T1572"/>
  <c r="S1572"/>
  <c r="R1572"/>
  <c r="Q1572"/>
  <c r="P1572"/>
  <c r="O1572"/>
  <c r="N1572"/>
  <c r="M1572"/>
  <c r="L1572"/>
  <c r="K1572"/>
  <c r="J1572"/>
  <c r="I1572"/>
  <c r="Z1571"/>
  <c r="Y1571"/>
  <c r="X1571"/>
  <c r="W1571"/>
  <c r="V1571"/>
  <c r="U1571"/>
  <c r="T1571"/>
  <c r="S1571"/>
  <c r="R1571"/>
  <c r="Q1571"/>
  <c r="P1571"/>
  <c r="O1571"/>
  <c r="N1571"/>
  <c r="M1571"/>
  <c r="L1571"/>
  <c r="K1571"/>
  <c r="J1571"/>
  <c r="I1571"/>
  <c r="Y1570"/>
  <c r="X1570"/>
  <c r="W1570"/>
  <c r="V1570"/>
  <c r="U1570"/>
  <c r="T1570"/>
  <c r="S1570"/>
  <c r="R1570"/>
  <c r="Q1570"/>
  <c r="P1570"/>
  <c r="O1570"/>
  <c r="N1570"/>
  <c r="M1570"/>
  <c r="L1570"/>
  <c r="K1570"/>
  <c r="J1570"/>
  <c r="I1570"/>
  <c r="Z1569"/>
  <c r="Y1569"/>
  <c r="X1569"/>
  <c r="W1569"/>
  <c r="V1569"/>
  <c r="U1569"/>
  <c r="T1569"/>
  <c r="S1569"/>
  <c r="R1569"/>
  <c r="Q1569"/>
  <c r="P1569"/>
  <c r="O1569"/>
  <c r="N1569"/>
  <c r="M1569"/>
  <c r="L1569"/>
  <c r="K1569"/>
  <c r="J1569"/>
  <c r="I1569"/>
  <c r="Z1568"/>
  <c r="Y1568"/>
  <c r="X1568"/>
  <c r="W1568"/>
  <c r="V1568"/>
  <c r="U1568"/>
  <c r="T1568"/>
  <c r="S1568"/>
  <c r="R1568"/>
  <c r="Q1568"/>
  <c r="P1568"/>
  <c r="O1568"/>
  <c r="N1568"/>
  <c r="M1568"/>
  <c r="L1568"/>
  <c r="K1568"/>
  <c r="J1568"/>
  <c r="I1568"/>
  <c r="Y1567"/>
  <c r="X1567"/>
  <c r="W1567"/>
  <c r="V1567"/>
  <c r="U1567"/>
  <c r="T1567"/>
  <c r="S1567"/>
  <c r="R1567"/>
  <c r="Q1567"/>
  <c r="P1567"/>
  <c r="O1567"/>
  <c r="N1567"/>
  <c r="M1567"/>
  <c r="L1567"/>
  <c r="K1567"/>
  <c r="J1567"/>
  <c r="I1567"/>
  <c r="Y1566"/>
  <c r="X1566"/>
  <c r="W1566"/>
  <c r="V1566"/>
  <c r="U1566"/>
  <c r="T1566"/>
  <c r="S1566"/>
  <c r="R1566"/>
  <c r="Q1566"/>
  <c r="P1566"/>
  <c r="O1566"/>
  <c r="N1566"/>
  <c r="M1566"/>
  <c r="L1566"/>
  <c r="K1566"/>
  <c r="J1566"/>
  <c r="I1566"/>
  <c r="Y1565"/>
  <c r="X1565"/>
  <c r="W1565"/>
  <c r="V1565"/>
  <c r="U1565"/>
  <c r="T1565"/>
  <c r="S1565"/>
  <c r="R1565"/>
  <c r="Q1565"/>
  <c r="P1565"/>
  <c r="O1565"/>
  <c r="N1565"/>
  <c r="M1565"/>
  <c r="L1565"/>
  <c r="K1565"/>
  <c r="J1565"/>
  <c r="I1565"/>
  <c r="Y1564"/>
  <c r="X1564"/>
  <c r="W1564"/>
  <c r="V1564"/>
  <c r="U1564"/>
  <c r="T1564"/>
  <c r="S1564"/>
  <c r="R1564"/>
  <c r="Q1564"/>
  <c r="P1564"/>
  <c r="O1564"/>
  <c r="N1564"/>
  <c r="M1564"/>
  <c r="L1564"/>
  <c r="K1564"/>
  <c r="J1564"/>
  <c r="I1564"/>
  <c r="Y1563"/>
  <c r="X1563"/>
  <c r="W1563"/>
  <c r="V1563"/>
  <c r="U1563"/>
  <c r="T1563"/>
  <c r="S1563"/>
  <c r="R1563"/>
  <c r="Q1563"/>
  <c r="P1563"/>
  <c r="O1563"/>
  <c r="N1563"/>
  <c r="M1563"/>
  <c r="L1563"/>
  <c r="K1563"/>
  <c r="J1563"/>
  <c r="I1563"/>
  <c r="Y1562"/>
  <c r="X1562"/>
  <c r="W1562"/>
  <c r="V1562"/>
  <c r="U1562"/>
  <c r="T1562"/>
  <c r="S1562"/>
  <c r="R1562"/>
  <c r="Q1562"/>
  <c r="P1562"/>
  <c r="O1562"/>
  <c r="N1562"/>
  <c r="M1562"/>
  <c r="L1562"/>
  <c r="K1562"/>
  <c r="J1562"/>
  <c r="I1562"/>
  <c r="Y1561"/>
  <c r="X1561"/>
  <c r="W1561"/>
  <c r="V1561"/>
  <c r="U1561"/>
  <c r="T1561"/>
  <c r="S1561"/>
  <c r="R1561"/>
  <c r="Q1561"/>
  <c r="P1561"/>
  <c r="O1561"/>
  <c r="N1561"/>
  <c r="M1561"/>
  <c r="L1561"/>
  <c r="K1561"/>
  <c r="J1561"/>
  <c r="I1561"/>
  <c r="Z1560"/>
  <c r="Y1560"/>
  <c r="X1560"/>
  <c r="W1560"/>
  <c r="V1560"/>
  <c r="U1560"/>
  <c r="T1560"/>
  <c r="S1560"/>
  <c r="R1560"/>
  <c r="Q1560"/>
  <c r="P1560"/>
  <c r="O1560"/>
  <c r="N1560"/>
  <c r="M1560"/>
  <c r="L1560"/>
  <c r="K1560"/>
  <c r="J1560"/>
  <c r="I1560"/>
  <c r="Y1559"/>
  <c r="X1559"/>
  <c r="W1559"/>
  <c r="V1559"/>
  <c r="U1559"/>
  <c r="T1559"/>
  <c r="S1559"/>
  <c r="R1559"/>
  <c r="Q1559"/>
  <c r="P1559"/>
  <c r="O1559"/>
  <c r="N1559"/>
  <c r="M1559"/>
  <c r="L1559"/>
  <c r="K1559"/>
  <c r="J1559"/>
  <c r="I1559"/>
  <c r="Y1558"/>
  <c r="X1558"/>
  <c r="W1558"/>
  <c r="V1558"/>
  <c r="U1558"/>
  <c r="T1558"/>
  <c r="S1558"/>
  <c r="R1558"/>
  <c r="Q1558"/>
  <c r="P1558"/>
  <c r="O1558"/>
  <c r="N1558"/>
  <c r="M1558"/>
  <c r="L1558"/>
  <c r="K1558"/>
  <c r="J1558"/>
  <c r="I1558"/>
  <c r="Z1557"/>
  <c r="Y1557"/>
  <c r="X1557"/>
  <c r="W1557"/>
  <c r="V1557"/>
  <c r="U1557"/>
  <c r="T1557"/>
  <c r="S1557"/>
  <c r="R1557"/>
  <c r="Q1557"/>
  <c r="P1557"/>
  <c r="O1557"/>
  <c r="N1557"/>
  <c r="M1557"/>
  <c r="L1557"/>
  <c r="K1557"/>
  <c r="J1557"/>
  <c r="I1557"/>
  <c r="Y1556"/>
  <c r="X1556"/>
  <c r="W1556"/>
  <c r="V1556"/>
  <c r="U1556"/>
  <c r="T1556"/>
  <c r="S1556"/>
  <c r="R1556"/>
  <c r="Q1556"/>
  <c r="P1556"/>
  <c r="O1556"/>
  <c r="N1556"/>
  <c r="M1556"/>
  <c r="L1556"/>
  <c r="K1556"/>
  <c r="J1556"/>
  <c r="I1556"/>
  <c r="Y1555"/>
  <c r="X1555"/>
  <c r="W1555"/>
  <c r="V1555"/>
  <c r="U1555"/>
  <c r="T1555"/>
  <c r="S1555"/>
  <c r="R1555"/>
  <c r="Q1555"/>
  <c r="P1555"/>
  <c r="O1555"/>
  <c r="N1555"/>
  <c r="M1555"/>
  <c r="L1555"/>
  <c r="K1555"/>
  <c r="J1555"/>
  <c r="I1555"/>
  <c r="Z1554"/>
  <c r="Y1554"/>
  <c r="X1554"/>
  <c r="W1554"/>
  <c r="V1554"/>
  <c r="U1554"/>
  <c r="T1554"/>
  <c r="S1554"/>
  <c r="R1554"/>
  <c r="Q1554"/>
  <c r="P1554"/>
  <c r="O1554"/>
  <c r="N1554"/>
  <c r="M1554"/>
  <c r="L1554"/>
  <c r="K1554"/>
  <c r="J1554"/>
  <c r="I1554"/>
  <c r="Y1553"/>
  <c r="X1553"/>
  <c r="W1553"/>
  <c r="V1553"/>
  <c r="U1553"/>
  <c r="T1553"/>
  <c r="S1553"/>
  <c r="R1553"/>
  <c r="Q1553"/>
  <c r="P1553"/>
  <c r="O1553"/>
  <c r="N1553"/>
  <c r="M1553"/>
  <c r="L1553"/>
  <c r="K1553"/>
  <c r="J1553"/>
  <c r="I1553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Y1551"/>
  <c r="X1551"/>
  <c r="W1551"/>
  <c r="V1551"/>
  <c r="U1551"/>
  <c r="T1551"/>
  <c r="S1551"/>
  <c r="R1551"/>
  <c r="Q1551"/>
  <c r="P1551"/>
  <c r="O1551"/>
  <c r="N1551"/>
  <c r="M1551"/>
  <c r="L1551"/>
  <c r="K1551"/>
  <c r="J1551"/>
  <c r="I1551"/>
  <c r="Y1550"/>
  <c r="X1550"/>
  <c r="W1550"/>
  <c r="V1550"/>
  <c r="U1550"/>
  <c r="T1550"/>
  <c r="S1550"/>
  <c r="R1550"/>
  <c r="Q1550"/>
  <c r="P1550"/>
  <c r="O1550"/>
  <c r="N1550"/>
  <c r="M1550"/>
  <c r="L1550"/>
  <c r="K1550"/>
  <c r="J1550"/>
  <c r="I1550"/>
  <c r="Z1549"/>
  <c r="Y1549"/>
  <c r="X1549"/>
  <c r="W1549"/>
  <c r="V1549"/>
  <c r="U1549"/>
  <c r="T1549"/>
  <c r="S1549"/>
  <c r="R1549"/>
  <c r="Q1549"/>
  <c r="P1549"/>
  <c r="O1549"/>
  <c r="N1549"/>
  <c r="M1549"/>
  <c r="L1549"/>
  <c r="K1549"/>
  <c r="J1549"/>
  <c r="I1549"/>
  <c r="Y1548"/>
  <c r="X1548"/>
  <c r="W1548"/>
  <c r="V1548"/>
  <c r="U1548"/>
  <c r="T1548"/>
  <c r="S1548"/>
  <c r="R1548"/>
  <c r="Q1548"/>
  <c r="P1548"/>
  <c r="O1548"/>
  <c r="N1548"/>
  <c r="M1548"/>
  <c r="L1548"/>
  <c r="K1548"/>
  <c r="J1548"/>
  <c r="I1548"/>
  <c r="Z1547"/>
  <c r="Y1547"/>
  <c r="X1547"/>
  <c r="W1547"/>
  <c r="V1547"/>
  <c r="U1547"/>
  <c r="T1547"/>
  <c r="S1547"/>
  <c r="R1547"/>
  <c r="Q1547"/>
  <c r="P1547"/>
  <c r="O1547"/>
  <c r="N1547"/>
  <c r="M1547"/>
  <c r="L1547"/>
  <c r="K1547"/>
  <c r="J1547"/>
  <c r="I1547"/>
  <c r="Y1546"/>
  <c r="X1546"/>
  <c r="W1546"/>
  <c r="V1546"/>
  <c r="U1546"/>
  <c r="T1546"/>
  <c r="S1546"/>
  <c r="R1546"/>
  <c r="Q1546"/>
  <c r="P1546"/>
  <c r="O1546"/>
  <c r="N1546"/>
  <c r="M1546"/>
  <c r="L1546"/>
  <c r="K1546"/>
  <c r="J1546"/>
  <c r="I1546"/>
  <c r="Z1545"/>
  <c r="Y1545"/>
  <c r="X1545"/>
  <c r="W1545"/>
  <c r="V1545"/>
  <c r="U1545"/>
  <c r="T1545"/>
  <c r="S1545"/>
  <c r="R1545"/>
  <c r="Q1545"/>
  <c r="P1545"/>
  <c r="O1545"/>
  <c r="N1545"/>
  <c r="M1545"/>
  <c r="L1545"/>
  <c r="K1545"/>
  <c r="J1545"/>
  <c r="I1545"/>
  <c r="Z1544"/>
  <c r="Y1544"/>
  <c r="X1544"/>
  <c r="W1544"/>
  <c r="V1544"/>
  <c r="U1544"/>
  <c r="T1544"/>
  <c r="S1544"/>
  <c r="R1544"/>
  <c r="Q1544"/>
  <c r="P1544"/>
  <c r="O1544"/>
  <c r="N1544"/>
  <c r="M1544"/>
  <c r="L1544"/>
  <c r="K1544"/>
  <c r="J1544"/>
  <c r="I1544"/>
  <c r="Z1543"/>
  <c r="Y1543"/>
  <c r="X1543"/>
  <c r="W1543"/>
  <c r="V1543"/>
  <c r="U1543"/>
  <c r="T1543"/>
  <c r="S1543"/>
  <c r="R1543"/>
  <c r="Q1543"/>
  <c r="P1543"/>
  <c r="O1543"/>
  <c r="N1543"/>
  <c r="M1543"/>
  <c r="L1543"/>
  <c r="K1543"/>
  <c r="J1543"/>
  <c r="I1543"/>
  <c r="Y1542"/>
  <c r="X1542"/>
  <c r="W1542"/>
  <c r="V1542"/>
  <c r="U1542"/>
  <c r="T1542"/>
  <c r="S1542"/>
  <c r="R1542"/>
  <c r="Q1542"/>
  <c r="P1542"/>
  <c r="O1542"/>
  <c r="N1542"/>
  <c r="M1542"/>
  <c r="L1542"/>
  <c r="K1542"/>
  <c r="J1542"/>
  <c r="I1542"/>
  <c r="Z1541"/>
  <c r="Y1541"/>
  <c r="X1541"/>
  <c r="W1541"/>
  <c r="V1541"/>
  <c r="U1541"/>
  <c r="T1541"/>
  <c r="S1541"/>
  <c r="R1541"/>
  <c r="Q1541"/>
  <c r="P1541"/>
  <c r="O1541"/>
  <c r="N1541"/>
  <c r="M1541"/>
  <c r="L1541"/>
  <c r="K1541"/>
  <c r="J1541"/>
  <c r="I1541"/>
  <c r="Y1540"/>
  <c r="X1540"/>
  <c r="W1540"/>
  <c r="V1540"/>
  <c r="U1540"/>
  <c r="T1540"/>
  <c r="S1540"/>
  <c r="R1540"/>
  <c r="Q1540"/>
  <c r="P1540"/>
  <c r="O1540"/>
  <c r="N1540"/>
  <c r="M1540"/>
  <c r="L1540"/>
  <c r="K1540"/>
  <c r="J1540"/>
  <c r="I1540"/>
  <c r="Y1539"/>
  <c r="X1539"/>
  <c r="W1539"/>
  <c r="V1539"/>
  <c r="U1539"/>
  <c r="T1539"/>
  <c r="S1539"/>
  <c r="R1539"/>
  <c r="Q1539"/>
  <c r="P1539"/>
  <c r="O1539"/>
  <c r="N1539"/>
  <c r="M1539"/>
  <c r="L1539"/>
  <c r="K1539"/>
  <c r="J1539"/>
  <c r="I1539"/>
  <c r="Z1538"/>
  <c r="Y1538"/>
  <c r="X1538"/>
  <c r="W1538"/>
  <c r="V1538"/>
  <c r="U1538"/>
  <c r="T1538"/>
  <c r="S1538"/>
  <c r="R1538"/>
  <c r="Q1538"/>
  <c r="P1538"/>
  <c r="O1538"/>
  <c r="N1538"/>
  <c r="M1538"/>
  <c r="L1538"/>
  <c r="K1538"/>
  <c r="J1538"/>
  <c r="I1538"/>
  <c r="Y1537"/>
  <c r="X1537"/>
  <c r="W1537"/>
  <c r="V1537"/>
  <c r="U1537"/>
  <c r="T1537"/>
  <c r="S1537"/>
  <c r="R1537"/>
  <c r="Q1537"/>
  <c r="P1537"/>
  <c r="O1537"/>
  <c r="N1537"/>
  <c r="M1537"/>
  <c r="L1537"/>
  <c r="K1537"/>
  <c r="J1537"/>
  <c r="I1537"/>
  <c r="Z1536"/>
  <c r="Y1536"/>
  <c r="X1536"/>
  <c r="W1536"/>
  <c r="V1536"/>
  <c r="U1536"/>
  <c r="T1536"/>
  <c r="S1536"/>
  <c r="R1536"/>
  <c r="Q1536"/>
  <c r="P1536"/>
  <c r="O1536"/>
  <c r="N1536"/>
  <c r="M1536"/>
  <c r="L1536"/>
  <c r="K1536"/>
  <c r="J1536"/>
  <c r="I1536"/>
  <c r="Y1535"/>
  <c r="X1535"/>
  <c r="W1535"/>
  <c r="V1535"/>
  <c r="U1535"/>
  <c r="T1535"/>
  <c r="S1535"/>
  <c r="R1535"/>
  <c r="Q1535"/>
  <c r="P1535"/>
  <c r="O1535"/>
  <c r="N1535"/>
  <c r="M1535"/>
  <c r="L1535"/>
  <c r="K1535"/>
  <c r="J1535"/>
  <c r="I1535"/>
  <c r="Y1534"/>
  <c r="X1534"/>
  <c r="W1534"/>
  <c r="V1534"/>
  <c r="U1534"/>
  <c r="T1534"/>
  <c r="S1534"/>
  <c r="R1534"/>
  <c r="Q1534"/>
  <c r="P1534"/>
  <c r="O1534"/>
  <c r="N1534"/>
  <c r="M1534"/>
  <c r="L1534"/>
  <c r="K1534"/>
  <c r="J1534"/>
  <c r="I1534"/>
  <c r="Y1533"/>
  <c r="X1533"/>
  <c r="W1533"/>
  <c r="V1533"/>
  <c r="U1533"/>
  <c r="T1533"/>
  <c r="S1533"/>
  <c r="R1533"/>
  <c r="Q1533"/>
  <c r="P1533"/>
  <c r="O1533"/>
  <c r="N1533"/>
  <c r="M1533"/>
  <c r="L1533"/>
  <c r="K1533"/>
  <c r="J1533"/>
  <c r="I1533"/>
  <c r="Z1532"/>
  <c r="Y1532"/>
  <c r="X1532"/>
  <c r="W1532"/>
  <c r="V1532"/>
  <c r="U1532"/>
  <c r="T1532"/>
  <c r="S1532"/>
  <c r="R1532"/>
  <c r="Q1532"/>
  <c r="P1532"/>
  <c r="O1532"/>
  <c r="N1532"/>
  <c r="M1532"/>
  <c r="L1532"/>
  <c r="K1532"/>
  <c r="J1532"/>
  <c r="I1532"/>
  <c r="Z1531"/>
  <c r="Y1531"/>
  <c r="X1531"/>
  <c r="W1531"/>
  <c r="V1531"/>
  <c r="U1531"/>
  <c r="T1531"/>
  <c r="S1531"/>
  <c r="R1531"/>
  <c r="Q1531"/>
  <c r="P1531"/>
  <c r="O1531"/>
  <c r="N1531"/>
  <c r="M1531"/>
  <c r="L1531"/>
  <c r="K1531"/>
  <c r="J1531"/>
  <c r="I1531"/>
  <c r="Y1530"/>
  <c r="X1530"/>
  <c r="W1530"/>
  <c r="V1530"/>
  <c r="U1530"/>
  <c r="T1530"/>
  <c r="S1530"/>
  <c r="R1530"/>
  <c r="Q1530"/>
  <c r="P1530"/>
  <c r="O1530"/>
  <c r="N1530"/>
  <c r="M1530"/>
  <c r="L1530"/>
  <c r="K1530"/>
  <c r="J1530"/>
  <c r="I1530"/>
  <c r="Y1529"/>
  <c r="X1529"/>
  <c r="W1529"/>
  <c r="V1529"/>
  <c r="U1529"/>
  <c r="T1529"/>
  <c r="S1529"/>
  <c r="R1529"/>
  <c r="Q1529"/>
  <c r="P1529"/>
  <c r="O1529"/>
  <c r="N1529"/>
  <c r="M1529"/>
  <c r="L1529"/>
  <c r="K1529"/>
  <c r="J1529"/>
  <c r="I1529"/>
  <c r="Y1528"/>
  <c r="X1528"/>
  <c r="W1528"/>
  <c r="V1528"/>
  <c r="U1528"/>
  <c r="T1528"/>
  <c r="S1528"/>
  <c r="R1528"/>
  <c r="Q1528"/>
  <c r="P1528"/>
  <c r="O1528"/>
  <c r="N1528"/>
  <c r="M1528"/>
  <c r="L1528"/>
  <c r="K1528"/>
  <c r="J1528"/>
  <c r="I1528"/>
  <c r="Y1527"/>
  <c r="X1527"/>
  <c r="W1527"/>
  <c r="V1527"/>
  <c r="U1527"/>
  <c r="T1527"/>
  <c r="S1527"/>
  <c r="R1527"/>
  <c r="Q1527"/>
  <c r="P1527"/>
  <c r="O1527"/>
  <c r="N1527"/>
  <c r="M1527"/>
  <c r="L1527"/>
  <c r="K1527"/>
  <c r="J1527"/>
  <c r="I1527"/>
  <c r="Y1526"/>
  <c r="X1526"/>
  <c r="W1526"/>
  <c r="V1526"/>
  <c r="U1526"/>
  <c r="T1526"/>
  <c r="S1526"/>
  <c r="R1526"/>
  <c r="Q1526"/>
  <c r="P1526"/>
  <c r="O1526"/>
  <c r="N1526"/>
  <c r="M1526"/>
  <c r="L1526"/>
  <c r="K1526"/>
  <c r="J1526"/>
  <c r="I1526"/>
  <c r="Y1525"/>
  <c r="X1525"/>
  <c r="W1525"/>
  <c r="V1525"/>
  <c r="U1525"/>
  <c r="T1525"/>
  <c r="S1525"/>
  <c r="R1525"/>
  <c r="Q1525"/>
  <c r="P1525"/>
  <c r="O1525"/>
  <c r="N1525"/>
  <c r="M1525"/>
  <c r="L1525"/>
  <c r="K1525"/>
  <c r="J1525"/>
  <c r="I1525"/>
  <c r="Z1524"/>
  <c r="Y1524"/>
  <c r="X1524"/>
  <c r="W1524"/>
  <c r="V1524"/>
  <c r="U1524"/>
  <c r="T1524"/>
  <c r="S1524"/>
  <c r="R1524"/>
  <c r="Q1524"/>
  <c r="P1524"/>
  <c r="O1524"/>
  <c r="N1524"/>
  <c r="M1524"/>
  <c r="L1524"/>
  <c r="K1524"/>
  <c r="J1524"/>
  <c r="I1524"/>
  <c r="Z1523"/>
  <c r="Y1523"/>
  <c r="X1523"/>
  <c r="W1523"/>
  <c r="V1523"/>
  <c r="U1523"/>
  <c r="T1523"/>
  <c r="S1523"/>
  <c r="R1523"/>
  <c r="Q1523"/>
  <c r="P1523"/>
  <c r="O1523"/>
  <c r="N1523"/>
  <c r="M1523"/>
  <c r="L1523"/>
  <c r="K1523"/>
  <c r="J1523"/>
  <c r="I1523"/>
  <c r="Y1522"/>
  <c r="X1522"/>
  <c r="W1522"/>
  <c r="V1522"/>
  <c r="U1522"/>
  <c r="T1522"/>
  <c r="S1522"/>
  <c r="R1522"/>
  <c r="Q1522"/>
  <c r="P1522"/>
  <c r="O1522"/>
  <c r="N1522"/>
  <c r="M1522"/>
  <c r="L1522"/>
  <c r="K1522"/>
  <c r="J1522"/>
  <c r="I1522"/>
  <c r="Y1521"/>
  <c r="X1521"/>
  <c r="W1521"/>
  <c r="V1521"/>
  <c r="U1521"/>
  <c r="T1521"/>
  <c r="S1521"/>
  <c r="R1521"/>
  <c r="Q1521"/>
  <c r="P1521"/>
  <c r="O1521"/>
  <c r="N1521"/>
  <c r="M1521"/>
  <c r="L1521"/>
  <c r="K1521"/>
  <c r="J1521"/>
  <c r="I1521"/>
  <c r="Y1520"/>
  <c r="X1520"/>
  <c r="W1520"/>
  <c r="V1520"/>
  <c r="U1520"/>
  <c r="T1520"/>
  <c r="S1520"/>
  <c r="R1520"/>
  <c r="Q1520"/>
  <c r="P1520"/>
  <c r="O1520"/>
  <c r="N1520"/>
  <c r="M1520"/>
  <c r="L1520"/>
  <c r="K1520"/>
  <c r="J1520"/>
  <c r="I1520"/>
  <c r="Y1519"/>
  <c r="X1519"/>
  <c r="W1519"/>
  <c r="V1519"/>
  <c r="U1519"/>
  <c r="T1519"/>
  <c r="S1519"/>
  <c r="R1519"/>
  <c r="Q1519"/>
  <c r="P1519"/>
  <c r="O1519"/>
  <c r="N1519"/>
  <c r="M1519"/>
  <c r="L1519"/>
  <c r="K1519"/>
  <c r="J1519"/>
  <c r="I1519"/>
  <c r="Y1518"/>
  <c r="X1518"/>
  <c r="W1518"/>
  <c r="V1518"/>
  <c r="U1518"/>
  <c r="T1518"/>
  <c r="S1518"/>
  <c r="R1518"/>
  <c r="Q1518"/>
  <c r="P1518"/>
  <c r="O1518"/>
  <c r="N1518"/>
  <c r="M1518"/>
  <c r="L1518"/>
  <c r="K1518"/>
  <c r="J1518"/>
  <c r="I1518"/>
  <c r="Y1517"/>
  <c r="X1517"/>
  <c r="W1517"/>
  <c r="V1517"/>
  <c r="U1517"/>
  <c r="T1517"/>
  <c r="S1517"/>
  <c r="R1517"/>
  <c r="Q1517"/>
  <c r="P1517"/>
  <c r="O1517"/>
  <c r="N1517"/>
  <c r="M1517"/>
  <c r="L1517"/>
  <c r="K1517"/>
  <c r="J1517"/>
  <c r="I1517"/>
  <c r="Y1516"/>
  <c r="X1516"/>
  <c r="W1516"/>
  <c r="V1516"/>
  <c r="U1516"/>
  <c r="T1516"/>
  <c r="S1516"/>
  <c r="R1516"/>
  <c r="Q1516"/>
  <c r="P1516"/>
  <c r="O1516"/>
  <c r="N1516"/>
  <c r="M1516"/>
  <c r="L1516"/>
  <c r="K1516"/>
  <c r="J1516"/>
  <c r="I1516"/>
  <c r="Z1515"/>
  <c r="Y1515"/>
  <c r="X1515"/>
  <c r="W1515"/>
  <c r="V1515"/>
  <c r="U1515"/>
  <c r="T1515"/>
  <c r="S1515"/>
  <c r="R1515"/>
  <c r="Q1515"/>
  <c r="P1515"/>
  <c r="O1515"/>
  <c r="N1515"/>
  <c r="M1515"/>
  <c r="L1515"/>
  <c r="K1515"/>
  <c r="J1515"/>
  <c r="I1515"/>
  <c r="Y1514"/>
  <c r="X1514"/>
  <c r="W1514"/>
  <c r="V1514"/>
  <c r="U1514"/>
  <c r="T1514"/>
  <c r="S1514"/>
  <c r="R1514"/>
  <c r="Q1514"/>
  <c r="P1514"/>
  <c r="O1514"/>
  <c r="N1514"/>
  <c r="M1514"/>
  <c r="L1514"/>
  <c r="K1514"/>
  <c r="J1514"/>
  <c r="I1514"/>
  <c r="Z1513"/>
  <c r="Y1513"/>
  <c r="X1513"/>
  <c r="W1513"/>
  <c r="V1513"/>
  <c r="U1513"/>
  <c r="T1513"/>
  <c r="S1513"/>
  <c r="R1513"/>
  <c r="Q1513"/>
  <c r="P1513"/>
  <c r="O1513"/>
  <c r="N1513"/>
  <c r="M1513"/>
  <c r="L1513"/>
  <c r="K1513"/>
  <c r="J1513"/>
  <c r="I1513"/>
  <c r="Z1512"/>
  <c r="Y1512"/>
  <c r="X1512"/>
  <c r="W1512"/>
  <c r="V1512"/>
  <c r="U1512"/>
  <c r="T1512"/>
  <c r="S1512"/>
  <c r="R1512"/>
  <c r="Q1512"/>
  <c r="P1512"/>
  <c r="O1512"/>
  <c r="N1512"/>
  <c r="M1512"/>
  <c r="L1512"/>
  <c r="K1512"/>
  <c r="J1512"/>
  <c r="I1512"/>
  <c r="Y1511"/>
  <c r="X1511"/>
  <c r="W1511"/>
  <c r="V1511"/>
  <c r="U1511"/>
  <c r="T1511"/>
  <c r="S1511"/>
  <c r="R1511"/>
  <c r="Q1511"/>
  <c r="P1511"/>
  <c r="O1511"/>
  <c r="N1511"/>
  <c r="M1511"/>
  <c r="L1511"/>
  <c r="K1511"/>
  <c r="J1511"/>
  <c r="I1511"/>
  <c r="Y1510"/>
  <c r="X1510"/>
  <c r="W1510"/>
  <c r="V1510"/>
  <c r="U1510"/>
  <c r="T1510"/>
  <c r="S1510"/>
  <c r="R1510"/>
  <c r="Q1510"/>
  <c r="P1510"/>
  <c r="O1510"/>
  <c r="N1510"/>
  <c r="M1510"/>
  <c r="L1510"/>
  <c r="K1510"/>
  <c r="J1510"/>
  <c r="I1510"/>
  <c r="Y1509"/>
  <c r="X1509"/>
  <c r="W1509"/>
  <c r="V1509"/>
  <c r="U1509"/>
  <c r="T1509"/>
  <c r="S1509"/>
  <c r="R1509"/>
  <c r="Q1509"/>
  <c r="P1509"/>
  <c r="O1509"/>
  <c r="N1509"/>
  <c r="M1509"/>
  <c r="L1509"/>
  <c r="K1509"/>
  <c r="J1509"/>
  <c r="I1509"/>
  <c r="Z1508"/>
  <c r="Y1508"/>
  <c r="X1508"/>
  <c r="W1508"/>
  <c r="V1508"/>
  <c r="U1508"/>
  <c r="T1508"/>
  <c r="S1508"/>
  <c r="R1508"/>
  <c r="Q1508"/>
  <c r="P1508"/>
  <c r="O1508"/>
  <c r="N1508"/>
  <c r="M1508"/>
  <c r="L1508"/>
  <c r="K1508"/>
  <c r="J1508"/>
  <c r="I1508"/>
  <c r="Y1507"/>
  <c r="X1507"/>
  <c r="W1507"/>
  <c r="V1507"/>
  <c r="U1507"/>
  <c r="T1507"/>
  <c r="S1507"/>
  <c r="R1507"/>
  <c r="Q1507"/>
  <c r="P1507"/>
  <c r="O1507"/>
  <c r="N1507"/>
  <c r="M1507"/>
  <c r="L1507"/>
  <c r="K1507"/>
  <c r="J1507"/>
  <c r="I1507"/>
  <c r="Y1506"/>
  <c r="X1506"/>
  <c r="W1506"/>
  <c r="V1506"/>
  <c r="U1506"/>
  <c r="T1506"/>
  <c r="S1506"/>
  <c r="R1506"/>
  <c r="Q1506"/>
  <c r="P1506"/>
  <c r="O1506"/>
  <c r="N1506"/>
  <c r="M1506"/>
  <c r="L1506"/>
  <c r="K1506"/>
  <c r="J1506"/>
  <c r="I1506"/>
  <c r="Y1505"/>
  <c r="X1505"/>
  <c r="W1505"/>
  <c r="V1505"/>
  <c r="U1505"/>
  <c r="T1505"/>
  <c r="S1505"/>
  <c r="R1505"/>
  <c r="Q1505"/>
  <c r="P1505"/>
  <c r="O1505"/>
  <c r="N1505"/>
  <c r="M1505"/>
  <c r="L1505"/>
  <c r="K1505"/>
  <c r="J1505"/>
  <c r="I1505"/>
  <c r="Y1504"/>
  <c r="X1504"/>
  <c r="W1504"/>
  <c r="V1504"/>
  <c r="U1504"/>
  <c r="T1504"/>
  <c r="S1504"/>
  <c r="R1504"/>
  <c r="Q1504"/>
  <c r="P1504"/>
  <c r="O1504"/>
  <c r="N1504"/>
  <c r="M1504"/>
  <c r="L1504"/>
  <c r="K1504"/>
  <c r="J1504"/>
  <c r="I1504"/>
  <c r="Z1503"/>
  <c r="Y1503"/>
  <c r="X1503"/>
  <c r="W1503"/>
  <c r="V1503"/>
  <c r="U1503"/>
  <c r="T1503"/>
  <c r="S1503"/>
  <c r="R1503"/>
  <c r="Q1503"/>
  <c r="P1503"/>
  <c r="O1503"/>
  <c r="N1503"/>
  <c r="M1503"/>
  <c r="L1503"/>
  <c r="K1503"/>
  <c r="J1503"/>
  <c r="I1503"/>
  <c r="Y1502"/>
  <c r="X1502"/>
  <c r="W1502"/>
  <c r="V1502"/>
  <c r="U1502"/>
  <c r="T1502"/>
  <c r="S1502"/>
  <c r="R1502"/>
  <c r="Q1502"/>
  <c r="P1502"/>
  <c r="O1502"/>
  <c r="N1502"/>
  <c r="M1502"/>
  <c r="L1502"/>
  <c r="K1502"/>
  <c r="J1502"/>
  <c r="I1502"/>
  <c r="Y1501"/>
  <c r="X1501"/>
  <c r="W1501"/>
  <c r="V1501"/>
  <c r="U1501"/>
  <c r="T1501"/>
  <c r="S1501"/>
  <c r="R1501"/>
  <c r="Q1501"/>
  <c r="P1501"/>
  <c r="O1501"/>
  <c r="N1501"/>
  <c r="M1501"/>
  <c r="L1501"/>
  <c r="K1501"/>
  <c r="J1501"/>
  <c r="I1501"/>
  <c r="Y1500"/>
  <c r="X1500"/>
  <c r="W1500"/>
  <c r="V1500"/>
  <c r="U1500"/>
  <c r="T1500"/>
  <c r="S1500"/>
  <c r="R1500"/>
  <c r="Q1500"/>
  <c r="P1500"/>
  <c r="O1500"/>
  <c r="N1500"/>
  <c r="M1500"/>
  <c r="L1500"/>
  <c r="K1500"/>
  <c r="J1500"/>
  <c r="I1500"/>
  <c r="Y1499"/>
  <c r="X1499"/>
  <c r="W1499"/>
  <c r="V1499"/>
  <c r="U1499"/>
  <c r="T1499"/>
  <c r="S1499"/>
  <c r="R1499"/>
  <c r="Q1499"/>
  <c r="P1499"/>
  <c r="O1499"/>
  <c r="N1499"/>
  <c r="M1499"/>
  <c r="L1499"/>
  <c r="K1499"/>
  <c r="J1499"/>
  <c r="I1499"/>
  <c r="Y1498"/>
  <c r="X1498"/>
  <c r="W1498"/>
  <c r="V1498"/>
  <c r="U1498"/>
  <c r="T1498"/>
  <c r="S1498"/>
  <c r="R1498"/>
  <c r="Q1498"/>
  <c r="P1498"/>
  <c r="O1498"/>
  <c r="N1498"/>
  <c r="M1498"/>
  <c r="L1498"/>
  <c r="K1498"/>
  <c r="J1498"/>
  <c r="I1498"/>
  <c r="Y1497"/>
  <c r="X1497"/>
  <c r="W1497"/>
  <c r="V1497"/>
  <c r="U1497"/>
  <c r="T1497"/>
  <c r="S1497"/>
  <c r="R1497"/>
  <c r="Q1497"/>
  <c r="P1497"/>
  <c r="O1497"/>
  <c r="N1497"/>
  <c r="M1497"/>
  <c r="L1497"/>
  <c r="K1497"/>
  <c r="J1497"/>
  <c r="I1497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Z1495"/>
  <c r="Y1495"/>
  <c r="X1495"/>
  <c r="W1495"/>
  <c r="V1495"/>
  <c r="U1495"/>
  <c r="T1495"/>
  <c r="S1495"/>
  <c r="R1495"/>
  <c r="Q1495"/>
  <c r="P1495"/>
  <c r="O1495"/>
  <c r="N1495"/>
  <c r="M1495"/>
  <c r="L1495"/>
  <c r="K1495"/>
  <c r="J1495"/>
  <c r="I1495"/>
  <c r="Y1494"/>
  <c r="X1494"/>
  <c r="W1494"/>
  <c r="V1494"/>
  <c r="U1494"/>
  <c r="T1494"/>
  <c r="S1494"/>
  <c r="R1494"/>
  <c r="Q1494"/>
  <c r="P1494"/>
  <c r="O1494"/>
  <c r="N1494"/>
  <c r="M1494"/>
  <c r="L1494"/>
  <c r="K1494"/>
  <c r="J1494"/>
  <c r="I1494"/>
  <c r="Z1493"/>
  <c r="Y1493"/>
  <c r="X1493"/>
  <c r="W1493"/>
  <c r="V1493"/>
  <c r="U1493"/>
  <c r="T1493"/>
  <c r="S1493"/>
  <c r="R1493"/>
  <c r="Q1493"/>
  <c r="P1493"/>
  <c r="O1493"/>
  <c r="N1493"/>
  <c r="M1493"/>
  <c r="L1493"/>
  <c r="K1493"/>
  <c r="J1493"/>
  <c r="I1493"/>
  <c r="Y1492"/>
  <c r="X1492"/>
  <c r="W1492"/>
  <c r="V1492"/>
  <c r="U1492"/>
  <c r="T1492"/>
  <c r="S1492"/>
  <c r="R1492"/>
  <c r="Q1492"/>
  <c r="P1492"/>
  <c r="O1492"/>
  <c r="N1492"/>
  <c r="M1492"/>
  <c r="L1492"/>
  <c r="K1492"/>
  <c r="J1492"/>
  <c r="I1492"/>
  <c r="Y1491"/>
  <c r="X1491"/>
  <c r="W1491"/>
  <c r="V1491"/>
  <c r="U1491"/>
  <c r="T1491"/>
  <c r="S1491"/>
  <c r="R1491"/>
  <c r="Q1491"/>
  <c r="P1491"/>
  <c r="O1491"/>
  <c r="N1491"/>
  <c r="M1491"/>
  <c r="L1491"/>
  <c r="K1491"/>
  <c r="J1491"/>
  <c r="I1491"/>
  <c r="Y1490"/>
  <c r="X1490"/>
  <c r="W1490"/>
  <c r="V1490"/>
  <c r="U1490"/>
  <c r="T1490"/>
  <c r="S1490"/>
  <c r="R1490"/>
  <c r="Q1490"/>
  <c r="P1490"/>
  <c r="O1490"/>
  <c r="N1490"/>
  <c r="M1490"/>
  <c r="L1490"/>
  <c r="K1490"/>
  <c r="J1490"/>
  <c r="I1490"/>
  <c r="Z1489"/>
  <c r="Y1489"/>
  <c r="X1489"/>
  <c r="W1489"/>
  <c r="V1489"/>
  <c r="U1489"/>
  <c r="T1489"/>
  <c r="S1489"/>
  <c r="R1489"/>
  <c r="Q1489"/>
  <c r="P1489"/>
  <c r="O1489"/>
  <c r="N1489"/>
  <c r="M1489"/>
  <c r="L1489"/>
  <c r="K1489"/>
  <c r="J1489"/>
  <c r="I1489"/>
  <c r="Y1488"/>
  <c r="X1488"/>
  <c r="W1488"/>
  <c r="V1488"/>
  <c r="U1488"/>
  <c r="T1488"/>
  <c r="S1488"/>
  <c r="R1488"/>
  <c r="Q1488"/>
  <c r="P1488"/>
  <c r="O1488"/>
  <c r="N1488"/>
  <c r="M1488"/>
  <c r="L1488"/>
  <c r="K1488"/>
  <c r="J1488"/>
  <c r="I1488"/>
  <c r="Y1487"/>
  <c r="X1487"/>
  <c r="W1487"/>
  <c r="V1487"/>
  <c r="U1487"/>
  <c r="T1487"/>
  <c r="S1487"/>
  <c r="R1487"/>
  <c r="Q1487"/>
  <c r="P1487"/>
  <c r="O1487"/>
  <c r="N1487"/>
  <c r="M1487"/>
  <c r="L1487"/>
  <c r="K1487"/>
  <c r="J1487"/>
  <c r="I1487"/>
  <c r="Y1486"/>
  <c r="X1486"/>
  <c r="W1486"/>
  <c r="V1486"/>
  <c r="U1486"/>
  <c r="T1486"/>
  <c r="S1486"/>
  <c r="R1486"/>
  <c r="Q1486"/>
  <c r="P1486"/>
  <c r="O1486"/>
  <c r="N1486"/>
  <c r="M1486"/>
  <c r="L1486"/>
  <c r="K1486"/>
  <c r="J1486"/>
  <c r="I1486"/>
  <c r="Y1485"/>
  <c r="X1485"/>
  <c r="W1485"/>
  <c r="V1485"/>
  <c r="U1485"/>
  <c r="T1485"/>
  <c r="S1485"/>
  <c r="R1485"/>
  <c r="Q1485"/>
  <c r="P1485"/>
  <c r="O1485"/>
  <c r="N1485"/>
  <c r="M1485"/>
  <c r="L1485"/>
  <c r="K1485"/>
  <c r="J1485"/>
  <c r="I1485"/>
  <c r="Z1484"/>
  <c r="Y1484"/>
  <c r="X1484"/>
  <c r="W1484"/>
  <c r="V1484"/>
  <c r="U1484"/>
  <c r="T1484"/>
  <c r="S1484"/>
  <c r="R1484"/>
  <c r="Q1484"/>
  <c r="P1484"/>
  <c r="O1484"/>
  <c r="N1484"/>
  <c r="M1484"/>
  <c r="L1484"/>
  <c r="K1484"/>
  <c r="J1484"/>
  <c r="I1484"/>
  <c r="Y1483"/>
  <c r="X1483"/>
  <c r="W1483"/>
  <c r="V1483"/>
  <c r="U1483"/>
  <c r="T1483"/>
  <c r="S1483"/>
  <c r="R1483"/>
  <c r="Q1483"/>
  <c r="P1483"/>
  <c r="O1483"/>
  <c r="N1483"/>
  <c r="M1483"/>
  <c r="L1483"/>
  <c r="K1483"/>
  <c r="J1483"/>
  <c r="I1483"/>
  <c r="Z1482"/>
  <c r="Y1482"/>
  <c r="X1482"/>
  <c r="W1482"/>
  <c r="V1482"/>
  <c r="U1482"/>
  <c r="T1482"/>
  <c r="S1482"/>
  <c r="R1482"/>
  <c r="Q1482"/>
  <c r="P1482"/>
  <c r="O1482"/>
  <c r="N1482"/>
  <c r="M1482"/>
  <c r="L1482"/>
  <c r="K1482"/>
  <c r="J1482"/>
  <c r="I1482"/>
  <c r="Y1481"/>
  <c r="X1481"/>
  <c r="W1481"/>
  <c r="V1481"/>
  <c r="U1481"/>
  <c r="T1481"/>
  <c r="S1481"/>
  <c r="R1481"/>
  <c r="Q1481"/>
  <c r="P1481"/>
  <c r="O1481"/>
  <c r="N1481"/>
  <c r="M1481"/>
  <c r="L1481"/>
  <c r="K1481"/>
  <c r="J1481"/>
  <c r="I1481"/>
  <c r="Y1480"/>
  <c r="X1480"/>
  <c r="W1480"/>
  <c r="V1480"/>
  <c r="U1480"/>
  <c r="T1480"/>
  <c r="S1480"/>
  <c r="R1480"/>
  <c r="Q1480"/>
  <c r="P1480"/>
  <c r="O1480"/>
  <c r="N1480"/>
  <c r="M1480"/>
  <c r="L1480"/>
  <c r="K1480"/>
  <c r="J1480"/>
  <c r="I1480"/>
  <c r="Y1479"/>
  <c r="X1479"/>
  <c r="W1479"/>
  <c r="V1479"/>
  <c r="U1479"/>
  <c r="T1479"/>
  <c r="S1479"/>
  <c r="R1479"/>
  <c r="Q1479"/>
  <c r="P1479"/>
  <c r="O1479"/>
  <c r="N1479"/>
  <c r="M1479"/>
  <c r="L1479"/>
  <c r="K1479"/>
  <c r="J1479"/>
  <c r="I1479"/>
  <c r="Y1478"/>
  <c r="X1478"/>
  <c r="W1478"/>
  <c r="V1478"/>
  <c r="U1478"/>
  <c r="T1478"/>
  <c r="S1478"/>
  <c r="R1478"/>
  <c r="Q1478"/>
  <c r="P1478"/>
  <c r="O1478"/>
  <c r="N1478"/>
  <c r="M1478"/>
  <c r="L1478"/>
  <c r="K1478"/>
  <c r="J1478"/>
  <c r="I1478"/>
  <c r="Z1477"/>
  <c r="Y1477"/>
  <c r="X1477"/>
  <c r="W1477"/>
  <c r="V1477"/>
  <c r="U1477"/>
  <c r="T1477"/>
  <c r="S1477"/>
  <c r="R1477"/>
  <c r="Q1477"/>
  <c r="P1477"/>
  <c r="O1477"/>
  <c r="N1477"/>
  <c r="M1477"/>
  <c r="L1477"/>
  <c r="K1477"/>
  <c r="J1477"/>
  <c r="I1477"/>
  <c r="Y1476"/>
  <c r="X1476"/>
  <c r="W1476"/>
  <c r="V1476"/>
  <c r="U1476"/>
  <c r="T1476"/>
  <c r="S1476"/>
  <c r="R1476"/>
  <c r="Q1476"/>
  <c r="P1476"/>
  <c r="O1476"/>
  <c r="N1476"/>
  <c r="M1476"/>
  <c r="L1476"/>
  <c r="K1476"/>
  <c r="J1476"/>
  <c r="I1476"/>
  <c r="Y1475"/>
  <c r="X1475"/>
  <c r="W1475"/>
  <c r="V1475"/>
  <c r="U1475"/>
  <c r="T1475"/>
  <c r="S1475"/>
  <c r="R1475"/>
  <c r="Q1475"/>
  <c r="P1475"/>
  <c r="O1475"/>
  <c r="N1475"/>
  <c r="M1475"/>
  <c r="L1475"/>
  <c r="K1475"/>
  <c r="J1475"/>
  <c r="I1475"/>
  <c r="Y1474"/>
  <c r="X1474"/>
  <c r="W1474"/>
  <c r="V1474"/>
  <c r="U1474"/>
  <c r="T1474"/>
  <c r="S1474"/>
  <c r="R1474"/>
  <c r="Q1474"/>
  <c r="P1474"/>
  <c r="O1474"/>
  <c r="N1474"/>
  <c r="M1474"/>
  <c r="L1474"/>
  <c r="K1474"/>
  <c r="J1474"/>
  <c r="I1474"/>
  <c r="Y1473"/>
  <c r="X1473"/>
  <c r="W1473"/>
  <c r="V1473"/>
  <c r="U1473"/>
  <c r="T1473"/>
  <c r="S1473"/>
  <c r="R1473"/>
  <c r="Q1473"/>
  <c r="P1473"/>
  <c r="O1473"/>
  <c r="N1473"/>
  <c r="M1473"/>
  <c r="L1473"/>
  <c r="K1473"/>
  <c r="J1473"/>
  <c r="I1473"/>
  <c r="Y1472"/>
  <c r="X1472"/>
  <c r="W1472"/>
  <c r="V1472"/>
  <c r="U1472"/>
  <c r="T1472"/>
  <c r="S1472"/>
  <c r="R1472"/>
  <c r="Q1472"/>
  <c r="P1472"/>
  <c r="O1472"/>
  <c r="N1472"/>
  <c r="M1472"/>
  <c r="L1472"/>
  <c r="K1472"/>
  <c r="J1472"/>
  <c r="I1472"/>
  <c r="Y1471"/>
  <c r="X1471"/>
  <c r="W1471"/>
  <c r="V1471"/>
  <c r="U1471"/>
  <c r="T1471"/>
  <c r="S1471"/>
  <c r="R1471"/>
  <c r="Q1471"/>
  <c r="P1471"/>
  <c r="O1471"/>
  <c r="N1471"/>
  <c r="M1471"/>
  <c r="L1471"/>
  <c r="K1471"/>
  <c r="J1471"/>
  <c r="I1471"/>
  <c r="Y1470"/>
  <c r="X1470"/>
  <c r="W1470"/>
  <c r="V1470"/>
  <c r="U1470"/>
  <c r="T1470"/>
  <c r="S1470"/>
  <c r="R1470"/>
  <c r="Q1470"/>
  <c r="P1470"/>
  <c r="O1470"/>
  <c r="N1470"/>
  <c r="M1470"/>
  <c r="L1470"/>
  <c r="K1470"/>
  <c r="J1470"/>
  <c r="I1470"/>
  <c r="Y1469"/>
  <c r="X1469"/>
  <c r="W1469"/>
  <c r="V1469"/>
  <c r="U1469"/>
  <c r="T1469"/>
  <c r="S1469"/>
  <c r="R1469"/>
  <c r="Q1469"/>
  <c r="P1469"/>
  <c r="O1469"/>
  <c r="N1469"/>
  <c r="M1469"/>
  <c r="L1469"/>
  <c r="K1469"/>
  <c r="J1469"/>
  <c r="I1469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Y1467"/>
  <c r="X1467"/>
  <c r="W1467"/>
  <c r="V1467"/>
  <c r="U1467"/>
  <c r="T1467"/>
  <c r="S1467"/>
  <c r="R1467"/>
  <c r="Q1467"/>
  <c r="P1467"/>
  <c r="O1467"/>
  <c r="N1467"/>
  <c r="M1467"/>
  <c r="L1467"/>
  <c r="K1467"/>
  <c r="J1467"/>
  <c r="I1467"/>
  <c r="Z1466"/>
  <c r="Y1466"/>
  <c r="X1466"/>
  <c r="W1466"/>
  <c r="V1466"/>
  <c r="U1466"/>
  <c r="T1466"/>
  <c r="S1466"/>
  <c r="R1466"/>
  <c r="Q1466"/>
  <c r="P1466"/>
  <c r="O1466"/>
  <c r="N1466"/>
  <c r="M1466"/>
  <c r="L1466"/>
  <c r="K1466"/>
  <c r="J1466"/>
  <c r="I1466"/>
  <c r="Y1465"/>
  <c r="X1465"/>
  <c r="W1465"/>
  <c r="V1465"/>
  <c r="U1465"/>
  <c r="T1465"/>
  <c r="S1465"/>
  <c r="R1465"/>
  <c r="Q1465"/>
  <c r="P1465"/>
  <c r="O1465"/>
  <c r="N1465"/>
  <c r="M1465"/>
  <c r="L1465"/>
  <c r="K1465"/>
  <c r="J1465"/>
  <c r="I1465"/>
  <c r="Y1464"/>
  <c r="X1464"/>
  <c r="W1464"/>
  <c r="V1464"/>
  <c r="U1464"/>
  <c r="T1464"/>
  <c r="S1464"/>
  <c r="R1464"/>
  <c r="Q1464"/>
  <c r="P1464"/>
  <c r="O1464"/>
  <c r="N1464"/>
  <c r="M1464"/>
  <c r="L1464"/>
  <c r="K1464"/>
  <c r="J1464"/>
  <c r="I1464"/>
  <c r="Y1463"/>
  <c r="X1463"/>
  <c r="W1463"/>
  <c r="V1463"/>
  <c r="U1463"/>
  <c r="T1463"/>
  <c r="S1463"/>
  <c r="R1463"/>
  <c r="Q1463"/>
  <c r="P1463"/>
  <c r="O1463"/>
  <c r="N1463"/>
  <c r="M1463"/>
  <c r="L1463"/>
  <c r="K1463"/>
  <c r="J1463"/>
  <c r="I1463"/>
  <c r="Y1462"/>
  <c r="X1462"/>
  <c r="W1462"/>
  <c r="V1462"/>
  <c r="U1462"/>
  <c r="T1462"/>
  <c r="S1462"/>
  <c r="R1462"/>
  <c r="Q1462"/>
  <c r="P1462"/>
  <c r="O1462"/>
  <c r="N1462"/>
  <c r="M1462"/>
  <c r="L1462"/>
  <c r="K1462"/>
  <c r="J1462"/>
  <c r="I1462"/>
  <c r="Z1461"/>
  <c r="Y1461"/>
  <c r="X1461"/>
  <c r="W1461"/>
  <c r="V1461"/>
  <c r="U1461"/>
  <c r="T1461"/>
  <c r="S1461"/>
  <c r="R1461"/>
  <c r="Q1461"/>
  <c r="P1461"/>
  <c r="O1461"/>
  <c r="N1461"/>
  <c r="M1461"/>
  <c r="L1461"/>
  <c r="K1461"/>
  <c r="J1461"/>
  <c r="I1461"/>
  <c r="Y1460"/>
  <c r="X1460"/>
  <c r="W1460"/>
  <c r="V1460"/>
  <c r="U1460"/>
  <c r="T1460"/>
  <c r="S1460"/>
  <c r="R1460"/>
  <c r="Q1460"/>
  <c r="P1460"/>
  <c r="O1460"/>
  <c r="N1460"/>
  <c r="M1460"/>
  <c r="L1460"/>
  <c r="K1460"/>
  <c r="J1460"/>
  <c r="I1460"/>
  <c r="Y1459"/>
  <c r="X1459"/>
  <c r="W1459"/>
  <c r="V1459"/>
  <c r="U1459"/>
  <c r="T1459"/>
  <c r="S1459"/>
  <c r="R1459"/>
  <c r="Q1459"/>
  <c r="P1459"/>
  <c r="O1459"/>
  <c r="N1459"/>
  <c r="M1459"/>
  <c r="L1459"/>
  <c r="K1459"/>
  <c r="J1459"/>
  <c r="I1459"/>
  <c r="Y1458"/>
  <c r="X1458"/>
  <c r="W1458"/>
  <c r="V1458"/>
  <c r="U1458"/>
  <c r="T1458"/>
  <c r="S1458"/>
  <c r="R1458"/>
  <c r="Q1458"/>
  <c r="P1458"/>
  <c r="O1458"/>
  <c r="N1458"/>
  <c r="M1458"/>
  <c r="L1458"/>
  <c r="K1458"/>
  <c r="J1458"/>
  <c r="I1458"/>
  <c r="Y1457"/>
  <c r="X1457"/>
  <c r="W1457"/>
  <c r="V1457"/>
  <c r="U1457"/>
  <c r="T1457"/>
  <c r="S1457"/>
  <c r="R1457"/>
  <c r="Q1457"/>
  <c r="P1457"/>
  <c r="O1457"/>
  <c r="N1457"/>
  <c r="M1457"/>
  <c r="L1457"/>
  <c r="K1457"/>
  <c r="J1457"/>
  <c r="I1457"/>
  <c r="Y1456"/>
  <c r="X1456"/>
  <c r="W1456"/>
  <c r="V1456"/>
  <c r="U1456"/>
  <c r="T1456"/>
  <c r="S1456"/>
  <c r="R1456"/>
  <c r="Q1456"/>
  <c r="P1456"/>
  <c r="O1456"/>
  <c r="N1456"/>
  <c r="M1456"/>
  <c r="L1456"/>
  <c r="K1456"/>
  <c r="J1456"/>
  <c r="I1456"/>
  <c r="Z1455"/>
  <c r="Y1455"/>
  <c r="X1455"/>
  <c r="W1455"/>
  <c r="V1455"/>
  <c r="U1455"/>
  <c r="T1455"/>
  <c r="S1455"/>
  <c r="R1455"/>
  <c r="Q1455"/>
  <c r="P1455"/>
  <c r="O1455"/>
  <c r="N1455"/>
  <c r="M1455"/>
  <c r="L1455"/>
  <c r="K1455"/>
  <c r="J1455"/>
  <c r="I1455"/>
  <c r="Y1454"/>
  <c r="X1454"/>
  <c r="W1454"/>
  <c r="V1454"/>
  <c r="U1454"/>
  <c r="T1454"/>
  <c r="S1454"/>
  <c r="R1454"/>
  <c r="Q1454"/>
  <c r="P1454"/>
  <c r="O1454"/>
  <c r="N1454"/>
  <c r="M1454"/>
  <c r="L1454"/>
  <c r="K1454"/>
  <c r="J1454"/>
  <c r="I1454"/>
  <c r="Y1453"/>
  <c r="X1453"/>
  <c r="W1453"/>
  <c r="V1453"/>
  <c r="U1453"/>
  <c r="T1453"/>
  <c r="S1453"/>
  <c r="R1453"/>
  <c r="Q1453"/>
  <c r="P1453"/>
  <c r="O1453"/>
  <c r="N1453"/>
  <c r="M1453"/>
  <c r="L1453"/>
  <c r="K1453"/>
  <c r="J1453"/>
  <c r="I1453"/>
  <c r="Z1452"/>
  <c r="Y1452"/>
  <c r="X1452"/>
  <c r="W1452"/>
  <c r="V1452"/>
  <c r="U1452"/>
  <c r="T1452"/>
  <c r="S1452"/>
  <c r="R1452"/>
  <c r="Q1452"/>
  <c r="P1452"/>
  <c r="O1452"/>
  <c r="N1452"/>
  <c r="M1452"/>
  <c r="L1452"/>
  <c r="K1452"/>
  <c r="J1452"/>
  <c r="I1452"/>
  <c r="Z1451"/>
  <c r="Y1451"/>
  <c r="X1451"/>
  <c r="W1451"/>
  <c r="V1451"/>
  <c r="U1451"/>
  <c r="T1451"/>
  <c r="S1451"/>
  <c r="R1451"/>
  <c r="Q1451"/>
  <c r="P1451"/>
  <c r="O1451"/>
  <c r="N1451"/>
  <c r="M1451"/>
  <c r="L1451"/>
  <c r="K1451"/>
  <c r="J1451"/>
  <c r="I1451"/>
  <c r="Y1450"/>
  <c r="X1450"/>
  <c r="W1450"/>
  <c r="V1450"/>
  <c r="U1450"/>
  <c r="T1450"/>
  <c r="S1450"/>
  <c r="R1450"/>
  <c r="Q1450"/>
  <c r="P1450"/>
  <c r="O1450"/>
  <c r="N1450"/>
  <c r="M1450"/>
  <c r="L1450"/>
  <c r="K1450"/>
  <c r="J1450"/>
  <c r="I1450"/>
  <c r="Y1449"/>
  <c r="X1449"/>
  <c r="W1449"/>
  <c r="V1449"/>
  <c r="U1449"/>
  <c r="T1449"/>
  <c r="S1449"/>
  <c r="R1449"/>
  <c r="Q1449"/>
  <c r="P1449"/>
  <c r="O1449"/>
  <c r="N1449"/>
  <c r="M1449"/>
  <c r="L1449"/>
  <c r="K1449"/>
  <c r="J1449"/>
  <c r="I1449"/>
  <c r="Y1448"/>
  <c r="X1448"/>
  <c r="W1448"/>
  <c r="V1448"/>
  <c r="U1448"/>
  <c r="T1448"/>
  <c r="S1448"/>
  <c r="R1448"/>
  <c r="Q1448"/>
  <c r="P1448"/>
  <c r="O1448"/>
  <c r="N1448"/>
  <c r="M1448"/>
  <c r="L1448"/>
  <c r="K1448"/>
  <c r="J1448"/>
  <c r="I1448"/>
  <c r="Z1447"/>
  <c r="Y1447"/>
  <c r="X1447"/>
  <c r="W1447"/>
  <c r="V1447"/>
  <c r="U1447"/>
  <c r="T1447"/>
  <c r="S1447"/>
  <c r="R1447"/>
  <c r="Q1447"/>
  <c r="P1447"/>
  <c r="O1447"/>
  <c r="N1447"/>
  <c r="M1447"/>
  <c r="L1447"/>
  <c r="K1447"/>
  <c r="J1447"/>
  <c r="I1447"/>
  <c r="Z1446"/>
  <c r="Y1446"/>
  <c r="X1446"/>
  <c r="W1446"/>
  <c r="V1446"/>
  <c r="U1446"/>
  <c r="T1446"/>
  <c r="S1446"/>
  <c r="R1446"/>
  <c r="Q1446"/>
  <c r="P1446"/>
  <c r="O1446"/>
  <c r="N1446"/>
  <c r="M1446"/>
  <c r="L1446"/>
  <c r="K1446"/>
  <c r="J1446"/>
  <c r="I1446"/>
  <c r="Y1445"/>
  <c r="X1445"/>
  <c r="W1445"/>
  <c r="V1445"/>
  <c r="U1445"/>
  <c r="T1445"/>
  <c r="S1445"/>
  <c r="R1445"/>
  <c r="Q1445"/>
  <c r="P1445"/>
  <c r="O1445"/>
  <c r="N1445"/>
  <c r="M1445"/>
  <c r="L1445"/>
  <c r="K1445"/>
  <c r="J1445"/>
  <c r="I1445"/>
  <c r="Y1444"/>
  <c r="X1444"/>
  <c r="W1444"/>
  <c r="V1444"/>
  <c r="U1444"/>
  <c r="T1444"/>
  <c r="S1444"/>
  <c r="R1444"/>
  <c r="Q1444"/>
  <c r="P1444"/>
  <c r="O1444"/>
  <c r="N1444"/>
  <c r="M1444"/>
  <c r="L1444"/>
  <c r="K1444"/>
  <c r="J1444"/>
  <c r="I1444"/>
  <c r="Z1443"/>
  <c r="Y1443"/>
  <c r="X1443"/>
  <c r="W1443"/>
  <c r="V1443"/>
  <c r="U1443"/>
  <c r="T1443"/>
  <c r="S1443"/>
  <c r="R1443"/>
  <c r="Q1443"/>
  <c r="P1443"/>
  <c r="O1443"/>
  <c r="N1443"/>
  <c r="M1443"/>
  <c r="L1443"/>
  <c r="K1443"/>
  <c r="J1443"/>
  <c r="I1443"/>
  <c r="Y1442"/>
  <c r="X1442"/>
  <c r="W1442"/>
  <c r="V1442"/>
  <c r="U1442"/>
  <c r="T1442"/>
  <c r="S1442"/>
  <c r="R1442"/>
  <c r="Q1442"/>
  <c r="P1442"/>
  <c r="O1442"/>
  <c r="N1442"/>
  <c r="M1442"/>
  <c r="L1442"/>
  <c r="K1442"/>
  <c r="J1442"/>
  <c r="I1442"/>
  <c r="Z1441"/>
  <c r="Y1441"/>
  <c r="X1441"/>
  <c r="W1441"/>
  <c r="V1441"/>
  <c r="U1441"/>
  <c r="T1441"/>
  <c r="S1441"/>
  <c r="R1441"/>
  <c r="Q1441"/>
  <c r="P1441"/>
  <c r="O1441"/>
  <c r="N1441"/>
  <c r="M1441"/>
  <c r="L1441"/>
  <c r="K1441"/>
  <c r="J1441"/>
  <c r="I1441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Y1439"/>
  <c r="X1439"/>
  <c r="W1439"/>
  <c r="V1439"/>
  <c r="U1439"/>
  <c r="T1439"/>
  <c r="S1439"/>
  <c r="R1439"/>
  <c r="Q1439"/>
  <c r="P1439"/>
  <c r="O1439"/>
  <c r="N1439"/>
  <c r="M1439"/>
  <c r="L1439"/>
  <c r="K1439"/>
  <c r="J1439"/>
  <c r="I1439"/>
  <c r="Y1438"/>
  <c r="X1438"/>
  <c r="W1438"/>
  <c r="V1438"/>
  <c r="U1438"/>
  <c r="T1438"/>
  <c r="S1438"/>
  <c r="R1438"/>
  <c r="Q1438"/>
  <c r="P1438"/>
  <c r="O1438"/>
  <c r="N1438"/>
  <c r="M1438"/>
  <c r="L1438"/>
  <c r="K1438"/>
  <c r="J1438"/>
  <c r="I1438"/>
  <c r="Y1437"/>
  <c r="X1437"/>
  <c r="W1437"/>
  <c r="V1437"/>
  <c r="U1437"/>
  <c r="T1437"/>
  <c r="S1437"/>
  <c r="R1437"/>
  <c r="Q1437"/>
  <c r="P1437"/>
  <c r="O1437"/>
  <c r="N1437"/>
  <c r="M1437"/>
  <c r="L1437"/>
  <c r="K1437"/>
  <c r="J1437"/>
  <c r="I1437"/>
  <c r="Y1436"/>
  <c r="X1436"/>
  <c r="W1436"/>
  <c r="V1436"/>
  <c r="U1436"/>
  <c r="T1436"/>
  <c r="S1436"/>
  <c r="R1436"/>
  <c r="Q1436"/>
  <c r="P1436"/>
  <c r="O1436"/>
  <c r="N1436"/>
  <c r="M1436"/>
  <c r="L1436"/>
  <c r="K1436"/>
  <c r="J1436"/>
  <c r="I1436"/>
  <c r="Z1435"/>
  <c r="Y1435"/>
  <c r="X1435"/>
  <c r="W1435"/>
  <c r="V1435"/>
  <c r="U1435"/>
  <c r="T1435"/>
  <c r="S1435"/>
  <c r="R1435"/>
  <c r="Q1435"/>
  <c r="P1435"/>
  <c r="O1435"/>
  <c r="N1435"/>
  <c r="M1435"/>
  <c r="L1435"/>
  <c r="K1435"/>
  <c r="J1435"/>
  <c r="I1435"/>
  <c r="Y1434"/>
  <c r="X1434"/>
  <c r="W1434"/>
  <c r="V1434"/>
  <c r="U1434"/>
  <c r="T1434"/>
  <c r="S1434"/>
  <c r="R1434"/>
  <c r="Q1434"/>
  <c r="P1434"/>
  <c r="O1434"/>
  <c r="N1434"/>
  <c r="M1434"/>
  <c r="L1434"/>
  <c r="K1434"/>
  <c r="J1434"/>
  <c r="I1434"/>
  <c r="Y1433"/>
  <c r="X1433"/>
  <c r="W1433"/>
  <c r="V1433"/>
  <c r="U1433"/>
  <c r="T1433"/>
  <c r="S1433"/>
  <c r="R1433"/>
  <c r="Q1433"/>
  <c r="P1433"/>
  <c r="O1433"/>
  <c r="N1433"/>
  <c r="M1433"/>
  <c r="L1433"/>
  <c r="K1433"/>
  <c r="J1433"/>
  <c r="I1433"/>
  <c r="Y1432"/>
  <c r="X1432"/>
  <c r="W1432"/>
  <c r="V1432"/>
  <c r="U1432"/>
  <c r="T1432"/>
  <c r="S1432"/>
  <c r="R1432"/>
  <c r="Q1432"/>
  <c r="P1432"/>
  <c r="O1432"/>
  <c r="N1432"/>
  <c r="M1432"/>
  <c r="L1432"/>
  <c r="K1432"/>
  <c r="J1432"/>
  <c r="I1432"/>
  <c r="Z1431"/>
  <c r="Y1431"/>
  <c r="X1431"/>
  <c r="W1431"/>
  <c r="V1431"/>
  <c r="U1431"/>
  <c r="T1431"/>
  <c r="S1431"/>
  <c r="R1431"/>
  <c r="Q1431"/>
  <c r="P1431"/>
  <c r="O1431"/>
  <c r="N1431"/>
  <c r="M1431"/>
  <c r="L1431"/>
  <c r="K1431"/>
  <c r="J1431"/>
  <c r="I1431"/>
  <c r="Y1430"/>
  <c r="X1430"/>
  <c r="W1430"/>
  <c r="V1430"/>
  <c r="U1430"/>
  <c r="T1430"/>
  <c r="S1430"/>
  <c r="R1430"/>
  <c r="Q1430"/>
  <c r="P1430"/>
  <c r="O1430"/>
  <c r="N1430"/>
  <c r="M1430"/>
  <c r="L1430"/>
  <c r="K1430"/>
  <c r="J1430"/>
  <c r="I1430"/>
  <c r="Y1429"/>
  <c r="X1429"/>
  <c r="W1429"/>
  <c r="V1429"/>
  <c r="U1429"/>
  <c r="T1429"/>
  <c r="S1429"/>
  <c r="R1429"/>
  <c r="Q1429"/>
  <c r="P1429"/>
  <c r="O1429"/>
  <c r="N1429"/>
  <c r="M1429"/>
  <c r="L1429"/>
  <c r="K1429"/>
  <c r="J1429"/>
  <c r="I1429"/>
  <c r="Y1428"/>
  <c r="X1428"/>
  <c r="W1428"/>
  <c r="V1428"/>
  <c r="U1428"/>
  <c r="T1428"/>
  <c r="S1428"/>
  <c r="R1428"/>
  <c r="Q1428"/>
  <c r="P1428"/>
  <c r="O1428"/>
  <c r="N1428"/>
  <c r="M1428"/>
  <c r="L1428"/>
  <c r="K1428"/>
  <c r="J1428"/>
  <c r="I1428"/>
  <c r="Z1427"/>
  <c r="Y1427"/>
  <c r="X1427"/>
  <c r="W1427"/>
  <c r="V1427"/>
  <c r="U1427"/>
  <c r="T1427"/>
  <c r="S1427"/>
  <c r="R1427"/>
  <c r="Q1427"/>
  <c r="P1427"/>
  <c r="O1427"/>
  <c r="N1427"/>
  <c r="M1427"/>
  <c r="L1427"/>
  <c r="K1427"/>
  <c r="J1427"/>
  <c r="I1427"/>
  <c r="Z1426"/>
  <c r="Y1426"/>
  <c r="X1426"/>
  <c r="W1426"/>
  <c r="V1426"/>
  <c r="U1426"/>
  <c r="T1426"/>
  <c r="S1426"/>
  <c r="R1426"/>
  <c r="Q1426"/>
  <c r="P1426"/>
  <c r="O1426"/>
  <c r="N1426"/>
  <c r="M1426"/>
  <c r="L1426"/>
  <c r="K1426"/>
  <c r="J1426"/>
  <c r="I1426"/>
  <c r="Y1425"/>
  <c r="X1425"/>
  <c r="W1425"/>
  <c r="V1425"/>
  <c r="U1425"/>
  <c r="T1425"/>
  <c r="S1425"/>
  <c r="R1425"/>
  <c r="Q1425"/>
  <c r="P1425"/>
  <c r="O1425"/>
  <c r="N1425"/>
  <c r="M1425"/>
  <c r="L1425"/>
  <c r="K1425"/>
  <c r="J1425"/>
  <c r="I1425"/>
  <c r="Y1424"/>
  <c r="X1424"/>
  <c r="W1424"/>
  <c r="V1424"/>
  <c r="U1424"/>
  <c r="T1424"/>
  <c r="S1424"/>
  <c r="R1424"/>
  <c r="Q1424"/>
  <c r="P1424"/>
  <c r="O1424"/>
  <c r="N1424"/>
  <c r="M1424"/>
  <c r="L1424"/>
  <c r="K1424"/>
  <c r="J1424"/>
  <c r="I1424"/>
  <c r="Z1423"/>
  <c r="Y1423"/>
  <c r="X1423"/>
  <c r="W1423"/>
  <c r="V1423"/>
  <c r="U1423"/>
  <c r="T1423"/>
  <c r="S1423"/>
  <c r="R1423"/>
  <c r="Q1423"/>
  <c r="P1423"/>
  <c r="O1423"/>
  <c r="N1423"/>
  <c r="M1423"/>
  <c r="L1423"/>
  <c r="K1423"/>
  <c r="J1423"/>
  <c r="I1423"/>
  <c r="Z1422"/>
  <c r="Y1422"/>
  <c r="X1422"/>
  <c r="W1422"/>
  <c r="V1422"/>
  <c r="U1422"/>
  <c r="T1422"/>
  <c r="S1422"/>
  <c r="R1422"/>
  <c r="Q1422"/>
  <c r="P1422"/>
  <c r="O1422"/>
  <c r="N1422"/>
  <c r="M1422"/>
  <c r="L1422"/>
  <c r="K1422"/>
  <c r="J1422"/>
  <c r="I1422"/>
  <c r="Y1421"/>
  <c r="X1421"/>
  <c r="W1421"/>
  <c r="V1421"/>
  <c r="U1421"/>
  <c r="T1421"/>
  <c r="S1421"/>
  <c r="R1421"/>
  <c r="Q1421"/>
  <c r="P1421"/>
  <c r="O1421"/>
  <c r="N1421"/>
  <c r="M1421"/>
  <c r="L1421"/>
  <c r="K1421"/>
  <c r="J1421"/>
  <c r="I1421"/>
  <c r="Z1420"/>
  <c r="Y1420"/>
  <c r="X1420"/>
  <c r="W1420"/>
  <c r="V1420"/>
  <c r="U1420"/>
  <c r="T1420"/>
  <c r="S1420"/>
  <c r="R1420"/>
  <c r="Q1420"/>
  <c r="P1420"/>
  <c r="O1420"/>
  <c r="N1420"/>
  <c r="M1420"/>
  <c r="L1420"/>
  <c r="K1420"/>
  <c r="J1420"/>
  <c r="I1420"/>
  <c r="Y1419"/>
  <c r="X1419"/>
  <c r="W1419"/>
  <c r="V1419"/>
  <c r="U1419"/>
  <c r="T1419"/>
  <c r="S1419"/>
  <c r="R1419"/>
  <c r="Q1419"/>
  <c r="P1419"/>
  <c r="O1419"/>
  <c r="N1419"/>
  <c r="M1419"/>
  <c r="L1419"/>
  <c r="K1419"/>
  <c r="J1419"/>
  <c r="I1419"/>
  <c r="Z1418"/>
  <c r="Y1418"/>
  <c r="X1418"/>
  <c r="W1418"/>
  <c r="V1418"/>
  <c r="U1418"/>
  <c r="T1418"/>
  <c r="S1418"/>
  <c r="R1418"/>
  <c r="Q1418"/>
  <c r="P1418"/>
  <c r="O1418"/>
  <c r="N1418"/>
  <c r="M1418"/>
  <c r="L1418"/>
  <c r="K1418"/>
  <c r="J1418"/>
  <c r="I1418"/>
  <c r="Y1417"/>
  <c r="X1417"/>
  <c r="W1417"/>
  <c r="V1417"/>
  <c r="U1417"/>
  <c r="T1417"/>
  <c r="S1417"/>
  <c r="R1417"/>
  <c r="Q1417"/>
  <c r="P1417"/>
  <c r="O1417"/>
  <c r="N1417"/>
  <c r="M1417"/>
  <c r="L1417"/>
  <c r="K1417"/>
  <c r="J1417"/>
  <c r="I1417"/>
  <c r="Y1416"/>
  <c r="X1416"/>
  <c r="W1416"/>
  <c r="V1416"/>
  <c r="U1416"/>
  <c r="T1416"/>
  <c r="S1416"/>
  <c r="R1416"/>
  <c r="Q1416"/>
  <c r="P1416"/>
  <c r="O1416"/>
  <c r="N1416"/>
  <c r="M1416"/>
  <c r="L1416"/>
  <c r="K1416"/>
  <c r="J1416"/>
  <c r="I1416"/>
  <c r="Y1415"/>
  <c r="X1415"/>
  <c r="W1415"/>
  <c r="V1415"/>
  <c r="U1415"/>
  <c r="T1415"/>
  <c r="S1415"/>
  <c r="R1415"/>
  <c r="Q1415"/>
  <c r="P1415"/>
  <c r="O1415"/>
  <c r="N1415"/>
  <c r="M1415"/>
  <c r="L1415"/>
  <c r="K1415"/>
  <c r="J1415"/>
  <c r="I1415"/>
  <c r="Y1414"/>
  <c r="X1414"/>
  <c r="W1414"/>
  <c r="V1414"/>
  <c r="U1414"/>
  <c r="T1414"/>
  <c r="S1414"/>
  <c r="R1414"/>
  <c r="Q1414"/>
  <c r="P1414"/>
  <c r="O1414"/>
  <c r="N1414"/>
  <c r="M1414"/>
  <c r="L1414"/>
  <c r="K1414"/>
  <c r="J1414"/>
  <c r="I1414"/>
  <c r="Y1413"/>
  <c r="X1413"/>
  <c r="W1413"/>
  <c r="V1413"/>
  <c r="U1413"/>
  <c r="T1413"/>
  <c r="S1413"/>
  <c r="R1413"/>
  <c r="Q1413"/>
  <c r="P1413"/>
  <c r="O1413"/>
  <c r="N1413"/>
  <c r="M1413"/>
  <c r="L1413"/>
  <c r="K1413"/>
  <c r="J1413"/>
  <c r="I1413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Z1411"/>
  <c r="Y1411"/>
  <c r="X1411"/>
  <c r="W1411"/>
  <c r="V1411"/>
  <c r="U1411"/>
  <c r="T1411"/>
  <c r="S1411"/>
  <c r="R1411"/>
  <c r="Q1411"/>
  <c r="P1411"/>
  <c r="O1411"/>
  <c r="N1411"/>
  <c r="M1411"/>
  <c r="L1411"/>
  <c r="K1411"/>
  <c r="J1411"/>
  <c r="I1411"/>
  <c r="Y1410"/>
  <c r="X1410"/>
  <c r="W1410"/>
  <c r="V1410"/>
  <c r="U1410"/>
  <c r="T1410"/>
  <c r="S1410"/>
  <c r="R1410"/>
  <c r="Q1410"/>
  <c r="P1410"/>
  <c r="O1410"/>
  <c r="N1410"/>
  <c r="M1410"/>
  <c r="L1410"/>
  <c r="K1410"/>
  <c r="J1410"/>
  <c r="I1410"/>
  <c r="Z1409"/>
  <c r="Y1409"/>
  <c r="X1409"/>
  <c r="W1409"/>
  <c r="V1409"/>
  <c r="U1409"/>
  <c r="T1409"/>
  <c r="S1409"/>
  <c r="R1409"/>
  <c r="Q1409"/>
  <c r="P1409"/>
  <c r="O1409"/>
  <c r="N1409"/>
  <c r="M1409"/>
  <c r="L1409"/>
  <c r="K1409"/>
  <c r="J1409"/>
  <c r="I1409"/>
  <c r="Y1408"/>
  <c r="X1408"/>
  <c r="W1408"/>
  <c r="V1408"/>
  <c r="U1408"/>
  <c r="T1408"/>
  <c r="S1408"/>
  <c r="R1408"/>
  <c r="Q1408"/>
  <c r="P1408"/>
  <c r="O1408"/>
  <c r="N1408"/>
  <c r="M1408"/>
  <c r="L1408"/>
  <c r="K1408"/>
  <c r="J1408"/>
  <c r="I1408"/>
  <c r="Y1407"/>
  <c r="X1407"/>
  <c r="W1407"/>
  <c r="V1407"/>
  <c r="U1407"/>
  <c r="T1407"/>
  <c r="S1407"/>
  <c r="R1407"/>
  <c r="Q1407"/>
  <c r="P1407"/>
  <c r="O1407"/>
  <c r="N1407"/>
  <c r="M1407"/>
  <c r="L1407"/>
  <c r="K1407"/>
  <c r="J1407"/>
  <c r="I1407"/>
  <c r="Z1406"/>
  <c r="Y1406"/>
  <c r="X1406"/>
  <c r="W1406"/>
  <c r="V1406"/>
  <c r="U1406"/>
  <c r="T1406"/>
  <c r="S1406"/>
  <c r="R1406"/>
  <c r="Q1406"/>
  <c r="P1406"/>
  <c r="O1406"/>
  <c r="N1406"/>
  <c r="M1406"/>
  <c r="L1406"/>
  <c r="K1406"/>
  <c r="J1406"/>
  <c r="I1406"/>
  <c r="Y1405"/>
  <c r="X1405"/>
  <c r="W1405"/>
  <c r="V1405"/>
  <c r="U1405"/>
  <c r="T1405"/>
  <c r="S1405"/>
  <c r="R1405"/>
  <c r="Q1405"/>
  <c r="P1405"/>
  <c r="O1405"/>
  <c r="N1405"/>
  <c r="M1405"/>
  <c r="L1405"/>
  <c r="K1405"/>
  <c r="J1405"/>
  <c r="I1405"/>
  <c r="Z1404"/>
  <c r="Y1404"/>
  <c r="X1404"/>
  <c r="W1404"/>
  <c r="V1404"/>
  <c r="U1404"/>
  <c r="T1404"/>
  <c r="S1404"/>
  <c r="R1404"/>
  <c r="Q1404"/>
  <c r="P1404"/>
  <c r="O1404"/>
  <c r="N1404"/>
  <c r="M1404"/>
  <c r="L1404"/>
  <c r="K1404"/>
  <c r="J1404"/>
  <c r="I1404"/>
  <c r="Y1403"/>
  <c r="X1403"/>
  <c r="W1403"/>
  <c r="V1403"/>
  <c r="U1403"/>
  <c r="T1403"/>
  <c r="S1403"/>
  <c r="R1403"/>
  <c r="Q1403"/>
  <c r="P1403"/>
  <c r="O1403"/>
  <c r="N1403"/>
  <c r="M1403"/>
  <c r="L1403"/>
  <c r="K1403"/>
  <c r="J1403"/>
  <c r="I1403"/>
  <c r="Y1402"/>
  <c r="X1402"/>
  <c r="W1402"/>
  <c r="V1402"/>
  <c r="U1402"/>
  <c r="T1402"/>
  <c r="S1402"/>
  <c r="R1402"/>
  <c r="Q1402"/>
  <c r="P1402"/>
  <c r="O1402"/>
  <c r="N1402"/>
  <c r="M1402"/>
  <c r="L1402"/>
  <c r="K1402"/>
  <c r="J1402"/>
  <c r="I1402"/>
  <c r="Z1401"/>
  <c r="Y1401"/>
  <c r="X1401"/>
  <c r="W1401"/>
  <c r="V1401"/>
  <c r="U1401"/>
  <c r="T1401"/>
  <c r="S1401"/>
  <c r="R1401"/>
  <c r="Q1401"/>
  <c r="P1401"/>
  <c r="O1401"/>
  <c r="N1401"/>
  <c r="M1401"/>
  <c r="L1401"/>
  <c r="K1401"/>
  <c r="J1401"/>
  <c r="I1401"/>
  <c r="Y1400"/>
  <c r="X1400"/>
  <c r="W1400"/>
  <c r="V1400"/>
  <c r="U1400"/>
  <c r="T1400"/>
  <c r="S1400"/>
  <c r="R1400"/>
  <c r="Q1400"/>
  <c r="P1400"/>
  <c r="O1400"/>
  <c r="N1400"/>
  <c r="M1400"/>
  <c r="L1400"/>
  <c r="K1400"/>
  <c r="J1400"/>
  <c r="I1400"/>
  <c r="Y1399"/>
  <c r="X1399"/>
  <c r="W1399"/>
  <c r="V1399"/>
  <c r="U1399"/>
  <c r="T1399"/>
  <c r="S1399"/>
  <c r="R1399"/>
  <c r="Q1399"/>
  <c r="P1399"/>
  <c r="O1399"/>
  <c r="N1399"/>
  <c r="M1399"/>
  <c r="L1399"/>
  <c r="K1399"/>
  <c r="J1399"/>
  <c r="I1399"/>
  <c r="Y1398"/>
  <c r="X1398"/>
  <c r="W1398"/>
  <c r="V1398"/>
  <c r="U1398"/>
  <c r="T1398"/>
  <c r="S1398"/>
  <c r="R1398"/>
  <c r="Q1398"/>
  <c r="P1398"/>
  <c r="O1398"/>
  <c r="N1398"/>
  <c r="M1398"/>
  <c r="L1398"/>
  <c r="K1398"/>
  <c r="J1398"/>
  <c r="I1398"/>
  <c r="Y1397"/>
  <c r="X1397"/>
  <c r="W1397"/>
  <c r="V1397"/>
  <c r="U1397"/>
  <c r="T1397"/>
  <c r="S1397"/>
  <c r="R1397"/>
  <c r="Q1397"/>
  <c r="P1397"/>
  <c r="O1397"/>
  <c r="N1397"/>
  <c r="M1397"/>
  <c r="L1397"/>
  <c r="K1397"/>
  <c r="J1397"/>
  <c r="I1397"/>
  <c r="Z1396"/>
  <c r="Y1396"/>
  <c r="X1396"/>
  <c r="W1396"/>
  <c r="V1396"/>
  <c r="U1396"/>
  <c r="T1396"/>
  <c r="S1396"/>
  <c r="R1396"/>
  <c r="Q1396"/>
  <c r="P1396"/>
  <c r="O1396"/>
  <c r="N1396"/>
  <c r="M1396"/>
  <c r="L1396"/>
  <c r="K1396"/>
  <c r="J1396"/>
  <c r="I1396"/>
  <c r="Y1395"/>
  <c r="X1395"/>
  <c r="W1395"/>
  <c r="V1395"/>
  <c r="U1395"/>
  <c r="T1395"/>
  <c r="S1395"/>
  <c r="R1395"/>
  <c r="Q1395"/>
  <c r="P1395"/>
  <c r="O1395"/>
  <c r="N1395"/>
  <c r="M1395"/>
  <c r="L1395"/>
  <c r="K1395"/>
  <c r="J1395"/>
  <c r="I1395"/>
  <c r="Y1394"/>
  <c r="X1394"/>
  <c r="W1394"/>
  <c r="V1394"/>
  <c r="U1394"/>
  <c r="T1394"/>
  <c r="S1394"/>
  <c r="R1394"/>
  <c r="Q1394"/>
  <c r="P1394"/>
  <c r="O1394"/>
  <c r="N1394"/>
  <c r="M1394"/>
  <c r="L1394"/>
  <c r="K1394"/>
  <c r="J1394"/>
  <c r="I1394"/>
  <c r="Y1393"/>
  <c r="X1393"/>
  <c r="W1393"/>
  <c r="V1393"/>
  <c r="U1393"/>
  <c r="T1393"/>
  <c r="S1393"/>
  <c r="R1393"/>
  <c r="Q1393"/>
  <c r="P1393"/>
  <c r="O1393"/>
  <c r="N1393"/>
  <c r="M1393"/>
  <c r="L1393"/>
  <c r="K1393"/>
  <c r="J1393"/>
  <c r="I1393"/>
  <c r="Y1392"/>
  <c r="X1392"/>
  <c r="W1392"/>
  <c r="V1392"/>
  <c r="U1392"/>
  <c r="T1392"/>
  <c r="S1392"/>
  <c r="R1392"/>
  <c r="Q1392"/>
  <c r="P1392"/>
  <c r="O1392"/>
  <c r="N1392"/>
  <c r="M1392"/>
  <c r="L1392"/>
  <c r="K1392"/>
  <c r="J1392"/>
  <c r="I1392"/>
  <c r="Y1391"/>
  <c r="X1391"/>
  <c r="W1391"/>
  <c r="V1391"/>
  <c r="U1391"/>
  <c r="T1391"/>
  <c r="S1391"/>
  <c r="R1391"/>
  <c r="Q1391"/>
  <c r="P1391"/>
  <c r="O1391"/>
  <c r="N1391"/>
  <c r="M1391"/>
  <c r="L1391"/>
  <c r="K1391"/>
  <c r="J1391"/>
  <c r="I1391"/>
  <c r="Z1390"/>
  <c r="Y1390"/>
  <c r="X1390"/>
  <c r="W1390"/>
  <c r="V1390"/>
  <c r="U1390"/>
  <c r="T1390"/>
  <c r="S1390"/>
  <c r="R1390"/>
  <c r="Q1390"/>
  <c r="P1390"/>
  <c r="O1390"/>
  <c r="N1390"/>
  <c r="M1390"/>
  <c r="L1390"/>
  <c r="K1390"/>
  <c r="J1390"/>
  <c r="I1390"/>
  <c r="Y1389"/>
  <c r="X1389"/>
  <c r="W1389"/>
  <c r="V1389"/>
  <c r="U1389"/>
  <c r="T1389"/>
  <c r="S1389"/>
  <c r="R1389"/>
  <c r="Q1389"/>
  <c r="P1389"/>
  <c r="O1389"/>
  <c r="N1389"/>
  <c r="M1389"/>
  <c r="L1389"/>
  <c r="K1389"/>
  <c r="J1389"/>
  <c r="I1389"/>
  <c r="Z1388"/>
  <c r="Y1388"/>
  <c r="X1388"/>
  <c r="W1388"/>
  <c r="V1388"/>
  <c r="U1388"/>
  <c r="T1388"/>
  <c r="S1388"/>
  <c r="R1388"/>
  <c r="Q1388"/>
  <c r="P1388"/>
  <c r="O1388"/>
  <c r="N1388"/>
  <c r="M1388"/>
  <c r="L1388"/>
  <c r="K1388"/>
  <c r="J1388"/>
  <c r="I1388"/>
  <c r="Y1387"/>
  <c r="X1387"/>
  <c r="W1387"/>
  <c r="V1387"/>
  <c r="U1387"/>
  <c r="T1387"/>
  <c r="S1387"/>
  <c r="R1387"/>
  <c r="Q1387"/>
  <c r="P1387"/>
  <c r="O1387"/>
  <c r="N1387"/>
  <c r="M1387"/>
  <c r="L1387"/>
  <c r="K1387"/>
  <c r="J1387"/>
  <c r="I1387"/>
  <c r="Y1386"/>
  <c r="X1386"/>
  <c r="W1386"/>
  <c r="V1386"/>
  <c r="U1386"/>
  <c r="T1386"/>
  <c r="S1386"/>
  <c r="R1386"/>
  <c r="Q1386"/>
  <c r="P1386"/>
  <c r="O1386"/>
  <c r="N1386"/>
  <c r="M1386"/>
  <c r="L1386"/>
  <c r="K1386"/>
  <c r="J1386"/>
  <c r="I1386"/>
  <c r="Y1385"/>
  <c r="X1385"/>
  <c r="W1385"/>
  <c r="V1385"/>
  <c r="U1385"/>
  <c r="T1385"/>
  <c r="S1385"/>
  <c r="R1385"/>
  <c r="Q1385"/>
  <c r="P1385"/>
  <c r="O1385"/>
  <c r="N1385"/>
  <c r="M1385"/>
  <c r="L1385"/>
  <c r="K1385"/>
  <c r="J1385"/>
  <c r="I1385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Y1383"/>
  <c r="X1383"/>
  <c r="W1383"/>
  <c r="V1383"/>
  <c r="U1383"/>
  <c r="T1383"/>
  <c r="S1383"/>
  <c r="R1383"/>
  <c r="Q1383"/>
  <c r="P1383"/>
  <c r="O1383"/>
  <c r="N1383"/>
  <c r="M1383"/>
  <c r="L1383"/>
  <c r="K1383"/>
  <c r="J1383"/>
  <c r="I1383"/>
  <c r="Y1382"/>
  <c r="X1382"/>
  <c r="W1382"/>
  <c r="V1382"/>
  <c r="U1382"/>
  <c r="T1382"/>
  <c r="S1382"/>
  <c r="R1382"/>
  <c r="Q1382"/>
  <c r="P1382"/>
  <c r="O1382"/>
  <c r="N1382"/>
  <c r="M1382"/>
  <c r="L1382"/>
  <c r="K1382"/>
  <c r="J1382"/>
  <c r="I1382"/>
  <c r="Y1381"/>
  <c r="X1381"/>
  <c r="W1381"/>
  <c r="V1381"/>
  <c r="U1381"/>
  <c r="T1381"/>
  <c r="S1381"/>
  <c r="R1381"/>
  <c r="Q1381"/>
  <c r="P1381"/>
  <c r="O1381"/>
  <c r="N1381"/>
  <c r="M1381"/>
  <c r="L1381"/>
  <c r="K1381"/>
  <c r="J1381"/>
  <c r="I1381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Y1379"/>
  <c r="X1379"/>
  <c r="W1379"/>
  <c r="V1379"/>
  <c r="U1379"/>
  <c r="T1379"/>
  <c r="S1379"/>
  <c r="R1379"/>
  <c r="Q1379"/>
  <c r="P1379"/>
  <c r="O1379"/>
  <c r="N1379"/>
  <c r="M1379"/>
  <c r="L1379"/>
  <c r="K1379"/>
  <c r="J1379"/>
  <c r="I1379"/>
  <c r="Y1378"/>
  <c r="X1378"/>
  <c r="W1378"/>
  <c r="V1378"/>
  <c r="U1378"/>
  <c r="T1378"/>
  <c r="S1378"/>
  <c r="R1378"/>
  <c r="Q1378"/>
  <c r="P1378"/>
  <c r="O1378"/>
  <c r="N1378"/>
  <c r="M1378"/>
  <c r="L1378"/>
  <c r="K1378"/>
  <c r="J1378"/>
  <c r="I1378"/>
  <c r="Y1377"/>
  <c r="X1377"/>
  <c r="W1377"/>
  <c r="V1377"/>
  <c r="U1377"/>
  <c r="T1377"/>
  <c r="S1377"/>
  <c r="R1377"/>
  <c r="Q1377"/>
  <c r="P1377"/>
  <c r="O1377"/>
  <c r="N1377"/>
  <c r="M1377"/>
  <c r="L1377"/>
  <c r="K1377"/>
  <c r="J1377"/>
  <c r="I1377"/>
  <c r="Z1376"/>
  <c r="Y1376"/>
  <c r="X1376"/>
  <c r="W1376"/>
  <c r="V1376"/>
  <c r="U1376"/>
  <c r="T1376"/>
  <c r="S1376"/>
  <c r="R1376"/>
  <c r="Q1376"/>
  <c r="P1376"/>
  <c r="O1376"/>
  <c r="N1376"/>
  <c r="M1376"/>
  <c r="L1376"/>
  <c r="K1376"/>
  <c r="J1376"/>
  <c r="I1376"/>
  <c r="Y1375"/>
  <c r="X1375"/>
  <c r="W1375"/>
  <c r="V1375"/>
  <c r="U1375"/>
  <c r="T1375"/>
  <c r="S1375"/>
  <c r="R1375"/>
  <c r="Q1375"/>
  <c r="P1375"/>
  <c r="O1375"/>
  <c r="N1375"/>
  <c r="M1375"/>
  <c r="L1375"/>
  <c r="K1375"/>
  <c r="J1375"/>
  <c r="I1375"/>
  <c r="Y1374"/>
  <c r="X1374"/>
  <c r="W1374"/>
  <c r="V1374"/>
  <c r="U1374"/>
  <c r="T1374"/>
  <c r="S1374"/>
  <c r="R1374"/>
  <c r="Q1374"/>
  <c r="P1374"/>
  <c r="O1374"/>
  <c r="N1374"/>
  <c r="M1374"/>
  <c r="L1374"/>
  <c r="K1374"/>
  <c r="J1374"/>
  <c r="I1374"/>
  <c r="Y1373"/>
  <c r="X1373"/>
  <c r="W1373"/>
  <c r="V1373"/>
  <c r="U1373"/>
  <c r="T1373"/>
  <c r="S1373"/>
  <c r="R1373"/>
  <c r="Q1373"/>
  <c r="P1373"/>
  <c r="O1373"/>
  <c r="N1373"/>
  <c r="M1373"/>
  <c r="L1373"/>
  <c r="K1373"/>
  <c r="J1373"/>
  <c r="I1373"/>
  <c r="Z1372"/>
  <c r="Y1372"/>
  <c r="X1372"/>
  <c r="W1372"/>
  <c r="V1372"/>
  <c r="U1372"/>
  <c r="T1372"/>
  <c r="S1372"/>
  <c r="R1372"/>
  <c r="Q1372"/>
  <c r="P1372"/>
  <c r="O1372"/>
  <c r="N1372"/>
  <c r="M1372"/>
  <c r="L1372"/>
  <c r="K1372"/>
  <c r="J1372"/>
  <c r="I1372"/>
  <c r="Y1371"/>
  <c r="X1371"/>
  <c r="W1371"/>
  <c r="V1371"/>
  <c r="U1371"/>
  <c r="T1371"/>
  <c r="S1371"/>
  <c r="R1371"/>
  <c r="Q1371"/>
  <c r="P1371"/>
  <c r="O1371"/>
  <c r="N1371"/>
  <c r="M1371"/>
  <c r="L1371"/>
  <c r="K1371"/>
  <c r="J1371"/>
  <c r="I1371"/>
  <c r="Y1370"/>
  <c r="X1370"/>
  <c r="W1370"/>
  <c r="V1370"/>
  <c r="U1370"/>
  <c r="T1370"/>
  <c r="S1370"/>
  <c r="R1370"/>
  <c r="Q1370"/>
  <c r="P1370"/>
  <c r="O1370"/>
  <c r="N1370"/>
  <c r="M1370"/>
  <c r="L1370"/>
  <c r="K1370"/>
  <c r="J1370"/>
  <c r="I1370"/>
  <c r="Y1369"/>
  <c r="X1369"/>
  <c r="W1369"/>
  <c r="V1369"/>
  <c r="U1369"/>
  <c r="T1369"/>
  <c r="S1369"/>
  <c r="R1369"/>
  <c r="Q1369"/>
  <c r="P1369"/>
  <c r="O1369"/>
  <c r="N1369"/>
  <c r="M1369"/>
  <c r="L1369"/>
  <c r="K1369"/>
  <c r="J1369"/>
  <c r="I1369"/>
  <c r="Y1368"/>
  <c r="X1368"/>
  <c r="W1368"/>
  <c r="V1368"/>
  <c r="U1368"/>
  <c r="T1368"/>
  <c r="S1368"/>
  <c r="R1368"/>
  <c r="Q1368"/>
  <c r="P1368"/>
  <c r="O1368"/>
  <c r="N1368"/>
  <c r="M1368"/>
  <c r="L1368"/>
  <c r="K1368"/>
  <c r="J1368"/>
  <c r="I1368"/>
  <c r="Y1367"/>
  <c r="X1367"/>
  <c r="W1367"/>
  <c r="V1367"/>
  <c r="U1367"/>
  <c r="T1367"/>
  <c r="S1367"/>
  <c r="R1367"/>
  <c r="Q1367"/>
  <c r="P1367"/>
  <c r="O1367"/>
  <c r="N1367"/>
  <c r="M1367"/>
  <c r="L1367"/>
  <c r="K1367"/>
  <c r="J1367"/>
  <c r="I1367"/>
  <c r="Z1366"/>
  <c r="Y1366"/>
  <c r="X1366"/>
  <c r="W1366"/>
  <c r="V1366"/>
  <c r="U1366"/>
  <c r="T1366"/>
  <c r="S1366"/>
  <c r="R1366"/>
  <c r="Q1366"/>
  <c r="P1366"/>
  <c r="O1366"/>
  <c r="N1366"/>
  <c r="M1366"/>
  <c r="L1366"/>
  <c r="K1366"/>
  <c r="J1366"/>
  <c r="I1366"/>
  <c r="Y1365"/>
  <c r="X1365"/>
  <c r="W1365"/>
  <c r="V1365"/>
  <c r="U1365"/>
  <c r="T1365"/>
  <c r="S1365"/>
  <c r="R1365"/>
  <c r="Q1365"/>
  <c r="P1365"/>
  <c r="O1365"/>
  <c r="N1365"/>
  <c r="M1365"/>
  <c r="L1365"/>
  <c r="K1365"/>
  <c r="J1365"/>
  <c r="I1365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Y1363"/>
  <c r="X1363"/>
  <c r="W1363"/>
  <c r="V1363"/>
  <c r="U1363"/>
  <c r="T1363"/>
  <c r="S1363"/>
  <c r="R1363"/>
  <c r="Q1363"/>
  <c r="P1363"/>
  <c r="O1363"/>
  <c r="N1363"/>
  <c r="M1363"/>
  <c r="L1363"/>
  <c r="K1363"/>
  <c r="J1363"/>
  <c r="I1363"/>
  <c r="Y1362"/>
  <c r="X1362"/>
  <c r="W1362"/>
  <c r="V1362"/>
  <c r="U1362"/>
  <c r="T1362"/>
  <c r="S1362"/>
  <c r="R1362"/>
  <c r="Q1362"/>
  <c r="P1362"/>
  <c r="O1362"/>
  <c r="N1362"/>
  <c r="M1362"/>
  <c r="L1362"/>
  <c r="K1362"/>
  <c r="J1362"/>
  <c r="I1362"/>
  <c r="Y1361"/>
  <c r="X1361"/>
  <c r="W1361"/>
  <c r="V1361"/>
  <c r="U1361"/>
  <c r="T1361"/>
  <c r="S1361"/>
  <c r="R1361"/>
  <c r="Q1361"/>
  <c r="P1361"/>
  <c r="O1361"/>
  <c r="N1361"/>
  <c r="M1361"/>
  <c r="L1361"/>
  <c r="K1361"/>
  <c r="J1361"/>
  <c r="I1361"/>
  <c r="Y1360"/>
  <c r="X1360"/>
  <c r="W1360"/>
  <c r="V1360"/>
  <c r="U1360"/>
  <c r="T1360"/>
  <c r="S1360"/>
  <c r="R1360"/>
  <c r="Q1360"/>
  <c r="P1360"/>
  <c r="O1360"/>
  <c r="N1360"/>
  <c r="M1360"/>
  <c r="L1360"/>
  <c r="K1360"/>
  <c r="J1360"/>
  <c r="I1360"/>
  <c r="Y1359"/>
  <c r="X1359"/>
  <c r="W1359"/>
  <c r="V1359"/>
  <c r="U1359"/>
  <c r="T1359"/>
  <c r="S1359"/>
  <c r="R1359"/>
  <c r="Q1359"/>
  <c r="P1359"/>
  <c r="O1359"/>
  <c r="N1359"/>
  <c r="M1359"/>
  <c r="L1359"/>
  <c r="K1359"/>
  <c r="J1359"/>
  <c r="I1359"/>
  <c r="Y1358"/>
  <c r="X1358"/>
  <c r="W1358"/>
  <c r="V1358"/>
  <c r="U1358"/>
  <c r="T1358"/>
  <c r="S1358"/>
  <c r="R1358"/>
  <c r="Q1358"/>
  <c r="P1358"/>
  <c r="O1358"/>
  <c r="N1358"/>
  <c r="M1358"/>
  <c r="L1358"/>
  <c r="K1358"/>
  <c r="J1358"/>
  <c r="I1358"/>
  <c r="Y1357"/>
  <c r="X1357"/>
  <c r="W1357"/>
  <c r="V1357"/>
  <c r="U1357"/>
  <c r="T1357"/>
  <c r="S1357"/>
  <c r="R1357"/>
  <c r="Q1357"/>
  <c r="P1357"/>
  <c r="O1357"/>
  <c r="N1357"/>
  <c r="M1357"/>
  <c r="L1357"/>
  <c r="K1357"/>
  <c r="J1357"/>
  <c r="I1357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Z1355"/>
  <c r="Y1355"/>
  <c r="X1355"/>
  <c r="W1355"/>
  <c r="V1355"/>
  <c r="U1355"/>
  <c r="T1355"/>
  <c r="S1355"/>
  <c r="R1355"/>
  <c r="Q1355"/>
  <c r="P1355"/>
  <c r="O1355"/>
  <c r="N1355"/>
  <c r="M1355"/>
  <c r="L1355"/>
  <c r="K1355"/>
  <c r="J1355"/>
  <c r="I1355"/>
  <c r="Z1354"/>
  <c r="Y1354"/>
  <c r="X1354"/>
  <c r="W1354"/>
  <c r="V1354"/>
  <c r="U1354"/>
  <c r="T1354"/>
  <c r="S1354"/>
  <c r="R1354"/>
  <c r="Q1354"/>
  <c r="P1354"/>
  <c r="O1354"/>
  <c r="N1354"/>
  <c r="M1354"/>
  <c r="L1354"/>
  <c r="K1354"/>
  <c r="J1354"/>
  <c r="I1354"/>
  <c r="Y1353"/>
  <c r="X1353"/>
  <c r="W1353"/>
  <c r="V1353"/>
  <c r="U1353"/>
  <c r="T1353"/>
  <c r="S1353"/>
  <c r="R1353"/>
  <c r="Q1353"/>
  <c r="P1353"/>
  <c r="O1353"/>
  <c r="N1353"/>
  <c r="M1353"/>
  <c r="L1353"/>
  <c r="K1353"/>
  <c r="J1353"/>
  <c r="I1353"/>
  <c r="Y1352"/>
  <c r="X1352"/>
  <c r="W1352"/>
  <c r="V1352"/>
  <c r="U1352"/>
  <c r="T1352"/>
  <c r="S1352"/>
  <c r="R1352"/>
  <c r="Q1352"/>
  <c r="P1352"/>
  <c r="O1352"/>
  <c r="N1352"/>
  <c r="M1352"/>
  <c r="L1352"/>
  <c r="K1352"/>
  <c r="J1352"/>
  <c r="I1352"/>
  <c r="Y1351"/>
  <c r="X1351"/>
  <c r="W1351"/>
  <c r="V1351"/>
  <c r="U1351"/>
  <c r="T1351"/>
  <c r="S1351"/>
  <c r="R1351"/>
  <c r="Q1351"/>
  <c r="P1351"/>
  <c r="O1351"/>
  <c r="N1351"/>
  <c r="M1351"/>
  <c r="L1351"/>
  <c r="K1351"/>
  <c r="J1351"/>
  <c r="I1351"/>
  <c r="Y1350"/>
  <c r="X1350"/>
  <c r="W1350"/>
  <c r="V1350"/>
  <c r="U1350"/>
  <c r="T1350"/>
  <c r="S1350"/>
  <c r="R1350"/>
  <c r="Q1350"/>
  <c r="P1350"/>
  <c r="O1350"/>
  <c r="N1350"/>
  <c r="M1350"/>
  <c r="L1350"/>
  <c r="K1350"/>
  <c r="J1350"/>
  <c r="I1350"/>
  <c r="Y1349"/>
  <c r="X1349"/>
  <c r="W1349"/>
  <c r="V1349"/>
  <c r="U1349"/>
  <c r="T1349"/>
  <c r="S1349"/>
  <c r="R1349"/>
  <c r="Q1349"/>
  <c r="P1349"/>
  <c r="O1349"/>
  <c r="N1349"/>
  <c r="M1349"/>
  <c r="L1349"/>
  <c r="K1349"/>
  <c r="J1349"/>
  <c r="I1349"/>
  <c r="Z1348"/>
  <c r="Y1348"/>
  <c r="X1348"/>
  <c r="W1348"/>
  <c r="V1348"/>
  <c r="U1348"/>
  <c r="T1348"/>
  <c r="S1348"/>
  <c r="R1348"/>
  <c r="Q1348"/>
  <c r="P1348"/>
  <c r="O1348"/>
  <c r="N1348"/>
  <c r="M1348"/>
  <c r="L1348"/>
  <c r="K1348"/>
  <c r="J1348"/>
  <c r="I1348"/>
  <c r="Y1347"/>
  <c r="X1347"/>
  <c r="W1347"/>
  <c r="V1347"/>
  <c r="U1347"/>
  <c r="T1347"/>
  <c r="S1347"/>
  <c r="R1347"/>
  <c r="Q1347"/>
  <c r="P1347"/>
  <c r="O1347"/>
  <c r="N1347"/>
  <c r="M1347"/>
  <c r="L1347"/>
  <c r="K1347"/>
  <c r="J1347"/>
  <c r="I1347"/>
  <c r="Y1346"/>
  <c r="X1346"/>
  <c r="W1346"/>
  <c r="V1346"/>
  <c r="U1346"/>
  <c r="T1346"/>
  <c r="S1346"/>
  <c r="R1346"/>
  <c r="Q1346"/>
  <c r="P1346"/>
  <c r="O1346"/>
  <c r="N1346"/>
  <c r="M1346"/>
  <c r="L1346"/>
  <c r="K1346"/>
  <c r="J1346"/>
  <c r="I1346"/>
  <c r="Y1345"/>
  <c r="X1345"/>
  <c r="W1345"/>
  <c r="V1345"/>
  <c r="U1345"/>
  <c r="T1345"/>
  <c r="S1345"/>
  <c r="R1345"/>
  <c r="Q1345"/>
  <c r="P1345"/>
  <c r="O1345"/>
  <c r="N1345"/>
  <c r="M1345"/>
  <c r="L1345"/>
  <c r="K1345"/>
  <c r="J1345"/>
  <c r="I1345"/>
  <c r="Y1344"/>
  <c r="X1344"/>
  <c r="W1344"/>
  <c r="V1344"/>
  <c r="U1344"/>
  <c r="T1344"/>
  <c r="S1344"/>
  <c r="R1344"/>
  <c r="Q1344"/>
  <c r="P1344"/>
  <c r="O1344"/>
  <c r="N1344"/>
  <c r="M1344"/>
  <c r="L1344"/>
  <c r="K1344"/>
  <c r="J1344"/>
  <c r="I1344"/>
  <c r="Z1343"/>
  <c r="Y1343"/>
  <c r="X1343"/>
  <c r="W1343"/>
  <c r="V1343"/>
  <c r="U1343"/>
  <c r="T1343"/>
  <c r="S1343"/>
  <c r="R1343"/>
  <c r="Q1343"/>
  <c r="P1343"/>
  <c r="O1343"/>
  <c r="N1343"/>
  <c r="M1343"/>
  <c r="L1343"/>
  <c r="K1343"/>
  <c r="J1343"/>
  <c r="I1343"/>
  <c r="Y1342"/>
  <c r="X1342"/>
  <c r="W1342"/>
  <c r="V1342"/>
  <c r="U1342"/>
  <c r="T1342"/>
  <c r="S1342"/>
  <c r="R1342"/>
  <c r="Q1342"/>
  <c r="P1342"/>
  <c r="O1342"/>
  <c r="N1342"/>
  <c r="M1342"/>
  <c r="L1342"/>
  <c r="K1342"/>
  <c r="J1342"/>
  <c r="I1342"/>
  <c r="Y1341"/>
  <c r="X1341"/>
  <c r="W1341"/>
  <c r="V1341"/>
  <c r="U1341"/>
  <c r="T1341"/>
  <c r="S1341"/>
  <c r="R1341"/>
  <c r="Q1341"/>
  <c r="P1341"/>
  <c r="O1341"/>
  <c r="N1341"/>
  <c r="M1341"/>
  <c r="L1341"/>
  <c r="K1341"/>
  <c r="J1341"/>
  <c r="I1341"/>
  <c r="Z1340"/>
  <c r="Y1340"/>
  <c r="X1340"/>
  <c r="W1340"/>
  <c r="V1340"/>
  <c r="U1340"/>
  <c r="T1340"/>
  <c r="S1340"/>
  <c r="R1340"/>
  <c r="Q1340"/>
  <c r="P1340"/>
  <c r="O1340"/>
  <c r="N1340"/>
  <c r="M1340"/>
  <c r="L1340"/>
  <c r="K1340"/>
  <c r="J1340"/>
  <c r="I1340"/>
  <c r="Y1339"/>
  <c r="X1339"/>
  <c r="W1339"/>
  <c r="V1339"/>
  <c r="U1339"/>
  <c r="T1339"/>
  <c r="S1339"/>
  <c r="R1339"/>
  <c r="Q1339"/>
  <c r="P1339"/>
  <c r="O1339"/>
  <c r="N1339"/>
  <c r="M1339"/>
  <c r="L1339"/>
  <c r="K1339"/>
  <c r="J1339"/>
  <c r="I1339"/>
  <c r="Y1338"/>
  <c r="X1338"/>
  <c r="W1338"/>
  <c r="V1338"/>
  <c r="U1338"/>
  <c r="T1338"/>
  <c r="S1338"/>
  <c r="R1338"/>
  <c r="Q1338"/>
  <c r="P1338"/>
  <c r="O1338"/>
  <c r="N1338"/>
  <c r="M1338"/>
  <c r="L1338"/>
  <c r="K1338"/>
  <c r="J1338"/>
  <c r="I1338"/>
  <c r="Y1337"/>
  <c r="X1337"/>
  <c r="W1337"/>
  <c r="V1337"/>
  <c r="U1337"/>
  <c r="T1337"/>
  <c r="S1337"/>
  <c r="R1337"/>
  <c r="Q1337"/>
  <c r="P1337"/>
  <c r="O1337"/>
  <c r="N1337"/>
  <c r="M1337"/>
  <c r="L1337"/>
  <c r="K1337"/>
  <c r="J1337"/>
  <c r="I1337"/>
  <c r="Y1336"/>
  <c r="X1336"/>
  <c r="W1336"/>
  <c r="V1336"/>
  <c r="U1336"/>
  <c r="T1336"/>
  <c r="S1336"/>
  <c r="R1336"/>
  <c r="Q1336"/>
  <c r="P1336"/>
  <c r="O1336"/>
  <c r="N1336"/>
  <c r="M1336"/>
  <c r="L1336"/>
  <c r="K1336"/>
  <c r="J1336"/>
  <c r="I1336"/>
  <c r="Z1335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Y1334"/>
  <c r="X1334"/>
  <c r="W1334"/>
  <c r="V1334"/>
  <c r="U1334"/>
  <c r="T1334"/>
  <c r="S1334"/>
  <c r="R1334"/>
  <c r="Q1334"/>
  <c r="P1334"/>
  <c r="O1334"/>
  <c r="N1334"/>
  <c r="M1334"/>
  <c r="L1334"/>
  <c r="K1334"/>
  <c r="J1334"/>
  <c r="I1334"/>
  <c r="Z1333"/>
  <c r="Y1333"/>
  <c r="X1333"/>
  <c r="W1333"/>
  <c r="V1333"/>
  <c r="U1333"/>
  <c r="T1333"/>
  <c r="S1333"/>
  <c r="R1333"/>
  <c r="Q1333"/>
  <c r="P1333"/>
  <c r="O1333"/>
  <c r="N1333"/>
  <c r="M1333"/>
  <c r="L1333"/>
  <c r="K1333"/>
  <c r="J1333"/>
  <c r="I1333"/>
  <c r="Y1332"/>
  <c r="X1332"/>
  <c r="W1332"/>
  <c r="V1332"/>
  <c r="U1332"/>
  <c r="T1332"/>
  <c r="S1332"/>
  <c r="R1332"/>
  <c r="Q1332"/>
  <c r="P1332"/>
  <c r="O1332"/>
  <c r="N1332"/>
  <c r="M1332"/>
  <c r="L1332"/>
  <c r="K1332"/>
  <c r="J1332"/>
  <c r="I1332"/>
  <c r="Z1331"/>
  <c r="Y1331"/>
  <c r="X1331"/>
  <c r="W1331"/>
  <c r="V1331"/>
  <c r="U1331"/>
  <c r="T1331"/>
  <c r="S1331"/>
  <c r="R1331"/>
  <c r="Q1331"/>
  <c r="P1331"/>
  <c r="O1331"/>
  <c r="N1331"/>
  <c r="M1331"/>
  <c r="L1331"/>
  <c r="K1331"/>
  <c r="J1331"/>
  <c r="I1331"/>
  <c r="Y1330"/>
  <c r="X1330"/>
  <c r="W1330"/>
  <c r="V1330"/>
  <c r="U1330"/>
  <c r="T1330"/>
  <c r="S1330"/>
  <c r="R1330"/>
  <c r="Q1330"/>
  <c r="P1330"/>
  <c r="O1330"/>
  <c r="N1330"/>
  <c r="M1330"/>
  <c r="L1330"/>
  <c r="K1330"/>
  <c r="J1330"/>
  <c r="I1330"/>
  <c r="Y1329"/>
  <c r="X1329"/>
  <c r="W1329"/>
  <c r="V1329"/>
  <c r="U1329"/>
  <c r="T1329"/>
  <c r="S1329"/>
  <c r="R1329"/>
  <c r="Q1329"/>
  <c r="P1329"/>
  <c r="O1329"/>
  <c r="N1329"/>
  <c r="M1329"/>
  <c r="L1329"/>
  <c r="K1329"/>
  <c r="J1329"/>
  <c r="I1329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Z1327"/>
  <c r="Y1327"/>
  <c r="X1327"/>
  <c r="W1327"/>
  <c r="V1327"/>
  <c r="U1327"/>
  <c r="T1327"/>
  <c r="S1327"/>
  <c r="R1327"/>
  <c r="Q1327"/>
  <c r="P1327"/>
  <c r="O1327"/>
  <c r="N1327"/>
  <c r="M1327"/>
  <c r="L1327"/>
  <c r="K1327"/>
  <c r="J1327"/>
  <c r="I1327"/>
  <c r="Y1326"/>
  <c r="X1326"/>
  <c r="W1326"/>
  <c r="V1326"/>
  <c r="U1326"/>
  <c r="T1326"/>
  <c r="S1326"/>
  <c r="R1326"/>
  <c r="Q1326"/>
  <c r="P1326"/>
  <c r="O1326"/>
  <c r="N1326"/>
  <c r="M1326"/>
  <c r="L1326"/>
  <c r="K1326"/>
  <c r="J1326"/>
  <c r="I1326"/>
  <c r="Z1325"/>
  <c r="Y1325"/>
  <c r="X1325"/>
  <c r="W1325"/>
  <c r="V1325"/>
  <c r="U1325"/>
  <c r="T1325"/>
  <c r="S1325"/>
  <c r="R1325"/>
  <c r="Q1325"/>
  <c r="P1325"/>
  <c r="O1325"/>
  <c r="N1325"/>
  <c r="M1325"/>
  <c r="L1325"/>
  <c r="K1325"/>
  <c r="J1325"/>
  <c r="I1325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Y1323"/>
  <c r="X1323"/>
  <c r="W1323"/>
  <c r="V1323"/>
  <c r="U1323"/>
  <c r="T1323"/>
  <c r="S1323"/>
  <c r="R1323"/>
  <c r="Q1323"/>
  <c r="P1323"/>
  <c r="O1323"/>
  <c r="N1323"/>
  <c r="M1323"/>
  <c r="L1323"/>
  <c r="K1323"/>
  <c r="J1323"/>
  <c r="I1323"/>
  <c r="Y1322"/>
  <c r="X1322"/>
  <c r="W1322"/>
  <c r="V1322"/>
  <c r="U1322"/>
  <c r="T1322"/>
  <c r="S1322"/>
  <c r="R1322"/>
  <c r="Q1322"/>
  <c r="P1322"/>
  <c r="O1322"/>
  <c r="N1322"/>
  <c r="M1322"/>
  <c r="L1322"/>
  <c r="K1322"/>
  <c r="J1322"/>
  <c r="I1322"/>
  <c r="Y1321"/>
  <c r="X1321"/>
  <c r="W1321"/>
  <c r="V1321"/>
  <c r="U1321"/>
  <c r="T1321"/>
  <c r="S1321"/>
  <c r="R1321"/>
  <c r="Q1321"/>
  <c r="P1321"/>
  <c r="O1321"/>
  <c r="N1321"/>
  <c r="M1321"/>
  <c r="L1321"/>
  <c r="K1321"/>
  <c r="J1321"/>
  <c r="I1321"/>
  <c r="Y1320"/>
  <c r="X1320"/>
  <c r="W1320"/>
  <c r="V1320"/>
  <c r="U1320"/>
  <c r="T1320"/>
  <c r="S1320"/>
  <c r="R1320"/>
  <c r="Q1320"/>
  <c r="P1320"/>
  <c r="O1320"/>
  <c r="N1320"/>
  <c r="M1320"/>
  <c r="L1320"/>
  <c r="K1320"/>
  <c r="J1320"/>
  <c r="I1320"/>
  <c r="Z1319"/>
  <c r="Y1319"/>
  <c r="X1319"/>
  <c r="W1319"/>
  <c r="V1319"/>
  <c r="U1319"/>
  <c r="T1319"/>
  <c r="S1319"/>
  <c r="R1319"/>
  <c r="Q1319"/>
  <c r="P1319"/>
  <c r="O1319"/>
  <c r="N1319"/>
  <c r="M1319"/>
  <c r="L1319"/>
  <c r="K1319"/>
  <c r="J1319"/>
  <c r="I1319"/>
  <c r="Y1318"/>
  <c r="X1318"/>
  <c r="W1318"/>
  <c r="V1318"/>
  <c r="U1318"/>
  <c r="T1318"/>
  <c r="S1318"/>
  <c r="R1318"/>
  <c r="Q1318"/>
  <c r="P1318"/>
  <c r="O1318"/>
  <c r="N1318"/>
  <c r="M1318"/>
  <c r="L1318"/>
  <c r="K1318"/>
  <c r="J1318"/>
  <c r="I1318"/>
  <c r="Z1317"/>
  <c r="Y1317"/>
  <c r="X1317"/>
  <c r="W1317"/>
  <c r="V1317"/>
  <c r="U1317"/>
  <c r="T1317"/>
  <c r="S1317"/>
  <c r="R1317"/>
  <c r="Q1317"/>
  <c r="P1317"/>
  <c r="O1317"/>
  <c r="N1317"/>
  <c r="M1317"/>
  <c r="L1317"/>
  <c r="K1317"/>
  <c r="J1317"/>
  <c r="I1317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Y1315"/>
  <c r="X1315"/>
  <c r="W1315"/>
  <c r="V1315"/>
  <c r="U1315"/>
  <c r="T1315"/>
  <c r="S1315"/>
  <c r="R1315"/>
  <c r="Q1315"/>
  <c r="P1315"/>
  <c r="O1315"/>
  <c r="N1315"/>
  <c r="M1315"/>
  <c r="L1315"/>
  <c r="K1315"/>
  <c r="J1315"/>
  <c r="I1315"/>
  <c r="Y1314"/>
  <c r="X1314"/>
  <c r="W1314"/>
  <c r="V1314"/>
  <c r="U1314"/>
  <c r="T1314"/>
  <c r="S1314"/>
  <c r="R1314"/>
  <c r="Q1314"/>
  <c r="P1314"/>
  <c r="O1314"/>
  <c r="N1314"/>
  <c r="M1314"/>
  <c r="L1314"/>
  <c r="K1314"/>
  <c r="J1314"/>
  <c r="I1314"/>
  <c r="Y1313"/>
  <c r="X1313"/>
  <c r="W1313"/>
  <c r="V1313"/>
  <c r="U1313"/>
  <c r="T1313"/>
  <c r="S1313"/>
  <c r="R1313"/>
  <c r="Q1313"/>
  <c r="P1313"/>
  <c r="O1313"/>
  <c r="N1313"/>
  <c r="M1313"/>
  <c r="L1313"/>
  <c r="K1313"/>
  <c r="J1313"/>
  <c r="I1313"/>
  <c r="Z1312"/>
  <c r="Y1312"/>
  <c r="X1312"/>
  <c r="W1312"/>
  <c r="V1312"/>
  <c r="U1312"/>
  <c r="T1312"/>
  <c r="S1312"/>
  <c r="R1312"/>
  <c r="Q1312"/>
  <c r="P1312"/>
  <c r="O1312"/>
  <c r="N1312"/>
  <c r="M1312"/>
  <c r="L1312"/>
  <c r="K1312"/>
  <c r="J1312"/>
  <c r="I1312"/>
  <c r="Y1311"/>
  <c r="X1311"/>
  <c r="W1311"/>
  <c r="V1311"/>
  <c r="U1311"/>
  <c r="T1311"/>
  <c r="S1311"/>
  <c r="R1311"/>
  <c r="Q1311"/>
  <c r="P1311"/>
  <c r="O1311"/>
  <c r="N1311"/>
  <c r="M1311"/>
  <c r="L1311"/>
  <c r="K1311"/>
  <c r="J1311"/>
  <c r="I1311"/>
  <c r="Y1310"/>
  <c r="X1310"/>
  <c r="W1310"/>
  <c r="V1310"/>
  <c r="U1310"/>
  <c r="T1310"/>
  <c r="S1310"/>
  <c r="R1310"/>
  <c r="Q1310"/>
  <c r="P1310"/>
  <c r="O1310"/>
  <c r="N1310"/>
  <c r="M1310"/>
  <c r="L1310"/>
  <c r="K1310"/>
  <c r="J1310"/>
  <c r="I1310"/>
  <c r="Y1309"/>
  <c r="X1309"/>
  <c r="W1309"/>
  <c r="V1309"/>
  <c r="U1309"/>
  <c r="T1309"/>
  <c r="S1309"/>
  <c r="R1309"/>
  <c r="Q1309"/>
  <c r="P1309"/>
  <c r="O1309"/>
  <c r="N1309"/>
  <c r="M1309"/>
  <c r="L1309"/>
  <c r="K1309"/>
  <c r="J1309"/>
  <c r="I1309"/>
  <c r="Z1308"/>
  <c r="Y1308"/>
  <c r="X1308"/>
  <c r="W1308"/>
  <c r="V1308"/>
  <c r="U1308"/>
  <c r="T1308"/>
  <c r="S1308"/>
  <c r="R1308"/>
  <c r="Q1308"/>
  <c r="P1308"/>
  <c r="O1308"/>
  <c r="N1308"/>
  <c r="M1308"/>
  <c r="L1308"/>
  <c r="K1308"/>
  <c r="J1308"/>
  <c r="I1308"/>
  <c r="Y1307"/>
  <c r="X1307"/>
  <c r="W1307"/>
  <c r="V1307"/>
  <c r="U1307"/>
  <c r="T1307"/>
  <c r="S1307"/>
  <c r="R1307"/>
  <c r="Q1307"/>
  <c r="P1307"/>
  <c r="O1307"/>
  <c r="N1307"/>
  <c r="M1307"/>
  <c r="L1307"/>
  <c r="K1307"/>
  <c r="J1307"/>
  <c r="I1307"/>
  <c r="Y1306"/>
  <c r="X1306"/>
  <c r="W1306"/>
  <c r="V1306"/>
  <c r="U1306"/>
  <c r="T1306"/>
  <c r="S1306"/>
  <c r="R1306"/>
  <c r="Q1306"/>
  <c r="P1306"/>
  <c r="O1306"/>
  <c r="N1306"/>
  <c r="M1306"/>
  <c r="L1306"/>
  <c r="K1306"/>
  <c r="J1306"/>
  <c r="I1306"/>
  <c r="Y1305"/>
  <c r="X1305"/>
  <c r="W1305"/>
  <c r="V1305"/>
  <c r="U1305"/>
  <c r="T1305"/>
  <c r="S1305"/>
  <c r="R1305"/>
  <c r="Q1305"/>
  <c r="P1305"/>
  <c r="O1305"/>
  <c r="N1305"/>
  <c r="M1305"/>
  <c r="L1305"/>
  <c r="K1305"/>
  <c r="J1305"/>
  <c r="I1305"/>
  <c r="Z1304"/>
  <c r="Y1304"/>
  <c r="X1304"/>
  <c r="W1304"/>
  <c r="V1304"/>
  <c r="U1304"/>
  <c r="T1304"/>
  <c r="S1304"/>
  <c r="R1304"/>
  <c r="Q1304"/>
  <c r="P1304"/>
  <c r="O1304"/>
  <c r="N1304"/>
  <c r="M1304"/>
  <c r="L1304"/>
  <c r="K1304"/>
  <c r="J1304"/>
  <c r="I1304"/>
  <c r="Y1303"/>
  <c r="X1303"/>
  <c r="W1303"/>
  <c r="V1303"/>
  <c r="U1303"/>
  <c r="T1303"/>
  <c r="S1303"/>
  <c r="R1303"/>
  <c r="Q1303"/>
  <c r="P1303"/>
  <c r="O1303"/>
  <c r="N1303"/>
  <c r="M1303"/>
  <c r="L1303"/>
  <c r="K1303"/>
  <c r="J1303"/>
  <c r="I1303"/>
  <c r="Y1302"/>
  <c r="X1302"/>
  <c r="W1302"/>
  <c r="V1302"/>
  <c r="U1302"/>
  <c r="T1302"/>
  <c r="S1302"/>
  <c r="R1302"/>
  <c r="Q1302"/>
  <c r="P1302"/>
  <c r="O1302"/>
  <c r="N1302"/>
  <c r="M1302"/>
  <c r="L1302"/>
  <c r="K1302"/>
  <c r="J1302"/>
  <c r="I1302"/>
  <c r="Z1301"/>
  <c r="Y1301"/>
  <c r="X1301"/>
  <c r="W1301"/>
  <c r="V1301"/>
  <c r="U1301"/>
  <c r="T1301"/>
  <c r="S1301"/>
  <c r="R1301"/>
  <c r="Q1301"/>
  <c r="P1301"/>
  <c r="O1301"/>
  <c r="N1301"/>
  <c r="M1301"/>
  <c r="L1301"/>
  <c r="K1301"/>
  <c r="J1301"/>
  <c r="I1301"/>
  <c r="Y1300"/>
  <c r="X1300"/>
  <c r="W1300"/>
  <c r="V1300"/>
  <c r="U1300"/>
  <c r="T1300"/>
  <c r="S1300"/>
  <c r="R1300"/>
  <c r="Q1300"/>
  <c r="P1300"/>
  <c r="O1300"/>
  <c r="N1300"/>
  <c r="M1300"/>
  <c r="L1300"/>
  <c r="K1300"/>
  <c r="J1300"/>
  <c r="I1300"/>
  <c r="Z1299"/>
  <c r="Y1299"/>
  <c r="X1299"/>
  <c r="W1299"/>
  <c r="V1299"/>
  <c r="U1299"/>
  <c r="T1299"/>
  <c r="S1299"/>
  <c r="R1299"/>
  <c r="Q1299"/>
  <c r="P1299"/>
  <c r="O1299"/>
  <c r="N1299"/>
  <c r="M1299"/>
  <c r="L1299"/>
  <c r="K1299"/>
  <c r="J1299"/>
  <c r="I1299"/>
  <c r="Y1298"/>
  <c r="X1298"/>
  <c r="W1298"/>
  <c r="V1298"/>
  <c r="U1298"/>
  <c r="T1298"/>
  <c r="S1298"/>
  <c r="R1298"/>
  <c r="Q1298"/>
  <c r="P1298"/>
  <c r="O1298"/>
  <c r="N1298"/>
  <c r="M1298"/>
  <c r="L1298"/>
  <c r="K1298"/>
  <c r="J1298"/>
  <c r="I1298"/>
  <c r="Y1297"/>
  <c r="X1297"/>
  <c r="W1297"/>
  <c r="V1297"/>
  <c r="U1297"/>
  <c r="T1297"/>
  <c r="S1297"/>
  <c r="R1297"/>
  <c r="Q1297"/>
  <c r="P1297"/>
  <c r="O1297"/>
  <c r="N1297"/>
  <c r="M1297"/>
  <c r="L1297"/>
  <c r="K1297"/>
  <c r="J1297"/>
  <c r="I1297"/>
  <c r="Z1296"/>
  <c r="Y1296"/>
  <c r="X1296"/>
  <c r="W1296"/>
  <c r="V1296"/>
  <c r="U1296"/>
  <c r="T1296"/>
  <c r="S1296"/>
  <c r="R1296"/>
  <c r="Q1296"/>
  <c r="P1296"/>
  <c r="O1296"/>
  <c r="N1296"/>
  <c r="M1296"/>
  <c r="L1296"/>
  <c r="K1296"/>
  <c r="J1296"/>
  <c r="I1296"/>
  <c r="Z1295"/>
  <c r="Y1295"/>
  <c r="X1295"/>
  <c r="W1295"/>
  <c r="V1295"/>
  <c r="U1295"/>
  <c r="T1295"/>
  <c r="S1295"/>
  <c r="R1295"/>
  <c r="Q1295"/>
  <c r="P1295"/>
  <c r="O1295"/>
  <c r="N1295"/>
  <c r="M1295"/>
  <c r="L1295"/>
  <c r="K1295"/>
  <c r="J1295"/>
  <c r="I1295"/>
  <c r="Y1294"/>
  <c r="X1294"/>
  <c r="W1294"/>
  <c r="V1294"/>
  <c r="U1294"/>
  <c r="T1294"/>
  <c r="S1294"/>
  <c r="R1294"/>
  <c r="Q1294"/>
  <c r="P1294"/>
  <c r="O1294"/>
  <c r="N1294"/>
  <c r="M1294"/>
  <c r="L1294"/>
  <c r="K1294"/>
  <c r="J1294"/>
  <c r="I1294"/>
  <c r="Y1293"/>
  <c r="X1293"/>
  <c r="W1293"/>
  <c r="V1293"/>
  <c r="U1293"/>
  <c r="T1293"/>
  <c r="S1293"/>
  <c r="R1293"/>
  <c r="Q1293"/>
  <c r="P1293"/>
  <c r="O1293"/>
  <c r="N1293"/>
  <c r="M1293"/>
  <c r="L1293"/>
  <c r="K1293"/>
  <c r="J1293"/>
  <c r="I1293"/>
  <c r="Y1292"/>
  <c r="X1292"/>
  <c r="W1292"/>
  <c r="V1292"/>
  <c r="U1292"/>
  <c r="T1292"/>
  <c r="S1292"/>
  <c r="R1292"/>
  <c r="Q1292"/>
  <c r="P1292"/>
  <c r="O1292"/>
  <c r="N1292"/>
  <c r="M1292"/>
  <c r="L1292"/>
  <c r="K1292"/>
  <c r="J1292"/>
  <c r="I1292"/>
  <c r="Y1291"/>
  <c r="X1291"/>
  <c r="W1291"/>
  <c r="V1291"/>
  <c r="U1291"/>
  <c r="T1291"/>
  <c r="S1291"/>
  <c r="R1291"/>
  <c r="Q1291"/>
  <c r="P1291"/>
  <c r="O1291"/>
  <c r="N1291"/>
  <c r="M1291"/>
  <c r="L1291"/>
  <c r="K1291"/>
  <c r="J1291"/>
  <c r="I1291"/>
  <c r="Y1290"/>
  <c r="X1290"/>
  <c r="W1290"/>
  <c r="V1290"/>
  <c r="U1290"/>
  <c r="T1290"/>
  <c r="S1290"/>
  <c r="R1290"/>
  <c r="Q1290"/>
  <c r="P1290"/>
  <c r="O1290"/>
  <c r="N1290"/>
  <c r="M1290"/>
  <c r="L1290"/>
  <c r="K1290"/>
  <c r="J1290"/>
  <c r="I1290"/>
  <c r="Y1289"/>
  <c r="X1289"/>
  <c r="W1289"/>
  <c r="V1289"/>
  <c r="U1289"/>
  <c r="T1289"/>
  <c r="S1289"/>
  <c r="R1289"/>
  <c r="Q1289"/>
  <c r="P1289"/>
  <c r="O1289"/>
  <c r="N1289"/>
  <c r="M1289"/>
  <c r="L1289"/>
  <c r="K1289"/>
  <c r="J1289"/>
  <c r="I1289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Z1287"/>
  <c r="Y1287"/>
  <c r="X1287"/>
  <c r="W1287"/>
  <c r="V1287"/>
  <c r="U1287"/>
  <c r="T1287"/>
  <c r="S1287"/>
  <c r="R1287"/>
  <c r="Q1287"/>
  <c r="P1287"/>
  <c r="O1287"/>
  <c r="N1287"/>
  <c r="M1287"/>
  <c r="L1287"/>
  <c r="K1287"/>
  <c r="J1287"/>
  <c r="I1287"/>
  <c r="Y1286"/>
  <c r="X1286"/>
  <c r="W1286"/>
  <c r="V1286"/>
  <c r="U1286"/>
  <c r="T1286"/>
  <c r="S1286"/>
  <c r="R1286"/>
  <c r="Q1286"/>
  <c r="P1286"/>
  <c r="O1286"/>
  <c r="N1286"/>
  <c r="M1286"/>
  <c r="L1286"/>
  <c r="K1286"/>
  <c r="J1286"/>
  <c r="I1286"/>
  <c r="Y1285"/>
  <c r="X1285"/>
  <c r="W1285"/>
  <c r="V1285"/>
  <c r="U1285"/>
  <c r="T1285"/>
  <c r="S1285"/>
  <c r="R1285"/>
  <c r="Q1285"/>
  <c r="P1285"/>
  <c r="O1285"/>
  <c r="N1285"/>
  <c r="M1285"/>
  <c r="L1285"/>
  <c r="K1285"/>
  <c r="J1285"/>
  <c r="I1285"/>
  <c r="Y1284"/>
  <c r="X1284"/>
  <c r="W1284"/>
  <c r="V1284"/>
  <c r="U1284"/>
  <c r="T1284"/>
  <c r="S1284"/>
  <c r="R1284"/>
  <c r="Q1284"/>
  <c r="P1284"/>
  <c r="O1284"/>
  <c r="N1284"/>
  <c r="M1284"/>
  <c r="L1284"/>
  <c r="K1284"/>
  <c r="J1284"/>
  <c r="I1284"/>
  <c r="Y1283"/>
  <c r="X1283"/>
  <c r="W1283"/>
  <c r="V1283"/>
  <c r="U1283"/>
  <c r="T1283"/>
  <c r="S1283"/>
  <c r="R1283"/>
  <c r="Q1283"/>
  <c r="P1283"/>
  <c r="O1283"/>
  <c r="N1283"/>
  <c r="M1283"/>
  <c r="L1283"/>
  <c r="K1283"/>
  <c r="J1283"/>
  <c r="I1283"/>
  <c r="Z1282"/>
  <c r="Y1282"/>
  <c r="X1282"/>
  <c r="W1282"/>
  <c r="V1282"/>
  <c r="U1282"/>
  <c r="T1282"/>
  <c r="S1282"/>
  <c r="R1282"/>
  <c r="Q1282"/>
  <c r="P1282"/>
  <c r="O1282"/>
  <c r="N1282"/>
  <c r="M1282"/>
  <c r="L1282"/>
  <c r="K1282"/>
  <c r="J1282"/>
  <c r="I1282"/>
  <c r="Y1281"/>
  <c r="X1281"/>
  <c r="W1281"/>
  <c r="V1281"/>
  <c r="U1281"/>
  <c r="T1281"/>
  <c r="S1281"/>
  <c r="R1281"/>
  <c r="Q1281"/>
  <c r="P1281"/>
  <c r="O1281"/>
  <c r="N1281"/>
  <c r="M1281"/>
  <c r="L1281"/>
  <c r="K1281"/>
  <c r="J1281"/>
  <c r="I1281"/>
  <c r="Y1280"/>
  <c r="X1280"/>
  <c r="W1280"/>
  <c r="V1280"/>
  <c r="U1280"/>
  <c r="T1280"/>
  <c r="S1280"/>
  <c r="R1280"/>
  <c r="Q1280"/>
  <c r="P1280"/>
  <c r="O1280"/>
  <c r="N1280"/>
  <c r="M1280"/>
  <c r="L1280"/>
  <c r="K1280"/>
  <c r="J1280"/>
  <c r="I1280"/>
  <c r="Z1279"/>
  <c r="Y1279"/>
  <c r="X1279"/>
  <c r="W1279"/>
  <c r="V1279"/>
  <c r="U1279"/>
  <c r="T1279"/>
  <c r="S1279"/>
  <c r="R1279"/>
  <c r="Q1279"/>
  <c r="P1279"/>
  <c r="O1279"/>
  <c r="N1279"/>
  <c r="M1279"/>
  <c r="L1279"/>
  <c r="K1279"/>
  <c r="J1279"/>
  <c r="I1279"/>
  <c r="Z1278"/>
  <c r="Y1278"/>
  <c r="X1278"/>
  <c r="W1278"/>
  <c r="V1278"/>
  <c r="U1278"/>
  <c r="T1278"/>
  <c r="S1278"/>
  <c r="R1278"/>
  <c r="Q1278"/>
  <c r="P1278"/>
  <c r="O1278"/>
  <c r="N1278"/>
  <c r="M1278"/>
  <c r="L1278"/>
  <c r="K1278"/>
  <c r="J1278"/>
  <c r="I1278"/>
  <c r="Y1277"/>
  <c r="X1277"/>
  <c r="W1277"/>
  <c r="V1277"/>
  <c r="U1277"/>
  <c r="T1277"/>
  <c r="S1277"/>
  <c r="R1277"/>
  <c r="Q1277"/>
  <c r="P1277"/>
  <c r="O1277"/>
  <c r="N1277"/>
  <c r="M1277"/>
  <c r="L1277"/>
  <c r="K1277"/>
  <c r="J1277"/>
  <c r="I1277"/>
  <c r="Z1276"/>
  <c r="Y1276"/>
  <c r="X1276"/>
  <c r="W1276"/>
  <c r="V1276"/>
  <c r="U1276"/>
  <c r="T1276"/>
  <c r="S1276"/>
  <c r="R1276"/>
  <c r="Q1276"/>
  <c r="P1276"/>
  <c r="O1276"/>
  <c r="N1276"/>
  <c r="M1276"/>
  <c r="L1276"/>
  <c r="K1276"/>
  <c r="J1276"/>
  <c r="I1276"/>
  <c r="Y1275"/>
  <c r="X1275"/>
  <c r="W1275"/>
  <c r="V1275"/>
  <c r="U1275"/>
  <c r="T1275"/>
  <c r="S1275"/>
  <c r="R1275"/>
  <c r="Q1275"/>
  <c r="P1275"/>
  <c r="O1275"/>
  <c r="N1275"/>
  <c r="M1275"/>
  <c r="L1275"/>
  <c r="K1275"/>
  <c r="J1275"/>
  <c r="I1275"/>
  <c r="Z1274"/>
  <c r="Y1274"/>
  <c r="X1274"/>
  <c r="W1274"/>
  <c r="V1274"/>
  <c r="U1274"/>
  <c r="T1274"/>
  <c r="S1274"/>
  <c r="R1274"/>
  <c r="Q1274"/>
  <c r="P1274"/>
  <c r="O1274"/>
  <c r="N1274"/>
  <c r="M1274"/>
  <c r="L1274"/>
  <c r="K1274"/>
  <c r="J1274"/>
  <c r="I1274"/>
  <c r="Y1273"/>
  <c r="X1273"/>
  <c r="W1273"/>
  <c r="V1273"/>
  <c r="U1273"/>
  <c r="T1273"/>
  <c r="S1273"/>
  <c r="R1273"/>
  <c r="Q1273"/>
  <c r="P1273"/>
  <c r="O1273"/>
  <c r="N1273"/>
  <c r="M1273"/>
  <c r="L1273"/>
  <c r="K1273"/>
  <c r="J1273"/>
  <c r="I1273"/>
  <c r="Z1272"/>
  <c r="Y1272"/>
  <c r="X1272"/>
  <c r="W1272"/>
  <c r="V1272"/>
  <c r="U1272"/>
  <c r="T1272"/>
  <c r="S1272"/>
  <c r="R1272"/>
  <c r="Q1272"/>
  <c r="P1272"/>
  <c r="O1272"/>
  <c r="N1272"/>
  <c r="M1272"/>
  <c r="L1272"/>
  <c r="K1272"/>
  <c r="J1272"/>
  <c r="I1272"/>
  <c r="Y1271"/>
  <c r="X1271"/>
  <c r="W1271"/>
  <c r="V1271"/>
  <c r="U1271"/>
  <c r="T1271"/>
  <c r="S1271"/>
  <c r="R1271"/>
  <c r="Q1271"/>
  <c r="P1271"/>
  <c r="O1271"/>
  <c r="N1271"/>
  <c r="M1271"/>
  <c r="L1271"/>
  <c r="K1271"/>
  <c r="J1271"/>
  <c r="I1271"/>
  <c r="Y1270"/>
  <c r="X1270"/>
  <c r="W1270"/>
  <c r="V1270"/>
  <c r="U1270"/>
  <c r="T1270"/>
  <c r="S1270"/>
  <c r="R1270"/>
  <c r="Q1270"/>
  <c r="P1270"/>
  <c r="O1270"/>
  <c r="N1270"/>
  <c r="M1270"/>
  <c r="L1270"/>
  <c r="K1270"/>
  <c r="J1270"/>
  <c r="I1270"/>
  <c r="Y1269"/>
  <c r="X1269"/>
  <c r="W1269"/>
  <c r="V1269"/>
  <c r="U1269"/>
  <c r="T1269"/>
  <c r="S1269"/>
  <c r="R1269"/>
  <c r="Q1269"/>
  <c r="P1269"/>
  <c r="O1269"/>
  <c r="N1269"/>
  <c r="M1269"/>
  <c r="L1269"/>
  <c r="K1269"/>
  <c r="J1269"/>
  <c r="I1269"/>
  <c r="Z1268"/>
  <c r="Y1268"/>
  <c r="X1268"/>
  <c r="W1268"/>
  <c r="V1268"/>
  <c r="U1268"/>
  <c r="T1268"/>
  <c r="S1268"/>
  <c r="R1268"/>
  <c r="Q1268"/>
  <c r="P1268"/>
  <c r="O1268"/>
  <c r="N1268"/>
  <c r="M1268"/>
  <c r="L1268"/>
  <c r="K1268"/>
  <c r="J1268"/>
  <c r="I1268"/>
  <c r="Y1267"/>
  <c r="X1267"/>
  <c r="W1267"/>
  <c r="V1267"/>
  <c r="U1267"/>
  <c r="T1267"/>
  <c r="S1267"/>
  <c r="R1267"/>
  <c r="Q1267"/>
  <c r="P1267"/>
  <c r="O1267"/>
  <c r="N1267"/>
  <c r="M1267"/>
  <c r="L1267"/>
  <c r="K1267"/>
  <c r="J1267"/>
  <c r="I1267"/>
  <c r="Y1266"/>
  <c r="X1266"/>
  <c r="W1266"/>
  <c r="V1266"/>
  <c r="U1266"/>
  <c r="T1266"/>
  <c r="S1266"/>
  <c r="R1266"/>
  <c r="Q1266"/>
  <c r="P1266"/>
  <c r="O1266"/>
  <c r="N1266"/>
  <c r="M1266"/>
  <c r="L1266"/>
  <c r="K1266"/>
  <c r="J1266"/>
  <c r="I1266"/>
  <c r="Y1265"/>
  <c r="X1265"/>
  <c r="W1265"/>
  <c r="V1265"/>
  <c r="U1265"/>
  <c r="T1265"/>
  <c r="S1265"/>
  <c r="R1265"/>
  <c r="Q1265"/>
  <c r="P1265"/>
  <c r="O1265"/>
  <c r="N1265"/>
  <c r="M1265"/>
  <c r="L1265"/>
  <c r="K1265"/>
  <c r="J1265"/>
  <c r="I1265"/>
  <c r="Z1264"/>
  <c r="Y1264"/>
  <c r="X1264"/>
  <c r="W1264"/>
  <c r="V1264"/>
  <c r="U1264"/>
  <c r="T1264"/>
  <c r="S1264"/>
  <c r="R1264"/>
  <c r="Q1264"/>
  <c r="P1264"/>
  <c r="O1264"/>
  <c r="N1264"/>
  <c r="M1264"/>
  <c r="L1264"/>
  <c r="K1264"/>
  <c r="J1264"/>
  <c r="I1264"/>
  <c r="Y1263"/>
  <c r="X1263"/>
  <c r="W1263"/>
  <c r="V1263"/>
  <c r="U1263"/>
  <c r="T1263"/>
  <c r="S1263"/>
  <c r="R1263"/>
  <c r="Q1263"/>
  <c r="P1263"/>
  <c r="O1263"/>
  <c r="N1263"/>
  <c r="M1263"/>
  <c r="L1263"/>
  <c r="K1263"/>
  <c r="J1263"/>
  <c r="I1263"/>
  <c r="Y1262"/>
  <c r="X1262"/>
  <c r="W1262"/>
  <c r="V1262"/>
  <c r="U1262"/>
  <c r="T1262"/>
  <c r="S1262"/>
  <c r="R1262"/>
  <c r="Q1262"/>
  <c r="P1262"/>
  <c r="O1262"/>
  <c r="N1262"/>
  <c r="M1262"/>
  <c r="L1262"/>
  <c r="K1262"/>
  <c r="J1262"/>
  <c r="I1262"/>
  <c r="Y1261"/>
  <c r="X1261"/>
  <c r="W1261"/>
  <c r="V1261"/>
  <c r="U1261"/>
  <c r="T1261"/>
  <c r="S1261"/>
  <c r="R1261"/>
  <c r="Q1261"/>
  <c r="P1261"/>
  <c r="O1261"/>
  <c r="N1261"/>
  <c r="M1261"/>
  <c r="L1261"/>
  <c r="K1261"/>
  <c r="J1261"/>
  <c r="I1261"/>
  <c r="Y1260"/>
  <c r="X1260"/>
  <c r="W1260"/>
  <c r="V1260"/>
  <c r="U1260"/>
  <c r="T1260"/>
  <c r="S1260"/>
  <c r="R1260"/>
  <c r="Q1260"/>
  <c r="P1260"/>
  <c r="O1260"/>
  <c r="N1260"/>
  <c r="M1260"/>
  <c r="L1260"/>
  <c r="K1260"/>
  <c r="J1260"/>
  <c r="I1260"/>
  <c r="Y1259"/>
  <c r="X1259"/>
  <c r="W1259"/>
  <c r="V1259"/>
  <c r="U1259"/>
  <c r="T1259"/>
  <c r="S1259"/>
  <c r="R1259"/>
  <c r="Q1259"/>
  <c r="P1259"/>
  <c r="O1259"/>
  <c r="N1259"/>
  <c r="M1259"/>
  <c r="L1259"/>
  <c r="K1259"/>
  <c r="J1259"/>
  <c r="I1259"/>
  <c r="Y1258"/>
  <c r="X1258"/>
  <c r="W1258"/>
  <c r="V1258"/>
  <c r="U1258"/>
  <c r="T1258"/>
  <c r="S1258"/>
  <c r="R1258"/>
  <c r="Q1258"/>
  <c r="P1258"/>
  <c r="O1258"/>
  <c r="N1258"/>
  <c r="M1258"/>
  <c r="L1258"/>
  <c r="K1258"/>
  <c r="J1258"/>
  <c r="I1258"/>
  <c r="Y1257"/>
  <c r="X1257"/>
  <c r="W1257"/>
  <c r="V1257"/>
  <c r="U1257"/>
  <c r="T1257"/>
  <c r="S1257"/>
  <c r="R1257"/>
  <c r="Q1257"/>
  <c r="P1257"/>
  <c r="O1257"/>
  <c r="N1257"/>
  <c r="M1257"/>
  <c r="L1257"/>
  <c r="K1257"/>
  <c r="J1257"/>
  <c r="I1257"/>
  <c r="Z1256"/>
  <c r="Y1256"/>
  <c r="X1256"/>
  <c r="W1256"/>
  <c r="V1256"/>
  <c r="U1256"/>
  <c r="T1256"/>
  <c r="S1256"/>
  <c r="R1256"/>
  <c r="Q1256"/>
  <c r="P1256"/>
  <c r="O1256"/>
  <c r="N1256"/>
  <c r="M1256"/>
  <c r="L1256"/>
  <c r="K1256"/>
  <c r="J1256"/>
  <c r="I1256"/>
  <c r="Z1255"/>
  <c r="Y1255"/>
  <c r="X1255"/>
  <c r="W1255"/>
  <c r="V1255"/>
  <c r="U1255"/>
  <c r="T1255"/>
  <c r="S1255"/>
  <c r="R1255"/>
  <c r="Q1255"/>
  <c r="P1255"/>
  <c r="O1255"/>
  <c r="N1255"/>
  <c r="M1255"/>
  <c r="L1255"/>
  <c r="K1255"/>
  <c r="J1255"/>
  <c r="I1255"/>
  <c r="Y1254"/>
  <c r="X1254"/>
  <c r="W1254"/>
  <c r="V1254"/>
  <c r="U1254"/>
  <c r="T1254"/>
  <c r="S1254"/>
  <c r="R1254"/>
  <c r="Q1254"/>
  <c r="P1254"/>
  <c r="O1254"/>
  <c r="N1254"/>
  <c r="M1254"/>
  <c r="L1254"/>
  <c r="K1254"/>
  <c r="J1254"/>
  <c r="I1254"/>
  <c r="Y1253"/>
  <c r="X1253"/>
  <c r="W1253"/>
  <c r="V1253"/>
  <c r="U1253"/>
  <c r="T1253"/>
  <c r="S1253"/>
  <c r="R1253"/>
  <c r="Q1253"/>
  <c r="P1253"/>
  <c r="O1253"/>
  <c r="N1253"/>
  <c r="M1253"/>
  <c r="L1253"/>
  <c r="K1253"/>
  <c r="J1253"/>
  <c r="I1253"/>
  <c r="Y1252"/>
  <c r="X1252"/>
  <c r="W1252"/>
  <c r="V1252"/>
  <c r="U1252"/>
  <c r="T1252"/>
  <c r="S1252"/>
  <c r="R1252"/>
  <c r="Q1252"/>
  <c r="P1252"/>
  <c r="O1252"/>
  <c r="N1252"/>
  <c r="M1252"/>
  <c r="L1252"/>
  <c r="K1252"/>
  <c r="J1252"/>
  <c r="I1252"/>
  <c r="Y1251"/>
  <c r="X1251"/>
  <c r="W1251"/>
  <c r="V1251"/>
  <c r="U1251"/>
  <c r="T1251"/>
  <c r="S1251"/>
  <c r="R1251"/>
  <c r="Q1251"/>
  <c r="P1251"/>
  <c r="O1251"/>
  <c r="N1251"/>
  <c r="M1251"/>
  <c r="L1251"/>
  <c r="K1251"/>
  <c r="J1251"/>
  <c r="I1251"/>
  <c r="Y1250"/>
  <c r="X1250"/>
  <c r="W1250"/>
  <c r="V1250"/>
  <c r="U1250"/>
  <c r="T1250"/>
  <c r="S1250"/>
  <c r="R1250"/>
  <c r="Q1250"/>
  <c r="P1250"/>
  <c r="O1250"/>
  <c r="N1250"/>
  <c r="M1250"/>
  <c r="L1250"/>
  <c r="K1250"/>
  <c r="J1250"/>
  <c r="I1250"/>
  <c r="Y1249"/>
  <c r="X1249"/>
  <c r="W1249"/>
  <c r="V1249"/>
  <c r="U1249"/>
  <c r="T1249"/>
  <c r="S1249"/>
  <c r="R1249"/>
  <c r="Q1249"/>
  <c r="P1249"/>
  <c r="O1249"/>
  <c r="N1249"/>
  <c r="M1249"/>
  <c r="L1249"/>
  <c r="K1249"/>
  <c r="J1249"/>
  <c r="I1249"/>
  <c r="Y1248"/>
  <c r="X1248"/>
  <c r="W1248"/>
  <c r="V1248"/>
  <c r="U1248"/>
  <c r="T1248"/>
  <c r="S1248"/>
  <c r="R1248"/>
  <c r="Q1248"/>
  <c r="P1248"/>
  <c r="O1248"/>
  <c r="N1248"/>
  <c r="M1248"/>
  <c r="L1248"/>
  <c r="K1248"/>
  <c r="J1248"/>
  <c r="I1248"/>
  <c r="Z1247"/>
  <c r="Y1247"/>
  <c r="X1247"/>
  <c r="W1247"/>
  <c r="V1247"/>
  <c r="U1247"/>
  <c r="T1247"/>
  <c r="S1247"/>
  <c r="R1247"/>
  <c r="Q1247"/>
  <c r="P1247"/>
  <c r="O1247"/>
  <c r="N1247"/>
  <c r="M1247"/>
  <c r="L1247"/>
  <c r="K1247"/>
  <c r="J1247"/>
  <c r="I1247"/>
  <c r="Y1246"/>
  <c r="X1246"/>
  <c r="W1246"/>
  <c r="V1246"/>
  <c r="U1246"/>
  <c r="T1246"/>
  <c r="S1246"/>
  <c r="R1246"/>
  <c r="Q1246"/>
  <c r="P1246"/>
  <c r="O1246"/>
  <c r="N1246"/>
  <c r="M1246"/>
  <c r="L1246"/>
  <c r="K1246"/>
  <c r="J1246"/>
  <c r="I1246"/>
  <c r="Y1245"/>
  <c r="X1245"/>
  <c r="W1245"/>
  <c r="V1245"/>
  <c r="U1245"/>
  <c r="T1245"/>
  <c r="S1245"/>
  <c r="R1245"/>
  <c r="Q1245"/>
  <c r="P1245"/>
  <c r="O1245"/>
  <c r="N1245"/>
  <c r="M1245"/>
  <c r="L1245"/>
  <c r="K1245"/>
  <c r="J1245"/>
  <c r="I1245"/>
  <c r="Y1244"/>
  <c r="X1244"/>
  <c r="W1244"/>
  <c r="V1244"/>
  <c r="U1244"/>
  <c r="T1244"/>
  <c r="S1244"/>
  <c r="R1244"/>
  <c r="Q1244"/>
  <c r="P1244"/>
  <c r="O1244"/>
  <c r="N1244"/>
  <c r="M1244"/>
  <c r="L1244"/>
  <c r="K1244"/>
  <c r="J1244"/>
  <c r="I1244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Z1242"/>
  <c r="Y1242"/>
  <c r="X1242"/>
  <c r="W1242"/>
  <c r="V1242"/>
  <c r="U1242"/>
  <c r="T1242"/>
  <c r="S1242"/>
  <c r="R1242"/>
  <c r="Q1242"/>
  <c r="P1242"/>
  <c r="O1242"/>
  <c r="N1242"/>
  <c r="M1242"/>
  <c r="L1242"/>
  <c r="K1242"/>
  <c r="J1242"/>
  <c r="I1242"/>
  <c r="Z1241"/>
  <c r="Y1241"/>
  <c r="X1241"/>
  <c r="W1241"/>
  <c r="V1241"/>
  <c r="U1241"/>
  <c r="T1241"/>
  <c r="S1241"/>
  <c r="R1241"/>
  <c r="Q1241"/>
  <c r="P1241"/>
  <c r="O1241"/>
  <c r="N1241"/>
  <c r="M1241"/>
  <c r="L1241"/>
  <c r="K1241"/>
  <c r="J1241"/>
  <c r="I1241"/>
  <c r="Y1240"/>
  <c r="X1240"/>
  <c r="W1240"/>
  <c r="V1240"/>
  <c r="U1240"/>
  <c r="T1240"/>
  <c r="S1240"/>
  <c r="R1240"/>
  <c r="Q1240"/>
  <c r="P1240"/>
  <c r="O1240"/>
  <c r="N1240"/>
  <c r="M1240"/>
  <c r="L1240"/>
  <c r="K1240"/>
  <c r="J1240"/>
  <c r="I1240"/>
  <c r="Y1239"/>
  <c r="X1239"/>
  <c r="W1239"/>
  <c r="V1239"/>
  <c r="U1239"/>
  <c r="T1239"/>
  <c r="S1239"/>
  <c r="R1239"/>
  <c r="Q1239"/>
  <c r="P1239"/>
  <c r="O1239"/>
  <c r="N1239"/>
  <c r="M1239"/>
  <c r="L1239"/>
  <c r="K1239"/>
  <c r="J1239"/>
  <c r="I1239"/>
  <c r="Y1238"/>
  <c r="X1238"/>
  <c r="W1238"/>
  <c r="V1238"/>
  <c r="U1238"/>
  <c r="T1238"/>
  <c r="S1238"/>
  <c r="R1238"/>
  <c r="Q1238"/>
  <c r="P1238"/>
  <c r="O1238"/>
  <c r="N1238"/>
  <c r="M1238"/>
  <c r="L1238"/>
  <c r="K1238"/>
  <c r="J1238"/>
  <c r="I1238"/>
  <c r="Z1237"/>
  <c r="Y1237"/>
  <c r="X1237"/>
  <c r="W1237"/>
  <c r="V1237"/>
  <c r="U1237"/>
  <c r="T1237"/>
  <c r="S1237"/>
  <c r="R1237"/>
  <c r="Q1237"/>
  <c r="P1237"/>
  <c r="O1237"/>
  <c r="N1237"/>
  <c r="M1237"/>
  <c r="L1237"/>
  <c r="K1237"/>
  <c r="J1237"/>
  <c r="I1237"/>
  <c r="Y1236"/>
  <c r="X1236"/>
  <c r="W1236"/>
  <c r="V1236"/>
  <c r="U1236"/>
  <c r="T1236"/>
  <c r="S1236"/>
  <c r="R1236"/>
  <c r="Q1236"/>
  <c r="P1236"/>
  <c r="O1236"/>
  <c r="N1236"/>
  <c r="M1236"/>
  <c r="L1236"/>
  <c r="K1236"/>
  <c r="J1236"/>
  <c r="I1236"/>
  <c r="Z1235"/>
  <c r="Y1235"/>
  <c r="X1235"/>
  <c r="W1235"/>
  <c r="V1235"/>
  <c r="U1235"/>
  <c r="T1235"/>
  <c r="S1235"/>
  <c r="R1235"/>
  <c r="Q1235"/>
  <c r="P1235"/>
  <c r="O1235"/>
  <c r="N1235"/>
  <c r="M1235"/>
  <c r="L1235"/>
  <c r="K1235"/>
  <c r="J1235"/>
  <c r="I1235"/>
  <c r="Y1234"/>
  <c r="X1234"/>
  <c r="W1234"/>
  <c r="V1234"/>
  <c r="U1234"/>
  <c r="T1234"/>
  <c r="S1234"/>
  <c r="R1234"/>
  <c r="Q1234"/>
  <c r="P1234"/>
  <c r="O1234"/>
  <c r="N1234"/>
  <c r="M1234"/>
  <c r="L1234"/>
  <c r="K1234"/>
  <c r="J1234"/>
  <c r="I1234"/>
  <c r="Y1233"/>
  <c r="X1233"/>
  <c r="W1233"/>
  <c r="V1233"/>
  <c r="U1233"/>
  <c r="T1233"/>
  <c r="S1233"/>
  <c r="R1233"/>
  <c r="Q1233"/>
  <c r="P1233"/>
  <c r="O1233"/>
  <c r="N1233"/>
  <c r="M1233"/>
  <c r="L1233"/>
  <c r="K1233"/>
  <c r="J1233"/>
  <c r="I1233"/>
  <c r="Z1232"/>
  <c r="Y1232"/>
  <c r="X1232"/>
  <c r="W1232"/>
  <c r="V1232"/>
  <c r="U1232"/>
  <c r="T1232"/>
  <c r="S1232"/>
  <c r="R1232"/>
  <c r="Q1232"/>
  <c r="P1232"/>
  <c r="O1232"/>
  <c r="N1232"/>
  <c r="M1232"/>
  <c r="L1232"/>
  <c r="K1232"/>
  <c r="J1232"/>
  <c r="I1232"/>
  <c r="Y1231"/>
  <c r="X1231"/>
  <c r="W1231"/>
  <c r="V1231"/>
  <c r="U1231"/>
  <c r="T1231"/>
  <c r="S1231"/>
  <c r="R1231"/>
  <c r="Q1231"/>
  <c r="P1231"/>
  <c r="O1231"/>
  <c r="N1231"/>
  <c r="M1231"/>
  <c r="L1231"/>
  <c r="K1231"/>
  <c r="J1231"/>
  <c r="I1231"/>
  <c r="Y1230"/>
  <c r="X1230"/>
  <c r="W1230"/>
  <c r="V1230"/>
  <c r="U1230"/>
  <c r="T1230"/>
  <c r="S1230"/>
  <c r="R1230"/>
  <c r="Q1230"/>
  <c r="P1230"/>
  <c r="O1230"/>
  <c r="N1230"/>
  <c r="M1230"/>
  <c r="L1230"/>
  <c r="K1230"/>
  <c r="J1230"/>
  <c r="I1230"/>
  <c r="Y1229"/>
  <c r="X1229"/>
  <c r="W1229"/>
  <c r="V1229"/>
  <c r="U1229"/>
  <c r="T1229"/>
  <c r="S1229"/>
  <c r="R1229"/>
  <c r="Q1229"/>
  <c r="P1229"/>
  <c r="O1229"/>
  <c r="N1229"/>
  <c r="M1229"/>
  <c r="L1229"/>
  <c r="K1229"/>
  <c r="J1229"/>
  <c r="I1229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Z1227"/>
  <c r="Y1227"/>
  <c r="X1227"/>
  <c r="W1227"/>
  <c r="V1227"/>
  <c r="U1227"/>
  <c r="T1227"/>
  <c r="S1227"/>
  <c r="R1227"/>
  <c r="Q1227"/>
  <c r="P1227"/>
  <c r="O1227"/>
  <c r="N1227"/>
  <c r="M1227"/>
  <c r="L1227"/>
  <c r="K1227"/>
  <c r="J1227"/>
  <c r="I1227"/>
  <c r="Y1226"/>
  <c r="X1226"/>
  <c r="W1226"/>
  <c r="V1226"/>
  <c r="U1226"/>
  <c r="T1226"/>
  <c r="S1226"/>
  <c r="R1226"/>
  <c r="Q1226"/>
  <c r="P1226"/>
  <c r="O1226"/>
  <c r="N1226"/>
  <c r="M1226"/>
  <c r="L1226"/>
  <c r="K1226"/>
  <c r="J1226"/>
  <c r="I1226"/>
  <c r="Y1225"/>
  <c r="X1225"/>
  <c r="W1225"/>
  <c r="V1225"/>
  <c r="U1225"/>
  <c r="T1225"/>
  <c r="S1225"/>
  <c r="R1225"/>
  <c r="Q1225"/>
  <c r="P1225"/>
  <c r="O1225"/>
  <c r="N1225"/>
  <c r="M1225"/>
  <c r="L1225"/>
  <c r="K1225"/>
  <c r="J1225"/>
  <c r="I1225"/>
  <c r="Y1224"/>
  <c r="X1224"/>
  <c r="W1224"/>
  <c r="V1224"/>
  <c r="U1224"/>
  <c r="T1224"/>
  <c r="S1224"/>
  <c r="R1224"/>
  <c r="Q1224"/>
  <c r="P1224"/>
  <c r="O1224"/>
  <c r="N1224"/>
  <c r="M1224"/>
  <c r="L1224"/>
  <c r="K1224"/>
  <c r="J1224"/>
  <c r="I1224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I1223"/>
  <c r="Z1222"/>
  <c r="Y1222"/>
  <c r="X1222"/>
  <c r="W1222"/>
  <c r="V1222"/>
  <c r="U1222"/>
  <c r="T1222"/>
  <c r="S1222"/>
  <c r="R1222"/>
  <c r="Q1222"/>
  <c r="P1222"/>
  <c r="O1222"/>
  <c r="N1222"/>
  <c r="M1222"/>
  <c r="L1222"/>
  <c r="K1222"/>
  <c r="J1222"/>
  <c r="I1222"/>
  <c r="Z1221"/>
  <c r="Y1221"/>
  <c r="X1221"/>
  <c r="W1221"/>
  <c r="V1221"/>
  <c r="U1221"/>
  <c r="T1221"/>
  <c r="S1221"/>
  <c r="R1221"/>
  <c r="Q1221"/>
  <c r="P1221"/>
  <c r="O1221"/>
  <c r="N1221"/>
  <c r="M1221"/>
  <c r="L1221"/>
  <c r="K1221"/>
  <c r="J1221"/>
  <c r="I1221"/>
  <c r="Y1220"/>
  <c r="X1220"/>
  <c r="W1220"/>
  <c r="V1220"/>
  <c r="U1220"/>
  <c r="T1220"/>
  <c r="S1220"/>
  <c r="R1220"/>
  <c r="Q1220"/>
  <c r="P1220"/>
  <c r="O1220"/>
  <c r="N1220"/>
  <c r="M1220"/>
  <c r="L1220"/>
  <c r="K1220"/>
  <c r="J1220"/>
  <c r="I1220"/>
  <c r="Y1219"/>
  <c r="X1219"/>
  <c r="W1219"/>
  <c r="V1219"/>
  <c r="U1219"/>
  <c r="T1219"/>
  <c r="S1219"/>
  <c r="R1219"/>
  <c r="Q1219"/>
  <c r="P1219"/>
  <c r="O1219"/>
  <c r="N1219"/>
  <c r="M1219"/>
  <c r="L1219"/>
  <c r="K1219"/>
  <c r="J1219"/>
  <c r="I1219"/>
  <c r="Y1218"/>
  <c r="X1218"/>
  <c r="W1218"/>
  <c r="V1218"/>
  <c r="U1218"/>
  <c r="T1218"/>
  <c r="S1218"/>
  <c r="R1218"/>
  <c r="Q1218"/>
  <c r="P1218"/>
  <c r="O1218"/>
  <c r="N1218"/>
  <c r="M1218"/>
  <c r="L1218"/>
  <c r="K1218"/>
  <c r="J1218"/>
  <c r="I1218"/>
  <c r="Y1217"/>
  <c r="X1217"/>
  <c r="W1217"/>
  <c r="V1217"/>
  <c r="U1217"/>
  <c r="T1217"/>
  <c r="S1217"/>
  <c r="R1217"/>
  <c r="Q1217"/>
  <c r="P1217"/>
  <c r="O1217"/>
  <c r="N1217"/>
  <c r="M1217"/>
  <c r="L1217"/>
  <c r="K1217"/>
  <c r="J1217"/>
  <c r="I1217"/>
  <c r="Y1216"/>
  <c r="X1216"/>
  <c r="W1216"/>
  <c r="V1216"/>
  <c r="U1216"/>
  <c r="T1216"/>
  <c r="S1216"/>
  <c r="R1216"/>
  <c r="Q1216"/>
  <c r="P1216"/>
  <c r="O1216"/>
  <c r="N1216"/>
  <c r="M1216"/>
  <c r="L1216"/>
  <c r="K1216"/>
  <c r="J1216"/>
  <c r="I1216"/>
  <c r="Z1215"/>
  <c r="Y1215"/>
  <c r="X1215"/>
  <c r="W1215"/>
  <c r="V1215"/>
  <c r="U1215"/>
  <c r="T1215"/>
  <c r="S1215"/>
  <c r="R1215"/>
  <c r="Q1215"/>
  <c r="P1215"/>
  <c r="O1215"/>
  <c r="N1215"/>
  <c r="M1215"/>
  <c r="L1215"/>
  <c r="K1215"/>
  <c r="J1215"/>
  <c r="I1215"/>
  <c r="Y1214"/>
  <c r="X1214"/>
  <c r="W1214"/>
  <c r="V1214"/>
  <c r="U1214"/>
  <c r="T1214"/>
  <c r="S1214"/>
  <c r="R1214"/>
  <c r="Q1214"/>
  <c r="P1214"/>
  <c r="O1214"/>
  <c r="N1214"/>
  <c r="M1214"/>
  <c r="L1214"/>
  <c r="K1214"/>
  <c r="J1214"/>
  <c r="I1214"/>
  <c r="Y1213"/>
  <c r="X1213"/>
  <c r="W1213"/>
  <c r="V1213"/>
  <c r="U1213"/>
  <c r="T1213"/>
  <c r="S1213"/>
  <c r="R1213"/>
  <c r="Q1213"/>
  <c r="P1213"/>
  <c r="O1213"/>
  <c r="N1213"/>
  <c r="M1213"/>
  <c r="L1213"/>
  <c r="K1213"/>
  <c r="J1213"/>
  <c r="I1213"/>
  <c r="Y1212"/>
  <c r="X1212"/>
  <c r="W1212"/>
  <c r="V1212"/>
  <c r="U1212"/>
  <c r="T1212"/>
  <c r="S1212"/>
  <c r="R1212"/>
  <c r="Q1212"/>
  <c r="P1212"/>
  <c r="O1212"/>
  <c r="N1212"/>
  <c r="M1212"/>
  <c r="L1212"/>
  <c r="K1212"/>
  <c r="J1212"/>
  <c r="I1212"/>
  <c r="Y1211"/>
  <c r="X1211"/>
  <c r="W1211"/>
  <c r="V1211"/>
  <c r="U1211"/>
  <c r="T1211"/>
  <c r="S1211"/>
  <c r="R1211"/>
  <c r="Q1211"/>
  <c r="P1211"/>
  <c r="O1211"/>
  <c r="N1211"/>
  <c r="M1211"/>
  <c r="L1211"/>
  <c r="K1211"/>
  <c r="J1211"/>
  <c r="I1211"/>
  <c r="Y1210"/>
  <c r="X1210"/>
  <c r="W1210"/>
  <c r="V1210"/>
  <c r="U1210"/>
  <c r="T1210"/>
  <c r="S1210"/>
  <c r="R1210"/>
  <c r="Q1210"/>
  <c r="P1210"/>
  <c r="O1210"/>
  <c r="N1210"/>
  <c r="M1210"/>
  <c r="L1210"/>
  <c r="K1210"/>
  <c r="J1210"/>
  <c r="I1210"/>
  <c r="Y1209"/>
  <c r="X1209"/>
  <c r="W1209"/>
  <c r="V1209"/>
  <c r="U1209"/>
  <c r="T1209"/>
  <c r="S1209"/>
  <c r="R1209"/>
  <c r="Q1209"/>
  <c r="P1209"/>
  <c r="O1209"/>
  <c r="N1209"/>
  <c r="M1209"/>
  <c r="L1209"/>
  <c r="K1209"/>
  <c r="J1209"/>
  <c r="I1209"/>
  <c r="Y1208"/>
  <c r="X1208"/>
  <c r="W1208"/>
  <c r="V1208"/>
  <c r="U1208"/>
  <c r="T1208"/>
  <c r="S1208"/>
  <c r="R1208"/>
  <c r="Q1208"/>
  <c r="P1208"/>
  <c r="O1208"/>
  <c r="N1208"/>
  <c r="M1208"/>
  <c r="L1208"/>
  <c r="K1208"/>
  <c r="J1208"/>
  <c r="I1208"/>
  <c r="Y1207"/>
  <c r="X1207"/>
  <c r="W1207"/>
  <c r="V1207"/>
  <c r="U1207"/>
  <c r="T1207"/>
  <c r="S1207"/>
  <c r="R1207"/>
  <c r="Q1207"/>
  <c r="P1207"/>
  <c r="O1207"/>
  <c r="N1207"/>
  <c r="M1207"/>
  <c r="L1207"/>
  <c r="K1207"/>
  <c r="J1207"/>
  <c r="I1207"/>
  <c r="Y1206"/>
  <c r="X1206"/>
  <c r="W1206"/>
  <c r="V1206"/>
  <c r="U1206"/>
  <c r="T1206"/>
  <c r="S1206"/>
  <c r="R1206"/>
  <c r="Q1206"/>
  <c r="P1206"/>
  <c r="O1206"/>
  <c r="N1206"/>
  <c r="M1206"/>
  <c r="L1206"/>
  <c r="K1206"/>
  <c r="J1206"/>
  <c r="I1206"/>
  <c r="Y1205"/>
  <c r="X1205"/>
  <c r="W1205"/>
  <c r="V1205"/>
  <c r="U1205"/>
  <c r="T1205"/>
  <c r="S1205"/>
  <c r="R1205"/>
  <c r="Q1205"/>
  <c r="P1205"/>
  <c r="O1205"/>
  <c r="N1205"/>
  <c r="M1205"/>
  <c r="L1205"/>
  <c r="K1205"/>
  <c r="J1205"/>
  <c r="I1205"/>
  <c r="Y1204"/>
  <c r="X1204"/>
  <c r="W1204"/>
  <c r="V1204"/>
  <c r="U1204"/>
  <c r="T1204"/>
  <c r="S1204"/>
  <c r="R1204"/>
  <c r="Q1204"/>
  <c r="P1204"/>
  <c r="O1204"/>
  <c r="N1204"/>
  <c r="M1204"/>
  <c r="L1204"/>
  <c r="K1204"/>
  <c r="J1204"/>
  <c r="I1204"/>
  <c r="Z1203"/>
  <c r="Y1203"/>
  <c r="X1203"/>
  <c r="W1203"/>
  <c r="V1203"/>
  <c r="U1203"/>
  <c r="T1203"/>
  <c r="S1203"/>
  <c r="R1203"/>
  <c r="Q1203"/>
  <c r="P1203"/>
  <c r="O1203"/>
  <c r="N1203"/>
  <c r="M1203"/>
  <c r="L1203"/>
  <c r="K1203"/>
  <c r="J1203"/>
  <c r="I1203"/>
  <c r="Z1202"/>
  <c r="Y1202"/>
  <c r="X1202"/>
  <c r="W1202"/>
  <c r="V1202"/>
  <c r="U1202"/>
  <c r="T1202"/>
  <c r="S1202"/>
  <c r="R1202"/>
  <c r="Q1202"/>
  <c r="P1202"/>
  <c r="O1202"/>
  <c r="N1202"/>
  <c r="M1202"/>
  <c r="L1202"/>
  <c r="K1202"/>
  <c r="J1202"/>
  <c r="I1202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Y1200"/>
  <c r="X1200"/>
  <c r="W1200"/>
  <c r="V1200"/>
  <c r="U1200"/>
  <c r="T1200"/>
  <c r="S1200"/>
  <c r="R1200"/>
  <c r="Q1200"/>
  <c r="P1200"/>
  <c r="O1200"/>
  <c r="N1200"/>
  <c r="M1200"/>
  <c r="L1200"/>
  <c r="K1200"/>
  <c r="J1200"/>
  <c r="I1200"/>
  <c r="Z1199"/>
  <c r="Y1199"/>
  <c r="X1199"/>
  <c r="W1199"/>
  <c r="V1199"/>
  <c r="U1199"/>
  <c r="T1199"/>
  <c r="S1199"/>
  <c r="R1199"/>
  <c r="Q1199"/>
  <c r="P1199"/>
  <c r="O1199"/>
  <c r="N1199"/>
  <c r="M1199"/>
  <c r="L1199"/>
  <c r="K1199"/>
  <c r="J1199"/>
  <c r="I1199"/>
  <c r="Z1198"/>
  <c r="Y1198"/>
  <c r="X1198"/>
  <c r="W1198"/>
  <c r="V1198"/>
  <c r="U1198"/>
  <c r="T1198"/>
  <c r="S1198"/>
  <c r="R1198"/>
  <c r="Q1198"/>
  <c r="P1198"/>
  <c r="O1198"/>
  <c r="N1198"/>
  <c r="M1198"/>
  <c r="L1198"/>
  <c r="K1198"/>
  <c r="J1198"/>
  <c r="I1198"/>
  <c r="Y1197"/>
  <c r="X1197"/>
  <c r="W1197"/>
  <c r="V1197"/>
  <c r="U1197"/>
  <c r="T1197"/>
  <c r="S1197"/>
  <c r="R1197"/>
  <c r="Q1197"/>
  <c r="P1197"/>
  <c r="O1197"/>
  <c r="N1197"/>
  <c r="M1197"/>
  <c r="L1197"/>
  <c r="K1197"/>
  <c r="J1197"/>
  <c r="I1197"/>
  <c r="Y1196"/>
  <c r="X1196"/>
  <c r="W1196"/>
  <c r="V1196"/>
  <c r="U1196"/>
  <c r="T1196"/>
  <c r="S1196"/>
  <c r="R1196"/>
  <c r="Q1196"/>
  <c r="P1196"/>
  <c r="O1196"/>
  <c r="N1196"/>
  <c r="M1196"/>
  <c r="L1196"/>
  <c r="K1196"/>
  <c r="J1196"/>
  <c r="I1196"/>
  <c r="Z1195"/>
  <c r="Y1195"/>
  <c r="X1195"/>
  <c r="W1195"/>
  <c r="V1195"/>
  <c r="U1195"/>
  <c r="T1195"/>
  <c r="S1195"/>
  <c r="R1195"/>
  <c r="Q1195"/>
  <c r="P1195"/>
  <c r="O1195"/>
  <c r="N1195"/>
  <c r="M1195"/>
  <c r="L1195"/>
  <c r="K1195"/>
  <c r="J1195"/>
  <c r="I1195"/>
  <c r="Y1194"/>
  <c r="X1194"/>
  <c r="W1194"/>
  <c r="V1194"/>
  <c r="U1194"/>
  <c r="T1194"/>
  <c r="S1194"/>
  <c r="R1194"/>
  <c r="Q1194"/>
  <c r="P1194"/>
  <c r="O1194"/>
  <c r="N1194"/>
  <c r="M1194"/>
  <c r="L1194"/>
  <c r="K1194"/>
  <c r="J1194"/>
  <c r="I1194"/>
  <c r="Y1193"/>
  <c r="X1193"/>
  <c r="W1193"/>
  <c r="V1193"/>
  <c r="U1193"/>
  <c r="T1193"/>
  <c r="S1193"/>
  <c r="R1193"/>
  <c r="Q1193"/>
  <c r="P1193"/>
  <c r="O1193"/>
  <c r="N1193"/>
  <c r="M1193"/>
  <c r="L1193"/>
  <c r="K1193"/>
  <c r="J1193"/>
  <c r="I1193"/>
  <c r="Y1192"/>
  <c r="X1192"/>
  <c r="W1192"/>
  <c r="V1192"/>
  <c r="U1192"/>
  <c r="T1192"/>
  <c r="S1192"/>
  <c r="R1192"/>
  <c r="Q1192"/>
  <c r="P1192"/>
  <c r="O1192"/>
  <c r="N1192"/>
  <c r="M1192"/>
  <c r="L1192"/>
  <c r="K1192"/>
  <c r="J1192"/>
  <c r="I1192"/>
  <c r="Y1191"/>
  <c r="X1191"/>
  <c r="W1191"/>
  <c r="V1191"/>
  <c r="U1191"/>
  <c r="T1191"/>
  <c r="S1191"/>
  <c r="R1191"/>
  <c r="Q1191"/>
  <c r="P1191"/>
  <c r="O1191"/>
  <c r="N1191"/>
  <c r="M1191"/>
  <c r="L1191"/>
  <c r="K1191"/>
  <c r="J1191"/>
  <c r="I1191"/>
  <c r="Z1190"/>
  <c r="Y1190"/>
  <c r="X1190"/>
  <c r="W1190"/>
  <c r="V1190"/>
  <c r="U1190"/>
  <c r="T1190"/>
  <c r="S1190"/>
  <c r="R1190"/>
  <c r="Q1190"/>
  <c r="P1190"/>
  <c r="O1190"/>
  <c r="N1190"/>
  <c r="M1190"/>
  <c r="L1190"/>
  <c r="K1190"/>
  <c r="J1190"/>
  <c r="I1190"/>
  <c r="Y1189"/>
  <c r="X1189"/>
  <c r="W1189"/>
  <c r="V1189"/>
  <c r="U1189"/>
  <c r="T1189"/>
  <c r="S1189"/>
  <c r="R1189"/>
  <c r="Q1189"/>
  <c r="P1189"/>
  <c r="O1189"/>
  <c r="N1189"/>
  <c r="M1189"/>
  <c r="L1189"/>
  <c r="K1189"/>
  <c r="J1189"/>
  <c r="I1189"/>
  <c r="Y1188"/>
  <c r="X1188"/>
  <c r="W1188"/>
  <c r="V1188"/>
  <c r="U1188"/>
  <c r="T1188"/>
  <c r="S1188"/>
  <c r="R1188"/>
  <c r="Q1188"/>
  <c r="P1188"/>
  <c r="O1188"/>
  <c r="N1188"/>
  <c r="M1188"/>
  <c r="L1188"/>
  <c r="K1188"/>
  <c r="J1188"/>
  <c r="I1188"/>
  <c r="Z1187"/>
  <c r="Y1187"/>
  <c r="X1187"/>
  <c r="W1187"/>
  <c r="V1187"/>
  <c r="U1187"/>
  <c r="T1187"/>
  <c r="S1187"/>
  <c r="R1187"/>
  <c r="Q1187"/>
  <c r="P1187"/>
  <c r="O1187"/>
  <c r="N1187"/>
  <c r="M1187"/>
  <c r="L1187"/>
  <c r="K1187"/>
  <c r="J1187"/>
  <c r="I1187"/>
  <c r="Y1186"/>
  <c r="X1186"/>
  <c r="W1186"/>
  <c r="V1186"/>
  <c r="U1186"/>
  <c r="T1186"/>
  <c r="S1186"/>
  <c r="R1186"/>
  <c r="Q1186"/>
  <c r="P1186"/>
  <c r="O1186"/>
  <c r="N1186"/>
  <c r="M1186"/>
  <c r="L1186"/>
  <c r="K1186"/>
  <c r="J1186"/>
  <c r="I1186"/>
  <c r="Y1185"/>
  <c r="X1185"/>
  <c r="W1185"/>
  <c r="V1185"/>
  <c r="U1185"/>
  <c r="T1185"/>
  <c r="S1185"/>
  <c r="R1185"/>
  <c r="Q1185"/>
  <c r="P1185"/>
  <c r="O1185"/>
  <c r="N1185"/>
  <c r="M1185"/>
  <c r="L1185"/>
  <c r="K1185"/>
  <c r="J1185"/>
  <c r="I1185"/>
  <c r="Y1184"/>
  <c r="X1184"/>
  <c r="W1184"/>
  <c r="V1184"/>
  <c r="U1184"/>
  <c r="T1184"/>
  <c r="S1184"/>
  <c r="R1184"/>
  <c r="Q1184"/>
  <c r="P1184"/>
  <c r="O1184"/>
  <c r="N1184"/>
  <c r="M1184"/>
  <c r="L1184"/>
  <c r="K1184"/>
  <c r="J1184"/>
  <c r="I1184"/>
  <c r="Y1183"/>
  <c r="X1183"/>
  <c r="W1183"/>
  <c r="V1183"/>
  <c r="U1183"/>
  <c r="T1183"/>
  <c r="S1183"/>
  <c r="R1183"/>
  <c r="Q1183"/>
  <c r="P1183"/>
  <c r="O1183"/>
  <c r="N1183"/>
  <c r="M1183"/>
  <c r="L1183"/>
  <c r="K1183"/>
  <c r="J1183"/>
  <c r="I1183"/>
  <c r="Z1182"/>
  <c r="Y1182"/>
  <c r="X1182"/>
  <c r="W1182"/>
  <c r="V1182"/>
  <c r="U1182"/>
  <c r="T1182"/>
  <c r="S1182"/>
  <c r="R1182"/>
  <c r="Q1182"/>
  <c r="P1182"/>
  <c r="O1182"/>
  <c r="N1182"/>
  <c r="M1182"/>
  <c r="L1182"/>
  <c r="K1182"/>
  <c r="J1182"/>
  <c r="I1182"/>
  <c r="Y1181"/>
  <c r="X1181"/>
  <c r="W1181"/>
  <c r="V1181"/>
  <c r="U1181"/>
  <c r="T1181"/>
  <c r="S1181"/>
  <c r="R1181"/>
  <c r="Q1181"/>
  <c r="P1181"/>
  <c r="O1181"/>
  <c r="N1181"/>
  <c r="M1181"/>
  <c r="L1181"/>
  <c r="K1181"/>
  <c r="J1181"/>
  <c r="I1181"/>
  <c r="Z1180"/>
  <c r="Y1180"/>
  <c r="X1180"/>
  <c r="W1180"/>
  <c r="V1180"/>
  <c r="U1180"/>
  <c r="T1180"/>
  <c r="S1180"/>
  <c r="R1180"/>
  <c r="Q1180"/>
  <c r="P1180"/>
  <c r="O1180"/>
  <c r="N1180"/>
  <c r="M1180"/>
  <c r="L1180"/>
  <c r="K1180"/>
  <c r="J1180"/>
  <c r="I1180"/>
  <c r="Y1179"/>
  <c r="X1179"/>
  <c r="W1179"/>
  <c r="V1179"/>
  <c r="U1179"/>
  <c r="T1179"/>
  <c r="S1179"/>
  <c r="R1179"/>
  <c r="Q1179"/>
  <c r="P1179"/>
  <c r="O1179"/>
  <c r="N1179"/>
  <c r="M1179"/>
  <c r="L1179"/>
  <c r="K1179"/>
  <c r="J1179"/>
  <c r="I1179"/>
  <c r="Z1178"/>
  <c r="Y1178"/>
  <c r="X1178"/>
  <c r="W1178"/>
  <c r="V1178"/>
  <c r="U1178"/>
  <c r="T1178"/>
  <c r="S1178"/>
  <c r="R1178"/>
  <c r="Q1178"/>
  <c r="P1178"/>
  <c r="O1178"/>
  <c r="N1178"/>
  <c r="M1178"/>
  <c r="L1178"/>
  <c r="K1178"/>
  <c r="J1178"/>
  <c r="I1178"/>
  <c r="Y1177"/>
  <c r="X1177"/>
  <c r="W1177"/>
  <c r="V1177"/>
  <c r="U1177"/>
  <c r="T1177"/>
  <c r="S1177"/>
  <c r="R1177"/>
  <c r="Q1177"/>
  <c r="P1177"/>
  <c r="O1177"/>
  <c r="N1177"/>
  <c r="M1177"/>
  <c r="L1177"/>
  <c r="K1177"/>
  <c r="J1177"/>
  <c r="I1177"/>
  <c r="Z1176"/>
  <c r="Y1176"/>
  <c r="X1176"/>
  <c r="W1176"/>
  <c r="V1176"/>
  <c r="U1176"/>
  <c r="T1176"/>
  <c r="S1176"/>
  <c r="R1176"/>
  <c r="Q1176"/>
  <c r="P1176"/>
  <c r="O1176"/>
  <c r="N1176"/>
  <c r="M1176"/>
  <c r="L1176"/>
  <c r="K1176"/>
  <c r="J1176"/>
  <c r="I1176"/>
  <c r="Y1175"/>
  <c r="X1175"/>
  <c r="W1175"/>
  <c r="V1175"/>
  <c r="U1175"/>
  <c r="T1175"/>
  <c r="S1175"/>
  <c r="R1175"/>
  <c r="Q1175"/>
  <c r="P1175"/>
  <c r="O1175"/>
  <c r="N1175"/>
  <c r="M1175"/>
  <c r="L1175"/>
  <c r="K1175"/>
  <c r="J1175"/>
  <c r="I1175"/>
  <c r="Z1174"/>
  <c r="Y1174"/>
  <c r="X1174"/>
  <c r="W1174"/>
  <c r="V1174"/>
  <c r="U1174"/>
  <c r="T1174"/>
  <c r="S1174"/>
  <c r="R1174"/>
  <c r="Q1174"/>
  <c r="P1174"/>
  <c r="O1174"/>
  <c r="N1174"/>
  <c r="M1174"/>
  <c r="L1174"/>
  <c r="K1174"/>
  <c r="J1174"/>
  <c r="I1174"/>
  <c r="Y1173"/>
  <c r="X1173"/>
  <c r="W1173"/>
  <c r="V1173"/>
  <c r="U1173"/>
  <c r="T1173"/>
  <c r="S1173"/>
  <c r="R1173"/>
  <c r="Q1173"/>
  <c r="P1173"/>
  <c r="O1173"/>
  <c r="N1173"/>
  <c r="M1173"/>
  <c r="L1173"/>
  <c r="K1173"/>
  <c r="J1173"/>
  <c r="I1173"/>
  <c r="Z1172"/>
  <c r="Y1172"/>
  <c r="X1172"/>
  <c r="W1172"/>
  <c r="V1172"/>
  <c r="U1172"/>
  <c r="T1172"/>
  <c r="S1172"/>
  <c r="R1172"/>
  <c r="Q1172"/>
  <c r="P1172"/>
  <c r="O1172"/>
  <c r="N1172"/>
  <c r="M1172"/>
  <c r="L1172"/>
  <c r="K1172"/>
  <c r="J1172"/>
  <c r="I1172"/>
  <c r="Y1171"/>
  <c r="X1171"/>
  <c r="W1171"/>
  <c r="V1171"/>
  <c r="U1171"/>
  <c r="T1171"/>
  <c r="S1171"/>
  <c r="R1171"/>
  <c r="Q1171"/>
  <c r="P1171"/>
  <c r="O1171"/>
  <c r="N1171"/>
  <c r="M1171"/>
  <c r="L1171"/>
  <c r="K1171"/>
  <c r="J1171"/>
  <c r="I1171"/>
  <c r="Z1170"/>
  <c r="Y1170"/>
  <c r="X1170"/>
  <c r="W1170"/>
  <c r="V1170"/>
  <c r="U1170"/>
  <c r="T1170"/>
  <c r="S1170"/>
  <c r="R1170"/>
  <c r="Q1170"/>
  <c r="P1170"/>
  <c r="O1170"/>
  <c r="N1170"/>
  <c r="M1170"/>
  <c r="L1170"/>
  <c r="K1170"/>
  <c r="J1170"/>
  <c r="I1170"/>
  <c r="Y1169"/>
  <c r="X1169"/>
  <c r="W1169"/>
  <c r="V1169"/>
  <c r="U1169"/>
  <c r="T1169"/>
  <c r="S1169"/>
  <c r="R1169"/>
  <c r="Q1169"/>
  <c r="P1169"/>
  <c r="O1169"/>
  <c r="N1169"/>
  <c r="M1169"/>
  <c r="L1169"/>
  <c r="K1169"/>
  <c r="J1169"/>
  <c r="I1169"/>
  <c r="Y1168"/>
  <c r="X1168"/>
  <c r="W1168"/>
  <c r="V1168"/>
  <c r="U1168"/>
  <c r="T1168"/>
  <c r="S1168"/>
  <c r="R1168"/>
  <c r="Q1168"/>
  <c r="P1168"/>
  <c r="O1168"/>
  <c r="N1168"/>
  <c r="M1168"/>
  <c r="L1168"/>
  <c r="K1168"/>
  <c r="J1168"/>
  <c r="I1168"/>
  <c r="Y1167"/>
  <c r="X1167"/>
  <c r="W1167"/>
  <c r="V1167"/>
  <c r="U1167"/>
  <c r="T1167"/>
  <c r="S1167"/>
  <c r="R1167"/>
  <c r="Q1167"/>
  <c r="P1167"/>
  <c r="O1167"/>
  <c r="N1167"/>
  <c r="M1167"/>
  <c r="L1167"/>
  <c r="K1167"/>
  <c r="J1167"/>
  <c r="I1167"/>
  <c r="Z1166"/>
  <c r="Y1166"/>
  <c r="X1166"/>
  <c r="W1166"/>
  <c r="V1166"/>
  <c r="U1166"/>
  <c r="T1166"/>
  <c r="S1166"/>
  <c r="R1166"/>
  <c r="Q1166"/>
  <c r="P1166"/>
  <c r="O1166"/>
  <c r="N1166"/>
  <c r="M1166"/>
  <c r="L1166"/>
  <c r="K1166"/>
  <c r="J1166"/>
  <c r="I1166"/>
  <c r="Z1165"/>
  <c r="Y1165"/>
  <c r="X1165"/>
  <c r="W1165"/>
  <c r="V1165"/>
  <c r="U1165"/>
  <c r="T1165"/>
  <c r="S1165"/>
  <c r="R1165"/>
  <c r="Q1165"/>
  <c r="P1165"/>
  <c r="O1165"/>
  <c r="N1165"/>
  <c r="M1165"/>
  <c r="L1165"/>
  <c r="K1165"/>
  <c r="J1165"/>
  <c r="I1165"/>
  <c r="Y1164"/>
  <c r="X1164"/>
  <c r="W1164"/>
  <c r="V1164"/>
  <c r="U1164"/>
  <c r="T1164"/>
  <c r="S1164"/>
  <c r="R1164"/>
  <c r="Q1164"/>
  <c r="P1164"/>
  <c r="O1164"/>
  <c r="N1164"/>
  <c r="M1164"/>
  <c r="L1164"/>
  <c r="K1164"/>
  <c r="J1164"/>
  <c r="I1164"/>
  <c r="Z1163"/>
  <c r="Y1163"/>
  <c r="X1163"/>
  <c r="W1163"/>
  <c r="V1163"/>
  <c r="U1163"/>
  <c r="T1163"/>
  <c r="S1163"/>
  <c r="R1163"/>
  <c r="Q1163"/>
  <c r="P1163"/>
  <c r="O1163"/>
  <c r="N1163"/>
  <c r="M1163"/>
  <c r="L1163"/>
  <c r="K1163"/>
  <c r="J1163"/>
  <c r="I1163"/>
  <c r="Y1162"/>
  <c r="X1162"/>
  <c r="W1162"/>
  <c r="V1162"/>
  <c r="U1162"/>
  <c r="T1162"/>
  <c r="S1162"/>
  <c r="R1162"/>
  <c r="Q1162"/>
  <c r="P1162"/>
  <c r="O1162"/>
  <c r="N1162"/>
  <c r="M1162"/>
  <c r="L1162"/>
  <c r="K1162"/>
  <c r="J1162"/>
  <c r="I1162"/>
  <c r="Y1161"/>
  <c r="X1161"/>
  <c r="W1161"/>
  <c r="V1161"/>
  <c r="U1161"/>
  <c r="T1161"/>
  <c r="S1161"/>
  <c r="R1161"/>
  <c r="Q1161"/>
  <c r="P1161"/>
  <c r="O1161"/>
  <c r="N1161"/>
  <c r="M1161"/>
  <c r="L1161"/>
  <c r="K1161"/>
  <c r="J1161"/>
  <c r="I1161"/>
  <c r="Z1160"/>
  <c r="Y1160"/>
  <c r="X1160"/>
  <c r="W1160"/>
  <c r="V1160"/>
  <c r="U1160"/>
  <c r="T1160"/>
  <c r="S1160"/>
  <c r="R1160"/>
  <c r="Q1160"/>
  <c r="P1160"/>
  <c r="O1160"/>
  <c r="N1160"/>
  <c r="M1160"/>
  <c r="L1160"/>
  <c r="K1160"/>
  <c r="J1160"/>
  <c r="I1160"/>
  <c r="Y1159"/>
  <c r="X1159"/>
  <c r="W1159"/>
  <c r="V1159"/>
  <c r="U1159"/>
  <c r="T1159"/>
  <c r="S1159"/>
  <c r="R1159"/>
  <c r="Q1159"/>
  <c r="P1159"/>
  <c r="O1159"/>
  <c r="N1159"/>
  <c r="M1159"/>
  <c r="L1159"/>
  <c r="K1159"/>
  <c r="J1159"/>
  <c r="I1159"/>
  <c r="Y1158"/>
  <c r="X1158"/>
  <c r="W1158"/>
  <c r="V1158"/>
  <c r="U1158"/>
  <c r="T1158"/>
  <c r="S1158"/>
  <c r="R1158"/>
  <c r="Q1158"/>
  <c r="P1158"/>
  <c r="O1158"/>
  <c r="N1158"/>
  <c r="M1158"/>
  <c r="L1158"/>
  <c r="K1158"/>
  <c r="J1158"/>
  <c r="I1158"/>
  <c r="Y1157"/>
  <c r="X1157"/>
  <c r="W1157"/>
  <c r="V1157"/>
  <c r="U1157"/>
  <c r="T1157"/>
  <c r="S1157"/>
  <c r="R1157"/>
  <c r="Q1157"/>
  <c r="P1157"/>
  <c r="O1157"/>
  <c r="N1157"/>
  <c r="M1157"/>
  <c r="L1157"/>
  <c r="K1157"/>
  <c r="J1157"/>
  <c r="I1157"/>
  <c r="Y1156"/>
  <c r="X1156"/>
  <c r="W1156"/>
  <c r="V1156"/>
  <c r="U1156"/>
  <c r="T1156"/>
  <c r="S1156"/>
  <c r="R1156"/>
  <c r="Q1156"/>
  <c r="P1156"/>
  <c r="O1156"/>
  <c r="N1156"/>
  <c r="M1156"/>
  <c r="L1156"/>
  <c r="K1156"/>
  <c r="J1156"/>
  <c r="I1156"/>
  <c r="Z1155"/>
  <c r="Y1155"/>
  <c r="X1155"/>
  <c r="W1155"/>
  <c r="V1155"/>
  <c r="U1155"/>
  <c r="T1155"/>
  <c r="S1155"/>
  <c r="R1155"/>
  <c r="Q1155"/>
  <c r="P1155"/>
  <c r="O1155"/>
  <c r="N1155"/>
  <c r="M1155"/>
  <c r="L1155"/>
  <c r="K1155"/>
  <c r="J1155"/>
  <c r="I1155"/>
  <c r="Y1154"/>
  <c r="X1154"/>
  <c r="W1154"/>
  <c r="V1154"/>
  <c r="U1154"/>
  <c r="T1154"/>
  <c r="S1154"/>
  <c r="R1154"/>
  <c r="Q1154"/>
  <c r="P1154"/>
  <c r="O1154"/>
  <c r="N1154"/>
  <c r="M1154"/>
  <c r="L1154"/>
  <c r="K1154"/>
  <c r="J1154"/>
  <c r="I1154"/>
  <c r="Y1153"/>
  <c r="X1153"/>
  <c r="W1153"/>
  <c r="V1153"/>
  <c r="U1153"/>
  <c r="T1153"/>
  <c r="S1153"/>
  <c r="R1153"/>
  <c r="Q1153"/>
  <c r="P1153"/>
  <c r="O1153"/>
  <c r="N1153"/>
  <c r="M1153"/>
  <c r="L1153"/>
  <c r="K1153"/>
  <c r="J1153"/>
  <c r="I1153"/>
  <c r="Y1152"/>
  <c r="X1152"/>
  <c r="W1152"/>
  <c r="V1152"/>
  <c r="U1152"/>
  <c r="T1152"/>
  <c r="S1152"/>
  <c r="R1152"/>
  <c r="Q1152"/>
  <c r="P1152"/>
  <c r="O1152"/>
  <c r="N1152"/>
  <c r="M1152"/>
  <c r="L1152"/>
  <c r="K1152"/>
  <c r="J1152"/>
  <c r="I1152"/>
  <c r="Z1151"/>
  <c r="Y1151"/>
  <c r="X1151"/>
  <c r="W1151"/>
  <c r="V1151"/>
  <c r="U1151"/>
  <c r="T1151"/>
  <c r="S1151"/>
  <c r="R1151"/>
  <c r="Q1151"/>
  <c r="P1151"/>
  <c r="O1151"/>
  <c r="N1151"/>
  <c r="M1151"/>
  <c r="L1151"/>
  <c r="K1151"/>
  <c r="J1151"/>
  <c r="I1151"/>
  <c r="Y1150"/>
  <c r="X1150"/>
  <c r="W1150"/>
  <c r="V1150"/>
  <c r="U1150"/>
  <c r="T1150"/>
  <c r="S1150"/>
  <c r="R1150"/>
  <c r="Q1150"/>
  <c r="P1150"/>
  <c r="O1150"/>
  <c r="N1150"/>
  <c r="M1150"/>
  <c r="L1150"/>
  <c r="K1150"/>
  <c r="J1150"/>
  <c r="I1150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Y1148"/>
  <c r="X1148"/>
  <c r="W1148"/>
  <c r="V1148"/>
  <c r="U1148"/>
  <c r="T1148"/>
  <c r="S1148"/>
  <c r="R1148"/>
  <c r="Q1148"/>
  <c r="P1148"/>
  <c r="O1148"/>
  <c r="N1148"/>
  <c r="M1148"/>
  <c r="L1148"/>
  <c r="K1148"/>
  <c r="J1148"/>
  <c r="I1148"/>
  <c r="Y1147"/>
  <c r="X1147"/>
  <c r="W1147"/>
  <c r="V1147"/>
  <c r="U1147"/>
  <c r="T1147"/>
  <c r="S1147"/>
  <c r="R1147"/>
  <c r="Q1147"/>
  <c r="P1147"/>
  <c r="O1147"/>
  <c r="N1147"/>
  <c r="M1147"/>
  <c r="L1147"/>
  <c r="K1147"/>
  <c r="J1147"/>
  <c r="I1147"/>
  <c r="Y1146"/>
  <c r="X1146"/>
  <c r="W1146"/>
  <c r="V1146"/>
  <c r="U1146"/>
  <c r="T1146"/>
  <c r="S1146"/>
  <c r="R1146"/>
  <c r="Q1146"/>
  <c r="P1146"/>
  <c r="O1146"/>
  <c r="N1146"/>
  <c r="M1146"/>
  <c r="L1146"/>
  <c r="K1146"/>
  <c r="J1146"/>
  <c r="I1146"/>
  <c r="Y1145"/>
  <c r="X1145"/>
  <c r="W1145"/>
  <c r="V1145"/>
  <c r="U1145"/>
  <c r="T1145"/>
  <c r="S1145"/>
  <c r="R1145"/>
  <c r="Q1145"/>
  <c r="P1145"/>
  <c r="O1145"/>
  <c r="N1145"/>
  <c r="M1145"/>
  <c r="L1145"/>
  <c r="K1145"/>
  <c r="J1145"/>
  <c r="I1145"/>
  <c r="Y1144"/>
  <c r="X1144"/>
  <c r="W1144"/>
  <c r="V1144"/>
  <c r="U1144"/>
  <c r="T1144"/>
  <c r="S1144"/>
  <c r="R1144"/>
  <c r="Q1144"/>
  <c r="P1144"/>
  <c r="O1144"/>
  <c r="N1144"/>
  <c r="M1144"/>
  <c r="L1144"/>
  <c r="K1144"/>
  <c r="J1144"/>
  <c r="I1144"/>
  <c r="Y1143"/>
  <c r="X1143"/>
  <c r="W1143"/>
  <c r="V1143"/>
  <c r="U1143"/>
  <c r="T1143"/>
  <c r="S1143"/>
  <c r="R1143"/>
  <c r="Q1143"/>
  <c r="P1143"/>
  <c r="O1143"/>
  <c r="N1143"/>
  <c r="M1143"/>
  <c r="L1143"/>
  <c r="K1143"/>
  <c r="J1143"/>
  <c r="I1143"/>
  <c r="Z1142"/>
  <c r="Y1142"/>
  <c r="X1142"/>
  <c r="W1142"/>
  <c r="V1142"/>
  <c r="U1142"/>
  <c r="T1142"/>
  <c r="S1142"/>
  <c r="R1142"/>
  <c r="Q1142"/>
  <c r="P1142"/>
  <c r="O1142"/>
  <c r="N1142"/>
  <c r="M1142"/>
  <c r="L1142"/>
  <c r="K1142"/>
  <c r="J1142"/>
  <c r="I1142"/>
  <c r="Y1141"/>
  <c r="X1141"/>
  <c r="W1141"/>
  <c r="V1141"/>
  <c r="U1141"/>
  <c r="T1141"/>
  <c r="S1141"/>
  <c r="R1141"/>
  <c r="Q1141"/>
  <c r="P1141"/>
  <c r="O1141"/>
  <c r="N1141"/>
  <c r="M1141"/>
  <c r="L1141"/>
  <c r="K1141"/>
  <c r="J1141"/>
  <c r="I1141"/>
  <c r="Y1140"/>
  <c r="X1140"/>
  <c r="W1140"/>
  <c r="V1140"/>
  <c r="U1140"/>
  <c r="T1140"/>
  <c r="S1140"/>
  <c r="R1140"/>
  <c r="Q1140"/>
  <c r="P1140"/>
  <c r="O1140"/>
  <c r="N1140"/>
  <c r="M1140"/>
  <c r="L1140"/>
  <c r="K1140"/>
  <c r="J1140"/>
  <c r="I1140"/>
  <c r="Y1139"/>
  <c r="X1139"/>
  <c r="W1139"/>
  <c r="V1139"/>
  <c r="U1139"/>
  <c r="T1139"/>
  <c r="S1139"/>
  <c r="R1139"/>
  <c r="Q1139"/>
  <c r="P1139"/>
  <c r="O1139"/>
  <c r="N1139"/>
  <c r="M1139"/>
  <c r="L1139"/>
  <c r="K1139"/>
  <c r="J1139"/>
  <c r="I1139"/>
  <c r="Z1138"/>
  <c r="Y1138"/>
  <c r="X1138"/>
  <c r="W1138"/>
  <c r="V1138"/>
  <c r="U1138"/>
  <c r="T1138"/>
  <c r="S1138"/>
  <c r="R1138"/>
  <c r="Q1138"/>
  <c r="P1138"/>
  <c r="O1138"/>
  <c r="N1138"/>
  <c r="M1138"/>
  <c r="L1138"/>
  <c r="K1138"/>
  <c r="J1138"/>
  <c r="I1138"/>
  <c r="Y1137"/>
  <c r="X1137"/>
  <c r="W1137"/>
  <c r="V1137"/>
  <c r="U1137"/>
  <c r="T1137"/>
  <c r="S1137"/>
  <c r="R1137"/>
  <c r="Q1137"/>
  <c r="P1137"/>
  <c r="O1137"/>
  <c r="N1137"/>
  <c r="M1137"/>
  <c r="L1137"/>
  <c r="K1137"/>
  <c r="J1137"/>
  <c r="I1137"/>
  <c r="Y1136"/>
  <c r="X1136"/>
  <c r="W1136"/>
  <c r="V1136"/>
  <c r="U1136"/>
  <c r="T1136"/>
  <c r="S1136"/>
  <c r="R1136"/>
  <c r="Q1136"/>
  <c r="P1136"/>
  <c r="O1136"/>
  <c r="N1136"/>
  <c r="M1136"/>
  <c r="L1136"/>
  <c r="K1136"/>
  <c r="J1136"/>
  <c r="I1136"/>
  <c r="Y1135"/>
  <c r="X1135"/>
  <c r="W1135"/>
  <c r="V1135"/>
  <c r="U1135"/>
  <c r="T1135"/>
  <c r="S1135"/>
  <c r="R1135"/>
  <c r="Q1135"/>
  <c r="P1135"/>
  <c r="O1135"/>
  <c r="N1135"/>
  <c r="M1135"/>
  <c r="L1135"/>
  <c r="K1135"/>
  <c r="J1135"/>
  <c r="I1135"/>
  <c r="Z1134"/>
  <c r="Y1134"/>
  <c r="X1134"/>
  <c r="W1134"/>
  <c r="V1134"/>
  <c r="U1134"/>
  <c r="T1134"/>
  <c r="S1134"/>
  <c r="R1134"/>
  <c r="Q1134"/>
  <c r="P1134"/>
  <c r="O1134"/>
  <c r="N1134"/>
  <c r="M1134"/>
  <c r="L1134"/>
  <c r="K1134"/>
  <c r="J1134"/>
  <c r="I1134"/>
  <c r="Y1133"/>
  <c r="X1133"/>
  <c r="W1133"/>
  <c r="V1133"/>
  <c r="U1133"/>
  <c r="T1133"/>
  <c r="S1133"/>
  <c r="R1133"/>
  <c r="Q1133"/>
  <c r="P1133"/>
  <c r="O1133"/>
  <c r="N1133"/>
  <c r="M1133"/>
  <c r="L1133"/>
  <c r="K1133"/>
  <c r="J1133"/>
  <c r="I1133"/>
  <c r="Z1132"/>
  <c r="Y1132"/>
  <c r="X1132"/>
  <c r="W1132"/>
  <c r="V1132"/>
  <c r="U1132"/>
  <c r="T1132"/>
  <c r="S1132"/>
  <c r="R1132"/>
  <c r="Q1132"/>
  <c r="P1132"/>
  <c r="O1132"/>
  <c r="N1132"/>
  <c r="M1132"/>
  <c r="L1132"/>
  <c r="K1132"/>
  <c r="J1132"/>
  <c r="I1132"/>
  <c r="Y1131"/>
  <c r="X1131"/>
  <c r="W1131"/>
  <c r="V1131"/>
  <c r="U1131"/>
  <c r="T1131"/>
  <c r="S1131"/>
  <c r="R1131"/>
  <c r="Q1131"/>
  <c r="P1131"/>
  <c r="O1131"/>
  <c r="N1131"/>
  <c r="M1131"/>
  <c r="L1131"/>
  <c r="K1131"/>
  <c r="J1131"/>
  <c r="I1131"/>
  <c r="Y1130"/>
  <c r="X1130"/>
  <c r="W1130"/>
  <c r="V1130"/>
  <c r="U1130"/>
  <c r="T1130"/>
  <c r="S1130"/>
  <c r="R1130"/>
  <c r="Q1130"/>
  <c r="P1130"/>
  <c r="O1130"/>
  <c r="N1130"/>
  <c r="M1130"/>
  <c r="L1130"/>
  <c r="K1130"/>
  <c r="J1130"/>
  <c r="I1130"/>
  <c r="Y1129"/>
  <c r="X1129"/>
  <c r="W1129"/>
  <c r="V1129"/>
  <c r="U1129"/>
  <c r="T1129"/>
  <c r="S1129"/>
  <c r="R1129"/>
  <c r="Q1129"/>
  <c r="P1129"/>
  <c r="O1129"/>
  <c r="N1129"/>
  <c r="M1129"/>
  <c r="L1129"/>
  <c r="K1129"/>
  <c r="J1129"/>
  <c r="I1129"/>
  <c r="Y1128"/>
  <c r="X1128"/>
  <c r="W1128"/>
  <c r="V1128"/>
  <c r="U1128"/>
  <c r="T1128"/>
  <c r="S1128"/>
  <c r="R1128"/>
  <c r="Q1128"/>
  <c r="P1128"/>
  <c r="O1128"/>
  <c r="N1128"/>
  <c r="M1128"/>
  <c r="L1128"/>
  <c r="K1128"/>
  <c r="J1128"/>
  <c r="I1128"/>
  <c r="Y1127"/>
  <c r="X1127"/>
  <c r="W1127"/>
  <c r="V1127"/>
  <c r="U1127"/>
  <c r="T1127"/>
  <c r="S1127"/>
  <c r="R1127"/>
  <c r="Q1127"/>
  <c r="P1127"/>
  <c r="O1127"/>
  <c r="N1127"/>
  <c r="M1127"/>
  <c r="L1127"/>
  <c r="K1127"/>
  <c r="J1127"/>
  <c r="I1127"/>
  <c r="Y1126"/>
  <c r="X1126"/>
  <c r="W1126"/>
  <c r="V1126"/>
  <c r="U1126"/>
  <c r="T1126"/>
  <c r="S1126"/>
  <c r="R1126"/>
  <c r="Q1126"/>
  <c r="P1126"/>
  <c r="O1126"/>
  <c r="N1126"/>
  <c r="M1126"/>
  <c r="L1126"/>
  <c r="K1126"/>
  <c r="J1126"/>
  <c r="I1126"/>
  <c r="Y1125"/>
  <c r="X1125"/>
  <c r="W1125"/>
  <c r="V1125"/>
  <c r="U1125"/>
  <c r="T1125"/>
  <c r="S1125"/>
  <c r="R1125"/>
  <c r="Q1125"/>
  <c r="P1125"/>
  <c r="O1125"/>
  <c r="N1125"/>
  <c r="M1125"/>
  <c r="L1125"/>
  <c r="K1125"/>
  <c r="J1125"/>
  <c r="I1125"/>
  <c r="Y1124"/>
  <c r="X1124"/>
  <c r="W1124"/>
  <c r="V1124"/>
  <c r="U1124"/>
  <c r="T1124"/>
  <c r="S1124"/>
  <c r="R1124"/>
  <c r="Q1124"/>
  <c r="P1124"/>
  <c r="O1124"/>
  <c r="N1124"/>
  <c r="M1124"/>
  <c r="L1124"/>
  <c r="K1124"/>
  <c r="J1124"/>
  <c r="I1124"/>
  <c r="Z1123"/>
  <c r="Y1123"/>
  <c r="X1123"/>
  <c r="W1123"/>
  <c r="V1123"/>
  <c r="U1123"/>
  <c r="T1123"/>
  <c r="S1123"/>
  <c r="R1123"/>
  <c r="Q1123"/>
  <c r="P1123"/>
  <c r="O1123"/>
  <c r="N1123"/>
  <c r="M1123"/>
  <c r="L1123"/>
  <c r="K1123"/>
  <c r="J1123"/>
  <c r="I1123"/>
  <c r="Z1122"/>
  <c r="Y1122"/>
  <c r="X1122"/>
  <c r="W1122"/>
  <c r="V1122"/>
  <c r="U1122"/>
  <c r="T1122"/>
  <c r="S1122"/>
  <c r="R1122"/>
  <c r="Q1122"/>
  <c r="P1122"/>
  <c r="O1122"/>
  <c r="N1122"/>
  <c r="M1122"/>
  <c r="L1122"/>
  <c r="K1122"/>
  <c r="J1122"/>
  <c r="I1122"/>
  <c r="Y1121"/>
  <c r="X1121"/>
  <c r="W1121"/>
  <c r="V1121"/>
  <c r="U1121"/>
  <c r="T1121"/>
  <c r="S1121"/>
  <c r="R1121"/>
  <c r="Q1121"/>
  <c r="P1121"/>
  <c r="O1121"/>
  <c r="N1121"/>
  <c r="M1121"/>
  <c r="L1121"/>
  <c r="K1121"/>
  <c r="J1121"/>
  <c r="I1121"/>
  <c r="Z1120"/>
  <c r="Y1120"/>
  <c r="X1120"/>
  <c r="W1120"/>
  <c r="V1120"/>
  <c r="U1120"/>
  <c r="T1120"/>
  <c r="S1120"/>
  <c r="R1120"/>
  <c r="Q1120"/>
  <c r="P1120"/>
  <c r="O1120"/>
  <c r="N1120"/>
  <c r="M1120"/>
  <c r="L1120"/>
  <c r="K1120"/>
  <c r="J1120"/>
  <c r="I1120"/>
  <c r="Y1119"/>
  <c r="X1119"/>
  <c r="W1119"/>
  <c r="V1119"/>
  <c r="U1119"/>
  <c r="T1119"/>
  <c r="S1119"/>
  <c r="R1119"/>
  <c r="Q1119"/>
  <c r="P1119"/>
  <c r="O1119"/>
  <c r="N1119"/>
  <c r="M1119"/>
  <c r="L1119"/>
  <c r="K1119"/>
  <c r="J1119"/>
  <c r="I1119"/>
  <c r="Y1118"/>
  <c r="X1118"/>
  <c r="W1118"/>
  <c r="V1118"/>
  <c r="U1118"/>
  <c r="T1118"/>
  <c r="S1118"/>
  <c r="R1118"/>
  <c r="Q1118"/>
  <c r="P1118"/>
  <c r="O1118"/>
  <c r="N1118"/>
  <c r="M1118"/>
  <c r="L1118"/>
  <c r="K1118"/>
  <c r="J1118"/>
  <c r="I1118"/>
  <c r="Y1117"/>
  <c r="X1117"/>
  <c r="W1117"/>
  <c r="V1117"/>
  <c r="U1117"/>
  <c r="T1117"/>
  <c r="S1117"/>
  <c r="R1117"/>
  <c r="Q1117"/>
  <c r="P1117"/>
  <c r="O1117"/>
  <c r="N1117"/>
  <c r="M1117"/>
  <c r="L1117"/>
  <c r="K1117"/>
  <c r="J1117"/>
  <c r="I1117"/>
  <c r="Z1116"/>
  <c r="Y1116"/>
  <c r="X1116"/>
  <c r="W1116"/>
  <c r="V1116"/>
  <c r="U1116"/>
  <c r="T1116"/>
  <c r="S1116"/>
  <c r="R1116"/>
  <c r="Q1116"/>
  <c r="P1116"/>
  <c r="O1116"/>
  <c r="N1116"/>
  <c r="M1116"/>
  <c r="L1116"/>
  <c r="K1116"/>
  <c r="J1116"/>
  <c r="I1116"/>
  <c r="Y1115"/>
  <c r="X1115"/>
  <c r="W1115"/>
  <c r="V1115"/>
  <c r="U1115"/>
  <c r="T1115"/>
  <c r="S1115"/>
  <c r="R1115"/>
  <c r="Q1115"/>
  <c r="P1115"/>
  <c r="O1115"/>
  <c r="N1115"/>
  <c r="M1115"/>
  <c r="L1115"/>
  <c r="K1115"/>
  <c r="J1115"/>
  <c r="I1115"/>
  <c r="Y1114"/>
  <c r="X1114"/>
  <c r="W1114"/>
  <c r="V1114"/>
  <c r="U1114"/>
  <c r="T1114"/>
  <c r="S1114"/>
  <c r="R1114"/>
  <c r="Q1114"/>
  <c r="P1114"/>
  <c r="O1114"/>
  <c r="N1114"/>
  <c r="M1114"/>
  <c r="L1114"/>
  <c r="K1114"/>
  <c r="J1114"/>
  <c r="I1114"/>
  <c r="Z1113"/>
  <c r="Y1113"/>
  <c r="X1113"/>
  <c r="W1113"/>
  <c r="V1113"/>
  <c r="U1113"/>
  <c r="T1113"/>
  <c r="S1113"/>
  <c r="R1113"/>
  <c r="Q1113"/>
  <c r="P1113"/>
  <c r="O1113"/>
  <c r="N1113"/>
  <c r="M1113"/>
  <c r="L1113"/>
  <c r="K1113"/>
  <c r="J1113"/>
  <c r="I1113"/>
  <c r="Y1112"/>
  <c r="X1112"/>
  <c r="W1112"/>
  <c r="V1112"/>
  <c r="U1112"/>
  <c r="T1112"/>
  <c r="S1112"/>
  <c r="R1112"/>
  <c r="Q1112"/>
  <c r="P1112"/>
  <c r="O1112"/>
  <c r="N1112"/>
  <c r="M1112"/>
  <c r="L1112"/>
  <c r="K1112"/>
  <c r="J1112"/>
  <c r="I1112"/>
  <c r="Y1111"/>
  <c r="X1111"/>
  <c r="W1111"/>
  <c r="V1111"/>
  <c r="U1111"/>
  <c r="T1111"/>
  <c r="S1111"/>
  <c r="R1111"/>
  <c r="Q1111"/>
  <c r="P1111"/>
  <c r="O1111"/>
  <c r="N1111"/>
  <c r="M1111"/>
  <c r="L1111"/>
  <c r="K1111"/>
  <c r="J1111"/>
  <c r="I1111"/>
  <c r="Z1110"/>
  <c r="Y1110"/>
  <c r="X1110"/>
  <c r="W1110"/>
  <c r="V1110"/>
  <c r="U1110"/>
  <c r="T1110"/>
  <c r="S1110"/>
  <c r="R1110"/>
  <c r="Q1110"/>
  <c r="P1110"/>
  <c r="O1110"/>
  <c r="N1110"/>
  <c r="M1110"/>
  <c r="L1110"/>
  <c r="K1110"/>
  <c r="J1110"/>
  <c r="I1110"/>
  <c r="Z1109"/>
  <c r="Y1109"/>
  <c r="X1109"/>
  <c r="W1109"/>
  <c r="V1109"/>
  <c r="U1109"/>
  <c r="T1109"/>
  <c r="S1109"/>
  <c r="R1109"/>
  <c r="Q1109"/>
  <c r="P1109"/>
  <c r="O1109"/>
  <c r="N1109"/>
  <c r="M1109"/>
  <c r="L1109"/>
  <c r="K1109"/>
  <c r="J1109"/>
  <c r="I1109"/>
  <c r="Y1108"/>
  <c r="X1108"/>
  <c r="W1108"/>
  <c r="V1108"/>
  <c r="U1108"/>
  <c r="T1108"/>
  <c r="S1108"/>
  <c r="R1108"/>
  <c r="Q1108"/>
  <c r="P1108"/>
  <c r="O1108"/>
  <c r="N1108"/>
  <c r="M1108"/>
  <c r="L1108"/>
  <c r="K1108"/>
  <c r="J1108"/>
  <c r="I1108"/>
  <c r="Z1107"/>
  <c r="Y1107"/>
  <c r="X1107"/>
  <c r="W1107"/>
  <c r="V1107"/>
  <c r="U1107"/>
  <c r="T1107"/>
  <c r="S1107"/>
  <c r="R1107"/>
  <c r="Q1107"/>
  <c r="P1107"/>
  <c r="O1107"/>
  <c r="N1107"/>
  <c r="M1107"/>
  <c r="L1107"/>
  <c r="K1107"/>
  <c r="J1107"/>
  <c r="I1107"/>
  <c r="Y1106"/>
  <c r="X1106"/>
  <c r="W1106"/>
  <c r="V1106"/>
  <c r="U1106"/>
  <c r="T1106"/>
  <c r="S1106"/>
  <c r="R1106"/>
  <c r="Q1106"/>
  <c r="P1106"/>
  <c r="O1106"/>
  <c r="N1106"/>
  <c r="M1106"/>
  <c r="L1106"/>
  <c r="K1106"/>
  <c r="J1106"/>
  <c r="I1106"/>
  <c r="Z1105"/>
  <c r="Y1105"/>
  <c r="X1105"/>
  <c r="W1105"/>
  <c r="V1105"/>
  <c r="U1105"/>
  <c r="T1105"/>
  <c r="S1105"/>
  <c r="R1105"/>
  <c r="Q1105"/>
  <c r="P1105"/>
  <c r="O1105"/>
  <c r="N1105"/>
  <c r="M1105"/>
  <c r="L1105"/>
  <c r="K1105"/>
  <c r="J1105"/>
  <c r="I1105"/>
  <c r="Y1104"/>
  <c r="X1104"/>
  <c r="W1104"/>
  <c r="V1104"/>
  <c r="U1104"/>
  <c r="T1104"/>
  <c r="S1104"/>
  <c r="R1104"/>
  <c r="Q1104"/>
  <c r="P1104"/>
  <c r="O1104"/>
  <c r="N1104"/>
  <c r="M1104"/>
  <c r="L1104"/>
  <c r="K1104"/>
  <c r="J1104"/>
  <c r="I1104"/>
  <c r="Y1103"/>
  <c r="X1103"/>
  <c r="W1103"/>
  <c r="V1103"/>
  <c r="U1103"/>
  <c r="T1103"/>
  <c r="S1103"/>
  <c r="R1103"/>
  <c r="Q1103"/>
  <c r="P1103"/>
  <c r="O1103"/>
  <c r="N1103"/>
  <c r="M1103"/>
  <c r="L1103"/>
  <c r="K1103"/>
  <c r="J1103"/>
  <c r="I1103"/>
  <c r="Y1102"/>
  <c r="X1102"/>
  <c r="W1102"/>
  <c r="V1102"/>
  <c r="U1102"/>
  <c r="T1102"/>
  <c r="S1102"/>
  <c r="R1102"/>
  <c r="Q1102"/>
  <c r="P1102"/>
  <c r="O1102"/>
  <c r="N1102"/>
  <c r="M1102"/>
  <c r="L1102"/>
  <c r="K1102"/>
  <c r="J1102"/>
  <c r="I1102"/>
  <c r="Z1101"/>
  <c r="Y1101"/>
  <c r="X1101"/>
  <c r="W1101"/>
  <c r="V1101"/>
  <c r="U1101"/>
  <c r="T1101"/>
  <c r="S1101"/>
  <c r="R1101"/>
  <c r="Q1101"/>
  <c r="P1101"/>
  <c r="O1101"/>
  <c r="N1101"/>
  <c r="M1101"/>
  <c r="L1101"/>
  <c r="K1101"/>
  <c r="J1101"/>
  <c r="I1101"/>
  <c r="Z1100"/>
  <c r="Y1100"/>
  <c r="X1100"/>
  <c r="W1100"/>
  <c r="V1100"/>
  <c r="U1100"/>
  <c r="T1100"/>
  <c r="S1100"/>
  <c r="R1100"/>
  <c r="Q1100"/>
  <c r="P1100"/>
  <c r="O1100"/>
  <c r="N1100"/>
  <c r="M1100"/>
  <c r="L1100"/>
  <c r="K1100"/>
  <c r="J1100"/>
  <c r="I1100"/>
  <c r="Y1099"/>
  <c r="X1099"/>
  <c r="W1099"/>
  <c r="V1099"/>
  <c r="U1099"/>
  <c r="T1099"/>
  <c r="S1099"/>
  <c r="R1099"/>
  <c r="Q1099"/>
  <c r="P1099"/>
  <c r="O1099"/>
  <c r="N1099"/>
  <c r="M1099"/>
  <c r="L1099"/>
  <c r="K1099"/>
  <c r="J1099"/>
  <c r="I1099"/>
  <c r="Z1098"/>
  <c r="Y1098"/>
  <c r="X1098"/>
  <c r="W1098"/>
  <c r="V1098"/>
  <c r="U1098"/>
  <c r="T1098"/>
  <c r="S1098"/>
  <c r="R1098"/>
  <c r="Q1098"/>
  <c r="P1098"/>
  <c r="O1098"/>
  <c r="N1098"/>
  <c r="M1098"/>
  <c r="L1098"/>
  <c r="K1098"/>
  <c r="J1098"/>
  <c r="I1098"/>
  <c r="Y1097"/>
  <c r="X1097"/>
  <c r="W1097"/>
  <c r="V1097"/>
  <c r="U1097"/>
  <c r="T1097"/>
  <c r="S1097"/>
  <c r="R1097"/>
  <c r="Q1097"/>
  <c r="P1097"/>
  <c r="O1097"/>
  <c r="N1097"/>
  <c r="M1097"/>
  <c r="L1097"/>
  <c r="K1097"/>
  <c r="J1097"/>
  <c r="I1097"/>
  <c r="Z1096"/>
  <c r="Y1096"/>
  <c r="X1096"/>
  <c r="W1096"/>
  <c r="V1096"/>
  <c r="U1096"/>
  <c r="T1096"/>
  <c r="S1096"/>
  <c r="R1096"/>
  <c r="Q1096"/>
  <c r="P1096"/>
  <c r="O1096"/>
  <c r="N1096"/>
  <c r="M1096"/>
  <c r="L1096"/>
  <c r="K1096"/>
  <c r="J1096"/>
  <c r="I1096"/>
  <c r="Y1095"/>
  <c r="X1095"/>
  <c r="W1095"/>
  <c r="V1095"/>
  <c r="U1095"/>
  <c r="T1095"/>
  <c r="S1095"/>
  <c r="R1095"/>
  <c r="Q1095"/>
  <c r="P1095"/>
  <c r="O1095"/>
  <c r="N1095"/>
  <c r="M1095"/>
  <c r="L1095"/>
  <c r="K1095"/>
  <c r="J1095"/>
  <c r="I1095"/>
  <c r="Y1094"/>
  <c r="X1094"/>
  <c r="W1094"/>
  <c r="V1094"/>
  <c r="U1094"/>
  <c r="T1094"/>
  <c r="S1094"/>
  <c r="R1094"/>
  <c r="Q1094"/>
  <c r="P1094"/>
  <c r="O1094"/>
  <c r="N1094"/>
  <c r="M1094"/>
  <c r="L1094"/>
  <c r="K1094"/>
  <c r="J1094"/>
  <c r="I1094"/>
  <c r="Y1093"/>
  <c r="X1093"/>
  <c r="W1093"/>
  <c r="V1093"/>
  <c r="U1093"/>
  <c r="T1093"/>
  <c r="S1093"/>
  <c r="R1093"/>
  <c r="Q1093"/>
  <c r="P1093"/>
  <c r="O1093"/>
  <c r="N1093"/>
  <c r="M1093"/>
  <c r="L1093"/>
  <c r="K1093"/>
  <c r="J1093"/>
  <c r="I1093"/>
  <c r="Z1092"/>
  <c r="Y1092"/>
  <c r="X1092"/>
  <c r="W1092"/>
  <c r="V1092"/>
  <c r="U1092"/>
  <c r="T1092"/>
  <c r="S1092"/>
  <c r="R1092"/>
  <c r="Q1092"/>
  <c r="P1092"/>
  <c r="O1092"/>
  <c r="N1092"/>
  <c r="M1092"/>
  <c r="L1092"/>
  <c r="K1092"/>
  <c r="J1092"/>
  <c r="I1092"/>
  <c r="Z1091"/>
  <c r="Y1091"/>
  <c r="X1091"/>
  <c r="W1091"/>
  <c r="V1091"/>
  <c r="U1091"/>
  <c r="T1091"/>
  <c r="S1091"/>
  <c r="R1091"/>
  <c r="Q1091"/>
  <c r="P1091"/>
  <c r="O1091"/>
  <c r="N1091"/>
  <c r="M1091"/>
  <c r="L1091"/>
  <c r="K1091"/>
  <c r="J1091"/>
  <c r="I1091"/>
  <c r="Y1090"/>
  <c r="X1090"/>
  <c r="W1090"/>
  <c r="V1090"/>
  <c r="U1090"/>
  <c r="T1090"/>
  <c r="S1090"/>
  <c r="R1090"/>
  <c r="Q1090"/>
  <c r="P1090"/>
  <c r="O1090"/>
  <c r="N1090"/>
  <c r="M1090"/>
  <c r="L1090"/>
  <c r="K1090"/>
  <c r="J1090"/>
  <c r="I1090"/>
  <c r="Z1089"/>
  <c r="Y1089"/>
  <c r="X1089"/>
  <c r="W1089"/>
  <c r="V1089"/>
  <c r="U1089"/>
  <c r="T1089"/>
  <c r="S1089"/>
  <c r="R1089"/>
  <c r="Q1089"/>
  <c r="P1089"/>
  <c r="O1089"/>
  <c r="N1089"/>
  <c r="M1089"/>
  <c r="L1089"/>
  <c r="K1089"/>
  <c r="J1089"/>
  <c r="I1089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Z1087"/>
  <c r="Y1087"/>
  <c r="X1087"/>
  <c r="W1087"/>
  <c r="V1087"/>
  <c r="U1087"/>
  <c r="T1087"/>
  <c r="S1087"/>
  <c r="R1087"/>
  <c r="Q1087"/>
  <c r="P1087"/>
  <c r="O1087"/>
  <c r="N1087"/>
  <c r="M1087"/>
  <c r="L1087"/>
  <c r="K1087"/>
  <c r="J1087"/>
  <c r="I1087"/>
  <c r="Y1086"/>
  <c r="X1086"/>
  <c r="W1086"/>
  <c r="V1086"/>
  <c r="U1086"/>
  <c r="T1086"/>
  <c r="S1086"/>
  <c r="R1086"/>
  <c r="Q1086"/>
  <c r="P1086"/>
  <c r="O1086"/>
  <c r="N1086"/>
  <c r="M1086"/>
  <c r="L1086"/>
  <c r="K1086"/>
  <c r="J1086"/>
  <c r="I1086"/>
  <c r="Z1085"/>
  <c r="Y1085"/>
  <c r="X1085"/>
  <c r="W1085"/>
  <c r="V1085"/>
  <c r="U1085"/>
  <c r="T1085"/>
  <c r="S1085"/>
  <c r="R1085"/>
  <c r="Q1085"/>
  <c r="P1085"/>
  <c r="O1085"/>
  <c r="N1085"/>
  <c r="M1085"/>
  <c r="L1085"/>
  <c r="K1085"/>
  <c r="J1085"/>
  <c r="I1085"/>
  <c r="Y1084"/>
  <c r="X1084"/>
  <c r="W1084"/>
  <c r="V1084"/>
  <c r="U1084"/>
  <c r="T1084"/>
  <c r="S1084"/>
  <c r="R1084"/>
  <c r="Q1084"/>
  <c r="P1084"/>
  <c r="O1084"/>
  <c r="N1084"/>
  <c r="M1084"/>
  <c r="L1084"/>
  <c r="K1084"/>
  <c r="J1084"/>
  <c r="I1084"/>
  <c r="Y1083"/>
  <c r="X1083"/>
  <c r="W1083"/>
  <c r="V1083"/>
  <c r="U1083"/>
  <c r="T1083"/>
  <c r="S1083"/>
  <c r="R1083"/>
  <c r="Q1083"/>
  <c r="P1083"/>
  <c r="O1083"/>
  <c r="N1083"/>
  <c r="M1083"/>
  <c r="L1083"/>
  <c r="K1083"/>
  <c r="J1083"/>
  <c r="I1083"/>
  <c r="Y1082"/>
  <c r="X1082"/>
  <c r="W1082"/>
  <c r="V1082"/>
  <c r="U1082"/>
  <c r="T1082"/>
  <c r="S1082"/>
  <c r="R1082"/>
  <c r="Q1082"/>
  <c r="P1082"/>
  <c r="O1082"/>
  <c r="N1082"/>
  <c r="M1082"/>
  <c r="L1082"/>
  <c r="K1082"/>
  <c r="J1082"/>
  <c r="I1082"/>
  <c r="Z1081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Y1080"/>
  <c r="X1080"/>
  <c r="W1080"/>
  <c r="V1080"/>
  <c r="U1080"/>
  <c r="T1080"/>
  <c r="S1080"/>
  <c r="R1080"/>
  <c r="Q1080"/>
  <c r="P1080"/>
  <c r="O1080"/>
  <c r="N1080"/>
  <c r="M1080"/>
  <c r="L1080"/>
  <c r="K1080"/>
  <c r="J1080"/>
  <c r="I1080"/>
  <c r="Y1079"/>
  <c r="X1079"/>
  <c r="W1079"/>
  <c r="V1079"/>
  <c r="U1079"/>
  <c r="T1079"/>
  <c r="S1079"/>
  <c r="R1079"/>
  <c r="Q1079"/>
  <c r="P1079"/>
  <c r="O1079"/>
  <c r="N1079"/>
  <c r="M1079"/>
  <c r="L1079"/>
  <c r="K1079"/>
  <c r="J1079"/>
  <c r="I1079"/>
  <c r="Z1078"/>
  <c r="Y1078"/>
  <c r="X1078"/>
  <c r="W1078"/>
  <c r="V1078"/>
  <c r="U1078"/>
  <c r="T1078"/>
  <c r="S1078"/>
  <c r="R1078"/>
  <c r="Q1078"/>
  <c r="P1078"/>
  <c r="O1078"/>
  <c r="N1078"/>
  <c r="M1078"/>
  <c r="L1078"/>
  <c r="K1078"/>
  <c r="J1078"/>
  <c r="I1078"/>
  <c r="Y1077"/>
  <c r="X1077"/>
  <c r="W1077"/>
  <c r="V1077"/>
  <c r="U1077"/>
  <c r="T1077"/>
  <c r="S1077"/>
  <c r="R1077"/>
  <c r="Q1077"/>
  <c r="P1077"/>
  <c r="O1077"/>
  <c r="N1077"/>
  <c r="M1077"/>
  <c r="L1077"/>
  <c r="K1077"/>
  <c r="J1077"/>
  <c r="I1077"/>
  <c r="Z1076"/>
  <c r="Y1076"/>
  <c r="X1076"/>
  <c r="W1076"/>
  <c r="V1076"/>
  <c r="U1076"/>
  <c r="T1076"/>
  <c r="S1076"/>
  <c r="R1076"/>
  <c r="Q1076"/>
  <c r="P1076"/>
  <c r="O1076"/>
  <c r="N1076"/>
  <c r="M1076"/>
  <c r="L1076"/>
  <c r="K1076"/>
  <c r="J1076"/>
  <c r="I1076"/>
  <c r="Y1075"/>
  <c r="X1075"/>
  <c r="W1075"/>
  <c r="V1075"/>
  <c r="U1075"/>
  <c r="T1075"/>
  <c r="S1075"/>
  <c r="R1075"/>
  <c r="Q1075"/>
  <c r="P1075"/>
  <c r="O1075"/>
  <c r="N1075"/>
  <c r="M1075"/>
  <c r="L1075"/>
  <c r="K1075"/>
  <c r="J1075"/>
  <c r="I1075"/>
  <c r="Y1074"/>
  <c r="X1074"/>
  <c r="W1074"/>
  <c r="V1074"/>
  <c r="U1074"/>
  <c r="T1074"/>
  <c r="S1074"/>
  <c r="R1074"/>
  <c r="Q1074"/>
  <c r="P1074"/>
  <c r="O1074"/>
  <c r="N1074"/>
  <c r="M1074"/>
  <c r="L1074"/>
  <c r="K1074"/>
  <c r="J1074"/>
  <c r="I1074"/>
  <c r="Y1073"/>
  <c r="X1073"/>
  <c r="W1073"/>
  <c r="V1073"/>
  <c r="U1073"/>
  <c r="T1073"/>
  <c r="S1073"/>
  <c r="R1073"/>
  <c r="Q1073"/>
  <c r="P1073"/>
  <c r="O1073"/>
  <c r="N1073"/>
  <c r="M1073"/>
  <c r="L1073"/>
  <c r="K1073"/>
  <c r="J1073"/>
  <c r="I1073"/>
  <c r="Z1072"/>
  <c r="Y1072"/>
  <c r="X1072"/>
  <c r="W1072"/>
  <c r="V1072"/>
  <c r="U1072"/>
  <c r="T1072"/>
  <c r="S1072"/>
  <c r="R1072"/>
  <c r="Q1072"/>
  <c r="P1072"/>
  <c r="O1072"/>
  <c r="N1072"/>
  <c r="M1072"/>
  <c r="L1072"/>
  <c r="K1072"/>
  <c r="J1072"/>
  <c r="I1072"/>
  <c r="Z1071"/>
  <c r="Y1071"/>
  <c r="X1071"/>
  <c r="W1071"/>
  <c r="V1071"/>
  <c r="U1071"/>
  <c r="T1071"/>
  <c r="S1071"/>
  <c r="R1071"/>
  <c r="Q1071"/>
  <c r="P1071"/>
  <c r="O1071"/>
  <c r="N1071"/>
  <c r="M1071"/>
  <c r="L1071"/>
  <c r="K1071"/>
  <c r="J1071"/>
  <c r="I1071"/>
  <c r="Y1070"/>
  <c r="X1070"/>
  <c r="W1070"/>
  <c r="V1070"/>
  <c r="U1070"/>
  <c r="T1070"/>
  <c r="S1070"/>
  <c r="R1070"/>
  <c r="Q1070"/>
  <c r="P1070"/>
  <c r="O1070"/>
  <c r="N1070"/>
  <c r="M1070"/>
  <c r="L1070"/>
  <c r="K1070"/>
  <c r="J1070"/>
  <c r="I1070"/>
  <c r="Y1069"/>
  <c r="X1069"/>
  <c r="W1069"/>
  <c r="V1069"/>
  <c r="U1069"/>
  <c r="T1069"/>
  <c r="S1069"/>
  <c r="R1069"/>
  <c r="Q1069"/>
  <c r="P1069"/>
  <c r="O1069"/>
  <c r="N1069"/>
  <c r="M1069"/>
  <c r="L1069"/>
  <c r="K1069"/>
  <c r="J1069"/>
  <c r="I1069"/>
  <c r="Z1068"/>
  <c r="Y1068"/>
  <c r="X1068"/>
  <c r="W1068"/>
  <c r="V1068"/>
  <c r="U1068"/>
  <c r="T1068"/>
  <c r="S1068"/>
  <c r="R1068"/>
  <c r="Q1068"/>
  <c r="P1068"/>
  <c r="O1068"/>
  <c r="N1068"/>
  <c r="M1068"/>
  <c r="L1068"/>
  <c r="K1068"/>
  <c r="J1068"/>
  <c r="I1068"/>
  <c r="Z1067"/>
  <c r="Y1067"/>
  <c r="X1067"/>
  <c r="W1067"/>
  <c r="V1067"/>
  <c r="U1067"/>
  <c r="T1067"/>
  <c r="S1067"/>
  <c r="R1067"/>
  <c r="Q1067"/>
  <c r="P1067"/>
  <c r="O1067"/>
  <c r="N1067"/>
  <c r="M1067"/>
  <c r="L1067"/>
  <c r="K1067"/>
  <c r="J1067"/>
  <c r="I1067"/>
  <c r="Y1066"/>
  <c r="X1066"/>
  <c r="W1066"/>
  <c r="V1066"/>
  <c r="U1066"/>
  <c r="T1066"/>
  <c r="S1066"/>
  <c r="R1066"/>
  <c r="Q1066"/>
  <c r="P1066"/>
  <c r="O1066"/>
  <c r="N1066"/>
  <c r="M1066"/>
  <c r="L1066"/>
  <c r="K1066"/>
  <c r="J1066"/>
  <c r="I1066"/>
  <c r="Z1065"/>
  <c r="Y1065"/>
  <c r="X1065"/>
  <c r="W1065"/>
  <c r="V1065"/>
  <c r="U1065"/>
  <c r="T1065"/>
  <c r="S1065"/>
  <c r="R1065"/>
  <c r="Q1065"/>
  <c r="P1065"/>
  <c r="O1065"/>
  <c r="N1065"/>
  <c r="M1065"/>
  <c r="L1065"/>
  <c r="K1065"/>
  <c r="J1065"/>
  <c r="I1065"/>
  <c r="Y1064"/>
  <c r="X1064"/>
  <c r="W1064"/>
  <c r="V1064"/>
  <c r="U1064"/>
  <c r="T1064"/>
  <c r="S1064"/>
  <c r="R1064"/>
  <c r="Q1064"/>
  <c r="P1064"/>
  <c r="O1064"/>
  <c r="N1064"/>
  <c r="M1064"/>
  <c r="L1064"/>
  <c r="K1064"/>
  <c r="J1064"/>
  <c r="I1064"/>
  <c r="Z1063"/>
  <c r="Y1063"/>
  <c r="X1063"/>
  <c r="W1063"/>
  <c r="V1063"/>
  <c r="U1063"/>
  <c r="T1063"/>
  <c r="S1063"/>
  <c r="R1063"/>
  <c r="Q1063"/>
  <c r="P1063"/>
  <c r="O1063"/>
  <c r="N1063"/>
  <c r="M1063"/>
  <c r="L1063"/>
  <c r="K1063"/>
  <c r="J1063"/>
  <c r="I1063"/>
  <c r="Y1062"/>
  <c r="X1062"/>
  <c r="W1062"/>
  <c r="V1062"/>
  <c r="U1062"/>
  <c r="T1062"/>
  <c r="S1062"/>
  <c r="R1062"/>
  <c r="Q1062"/>
  <c r="P1062"/>
  <c r="O1062"/>
  <c r="N1062"/>
  <c r="M1062"/>
  <c r="L1062"/>
  <c r="K1062"/>
  <c r="J1062"/>
  <c r="I1062"/>
  <c r="Y1061"/>
  <c r="X1061"/>
  <c r="W1061"/>
  <c r="V1061"/>
  <c r="U1061"/>
  <c r="T1061"/>
  <c r="S1061"/>
  <c r="R1061"/>
  <c r="Q1061"/>
  <c r="P1061"/>
  <c r="O1061"/>
  <c r="N1061"/>
  <c r="M1061"/>
  <c r="L1061"/>
  <c r="K1061"/>
  <c r="J1061"/>
  <c r="I1061"/>
  <c r="Y1060"/>
  <c r="X1060"/>
  <c r="W1060"/>
  <c r="V1060"/>
  <c r="U1060"/>
  <c r="T1060"/>
  <c r="S1060"/>
  <c r="R1060"/>
  <c r="Q1060"/>
  <c r="P1060"/>
  <c r="O1060"/>
  <c r="N1060"/>
  <c r="M1060"/>
  <c r="L1060"/>
  <c r="K1060"/>
  <c r="J1060"/>
  <c r="I1060"/>
  <c r="Z1059"/>
  <c r="Y1059"/>
  <c r="X1059"/>
  <c r="W1059"/>
  <c r="V1059"/>
  <c r="U1059"/>
  <c r="T1059"/>
  <c r="S1059"/>
  <c r="R1059"/>
  <c r="Q1059"/>
  <c r="P1059"/>
  <c r="O1059"/>
  <c r="N1059"/>
  <c r="M1059"/>
  <c r="L1059"/>
  <c r="K1059"/>
  <c r="J1059"/>
  <c r="I1059"/>
  <c r="Y1058"/>
  <c r="X1058"/>
  <c r="W1058"/>
  <c r="V1058"/>
  <c r="U1058"/>
  <c r="T1058"/>
  <c r="S1058"/>
  <c r="R1058"/>
  <c r="Q1058"/>
  <c r="P1058"/>
  <c r="O1058"/>
  <c r="N1058"/>
  <c r="M1058"/>
  <c r="L1058"/>
  <c r="K1058"/>
  <c r="J1058"/>
  <c r="I1058"/>
  <c r="Z1057"/>
  <c r="Y1057"/>
  <c r="X1057"/>
  <c r="W1057"/>
  <c r="V1057"/>
  <c r="U1057"/>
  <c r="T1057"/>
  <c r="S1057"/>
  <c r="R1057"/>
  <c r="Q1057"/>
  <c r="P1057"/>
  <c r="O1057"/>
  <c r="N1057"/>
  <c r="M1057"/>
  <c r="L1057"/>
  <c r="K1057"/>
  <c r="J1057"/>
  <c r="I1057"/>
  <c r="Y1056"/>
  <c r="X1056"/>
  <c r="W1056"/>
  <c r="V1056"/>
  <c r="U1056"/>
  <c r="T1056"/>
  <c r="S1056"/>
  <c r="R1056"/>
  <c r="Q1056"/>
  <c r="P1056"/>
  <c r="O1056"/>
  <c r="N1056"/>
  <c r="M1056"/>
  <c r="L1056"/>
  <c r="K1056"/>
  <c r="J1056"/>
  <c r="I1056"/>
  <c r="Z1055"/>
  <c r="Y1055"/>
  <c r="X1055"/>
  <c r="W1055"/>
  <c r="V1055"/>
  <c r="U1055"/>
  <c r="T1055"/>
  <c r="S1055"/>
  <c r="R1055"/>
  <c r="Q1055"/>
  <c r="P1055"/>
  <c r="O1055"/>
  <c r="N1055"/>
  <c r="M1055"/>
  <c r="L1055"/>
  <c r="K1055"/>
  <c r="J1055"/>
  <c r="I1055"/>
  <c r="Y1054"/>
  <c r="X1054"/>
  <c r="W1054"/>
  <c r="V1054"/>
  <c r="U1054"/>
  <c r="T1054"/>
  <c r="S1054"/>
  <c r="R1054"/>
  <c r="Q1054"/>
  <c r="P1054"/>
  <c r="O1054"/>
  <c r="N1054"/>
  <c r="M1054"/>
  <c r="L1054"/>
  <c r="K1054"/>
  <c r="J1054"/>
  <c r="I1054"/>
  <c r="Z1053"/>
  <c r="Y1053"/>
  <c r="X1053"/>
  <c r="W1053"/>
  <c r="V1053"/>
  <c r="U1053"/>
  <c r="T1053"/>
  <c r="S1053"/>
  <c r="R1053"/>
  <c r="Q1053"/>
  <c r="P1053"/>
  <c r="O1053"/>
  <c r="N1053"/>
  <c r="M1053"/>
  <c r="L1053"/>
  <c r="K1053"/>
  <c r="J1053"/>
  <c r="I1053"/>
  <c r="Y1052"/>
  <c r="X1052"/>
  <c r="W1052"/>
  <c r="V1052"/>
  <c r="U1052"/>
  <c r="T1052"/>
  <c r="S1052"/>
  <c r="R1052"/>
  <c r="Q1052"/>
  <c r="P1052"/>
  <c r="O1052"/>
  <c r="N1052"/>
  <c r="M1052"/>
  <c r="L1052"/>
  <c r="K1052"/>
  <c r="J1052"/>
  <c r="I1052"/>
  <c r="Z1051"/>
  <c r="Y1051"/>
  <c r="X1051"/>
  <c r="W1051"/>
  <c r="V1051"/>
  <c r="U1051"/>
  <c r="T1051"/>
  <c r="S1051"/>
  <c r="R1051"/>
  <c r="Q1051"/>
  <c r="P1051"/>
  <c r="O1051"/>
  <c r="N1051"/>
  <c r="M1051"/>
  <c r="L1051"/>
  <c r="K1051"/>
  <c r="J1051"/>
  <c r="I1051"/>
  <c r="Y1050"/>
  <c r="X1050"/>
  <c r="W1050"/>
  <c r="V1050"/>
  <c r="U1050"/>
  <c r="T1050"/>
  <c r="S1050"/>
  <c r="R1050"/>
  <c r="Q1050"/>
  <c r="P1050"/>
  <c r="O1050"/>
  <c r="N1050"/>
  <c r="M1050"/>
  <c r="L1050"/>
  <c r="K1050"/>
  <c r="J1050"/>
  <c r="I1050"/>
  <c r="Y1049"/>
  <c r="X1049"/>
  <c r="W1049"/>
  <c r="V1049"/>
  <c r="U1049"/>
  <c r="T1049"/>
  <c r="S1049"/>
  <c r="R1049"/>
  <c r="Q1049"/>
  <c r="P1049"/>
  <c r="O1049"/>
  <c r="N1049"/>
  <c r="M1049"/>
  <c r="L1049"/>
  <c r="K1049"/>
  <c r="J1049"/>
  <c r="I1049"/>
  <c r="Y1048"/>
  <c r="X1048"/>
  <c r="W1048"/>
  <c r="V1048"/>
  <c r="U1048"/>
  <c r="T1048"/>
  <c r="S1048"/>
  <c r="R1048"/>
  <c r="Q1048"/>
  <c r="P1048"/>
  <c r="O1048"/>
  <c r="N1048"/>
  <c r="M1048"/>
  <c r="L1048"/>
  <c r="K1048"/>
  <c r="J1048"/>
  <c r="I1048"/>
  <c r="Y1047"/>
  <c r="X1047"/>
  <c r="W1047"/>
  <c r="V1047"/>
  <c r="U1047"/>
  <c r="T1047"/>
  <c r="S1047"/>
  <c r="R1047"/>
  <c r="Q1047"/>
  <c r="P1047"/>
  <c r="O1047"/>
  <c r="N1047"/>
  <c r="M1047"/>
  <c r="L1047"/>
  <c r="K1047"/>
  <c r="J1047"/>
  <c r="I1047"/>
  <c r="Z1046"/>
  <c r="Y1046"/>
  <c r="X1046"/>
  <c r="W1046"/>
  <c r="V1046"/>
  <c r="U1046"/>
  <c r="T1046"/>
  <c r="S1046"/>
  <c r="R1046"/>
  <c r="Q1046"/>
  <c r="P1046"/>
  <c r="O1046"/>
  <c r="N1046"/>
  <c r="M1046"/>
  <c r="L1046"/>
  <c r="K1046"/>
  <c r="J1046"/>
  <c r="I1046"/>
  <c r="Z1045"/>
  <c r="Y1045"/>
  <c r="X1045"/>
  <c r="W1045"/>
  <c r="V1045"/>
  <c r="U1045"/>
  <c r="T1045"/>
  <c r="S1045"/>
  <c r="R1045"/>
  <c r="Q1045"/>
  <c r="P1045"/>
  <c r="O1045"/>
  <c r="N1045"/>
  <c r="M1045"/>
  <c r="L1045"/>
  <c r="K1045"/>
  <c r="J1045"/>
  <c r="I1045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Z1043"/>
  <c r="Y1043"/>
  <c r="X1043"/>
  <c r="W1043"/>
  <c r="V1043"/>
  <c r="U1043"/>
  <c r="T1043"/>
  <c r="S1043"/>
  <c r="R1043"/>
  <c r="Q1043"/>
  <c r="P1043"/>
  <c r="O1043"/>
  <c r="N1043"/>
  <c r="M1043"/>
  <c r="L1043"/>
  <c r="K1043"/>
  <c r="J1043"/>
  <c r="I1043"/>
  <c r="Y1042"/>
  <c r="X1042"/>
  <c r="W1042"/>
  <c r="V1042"/>
  <c r="U1042"/>
  <c r="T1042"/>
  <c r="S1042"/>
  <c r="R1042"/>
  <c r="Q1042"/>
  <c r="P1042"/>
  <c r="O1042"/>
  <c r="N1042"/>
  <c r="M1042"/>
  <c r="L1042"/>
  <c r="K1042"/>
  <c r="J1042"/>
  <c r="I1042"/>
  <c r="Y1041"/>
  <c r="X1041"/>
  <c r="W1041"/>
  <c r="V1041"/>
  <c r="U1041"/>
  <c r="T1041"/>
  <c r="S1041"/>
  <c r="R1041"/>
  <c r="Q1041"/>
  <c r="P1041"/>
  <c r="O1041"/>
  <c r="N1041"/>
  <c r="M1041"/>
  <c r="L1041"/>
  <c r="K1041"/>
  <c r="J1041"/>
  <c r="I1041"/>
  <c r="Y1040"/>
  <c r="X1040"/>
  <c r="W1040"/>
  <c r="V1040"/>
  <c r="U1040"/>
  <c r="T1040"/>
  <c r="S1040"/>
  <c r="R1040"/>
  <c r="Q1040"/>
  <c r="P1040"/>
  <c r="O1040"/>
  <c r="N1040"/>
  <c r="M1040"/>
  <c r="L1040"/>
  <c r="K1040"/>
  <c r="J1040"/>
  <c r="I1040"/>
  <c r="Y1039"/>
  <c r="X1039"/>
  <c r="W1039"/>
  <c r="V1039"/>
  <c r="U1039"/>
  <c r="T1039"/>
  <c r="S1039"/>
  <c r="R1039"/>
  <c r="Q1039"/>
  <c r="P1039"/>
  <c r="O1039"/>
  <c r="N1039"/>
  <c r="M1039"/>
  <c r="L1039"/>
  <c r="K1039"/>
  <c r="J1039"/>
  <c r="I1039"/>
  <c r="Z1038"/>
  <c r="Y1038"/>
  <c r="X1038"/>
  <c r="W1038"/>
  <c r="V1038"/>
  <c r="U1038"/>
  <c r="T1038"/>
  <c r="S1038"/>
  <c r="R1038"/>
  <c r="Q1038"/>
  <c r="P1038"/>
  <c r="O1038"/>
  <c r="N1038"/>
  <c r="M1038"/>
  <c r="L1038"/>
  <c r="K1038"/>
  <c r="J1038"/>
  <c r="I1038"/>
  <c r="Y1037"/>
  <c r="X1037"/>
  <c r="W1037"/>
  <c r="V1037"/>
  <c r="U1037"/>
  <c r="T1037"/>
  <c r="S1037"/>
  <c r="R1037"/>
  <c r="Q1037"/>
  <c r="P1037"/>
  <c r="O1037"/>
  <c r="N1037"/>
  <c r="M1037"/>
  <c r="L1037"/>
  <c r="K1037"/>
  <c r="J1037"/>
  <c r="I1037"/>
  <c r="Y1036"/>
  <c r="X1036"/>
  <c r="W1036"/>
  <c r="V1036"/>
  <c r="U1036"/>
  <c r="T1036"/>
  <c r="S1036"/>
  <c r="R1036"/>
  <c r="Q1036"/>
  <c r="P1036"/>
  <c r="O1036"/>
  <c r="N1036"/>
  <c r="M1036"/>
  <c r="L1036"/>
  <c r="K1036"/>
  <c r="J1036"/>
  <c r="I1036"/>
  <c r="Z1035"/>
  <c r="Y1035"/>
  <c r="X1035"/>
  <c r="W1035"/>
  <c r="V1035"/>
  <c r="U1035"/>
  <c r="T1035"/>
  <c r="S1035"/>
  <c r="R1035"/>
  <c r="Q1035"/>
  <c r="P1035"/>
  <c r="O1035"/>
  <c r="N1035"/>
  <c r="M1035"/>
  <c r="L1035"/>
  <c r="K1035"/>
  <c r="J1035"/>
  <c r="I1035"/>
  <c r="Y1034"/>
  <c r="X1034"/>
  <c r="W1034"/>
  <c r="V1034"/>
  <c r="U1034"/>
  <c r="T1034"/>
  <c r="S1034"/>
  <c r="R1034"/>
  <c r="Q1034"/>
  <c r="P1034"/>
  <c r="O1034"/>
  <c r="N1034"/>
  <c r="M1034"/>
  <c r="L1034"/>
  <c r="K1034"/>
  <c r="J1034"/>
  <c r="I1034"/>
  <c r="Z1033"/>
  <c r="Y1033"/>
  <c r="X1033"/>
  <c r="W1033"/>
  <c r="V1033"/>
  <c r="U1033"/>
  <c r="T1033"/>
  <c r="S1033"/>
  <c r="R1033"/>
  <c r="Q1033"/>
  <c r="P1033"/>
  <c r="O1033"/>
  <c r="N1033"/>
  <c r="M1033"/>
  <c r="L1033"/>
  <c r="K1033"/>
  <c r="J1033"/>
  <c r="I1033"/>
  <c r="Y1032"/>
  <c r="X1032"/>
  <c r="W1032"/>
  <c r="V1032"/>
  <c r="U1032"/>
  <c r="T1032"/>
  <c r="S1032"/>
  <c r="R1032"/>
  <c r="Q1032"/>
  <c r="P1032"/>
  <c r="O1032"/>
  <c r="N1032"/>
  <c r="M1032"/>
  <c r="L1032"/>
  <c r="K1032"/>
  <c r="J1032"/>
  <c r="I1032"/>
  <c r="Y1031"/>
  <c r="X1031"/>
  <c r="W1031"/>
  <c r="V1031"/>
  <c r="U1031"/>
  <c r="T1031"/>
  <c r="S1031"/>
  <c r="R1031"/>
  <c r="Q1031"/>
  <c r="P1031"/>
  <c r="O1031"/>
  <c r="N1031"/>
  <c r="M1031"/>
  <c r="L1031"/>
  <c r="K1031"/>
  <c r="J1031"/>
  <c r="I1031"/>
  <c r="Y1030"/>
  <c r="X1030"/>
  <c r="W1030"/>
  <c r="V1030"/>
  <c r="U1030"/>
  <c r="T1030"/>
  <c r="S1030"/>
  <c r="R1030"/>
  <c r="Q1030"/>
  <c r="P1030"/>
  <c r="O1030"/>
  <c r="N1030"/>
  <c r="M1030"/>
  <c r="L1030"/>
  <c r="K1030"/>
  <c r="J1030"/>
  <c r="I1030"/>
  <c r="Y1029"/>
  <c r="X1029"/>
  <c r="W1029"/>
  <c r="V1029"/>
  <c r="U1029"/>
  <c r="T1029"/>
  <c r="S1029"/>
  <c r="R1029"/>
  <c r="Q1029"/>
  <c r="P1029"/>
  <c r="O1029"/>
  <c r="N1029"/>
  <c r="M1029"/>
  <c r="L1029"/>
  <c r="K1029"/>
  <c r="J1029"/>
  <c r="I1029"/>
  <c r="Y1028"/>
  <c r="X1028"/>
  <c r="W1028"/>
  <c r="V1028"/>
  <c r="U1028"/>
  <c r="T1028"/>
  <c r="S1028"/>
  <c r="R1028"/>
  <c r="Q1028"/>
  <c r="P1028"/>
  <c r="O1028"/>
  <c r="N1028"/>
  <c r="M1028"/>
  <c r="L1028"/>
  <c r="K1028"/>
  <c r="J1028"/>
  <c r="I1028"/>
  <c r="Z1027"/>
  <c r="Y1027"/>
  <c r="X1027"/>
  <c r="W1027"/>
  <c r="V1027"/>
  <c r="U1027"/>
  <c r="T1027"/>
  <c r="S1027"/>
  <c r="R1027"/>
  <c r="Q1027"/>
  <c r="P1027"/>
  <c r="O1027"/>
  <c r="N1027"/>
  <c r="M1027"/>
  <c r="L1027"/>
  <c r="K1027"/>
  <c r="J1027"/>
  <c r="I1027"/>
  <c r="Z1026"/>
  <c r="Y1026"/>
  <c r="X1026"/>
  <c r="W1026"/>
  <c r="V1026"/>
  <c r="U1026"/>
  <c r="T1026"/>
  <c r="S1026"/>
  <c r="R1026"/>
  <c r="Q1026"/>
  <c r="P1026"/>
  <c r="O1026"/>
  <c r="N1026"/>
  <c r="M1026"/>
  <c r="L1026"/>
  <c r="K1026"/>
  <c r="J1026"/>
  <c r="I1026"/>
  <c r="Y1025"/>
  <c r="X1025"/>
  <c r="W1025"/>
  <c r="V1025"/>
  <c r="U1025"/>
  <c r="T1025"/>
  <c r="S1025"/>
  <c r="R1025"/>
  <c r="Q1025"/>
  <c r="P1025"/>
  <c r="O1025"/>
  <c r="N1025"/>
  <c r="M1025"/>
  <c r="L1025"/>
  <c r="K1025"/>
  <c r="J1025"/>
  <c r="I1025"/>
  <c r="Z1024"/>
  <c r="Y1024"/>
  <c r="X1024"/>
  <c r="W1024"/>
  <c r="V1024"/>
  <c r="U1024"/>
  <c r="T1024"/>
  <c r="S1024"/>
  <c r="R1024"/>
  <c r="Q1024"/>
  <c r="P1024"/>
  <c r="O1024"/>
  <c r="N1024"/>
  <c r="M1024"/>
  <c r="L1024"/>
  <c r="K1024"/>
  <c r="J1024"/>
  <c r="I1024"/>
  <c r="Y1023"/>
  <c r="X1023"/>
  <c r="W1023"/>
  <c r="V1023"/>
  <c r="U1023"/>
  <c r="T1023"/>
  <c r="S1023"/>
  <c r="R1023"/>
  <c r="Q1023"/>
  <c r="P1023"/>
  <c r="O1023"/>
  <c r="N1023"/>
  <c r="M1023"/>
  <c r="L1023"/>
  <c r="K1023"/>
  <c r="J1023"/>
  <c r="I1023"/>
  <c r="Y1022"/>
  <c r="X1022"/>
  <c r="W1022"/>
  <c r="V1022"/>
  <c r="U1022"/>
  <c r="T1022"/>
  <c r="S1022"/>
  <c r="R1022"/>
  <c r="Q1022"/>
  <c r="P1022"/>
  <c r="O1022"/>
  <c r="N1022"/>
  <c r="M1022"/>
  <c r="L1022"/>
  <c r="K1022"/>
  <c r="J1022"/>
  <c r="I1022"/>
  <c r="Y1021"/>
  <c r="X1021"/>
  <c r="W1021"/>
  <c r="V1021"/>
  <c r="U1021"/>
  <c r="T1021"/>
  <c r="S1021"/>
  <c r="R1021"/>
  <c r="Q1021"/>
  <c r="P1021"/>
  <c r="O1021"/>
  <c r="N1021"/>
  <c r="M1021"/>
  <c r="L1021"/>
  <c r="K1021"/>
  <c r="J1021"/>
  <c r="I1021"/>
  <c r="Y1020"/>
  <c r="X1020"/>
  <c r="W1020"/>
  <c r="V1020"/>
  <c r="U1020"/>
  <c r="T1020"/>
  <c r="S1020"/>
  <c r="R1020"/>
  <c r="Q1020"/>
  <c r="P1020"/>
  <c r="O1020"/>
  <c r="N1020"/>
  <c r="M1020"/>
  <c r="L1020"/>
  <c r="K1020"/>
  <c r="J1020"/>
  <c r="I1020"/>
  <c r="Z1019"/>
  <c r="Y1019"/>
  <c r="X1019"/>
  <c r="W1019"/>
  <c r="V1019"/>
  <c r="U1019"/>
  <c r="T1019"/>
  <c r="S1019"/>
  <c r="R1019"/>
  <c r="Q1019"/>
  <c r="P1019"/>
  <c r="O1019"/>
  <c r="N1019"/>
  <c r="M1019"/>
  <c r="L1019"/>
  <c r="K1019"/>
  <c r="J1019"/>
  <c r="I1019"/>
  <c r="Y1018"/>
  <c r="X1018"/>
  <c r="W1018"/>
  <c r="V1018"/>
  <c r="U1018"/>
  <c r="T1018"/>
  <c r="S1018"/>
  <c r="R1018"/>
  <c r="Q1018"/>
  <c r="P1018"/>
  <c r="O1018"/>
  <c r="N1018"/>
  <c r="M1018"/>
  <c r="L1018"/>
  <c r="K1018"/>
  <c r="J1018"/>
  <c r="I1018"/>
  <c r="Z1017"/>
  <c r="Y1017"/>
  <c r="X1017"/>
  <c r="W1017"/>
  <c r="V1017"/>
  <c r="U1017"/>
  <c r="T1017"/>
  <c r="S1017"/>
  <c r="R1017"/>
  <c r="Q1017"/>
  <c r="P1017"/>
  <c r="O1017"/>
  <c r="N1017"/>
  <c r="M1017"/>
  <c r="L1017"/>
  <c r="K1017"/>
  <c r="J1017"/>
  <c r="I1017"/>
  <c r="Y1016"/>
  <c r="X1016"/>
  <c r="W1016"/>
  <c r="V1016"/>
  <c r="U1016"/>
  <c r="T1016"/>
  <c r="S1016"/>
  <c r="R1016"/>
  <c r="Q1016"/>
  <c r="P1016"/>
  <c r="O1016"/>
  <c r="N1016"/>
  <c r="M1016"/>
  <c r="L1016"/>
  <c r="K1016"/>
  <c r="J1016"/>
  <c r="I1016"/>
  <c r="Y1015"/>
  <c r="X1015"/>
  <c r="W1015"/>
  <c r="V1015"/>
  <c r="U1015"/>
  <c r="T1015"/>
  <c r="S1015"/>
  <c r="R1015"/>
  <c r="Q1015"/>
  <c r="P1015"/>
  <c r="O1015"/>
  <c r="N1015"/>
  <c r="M1015"/>
  <c r="L1015"/>
  <c r="K1015"/>
  <c r="J1015"/>
  <c r="I1015"/>
  <c r="Y1014"/>
  <c r="X1014"/>
  <c r="W1014"/>
  <c r="V1014"/>
  <c r="U1014"/>
  <c r="T1014"/>
  <c r="S1014"/>
  <c r="R1014"/>
  <c r="Q1014"/>
  <c r="P1014"/>
  <c r="O1014"/>
  <c r="N1014"/>
  <c r="M1014"/>
  <c r="L1014"/>
  <c r="K1014"/>
  <c r="J1014"/>
  <c r="I1014"/>
  <c r="Z1013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Z1012"/>
  <c r="Y1012"/>
  <c r="X1012"/>
  <c r="W1012"/>
  <c r="V1012"/>
  <c r="U1012"/>
  <c r="T1012"/>
  <c r="S1012"/>
  <c r="R1012"/>
  <c r="Q1012"/>
  <c r="P1012"/>
  <c r="O1012"/>
  <c r="N1012"/>
  <c r="M1012"/>
  <c r="L1012"/>
  <c r="K1012"/>
  <c r="J1012"/>
  <c r="I1012"/>
  <c r="Z1011"/>
  <c r="Y1011"/>
  <c r="X1011"/>
  <c r="W1011"/>
  <c r="V1011"/>
  <c r="U1011"/>
  <c r="T1011"/>
  <c r="S1011"/>
  <c r="R1011"/>
  <c r="Q1011"/>
  <c r="P1011"/>
  <c r="O1011"/>
  <c r="N1011"/>
  <c r="M1011"/>
  <c r="L1011"/>
  <c r="K1011"/>
  <c r="J1011"/>
  <c r="I1011"/>
  <c r="Y1010"/>
  <c r="X1010"/>
  <c r="W1010"/>
  <c r="V1010"/>
  <c r="U1010"/>
  <c r="T1010"/>
  <c r="S1010"/>
  <c r="R1010"/>
  <c r="Q1010"/>
  <c r="P1010"/>
  <c r="O1010"/>
  <c r="N1010"/>
  <c r="M1010"/>
  <c r="L1010"/>
  <c r="K1010"/>
  <c r="J1010"/>
  <c r="I1010"/>
  <c r="Y1009"/>
  <c r="X1009"/>
  <c r="W1009"/>
  <c r="V1009"/>
  <c r="U1009"/>
  <c r="T1009"/>
  <c r="S1009"/>
  <c r="R1009"/>
  <c r="Q1009"/>
  <c r="P1009"/>
  <c r="O1009"/>
  <c r="N1009"/>
  <c r="M1009"/>
  <c r="L1009"/>
  <c r="K1009"/>
  <c r="J1009"/>
  <c r="I1009"/>
  <c r="Z1008"/>
  <c r="Y1008"/>
  <c r="X1008"/>
  <c r="W1008"/>
  <c r="V1008"/>
  <c r="U1008"/>
  <c r="T1008"/>
  <c r="S1008"/>
  <c r="R1008"/>
  <c r="Q1008"/>
  <c r="P1008"/>
  <c r="O1008"/>
  <c r="N1008"/>
  <c r="M1008"/>
  <c r="L1008"/>
  <c r="K1008"/>
  <c r="J1008"/>
  <c r="I1008"/>
  <c r="Z1007"/>
  <c r="Y1007"/>
  <c r="X1007"/>
  <c r="W1007"/>
  <c r="V1007"/>
  <c r="U1007"/>
  <c r="T1007"/>
  <c r="S1007"/>
  <c r="R1007"/>
  <c r="Q1007"/>
  <c r="P1007"/>
  <c r="O1007"/>
  <c r="N1007"/>
  <c r="M1007"/>
  <c r="L1007"/>
  <c r="K1007"/>
  <c r="J1007"/>
  <c r="I1007"/>
  <c r="Y1006"/>
  <c r="X1006"/>
  <c r="W1006"/>
  <c r="V1006"/>
  <c r="U1006"/>
  <c r="T1006"/>
  <c r="S1006"/>
  <c r="R1006"/>
  <c r="Q1006"/>
  <c r="P1006"/>
  <c r="O1006"/>
  <c r="N1006"/>
  <c r="M1006"/>
  <c r="L1006"/>
  <c r="K1006"/>
  <c r="J1006"/>
  <c r="I1006"/>
  <c r="Z1005"/>
  <c r="Y1005"/>
  <c r="X1005"/>
  <c r="W1005"/>
  <c r="V1005"/>
  <c r="U1005"/>
  <c r="T1005"/>
  <c r="S1005"/>
  <c r="R1005"/>
  <c r="Q1005"/>
  <c r="P1005"/>
  <c r="O1005"/>
  <c r="N1005"/>
  <c r="M1005"/>
  <c r="L1005"/>
  <c r="K1005"/>
  <c r="J1005"/>
  <c r="I1005"/>
  <c r="Z1004"/>
  <c r="Y1004"/>
  <c r="X1004"/>
  <c r="W1004"/>
  <c r="V1004"/>
  <c r="U1004"/>
  <c r="T1004"/>
  <c r="S1004"/>
  <c r="R1004"/>
  <c r="Q1004"/>
  <c r="P1004"/>
  <c r="O1004"/>
  <c r="N1004"/>
  <c r="M1004"/>
  <c r="L1004"/>
  <c r="K1004"/>
  <c r="J1004"/>
  <c r="I1004"/>
  <c r="Y1003"/>
  <c r="X1003"/>
  <c r="W1003"/>
  <c r="V1003"/>
  <c r="U1003"/>
  <c r="T1003"/>
  <c r="S1003"/>
  <c r="R1003"/>
  <c r="Q1003"/>
  <c r="P1003"/>
  <c r="O1003"/>
  <c r="N1003"/>
  <c r="M1003"/>
  <c r="L1003"/>
  <c r="K1003"/>
  <c r="J1003"/>
  <c r="I1003"/>
  <c r="Z1002"/>
  <c r="Y1002"/>
  <c r="X1002"/>
  <c r="W1002"/>
  <c r="V1002"/>
  <c r="U1002"/>
  <c r="T1002"/>
  <c r="S1002"/>
  <c r="R1002"/>
  <c r="Q1002"/>
  <c r="P1002"/>
  <c r="O1002"/>
  <c r="N1002"/>
  <c r="M1002"/>
  <c r="L1002"/>
  <c r="K1002"/>
  <c r="J1002"/>
  <c r="I1002"/>
  <c r="Y1001"/>
  <c r="X1001"/>
  <c r="W1001"/>
  <c r="V1001"/>
  <c r="U1001"/>
  <c r="T1001"/>
  <c r="S1001"/>
  <c r="R1001"/>
  <c r="Q1001"/>
  <c r="P1001"/>
  <c r="O1001"/>
  <c r="N1001"/>
  <c r="M1001"/>
  <c r="L1001"/>
  <c r="K1001"/>
  <c r="J1001"/>
  <c r="I1001"/>
  <c r="Z1000"/>
  <c r="Y1000"/>
  <c r="X1000"/>
  <c r="W1000"/>
  <c r="V1000"/>
  <c r="U1000"/>
  <c r="T1000"/>
  <c r="S1000"/>
  <c r="R1000"/>
  <c r="Q1000"/>
  <c r="P1000"/>
  <c r="O1000"/>
  <c r="N1000"/>
  <c r="M1000"/>
  <c r="L1000"/>
  <c r="K1000"/>
  <c r="J1000"/>
  <c r="I1000"/>
  <c r="Y999"/>
  <c r="X999"/>
  <c r="W999"/>
  <c r="V999"/>
  <c r="U999"/>
  <c r="T999"/>
  <c r="S999"/>
  <c r="R999"/>
  <c r="Q999"/>
  <c r="P999"/>
  <c r="O999"/>
  <c r="N999"/>
  <c r="M999"/>
  <c r="L999"/>
  <c r="K999"/>
  <c r="J999"/>
  <c r="I999"/>
  <c r="Z998"/>
  <c r="Y998"/>
  <c r="X998"/>
  <c r="W998"/>
  <c r="V998"/>
  <c r="U998"/>
  <c r="T998"/>
  <c r="S998"/>
  <c r="R998"/>
  <c r="Q998"/>
  <c r="P998"/>
  <c r="O998"/>
  <c r="N998"/>
  <c r="M998"/>
  <c r="L998"/>
  <c r="K998"/>
  <c r="J998"/>
  <c r="I998"/>
  <c r="Y997"/>
  <c r="X997"/>
  <c r="W997"/>
  <c r="V997"/>
  <c r="U997"/>
  <c r="T997"/>
  <c r="S997"/>
  <c r="R997"/>
  <c r="Q997"/>
  <c r="P997"/>
  <c r="O997"/>
  <c r="N997"/>
  <c r="M997"/>
  <c r="L997"/>
  <c r="K997"/>
  <c r="J997"/>
  <c r="I997"/>
  <c r="Y996"/>
  <c r="X996"/>
  <c r="W996"/>
  <c r="V996"/>
  <c r="U996"/>
  <c r="T996"/>
  <c r="S996"/>
  <c r="R996"/>
  <c r="Q996"/>
  <c r="P996"/>
  <c r="O996"/>
  <c r="N996"/>
  <c r="M996"/>
  <c r="L996"/>
  <c r="K996"/>
  <c r="J996"/>
  <c r="I996"/>
  <c r="Z995"/>
  <c r="Y995"/>
  <c r="X995"/>
  <c r="W995"/>
  <c r="V995"/>
  <c r="U995"/>
  <c r="T995"/>
  <c r="S995"/>
  <c r="R995"/>
  <c r="Q995"/>
  <c r="P995"/>
  <c r="O995"/>
  <c r="N995"/>
  <c r="M995"/>
  <c r="L995"/>
  <c r="K995"/>
  <c r="J995"/>
  <c r="I995"/>
  <c r="Y994"/>
  <c r="X994"/>
  <c r="W994"/>
  <c r="V994"/>
  <c r="U994"/>
  <c r="T994"/>
  <c r="S994"/>
  <c r="R994"/>
  <c r="Q994"/>
  <c r="P994"/>
  <c r="O994"/>
  <c r="N994"/>
  <c r="M994"/>
  <c r="L994"/>
  <c r="K994"/>
  <c r="J994"/>
  <c r="I994"/>
  <c r="Z993"/>
  <c r="Y993"/>
  <c r="X993"/>
  <c r="W993"/>
  <c r="V993"/>
  <c r="U993"/>
  <c r="T993"/>
  <c r="S993"/>
  <c r="R993"/>
  <c r="Q993"/>
  <c r="P993"/>
  <c r="O993"/>
  <c r="N993"/>
  <c r="M993"/>
  <c r="L993"/>
  <c r="K993"/>
  <c r="J993"/>
  <c r="I993"/>
  <c r="Y992"/>
  <c r="X992"/>
  <c r="W992"/>
  <c r="V992"/>
  <c r="U992"/>
  <c r="T992"/>
  <c r="S992"/>
  <c r="R992"/>
  <c r="Q992"/>
  <c r="P992"/>
  <c r="O992"/>
  <c r="N992"/>
  <c r="M992"/>
  <c r="L992"/>
  <c r="K992"/>
  <c r="J992"/>
  <c r="I992"/>
  <c r="Y991"/>
  <c r="X991"/>
  <c r="W991"/>
  <c r="V991"/>
  <c r="U991"/>
  <c r="T991"/>
  <c r="S991"/>
  <c r="R991"/>
  <c r="Q991"/>
  <c r="P991"/>
  <c r="O991"/>
  <c r="N991"/>
  <c r="M991"/>
  <c r="L991"/>
  <c r="K991"/>
  <c r="J991"/>
  <c r="I991"/>
  <c r="Y990"/>
  <c r="X990"/>
  <c r="W990"/>
  <c r="V990"/>
  <c r="U990"/>
  <c r="T990"/>
  <c r="S990"/>
  <c r="R990"/>
  <c r="Q990"/>
  <c r="P990"/>
  <c r="O990"/>
  <c r="N990"/>
  <c r="M990"/>
  <c r="L990"/>
  <c r="K990"/>
  <c r="J990"/>
  <c r="I990"/>
  <c r="Z989"/>
  <c r="Y989"/>
  <c r="X989"/>
  <c r="W989"/>
  <c r="V989"/>
  <c r="U989"/>
  <c r="T989"/>
  <c r="S989"/>
  <c r="R989"/>
  <c r="Q989"/>
  <c r="P989"/>
  <c r="O989"/>
  <c r="N989"/>
  <c r="M989"/>
  <c r="L989"/>
  <c r="K989"/>
  <c r="J989"/>
  <c r="I989"/>
  <c r="Y988"/>
  <c r="X988"/>
  <c r="W988"/>
  <c r="V988"/>
  <c r="U988"/>
  <c r="T988"/>
  <c r="S988"/>
  <c r="R988"/>
  <c r="Q988"/>
  <c r="P988"/>
  <c r="O988"/>
  <c r="N988"/>
  <c r="M988"/>
  <c r="L988"/>
  <c r="K988"/>
  <c r="J988"/>
  <c r="I988"/>
  <c r="Y987"/>
  <c r="X987"/>
  <c r="W987"/>
  <c r="V987"/>
  <c r="U987"/>
  <c r="T987"/>
  <c r="S987"/>
  <c r="R987"/>
  <c r="Q987"/>
  <c r="P987"/>
  <c r="O987"/>
  <c r="N987"/>
  <c r="M987"/>
  <c r="L987"/>
  <c r="K987"/>
  <c r="J987"/>
  <c r="I987"/>
  <c r="Y986"/>
  <c r="X986"/>
  <c r="W986"/>
  <c r="V986"/>
  <c r="U986"/>
  <c r="T986"/>
  <c r="S986"/>
  <c r="R986"/>
  <c r="Q986"/>
  <c r="P986"/>
  <c r="O986"/>
  <c r="N986"/>
  <c r="M986"/>
  <c r="L986"/>
  <c r="K986"/>
  <c r="J986"/>
  <c r="I986"/>
  <c r="Y985"/>
  <c r="X985"/>
  <c r="W985"/>
  <c r="V985"/>
  <c r="U985"/>
  <c r="T985"/>
  <c r="S985"/>
  <c r="R985"/>
  <c r="Q985"/>
  <c r="P985"/>
  <c r="O985"/>
  <c r="N985"/>
  <c r="M985"/>
  <c r="L985"/>
  <c r="K985"/>
  <c r="J985"/>
  <c r="I985"/>
  <c r="Z984"/>
  <c r="Y984"/>
  <c r="X984"/>
  <c r="W984"/>
  <c r="V984"/>
  <c r="U984"/>
  <c r="T984"/>
  <c r="S984"/>
  <c r="R984"/>
  <c r="Q984"/>
  <c r="P984"/>
  <c r="O984"/>
  <c r="N984"/>
  <c r="M984"/>
  <c r="L984"/>
  <c r="K984"/>
  <c r="J984"/>
  <c r="I984"/>
  <c r="Y983"/>
  <c r="X983"/>
  <c r="W983"/>
  <c r="V983"/>
  <c r="U983"/>
  <c r="T983"/>
  <c r="S983"/>
  <c r="R983"/>
  <c r="Q983"/>
  <c r="P983"/>
  <c r="O983"/>
  <c r="N983"/>
  <c r="M983"/>
  <c r="L983"/>
  <c r="K983"/>
  <c r="J983"/>
  <c r="I983"/>
  <c r="Y982"/>
  <c r="X982"/>
  <c r="W982"/>
  <c r="V982"/>
  <c r="U982"/>
  <c r="T982"/>
  <c r="S982"/>
  <c r="R982"/>
  <c r="Q982"/>
  <c r="P982"/>
  <c r="O982"/>
  <c r="N982"/>
  <c r="M982"/>
  <c r="L982"/>
  <c r="K982"/>
  <c r="J982"/>
  <c r="I982"/>
  <c r="Z981"/>
  <c r="Y981"/>
  <c r="X981"/>
  <c r="W981"/>
  <c r="V981"/>
  <c r="U981"/>
  <c r="T981"/>
  <c r="S981"/>
  <c r="R981"/>
  <c r="Q981"/>
  <c r="P981"/>
  <c r="O981"/>
  <c r="N981"/>
  <c r="M981"/>
  <c r="L981"/>
  <c r="K981"/>
  <c r="J981"/>
  <c r="I981"/>
  <c r="Y980"/>
  <c r="X980"/>
  <c r="W980"/>
  <c r="V980"/>
  <c r="U980"/>
  <c r="T980"/>
  <c r="S980"/>
  <c r="R980"/>
  <c r="Q980"/>
  <c r="P980"/>
  <c r="O980"/>
  <c r="N980"/>
  <c r="M980"/>
  <c r="L980"/>
  <c r="K980"/>
  <c r="J980"/>
  <c r="I980"/>
  <c r="Y979"/>
  <c r="X979"/>
  <c r="W979"/>
  <c r="V979"/>
  <c r="U979"/>
  <c r="T979"/>
  <c r="S979"/>
  <c r="R979"/>
  <c r="Q979"/>
  <c r="P979"/>
  <c r="O979"/>
  <c r="N979"/>
  <c r="M979"/>
  <c r="L979"/>
  <c r="K979"/>
  <c r="J979"/>
  <c r="I979"/>
  <c r="Z978"/>
  <c r="Y978"/>
  <c r="X978"/>
  <c r="W978"/>
  <c r="V978"/>
  <c r="U978"/>
  <c r="T978"/>
  <c r="S978"/>
  <c r="R978"/>
  <c r="Q978"/>
  <c r="P978"/>
  <c r="O978"/>
  <c r="N978"/>
  <c r="M978"/>
  <c r="L978"/>
  <c r="K978"/>
  <c r="J978"/>
  <c r="I978"/>
  <c r="Z977"/>
  <c r="Y977"/>
  <c r="X977"/>
  <c r="W977"/>
  <c r="V977"/>
  <c r="U977"/>
  <c r="T977"/>
  <c r="S977"/>
  <c r="R977"/>
  <c r="Q977"/>
  <c r="P977"/>
  <c r="O977"/>
  <c r="N977"/>
  <c r="M977"/>
  <c r="L977"/>
  <c r="K977"/>
  <c r="J977"/>
  <c r="I977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Y975"/>
  <c r="X975"/>
  <c r="W975"/>
  <c r="V975"/>
  <c r="U975"/>
  <c r="T975"/>
  <c r="S975"/>
  <c r="R975"/>
  <c r="Q975"/>
  <c r="P975"/>
  <c r="O975"/>
  <c r="N975"/>
  <c r="M975"/>
  <c r="L975"/>
  <c r="K975"/>
  <c r="J975"/>
  <c r="I975"/>
  <c r="Y974"/>
  <c r="X974"/>
  <c r="W974"/>
  <c r="V974"/>
  <c r="U974"/>
  <c r="T974"/>
  <c r="S974"/>
  <c r="R974"/>
  <c r="Q974"/>
  <c r="P974"/>
  <c r="O974"/>
  <c r="N974"/>
  <c r="M974"/>
  <c r="L974"/>
  <c r="K974"/>
  <c r="J974"/>
  <c r="I974"/>
  <c r="Z973"/>
  <c r="Y973"/>
  <c r="X973"/>
  <c r="W973"/>
  <c r="V973"/>
  <c r="U973"/>
  <c r="T973"/>
  <c r="S973"/>
  <c r="R973"/>
  <c r="Q973"/>
  <c r="P973"/>
  <c r="O973"/>
  <c r="N973"/>
  <c r="M973"/>
  <c r="L973"/>
  <c r="K973"/>
  <c r="J973"/>
  <c r="I973"/>
  <c r="Y972"/>
  <c r="X972"/>
  <c r="W972"/>
  <c r="V972"/>
  <c r="U972"/>
  <c r="T972"/>
  <c r="S972"/>
  <c r="R972"/>
  <c r="Q972"/>
  <c r="P972"/>
  <c r="O972"/>
  <c r="N972"/>
  <c r="M972"/>
  <c r="L972"/>
  <c r="K972"/>
  <c r="J972"/>
  <c r="I972"/>
  <c r="Y971"/>
  <c r="X971"/>
  <c r="W971"/>
  <c r="V971"/>
  <c r="U971"/>
  <c r="T971"/>
  <c r="S971"/>
  <c r="R971"/>
  <c r="Q971"/>
  <c r="P971"/>
  <c r="O971"/>
  <c r="N971"/>
  <c r="M971"/>
  <c r="L971"/>
  <c r="K971"/>
  <c r="J971"/>
  <c r="I971"/>
  <c r="Y970"/>
  <c r="X970"/>
  <c r="W970"/>
  <c r="V970"/>
  <c r="U970"/>
  <c r="T970"/>
  <c r="S970"/>
  <c r="R970"/>
  <c r="Q970"/>
  <c r="P970"/>
  <c r="O970"/>
  <c r="N970"/>
  <c r="M970"/>
  <c r="L970"/>
  <c r="K970"/>
  <c r="J970"/>
  <c r="I970"/>
  <c r="Y969"/>
  <c r="X969"/>
  <c r="W969"/>
  <c r="V969"/>
  <c r="U969"/>
  <c r="T969"/>
  <c r="S969"/>
  <c r="R969"/>
  <c r="Q969"/>
  <c r="P969"/>
  <c r="O969"/>
  <c r="N969"/>
  <c r="M969"/>
  <c r="L969"/>
  <c r="K969"/>
  <c r="J969"/>
  <c r="I969"/>
  <c r="Z968"/>
  <c r="Y968"/>
  <c r="X968"/>
  <c r="W968"/>
  <c r="V968"/>
  <c r="U968"/>
  <c r="T968"/>
  <c r="S968"/>
  <c r="R968"/>
  <c r="Q968"/>
  <c r="P968"/>
  <c r="O968"/>
  <c r="N968"/>
  <c r="M968"/>
  <c r="L968"/>
  <c r="K968"/>
  <c r="J968"/>
  <c r="I968"/>
  <c r="Y967"/>
  <c r="X967"/>
  <c r="W967"/>
  <c r="V967"/>
  <c r="U967"/>
  <c r="T967"/>
  <c r="S967"/>
  <c r="R967"/>
  <c r="Q967"/>
  <c r="P967"/>
  <c r="O967"/>
  <c r="N967"/>
  <c r="M967"/>
  <c r="L967"/>
  <c r="K967"/>
  <c r="J967"/>
  <c r="I967"/>
  <c r="Y966"/>
  <c r="X966"/>
  <c r="W966"/>
  <c r="V966"/>
  <c r="U966"/>
  <c r="T966"/>
  <c r="S966"/>
  <c r="R966"/>
  <c r="Q966"/>
  <c r="P966"/>
  <c r="O966"/>
  <c r="N966"/>
  <c r="M966"/>
  <c r="L966"/>
  <c r="K966"/>
  <c r="J966"/>
  <c r="I966"/>
  <c r="Z965"/>
  <c r="Y965"/>
  <c r="X965"/>
  <c r="W965"/>
  <c r="V965"/>
  <c r="U965"/>
  <c r="T965"/>
  <c r="S965"/>
  <c r="R965"/>
  <c r="Q965"/>
  <c r="P965"/>
  <c r="O965"/>
  <c r="N965"/>
  <c r="M965"/>
  <c r="L965"/>
  <c r="K965"/>
  <c r="J965"/>
  <c r="I965"/>
  <c r="Z964"/>
  <c r="Y964"/>
  <c r="X964"/>
  <c r="W964"/>
  <c r="V964"/>
  <c r="U964"/>
  <c r="T964"/>
  <c r="S964"/>
  <c r="R964"/>
  <c r="Q964"/>
  <c r="P964"/>
  <c r="O964"/>
  <c r="N964"/>
  <c r="M964"/>
  <c r="L964"/>
  <c r="K964"/>
  <c r="J964"/>
  <c r="I964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Y962"/>
  <c r="X962"/>
  <c r="W962"/>
  <c r="V962"/>
  <c r="U962"/>
  <c r="T962"/>
  <c r="S962"/>
  <c r="R962"/>
  <c r="Q962"/>
  <c r="P962"/>
  <c r="O962"/>
  <c r="N962"/>
  <c r="M962"/>
  <c r="L962"/>
  <c r="K962"/>
  <c r="J962"/>
  <c r="I962"/>
  <c r="Y961"/>
  <c r="X961"/>
  <c r="W961"/>
  <c r="V961"/>
  <c r="U961"/>
  <c r="T961"/>
  <c r="S961"/>
  <c r="R961"/>
  <c r="Q961"/>
  <c r="P961"/>
  <c r="O961"/>
  <c r="N961"/>
  <c r="M961"/>
  <c r="L961"/>
  <c r="K961"/>
  <c r="J961"/>
  <c r="I961"/>
  <c r="Y960"/>
  <c r="X960"/>
  <c r="W960"/>
  <c r="V960"/>
  <c r="U960"/>
  <c r="T960"/>
  <c r="S960"/>
  <c r="R960"/>
  <c r="Q960"/>
  <c r="P960"/>
  <c r="O960"/>
  <c r="N960"/>
  <c r="M960"/>
  <c r="L960"/>
  <c r="K960"/>
  <c r="J960"/>
  <c r="I960"/>
  <c r="Y959"/>
  <c r="X959"/>
  <c r="W959"/>
  <c r="V959"/>
  <c r="U959"/>
  <c r="T959"/>
  <c r="S959"/>
  <c r="R959"/>
  <c r="Q959"/>
  <c r="P959"/>
  <c r="O959"/>
  <c r="N959"/>
  <c r="M959"/>
  <c r="L959"/>
  <c r="K959"/>
  <c r="J959"/>
  <c r="I959"/>
  <c r="Z958"/>
  <c r="Y958"/>
  <c r="X958"/>
  <c r="W958"/>
  <c r="V958"/>
  <c r="U958"/>
  <c r="T958"/>
  <c r="S958"/>
  <c r="R958"/>
  <c r="Q958"/>
  <c r="P958"/>
  <c r="O958"/>
  <c r="N958"/>
  <c r="M958"/>
  <c r="L958"/>
  <c r="K958"/>
  <c r="J958"/>
  <c r="I958"/>
  <c r="Y957"/>
  <c r="X957"/>
  <c r="W957"/>
  <c r="V957"/>
  <c r="U957"/>
  <c r="T957"/>
  <c r="S957"/>
  <c r="R957"/>
  <c r="Q957"/>
  <c r="P957"/>
  <c r="O957"/>
  <c r="N957"/>
  <c r="M957"/>
  <c r="L957"/>
  <c r="K957"/>
  <c r="J957"/>
  <c r="I957"/>
  <c r="Y956"/>
  <c r="X956"/>
  <c r="W956"/>
  <c r="V956"/>
  <c r="U956"/>
  <c r="T956"/>
  <c r="S956"/>
  <c r="R956"/>
  <c r="Q956"/>
  <c r="P956"/>
  <c r="O956"/>
  <c r="N956"/>
  <c r="M956"/>
  <c r="L956"/>
  <c r="K956"/>
  <c r="J956"/>
  <c r="I956"/>
  <c r="Z955"/>
  <c r="Y955"/>
  <c r="X955"/>
  <c r="W955"/>
  <c r="V955"/>
  <c r="U955"/>
  <c r="T955"/>
  <c r="S955"/>
  <c r="R955"/>
  <c r="Q955"/>
  <c r="P955"/>
  <c r="O955"/>
  <c r="N955"/>
  <c r="M955"/>
  <c r="L955"/>
  <c r="K955"/>
  <c r="J955"/>
  <c r="I955"/>
  <c r="Y954"/>
  <c r="X954"/>
  <c r="W954"/>
  <c r="V954"/>
  <c r="U954"/>
  <c r="T954"/>
  <c r="S954"/>
  <c r="R954"/>
  <c r="Q954"/>
  <c r="P954"/>
  <c r="O954"/>
  <c r="N954"/>
  <c r="M954"/>
  <c r="L954"/>
  <c r="K954"/>
  <c r="J954"/>
  <c r="I954"/>
  <c r="Y953"/>
  <c r="X953"/>
  <c r="W953"/>
  <c r="V953"/>
  <c r="U953"/>
  <c r="T953"/>
  <c r="S953"/>
  <c r="R953"/>
  <c r="Q953"/>
  <c r="P953"/>
  <c r="O953"/>
  <c r="N953"/>
  <c r="M953"/>
  <c r="L953"/>
  <c r="K953"/>
  <c r="J953"/>
  <c r="I953"/>
  <c r="Y952"/>
  <c r="X952"/>
  <c r="W952"/>
  <c r="V952"/>
  <c r="U952"/>
  <c r="T952"/>
  <c r="S952"/>
  <c r="R952"/>
  <c r="Q952"/>
  <c r="P952"/>
  <c r="O952"/>
  <c r="N952"/>
  <c r="M952"/>
  <c r="L952"/>
  <c r="K952"/>
  <c r="J952"/>
  <c r="I952"/>
  <c r="Y951"/>
  <c r="X951"/>
  <c r="W951"/>
  <c r="V951"/>
  <c r="U951"/>
  <c r="T951"/>
  <c r="S951"/>
  <c r="R951"/>
  <c r="Q951"/>
  <c r="P951"/>
  <c r="O951"/>
  <c r="N951"/>
  <c r="M951"/>
  <c r="L951"/>
  <c r="K951"/>
  <c r="J951"/>
  <c r="I951"/>
  <c r="Z950"/>
  <c r="Y950"/>
  <c r="X950"/>
  <c r="W950"/>
  <c r="V950"/>
  <c r="U950"/>
  <c r="T950"/>
  <c r="S950"/>
  <c r="R950"/>
  <c r="Q950"/>
  <c r="P950"/>
  <c r="O950"/>
  <c r="N950"/>
  <c r="M950"/>
  <c r="L950"/>
  <c r="K950"/>
  <c r="J950"/>
  <c r="I950"/>
  <c r="Y949"/>
  <c r="X949"/>
  <c r="W949"/>
  <c r="V949"/>
  <c r="U949"/>
  <c r="T949"/>
  <c r="S949"/>
  <c r="R949"/>
  <c r="Q949"/>
  <c r="P949"/>
  <c r="O949"/>
  <c r="N949"/>
  <c r="M949"/>
  <c r="L949"/>
  <c r="K949"/>
  <c r="J949"/>
  <c r="I949"/>
  <c r="Y948"/>
  <c r="X948"/>
  <c r="W948"/>
  <c r="V948"/>
  <c r="U948"/>
  <c r="T948"/>
  <c r="S948"/>
  <c r="R948"/>
  <c r="Q948"/>
  <c r="P948"/>
  <c r="O948"/>
  <c r="N948"/>
  <c r="M948"/>
  <c r="L948"/>
  <c r="K948"/>
  <c r="J948"/>
  <c r="I948"/>
  <c r="Z947"/>
  <c r="Y947"/>
  <c r="X947"/>
  <c r="W947"/>
  <c r="V947"/>
  <c r="U947"/>
  <c r="T947"/>
  <c r="S947"/>
  <c r="R947"/>
  <c r="Q947"/>
  <c r="P947"/>
  <c r="O947"/>
  <c r="N947"/>
  <c r="M947"/>
  <c r="L947"/>
  <c r="K947"/>
  <c r="J947"/>
  <c r="I947"/>
  <c r="Y946"/>
  <c r="X946"/>
  <c r="W946"/>
  <c r="V946"/>
  <c r="U946"/>
  <c r="T946"/>
  <c r="S946"/>
  <c r="R946"/>
  <c r="Q946"/>
  <c r="P946"/>
  <c r="O946"/>
  <c r="N946"/>
  <c r="M946"/>
  <c r="L946"/>
  <c r="K946"/>
  <c r="J946"/>
  <c r="I946"/>
  <c r="Y945"/>
  <c r="X945"/>
  <c r="W945"/>
  <c r="V945"/>
  <c r="U945"/>
  <c r="T945"/>
  <c r="S945"/>
  <c r="R945"/>
  <c r="Q945"/>
  <c r="P945"/>
  <c r="O945"/>
  <c r="N945"/>
  <c r="M945"/>
  <c r="L945"/>
  <c r="K945"/>
  <c r="J945"/>
  <c r="I945"/>
  <c r="Z944"/>
  <c r="Y944"/>
  <c r="X944"/>
  <c r="W944"/>
  <c r="V944"/>
  <c r="U944"/>
  <c r="T944"/>
  <c r="S944"/>
  <c r="R944"/>
  <c r="Q944"/>
  <c r="P944"/>
  <c r="O944"/>
  <c r="N944"/>
  <c r="M944"/>
  <c r="L944"/>
  <c r="K944"/>
  <c r="J944"/>
  <c r="I944"/>
  <c r="Y943"/>
  <c r="X943"/>
  <c r="W943"/>
  <c r="V943"/>
  <c r="U943"/>
  <c r="T943"/>
  <c r="S943"/>
  <c r="R943"/>
  <c r="Q943"/>
  <c r="P943"/>
  <c r="O943"/>
  <c r="N943"/>
  <c r="M943"/>
  <c r="L943"/>
  <c r="K943"/>
  <c r="J943"/>
  <c r="I943"/>
  <c r="Z942"/>
  <c r="Y942"/>
  <c r="X942"/>
  <c r="W942"/>
  <c r="V942"/>
  <c r="U942"/>
  <c r="T942"/>
  <c r="S942"/>
  <c r="R942"/>
  <c r="Q942"/>
  <c r="P942"/>
  <c r="O942"/>
  <c r="N942"/>
  <c r="M942"/>
  <c r="L942"/>
  <c r="K942"/>
  <c r="J942"/>
  <c r="I942"/>
  <c r="Z941"/>
  <c r="Y941"/>
  <c r="X941"/>
  <c r="W941"/>
  <c r="V941"/>
  <c r="U941"/>
  <c r="T941"/>
  <c r="S941"/>
  <c r="R941"/>
  <c r="Q941"/>
  <c r="P941"/>
  <c r="O941"/>
  <c r="N941"/>
  <c r="M941"/>
  <c r="L941"/>
  <c r="K941"/>
  <c r="J941"/>
  <c r="I941"/>
  <c r="Y940"/>
  <c r="X940"/>
  <c r="W940"/>
  <c r="V940"/>
  <c r="U940"/>
  <c r="T940"/>
  <c r="S940"/>
  <c r="R940"/>
  <c r="Q940"/>
  <c r="P940"/>
  <c r="O940"/>
  <c r="N940"/>
  <c r="M940"/>
  <c r="L940"/>
  <c r="K940"/>
  <c r="J940"/>
  <c r="I940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Y938"/>
  <c r="X938"/>
  <c r="W938"/>
  <c r="V938"/>
  <c r="U938"/>
  <c r="T938"/>
  <c r="S938"/>
  <c r="R938"/>
  <c r="Q938"/>
  <c r="P938"/>
  <c r="O938"/>
  <c r="N938"/>
  <c r="M938"/>
  <c r="L938"/>
  <c r="K938"/>
  <c r="J938"/>
  <c r="I938"/>
  <c r="Z937"/>
  <c r="Y937"/>
  <c r="X937"/>
  <c r="W937"/>
  <c r="V937"/>
  <c r="U937"/>
  <c r="T937"/>
  <c r="S937"/>
  <c r="R937"/>
  <c r="Q937"/>
  <c r="P937"/>
  <c r="O937"/>
  <c r="N937"/>
  <c r="M937"/>
  <c r="L937"/>
  <c r="K937"/>
  <c r="J937"/>
  <c r="I937"/>
  <c r="Y936"/>
  <c r="X936"/>
  <c r="W936"/>
  <c r="V936"/>
  <c r="U936"/>
  <c r="T936"/>
  <c r="S936"/>
  <c r="R936"/>
  <c r="Q936"/>
  <c r="P936"/>
  <c r="O936"/>
  <c r="N936"/>
  <c r="M936"/>
  <c r="L936"/>
  <c r="K936"/>
  <c r="J936"/>
  <c r="I936"/>
  <c r="Z935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Y934"/>
  <c r="X934"/>
  <c r="W934"/>
  <c r="V934"/>
  <c r="U934"/>
  <c r="T934"/>
  <c r="S934"/>
  <c r="R934"/>
  <c r="Q934"/>
  <c r="P934"/>
  <c r="O934"/>
  <c r="N934"/>
  <c r="M934"/>
  <c r="L934"/>
  <c r="K934"/>
  <c r="J934"/>
  <c r="I934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Z932"/>
  <c r="Y932"/>
  <c r="X932"/>
  <c r="W932"/>
  <c r="V932"/>
  <c r="U932"/>
  <c r="T932"/>
  <c r="S932"/>
  <c r="R932"/>
  <c r="Q932"/>
  <c r="P932"/>
  <c r="O932"/>
  <c r="N932"/>
  <c r="M932"/>
  <c r="L932"/>
  <c r="K932"/>
  <c r="J932"/>
  <c r="I932"/>
  <c r="Y931"/>
  <c r="X931"/>
  <c r="W931"/>
  <c r="V931"/>
  <c r="U931"/>
  <c r="T931"/>
  <c r="S931"/>
  <c r="R931"/>
  <c r="Q931"/>
  <c r="P931"/>
  <c r="O931"/>
  <c r="N931"/>
  <c r="M931"/>
  <c r="L931"/>
  <c r="K931"/>
  <c r="J931"/>
  <c r="I931"/>
  <c r="Y930"/>
  <c r="X930"/>
  <c r="W930"/>
  <c r="V930"/>
  <c r="U930"/>
  <c r="T930"/>
  <c r="S930"/>
  <c r="R930"/>
  <c r="Q930"/>
  <c r="P930"/>
  <c r="O930"/>
  <c r="N930"/>
  <c r="M930"/>
  <c r="L930"/>
  <c r="K930"/>
  <c r="J930"/>
  <c r="I930"/>
  <c r="Z929"/>
  <c r="Y929"/>
  <c r="X929"/>
  <c r="W929"/>
  <c r="V929"/>
  <c r="U929"/>
  <c r="T929"/>
  <c r="S929"/>
  <c r="R929"/>
  <c r="Q929"/>
  <c r="P929"/>
  <c r="O929"/>
  <c r="N929"/>
  <c r="M929"/>
  <c r="L929"/>
  <c r="K929"/>
  <c r="J929"/>
  <c r="I929"/>
  <c r="Y928"/>
  <c r="X928"/>
  <c r="W928"/>
  <c r="V928"/>
  <c r="U928"/>
  <c r="T928"/>
  <c r="S928"/>
  <c r="R928"/>
  <c r="Q928"/>
  <c r="P928"/>
  <c r="O928"/>
  <c r="N928"/>
  <c r="M928"/>
  <c r="L928"/>
  <c r="K928"/>
  <c r="J928"/>
  <c r="I928"/>
  <c r="Z927"/>
  <c r="Y927"/>
  <c r="X927"/>
  <c r="W927"/>
  <c r="V927"/>
  <c r="U927"/>
  <c r="T927"/>
  <c r="S927"/>
  <c r="R927"/>
  <c r="Q927"/>
  <c r="P927"/>
  <c r="O927"/>
  <c r="N927"/>
  <c r="M927"/>
  <c r="L927"/>
  <c r="K927"/>
  <c r="J927"/>
  <c r="I927"/>
  <c r="Y926"/>
  <c r="X926"/>
  <c r="W926"/>
  <c r="V926"/>
  <c r="U926"/>
  <c r="T926"/>
  <c r="S926"/>
  <c r="R926"/>
  <c r="Q926"/>
  <c r="P926"/>
  <c r="O926"/>
  <c r="N926"/>
  <c r="M926"/>
  <c r="L926"/>
  <c r="K926"/>
  <c r="J926"/>
  <c r="I926"/>
  <c r="Y925"/>
  <c r="X925"/>
  <c r="W925"/>
  <c r="V925"/>
  <c r="U925"/>
  <c r="T925"/>
  <c r="S925"/>
  <c r="R925"/>
  <c r="Q925"/>
  <c r="P925"/>
  <c r="O925"/>
  <c r="N925"/>
  <c r="M925"/>
  <c r="L925"/>
  <c r="K925"/>
  <c r="J925"/>
  <c r="I925"/>
  <c r="Y924"/>
  <c r="X924"/>
  <c r="W924"/>
  <c r="V924"/>
  <c r="U924"/>
  <c r="T924"/>
  <c r="S924"/>
  <c r="R924"/>
  <c r="Q924"/>
  <c r="P924"/>
  <c r="O924"/>
  <c r="N924"/>
  <c r="M924"/>
  <c r="L924"/>
  <c r="K924"/>
  <c r="J924"/>
  <c r="I924"/>
  <c r="Y923"/>
  <c r="X923"/>
  <c r="W923"/>
  <c r="V923"/>
  <c r="U923"/>
  <c r="T923"/>
  <c r="S923"/>
  <c r="R923"/>
  <c r="Q923"/>
  <c r="P923"/>
  <c r="O923"/>
  <c r="N923"/>
  <c r="M923"/>
  <c r="L923"/>
  <c r="K923"/>
  <c r="J923"/>
  <c r="I923"/>
  <c r="Z922"/>
  <c r="Y922"/>
  <c r="X922"/>
  <c r="W922"/>
  <c r="V922"/>
  <c r="U922"/>
  <c r="T922"/>
  <c r="S922"/>
  <c r="R922"/>
  <c r="Q922"/>
  <c r="P922"/>
  <c r="O922"/>
  <c r="N922"/>
  <c r="M922"/>
  <c r="L922"/>
  <c r="K922"/>
  <c r="J922"/>
  <c r="I922"/>
  <c r="Y921"/>
  <c r="X921"/>
  <c r="W921"/>
  <c r="V921"/>
  <c r="U921"/>
  <c r="T921"/>
  <c r="S921"/>
  <c r="R921"/>
  <c r="Q921"/>
  <c r="P921"/>
  <c r="O921"/>
  <c r="N921"/>
  <c r="M921"/>
  <c r="L921"/>
  <c r="K921"/>
  <c r="J921"/>
  <c r="I921"/>
  <c r="Z920"/>
  <c r="Y920"/>
  <c r="X920"/>
  <c r="W920"/>
  <c r="V920"/>
  <c r="U920"/>
  <c r="T920"/>
  <c r="S920"/>
  <c r="R920"/>
  <c r="Q920"/>
  <c r="P920"/>
  <c r="O920"/>
  <c r="N920"/>
  <c r="M920"/>
  <c r="L920"/>
  <c r="K920"/>
  <c r="J920"/>
  <c r="I920"/>
  <c r="Z919"/>
  <c r="Y919"/>
  <c r="X919"/>
  <c r="W919"/>
  <c r="V919"/>
  <c r="U919"/>
  <c r="T919"/>
  <c r="S919"/>
  <c r="R919"/>
  <c r="Q919"/>
  <c r="P919"/>
  <c r="O919"/>
  <c r="N919"/>
  <c r="M919"/>
  <c r="L919"/>
  <c r="K919"/>
  <c r="J919"/>
  <c r="I919"/>
  <c r="Y918"/>
  <c r="X918"/>
  <c r="W918"/>
  <c r="V918"/>
  <c r="U918"/>
  <c r="T918"/>
  <c r="S918"/>
  <c r="R918"/>
  <c r="Q918"/>
  <c r="P918"/>
  <c r="O918"/>
  <c r="N918"/>
  <c r="M918"/>
  <c r="L918"/>
  <c r="K918"/>
  <c r="J918"/>
  <c r="I918"/>
  <c r="Y917"/>
  <c r="X917"/>
  <c r="W917"/>
  <c r="V917"/>
  <c r="U917"/>
  <c r="T917"/>
  <c r="S917"/>
  <c r="R917"/>
  <c r="Q917"/>
  <c r="P917"/>
  <c r="O917"/>
  <c r="N917"/>
  <c r="M917"/>
  <c r="L917"/>
  <c r="K917"/>
  <c r="J917"/>
  <c r="I917"/>
  <c r="Y916"/>
  <c r="X916"/>
  <c r="W916"/>
  <c r="V916"/>
  <c r="U916"/>
  <c r="T916"/>
  <c r="S916"/>
  <c r="R916"/>
  <c r="Q916"/>
  <c r="P916"/>
  <c r="O916"/>
  <c r="N916"/>
  <c r="M916"/>
  <c r="L916"/>
  <c r="K916"/>
  <c r="J916"/>
  <c r="I916"/>
  <c r="Z915"/>
  <c r="Y915"/>
  <c r="X915"/>
  <c r="W915"/>
  <c r="V915"/>
  <c r="U915"/>
  <c r="T915"/>
  <c r="S915"/>
  <c r="R915"/>
  <c r="Q915"/>
  <c r="P915"/>
  <c r="O915"/>
  <c r="N915"/>
  <c r="M915"/>
  <c r="L915"/>
  <c r="K915"/>
  <c r="J915"/>
  <c r="I915"/>
  <c r="Y914"/>
  <c r="X914"/>
  <c r="W914"/>
  <c r="V914"/>
  <c r="U914"/>
  <c r="T914"/>
  <c r="S914"/>
  <c r="R914"/>
  <c r="Q914"/>
  <c r="P914"/>
  <c r="O914"/>
  <c r="N914"/>
  <c r="M914"/>
  <c r="L914"/>
  <c r="K914"/>
  <c r="J914"/>
  <c r="I914"/>
  <c r="Z913"/>
  <c r="Y913"/>
  <c r="X913"/>
  <c r="W913"/>
  <c r="V913"/>
  <c r="U913"/>
  <c r="T913"/>
  <c r="S913"/>
  <c r="R913"/>
  <c r="Q913"/>
  <c r="P913"/>
  <c r="O913"/>
  <c r="N913"/>
  <c r="M913"/>
  <c r="L913"/>
  <c r="K913"/>
  <c r="J913"/>
  <c r="I913"/>
  <c r="Y912"/>
  <c r="X912"/>
  <c r="W912"/>
  <c r="V912"/>
  <c r="U912"/>
  <c r="T912"/>
  <c r="S912"/>
  <c r="R912"/>
  <c r="Q912"/>
  <c r="P912"/>
  <c r="O912"/>
  <c r="N912"/>
  <c r="M912"/>
  <c r="L912"/>
  <c r="K912"/>
  <c r="J912"/>
  <c r="I912"/>
  <c r="Z911"/>
  <c r="Y911"/>
  <c r="X911"/>
  <c r="W911"/>
  <c r="V911"/>
  <c r="U911"/>
  <c r="T911"/>
  <c r="S911"/>
  <c r="R911"/>
  <c r="Q911"/>
  <c r="P911"/>
  <c r="O911"/>
  <c r="N911"/>
  <c r="M911"/>
  <c r="L911"/>
  <c r="K911"/>
  <c r="J911"/>
  <c r="I911"/>
  <c r="Y910"/>
  <c r="X910"/>
  <c r="W910"/>
  <c r="V910"/>
  <c r="U910"/>
  <c r="T910"/>
  <c r="S910"/>
  <c r="R910"/>
  <c r="Q910"/>
  <c r="P910"/>
  <c r="O910"/>
  <c r="N910"/>
  <c r="M910"/>
  <c r="L910"/>
  <c r="K910"/>
  <c r="J910"/>
  <c r="I910"/>
  <c r="Z909"/>
  <c r="Y909"/>
  <c r="X909"/>
  <c r="W909"/>
  <c r="V909"/>
  <c r="U909"/>
  <c r="T909"/>
  <c r="S909"/>
  <c r="R909"/>
  <c r="Q909"/>
  <c r="P909"/>
  <c r="O909"/>
  <c r="N909"/>
  <c r="M909"/>
  <c r="L909"/>
  <c r="K909"/>
  <c r="J909"/>
  <c r="I909"/>
  <c r="Y908"/>
  <c r="X908"/>
  <c r="W908"/>
  <c r="V908"/>
  <c r="U908"/>
  <c r="T908"/>
  <c r="S908"/>
  <c r="R908"/>
  <c r="Q908"/>
  <c r="P908"/>
  <c r="O908"/>
  <c r="N908"/>
  <c r="M908"/>
  <c r="L908"/>
  <c r="K908"/>
  <c r="J908"/>
  <c r="I908"/>
  <c r="Y907"/>
  <c r="X907"/>
  <c r="W907"/>
  <c r="V907"/>
  <c r="U907"/>
  <c r="T907"/>
  <c r="S907"/>
  <c r="R907"/>
  <c r="Q907"/>
  <c r="P907"/>
  <c r="O907"/>
  <c r="N907"/>
  <c r="M907"/>
  <c r="L907"/>
  <c r="K907"/>
  <c r="J907"/>
  <c r="I907"/>
  <c r="Z906"/>
  <c r="Y906"/>
  <c r="X906"/>
  <c r="W906"/>
  <c r="V906"/>
  <c r="U906"/>
  <c r="T906"/>
  <c r="S906"/>
  <c r="R906"/>
  <c r="Q906"/>
  <c r="P906"/>
  <c r="O906"/>
  <c r="N906"/>
  <c r="M906"/>
  <c r="L906"/>
  <c r="K906"/>
  <c r="J906"/>
  <c r="I906"/>
  <c r="Y905"/>
  <c r="X905"/>
  <c r="W905"/>
  <c r="V905"/>
  <c r="U905"/>
  <c r="T905"/>
  <c r="S905"/>
  <c r="R905"/>
  <c r="Q905"/>
  <c r="P905"/>
  <c r="O905"/>
  <c r="N905"/>
  <c r="M905"/>
  <c r="L905"/>
  <c r="K905"/>
  <c r="J905"/>
  <c r="I905"/>
  <c r="Z904"/>
  <c r="Y904"/>
  <c r="X904"/>
  <c r="W904"/>
  <c r="V904"/>
  <c r="U904"/>
  <c r="T904"/>
  <c r="S904"/>
  <c r="R904"/>
  <c r="Q904"/>
  <c r="P904"/>
  <c r="O904"/>
  <c r="N904"/>
  <c r="M904"/>
  <c r="L904"/>
  <c r="K904"/>
  <c r="J904"/>
  <c r="I904"/>
  <c r="Y903"/>
  <c r="X903"/>
  <c r="W903"/>
  <c r="V903"/>
  <c r="U903"/>
  <c r="T903"/>
  <c r="S903"/>
  <c r="R903"/>
  <c r="Q903"/>
  <c r="P903"/>
  <c r="O903"/>
  <c r="N903"/>
  <c r="M903"/>
  <c r="L903"/>
  <c r="K903"/>
  <c r="J903"/>
  <c r="I903"/>
  <c r="Y902"/>
  <c r="X902"/>
  <c r="W902"/>
  <c r="V902"/>
  <c r="U902"/>
  <c r="T902"/>
  <c r="S902"/>
  <c r="R902"/>
  <c r="Q902"/>
  <c r="P902"/>
  <c r="O902"/>
  <c r="N902"/>
  <c r="M902"/>
  <c r="L902"/>
  <c r="K902"/>
  <c r="J902"/>
  <c r="I902"/>
  <c r="Z901"/>
  <c r="Y901"/>
  <c r="X901"/>
  <c r="W901"/>
  <c r="V901"/>
  <c r="U901"/>
  <c r="T901"/>
  <c r="S901"/>
  <c r="R901"/>
  <c r="Q901"/>
  <c r="P901"/>
  <c r="O901"/>
  <c r="N901"/>
  <c r="M901"/>
  <c r="L901"/>
  <c r="K901"/>
  <c r="J901"/>
  <c r="I901"/>
  <c r="Y900"/>
  <c r="X900"/>
  <c r="W900"/>
  <c r="V900"/>
  <c r="U900"/>
  <c r="T900"/>
  <c r="S900"/>
  <c r="R900"/>
  <c r="Q900"/>
  <c r="P900"/>
  <c r="O900"/>
  <c r="N900"/>
  <c r="M900"/>
  <c r="L900"/>
  <c r="K900"/>
  <c r="J900"/>
  <c r="I900"/>
  <c r="Y899"/>
  <c r="X899"/>
  <c r="W899"/>
  <c r="V899"/>
  <c r="U899"/>
  <c r="T899"/>
  <c r="S899"/>
  <c r="R899"/>
  <c r="Q899"/>
  <c r="P899"/>
  <c r="O899"/>
  <c r="N899"/>
  <c r="M899"/>
  <c r="L899"/>
  <c r="K899"/>
  <c r="J899"/>
  <c r="I899"/>
  <c r="Y898"/>
  <c r="X898"/>
  <c r="W898"/>
  <c r="V898"/>
  <c r="U898"/>
  <c r="T898"/>
  <c r="S898"/>
  <c r="R898"/>
  <c r="Q898"/>
  <c r="P898"/>
  <c r="O898"/>
  <c r="N898"/>
  <c r="M898"/>
  <c r="L898"/>
  <c r="K898"/>
  <c r="J898"/>
  <c r="I898"/>
  <c r="Z897"/>
  <c r="Y897"/>
  <c r="X897"/>
  <c r="W897"/>
  <c r="V897"/>
  <c r="U897"/>
  <c r="T897"/>
  <c r="S897"/>
  <c r="R897"/>
  <c r="Q897"/>
  <c r="P897"/>
  <c r="O897"/>
  <c r="N897"/>
  <c r="M897"/>
  <c r="L897"/>
  <c r="K897"/>
  <c r="J897"/>
  <c r="I897"/>
  <c r="Y896"/>
  <c r="X896"/>
  <c r="W896"/>
  <c r="V896"/>
  <c r="U896"/>
  <c r="T896"/>
  <c r="S896"/>
  <c r="R896"/>
  <c r="Q896"/>
  <c r="P896"/>
  <c r="O896"/>
  <c r="N896"/>
  <c r="M896"/>
  <c r="L896"/>
  <c r="K896"/>
  <c r="J896"/>
  <c r="I896"/>
  <c r="Y895"/>
  <c r="X895"/>
  <c r="W895"/>
  <c r="V895"/>
  <c r="U895"/>
  <c r="T895"/>
  <c r="S895"/>
  <c r="R895"/>
  <c r="Q895"/>
  <c r="P895"/>
  <c r="O895"/>
  <c r="N895"/>
  <c r="M895"/>
  <c r="L895"/>
  <c r="K895"/>
  <c r="J895"/>
  <c r="I895"/>
  <c r="Y894"/>
  <c r="X894"/>
  <c r="W894"/>
  <c r="V894"/>
  <c r="U894"/>
  <c r="T894"/>
  <c r="S894"/>
  <c r="R894"/>
  <c r="Q894"/>
  <c r="P894"/>
  <c r="O894"/>
  <c r="N894"/>
  <c r="M894"/>
  <c r="L894"/>
  <c r="K894"/>
  <c r="J894"/>
  <c r="I894"/>
  <c r="Y893"/>
  <c r="X893"/>
  <c r="W893"/>
  <c r="V893"/>
  <c r="U893"/>
  <c r="T893"/>
  <c r="S893"/>
  <c r="R893"/>
  <c r="Q893"/>
  <c r="P893"/>
  <c r="O893"/>
  <c r="N893"/>
  <c r="M893"/>
  <c r="L893"/>
  <c r="K893"/>
  <c r="J893"/>
  <c r="I893"/>
  <c r="Z892"/>
  <c r="Y892"/>
  <c r="X892"/>
  <c r="W892"/>
  <c r="V892"/>
  <c r="U892"/>
  <c r="T892"/>
  <c r="S892"/>
  <c r="R892"/>
  <c r="Q892"/>
  <c r="P892"/>
  <c r="O892"/>
  <c r="N892"/>
  <c r="M892"/>
  <c r="L892"/>
  <c r="K892"/>
  <c r="J892"/>
  <c r="I892"/>
  <c r="Z891"/>
  <c r="Y891"/>
  <c r="X891"/>
  <c r="W891"/>
  <c r="V891"/>
  <c r="U891"/>
  <c r="T891"/>
  <c r="S891"/>
  <c r="R891"/>
  <c r="Q891"/>
  <c r="P891"/>
  <c r="O891"/>
  <c r="N891"/>
  <c r="M891"/>
  <c r="L891"/>
  <c r="K891"/>
  <c r="J891"/>
  <c r="I891"/>
  <c r="Y890"/>
  <c r="X890"/>
  <c r="W890"/>
  <c r="V890"/>
  <c r="U890"/>
  <c r="T890"/>
  <c r="S890"/>
  <c r="R890"/>
  <c r="Q890"/>
  <c r="P890"/>
  <c r="O890"/>
  <c r="N890"/>
  <c r="M890"/>
  <c r="L890"/>
  <c r="K890"/>
  <c r="J890"/>
  <c r="I890"/>
  <c r="Z889"/>
  <c r="Y889"/>
  <c r="X889"/>
  <c r="W889"/>
  <c r="V889"/>
  <c r="U889"/>
  <c r="T889"/>
  <c r="S889"/>
  <c r="R889"/>
  <c r="Q889"/>
  <c r="P889"/>
  <c r="O889"/>
  <c r="N889"/>
  <c r="M889"/>
  <c r="L889"/>
  <c r="K889"/>
  <c r="J889"/>
  <c r="I889"/>
  <c r="Y888"/>
  <c r="X888"/>
  <c r="W888"/>
  <c r="V888"/>
  <c r="U888"/>
  <c r="T888"/>
  <c r="S888"/>
  <c r="R888"/>
  <c r="Q888"/>
  <c r="P888"/>
  <c r="O888"/>
  <c r="N888"/>
  <c r="M888"/>
  <c r="L888"/>
  <c r="K888"/>
  <c r="J888"/>
  <c r="I888"/>
  <c r="Y887"/>
  <c r="X887"/>
  <c r="W887"/>
  <c r="V887"/>
  <c r="U887"/>
  <c r="T887"/>
  <c r="S887"/>
  <c r="R887"/>
  <c r="Q887"/>
  <c r="P887"/>
  <c r="O887"/>
  <c r="N887"/>
  <c r="M887"/>
  <c r="L887"/>
  <c r="K887"/>
  <c r="J887"/>
  <c r="I887"/>
  <c r="Z886"/>
  <c r="Y886"/>
  <c r="X886"/>
  <c r="W886"/>
  <c r="V886"/>
  <c r="U886"/>
  <c r="T886"/>
  <c r="S886"/>
  <c r="R886"/>
  <c r="Q886"/>
  <c r="P886"/>
  <c r="O886"/>
  <c r="N886"/>
  <c r="M886"/>
  <c r="L886"/>
  <c r="K886"/>
  <c r="J886"/>
  <c r="I886"/>
  <c r="Z885"/>
  <c r="Y885"/>
  <c r="X885"/>
  <c r="W885"/>
  <c r="V885"/>
  <c r="U885"/>
  <c r="T885"/>
  <c r="S885"/>
  <c r="R885"/>
  <c r="Q885"/>
  <c r="P885"/>
  <c r="O885"/>
  <c r="N885"/>
  <c r="M885"/>
  <c r="L885"/>
  <c r="K885"/>
  <c r="J885"/>
  <c r="I885"/>
  <c r="Y884"/>
  <c r="X884"/>
  <c r="W884"/>
  <c r="V884"/>
  <c r="U884"/>
  <c r="T884"/>
  <c r="S884"/>
  <c r="R884"/>
  <c r="Q884"/>
  <c r="P884"/>
  <c r="O884"/>
  <c r="N884"/>
  <c r="M884"/>
  <c r="L884"/>
  <c r="K884"/>
  <c r="J884"/>
  <c r="I884"/>
  <c r="Z883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Y882"/>
  <c r="X882"/>
  <c r="W882"/>
  <c r="V882"/>
  <c r="U882"/>
  <c r="T882"/>
  <c r="S882"/>
  <c r="R882"/>
  <c r="Q882"/>
  <c r="P882"/>
  <c r="O882"/>
  <c r="N882"/>
  <c r="M882"/>
  <c r="L882"/>
  <c r="K882"/>
  <c r="J882"/>
  <c r="I882"/>
  <c r="Z881"/>
  <c r="Y881"/>
  <c r="X881"/>
  <c r="W881"/>
  <c r="V881"/>
  <c r="U881"/>
  <c r="T881"/>
  <c r="S881"/>
  <c r="R881"/>
  <c r="Q881"/>
  <c r="P881"/>
  <c r="O881"/>
  <c r="N881"/>
  <c r="M881"/>
  <c r="L881"/>
  <c r="K881"/>
  <c r="J881"/>
  <c r="I881"/>
  <c r="Y880"/>
  <c r="X880"/>
  <c r="W880"/>
  <c r="V880"/>
  <c r="U880"/>
  <c r="T880"/>
  <c r="S880"/>
  <c r="R880"/>
  <c r="Q880"/>
  <c r="P880"/>
  <c r="O880"/>
  <c r="N880"/>
  <c r="M880"/>
  <c r="L880"/>
  <c r="K880"/>
  <c r="J880"/>
  <c r="I880"/>
  <c r="Z879"/>
  <c r="Y879"/>
  <c r="X879"/>
  <c r="W879"/>
  <c r="V879"/>
  <c r="U879"/>
  <c r="T879"/>
  <c r="S879"/>
  <c r="R879"/>
  <c r="Q879"/>
  <c r="P879"/>
  <c r="O879"/>
  <c r="N879"/>
  <c r="M879"/>
  <c r="L879"/>
  <c r="K879"/>
  <c r="J879"/>
  <c r="I879"/>
  <c r="Y878"/>
  <c r="X878"/>
  <c r="W878"/>
  <c r="V878"/>
  <c r="U878"/>
  <c r="T878"/>
  <c r="S878"/>
  <c r="R878"/>
  <c r="Q878"/>
  <c r="P878"/>
  <c r="O878"/>
  <c r="N878"/>
  <c r="M878"/>
  <c r="L878"/>
  <c r="K878"/>
  <c r="J878"/>
  <c r="I878"/>
  <c r="Y877"/>
  <c r="X877"/>
  <c r="W877"/>
  <c r="V877"/>
  <c r="U877"/>
  <c r="T877"/>
  <c r="S877"/>
  <c r="R877"/>
  <c r="Q877"/>
  <c r="P877"/>
  <c r="O877"/>
  <c r="N877"/>
  <c r="M877"/>
  <c r="L877"/>
  <c r="K877"/>
  <c r="J877"/>
  <c r="I877"/>
  <c r="Y876"/>
  <c r="X876"/>
  <c r="W876"/>
  <c r="V876"/>
  <c r="U876"/>
  <c r="T876"/>
  <c r="S876"/>
  <c r="R876"/>
  <c r="Q876"/>
  <c r="P876"/>
  <c r="O876"/>
  <c r="N876"/>
  <c r="M876"/>
  <c r="L876"/>
  <c r="K876"/>
  <c r="J876"/>
  <c r="I876"/>
  <c r="Z875"/>
  <c r="Y875"/>
  <c r="X875"/>
  <c r="W875"/>
  <c r="V875"/>
  <c r="U875"/>
  <c r="T875"/>
  <c r="S875"/>
  <c r="R875"/>
  <c r="Q875"/>
  <c r="P875"/>
  <c r="O875"/>
  <c r="N875"/>
  <c r="M875"/>
  <c r="L875"/>
  <c r="K875"/>
  <c r="J875"/>
  <c r="I875"/>
  <c r="Y874"/>
  <c r="X874"/>
  <c r="W874"/>
  <c r="V874"/>
  <c r="U874"/>
  <c r="T874"/>
  <c r="S874"/>
  <c r="R874"/>
  <c r="Q874"/>
  <c r="P874"/>
  <c r="O874"/>
  <c r="N874"/>
  <c r="M874"/>
  <c r="L874"/>
  <c r="K874"/>
  <c r="J874"/>
  <c r="I874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Y872"/>
  <c r="X872"/>
  <c r="W872"/>
  <c r="V872"/>
  <c r="U872"/>
  <c r="T872"/>
  <c r="S872"/>
  <c r="R872"/>
  <c r="Q872"/>
  <c r="P872"/>
  <c r="O872"/>
  <c r="N872"/>
  <c r="M872"/>
  <c r="L872"/>
  <c r="K872"/>
  <c r="J872"/>
  <c r="I872"/>
  <c r="Y871"/>
  <c r="X871"/>
  <c r="W871"/>
  <c r="V871"/>
  <c r="U871"/>
  <c r="T871"/>
  <c r="S871"/>
  <c r="R871"/>
  <c r="Q871"/>
  <c r="P871"/>
  <c r="O871"/>
  <c r="N871"/>
  <c r="M871"/>
  <c r="L871"/>
  <c r="K871"/>
  <c r="J871"/>
  <c r="I871"/>
  <c r="Z870"/>
  <c r="Y870"/>
  <c r="X870"/>
  <c r="W870"/>
  <c r="V870"/>
  <c r="U870"/>
  <c r="T870"/>
  <c r="S870"/>
  <c r="R870"/>
  <c r="Q870"/>
  <c r="P870"/>
  <c r="O870"/>
  <c r="N870"/>
  <c r="M870"/>
  <c r="L870"/>
  <c r="K870"/>
  <c r="J870"/>
  <c r="I870"/>
  <c r="Y869"/>
  <c r="X869"/>
  <c r="W869"/>
  <c r="V869"/>
  <c r="U869"/>
  <c r="T869"/>
  <c r="S869"/>
  <c r="R869"/>
  <c r="Q869"/>
  <c r="P869"/>
  <c r="O869"/>
  <c r="N869"/>
  <c r="M869"/>
  <c r="L869"/>
  <c r="K869"/>
  <c r="J869"/>
  <c r="I869"/>
  <c r="Z868"/>
  <c r="Y868"/>
  <c r="X868"/>
  <c r="W868"/>
  <c r="V868"/>
  <c r="U868"/>
  <c r="T868"/>
  <c r="S868"/>
  <c r="R868"/>
  <c r="Q868"/>
  <c r="P868"/>
  <c r="O868"/>
  <c r="N868"/>
  <c r="M868"/>
  <c r="L868"/>
  <c r="K868"/>
  <c r="J868"/>
  <c r="I868"/>
  <c r="Y867"/>
  <c r="X867"/>
  <c r="W867"/>
  <c r="V867"/>
  <c r="U867"/>
  <c r="T867"/>
  <c r="S867"/>
  <c r="R867"/>
  <c r="Q867"/>
  <c r="P867"/>
  <c r="O867"/>
  <c r="N867"/>
  <c r="M867"/>
  <c r="L867"/>
  <c r="K867"/>
  <c r="J867"/>
  <c r="I867"/>
  <c r="Z866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Z865"/>
  <c r="Y865"/>
  <c r="X865"/>
  <c r="W865"/>
  <c r="V865"/>
  <c r="U865"/>
  <c r="T865"/>
  <c r="S865"/>
  <c r="R865"/>
  <c r="Q865"/>
  <c r="P865"/>
  <c r="O865"/>
  <c r="N865"/>
  <c r="M865"/>
  <c r="L865"/>
  <c r="K865"/>
  <c r="J865"/>
  <c r="I865"/>
  <c r="Y864"/>
  <c r="X864"/>
  <c r="W864"/>
  <c r="V864"/>
  <c r="U864"/>
  <c r="T864"/>
  <c r="S864"/>
  <c r="R864"/>
  <c r="Q864"/>
  <c r="P864"/>
  <c r="O864"/>
  <c r="N864"/>
  <c r="M864"/>
  <c r="L864"/>
  <c r="K864"/>
  <c r="J864"/>
  <c r="I864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Z862"/>
  <c r="Y862"/>
  <c r="X862"/>
  <c r="W862"/>
  <c r="V862"/>
  <c r="U862"/>
  <c r="T862"/>
  <c r="S862"/>
  <c r="R862"/>
  <c r="Q862"/>
  <c r="P862"/>
  <c r="O862"/>
  <c r="N862"/>
  <c r="M862"/>
  <c r="L862"/>
  <c r="K862"/>
  <c r="J862"/>
  <c r="I862"/>
  <c r="Z861"/>
  <c r="Y861"/>
  <c r="X861"/>
  <c r="W861"/>
  <c r="V861"/>
  <c r="U861"/>
  <c r="T861"/>
  <c r="S861"/>
  <c r="R861"/>
  <c r="Q861"/>
  <c r="P861"/>
  <c r="O861"/>
  <c r="N861"/>
  <c r="M861"/>
  <c r="L861"/>
  <c r="K861"/>
  <c r="J861"/>
  <c r="I861"/>
  <c r="Y860"/>
  <c r="X860"/>
  <c r="W860"/>
  <c r="V860"/>
  <c r="U860"/>
  <c r="T860"/>
  <c r="S860"/>
  <c r="R860"/>
  <c r="Q860"/>
  <c r="P860"/>
  <c r="O860"/>
  <c r="N860"/>
  <c r="M860"/>
  <c r="L860"/>
  <c r="K860"/>
  <c r="J860"/>
  <c r="I860"/>
  <c r="Y859"/>
  <c r="X859"/>
  <c r="W859"/>
  <c r="V859"/>
  <c r="U859"/>
  <c r="T859"/>
  <c r="S859"/>
  <c r="R859"/>
  <c r="Q859"/>
  <c r="P859"/>
  <c r="O859"/>
  <c r="N859"/>
  <c r="M859"/>
  <c r="L859"/>
  <c r="K859"/>
  <c r="J859"/>
  <c r="I859"/>
  <c r="Z858"/>
  <c r="Y858"/>
  <c r="X858"/>
  <c r="W858"/>
  <c r="V858"/>
  <c r="U858"/>
  <c r="T858"/>
  <c r="S858"/>
  <c r="R858"/>
  <c r="Q858"/>
  <c r="P858"/>
  <c r="O858"/>
  <c r="N858"/>
  <c r="M858"/>
  <c r="L858"/>
  <c r="K858"/>
  <c r="J858"/>
  <c r="I858"/>
  <c r="Y857"/>
  <c r="X857"/>
  <c r="W857"/>
  <c r="V857"/>
  <c r="U857"/>
  <c r="T857"/>
  <c r="S857"/>
  <c r="R857"/>
  <c r="Q857"/>
  <c r="P857"/>
  <c r="O857"/>
  <c r="N857"/>
  <c r="M857"/>
  <c r="L857"/>
  <c r="K857"/>
  <c r="J857"/>
  <c r="I857"/>
  <c r="Z856"/>
  <c r="Y856"/>
  <c r="X856"/>
  <c r="W856"/>
  <c r="V856"/>
  <c r="U856"/>
  <c r="T856"/>
  <c r="S856"/>
  <c r="R856"/>
  <c r="Q856"/>
  <c r="P856"/>
  <c r="O856"/>
  <c r="N856"/>
  <c r="M856"/>
  <c r="L856"/>
  <c r="K856"/>
  <c r="J856"/>
  <c r="I856"/>
  <c r="Y855"/>
  <c r="X855"/>
  <c r="W855"/>
  <c r="V855"/>
  <c r="U855"/>
  <c r="T855"/>
  <c r="S855"/>
  <c r="R855"/>
  <c r="Q855"/>
  <c r="P855"/>
  <c r="O855"/>
  <c r="N855"/>
  <c r="M855"/>
  <c r="L855"/>
  <c r="K855"/>
  <c r="J855"/>
  <c r="I855"/>
  <c r="Y854"/>
  <c r="X854"/>
  <c r="W854"/>
  <c r="V854"/>
  <c r="U854"/>
  <c r="T854"/>
  <c r="S854"/>
  <c r="R854"/>
  <c r="Q854"/>
  <c r="P854"/>
  <c r="O854"/>
  <c r="N854"/>
  <c r="M854"/>
  <c r="L854"/>
  <c r="K854"/>
  <c r="J854"/>
  <c r="I854"/>
  <c r="Z853"/>
  <c r="Y853"/>
  <c r="X853"/>
  <c r="W853"/>
  <c r="V853"/>
  <c r="U853"/>
  <c r="T853"/>
  <c r="S853"/>
  <c r="R853"/>
  <c r="Q853"/>
  <c r="P853"/>
  <c r="O853"/>
  <c r="N853"/>
  <c r="M853"/>
  <c r="L853"/>
  <c r="K853"/>
  <c r="J853"/>
  <c r="I853"/>
  <c r="Y852"/>
  <c r="X852"/>
  <c r="W852"/>
  <c r="V852"/>
  <c r="U852"/>
  <c r="T852"/>
  <c r="S852"/>
  <c r="R852"/>
  <c r="Q852"/>
  <c r="P852"/>
  <c r="O852"/>
  <c r="N852"/>
  <c r="M852"/>
  <c r="L852"/>
  <c r="K852"/>
  <c r="J852"/>
  <c r="I852"/>
  <c r="Z851"/>
  <c r="Y851"/>
  <c r="X851"/>
  <c r="W851"/>
  <c r="V851"/>
  <c r="U851"/>
  <c r="T851"/>
  <c r="S851"/>
  <c r="R851"/>
  <c r="Q851"/>
  <c r="P851"/>
  <c r="O851"/>
  <c r="N851"/>
  <c r="M851"/>
  <c r="L851"/>
  <c r="K851"/>
  <c r="J851"/>
  <c r="I851"/>
  <c r="Y850"/>
  <c r="X850"/>
  <c r="W850"/>
  <c r="V850"/>
  <c r="U850"/>
  <c r="T850"/>
  <c r="S850"/>
  <c r="R850"/>
  <c r="Q850"/>
  <c r="P850"/>
  <c r="O850"/>
  <c r="N850"/>
  <c r="M850"/>
  <c r="L850"/>
  <c r="K850"/>
  <c r="J850"/>
  <c r="I850"/>
  <c r="Z849"/>
  <c r="Y849"/>
  <c r="X849"/>
  <c r="W849"/>
  <c r="V849"/>
  <c r="U849"/>
  <c r="T849"/>
  <c r="S849"/>
  <c r="R849"/>
  <c r="Q849"/>
  <c r="P849"/>
  <c r="O849"/>
  <c r="N849"/>
  <c r="M849"/>
  <c r="L849"/>
  <c r="K849"/>
  <c r="J849"/>
  <c r="I849"/>
  <c r="Y848"/>
  <c r="X848"/>
  <c r="W848"/>
  <c r="V848"/>
  <c r="U848"/>
  <c r="T848"/>
  <c r="S848"/>
  <c r="R848"/>
  <c r="Q848"/>
  <c r="P848"/>
  <c r="O848"/>
  <c r="N848"/>
  <c r="M848"/>
  <c r="L848"/>
  <c r="K848"/>
  <c r="J848"/>
  <c r="I848"/>
  <c r="Y847"/>
  <c r="X847"/>
  <c r="W847"/>
  <c r="V847"/>
  <c r="U847"/>
  <c r="T847"/>
  <c r="S847"/>
  <c r="R847"/>
  <c r="Q847"/>
  <c r="P847"/>
  <c r="O847"/>
  <c r="N847"/>
  <c r="M847"/>
  <c r="L847"/>
  <c r="K847"/>
  <c r="J847"/>
  <c r="I847"/>
  <c r="Z846"/>
  <c r="Y846"/>
  <c r="X846"/>
  <c r="W846"/>
  <c r="V846"/>
  <c r="U846"/>
  <c r="T846"/>
  <c r="S846"/>
  <c r="R846"/>
  <c r="Q846"/>
  <c r="P846"/>
  <c r="O846"/>
  <c r="N846"/>
  <c r="M846"/>
  <c r="L846"/>
  <c r="K846"/>
  <c r="J846"/>
  <c r="I846"/>
  <c r="Y845"/>
  <c r="X845"/>
  <c r="W845"/>
  <c r="V845"/>
  <c r="U845"/>
  <c r="T845"/>
  <c r="S845"/>
  <c r="R845"/>
  <c r="Q845"/>
  <c r="P845"/>
  <c r="O845"/>
  <c r="N845"/>
  <c r="M845"/>
  <c r="L845"/>
  <c r="K845"/>
  <c r="J845"/>
  <c r="I845"/>
  <c r="Y844"/>
  <c r="X844"/>
  <c r="W844"/>
  <c r="V844"/>
  <c r="U844"/>
  <c r="T844"/>
  <c r="S844"/>
  <c r="R844"/>
  <c r="Q844"/>
  <c r="P844"/>
  <c r="O844"/>
  <c r="N844"/>
  <c r="M844"/>
  <c r="L844"/>
  <c r="K844"/>
  <c r="J844"/>
  <c r="I844"/>
  <c r="Z843"/>
  <c r="Y843"/>
  <c r="X843"/>
  <c r="W843"/>
  <c r="V843"/>
  <c r="U843"/>
  <c r="T843"/>
  <c r="S843"/>
  <c r="R843"/>
  <c r="Q843"/>
  <c r="P843"/>
  <c r="O843"/>
  <c r="N843"/>
  <c r="M843"/>
  <c r="L843"/>
  <c r="K843"/>
  <c r="J843"/>
  <c r="I843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Z841"/>
  <c r="Y841"/>
  <c r="X841"/>
  <c r="W841"/>
  <c r="V841"/>
  <c r="U841"/>
  <c r="T841"/>
  <c r="S841"/>
  <c r="R841"/>
  <c r="Q841"/>
  <c r="P841"/>
  <c r="O841"/>
  <c r="N841"/>
  <c r="M841"/>
  <c r="L841"/>
  <c r="K841"/>
  <c r="J841"/>
  <c r="I841"/>
  <c r="Y840"/>
  <c r="X840"/>
  <c r="W840"/>
  <c r="V840"/>
  <c r="U840"/>
  <c r="T840"/>
  <c r="S840"/>
  <c r="R840"/>
  <c r="Q840"/>
  <c r="P840"/>
  <c r="O840"/>
  <c r="N840"/>
  <c r="M840"/>
  <c r="L840"/>
  <c r="K840"/>
  <c r="J840"/>
  <c r="I840"/>
  <c r="Z839"/>
  <c r="Y839"/>
  <c r="X839"/>
  <c r="W839"/>
  <c r="V839"/>
  <c r="U839"/>
  <c r="T839"/>
  <c r="S839"/>
  <c r="R839"/>
  <c r="Q839"/>
  <c r="P839"/>
  <c r="O839"/>
  <c r="N839"/>
  <c r="M839"/>
  <c r="L839"/>
  <c r="K839"/>
  <c r="J839"/>
  <c r="I839"/>
  <c r="Y838"/>
  <c r="X838"/>
  <c r="W838"/>
  <c r="V838"/>
  <c r="U838"/>
  <c r="T838"/>
  <c r="S838"/>
  <c r="R838"/>
  <c r="Q838"/>
  <c r="P838"/>
  <c r="O838"/>
  <c r="N838"/>
  <c r="M838"/>
  <c r="L838"/>
  <c r="K838"/>
  <c r="J838"/>
  <c r="I838"/>
  <c r="Y837"/>
  <c r="X837"/>
  <c r="W837"/>
  <c r="V837"/>
  <c r="U837"/>
  <c r="T837"/>
  <c r="S837"/>
  <c r="R837"/>
  <c r="Q837"/>
  <c r="P837"/>
  <c r="O837"/>
  <c r="N837"/>
  <c r="M837"/>
  <c r="L837"/>
  <c r="K837"/>
  <c r="J837"/>
  <c r="I837"/>
  <c r="Y836"/>
  <c r="X836"/>
  <c r="W836"/>
  <c r="V836"/>
  <c r="U836"/>
  <c r="T836"/>
  <c r="S836"/>
  <c r="R836"/>
  <c r="Q836"/>
  <c r="P836"/>
  <c r="O836"/>
  <c r="N836"/>
  <c r="M836"/>
  <c r="L836"/>
  <c r="K836"/>
  <c r="J836"/>
  <c r="I836"/>
  <c r="Y835"/>
  <c r="X835"/>
  <c r="W835"/>
  <c r="V835"/>
  <c r="U835"/>
  <c r="T835"/>
  <c r="S835"/>
  <c r="R835"/>
  <c r="Q835"/>
  <c r="P835"/>
  <c r="O835"/>
  <c r="N835"/>
  <c r="M835"/>
  <c r="L835"/>
  <c r="K835"/>
  <c r="J835"/>
  <c r="I835"/>
  <c r="Z834"/>
  <c r="Y834"/>
  <c r="X834"/>
  <c r="W834"/>
  <c r="V834"/>
  <c r="U834"/>
  <c r="T834"/>
  <c r="S834"/>
  <c r="R834"/>
  <c r="Q834"/>
  <c r="P834"/>
  <c r="O834"/>
  <c r="N834"/>
  <c r="M834"/>
  <c r="L834"/>
  <c r="K834"/>
  <c r="J834"/>
  <c r="I834"/>
  <c r="Y833"/>
  <c r="X833"/>
  <c r="W833"/>
  <c r="V833"/>
  <c r="U833"/>
  <c r="T833"/>
  <c r="S833"/>
  <c r="R833"/>
  <c r="Q833"/>
  <c r="P833"/>
  <c r="O833"/>
  <c r="N833"/>
  <c r="M833"/>
  <c r="L833"/>
  <c r="K833"/>
  <c r="J833"/>
  <c r="I833"/>
  <c r="Z832"/>
  <c r="Y832"/>
  <c r="X832"/>
  <c r="W832"/>
  <c r="V832"/>
  <c r="U832"/>
  <c r="T832"/>
  <c r="S832"/>
  <c r="R832"/>
  <c r="Q832"/>
  <c r="P832"/>
  <c r="O832"/>
  <c r="N832"/>
  <c r="M832"/>
  <c r="L832"/>
  <c r="K832"/>
  <c r="J832"/>
  <c r="I832"/>
  <c r="Y831"/>
  <c r="X831"/>
  <c r="W831"/>
  <c r="V831"/>
  <c r="U831"/>
  <c r="T831"/>
  <c r="S831"/>
  <c r="R831"/>
  <c r="Q831"/>
  <c r="P831"/>
  <c r="O831"/>
  <c r="N831"/>
  <c r="M831"/>
  <c r="L831"/>
  <c r="K831"/>
  <c r="J831"/>
  <c r="I831"/>
  <c r="Z830"/>
  <c r="Y830"/>
  <c r="X830"/>
  <c r="W830"/>
  <c r="V830"/>
  <c r="U830"/>
  <c r="T830"/>
  <c r="S830"/>
  <c r="R830"/>
  <c r="Q830"/>
  <c r="P830"/>
  <c r="O830"/>
  <c r="N830"/>
  <c r="M830"/>
  <c r="L830"/>
  <c r="K830"/>
  <c r="J830"/>
  <c r="I830"/>
  <c r="Z829"/>
  <c r="Y829"/>
  <c r="X829"/>
  <c r="W829"/>
  <c r="V829"/>
  <c r="U829"/>
  <c r="T829"/>
  <c r="S829"/>
  <c r="R829"/>
  <c r="Q829"/>
  <c r="P829"/>
  <c r="O829"/>
  <c r="N829"/>
  <c r="M829"/>
  <c r="L829"/>
  <c r="K829"/>
  <c r="J829"/>
  <c r="I829"/>
  <c r="Y828"/>
  <c r="X828"/>
  <c r="W828"/>
  <c r="V828"/>
  <c r="U828"/>
  <c r="T828"/>
  <c r="S828"/>
  <c r="R828"/>
  <c r="Q828"/>
  <c r="P828"/>
  <c r="O828"/>
  <c r="N828"/>
  <c r="M828"/>
  <c r="L828"/>
  <c r="K828"/>
  <c r="J828"/>
  <c r="I828"/>
  <c r="Y827"/>
  <c r="X827"/>
  <c r="W827"/>
  <c r="V827"/>
  <c r="U827"/>
  <c r="T827"/>
  <c r="S827"/>
  <c r="R827"/>
  <c r="Q827"/>
  <c r="P827"/>
  <c r="O827"/>
  <c r="N827"/>
  <c r="M827"/>
  <c r="L827"/>
  <c r="K827"/>
  <c r="J827"/>
  <c r="I827"/>
  <c r="Y826"/>
  <c r="X826"/>
  <c r="W826"/>
  <c r="V826"/>
  <c r="U826"/>
  <c r="T826"/>
  <c r="S826"/>
  <c r="R826"/>
  <c r="Q826"/>
  <c r="P826"/>
  <c r="O826"/>
  <c r="N826"/>
  <c r="M826"/>
  <c r="L826"/>
  <c r="K826"/>
  <c r="J826"/>
  <c r="I826"/>
  <c r="Y825"/>
  <c r="X825"/>
  <c r="W825"/>
  <c r="V825"/>
  <c r="U825"/>
  <c r="T825"/>
  <c r="S825"/>
  <c r="R825"/>
  <c r="Q825"/>
  <c r="P825"/>
  <c r="O825"/>
  <c r="N825"/>
  <c r="M825"/>
  <c r="L825"/>
  <c r="K825"/>
  <c r="J825"/>
  <c r="I825"/>
  <c r="Z824"/>
  <c r="Y824"/>
  <c r="X824"/>
  <c r="W824"/>
  <c r="V824"/>
  <c r="U824"/>
  <c r="T824"/>
  <c r="S824"/>
  <c r="R824"/>
  <c r="Q824"/>
  <c r="P824"/>
  <c r="O824"/>
  <c r="N824"/>
  <c r="M824"/>
  <c r="L824"/>
  <c r="K824"/>
  <c r="J824"/>
  <c r="I824"/>
  <c r="Y823"/>
  <c r="X823"/>
  <c r="W823"/>
  <c r="V823"/>
  <c r="U823"/>
  <c r="T823"/>
  <c r="S823"/>
  <c r="R823"/>
  <c r="Q823"/>
  <c r="P823"/>
  <c r="O823"/>
  <c r="N823"/>
  <c r="M823"/>
  <c r="L823"/>
  <c r="K823"/>
  <c r="J823"/>
  <c r="I823"/>
  <c r="Z822"/>
  <c r="Y822"/>
  <c r="X822"/>
  <c r="W822"/>
  <c r="V822"/>
  <c r="U822"/>
  <c r="T822"/>
  <c r="S822"/>
  <c r="R822"/>
  <c r="Q822"/>
  <c r="P822"/>
  <c r="O822"/>
  <c r="N822"/>
  <c r="M822"/>
  <c r="L822"/>
  <c r="K822"/>
  <c r="J822"/>
  <c r="I822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Y820"/>
  <c r="X820"/>
  <c r="W820"/>
  <c r="V820"/>
  <c r="U820"/>
  <c r="T820"/>
  <c r="S820"/>
  <c r="R820"/>
  <c r="Q820"/>
  <c r="P820"/>
  <c r="O820"/>
  <c r="N820"/>
  <c r="M820"/>
  <c r="L820"/>
  <c r="K820"/>
  <c r="J820"/>
  <c r="I820"/>
  <c r="Z819"/>
  <c r="Y819"/>
  <c r="X819"/>
  <c r="W819"/>
  <c r="V819"/>
  <c r="U819"/>
  <c r="T819"/>
  <c r="S819"/>
  <c r="R819"/>
  <c r="Q819"/>
  <c r="P819"/>
  <c r="O819"/>
  <c r="N819"/>
  <c r="M819"/>
  <c r="L819"/>
  <c r="K819"/>
  <c r="J819"/>
  <c r="I819"/>
  <c r="Y818"/>
  <c r="X818"/>
  <c r="W818"/>
  <c r="V818"/>
  <c r="U818"/>
  <c r="T818"/>
  <c r="S818"/>
  <c r="R818"/>
  <c r="Q818"/>
  <c r="P818"/>
  <c r="O818"/>
  <c r="N818"/>
  <c r="M818"/>
  <c r="L818"/>
  <c r="K818"/>
  <c r="J818"/>
  <c r="I818"/>
  <c r="Y817"/>
  <c r="X817"/>
  <c r="W817"/>
  <c r="V817"/>
  <c r="U817"/>
  <c r="T817"/>
  <c r="S817"/>
  <c r="R817"/>
  <c r="Q817"/>
  <c r="P817"/>
  <c r="O817"/>
  <c r="N817"/>
  <c r="M817"/>
  <c r="L817"/>
  <c r="K817"/>
  <c r="J817"/>
  <c r="I817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Y815"/>
  <c r="X815"/>
  <c r="W815"/>
  <c r="V815"/>
  <c r="U815"/>
  <c r="T815"/>
  <c r="S815"/>
  <c r="R815"/>
  <c r="Q815"/>
  <c r="P815"/>
  <c r="O815"/>
  <c r="N815"/>
  <c r="M815"/>
  <c r="L815"/>
  <c r="K815"/>
  <c r="J815"/>
  <c r="I815"/>
  <c r="Z814"/>
  <c r="Y814"/>
  <c r="X814"/>
  <c r="W814"/>
  <c r="V814"/>
  <c r="U814"/>
  <c r="T814"/>
  <c r="S814"/>
  <c r="R814"/>
  <c r="Q814"/>
  <c r="P814"/>
  <c r="O814"/>
  <c r="N814"/>
  <c r="M814"/>
  <c r="L814"/>
  <c r="K814"/>
  <c r="J814"/>
  <c r="I814"/>
  <c r="Y813"/>
  <c r="X813"/>
  <c r="W813"/>
  <c r="V813"/>
  <c r="U813"/>
  <c r="T813"/>
  <c r="S813"/>
  <c r="R813"/>
  <c r="Q813"/>
  <c r="P813"/>
  <c r="O813"/>
  <c r="N813"/>
  <c r="M813"/>
  <c r="L813"/>
  <c r="K813"/>
  <c r="J813"/>
  <c r="I813"/>
  <c r="Z812"/>
  <c r="Y812"/>
  <c r="X812"/>
  <c r="W812"/>
  <c r="V812"/>
  <c r="U812"/>
  <c r="T812"/>
  <c r="S812"/>
  <c r="R812"/>
  <c r="Q812"/>
  <c r="P812"/>
  <c r="O812"/>
  <c r="N812"/>
  <c r="M812"/>
  <c r="L812"/>
  <c r="K812"/>
  <c r="J812"/>
  <c r="I812"/>
  <c r="Y811"/>
  <c r="X811"/>
  <c r="W811"/>
  <c r="V811"/>
  <c r="U811"/>
  <c r="T811"/>
  <c r="S811"/>
  <c r="R811"/>
  <c r="Q811"/>
  <c r="P811"/>
  <c r="O811"/>
  <c r="N811"/>
  <c r="M811"/>
  <c r="L811"/>
  <c r="K811"/>
  <c r="J811"/>
  <c r="I811"/>
  <c r="Z810"/>
  <c r="Y810"/>
  <c r="X810"/>
  <c r="W810"/>
  <c r="V810"/>
  <c r="U810"/>
  <c r="T810"/>
  <c r="S810"/>
  <c r="R810"/>
  <c r="Q810"/>
  <c r="P810"/>
  <c r="O810"/>
  <c r="N810"/>
  <c r="M810"/>
  <c r="L810"/>
  <c r="K810"/>
  <c r="J810"/>
  <c r="I810"/>
  <c r="Y809"/>
  <c r="X809"/>
  <c r="W809"/>
  <c r="V809"/>
  <c r="U809"/>
  <c r="T809"/>
  <c r="S809"/>
  <c r="R809"/>
  <c r="Q809"/>
  <c r="P809"/>
  <c r="O809"/>
  <c r="N809"/>
  <c r="M809"/>
  <c r="L809"/>
  <c r="K809"/>
  <c r="J809"/>
  <c r="I809"/>
  <c r="Y808"/>
  <c r="X808"/>
  <c r="W808"/>
  <c r="V808"/>
  <c r="U808"/>
  <c r="T808"/>
  <c r="S808"/>
  <c r="R808"/>
  <c r="Q808"/>
  <c r="P808"/>
  <c r="O808"/>
  <c r="N808"/>
  <c r="M808"/>
  <c r="L808"/>
  <c r="K808"/>
  <c r="J808"/>
  <c r="I808"/>
  <c r="Y807"/>
  <c r="X807"/>
  <c r="W807"/>
  <c r="V807"/>
  <c r="U807"/>
  <c r="T807"/>
  <c r="S807"/>
  <c r="R807"/>
  <c r="Q807"/>
  <c r="P807"/>
  <c r="O807"/>
  <c r="N807"/>
  <c r="M807"/>
  <c r="L807"/>
  <c r="K807"/>
  <c r="J807"/>
  <c r="I807"/>
  <c r="Z806"/>
  <c r="Y806"/>
  <c r="X806"/>
  <c r="W806"/>
  <c r="V806"/>
  <c r="U806"/>
  <c r="T806"/>
  <c r="S806"/>
  <c r="R806"/>
  <c r="Q806"/>
  <c r="P806"/>
  <c r="O806"/>
  <c r="N806"/>
  <c r="M806"/>
  <c r="L806"/>
  <c r="K806"/>
  <c r="J806"/>
  <c r="I806"/>
  <c r="Y805"/>
  <c r="X805"/>
  <c r="W805"/>
  <c r="V805"/>
  <c r="U805"/>
  <c r="T805"/>
  <c r="S805"/>
  <c r="R805"/>
  <c r="Q805"/>
  <c r="P805"/>
  <c r="O805"/>
  <c r="N805"/>
  <c r="M805"/>
  <c r="L805"/>
  <c r="K805"/>
  <c r="J805"/>
  <c r="I805"/>
  <c r="Z804"/>
  <c r="Y804"/>
  <c r="X804"/>
  <c r="W804"/>
  <c r="V804"/>
  <c r="U804"/>
  <c r="T804"/>
  <c r="S804"/>
  <c r="R804"/>
  <c r="Q804"/>
  <c r="P804"/>
  <c r="O804"/>
  <c r="N804"/>
  <c r="M804"/>
  <c r="L804"/>
  <c r="K804"/>
  <c r="J804"/>
  <c r="I804"/>
  <c r="Z803"/>
  <c r="Y803"/>
  <c r="X803"/>
  <c r="W803"/>
  <c r="V803"/>
  <c r="U803"/>
  <c r="T803"/>
  <c r="S803"/>
  <c r="R803"/>
  <c r="Q803"/>
  <c r="P803"/>
  <c r="O803"/>
  <c r="N803"/>
  <c r="M803"/>
  <c r="L803"/>
  <c r="K803"/>
  <c r="J803"/>
  <c r="I803"/>
  <c r="Y802"/>
  <c r="X802"/>
  <c r="W802"/>
  <c r="V802"/>
  <c r="U802"/>
  <c r="T802"/>
  <c r="S802"/>
  <c r="R802"/>
  <c r="Q802"/>
  <c r="P802"/>
  <c r="O802"/>
  <c r="N802"/>
  <c r="M802"/>
  <c r="L802"/>
  <c r="K802"/>
  <c r="J802"/>
  <c r="I802"/>
  <c r="Y801"/>
  <c r="X801"/>
  <c r="W801"/>
  <c r="V801"/>
  <c r="U801"/>
  <c r="T801"/>
  <c r="S801"/>
  <c r="R801"/>
  <c r="Q801"/>
  <c r="P801"/>
  <c r="O801"/>
  <c r="N801"/>
  <c r="M801"/>
  <c r="L801"/>
  <c r="K801"/>
  <c r="J801"/>
  <c r="I801"/>
  <c r="Y800"/>
  <c r="X800"/>
  <c r="W800"/>
  <c r="V800"/>
  <c r="U800"/>
  <c r="T800"/>
  <c r="S800"/>
  <c r="R800"/>
  <c r="Q800"/>
  <c r="P800"/>
  <c r="O800"/>
  <c r="N800"/>
  <c r="M800"/>
  <c r="L800"/>
  <c r="K800"/>
  <c r="J800"/>
  <c r="I800"/>
  <c r="Y799"/>
  <c r="X799"/>
  <c r="W799"/>
  <c r="V799"/>
  <c r="U799"/>
  <c r="T799"/>
  <c r="S799"/>
  <c r="R799"/>
  <c r="Q799"/>
  <c r="P799"/>
  <c r="O799"/>
  <c r="N799"/>
  <c r="M799"/>
  <c r="L799"/>
  <c r="K799"/>
  <c r="J799"/>
  <c r="I799"/>
  <c r="Z798"/>
  <c r="Y798"/>
  <c r="X798"/>
  <c r="W798"/>
  <c r="V798"/>
  <c r="U798"/>
  <c r="T798"/>
  <c r="S798"/>
  <c r="R798"/>
  <c r="Q798"/>
  <c r="P798"/>
  <c r="O798"/>
  <c r="N798"/>
  <c r="M798"/>
  <c r="L798"/>
  <c r="K798"/>
  <c r="J798"/>
  <c r="I798"/>
  <c r="Z797"/>
  <c r="Y797"/>
  <c r="X797"/>
  <c r="W797"/>
  <c r="V797"/>
  <c r="U797"/>
  <c r="T797"/>
  <c r="S797"/>
  <c r="R797"/>
  <c r="Q797"/>
  <c r="P797"/>
  <c r="O797"/>
  <c r="N797"/>
  <c r="M797"/>
  <c r="L797"/>
  <c r="K797"/>
  <c r="J797"/>
  <c r="I797"/>
  <c r="Y796"/>
  <c r="X796"/>
  <c r="W796"/>
  <c r="V796"/>
  <c r="U796"/>
  <c r="T796"/>
  <c r="S796"/>
  <c r="R796"/>
  <c r="Q796"/>
  <c r="P796"/>
  <c r="O796"/>
  <c r="N796"/>
  <c r="M796"/>
  <c r="L796"/>
  <c r="K796"/>
  <c r="J796"/>
  <c r="I796"/>
  <c r="Y795"/>
  <c r="X795"/>
  <c r="W795"/>
  <c r="V795"/>
  <c r="U795"/>
  <c r="T795"/>
  <c r="S795"/>
  <c r="R795"/>
  <c r="Q795"/>
  <c r="P795"/>
  <c r="O795"/>
  <c r="N795"/>
  <c r="M795"/>
  <c r="L795"/>
  <c r="K795"/>
  <c r="J795"/>
  <c r="I795"/>
  <c r="Z794"/>
  <c r="Y794"/>
  <c r="X794"/>
  <c r="W794"/>
  <c r="V794"/>
  <c r="U794"/>
  <c r="T794"/>
  <c r="S794"/>
  <c r="R794"/>
  <c r="Q794"/>
  <c r="P794"/>
  <c r="O794"/>
  <c r="N794"/>
  <c r="M794"/>
  <c r="L794"/>
  <c r="K794"/>
  <c r="J794"/>
  <c r="I794"/>
  <c r="Y793"/>
  <c r="X793"/>
  <c r="W793"/>
  <c r="V793"/>
  <c r="U793"/>
  <c r="T793"/>
  <c r="S793"/>
  <c r="R793"/>
  <c r="Q793"/>
  <c r="P793"/>
  <c r="O793"/>
  <c r="N793"/>
  <c r="M793"/>
  <c r="L793"/>
  <c r="K793"/>
  <c r="J793"/>
  <c r="I793"/>
  <c r="Y792"/>
  <c r="X792"/>
  <c r="W792"/>
  <c r="V792"/>
  <c r="U792"/>
  <c r="T792"/>
  <c r="S792"/>
  <c r="R792"/>
  <c r="Q792"/>
  <c r="P792"/>
  <c r="O792"/>
  <c r="N792"/>
  <c r="M792"/>
  <c r="L792"/>
  <c r="K792"/>
  <c r="J792"/>
  <c r="I792"/>
  <c r="Z791"/>
  <c r="Y791"/>
  <c r="X791"/>
  <c r="W791"/>
  <c r="V791"/>
  <c r="U791"/>
  <c r="T791"/>
  <c r="S791"/>
  <c r="R791"/>
  <c r="Q791"/>
  <c r="P791"/>
  <c r="O791"/>
  <c r="N791"/>
  <c r="M791"/>
  <c r="L791"/>
  <c r="K791"/>
  <c r="J791"/>
  <c r="I791"/>
  <c r="Y790"/>
  <c r="X790"/>
  <c r="W790"/>
  <c r="V790"/>
  <c r="U790"/>
  <c r="T790"/>
  <c r="S790"/>
  <c r="R790"/>
  <c r="Q790"/>
  <c r="P790"/>
  <c r="O790"/>
  <c r="N790"/>
  <c r="M790"/>
  <c r="L790"/>
  <c r="K790"/>
  <c r="J790"/>
  <c r="I790"/>
  <c r="Y789"/>
  <c r="X789"/>
  <c r="W789"/>
  <c r="V789"/>
  <c r="U789"/>
  <c r="T789"/>
  <c r="S789"/>
  <c r="R789"/>
  <c r="Q789"/>
  <c r="P789"/>
  <c r="O789"/>
  <c r="N789"/>
  <c r="M789"/>
  <c r="L789"/>
  <c r="K789"/>
  <c r="J789"/>
  <c r="I789"/>
  <c r="Z788"/>
  <c r="Y788"/>
  <c r="X788"/>
  <c r="W788"/>
  <c r="V788"/>
  <c r="U788"/>
  <c r="T788"/>
  <c r="S788"/>
  <c r="R788"/>
  <c r="Q788"/>
  <c r="P788"/>
  <c r="O788"/>
  <c r="N788"/>
  <c r="M788"/>
  <c r="L788"/>
  <c r="K788"/>
  <c r="J788"/>
  <c r="I788"/>
  <c r="Y787"/>
  <c r="X787"/>
  <c r="W787"/>
  <c r="V787"/>
  <c r="U787"/>
  <c r="T787"/>
  <c r="S787"/>
  <c r="R787"/>
  <c r="Q787"/>
  <c r="P787"/>
  <c r="O787"/>
  <c r="N787"/>
  <c r="M787"/>
  <c r="L787"/>
  <c r="K787"/>
  <c r="J787"/>
  <c r="I787"/>
  <c r="Z786"/>
  <c r="Y786"/>
  <c r="X786"/>
  <c r="W786"/>
  <c r="V786"/>
  <c r="U786"/>
  <c r="T786"/>
  <c r="S786"/>
  <c r="R786"/>
  <c r="Q786"/>
  <c r="P786"/>
  <c r="O786"/>
  <c r="N786"/>
  <c r="M786"/>
  <c r="L786"/>
  <c r="K786"/>
  <c r="J786"/>
  <c r="I786"/>
  <c r="Z785"/>
  <c r="Y785"/>
  <c r="X785"/>
  <c r="W785"/>
  <c r="V785"/>
  <c r="U785"/>
  <c r="T785"/>
  <c r="S785"/>
  <c r="R785"/>
  <c r="Q785"/>
  <c r="P785"/>
  <c r="O785"/>
  <c r="N785"/>
  <c r="M785"/>
  <c r="L785"/>
  <c r="K785"/>
  <c r="J785"/>
  <c r="I785"/>
  <c r="Y784"/>
  <c r="X784"/>
  <c r="W784"/>
  <c r="V784"/>
  <c r="U784"/>
  <c r="T784"/>
  <c r="S784"/>
  <c r="R784"/>
  <c r="Q784"/>
  <c r="P784"/>
  <c r="O784"/>
  <c r="N784"/>
  <c r="M784"/>
  <c r="L784"/>
  <c r="K784"/>
  <c r="J784"/>
  <c r="I784"/>
  <c r="Y783"/>
  <c r="X783"/>
  <c r="W783"/>
  <c r="V783"/>
  <c r="U783"/>
  <c r="T783"/>
  <c r="S783"/>
  <c r="R783"/>
  <c r="Q783"/>
  <c r="P783"/>
  <c r="O783"/>
  <c r="N783"/>
  <c r="M783"/>
  <c r="L783"/>
  <c r="K783"/>
  <c r="J783"/>
  <c r="I783"/>
  <c r="Y782"/>
  <c r="X782"/>
  <c r="W782"/>
  <c r="V782"/>
  <c r="U782"/>
  <c r="T782"/>
  <c r="S782"/>
  <c r="R782"/>
  <c r="Q782"/>
  <c r="P782"/>
  <c r="O782"/>
  <c r="N782"/>
  <c r="M782"/>
  <c r="L782"/>
  <c r="K782"/>
  <c r="J782"/>
  <c r="I782"/>
  <c r="Z781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Y780"/>
  <c r="X780"/>
  <c r="W780"/>
  <c r="V780"/>
  <c r="U780"/>
  <c r="T780"/>
  <c r="S780"/>
  <c r="R780"/>
  <c r="Q780"/>
  <c r="P780"/>
  <c r="O780"/>
  <c r="N780"/>
  <c r="M780"/>
  <c r="L780"/>
  <c r="K780"/>
  <c r="J780"/>
  <c r="I780"/>
  <c r="Y779"/>
  <c r="X779"/>
  <c r="W779"/>
  <c r="V779"/>
  <c r="U779"/>
  <c r="T779"/>
  <c r="S779"/>
  <c r="R779"/>
  <c r="Q779"/>
  <c r="P779"/>
  <c r="O779"/>
  <c r="N779"/>
  <c r="M779"/>
  <c r="L779"/>
  <c r="K779"/>
  <c r="J779"/>
  <c r="I779"/>
  <c r="Z778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Y777"/>
  <c r="X777"/>
  <c r="W777"/>
  <c r="V777"/>
  <c r="U777"/>
  <c r="T777"/>
  <c r="S777"/>
  <c r="R777"/>
  <c r="Q777"/>
  <c r="P777"/>
  <c r="O777"/>
  <c r="N777"/>
  <c r="M777"/>
  <c r="L777"/>
  <c r="K777"/>
  <c r="J777"/>
  <c r="I777"/>
  <c r="Z776"/>
  <c r="Y776"/>
  <c r="X776"/>
  <c r="W776"/>
  <c r="V776"/>
  <c r="U776"/>
  <c r="T776"/>
  <c r="S776"/>
  <c r="R776"/>
  <c r="Q776"/>
  <c r="P776"/>
  <c r="O776"/>
  <c r="N776"/>
  <c r="M776"/>
  <c r="L776"/>
  <c r="K776"/>
  <c r="J776"/>
  <c r="I776"/>
  <c r="Y775"/>
  <c r="X775"/>
  <c r="W775"/>
  <c r="V775"/>
  <c r="U775"/>
  <c r="T775"/>
  <c r="S775"/>
  <c r="R775"/>
  <c r="Q775"/>
  <c r="P775"/>
  <c r="O775"/>
  <c r="N775"/>
  <c r="M775"/>
  <c r="L775"/>
  <c r="K775"/>
  <c r="J775"/>
  <c r="I775"/>
  <c r="Z774"/>
  <c r="Y774"/>
  <c r="X774"/>
  <c r="W774"/>
  <c r="V774"/>
  <c r="U774"/>
  <c r="T774"/>
  <c r="S774"/>
  <c r="R774"/>
  <c r="Q774"/>
  <c r="P774"/>
  <c r="O774"/>
  <c r="N774"/>
  <c r="M774"/>
  <c r="L774"/>
  <c r="K774"/>
  <c r="J774"/>
  <c r="I774"/>
  <c r="Y773"/>
  <c r="X773"/>
  <c r="W773"/>
  <c r="V773"/>
  <c r="U773"/>
  <c r="T773"/>
  <c r="S773"/>
  <c r="R773"/>
  <c r="Q773"/>
  <c r="P773"/>
  <c r="O773"/>
  <c r="N773"/>
  <c r="M773"/>
  <c r="L773"/>
  <c r="K773"/>
  <c r="J773"/>
  <c r="I773"/>
  <c r="Y772"/>
  <c r="X772"/>
  <c r="W772"/>
  <c r="V772"/>
  <c r="U772"/>
  <c r="T772"/>
  <c r="S772"/>
  <c r="R772"/>
  <c r="Q772"/>
  <c r="P772"/>
  <c r="O772"/>
  <c r="N772"/>
  <c r="M772"/>
  <c r="L772"/>
  <c r="K772"/>
  <c r="J772"/>
  <c r="I772"/>
  <c r="Z771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Z770"/>
  <c r="Y770"/>
  <c r="X770"/>
  <c r="W770"/>
  <c r="V770"/>
  <c r="U770"/>
  <c r="T770"/>
  <c r="S770"/>
  <c r="R770"/>
  <c r="Q770"/>
  <c r="P770"/>
  <c r="O770"/>
  <c r="N770"/>
  <c r="M770"/>
  <c r="L770"/>
  <c r="K770"/>
  <c r="J770"/>
  <c r="I770"/>
  <c r="Y769"/>
  <c r="X769"/>
  <c r="W769"/>
  <c r="V769"/>
  <c r="U769"/>
  <c r="T769"/>
  <c r="S769"/>
  <c r="R769"/>
  <c r="Q769"/>
  <c r="P769"/>
  <c r="O769"/>
  <c r="N769"/>
  <c r="M769"/>
  <c r="L769"/>
  <c r="K769"/>
  <c r="J769"/>
  <c r="I769"/>
  <c r="Y768"/>
  <c r="X768"/>
  <c r="W768"/>
  <c r="V768"/>
  <c r="U768"/>
  <c r="T768"/>
  <c r="S768"/>
  <c r="R768"/>
  <c r="Q768"/>
  <c r="P768"/>
  <c r="O768"/>
  <c r="N768"/>
  <c r="M768"/>
  <c r="L768"/>
  <c r="K768"/>
  <c r="J768"/>
  <c r="I768"/>
  <c r="Y767"/>
  <c r="X767"/>
  <c r="W767"/>
  <c r="V767"/>
  <c r="U767"/>
  <c r="T767"/>
  <c r="S767"/>
  <c r="R767"/>
  <c r="Q767"/>
  <c r="P767"/>
  <c r="O767"/>
  <c r="N767"/>
  <c r="M767"/>
  <c r="L767"/>
  <c r="K767"/>
  <c r="J767"/>
  <c r="I767"/>
  <c r="Y766"/>
  <c r="X766"/>
  <c r="W766"/>
  <c r="V766"/>
  <c r="U766"/>
  <c r="T766"/>
  <c r="S766"/>
  <c r="R766"/>
  <c r="Q766"/>
  <c r="P766"/>
  <c r="O766"/>
  <c r="N766"/>
  <c r="M766"/>
  <c r="L766"/>
  <c r="K766"/>
  <c r="J766"/>
  <c r="I766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Y764"/>
  <c r="X764"/>
  <c r="W764"/>
  <c r="V764"/>
  <c r="U764"/>
  <c r="T764"/>
  <c r="S764"/>
  <c r="R764"/>
  <c r="Q764"/>
  <c r="P764"/>
  <c r="O764"/>
  <c r="N764"/>
  <c r="M764"/>
  <c r="L764"/>
  <c r="K764"/>
  <c r="J764"/>
  <c r="I764"/>
  <c r="Z763"/>
  <c r="Y763"/>
  <c r="X763"/>
  <c r="W763"/>
  <c r="V763"/>
  <c r="U763"/>
  <c r="T763"/>
  <c r="S763"/>
  <c r="R763"/>
  <c r="Q763"/>
  <c r="P763"/>
  <c r="O763"/>
  <c r="N763"/>
  <c r="M763"/>
  <c r="L763"/>
  <c r="K763"/>
  <c r="J763"/>
  <c r="I763"/>
  <c r="Z762"/>
  <c r="Y762"/>
  <c r="X762"/>
  <c r="W762"/>
  <c r="V762"/>
  <c r="U762"/>
  <c r="T762"/>
  <c r="S762"/>
  <c r="R762"/>
  <c r="Q762"/>
  <c r="P762"/>
  <c r="O762"/>
  <c r="N762"/>
  <c r="M762"/>
  <c r="L762"/>
  <c r="K762"/>
  <c r="J762"/>
  <c r="I762"/>
  <c r="Y761"/>
  <c r="X761"/>
  <c r="W761"/>
  <c r="V761"/>
  <c r="U761"/>
  <c r="T761"/>
  <c r="S761"/>
  <c r="R761"/>
  <c r="Q761"/>
  <c r="P761"/>
  <c r="O761"/>
  <c r="N761"/>
  <c r="M761"/>
  <c r="L761"/>
  <c r="K761"/>
  <c r="J761"/>
  <c r="I761"/>
  <c r="Z760"/>
  <c r="Y760"/>
  <c r="X760"/>
  <c r="W760"/>
  <c r="V760"/>
  <c r="U760"/>
  <c r="T760"/>
  <c r="S760"/>
  <c r="R760"/>
  <c r="Q760"/>
  <c r="P760"/>
  <c r="O760"/>
  <c r="N760"/>
  <c r="M760"/>
  <c r="L760"/>
  <c r="K760"/>
  <c r="J760"/>
  <c r="I760"/>
  <c r="Y759"/>
  <c r="X759"/>
  <c r="W759"/>
  <c r="V759"/>
  <c r="U759"/>
  <c r="T759"/>
  <c r="S759"/>
  <c r="R759"/>
  <c r="Q759"/>
  <c r="P759"/>
  <c r="O759"/>
  <c r="N759"/>
  <c r="M759"/>
  <c r="L759"/>
  <c r="K759"/>
  <c r="J759"/>
  <c r="I759"/>
  <c r="Y758"/>
  <c r="X758"/>
  <c r="W758"/>
  <c r="V758"/>
  <c r="U758"/>
  <c r="T758"/>
  <c r="S758"/>
  <c r="R758"/>
  <c r="Q758"/>
  <c r="P758"/>
  <c r="O758"/>
  <c r="N758"/>
  <c r="M758"/>
  <c r="L758"/>
  <c r="K758"/>
  <c r="J758"/>
  <c r="I758"/>
  <c r="Z757"/>
  <c r="Y757"/>
  <c r="X757"/>
  <c r="W757"/>
  <c r="V757"/>
  <c r="U757"/>
  <c r="T757"/>
  <c r="S757"/>
  <c r="R757"/>
  <c r="Q757"/>
  <c r="P757"/>
  <c r="O757"/>
  <c r="N757"/>
  <c r="M757"/>
  <c r="L757"/>
  <c r="K757"/>
  <c r="J757"/>
  <c r="I757"/>
  <c r="Z756"/>
  <c r="Y756"/>
  <c r="X756"/>
  <c r="W756"/>
  <c r="V756"/>
  <c r="U756"/>
  <c r="T756"/>
  <c r="S756"/>
  <c r="R756"/>
  <c r="Q756"/>
  <c r="P756"/>
  <c r="O756"/>
  <c r="N756"/>
  <c r="M756"/>
  <c r="L756"/>
  <c r="K756"/>
  <c r="J756"/>
  <c r="I756"/>
  <c r="Y755"/>
  <c r="X755"/>
  <c r="W755"/>
  <c r="V755"/>
  <c r="U755"/>
  <c r="T755"/>
  <c r="S755"/>
  <c r="R755"/>
  <c r="Q755"/>
  <c r="P755"/>
  <c r="O755"/>
  <c r="N755"/>
  <c r="M755"/>
  <c r="L755"/>
  <c r="K755"/>
  <c r="J755"/>
  <c r="I755"/>
  <c r="Y754"/>
  <c r="X754"/>
  <c r="W754"/>
  <c r="V754"/>
  <c r="U754"/>
  <c r="T754"/>
  <c r="S754"/>
  <c r="R754"/>
  <c r="Q754"/>
  <c r="P754"/>
  <c r="O754"/>
  <c r="N754"/>
  <c r="M754"/>
  <c r="L754"/>
  <c r="K754"/>
  <c r="J754"/>
  <c r="I754"/>
  <c r="Y753"/>
  <c r="X753"/>
  <c r="W753"/>
  <c r="V753"/>
  <c r="U753"/>
  <c r="T753"/>
  <c r="S753"/>
  <c r="R753"/>
  <c r="Q753"/>
  <c r="P753"/>
  <c r="O753"/>
  <c r="N753"/>
  <c r="M753"/>
  <c r="L753"/>
  <c r="K753"/>
  <c r="J753"/>
  <c r="I753"/>
  <c r="Y752"/>
  <c r="X752"/>
  <c r="W752"/>
  <c r="V752"/>
  <c r="U752"/>
  <c r="T752"/>
  <c r="S752"/>
  <c r="R752"/>
  <c r="Q752"/>
  <c r="P752"/>
  <c r="O752"/>
  <c r="N752"/>
  <c r="M752"/>
  <c r="L752"/>
  <c r="K752"/>
  <c r="J752"/>
  <c r="I752"/>
  <c r="Z751"/>
  <c r="Y751"/>
  <c r="X751"/>
  <c r="W751"/>
  <c r="V751"/>
  <c r="U751"/>
  <c r="T751"/>
  <c r="S751"/>
  <c r="R751"/>
  <c r="Q751"/>
  <c r="P751"/>
  <c r="O751"/>
  <c r="N751"/>
  <c r="M751"/>
  <c r="L751"/>
  <c r="K751"/>
  <c r="J751"/>
  <c r="I751"/>
  <c r="Y750"/>
  <c r="X750"/>
  <c r="W750"/>
  <c r="V750"/>
  <c r="U750"/>
  <c r="T750"/>
  <c r="S750"/>
  <c r="R750"/>
  <c r="Q750"/>
  <c r="P750"/>
  <c r="O750"/>
  <c r="N750"/>
  <c r="M750"/>
  <c r="L750"/>
  <c r="K750"/>
  <c r="J750"/>
  <c r="I750"/>
  <c r="Y749"/>
  <c r="X749"/>
  <c r="W749"/>
  <c r="V749"/>
  <c r="U749"/>
  <c r="T749"/>
  <c r="S749"/>
  <c r="R749"/>
  <c r="Q749"/>
  <c r="P749"/>
  <c r="O749"/>
  <c r="N749"/>
  <c r="M749"/>
  <c r="L749"/>
  <c r="K749"/>
  <c r="J749"/>
  <c r="I749"/>
  <c r="Z748"/>
  <c r="Y748"/>
  <c r="X748"/>
  <c r="W748"/>
  <c r="V748"/>
  <c r="U748"/>
  <c r="T748"/>
  <c r="S748"/>
  <c r="R748"/>
  <c r="Q748"/>
  <c r="P748"/>
  <c r="O748"/>
  <c r="N748"/>
  <c r="M748"/>
  <c r="L748"/>
  <c r="K748"/>
  <c r="J748"/>
  <c r="I748"/>
  <c r="Y747"/>
  <c r="X747"/>
  <c r="W747"/>
  <c r="V747"/>
  <c r="U747"/>
  <c r="T747"/>
  <c r="S747"/>
  <c r="R747"/>
  <c r="Q747"/>
  <c r="P747"/>
  <c r="O747"/>
  <c r="N747"/>
  <c r="M747"/>
  <c r="L747"/>
  <c r="K747"/>
  <c r="J747"/>
  <c r="I747"/>
  <c r="Z746"/>
  <c r="Y746"/>
  <c r="X746"/>
  <c r="W746"/>
  <c r="V746"/>
  <c r="U746"/>
  <c r="T746"/>
  <c r="S746"/>
  <c r="R746"/>
  <c r="Q746"/>
  <c r="P746"/>
  <c r="O746"/>
  <c r="N746"/>
  <c r="M746"/>
  <c r="L746"/>
  <c r="K746"/>
  <c r="J746"/>
  <c r="I746"/>
  <c r="Y745"/>
  <c r="X745"/>
  <c r="W745"/>
  <c r="V745"/>
  <c r="U745"/>
  <c r="T745"/>
  <c r="S745"/>
  <c r="R745"/>
  <c r="Q745"/>
  <c r="P745"/>
  <c r="O745"/>
  <c r="N745"/>
  <c r="M745"/>
  <c r="L745"/>
  <c r="K745"/>
  <c r="J745"/>
  <c r="I745"/>
  <c r="Y744"/>
  <c r="X744"/>
  <c r="W744"/>
  <c r="V744"/>
  <c r="U744"/>
  <c r="T744"/>
  <c r="S744"/>
  <c r="R744"/>
  <c r="Q744"/>
  <c r="P744"/>
  <c r="O744"/>
  <c r="N744"/>
  <c r="M744"/>
  <c r="L744"/>
  <c r="K744"/>
  <c r="J744"/>
  <c r="I744"/>
  <c r="Y743"/>
  <c r="X743"/>
  <c r="W743"/>
  <c r="V743"/>
  <c r="U743"/>
  <c r="T743"/>
  <c r="S743"/>
  <c r="R743"/>
  <c r="Q743"/>
  <c r="P743"/>
  <c r="O743"/>
  <c r="N743"/>
  <c r="M743"/>
  <c r="L743"/>
  <c r="K743"/>
  <c r="J743"/>
  <c r="I743"/>
  <c r="Y742"/>
  <c r="X742"/>
  <c r="W742"/>
  <c r="V742"/>
  <c r="U742"/>
  <c r="T742"/>
  <c r="S742"/>
  <c r="R742"/>
  <c r="Q742"/>
  <c r="P742"/>
  <c r="O742"/>
  <c r="N742"/>
  <c r="M742"/>
  <c r="L742"/>
  <c r="K742"/>
  <c r="J742"/>
  <c r="I742"/>
  <c r="Y741"/>
  <c r="X741"/>
  <c r="W741"/>
  <c r="V741"/>
  <c r="U741"/>
  <c r="T741"/>
  <c r="S741"/>
  <c r="R741"/>
  <c r="Q741"/>
  <c r="P741"/>
  <c r="O741"/>
  <c r="N741"/>
  <c r="M741"/>
  <c r="L741"/>
  <c r="K741"/>
  <c r="J741"/>
  <c r="I741"/>
  <c r="Y740"/>
  <c r="X740"/>
  <c r="W740"/>
  <c r="V740"/>
  <c r="U740"/>
  <c r="T740"/>
  <c r="S740"/>
  <c r="R740"/>
  <c r="Q740"/>
  <c r="P740"/>
  <c r="O740"/>
  <c r="N740"/>
  <c r="M740"/>
  <c r="L740"/>
  <c r="K740"/>
  <c r="J740"/>
  <c r="I740"/>
  <c r="Y739"/>
  <c r="X739"/>
  <c r="W739"/>
  <c r="V739"/>
  <c r="U739"/>
  <c r="T739"/>
  <c r="S739"/>
  <c r="R739"/>
  <c r="Q739"/>
  <c r="P739"/>
  <c r="O739"/>
  <c r="N739"/>
  <c r="M739"/>
  <c r="L739"/>
  <c r="K739"/>
  <c r="J739"/>
  <c r="I739"/>
  <c r="Y738"/>
  <c r="X738"/>
  <c r="W738"/>
  <c r="V738"/>
  <c r="U738"/>
  <c r="T738"/>
  <c r="S738"/>
  <c r="R738"/>
  <c r="Q738"/>
  <c r="P738"/>
  <c r="O738"/>
  <c r="N738"/>
  <c r="M738"/>
  <c r="L738"/>
  <c r="K738"/>
  <c r="J738"/>
  <c r="I738"/>
  <c r="Z737"/>
  <c r="Y737"/>
  <c r="X737"/>
  <c r="W737"/>
  <c r="V737"/>
  <c r="U737"/>
  <c r="T737"/>
  <c r="S737"/>
  <c r="R737"/>
  <c r="Q737"/>
  <c r="P737"/>
  <c r="O737"/>
  <c r="N737"/>
  <c r="M737"/>
  <c r="L737"/>
  <c r="K737"/>
  <c r="J737"/>
  <c r="I737"/>
  <c r="Z736"/>
  <c r="Y736"/>
  <c r="X736"/>
  <c r="W736"/>
  <c r="V736"/>
  <c r="U736"/>
  <c r="T736"/>
  <c r="S736"/>
  <c r="R736"/>
  <c r="Q736"/>
  <c r="P736"/>
  <c r="O736"/>
  <c r="N736"/>
  <c r="M736"/>
  <c r="L736"/>
  <c r="K736"/>
  <c r="J736"/>
  <c r="I736"/>
  <c r="Y735"/>
  <c r="X735"/>
  <c r="W735"/>
  <c r="V735"/>
  <c r="U735"/>
  <c r="T735"/>
  <c r="S735"/>
  <c r="R735"/>
  <c r="Q735"/>
  <c r="P735"/>
  <c r="O735"/>
  <c r="N735"/>
  <c r="M735"/>
  <c r="L735"/>
  <c r="K735"/>
  <c r="J735"/>
  <c r="I735"/>
  <c r="Z734"/>
  <c r="Y734"/>
  <c r="X734"/>
  <c r="W734"/>
  <c r="V734"/>
  <c r="U734"/>
  <c r="T734"/>
  <c r="S734"/>
  <c r="R734"/>
  <c r="Q734"/>
  <c r="P734"/>
  <c r="O734"/>
  <c r="N734"/>
  <c r="M734"/>
  <c r="L734"/>
  <c r="K734"/>
  <c r="J734"/>
  <c r="I734"/>
  <c r="Y733"/>
  <c r="X733"/>
  <c r="W733"/>
  <c r="V733"/>
  <c r="U733"/>
  <c r="T733"/>
  <c r="S733"/>
  <c r="R733"/>
  <c r="Q733"/>
  <c r="P733"/>
  <c r="O733"/>
  <c r="N733"/>
  <c r="M733"/>
  <c r="L733"/>
  <c r="K733"/>
  <c r="J733"/>
  <c r="I733"/>
  <c r="Y732"/>
  <c r="X732"/>
  <c r="W732"/>
  <c r="V732"/>
  <c r="U732"/>
  <c r="T732"/>
  <c r="S732"/>
  <c r="R732"/>
  <c r="Q732"/>
  <c r="P732"/>
  <c r="O732"/>
  <c r="N732"/>
  <c r="M732"/>
  <c r="L732"/>
  <c r="K732"/>
  <c r="J732"/>
  <c r="I732"/>
  <c r="Y731"/>
  <c r="X731"/>
  <c r="W731"/>
  <c r="V731"/>
  <c r="U731"/>
  <c r="T731"/>
  <c r="S731"/>
  <c r="R731"/>
  <c r="Q731"/>
  <c r="P731"/>
  <c r="O731"/>
  <c r="N731"/>
  <c r="M731"/>
  <c r="L731"/>
  <c r="K731"/>
  <c r="J731"/>
  <c r="I731"/>
  <c r="Y730"/>
  <c r="X730"/>
  <c r="W730"/>
  <c r="V730"/>
  <c r="U730"/>
  <c r="T730"/>
  <c r="S730"/>
  <c r="R730"/>
  <c r="Q730"/>
  <c r="P730"/>
  <c r="O730"/>
  <c r="N730"/>
  <c r="M730"/>
  <c r="L730"/>
  <c r="K730"/>
  <c r="J730"/>
  <c r="I730"/>
  <c r="Y729"/>
  <c r="X729"/>
  <c r="W729"/>
  <c r="V729"/>
  <c r="U729"/>
  <c r="T729"/>
  <c r="S729"/>
  <c r="R729"/>
  <c r="Q729"/>
  <c r="P729"/>
  <c r="O729"/>
  <c r="N729"/>
  <c r="M729"/>
  <c r="L729"/>
  <c r="K729"/>
  <c r="J729"/>
  <c r="I729"/>
  <c r="Z728"/>
  <c r="Y728"/>
  <c r="X728"/>
  <c r="W728"/>
  <c r="V728"/>
  <c r="U728"/>
  <c r="T728"/>
  <c r="S728"/>
  <c r="R728"/>
  <c r="Q728"/>
  <c r="P728"/>
  <c r="O728"/>
  <c r="N728"/>
  <c r="M728"/>
  <c r="L728"/>
  <c r="K728"/>
  <c r="J728"/>
  <c r="I728"/>
  <c r="Y727"/>
  <c r="X727"/>
  <c r="W727"/>
  <c r="V727"/>
  <c r="U727"/>
  <c r="T727"/>
  <c r="S727"/>
  <c r="R727"/>
  <c r="Q727"/>
  <c r="P727"/>
  <c r="O727"/>
  <c r="N727"/>
  <c r="M727"/>
  <c r="L727"/>
  <c r="K727"/>
  <c r="J727"/>
  <c r="I727"/>
  <c r="Y726"/>
  <c r="X726"/>
  <c r="W726"/>
  <c r="V726"/>
  <c r="U726"/>
  <c r="T726"/>
  <c r="S726"/>
  <c r="R726"/>
  <c r="Q726"/>
  <c r="P726"/>
  <c r="O726"/>
  <c r="N726"/>
  <c r="M726"/>
  <c r="L726"/>
  <c r="K726"/>
  <c r="J726"/>
  <c r="I726"/>
  <c r="Y725"/>
  <c r="X725"/>
  <c r="W725"/>
  <c r="V725"/>
  <c r="U725"/>
  <c r="T725"/>
  <c r="S725"/>
  <c r="R725"/>
  <c r="Q725"/>
  <c r="P725"/>
  <c r="O725"/>
  <c r="N725"/>
  <c r="M725"/>
  <c r="L725"/>
  <c r="K725"/>
  <c r="J725"/>
  <c r="I725"/>
  <c r="Y724"/>
  <c r="X724"/>
  <c r="W724"/>
  <c r="V724"/>
  <c r="U724"/>
  <c r="T724"/>
  <c r="S724"/>
  <c r="R724"/>
  <c r="Q724"/>
  <c r="P724"/>
  <c r="O724"/>
  <c r="N724"/>
  <c r="M724"/>
  <c r="L724"/>
  <c r="K724"/>
  <c r="J724"/>
  <c r="I724"/>
  <c r="Y723"/>
  <c r="X723"/>
  <c r="W723"/>
  <c r="V723"/>
  <c r="U723"/>
  <c r="T723"/>
  <c r="S723"/>
  <c r="R723"/>
  <c r="Q723"/>
  <c r="P723"/>
  <c r="O723"/>
  <c r="N723"/>
  <c r="M723"/>
  <c r="L723"/>
  <c r="K723"/>
  <c r="J723"/>
  <c r="I723"/>
  <c r="Y722"/>
  <c r="X722"/>
  <c r="W722"/>
  <c r="V722"/>
  <c r="U722"/>
  <c r="T722"/>
  <c r="S722"/>
  <c r="R722"/>
  <c r="Q722"/>
  <c r="P722"/>
  <c r="O722"/>
  <c r="N722"/>
  <c r="M722"/>
  <c r="L722"/>
  <c r="K722"/>
  <c r="J722"/>
  <c r="I722"/>
  <c r="Y721"/>
  <c r="X721"/>
  <c r="W721"/>
  <c r="V721"/>
  <c r="U721"/>
  <c r="T721"/>
  <c r="S721"/>
  <c r="R721"/>
  <c r="Q721"/>
  <c r="P721"/>
  <c r="O721"/>
  <c r="N721"/>
  <c r="M721"/>
  <c r="L721"/>
  <c r="K721"/>
  <c r="J721"/>
  <c r="I721"/>
  <c r="Z720"/>
  <c r="Y720"/>
  <c r="X720"/>
  <c r="W720"/>
  <c r="V720"/>
  <c r="U720"/>
  <c r="T720"/>
  <c r="S720"/>
  <c r="R720"/>
  <c r="Q720"/>
  <c r="P720"/>
  <c r="O720"/>
  <c r="N720"/>
  <c r="M720"/>
  <c r="L720"/>
  <c r="K720"/>
  <c r="J720"/>
  <c r="I720"/>
  <c r="Y719"/>
  <c r="X719"/>
  <c r="W719"/>
  <c r="V719"/>
  <c r="U719"/>
  <c r="T719"/>
  <c r="S719"/>
  <c r="R719"/>
  <c r="Q719"/>
  <c r="P719"/>
  <c r="O719"/>
  <c r="N719"/>
  <c r="M719"/>
  <c r="L719"/>
  <c r="K719"/>
  <c r="J719"/>
  <c r="I719"/>
  <c r="Y718"/>
  <c r="X718"/>
  <c r="W718"/>
  <c r="V718"/>
  <c r="U718"/>
  <c r="T718"/>
  <c r="S718"/>
  <c r="R718"/>
  <c r="Q718"/>
  <c r="P718"/>
  <c r="O718"/>
  <c r="N718"/>
  <c r="M718"/>
  <c r="L718"/>
  <c r="K718"/>
  <c r="J718"/>
  <c r="I718"/>
  <c r="Y717"/>
  <c r="X717"/>
  <c r="W717"/>
  <c r="V717"/>
  <c r="U717"/>
  <c r="T717"/>
  <c r="S717"/>
  <c r="R717"/>
  <c r="Q717"/>
  <c r="P717"/>
  <c r="O717"/>
  <c r="N717"/>
  <c r="M717"/>
  <c r="L717"/>
  <c r="K717"/>
  <c r="J717"/>
  <c r="I717"/>
  <c r="Z716"/>
  <c r="Y716"/>
  <c r="X716"/>
  <c r="W716"/>
  <c r="V716"/>
  <c r="U716"/>
  <c r="T716"/>
  <c r="S716"/>
  <c r="R716"/>
  <c r="Q716"/>
  <c r="P716"/>
  <c r="O716"/>
  <c r="N716"/>
  <c r="M716"/>
  <c r="L716"/>
  <c r="K716"/>
  <c r="J716"/>
  <c r="I716"/>
  <c r="Z715"/>
  <c r="Y715"/>
  <c r="X715"/>
  <c r="W715"/>
  <c r="V715"/>
  <c r="U715"/>
  <c r="T715"/>
  <c r="S715"/>
  <c r="R715"/>
  <c r="Q715"/>
  <c r="P715"/>
  <c r="O715"/>
  <c r="N715"/>
  <c r="M715"/>
  <c r="L715"/>
  <c r="K715"/>
  <c r="J715"/>
  <c r="I715"/>
  <c r="Z714"/>
  <c r="Y714"/>
  <c r="X714"/>
  <c r="W714"/>
  <c r="V714"/>
  <c r="U714"/>
  <c r="T714"/>
  <c r="S714"/>
  <c r="R714"/>
  <c r="Q714"/>
  <c r="P714"/>
  <c r="O714"/>
  <c r="N714"/>
  <c r="M714"/>
  <c r="L714"/>
  <c r="K714"/>
  <c r="J714"/>
  <c r="I714"/>
  <c r="Y713"/>
  <c r="X713"/>
  <c r="W713"/>
  <c r="V713"/>
  <c r="U713"/>
  <c r="T713"/>
  <c r="S713"/>
  <c r="R713"/>
  <c r="Q713"/>
  <c r="P713"/>
  <c r="O713"/>
  <c r="N713"/>
  <c r="M713"/>
  <c r="L713"/>
  <c r="K713"/>
  <c r="J713"/>
  <c r="I713"/>
  <c r="Y712"/>
  <c r="X712"/>
  <c r="W712"/>
  <c r="V712"/>
  <c r="U712"/>
  <c r="T712"/>
  <c r="S712"/>
  <c r="R712"/>
  <c r="Q712"/>
  <c r="P712"/>
  <c r="O712"/>
  <c r="N712"/>
  <c r="M712"/>
  <c r="L712"/>
  <c r="K712"/>
  <c r="J712"/>
  <c r="I712"/>
  <c r="Z711"/>
  <c r="Y711"/>
  <c r="X711"/>
  <c r="W711"/>
  <c r="V711"/>
  <c r="U711"/>
  <c r="T711"/>
  <c r="S711"/>
  <c r="R711"/>
  <c r="Q711"/>
  <c r="P711"/>
  <c r="O711"/>
  <c r="N711"/>
  <c r="M711"/>
  <c r="L711"/>
  <c r="K711"/>
  <c r="J711"/>
  <c r="I711"/>
  <c r="Y710"/>
  <c r="X710"/>
  <c r="W710"/>
  <c r="V710"/>
  <c r="U710"/>
  <c r="T710"/>
  <c r="S710"/>
  <c r="R710"/>
  <c r="Q710"/>
  <c r="P710"/>
  <c r="O710"/>
  <c r="N710"/>
  <c r="M710"/>
  <c r="L710"/>
  <c r="K710"/>
  <c r="J710"/>
  <c r="I710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Z708"/>
  <c r="Y708"/>
  <c r="X708"/>
  <c r="W708"/>
  <c r="V708"/>
  <c r="U708"/>
  <c r="T708"/>
  <c r="S708"/>
  <c r="R708"/>
  <c r="Q708"/>
  <c r="P708"/>
  <c r="O708"/>
  <c r="N708"/>
  <c r="M708"/>
  <c r="L708"/>
  <c r="K708"/>
  <c r="J708"/>
  <c r="I708"/>
  <c r="Y707"/>
  <c r="X707"/>
  <c r="W707"/>
  <c r="V707"/>
  <c r="U707"/>
  <c r="T707"/>
  <c r="S707"/>
  <c r="R707"/>
  <c r="Q707"/>
  <c r="P707"/>
  <c r="O707"/>
  <c r="N707"/>
  <c r="M707"/>
  <c r="L707"/>
  <c r="K707"/>
  <c r="J707"/>
  <c r="I707"/>
  <c r="Y706"/>
  <c r="X706"/>
  <c r="W706"/>
  <c r="V706"/>
  <c r="U706"/>
  <c r="T706"/>
  <c r="S706"/>
  <c r="R706"/>
  <c r="Q706"/>
  <c r="P706"/>
  <c r="O706"/>
  <c r="N706"/>
  <c r="M706"/>
  <c r="L706"/>
  <c r="K706"/>
  <c r="J706"/>
  <c r="I706"/>
  <c r="Z705"/>
  <c r="Y705"/>
  <c r="X705"/>
  <c r="W705"/>
  <c r="V705"/>
  <c r="U705"/>
  <c r="T705"/>
  <c r="S705"/>
  <c r="R705"/>
  <c r="Q705"/>
  <c r="P705"/>
  <c r="O705"/>
  <c r="N705"/>
  <c r="M705"/>
  <c r="L705"/>
  <c r="K705"/>
  <c r="J705"/>
  <c r="I705"/>
  <c r="Y704"/>
  <c r="X704"/>
  <c r="W704"/>
  <c r="V704"/>
  <c r="U704"/>
  <c r="T704"/>
  <c r="S704"/>
  <c r="R704"/>
  <c r="Q704"/>
  <c r="P704"/>
  <c r="O704"/>
  <c r="N704"/>
  <c r="M704"/>
  <c r="L704"/>
  <c r="K704"/>
  <c r="J704"/>
  <c r="I704"/>
  <c r="Z703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Y702"/>
  <c r="X702"/>
  <c r="W702"/>
  <c r="V702"/>
  <c r="U702"/>
  <c r="T702"/>
  <c r="S702"/>
  <c r="R702"/>
  <c r="Q702"/>
  <c r="P702"/>
  <c r="O702"/>
  <c r="N702"/>
  <c r="M702"/>
  <c r="L702"/>
  <c r="K702"/>
  <c r="J702"/>
  <c r="I702"/>
  <c r="Z701"/>
  <c r="Y701"/>
  <c r="X701"/>
  <c r="W701"/>
  <c r="V701"/>
  <c r="U701"/>
  <c r="T701"/>
  <c r="S701"/>
  <c r="R701"/>
  <c r="Q701"/>
  <c r="P701"/>
  <c r="O701"/>
  <c r="N701"/>
  <c r="M701"/>
  <c r="L701"/>
  <c r="K701"/>
  <c r="J701"/>
  <c r="I701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Z567"/>
  <c r="Y567"/>
  <c r="X567"/>
  <c r="W567"/>
  <c r="V567"/>
  <c r="U567"/>
  <c r="T567"/>
  <c r="S567"/>
  <c r="R567"/>
  <c r="Q567"/>
  <c r="P567"/>
  <c r="O567"/>
  <c r="N567"/>
  <c r="M567"/>
  <c r="L567"/>
  <c r="K567"/>
  <c r="J567"/>
  <c r="I567"/>
  <c r="Y566"/>
  <c r="X566"/>
  <c r="W566"/>
  <c r="V566"/>
  <c r="U566"/>
  <c r="T566"/>
  <c r="S566"/>
  <c r="R566"/>
  <c r="Q566"/>
  <c r="P566"/>
  <c r="O566"/>
  <c r="N566"/>
  <c r="M566"/>
  <c r="L566"/>
  <c r="K566"/>
  <c r="J566"/>
  <c r="I566"/>
  <c r="Z565"/>
  <c r="Y565"/>
  <c r="X565"/>
  <c r="W565"/>
  <c r="V565"/>
  <c r="U565"/>
  <c r="T565"/>
  <c r="S565"/>
  <c r="R565"/>
  <c r="Q565"/>
  <c r="P565"/>
  <c r="O565"/>
  <c r="N565"/>
  <c r="M565"/>
  <c r="L565"/>
  <c r="K565"/>
  <c r="J565"/>
  <c r="I565"/>
  <c r="Y564"/>
  <c r="X564"/>
  <c r="W564"/>
  <c r="V564"/>
  <c r="U564"/>
  <c r="T564"/>
  <c r="S564"/>
  <c r="R564"/>
  <c r="Q564"/>
  <c r="P564"/>
  <c r="O564"/>
  <c r="N564"/>
  <c r="M564"/>
  <c r="L564"/>
  <c r="K564"/>
  <c r="J564"/>
  <c r="I564"/>
  <c r="Z563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Y562"/>
  <c r="X562"/>
  <c r="W562"/>
  <c r="V562"/>
  <c r="U562"/>
  <c r="T562"/>
  <c r="S562"/>
  <c r="R562"/>
  <c r="Q562"/>
  <c r="P562"/>
  <c r="O562"/>
  <c r="N562"/>
  <c r="M562"/>
  <c r="L562"/>
  <c r="K562"/>
  <c r="J562"/>
  <c r="I562"/>
  <c r="Y561"/>
  <c r="X561"/>
  <c r="W561"/>
  <c r="V561"/>
  <c r="U561"/>
  <c r="T561"/>
  <c r="S561"/>
  <c r="R561"/>
  <c r="Q561"/>
  <c r="P561"/>
  <c r="O561"/>
  <c r="N561"/>
  <c r="M561"/>
  <c r="L561"/>
  <c r="K561"/>
  <c r="J561"/>
  <c r="I561"/>
  <c r="Z560"/>
  <c r="Y560"/>
  <c r="X560"/>
  <c r="W560"/>
  <c r="V560"/>
  <c r="U560"/>
  <c r="T560"/>
  <c r="S560"/>
  <c r="R560"/>
  <c r="Q560"/>
  <c r="P560"/>
  <c r="O560"/>
  <c r="N560"/>
  <c r="M560"/>
  <c r="L560"/>
  <c r="K560"/>
  <c r="J560"/>
  <c r="I560"/>
  <c r="Y559"/>
  <c r="X559"/>
  <c r="W559"/>
  <c r="V559"/>
  <c r="U559"/>
  <c r="T559"/>
  <c r="S559"/>
  <c r="R559"/>
  <c r="Q559"/>
  <c r="P559"/>
  <c r="O559"/>
  <c r="N559"/>
  <c r="M559"/>
  <c r="L559"/>
  <c r="K559"/>
  <c r="J559"/>
  <c r="I559"/>
  <c r="Y558"/>
  <c r="X558"/>
  <c r="W558"/>
  <c r="V558"/>
  <c r="U558"/>
  <c r="T558"/>
  <c r="S558"/>
  <c r="R558"/>
  <c r="Q558"/>
  <c r="P558"/>
  <c r="O558"/>
  <c r="N558"/>
  <c r="M558"/>
  <c r="L558"/>
  <c r="K558"/>
  <c r="J558"/>
  <c r="I558"/>
  <c r="Z557"/>
  <c r="Y557"/>
  <c r="X557"/>
  <c r="W557"/>
  <c r="V557"/>
  <c r="U557"/>
  <c r="T557"/>
  <c r="S557"/>
  <c r="R557"/>
  <c r="Q557"/>
  <c r="P557"/>
  <c r="O557"/>
  <c r="N557"/>
  <c r="M557"/>
  <c r="L557"/>
  <c r="K557"/>
  <c r="J557"/>
  <c r="I557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Y555"/>
  <c r="X555"/>
  <c r="W555"/>
  <c r="V555"/>
  <c r="U555"/>
  <c r="T555"/>
  <c r="S555"/>
  <c r="R555"/>
  <c r="Q555"/>
  <c r="P555"/>
  <c r="O555"/>
  <c r="N555"/>
  <c r="M555"/>
  <c r="L555"/>
  <c r="K555"/>
  <c r="J555"/>
  <c r="I555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Z551"/>
  <c r="Y551"/>
  <c r="X551"/>
  <c r="W551"/>
  <c r="V551"/>
  <c r="U551"/>
  <c r="T551"/>
  <c r="S551"/>
  <c r="R551"/>
  <c r="Q551"/>
  <c r="P551"/>
  <c r="O551"/>
  <c r="N551"/>
  <c r="M551"/>
  <c r="L551"/>
  <c r="K551"/>
  <c r="J551"/>
  <c r="I551"/>
  <c r="Y550"/>
  <c r="X550"/>
  <c r="W550"/>
  <c r="V550"/>
  <c r="U550"/>
  <c r="T550"/>
  <c r="S550"/>
  <c r="R550"/>
  <c r="Q550"/>
  <c r="P550"/>
  <c r="O550"/>
  <c r="N550"/>
  <c r="M550"/>
  <c r="L550"/>
  <c r="K550"/>
  <c r="J550"/>
  <c r="I550"/>
  <c r="Y549"/>
  <c r="X549"/>
  <c r="W549"/>
  <c r="V549"/>
  <c r="U549"/>
  <c r="T549"/>
  <c r="S549"/>
  <c r="R549"/>
  <c r="Q549"/>
  <c r="P549"/>
  <c r="O549"/>
  <c r="N549"/>
  <c r="M549"/>
  <c r="L549"/>
  <c r="K549"/>
  <c r="J549"/>
  <c r="I549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Y547"/>
  <c r="X547"/>
  <c r="W547"/>
  <c r="V547"/>
  <c r="U547"/>
  <c r="T547"/>
  <c r="S547"/>
  <c r="R547"/>
  <c r="Q547"/>
  <c r="P547"/>
  <c r="O547"/>
  <c r="N547"/>
  <c r="M547"/>
  <c r="L547"/>
  <c r="K547"/>
  <c r="J547"/>
  <c r="I547"/>
  <c r="Z546"/>
  <c r="Y546"/>
  <c r="X546"/>
  <c r="W546"/>
  <c r="V546"/>
  <c r="U546"/>
  <c r="T546"/>
  <c r="S546"/>
  <c r="R546"/>
  <c r="Q546"/>
  <c r="P546"/>
  <c r="O546"/>
  <c r="N546"/>
  <c r="M546"/>
  <c r="L546"/>
  <c r="K546"/>
  <c r="J546"/>
  <c r="I546"/>
  <c r="Z545"/>
  <c r="Y545"/>
  <c r="X545"/>
  <c r="W545"/>
  <c r="V545"/>
  <c r="U545"/>
  <c r="T545"/>
  <c r="S545"/>
  <c r="R545"/>
  <c r="Q545"/>
  <c r="P545"/>
  <c r="O545"/>
  <c r="N545"/>
  <c r="M545"/>
  <c r="L545"/>
  <c r="K545"/>
  <c r="J545"/>
  <c r="I545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Y542"/>
  <c r="X542"/>
  <c r="W542"/>
  <c r="V542"/>
  <c r="U542"/>
  <c r="T542"/>
  <c r="S542"/>
  <c r="R542"/>
  <c r="Q542"/>
  <c r="P542"/>
  <c r="O542"/>
  <c r="N542"/>
  <c r="M542"/>
  <c r="L542"/>
  <c r="K542"/>
  <c r="J542"/>
  <c r="I542"/>
  <c r="Y541"/>
  <c r="X541"/>
  <c r="W541"/>
  <c r="V541"/>
  <c r="U541"/>
  <c r="T541"/>
  <c r="S541"/>
  <c r="R541"/>
  <c r="Q541"/>
  <c r="P541"/>
  <c r="O541"/>
  <c r="N541"/>
  <c r="M541"/>
  <c r="L541"/>
  <c r="K541"/>
  <c r="J541"/>
  <c r="I541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Y537"/>
  <c r="X537"/>
  <c r="W537"/>
  <c r="V537"/>
  <c r="U537"/>
  <c r="T537"/>
  <c r="S537"/>
  <c r="R537"/>
  <c r="Q537"/>
  <c r="P537"/>
  <c r="O537"/>
  <c r="N537"/>
  <c r="M537"/>
  <c r="L537"/>
  <c r="K537"/>
  <c r="J537"/>
  <c r="I537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Z535"/>
  <c r="Y535"/>
  <c r="X535"/>
  <c r="W535"/>
  <c r="V535"/>
  <c r="U535"/>
  <c r="T535"/>
  <c r="S535"/>
  <c r="R535"/>
  <c r="Q535"/>
  <c r="P535"/>
  <c r="O535"/>
  <c r="N535"/>
  <c r="M535"/>
  <c r="L535"/>
  <c r="K535"/>
  <c r="J535"/>
  <c r="I535"/>
  <c r="Y534"/>
  <c r="X534"/>
  <c r="W534"/>
  <c r="V534"/>
  <c r="U534"/>
  <c r="T534"/>
  <c r="S534"/>
  <c r="R534"/>
  <c r="Q534"/>
  <c r="P534"/>
  <c r="O534"/>
  <c r="N534"/>
  <c r="M534"/>
  <c r="L534"/>
  <c r="K534"/>
  <c r="J534"/>
  <c r="I534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Y530"/>
  <c r="X530"/>
  <c r="W530"/>
  <c r="V530"/>
  <c r="U530"/>
  <c r="T530"/>
  <c r="S530"/>
  <c r="R530"/>
  <c r="Q530"/>
  <c r="P530"/>
  <c r="O530"/>
  <c r="N530"/>
  <c r="M530"/>
  <c r="L530"/>
  <c r="K530"/>
  <c r="J530"/>
  <c r="I530"/>
  <c r="Z529"/>
  <c r="Y529"/>
  <c r="X529"/>
  <c r="W529"/>
  <c r="V529"/>
  <c r="U529"/>
  <c r="T529"/>
  <c r="S529"/>
  <c r="R529"/>
  <c r="Q529"/>
  <c r="P529"/>
  <c r="O529"/>
  <c r="N529"/>
  <c r="M529"/>
  <c r="L529"/>
  <c r="K529"/>
  <c r="J529"/>
  <c r="I529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Y525"/>
  <c r="X525"/>
  <c r="W525"/>
  <c r="V525"/>
  <c r="U525"/>
  <c r="T525"/>
  <c r="S525"/>
  <c r="R525"/>
  <c r="Q525"/>
  <c r="P525"/>
  <c r="O525"/>
  <c r="N525"/>
  <c r="M525"/>
  <c r="L525"/>
  <c r="K525"/>
  <c r="J525"/>
  <c r="I525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Z522"/>
  <c r="Y522"/>
  <c r="X522"/>
  <c r="W522"/>
  <c r="V522"/>
  <c r="U522"/>
  <c r="T522"/>
  <c r="S522"/>
  <c r="R522"/>
  <c r="Q522"/>
  <c r="P522"/>
  <c r="O522"/>
  <c r="N522"/>
  <c r="M522"/>
  <c r="L522"/>
  <c r="K522"/>
  <c r="J522"/>
  <c r="I522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Z518"/>
  <c r="Y518"/>
  <c r="X518"/>
  <c r="W518"/>
  <c r="V518"/>
  <c r="U518"/>
  <c r="T518"/>
  <c r="S518"/>
  <c r="R518"/>
  <c r="Q518"/>
  <c r="P518"/>
  <c r="O518"/>
  <c r="N518"/>
  <c r="M518"/>
  <c r="L518"/>
  <c r="K518"/>
  <c r="J518"/>
  <c r="I518"/>
  <c r="Y517"/>
  <c r="X517"/>
  <c r="W517"/>
  <c r="V517"/>
  <c r="U517"/>
  <c r="T517"/>
  <c r="S517"/>
  <c r="R517"/>
  <c r="Q517"/>
  <c r="P517"/>
  <c r="O517"/>
  <c r="N517"/>
  <c r="M517"/>
  <c r="L517"/>
  <c r="K517"/>
  <c r="J517"/>
  <c r="I517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Y511"/>
  <c r="X511"/>
  <c r="W511"/>
  <c r="V511"/>
  <c r="U511"/>
  <c r="T511"/>
  <c r="S511"/>
  <c r="R511"/>
  <c r="Q511"/>
  <c r="P511"/>
  <c r="O511"/>
  <c r="N511"/>
  <c r="M511"/>
  <c r="L511"/>
  <c r="K511"/>
  <c r="J511"/>
  <c r="I511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Y507"/>
  <c r="X507"/>
  <c r="W507"/>
  <c r="V507"/>
  <c r="U507"/>
  <c r="T507"/>
  <c r="S507"/>
  <c r="R507"/>
  <c r="Q507"/>
  <c r="P507"/>
  <c r="O507"/>
  <c r="N507"/>
  <c r="M507"/>
  <c r="L507"/>
  <c r="K507"/>
  <c r="J507"/>
  <c r="I507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Z503"/>
  <c r="Y503"/>
  <c r="X503"/>
  <c r="W503"/>
  <c r="V503"/>
  <c r="U503"/>
  <c r="T503"/>
  <c r="S503"/>
  <c r="R503"/>
  <c r="Q503"/>
  <c r="P503"/>
  <c r="O503"/>
  <c r="N503"/>
  <c r="M503"/>
  <c r="L503"/>
  <c r="K503"/>
  <c r="J503"/>
  <c r="I503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Y493"/>
  <c r="X493"/>
  <c r="W493"/>
  <c r="V493"/>
  <c r="U493"/>
  <c r="T493"/>
  <c r="S493"/>
  <c r="R493"/>
  <c r="Q493"/>
  <c r="P493"/>
  <c r="O493"/>
  <c r="N493"/>
  <c r="M493"/>
  <c r="L493"/>
  <c r="K493"/>
  <c r="J493"/>
  <c r="I493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Y486"/>
  <c r="X486"/>
  <c r="W486"/>
  <c r="V486"/>
  <c r="U486"/>
  <c r="T486"/>
  <c r="S486"/>
  <c r="R486"/>
  <c r="Q486"/>
  <c r="P486"/>
  <c r="O486"/>
  <c r="N486"/>
  <c r="M486"/>
  <c r="L486"/>
  <c r="K486"/>
  <c r="J486"/>
  <c r="I486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Y479"/>
  <c r="X479"/>
  <c r="W479"/>
  <c r="V479"/>
  <c r="U479"/>
  <c r="T479"/>
  <c r="S479"/>
  <c r="R479"/>
  <c r="Q479"/>
  <c r="P479"/>
  <c r="O479"/>
  <c r="N479"/>
  <c r="M479"/>
  <c r="L479"/>
  <c r="K479"/>
  <c r="J479"/>
  <c r="I479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Y98"/>
  <c r="X98"/>
  <c r="W98"/>
  <c r="V98"/>
  <c r="U98"/>
  <c r="T98"/>
  <c r="S98"/>
  <c r="R98"/>
  <c r="Q98"/>
  <c r="P98"/>
  <c r="O98"/>
  <c r="N98"/>
  <c r="M98"/>
  <c r="L98"/>
  <c r="K98"/>
  <c r="J98"/>
  <c r="I98"/>
  <c r="Y97"/>
  <c r="X97"/>
  <c r="W97"/>
  <c r="V97"/>
  <c r="U97"/>
  <c r="T97"/>
  <c r="S97"/>
  <c r="R97"/>
  <c r="Q97"/>
  <c r="P97"/>
  <c r="O97"/>
  <c r="N97"/>
  <c r="M97"/>
  <c r="L97"/>
  <c r="K97"/>
  <c r="J97"/>
  <c r="I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Y95"/>
  <c r="X95"/>
  <c r="W95"/>
  <c r="V95"/>
  <c r="U95"/>
  <c r="T95"/>
  <c r="S95"/>
  <c r="R95"/>
  <c r="Q95"/>
  <c r="P95"/>
  <c r="O95"/>
  <c r="N95"/>
  <c r="M95"/>
  <c r="L95"/>
  <c r="K95"/>
  <c r="J95"/>
  <c r="I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Y93"/>
  <c r="X93"/>
  <c r="W93"/>
  <c r="V93"/>
  <c r="U93"/>
  <c r="T93"/>
  <c r="S93"/>
  <c r="R93"/>
  <c r="Q93"/>
  <c r="P93"/>
  <c r="O93"/>
  <c r="N93"/>
  <c r="M93"/>
  <c r="L93"/>
  <c r="K93"/>
  <c r="J93"/>
  <c r="I93"/>
  <c r="Y92"/>
  <c r="X92"/>
  <c r="W92"/>
  <c r="V92"/>
  <c r="U92"/>
  <c r="T92"/>
  <c r="S92"/>
  <c r="R92"/>
  <c r="Q92"/>
  <c r="P92"/>
  <c r="O92"/>
  <c r="N92"/>
  <c r="M92"/>
  <c r="L92"/>
  <c r="K92"/>
  <c r="J92"/>
  <c r="I92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Y90"/>
  <c r="X90"/>
  <c r="W90"/>
  <c r="V90"/>
  <c r="U90"/>
  <c r="T90"/>
  <c r="S90"/>
  <c r="R90"/>
  <c r="Q90"/>
  <c r="P90"/>
  <c r="O90"/>
  <c r="N90"/>
  <c r="M90"/>
  <c r="L90"/>
  <c r="K90"/>
  <c r="J90"/>
  <c r="I90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Y86"/>
  <c r="X86"/>
  <c r="W86"/>
  <c r="V86"/>
  <c r="U86"/>
  <c r="T86"/>
  <c r="S86"/>
  <c r="R86"/>
  <c r="Q86"/>
  <c r="P86"/>
  <c r="O86"/>
  <c r="N86"/>
  <c r="M86"/>
  <c r="L86"/>
  <c r="K86"/>
  <c r="J86"/>
  <c r="I86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Y83"/>
  <c r="X83"/>
  <c r="W83"/>
  <c r="V83"/>
  <c r="U83"/>
  <c r="T83"/>
  <c r="S83"/>
  <c r="R83"/>
  <c r="Q83"/>
  <c r="P83"/>
  <c r="O83"/>
  <c r="N83"/>
  <c r="M83"/>
  <c r="L83"/>
  <c r="K83"/>
  <c r="J83"/>
  <c r="I83"/>
  <c r="Y82"/>
  <c r="X82"/>
  <c r="W82"/>
  <c r="V82"/>
  <c r="U82"/>
  <c r="T82"/>
  <c r="S82"/>
  <c r="R82"/>
  <c r="Q82"/>
  <c r="P82"/>
  <c r="O82"/>
  <c r="N82"/>
  <c r="M82"/>
  <c r="L82"/>
  <c r="K82"/>
  <c r="J82"/>
  <c r="I82"/>
  <c r="Y81"/>
  <c r="X81"/>
  <c r="W81"/>
  <c r="V81"/>
  <c r="U81"/>
  <c r="T81"/>
  <c r="S81"/>
  <c r="R81"/>
  <c r="Q81"/>
  <c r="P81"/>
  <c r="O81"/>
  <c r="N81"/>
  <c r="M81"/>
  <c r="L81"/>
  <c r="K81"/>
  <c r="J81"/>
  <c r="I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Y78"/>
  <c r="X78"/>
  <c r="W78"/>
  <c r="V78"/>
  <c r="U78"/>
  <c r="T78"/>
  <c r="S78"/>
  <c r="R78"/>
  <c r="Q78"/>
  <c r="P78"/>
  <c r="O78"/>
  <c r="N78"/>
  <c r="M78"/>
  <c r="L78"/>
  <c r="K78"/>
  <c r="J78"/>
  <c r="I78"/>
  <c r="Y77"/>
  <c r="X77"/>
  <c r="W77"/>
  <c r="V77"/>
  <c r="U77"/>
  <c r="T77"/>
  <c r="S77"/>
  <c r="R77"/>
  <c r="Q77"/>
  <c r="P77"/>
  <c r="O77"/>
  <c r="N77"/>
  <c r="M77"/>
  <c r="L77"/>
  <c r="K77"/>
  <c r="J77"/>
  <c r="I77"/>
  <c r="Y76"/>
  <c r="X76"/>
  <c r="W76"/>
  <c r="V76"/>
  <c r="U76"/>
  <c r="T76"/>
  <c r="S76"/>
  <c r="R76"/>
  <c r="Q76"/>
  <c r="P76"/>
  <c r="O76"/>
  <c r="N76"/>
  <c r="M76"/>
  <c r="L76"/>
  <c r="K76"/>
  <c r="J76"/>
  <c r="I76"/>
  <c r="Y75"/>
  <c r="X75"/>
  <c r="W75"/>
  <c r="V75"/>
  <c r="U75"/>
  <c r="T75"/>
  <c r="S75"/>
  <c r="R75"/>
  <c r="Q75"/>
  <c r="P75"/>
  <c r="O75"/>
  <c r="N75"/>
  <c r="M75"/>
  <c r="L75"/>
  <c r="K75"/>
  <c r="J75"/>
  <c r="I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Y73"/>
  <c r="X73"/>
  <c r="W73"/>
  <c r="V73"/>
  <c r="U73"/>
  <c r="T73"/>
  <c r="S73"/>
  <c r="R73"/>
  <c r="Q73"/>
  <c r="P73"/>
  <c r="O73"/>
  <c r="N73"/>
  <c r="M73"/>
  <c r="L73"/>
  <c r="K73"/>
  <c r="J73"/>
  <c r="I73"/>
  <c r="Y72"/>
  <c r="X72"/>
  <c r="W72"/>
  <c r="V72"/>
  <c r="U72"/>
  <c r="T72"/>
  <c r="S72"/>
  <c r="R72"/>
  <c r="Q72"/>
  <c r="P72"/>
  <c r="O72"/>
  <c r="N72"/>
  <c r="M72"/>
  <c r="L72"/>
  <c r="K72"/>
  <c r="J72"/>
  <c r="I72"/>
  <c r="Y71"/>
  <c r="X71"/>
  <c r="W71"/>
  <c r="V71"/>
  <c r="U71"/>
  <c r="T71"/>
  <c r="S71"/>
  <c r="R71"/>
  <c r="Q71"/>
  <c r="P71"/>
  <c r="O71"/>
  <c r="N71"/>
  <c r="M71"/>
  <c r="L71"/>
  <c r="K71"/>
  <c r="J71"/>
  <c r="I71"/>
  <c r="Y70"/>
  <c r="X70"/>
  <c r="W70"/>
  <c r="V70"/>
  <c r="U70"/>
  <c r="T70"/>
  <c r="S70"/>
  <c r="R70"/>
  <c r="Q70"/>
  <c r="P70"/>
  <c r="O70"/>
  <c r="N70"/>
  <c r="M70"/>
  <c r="L70"/>
  <c r="K70"/>
  <c r="J70"/>
  <c r="I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Y68"/>
  <c r="X68"/>
  <c r="W68"/>
  <c r="V68"/>
  <c r="U68"/>
  <c r="T68"/>
  <c r="S68"/>
  <c r="R68"/>
  <c r="Q68"/>
  <c r="P68"/>
  <c r="O68"/>
  <c r="N68"/>
  <c r="M68"/>
  <c r="L68"/>
  <c r="K68"/>
  <c r="J68"/>
  <c r="I68"/>
  <c r="Y67"/>
  <c r="X67"/>
  <c r="W67"/>
  <c r="V67"/>
  <c r="U67"/>
  <c r="T67"/>
  <c r="S67"/>
  <c r="R67"/>
  <c r="Q67"/>
  <c r="P67"/>
  <c r="O67"/>
  <c r="N67"/>
  <c r="M67"/>
  <c r="L67"/>
  <c r="K67"/>
  <c r="J67"/>
  <c r="I67"/>
  <c r="Y66"/>
  <c r="X66"/>
  <c r="W66"/>
  <c r="V66"/>
  <c r="U66"/>
  <c r="T66"/>
  <c r="S66"/>
  <c r="R66"/>
  <c r="Q66"/>
  <c r="P66"/>
  <c r="O66"/>
  <c r="N66"/>
  <c r="M66"/>
  <c r="L66"/>
  <c r="K66"/>
  <c r="J66"/>
  <c r="I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Y64"/>
  <c r="X64"/>
  <c r="W64"/>
  <c r="V64"/>
  <c r="U64"/>
  <c r="T64"/>
  <c r="S64"/>
  <c r="R64"/>
  <c r="Q64"/>
  <c r="P64"/>
  <c r="O64"/>
  <c r="N64"/>
  <c r="M64"/>
  <c r="L64"/>
  <c r="K64"/>
  <c r="J64"/>
  <c r="I64"/>
  <c r="Y63"/>
  <c r="X63"/>
  <c r="W63"/>
  <c r="V63"/>
  <c r="U63"/>
  <c r="T63"/>
  <c r="S63"/>
  <c r="R63"/>
  <c r="Q63"/>
  <c r="P63"/>
  <c r="O63"/>
  <c r="N63"/>
  <c r="M63"/>
  <c r="L63"/>
  <c r="K63"/>
  <c r="J63"/>
  <c r="I63"/>
  <c r="Y62"/>
  <c r="X62"/>
  <c r="W62"/>
  <c r="V62"/>
  <c r="U62"/>
  <c r="T62"/>
  <c r="S62"/>
  <c r="R62"/>
  <c r="Q62"/>
  <c r="P62"/>
  <c r="O62"/>
  <c r="N62"/>
  <c r="M62"/>
  <c r="L62"/>
  <c r="K62"/>
  <c r="J62"/>
  <c r="I62"/>
  <c r="Y61"/>
  <c r="X61"/>
  <c r="W61"/>
  <c r="V61"/>
  <c r="U61"/>
  <c r="T61"/>
  <c r="S61"/>
  <c r="R61"/>
  <c r="Q61"/>
  <c r="P61"/>
  <c r="O61"/>
  <c r="N61"/>
  <c r="M61"/>
  <c r="L61"/>
  <c r="K61"/>
  <c r="J61"/>
  <c r="I61"/>
  <c r="Y60"/>
  <c r="X60"/>
  <c r="W60"/>
  <c r="V60"/>
  <c r="U60"/>
  <c r="T60"/>
  <c r="S60"/>
  <c r="R60"/>
  <c r="Q60"/>
  <c r="P60"/>
  <c r="O60"/>
  <c r="N60"/>
  <c r="M60"/>
  <c r="L60"/>
  <c r="K60"/>
  <c r="J60"/>
  <c r="I60"/>
  <c r="Y59"/>
  <c r="X59"/>
  <c r="W59"/>
  <c r="V59"/>
  <c r="U59"/>
  <c r="T59"/>
  <c r="S59"/>
  <c r="R59"/>
  <c r="Q59"/>
  <c r="P59"/>
  <c r="O59"/>
  <c r="N59"/>
  <c r="M59"/>
  <c r="L59"/>
  <c r="K59"/>
  <c r="J59"/>
  <c r="I59"/>
  <c r="Y58"/>
  <c r="X58"/>
  <c r="W58"/>
  <c r="V58"/>
  <c r="U58"/>
  <c r="T58"/>
  <c r="S58"/>
  <c r="R58"/>
  <c r="Q58"/>
  <c r="P58"/>
  <c r="O58"/>
  <c r="N58"/>
  <c r="M58"/>
  <c r="L58"/>
  <c r="K58"/>
  <c r="J58"/>
  <c r="I58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Y55"/>
  <c r="X55"/>
  <c r="W55"/>
  <c r="V55"/>
  <c r="U55"/>
  <c r="T55"/>
  <c r="S55"/>
  <c r="R55"/>
  <c r="Q55"/>
  <c r="P55"/>
  <c r="O55"/>
  <c r="N55"/>
  <c r="M55"/>
  <c r="L55"/>
  <c r="K55"/>
  <c r="J55"/>
  <c r="I55"/>
  <c r="Y54"/>
  <c r="X54"/>
  <c r="W54"/>
  <c r="V54"/>
  <c r="U54"/>
  <c r="T54"/>
  <c r="S54"/>
  <c r="R54"/>
  <c r="Q54"/>
  <c r="P54"/>
  <c r="O54"/>
  <c r="N54"/>
  <c r="M54"/>
  <c r="L54"/>
  <c r="K54"/>
  <c r="J54"/>
  <c r="I54"/>
  <c r="Y53"/>
  <c r="X53"/>
  <c r="W53"/>
  <c r="V53"/>
  <c r="U53"/>
  <c r="T53"/>
  <c r="S53"/>
  <c r="R53"/>
  <c r="Q53"/>
  <c r="P53"/>
  <c r="O53"/>
  <c r="N53"/>
  <c r="M53"/>
  <c r="L53"/>
  <c r="K53"/>
  <c r="J53"/>
  <c r="I53"/>
  <c r="Y52"/>
  <c r="X52"/>
  <c r="W52"/>
  <c r="V52"/>
  <c r="U52"/>
  <c r="T52"/>
  <c r="S52"/>
  <c r="R52"/>
  <c r="Q52"/>
  <c r="P52"/>
  <c r="O52"/>
  <c r="N52"/>
  <c r="M52"/>
  <c r="L52"/>
  <c r="K52"/>
  <c r="J52"/>
  <c r="I52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Y50"/>
  <c r="X50"/>
  <c r="W50"/>
  <c r="V50"/>
  <c r="U50"/>
  <c r="T50"/>
  <c r="S50"/>
  <c r="R50"/>
  <c r="Q50"/>
  <c r="P50"/>
  <c r="O50"/>
  <c r="N50"/>
  <c r="M50"/>
  <c r="L50"/>
  <c r="K50"/>
  <c r="J50"/>
  <c r="I50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Y48"/>
  <c r="X48"/>
  <c r="W48"/>
  <c r="V48"/>
  <c r="U48"/>
  <c r="T48"/>
  <c r="S48"/>
  <c r="R48"/>
  <c r="Q48"/>
  <c r="P48"/>
  <c r="O48"/>
  <c r="N48"/>
  <c r="M48"/>
  <c r="L48"/>
  <c r="K48"/>
  <c r="J48"/>
  <c r="I48"/>
  <c r="Y47"/>
  <c r="X47"/>
  <c r="W47"/>
  <c r="V47"/>
  <c r="U47"/>
  <c r="T47"/>
  <c r="S47"/>
  <c r="R47"/>
  <c r="Q47"/>
  <c r="P47"/>
  <c r="O47"/>
  <c r="N47"/>
  <c r="M47"/>
  <c r="L47"/>
  <c r="K47"/>
  <c r="J47"/>
  <c r="I47"/>
  <c r="Y46"/>
  <c r="X46"/>
  <c r="W46"/>
  <c r="V46"/>
  <c r="U46"/>
  <c r="T46"/>
  <c r="S46"/>
  <c r="R46"/>
  <c r="Q46"/>
  <c r="P46"/>
  <c r="O46"/>
  <c r="N46"/>
  <c r="M46"/>
  <c r="L46"/>
  <c r="K46"/>
  <c r="J46"/>
  <c r="I46"/>
  <c r="Y45"/>
  <c r="X45"/>
  <c r="W45"/>
  <c r="V45"/>
  <c r="U45"/>
  <c r="T45"/>
  <c r="S45"/>
  <c r="R45"/>
  <c r="Q45"/>
  <c r="P45"/>
  <c r="O45"/>
  <c r="N45"/>
  <c r="M45"/>
  <c r="L45"/>
  <c r="K45"/>
  <c r="J45"/>
  <c r="I45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Y43"/>
  <c r="X43"/>
  <c r="W43"/>
  <c r="V43"/>
  <c r="U43"/>
  <c r="T43"/>
  <c r="S43"/>
  <c r="R43"/>
  <c r="Q43"/>
  <c r="P43"/>
  <c r="O43"/>
  <c r="N43"/>
  <c r="M43"/>
  <c r="L43"/>
  <c r="K43"/>
  <c r="J43"/>
  <c r="I43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Y41"/>
  <c r="X41"/>
  <c r="W41"/>
  <c r="V41"/>
  <c r="U41"/>
  <c r="T41"/>
  <c r="S41"/>
  <c r="R41"/>
  <c r="Q41"/>
  <c r="P41"/>
  <c r="O41"/>
  <c r="N41"/>
  <c r="M41"/>
  <c r="L41"/>
  <c r="K41"/>
  <c r="J41"/>
  <c r="I41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Y39"/>
  <c r="X39"/>
  <c r="W39"/>
  <c r="V39"/>
  <c r="U39"/>
  <c r="T39"/>
  <c r="S39"/>
  <c r="R39"/>
  <c r="Q39"/>
  <c r="P39"/>
  <c r="O39"/>
  <c r="N39"/>
  <c r="M39"/>
  <c r="L39"/>
  <c r="K39"/>
  <c r="J39"/>
  <c r="I39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Y37"/>
  <c r="X37"/>
  <c r="W37"/>
  <c r="V37"/>
  <c r="U37"/>
  <c r="T37"/>
  <c r="S37"/>
  <c r="R37"/>
  <c r="Q37"/>
  <c r="P37"/>
  <c r="O37"/>
  <c r="N37"/>
  <c r="M37"/>
  <c r="L37"/>
  <c r="K37"/>
  <c r="J37"/>
  <c r="I37"/>
  <c r="Y36"/>
  <c r="X36"/>
  <c r="W36"/>
  <c r="V36"/>
  <c r="U36"/>
  <c r="T36"/>
  <c r="S36"/>
  <c r="R36"/>
  <c r="Q36"/>
  <c r="P36"/>
  <c r="O36"/>
  <c r="N36"/>
  <c r="M36"/>
  <c r="L36"/>
  <c r="K36"/>
  <c r="J36"/>
  <c r="I36"/>
  <c r="Y35"/>
  <c r="X35"/>
  <c r="W35"/>
  <c r="V35"/>
  <c r="U35"/>
  <c r="T35"/>
  <c r="S35"/>
  <c r="R35"/>
  <c r="Q35"/>
  <c r="P35"/>
  <c r="O35"/>
  <c r="N35"/>
  <c r="M35"/>
  <c r="L35"/>
  <c r="K35"/>
  <c r="J35"/>
  <c r="I35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Y33"/>
  <c r="X33"/>
  <c r="W33"/>
  <c r="V33"/>
  <c r="U33"/>
  <c r="T33"/>
  <c r="S33"/>
  <c r="R33"/>
  <c r="Q33"/>
  <c r="P33"/>
  <c r="O33"/>
  <c r="N33"/>
  <c r="M33"/>
  <c r="L33"/>
  <c r="K33"/>
  <c r="J33"/>
  <c r="I33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Y31"/>
  <c r="X31"/>
  <c r="W31"/>
  <c r="V31"/>
  <c r="U31"/>
  <c r="T31"/>
  <c r="S31"/>
  <c r="R31"/>
  <c r="Q31"/>
  <c r="P31"/>
  <c r="O31"/>
  <c r="N31"/>
  <c r="M31"/>
  <c r="L31"/>
  <c r="K31"/>
  <c r="J31"/>
  <c r="I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Y29"/>
  <c r="X29"/>
  <c r="W29"/>
  <c r="V29"/>
  <c r="U29"/>
  <c r="T29"/>
  <c r="S29"/>
  <c r="R29"/>
  <c r="Q29"/>
  <c r="P29"/>
  <c r="O29"/>
  <c r="N29"/>
  <c r="M29"/>
  <c r="L29"/>
  <c r="K29"/>
  <c r="J29"/>
  <c r="I29"/>
  <c r="Y28"/>
  <c r="X28"/>
  <c r="W28"/>
  <c r="V28"/>
  <c r="U28"/>
  <c r="T28"/>
  <c r="S28"/>
  <c r="R28"/>
  <c r="Q28"/>
  <c r="P28"/>
  <c r="O28"/>
  <c r="N28"/>
  <c r="M28"/>
  <c r="L28"/>
  <c r="K28"/>
  <c r="J28"/>
  <c r="I28"/>
  <c r="Y27"/>
  <c r="X27"/>
  <c r="W27"/>
  <c r="V27"/>
  <c r="U27"/>
  <c r="T27"/>
  <c r="S27"/>
  <c r="R27"/>
  <c r="Q27"/>
  <c r="P27"/>
  <c r="O27"/>
  <c r="N27"/>
  <c r="M27"/>
  <c r="L27"/>
  <c r="K27"/>
  <c r="J27"/>
  <c r="I27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Y25"/>
  <c r="X25"/>
  <c r="W25"/>
  <c r="V25"/>
  <c r="U25"/>
  <c r="T25"/>
  <c r="S25"/>
  <c r="R25"/>
  <c r="Q25"/>
  <c r="P25"/>
  <c r="O25"/>
  <c r="N25"/>
  <c r="M25"/>
  <c r="L25"/>
  <c r="K25"/>
  <c r="J25"/>
  <c r="I25"/>
  <c r="Y24"/>
  <c r="X24"/>
  <c r="W24"/>
  <c r="V24"/>
  <c r="U24"/>
  <c r="T24"/>
  <c r="S24"/>
  <c r="R24"/>
  <c r="Q24"/>
  <c r="P24"/>
  <c r="O24"/>
  <c r="N24"/>
  <c r="M24"/>
  <c r="L24"/>
  <c r="K24"/>
  <c r="J24"/>
  <c r="I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Y21"/>
  <c r="X21"/>
  <c r="W21"/>
  <c r="V21"/>
  <c r="U21"/>
  <c r="T21"/>
  <c r="S21"/>
  <c r="R21"/>
  <c r="Q21"/>
  <c r="P21"/>
  <c r="O21"/>
  <c r="N21"/>
  <c r="M21"/>
  <c r="L21"/>
  <c r="K21"/>
  <c r="J21"/>
  <c r="I21"/>
  <c r="Y20"/>
  <c r="X20"/>
  <c r="W20"/>
  <c r="V20"/>
  <c r="U20"/>
  <c r="T20"/>
  <c r="S20"/>
  <c r="R20"/>
  <c r="Q20"/>
  <c r="P20"/>
  <c r="O20"/>
  <c r="N20"/>
  <c r="M20"/>
  <c r="L20"/>
  <c r="K20"/>
  <c r="J20"/>
  <c r="I20"/>
  <c r="Y19"/>
  <c r="X19"/>
  <c r="W19"/>
  <c r="V19"/>
  <c r="U19"/>
  <c r="T19"/>
  <c r="S19"/>
  <c r="R19"/>
  <c r="Q19"/>
  <c r="P19"/>
  <c r="O19"/>
  <c r="N19"/>
  <c r="M19"/>
  <c r="L19"/>
  <c r="K19"/>
  <c r="J19"/>
  <c r="I19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Y17"/>
  <c r="X17"/>
  <c r="W17"/>
  <c r="V17"/>
  <c r="U17"/>
  <c r="T17"/>
  <c r="S17"/>
  <c r="R17"/>
  <c r="Q17"/>
  <c r="P17"/>
  <c r="O17"/>
  <c r="N17"/>
  <c r="M17"/>
  <c r="L17"/>
  <c r="K17"/>
  <c r="J17"/>
  <c r="I17"/>
  <c r="Y16"/>
  <c r="X16"/>
  <c r="W16"/>
  <c r="V16"/>
  <c r="U16"/>
  <c r="T16"/>
  <c r="S16"/>
  <c r="R16"/>
  <c r="Q16"/>
  <c r="P16"/>
  <c r="O16"/>
  <c r="N16"/>
  <c r="M16"/>
  <c r="L16"/>
  <c r="K16"/>
  <c r="J16"/>
  <c r="I16"/>
  <c r="Y15"/>
  <c r="X15"/>
  <c r="W15"/>
  <c r="V15"/>
  <c r="U15"/>
  <c r="T15"/>
  <c r="S15"/>
  <c r="R15"/>
  <c r="Q15"/>
  <c r="P15"/>
  <c r="O15"/>
  <c r="N15"/>
  <c r="M15"/>
  <c r="L15"/>
  <c r="K15"/>
  <c r="J15"/>
  <c r="I15"/>
  <c r="Y14"/>
  <c r="X14"/>
  <c r="W14"/>
  <c r="V14"/>
  <c r="U14"/>
  <c r="T14"/>
  <c r="S14"/>
  <c r="R14"/>
  <c r="Q14"/>
  <c r="P14"/>
  <c r="O14"/>
  <c r="N14"/>
  <c r="M14"/>
  <c r="L14"/>
  <c r="K14"/>
  <c r="J14"/>
  <c r="I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Y12"/>
  <c r="X12"/>
  <c r="W12"/>
  <c r="V12"/>
  <c r="U12"/>
  <c r="T12"/>
  <c r="S12"/>
  <c r="R12"/>
  <c r="Q12"/>
  <c r="P12"/>
  <c r="O12"/>
  <c r="N12"/>
  <c r="M12"/>
  <c r="L12"/>
  <c r="K12"/>
  <c r="J12"/>
  <c r="I12"/>
  <c r="Y11"/>
  <c r="X11"/>
  <c r="W11"/>
  <c r="V11"/>
  <c r="U11"/>
  <c r="T11"/>
  <c r="S11"/>
  <c r="R11"/>
  <c r="Q11"/>
  <c r="P11"/>
  <c r="O11"/>
  <c r="N11"/>
  <c r="M11"/>
  <c r="L11"/>
  <c r="K11"/>
  <c r="J11"/>
  <c r="I11"/>
  <c r="Y10"/>
  <c r="X10"/>
  <c r="W10"/>
  <c r="V10"/>
  <c r="U10"/>
  <c r="T10"/>
  <c r="S10"/>
  <c r="R10"/>
  <c r="Q10"/>
  <c r="P10"/>
  <c r="O10"/>
  <c r="N10"/>
  <c r="M10"/>
  <c r="L10"/>
  <c r="K10"/>
  <c r="J10"/>
  <c r="I10"/>
  <c r="Y9"/>
  <c r="X9"/>
  <c r="W9"/>
  <c r="V9"/>
  <c r="U9"/>
  <c r="T9"/>
  <c r="S9"/>
  <c r="R9"/>
  <c r="Q9"/>
  <c r="P9"/>
  <c r="O9"/>
  <c r="N9"/>
  <c r="M9"/>
  <c r="L9"/>
  <c r="K9"/>
  <c r="J9"/>
  <c r="I9"/>
  <c r="Z8"/>
  <c r="Y8"/>
  <c r="X8"/>
  <c r="W8"/>
  <c r="V8"/>
  <c r="U8"/>
  <c r="T8"/>
  <c r="S8"/>
  <c r="R8"/>
  <c r="Q8"/>
  <c r="P8"/>
  <c r="O8"/>
  <c r="N8"/>
  <c r="M8"/>
  <c r="L8"/>
  <c r="K8"/>
  <c r="J8"/>
  <c r="I8"/>
  <c r="Y7"/>
  <c r="X7"/>
  <c r="W7"/>
  <c r="V7"/>
  <c r="U7"/>
  <c r="T7"/>
  <c r="S7"/>
  <c r="R7"/>
  <c r="Q7"/>
  <c r="P7"/>
  <c r="O7"/>
  <c r="N7"/>
  <c r="M7"/>
  <c r="L7"/>
  <c r="K7"/>
  <c r="J7"/>
  <c r="I7"/>
  <c r="Y6"/>
  <c r="X6"/>
  <c r="W6"/>
  <c r="V6"/>
  <c r="U6"/>
  <c r="T6"/>
  <c r="S6"/>
  <c r="R6"/>
  <c r="Q6"/>
  <c r="P6"/>
  <c r="O6"/>
  <c r="N6"/>
  <c r="M6"/>
  <c r="L6"/>
  <c r="K6"/>
  <c r="J6"/>
  <c r="I6"/>
  <c r="Y5"/>
  <c r="X5"/>
  <c r="W5"/>
  <c r="V5"/>
  <c r="U5"/>
  <c r="T5"/>
  <c r="S5"/>
  <c r="R5"/>
  <c r="Q5"/>
  <c r="P5"/>
  <c r="O5"/>
  <c r="N5"/>
  <c r="M5"/>
  <c r="L5"/>
  <c r="K5"/>
  <c r="J5"/>
  <c r="I5"/>
  <c r="Y4"/>
  <c r="X4"/>
  <c r="W4"/>
  <c r="V4"/>
  <c r="U4"/>
  <c r="T4"/>
  <c r="S4"/>
  <c r="R4"/>
  <c r="Q4"/>
  <c r="P4"/>
  <c r="O4"/>
  <c r="N4"/>
  <c r="M4"/>
  <c r="L4"/>
  <c r="K4"/>
  <c r="J4"/>
  <c r="I4"/>
  <c r="Y3"/>
  <c r="X3"/>
  <c r="W3"/>
  <c r="V3"/>
  <c r="U3"/>
  <c r="T3"/>
  <c r="S3"/>
  <c r="R3"/>
  <c r="Q3"/>
  <c r="P3"/>
  <c r="O3"/>
  <c r="N3"/>
  <c r="M3"/>
  <c r="L3"/>
  <c r="K3"/>
  <c r="J3"/>
  <c r="I3"/>
  <c r="Z2"/>
  <c r="Y2"/>
  <c r="X2"/>
  <c r="W2"/>
  <c r="V2"/>
  <c r="U2"/>
  <c r="T2"/>
  <c r="S2"/>
  <c r="R2"/>
  <c r="Q2"/>
  <c r="P2"/>
  <c r="O2"/>
  <c r="N2"/>
  <c r="M2"/>
  <c r="L2"/>
  <c r="K2"/>
  <c r="J2"/>
  <c r="I2"/>
</calcChain>
</file>

<file path=xl/sharedStrings.xml><?xml version="1.0" encoding="utf-8"?>
<sst xmlns="http://schemas.openxmlformats.org/spreadsheetml/2006/main" count="50486" uniqueCount="2498">
  <si>
    <t>Названия строк</t>
  </si>
  <si>
    <t>Pfam_AC</t>
  </si>
  <si>
    <t>Domain length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</si>
  <si>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</si>
  <si>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</si>
  <si>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</si>
  <si>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</si>
  <si>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</si>
  <si>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</si>
  <si>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</si>
  <si>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</si>
  <si>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</si>
  <si>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</si>
  <si>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</si>
  <si>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</si>
  <si>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</si>
  <si>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</si>
  <si>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</si>
  <si>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</si>
  <si>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</si>
  <si>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A0JLP1_HUMAN</t>
  </si>
  <si>
    <t>PF07525</t>
  </si>
  <si>
    <t>Eukaryota</t>
  </si>
  <si>
    <t xml:space="preserve"> Metazoa</t>
  </si>
  <si>
    <t xml:space="preserve"> Chordata</t>
  </si>
  <si>
    <t xml:space="preserve"> Craniata</t>
  </si>
  <si>
    <t xml:space="preserve"> Vertebrata</t>
  </si>
  <si>
    <t xml:space="preserve"> Euteleostomi</t>
  </si>
  <si>
    <t>Mammalia</t>
  </si>
  <si>
    <t xml:space="preserve"> Eutheria</t>
  </si>
  <si>
    <t xml:space="preserve"> Euarchontoglires</t>
  </si>
  <si>
    <t xml:space="preserve"> Primates</t>
  </si>
  <si>
    <t xml:space="preserve"> Haplorrhini</t>
  </si>
  <si>
    <t>Catarrhini</t>
  </si>
  <si>
    <t xml:space="preserve"> Hominidae</t>
  </si>
  <si>
    <t xml:space="preserve"> Homo.</t>
  </si>
  <si>
    <t>A0P9L4_ONCMY</t>
  </si>
  <si>
    <t>Actinopterygii</t>
  </si>
  <si>
    <t xml:space="preserve"> Neopterygii</t>
  </si>
  <si>
    <t xml:space="preserve"> Teleostei</t>
  </si>
  <si>
    <t xml:space="preserve"> Euteleostei</t>
  </si>
  <si>
    <t>Protacanthopterygii</t>
  </si>
  <si>
    <t xml:space="preserve"> Salmoniformes</t>
  </si>
  <si>
    <t xml:space="preserve"> Salmonidae</t>
  </si>
  <si>
    <t xml:space="preserve"> Salmoninae</t>
  </si>
  <si>
    <t>Oncorhynchus.</t>
  </si>
  <si>
    <t>A1L0X6_MOUSE</t>
  </si>
  <si>
    <t xml:space="preserve"> Glires</t>
  </si>
  <si>
    <t xml:space="preserve"> Rodentia</t>
  </si>
  <si>
    <t xml:space="preserve"> Sciurognathi</t>
  </si>
  <si>
    <t>Muroidea</t>
  </si>
  <si>
    <t xml:space="preserve"> Muridae</t>
  </si>
  <si>
    <t xml:space="preserve"> Murinae</t>
  </si>
  <si>
    <t xml:space="preserve"> Mus</t>
  </si>
  <si>
    <t xml:space="preserve"> Mus.</t>
  </si>
  <si>
    <t>A1L0X7_MOUSE</t>
  </si>
  <si>
    <t>A1L1Z0_DANRE</t>
  </si>
  <si>
    <t xml:space="preserve"> Ostariophysi</t>
  </si>
  <si>
    <t xml:space="preserve"> Cypriniformes</t>
  </si>
  <si>
    <t>Cyprinidae</t>
  </si>
  <si>
    <t xml:space="preserve"> Danio.</t>
  </si>
  <si>
    <t>A1Z6E0_DROME</t>
  </si>
  <si>
    <t>PF00622</t>
  </si>
  <si>
    <t xml:space="preserve"> 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</si>
  <si>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</si>
  <si>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</si>
  <si>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</si>
  <si>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</si>
  <si>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</si>
  <si>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</si>
  <si>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Endopterygota</t>
  </si>
  <si>
    <t xml:space="preserve"> Diptera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</si>
  <si>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</si>
  <si>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</si>
  <si>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</si>
  <si>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</si>
  <si>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</si>
  <si>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</si>
  <si>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>A2A5J5_MOUSE</t>
  </si>
  <si>
    <t>A2CEZ8_DANRE</t>
  </si>
  <si>
    <t>A2VCW4_RAT</t>
  </si>
  <si>
    <t>PF00071</t>
  </si>
  <si>
    <t xml:space="preserve"> Rattus.</t>
  </si>
  <si>
    <t>A2VDR1_BOVIN</t>
  </si>
  <si>
    <t xml:space="preserve"> Laurasiatheria</t>
  </si>
  <si>
    <t xml:space="preserve"> Cetartiodactyla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</si>
  <si>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</si>
  <si>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</si>
  <si>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</si>
  <si>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</si>
  <si>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</si>
  <si>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>A3KNT1_DANRE</t>
  </si>
  <si>
    <t>A4IG40_DANRE</t>
  </si>
  <si>
    <t>A4IH56_XENTR</t>
  </si>
  <si>
    <t>Amphibia</t>
  </si>
  <si>
    <t xml:space="preserve"> Batrachia</t>
  </si>
  <si>
    <t xml:space="preserve"> Anura</t>
  </si>
  <si>
    <t xml:space="preserve"> Pipoidea</t>
  </si>
  <si>
    <t xml:space="preserve"> Pipidae</t>
  </si>
  <si>
    <t xml:space="preserve"> Xenopodinae</t>
  </si>
  <si>
    <t xml:space="preserve"> Xenopus</t>
  </si>
  <si>
    <t>Silurana.</t>
  </si>
  <si>
    <t>A4QN58_DANRE</t>
  </si>
  <si>
    <t>A5A8J9_DANRE</t>
  </si>
  <si>
    <t>A5PH53_PIG</t>
  </si>
  <si>
    <t xml:space="preserve"> Suina</t>
  </si>
  <si>
    <t xml:space="preserve"> Suidae</t>
  </si>
  <si>
    <t>Sus.</t>
  </si>
  <si>
    <t>A6QLD4_BOVIN</t>
  </si>
  <si>
    <t>A6QPX0_BOVIN</t>
  </si>
  <si>
    <t>A6QQY0_BOVIN</t>
  </si>
  <si>
    <t>A7MBR2_DANRE</t>
  </si>
  <si>
    <t>A7MCW3_MOUSE</t>
  </si>
  <si>
    <t>A7MCW4_MOUSE</t>
  </si>
  <si>
    <t>A7RJB8_NEMVE</t>
  </si>
  <si>
    <t xml:space="preserve"> Cnidaria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</si>
  <si>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</si>
  <si>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</si>
  <si>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</si>
  <si>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</si>
  <si>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</si>
  <si>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>A7RP15_NEMVE</t>
  </si>
  <si>
    <t>A7RUJ6_NEMVE</t>
  </si>
  <si>
    <t>A7RUJ8_NEMVE</t>
  </si>
  <si>
    <t>A7RZX2_NEMVE</t>
  </si>
  <si>
    <t>A7S145_NEMVE</t>
  </si>
  <si>
    <t>A7S4A9_NEMVE</t>
  </si>
  <si>
    <t>A7S6Z2_NEMVE</t>
  </si>
  <si>
    <t>A7SGW3_NEMVE</t>
  </si>
  <si>
    <t>A7SKN2_NEMVE</t>
  </si>
  <si>
    <t>A7SKN8_NEMVE</t>
  </si>
  <si>
    <t>A7SWU1_NEMVE</t>
  </si>
  <si>
    <t>A7T428_NEMVE</t>
  </si>
  <si>
    <t>A7UTD3_ANOGA</t>
  </si>
  <si>
    <t xml:space="preserve"> Nematocera</t>
  </si>
  <si>
    <t xml:space="preserve"> Culicoidea</t>
  </si>
  <si>
    <t>Culicidae</t>
  </si>
  <si>
    <t xml:space="preserve"> Anophelinae</t>
  </si>
  <si>
    <t xml:space="preserve"> Anopheles.</t>
  </si>
  <si>
    <t>A7UUF9_ANOGA</t>
  </si>
  <si>
    <t>A8E576_DANRE</t>
  </si>
  <si>
    <t>A8K9U2_HUMAN</t>
  </si>
  <si>
    <t>A8NPN8_BRUMA</t>
  </si>
  <si>
    <t xml:space="preserve"> Nematoda</t>
  </si>
  <si>
    <t xml:space="preserve"> Chromadorea</t>
  </si>
  <si>
    <t xml:space="preserve"> Spirurida</t>
  </si>
  <si>
    <t>Filarioidea</t>
  </si>
  <si>
    <t xml:space="preserve"> Onchocercidae</t>
  </si>
  <si>
    <t xml:space="preserve"> Brugia.</t>
  </si>
  <si>
    <t>A8NTV0_BRUMA</t>
  </si>
  <si>
    <t>A8Q5L6_BRUMA</t>
  </si>
  <si>
    <t>A8QCM3_BRUMA</t>
  </si>
  <si>
    <t>A8Y311_CAEBR</t>
  </si>
  <si>
    <t xml:space="preserve"> Rhabditida</t>
  </si>
  <si>
    <t>Rhabditoidea</t>
  </si>
  <si>
    <t xml:space="preserve"> Rhabditidae</t>
  </si>
  <si>
    <t xml:space="preserve"> Peloderinae</t>
  </si>
  <si>
    <t xml:space="preserve"> Caenorhabditis.</t>
  </si>
  <si>
    <t>A9JRM4_XENTR</t>
  </si>
  <si>
    <t>A9JRX2_DANRE</t>
  </si>
  <si>
    <t>A9JS01_XENTR</t>
  </si>
  <si>
    <t>A9L8V2_PAPAN</t>
  </si>
  <si>
    <t xml:space="preserve"> Cercopithecidae</t>
  </si>
  <si>
    <t xml:space="preserve"> Cercopithecinae</t>
  </si>
  <si>
    <t xml:space="preserve"> Papio.</t>
  </si>
  <si>
    <t>A9LDR4_TETNG</t>
  </si>
  <si>
    <t xml:space="preserve"> Neoteleostei</t>
  </si>
  <si>
    <t>Acanthomorpha</t>
  </si>
  <si>
    <t xml:space="preserve"> Acanthopterygii</t>
  </si>
  <si>
    <t xml:space="preserve"> Percomorpha</t>
  </si>
  <si>
    <t xml:space="preserve"> Tetraodontiformes</t>
  </si>
  <si>
    <t>Tetradontoidea</t>
  </si>
  <si>
    <t xml:space="preserve"> Tetraodontidae</t>
  </si>
  <si>
    <t>A9LDR5_TAKRU</t>
  </si>
  <si>
    <t>A9LDR6_DANRE</t>
  </si>
  <si>
    <t>A9LDR7_GASAC</t>
  </si>
  <si>
    <t xml:space="preserve"> Gasterosteiformes</t>
  </si>
  <si>
    <t>Gasterosteidae</t>
  </si>
  <si>
    <t xml:space="preserve"> Gasterosteus.</t>
  </si>
  <si>
    <t>A9LDR8_GASAC</t>
  </si>
  <si>
    <t>A9LDR9_GASAC</t>
  </si>
  <si>
    <t>A9LDS0_GASAC</t>
  </si>
  <si>
    <t>A9LDS1_GASAC</t>
  </si>
  <si>
    <t>A9Q0R3_TETNG</t>
  </si>
  <si>
    <t>ASB1_HUMAN</t>
  </si>
  <si>
    <t>ASB1_MOUSE</t>
  </si>
  <si>
    <t>ASB10_HUMAN</t>
  </si>
  <si>
    <t>ASB10_MOUSE</t>
  </si>
  <si>
    <t>ASB11_BOVIN</t>
  </si>
  <si>
    <t>ASB11_HUMAN</t>
  </si>
  <si>
    <t>ASB11_MOUSE</t>
  </si>
  <si>
    <t>ASB11_PONAB</t>
  </si>
  <si>
    <t xml:space="preserve"> Pongo.</t>
  </si>
  <si>
    <t>ASB12_HUMAN</t>
  </si>
  <si>
    <t>ASB12_MOUSE</t>
  </si>
  <si>
    <t>ASB13_HUMAN</t>
  </si>
  <si>
    <t>ASB13_MOUSE</t>
  </si>
  <si>
    <t>ASB14_HUMAN</t>
  </si>
  <si>
    <t>ASB14_MOUSE</t>
  </si>
  <si>
    <t>ASB14_RAT</t>
  </si>
  <si>
    <t>ASB15_BOVIN</t>
  </si>
  <si>
    <t>ASB15_HUMAN</t>
  </si>
  <si>
    <t>ASB15_MOUSE</t>
  </si>
  <si>
    <t>ASB16_HUMAN</t>
  </si>
  <si>
    <t>ASB16_MOUSE</t>
  </si>
  <si>
    <t>ASB17_BOVIN</t>
  </si>
  <si>
    <t>ASB17_CANFA</t>
  </si>
  <si>
    <t xml:space="preserve"> Carnivora</t>
  </si>
  <si>
    <t xml:space="preserve"> Caniformia</t>
  </si>
  <si>
    <t xml:space="preserve"> Canidae</t>
  </si>
  <si>
    <t>Canis.</t>
  </si>
  <si>
    <t>ASB17_HUMAN</t>
  </si>
  <si>
    <t>ASB17_MACFA</t>
  </si>
  <si>
    <t xml:space="preserve"> Macaca.</t>
  </si>
  <si>
    <t>ASB17_MOUSE</t>
  </si>
  <si>
    <t>ASB18_HUMAN</t>
  </si>
  <si>
    <t>ASB18_MOUSE</t>
  </si>
  <si>
    <t>ASB2_BOVIN</t>
  </si>
  <si>
    <t>ASB2_HUMAN</t>
  </si>
  <si>
    <t>ASB2_MOUSE</t>
  </si>
  <si>
    <t>ASB2_RAT</t>
  </si>
  <si>
    <t>ASB3_BOVIN</t>
  </si>
  <si>
    <t>ASB3_HUMAN</t>
  </si>
  <si>
    <t>ASB3_MOUSE</t>
  </si>
  <si>
    <t>ASB4_HUMAN</t>
  </si>
  <si>
    <t>ASB4_MOUSE</t>
  </si>
  <si>
    <t>ASB5_BOVIN</t>
  </si>
  <si>
    <t>ASB5_HUMAN</t>
  </si>
  <si>
    <t>ASB5_MOUSE</t>
  </si>
  <si>
    <t>ASB5_RABIT</t>
  </si>
  <si>
    <t xml:space="preserve"> Lagomorpha</t>
  </si>
  <si>
    <t xml:space="preserve"> Leporidae</t>
  </si>
  <si>
    <t>Oryctolagus.</t>
  </si>
  <si>
    <t>ASB6_HUMAN</t>
  </si>
  <si>
    <t>ASB6_MOUSE</t>
  </si>
  <si>
    <t>ASB6_PONAB</t>
  </si>
  <si>
    <t>ASB7_HUMAN</t>
  </si>
  <si>
    <t>ASB7_MACFA</t>
  </si>
  <si>
    <t>ASB7_MOUSE</t>
  </si>
  <si>
    <t>ASB7_PONAB</t>
  </si>
  <si>
    <t>ASB8_BOVIN</t>
  </si>
  <si>
    <t>ASB8_HUMAN</t>
  </si>
  <si>
    <t>ASB8_MACFA</t>
  </si>
  <si>
    <t>ASB8_MOUSE</t>
  </si>
  <si>
    <t>ASB8_PONAB</t>
  </si>
  <si>
    <t>ASB9_HUMAN</t>
  </si>
  <si>
    <t>ASB9_MOUSE</t>
  </si>
  <si>
    <t>B0BLX5_DANRE</t>
  </si>
  <si>
    <t>B0BMX8_RAT</t>
  </si>
  <si>
    <t>B0BMZ0_RAT</t>
  </si>
  <si>
    <t>B0EVN0_TAKRU</t>
  </si>
  <si>
    <t>B0EVN1_TAKRU</t>
  </si>
  <si>
    <t>B0EVN2_TAKRU</t>
  </si>
  <si>
    <t>B0EVN3_TAKRU</t>
  </si>
  <si>
    <t>B0EVN4_TAKRU</t>
  </si>
  <si>
    <t>B0EVN5_TAKRU</t>
  </si>
  <si>
    <t>B0EVN6_TAKRU</t>
  </si>
  <si>
    <t>B0EVN7_TETNG</t>
  </si>
  <si>
    <t>B0EVN8_TETNG</t>
  </si>
  <si>
    <t>B0EVN9_TETNG</t>
  </si>
  <si>
    <t>B0EVP1_TETNG</t>
  </si>
  <si>
    <t>B0EVP2_TETNG</t>
  </si>
  <si>
    <t>B0EVP3_TETNG</t>
  </si>
  <si>
    <t>B0EVP5_DANRE</t>
  </si>
  <si>
    <t>B0EVP6_DANRE</t>
  </si>
  <si>
    <t>B0EVP7_DANRE</t>
  </si>
  <si>
    <t>B0EVP9_DANRE</t>
  </si>
  <si>
    <t>B0EVQ1_DANRE</t>
  </si>
  <si>
    <t>B0JZU1_XENTR</t>
  </si>
  <si>
    <t>B0L6U5_GASAC</t>
  </si>
  <si>
    <t>B0L6U6_GASAC</t>
  </si>
  <si>
    <t>B0L6U7_GASAC</t>
  </si>
  <si>
    <t>B0R1B6_DANRE</t>
  </si>
  <si>
    <t>B0S5W3_DANRE</t>
  </si>
  <si>
    <t>B0S7L8_DANRE</t>
  </si>
  <si>
    <t>B0W7Z0_CULQU</t>
  </si>
  <si>
    <t xml:space="preserve"> Culicinae</t>
  </si>
  <si>
    <t xml:space="preserve"> Culicini</t>
  </si>
  <si>
    <t xml:space="preserve"> Culex</t>
  </si>
  <si>
    <t xml:space="preserve"> Culex.</t>
  </si>
  <si>
    <t>B0WDA8_CULQU</t>
  </si>
  <si>
    <t>B0WF17_CULQU</t>
  </si>
  <si>
    <t>B0WKE1_CULQU</t>
  </si>
  <si>
    <t>B0WTA0_CULQU</t>
  </si>
  <si>
    <t>B0XCR8_CULQU</t>
  </si>
  <si>
    <t>B0XDP4_CULQU</t>
  </si>
  <si>
    <t>B1ATT4_MOUSE</t>
  </si>
  <si>
    <t>B1H0V9_PIG</t>
  </si>
  <si>
    <t>B1NJF7_TETNG</t>
  </si>
  <si>
    <t>B1NJF8_GASAC</t>
  </si>
  <si>
    <t>B1NJF9_ORYLA</t>
  </si>
  <si>
    <t xml:space="preserve"> Atherinomorpha</t>
  </si>
  <si>
    <t>Beloniformes</t>
  </si>
  <si>
    <t xml:space="preserve"> Adrianichthyidae</t>
  </si>
  <si>
    <t>B1NJG0_ORYLA</t>
  </si>
  <si>
    <t>B1NJG1_ORYLA</t>
  </si>
  <si>
    <t>B1NJG2_ORYLA</t>
  </si>
  <si>
    <t>B1NJG3_ORYLA</t>
  </si>
  <si>
    <t>B1NJG4_ORYLA</t>
  </si>
  <si>
    <t>B1NJG5_ORYLA</t>
  </si>
  <si>
    <t>B1NJG6_ORYLA</t>
  </si>
  <si>
    <t>B1NJG7_ORYLA</t>
  </si>
  <si>
    <t>B1NJG8_ORYLA</t>
  </si>
  <si>
    <t>B1NJG9_ORYLA</t>
  </si>
  <si>
    <t>B1NJH0_GASAC</t>
  </si>
  <si>
    <t>B1WBX9_RAT</t>
  </si>
  <si>
    <t>B2CXY7_HORSE</t>
  </si>
  <si>
    <t xml:space="preserve"> Perissodactyla</t>
  </si>
  <si>
    <t xml:space="preserve"> Equidae</t>
  </si>
  <si>
    <t xml:space="preserve"> Equus.</t>
  </si>
  <si>
    <t>B2KHW7_RHIFE</t>
  </si>
  <si>
    <t xml:space="preserve"> Chiroptera</t>
  </si>
  <si>
    <t xml:space="preserve"> Microchiroptera</t>
  </si>
  <si>
    <t>Rhinolophidae</t>
  </si>
  <si>
    <t xml:space="preserve"> Rhinolophinae</t>
  </si>
  <si>
    <t xml:space="preserve"> Rhinolophus.</t>
  </si>
  <si>
    <t>B2MVU7_CTEID</t>
  </si>
  <si>
    <t xml:space="preserve"> Ctenopharyngodon.</t>
  </si>
  <si>
    <t>B2RYZ2_XENTR</t>
  </si>
  <si>
    <t>B2WUN6_XENTR</t>
  </si>
  <si>
    <t>B2WUN7_XENTR</t>
  </si>
  <si>
    <t>B2WUN8_XENTR</t>
  </si>
  <si>
    <t>B2WUN9_XENTR</t>
  </si>
  <si>
    <t>B2WUP0_CHICK</t>
  </si>
  <si>
    <t>Testudines + Archosauria group</t>
  </si>
  <si>
    <t xml:space="preserve"> Archosauria</t>
  </si>
  <si>
    <t xml:space="preserve"> Dinosauria</t>
  </si>
  <si>
    <t xml:space="preserve"> Saurischia</t>
  </si>
  <si>
    <t>Theropoda</t>
  </si>
  <si>
    <t xml:space="preserve"> Coelurosauria</t>
  </si>
  <si>
    <t xml:space="preserve"> Aves</t>
  </si>
  <si>
    <t xml:space="preserve"> Neognathae</t>
  </si>
  <si>
    <t xml:space="preserve"> Galliformes</t>
  </si>
  <si>
    <t xml:space="preserve"> Phasianidae</t>
  </si>
  <si>
    <t>Phasianinae</t>
  </si>
  <si>
    <t>B2WUP1_CHICK</t>
  </si>
  <si>
    <t>B2WUP2_CHICK</t>
  </si>
  <si>
    <t>B2WUP3_CHICK</t>
  </si>
  <si>
    <t>B3DM89_RAT</t>
  </si>
  <si>
    <t>B3F7T9_ANOGA</t>
  </si>
  <si>
    <t>B3F7U0_ANOGA</t>
  </si>
  <si>
    <t>B3F7U2_APIME</t>
  </si>
  <si>
    <t xml:space="preserve"> Hymenoptera</t>
  </si>
  <si>
    <t xml:space="preserve"> Apocrita</t>
  </si>
  <si>
    <t xml:space="preserve"> Aculeata</t>
  </si>
  <si>
    <t>Apoidea</t>
  </si>
  <si>
    <t xml:space="preserve"> Apidae</t>
  </si>
  <si>
    <t xml:space="preserve"> Apis.</t>
  </si>
  <si>
    <t>B3F7U3_APIME</t>
  </si>
  <si>
    <t>B3KPZ6_HUMAN</t>
  </si>
  <si>
    <t>B3KW39_HUMAN</t>
  </si>
  <si>
    <t>B3LXI8_DROAN</t>
  </si>
  <si>
    <t>B3M1J8_DROAN</t>
  </si>
  <si>
    <t>B3M7A8_DROAN</t>
  </si>
  <si>
    <t>B3MBK6_DROAN</t>
  </si>
  <si>
    <t>B3MGE8_DROAN</t>
  </si>
  <si>
    <t>B3MM74_DROAN</t>
  </si>
  <si>
    <t>B3MP86_DROAN</t>
  </si>
  <si>
    <t>B3MXG5_DROAN</t>
  </si>
  <si>
    <t>B3MXQ5_DROAN</t>
  </si>
  <si>
    <t>B3N433_DROER</t>
  </si>
  <si>
    <t>B3N982_DROER</t>
  </si>
  <si>
    <t>B3NEV0_DROER</t>
  </si>
  <si>
    <t>B3NMD0_DROER</t>
  </si>
  <si>
    <t>B3NQY1_DROER</t>
  </si>
  <si>
    <t>B3NWX7_DROER</t>
  </si>
  <si>
    <t>B3NXC6_DROER</t>
  </si>
  <si>
    <t>B3P7S7_DROER</t>
  </si>
  <si>
    <t>B3RMJ7_TRIAD</t>
  </si>
  <si>
    <t xml:space="preserve"> Placozoa</t>
  </si>
  <si>
    <t xml:space="preserve"> Trichoplax.</t>
  </si>
  <si>
    <t>B3S270_TRIAD</t>
  </si>
  <si>
    <t>B3SNT1_HALDV</t>
  </si>
  <si>
    <t xml:space="preserve"> Lophotrochozoa</t>
  </si>
  <si>
    <t xml:space="preserve"> Mollusca</t>
  </si>
  <si>
    <t xml:space="preserve"> Gastropoda</t>
  </si>
  <si>
    <t>Vetigastropoda</t>
  </si>
  <si>
    <t xml:space="preserve"> Haliotoidea</t>
  </si>
  <si>
    <t xml:space="preserve"> Haliotidae</t>
  </si>
  <si>
    <t xml:space="preserve"> Haliotis.</t>
  </si>
  <si>
    <t>B4DFS1_HUMAN</t>
  </si>
  <si>
    <t>B4DIE6_HUMAN</t>
  </si>
  <si>
    <t>B4DL10_HUMAN</t>
  </si>
  <si>
    <t>B4DLI4_HUMAN</t>
  </si>
  <si>
    <t>B4DMW5_HUMAN</t>
  </si>
  <si>
    <t>B4DPV6_HUMAN</t>
  </si>
  <si>
    <t>B4DQL0_HUMAN</t>
  </si>
  <si>
    <t>B4DRC4_HUMAN</t>
  </si>
  <si>
    <t>B4DUK5_HUMAN</t>
  </si>
  <si>
    <t>B4DZX6_HUMAN</t>
  </si>
  <si>
    <t>B4E202_HUMAN</t>
  </si>
  <si>
    <t>B4GGN5_DROPE</t>
  </si>
  <si>
    <t>B4GIE5_DROPE</t>
  </si>
  <si>
    <t>B4GN66_DROPE</t>
  </si>
  <si>
    <t>B4GNY2_DROPE</t>
  </si>
  <si>
    <t>B4GQ62_DROPE</t>
  </si>
  <si>
    <t>B4GSI7_DROPE</t>
  </si>
  <si>
    <t>B4GU44_DROPE</t>
  </si>
  <si>
    <t>B4GW00_DROPE</t>
  </si>
  <si>
    <t>B4HCC7_DROPE</t>
  </si>
  <si>
    <t>B4HRJ9_DROSE</t>
  </si>
  <si>
    <t>B4HVZ9_DROSE</t>
  </si>
  <si>
    <t>B4HZZ5_DROSE</t>
  </si>
  <si>
    <t>B4I1B7_DROSE</t>
  </si>
  <si>
    <t>B4I5F1_DROSE</t>
  </si>
  <si>
    <t>B4I6J7_DROSE</t>
  </si>
  <si>
    <t>B4IGF9_DROSE</t>
  </si>
  <si>
    <t>B4IGU0_DROSE</t>
  </si>
  <si>
    <t>B4IH76_DROSE</t>
  </si>
  <si>
    <t>B4IKU4_DROSE</t>
  </si>
  <si>
    <t>B4ISV9_DROYA</t>
  </si>
  <si>
    <t>B4IYN3_DROGR</t>
  </si>
  <si>
    <t xml:space="preserve"> Hawaiian Drosophila.</t>
  </si>
  <si>
    <t>B4J4E0_DROGR</t>
  </si>
  <si>
    <t>B4J8B7_DROGR</t>
  </si>
  <si>
    <t>B4JDF9_DROGR</t>
  </si>
  <si>
    <t>B4JNB2_DROGR</t>
  </si>
  <si>
    <t>B4JP33_DROGR</t>
  </si>
  <si>
    <t>B4JRY2_DROGR</t>
  </si>
  <si>
    <t>B4JXI3_DROGR</t>
  </si>
  <si>
    <t>B4JYQ1_DROGR</t>
  </si>
  <si>
    <t>B4K6H3_DROMO</t>
  </si>
  <si>
    <t xml:space="preserve"> Drosophila.</t>
  </si>
  <si>
    <t>B4KB99_DROMO</t>
  </si>
  <si>
    <t>B4KG97_DROMO</t>
  </si>
  <si>
    <t>B4KGD1_DROMO</t>
  </si>
  <si>
    <t>B4KJG5_DROMO</t>
  </si>
  <si>
    <t>B4KNW8_DROMO</t>
  </si>
  <si>
    <t>B4KTI3_DROMO</t>
  </si>
  <si>
    <t>B4KXV1_DROMO</t>
  </si>
  <si>
    <t>B4L294_DROMO</t>
  </si>
  <si>
    <t>B4L511_DROMO</t>
  </si>
  <si>
    <t>B4LJM5_DROVI</t>
  </si>
  <si>
    <t>B4LN49_DROVI</t>
  </si>
  <si>
    <t>B4LR16_DROVI</t>
  </si>
  <si>
    <t>B4LTR9_DROVI</t>
  </si>
  <si>
    <t>B4LTV4_DROVI</t>
  </si>
  <si>
    <t>B4M5V7_DROVI</t>
  </si>
  <si>
    <t>B4M629_DROVI</t>
  </si>
  <si>
    <t>B4M6R0_DROVI</t>
  </si>
  <si>
    <t>B4M6Y7_DROVI</t>
  </si>
  <si>
    <t>B4MGM8_DROVI</t>
  </si>
  <si>
    <t>B4MMQ2_DROWI</t>
  </si>
  <si>
    <t>B4MP89_DROWI</t>
  </si>
  <si>
    <t>B4MUD2_DROWI</t>
  </si>
  <si>
    <t>B4MYT1_DROWI</t>
  </si>
  <si>
    <t>B4N2F7_DROWI</t>
  </si>
  <si>
    <t>B4NAQ7_DROWI</t>
  </si>
  <si>
    <t>B4NEB9_DROWI</t>
  </si>
  <si>
    <t>B4NFB7_DROWI</t>
  </si>
  <si>
    <t>B4NMQ9_DROWI</t>
  </si>
  <si>
    <t>B4NRX2_DROSI</t>
  </si>
  <si>
    <t>B4NTP8_DROSI</t>
  </si>
  <si>
    <t>B4P295_DROYA</t>
  </si>
  <si>
    <t>B4P9D7_DROYA</t>
  </si>
  <si>
    <t>B4PBU3_DROYA</t>
  </si>
  <si>
    <t>B4PDT7_DROYA</t>
  </si>
  <si>
    <t>B4PNA5_DROYA</t>
  </si>
  <si>
    <t>B4PRC2_DROYA</t>
  </si>
  <si>
    <t>B4Q1M5_DROYA</t>
  </si>
  <si>
    <t>B4Q2K4_DROYA</t>
  </si>
  <si>
    <t>B4Q8E7_DROSI</t>
  </si>
  <si>
    <t>B4QCJ4_DROSI</t>
  </si>
  <si>
    <t>B4QFA9_DROSI</t>
  </si>
  <si>
    <t>B4QMK4_DROSI</t>
  </si>
  <si>
    <t>B4QSJ7_DROSI</t>
  </si>
  <si>
    <t>B4QXI3_DROSI</t>
  </si>
  <si>
    <t>B4R4G4_DROSI</t>
  </si>
  <si>
    <t>B5BU82_HUMAN</t>
  </si>
  <si>
    <t>B5DEZ7_RAT</t>
  </si>
  <si>
    <t>B5DF08_RAT</t>
  </si>
  <si>
    <t>B5DF17_RAT</t>
  </si>
  <si>
    <t>B5DF38_RAT</t>
  </si>
  <si>
    <t>B5DF78_RAT</t>
  </si>
  <si>
    <t>B5DF97_RAT</t>
  </si>
  <si>
    <t>B5DGF6_SALSA</t>
  </si>
  <si>
    <t xml:space="preserve"> Salmo.</t>
  </si>
  <si>
    <t>B5DSW6_DROPS</t>
  </si>
  <si>
    <t>B5M695_HALDI</t>
  </si>
  <si>
    <t>B5X1D4_SALSA</t>
  </si>
  <si>
    <t>B5X8I0_SALSA</t>
  </si>
  <si>
    <t>B5XAM8_SALSA</t>
  </si>
  <si>
    <t>B5XCB4_SALSA</t>
  </si>
  <si>
    <t>B5XDZ8_SALSA</t>
  </si>
  <si>
    <t>B6ID36_9ZZZZ</t>
  </si>
  <si>
    <t>other sequences</t>
  </si>
  <si>
    <t xml:space="preserve"> artificial sequences.</t>
  </si>
  <si>
    <t>B6RCQ2_CHICK</t>
  </si>
  <si>
    <t>B6RCQ3_CHICK</t>
  </si>
  <si>
    <t>B7P157_IXOSC</t>
  </si>
  <si>
    <t xml:space="preserve"> Chelicerata</t>
  </si>
  <si>
    <t xml:space="preserve"> Arachnida</t>
  </si>
  <si>
    <t>Acari</t>
  </si>
  <si>
    <t xml:space="preserve"> Parasitiformes</t>
  </si>
  <si>
    <t xml:space="preserve"> Ixodida</t>
  </si>
  <si>
    <t xml:space="preserve"> Ixodoidea</t>
  </si>
  <si>
    <t xml:space="preserve"> Ixodidae</t>
  </si>
  <si>
    <t xml:space="preserve"> Ixodinae</t>
  </si>
  <si>
    <t xml:space="preserve"> Ixodes.</t>
  </si>
  <si>
    <t>B7P8D7_IXOSC</t>
  </si>
  <si>
    <t>B7PDS8_IXOSC</t>
  </si>
  <si>
    <t>B7PHK5_IXOSC</t>
  </si>
  <si>
    <t>B7PHT5_IXOSC</t>
  </si>
  <si>
    <t>B7PLM6_IXOSC</t>
  </si>
  <si>
    <t>B7PRR1_IXOSC</t>
  </si>
  <si>
    <t>B7PTW4_IXOSC</t>
  </si>
  <si>
    <t>B7PW93_IXOSC</t>
  </si>
  <si>
    <t>B7Q074_IXOSC</t>
  </si>
  <si>
    <t>B7Q9T5_IXOSC</t>
  </si>
  <si>
    <t>B7QEJ6_IXOSC</t>
  </si>
  <si>
    <t>B7S8R9_9HYME</t>
  </si>
  <si>
    <t>Ichneumonoidea</t>
  </si>
  <si>
    <t xml:space="preserve"> Braconidae</t>
  </si>
  <si>
    <t xml:space="preserve"> Microgastrinae</t>
  </si>
  <si>
    <t xml:space="preserve"> Glyptapanteles.</t>
  </si>
  <si>
    <t>B7S905_9HYME</t>
  </si>
  <si>
    <t>B7ZP43_MOUSE</t>
  </si>
  <si>
    <t>B7ZTW0_XENTR</t>
  </si>
  <si>
    <t>B8JKT2_DANRE</t>
  </si>
  <si>
    <t>B9A047_HUMAN</t>
  </si>
  <si>
    <t>B9EPA9_SALSA</t>
  </si>
  <si>
    <t>C0H5U8_ONCMY</t>
  </si>
  <si>
    <t>C0H5U9_ONCMY</t>
  </si>
  <si>
    <t>C0H5V0_ONCMY</t>
  </si>
  <si>
    <t>C0H5Y0_MOUSE</t>
  </si>
  <si>
    <t>C0LEJ4_XENLA</t>
  </si>
  <si>
    <t>Xenopus.</t>
  </si>
  <si>
    <t>C1BIN3_OSMMO</t>
  </si>
  <si>
    <t xml:space="preserve"> Osmeriformes</t>
  </si>
  <si>
    <t xml:space="preserve"> Osmeridae</t>
  </si>
  <si>
    <t xml:space="preserve"> Osmerus.</t>
  </si>
  <si>
    <t>C1BQZ8_9MAXI</t>
  </si>
  <si>
    <t xml:space="preserve"> Crustacea</t>
  </si>
  <si>
    <t xml:space="preserve"> Maxillopoda</t>
  </si>
  <si>
    <t>Copepoda</t>
  </si>
  <si>
    <t xml:space="preserve"> Siphonostomatoida</t>
  </si>
  <si>
    <t xml:space="preserve"> Caligidae</t>
  </si>
  <si>
    <t xml:space="preserve"> Caligus.</t>
  </si>
  <si>
    <t>C1BT14_9MAXI</t>
  </si>
  <si>
    <t xml:space="preserve"> Lepeophtheirus.</t>
  </si>
  <si>
    <t>C1BVC5_9MAXI</t>
  </si>
  <si>
    <t>C1BVS3_9MAXI</t>
  </si>
  <si>
    <t>C1C2S9_9MAXI</t>
  </si>
  <si>
    <t>C3XS31_BRAFL</t>
  </si>
  <si>
    <t xml:space="preserve"> Cephalochordata</t>
  </si>
  <si>
    <t xml:space="preserve"> Branchiostomidae</t>
  </si>
  <si>
    <t>Branchiostoma.</t>
  </si>
  <si>
    <t>C3XSG6_BRAFL</t>
  </si>
  <si>
    <t>C3XTW6_BRAFL</t>
  </si>
  <si>
    <t>C3XVZ8_BRAFL</t>
  </si>
  <si>
    <t>C3XWJ1_BRAFL</t>
  </si>
  <si>
    <t>C3XYH8_BRAFL</t>
  </si>
  <si>
    <t>C3Y300_BRAFL</t>
  </si>
  <si>
    <t>C3Y493_BRAFL</t>
  </si>
  <si>
    <t>C3Y955_BRAFL</t>
  </si>
  <si>
    <t>C3Y974_BRAFL</t>
  </si>
  <si>
    <t>C3YA50_BRAFL</t>
  </si>
  <si>
    <t>C3YCZ8_BRAFL</t>
  </si>
  <si>
    <t>C3YGN7_BRAFL</t>
  </si>
  <si>
    <t>C3YKW3_BRAFL</t>
  </si>
  <si>
    <t>C3YM24_BRAFL</t>
  </si>
  <si>
    <t>C3YPA1_BRAFL</t>
  </si>
  <si>
    <t>C3YTY9_BRAFL</t>
  </si>
  <si>
    <t>C3YYE3_BRAFL</t>
  </si>
  <si>
    <t>C3Z455_BRAFL</t>
  </si>
  <si>
    <t>C3ZJV5_BRAFL</t>
  </si>
  <si>
    <t>C3ZM27_BRAFL</t>
  </si>
  <si>
    <t>C3ZRZ7_BRAFL</t>
  </si>
  <si>
    <t>C3ZRZ8_BRAFL</t>
  </si>
  <si>
    <t>C4A101_BRAFL</t>
  </si>
  <si>
    <t>C5IXG4_PIG</t>
  </si>
  <si>
    <t>C5IXG5_PIG</t>
  </si>
  <si>
    <t>C9DRN1_PIG</t>
  </si>
  <si>
    <t>C9DRN2_PIG</t>
  </si>
  <si>
    <t>C9EA01_CTEID</t>
  </si>
  <si>
    <t>C9QPJ2_DROME</t>
  </si>
  <si>
    <t>CISH_BOVIN</t>
  </si>
  <si>
    <t>CISH_CHICK</t>
  </si>
  <si>
    <t>CISH_HUMAN</t>
  </si>
  <si>
    <t>CISH_MOUSE</t>
  </si>
  <si>
    <t>CISH_RAT</t>
  </si>
  <si>
    <t>D0IN11_ONCMY</t>
  </si>
  <si>
    <t>D0IN12_ONCMY</t>
  </si>
  <si>
    <t>D0IN13_ONCMY</t>
  </si>
  <si>
    <t>D0IN14_ONCMY</t>
  </si>
  <si>
    <t>D0IN15_ONCMY</t>
  </si>
  <si>
    <t>D1G5I2_ERISI</t>
  </si>
  <si>
    <t xml:space="preserve"> Malacostraca</t>
  </si>
  <si>
    <t>Eumalacostraca</t>
  </si>
  <si>
    <t xml:space="preserve"> Eucarida</t>
  </si>
  <si>
    <t xml:space="preserve"> Decapoda</t>
  </si>
  <si>
    <t xml:space="preserve"> Pleocyemata</t>
  </si>
  <si>
    <t xml:space="preserve"> Brachyura</t>
  </si>
  <si>
    <t>Eubrachyura</t>
  </si>
  <si>
    <t xml:space="preserve"> Grapsoidea</t>
  </si>
  <si>
    <t xml:space="preserve"> Varunidae</t>
  </si>
  <si>
    <t xml:space="preserve"> Eriocheir.</t>
  </si>
  <si>
    <t>D1ZZC2_TRICA</t>
  </si>
  <si>
    <t xml:space="preserve"> Coleoptera</t>
  </si>
  <si>
    <t xml:space="preserve"> Polyphaga</t>
  </si>
  <si>
    <t>Cucujiformia</t>
  </si>
  <si>
    <t xml:space="preserve"> Tenebrionidae</t>
  </si>
  <si>
    <t xml:space="preserve"> Tenebrionidae incertae sedis</t>
  </si>
  <si>
    <t xml:space="preserve"> Tribolium.</t>
  </si>
  <si>
    <t>D2A3T0_TRICA</t>
  </si>
  <si>
    <t>D2GU47_AILME</t>
  </si>
  <si>
    <t xml:space="preserve"> Ursidae</t>
  </si>
  <si>
    <t>Ailuropoda.</t>
  </si>
  <si>
    <t>D2GX00_AILME</t>
  </si>
  <si>
    <t>D2GY91_AILME</t>
  </si>
  <si>
    <t>D2H0X1_AILME</t>
  </si>
  <si>
    <t>D2H164_AILME</t>
  </si>
  <si>
    <t>D2H1V5_AILME</t>
  </si>
  <si>
    <t>D2H2X3_AILME</t>
  </si>
  <si>
    <t>D2H5E2_AILME</t>
  </si>
  <si>
    <t>D2H9A2_AILME</t>
  </si>
  <si>
    <t>D2HA29_AILME</t>
  </si>
  <si>
    <t>D2HAP8_AILME</t>
  </si>
  <si>
    <t>D2HAY7_AILME</t>
  </si>
  <si>
    <t>D2HCP2_AILME</t>
  </si>
  <si>
    <t>D2HDW4_AILME</t>
  </si>
  <si>
    <t>D2HE78_AILME</t>
  </si>
  <si>
    <t>D2HEB5_AILME</t>
  </si>
  <si>
    <t>D2HER7_AILME</t>
  </si>
  <si>
    <t>D2HGA0_AILME</t>
  </si>
  <si>
    <t>D2HHX8_AILME</t>
  </si>
  <si>
    <t>D2HJ04_AILME</t>
  </si>
  <si>
    <t>D2HK07_AILME</t>
  </si>
  <si>
    <t>D2HK39_AILME</t>
  </si>
  <si>
    <t>D2HNZ2_AILME</t>
  </si>
  <si>
    <t>D2HRZ1_AILME</t>
  </si>
  <si>
    <t>D2HUY5_AILME</t>
  </si>
  <si>
    <t>D2HZ10_AILME</t>
  </si>
  <si>
    <t>D2HZ95_AILME</t>
  </si>
  <si>
    <t>D2I1C4_AILME</t>
  </si>
  <si>
    <t>D2I1C5_AILME</t>
  </si>
  <si>
    <t>D2I227_AILME</t>
  </si>
  <si>
    <t>D2I5U1_AILME</t>
  </si>
  <si>
    <t>D2I6Y7_AILME</t>
  </si>
  <si>
    <t>D2KKQ0_CTEID</t>
  </si>
  <si>
    <t>D3TMX7_GLOMM</t>
  </si>
  <si>
    <t>Hippoboscoidea</t>
  </si>
  <si>
    <t xml:space="preserve"> Glossinidae</t>
  </si>
  <si>
    <t xml:space="preserve"> Glossina.</t>
  </si>
  <si>
    <t>D3TNL9_GLOMM</t>
  </si>
  <si>
    <t>D3W787_CYPCA</t>
  </si>
  <si>
    <t xml:space="preserve"> Cyprinus.</t>
  </si>
  <si>
    <t>D3Y197_CTEID</t>
  </si>
  <si>
    <t>D3YU18_MOUSE</t>
  </si>
  <si>
    <t>D3Z193_MOUSE</t>
  </si>
  <si>
    <t>D3Z651_MOUSE</t>
  </si>
  <si>
    <t>D3ZEJ6_RAT</t>
  </si>
  <si>
    <t>D3ZFM2_RAT</t>
  </si>
  <si>
    <t>D3ZJN4_RAT</t>
  </si>
  <si>
    <t>D3ZS84_RAT</t>
  </si>
  <si>
    <t>D3ZSF1_RAT</t>
  </si>
  <si>
    <t>D3ZU92_RAT</t>
  </si>
  <si>
    <t>D3ZUE4_RAT</t>
  </si>
  <si>
    <t>D3ZVT6_RAT</t>
  </si>
  <si>
    <t>D4A4T8_RAT</t>
  </si>
  <si>
    <t>D4A8E5_RAT</t>
  </si>
  <si>
    <t>D5MNW9_HUMAN</t>
  </si>
  <si>
    <t>D6WF07_TRICA</t>
  </si>
  <si>
    <t>D6WGX6_TRICA</t>
  </si>
  <si>
    <t>D6WI63_TRICA</t>
  </si>
  <si>
    <t>D6WLM4_TRICA</t>
  </si>
  <si>
    <t>D6WMU1_TRICA</t>
  </si>
  <si>
    <t>D6WTY4_TRICA</t>
  </si>
  <si>
    <t>D6WVY8_TRICA</t>
  </si>
  <si>
    <t>D6WWP2_TRICA</t>
  </si>
  <si>
    <t>D6WYZ4_TRICA</t>
  </si>
  <si>
    <t>D6X4V6_TRICA</t>
  </si>
  <si>
    <t>D7F0A5_MUSPF</t>
  </si>
  <si>
    <t xml:space="preserve"> Mustelidae</t>
  </si>
  <si>
    <t>Mustelinae</t>
  </si>
  <si>
    <t xml:space="preserve"> Mustela.</t>
  </si>
  <si>
    <t>DYH12_BOVIN</t>
  </si>
  <si>
    <t>E0VA31_PEDHC</t>
  </si>
  <si>
    <t xml:space="preserve"> Paraneoptera</t>
  </si>
  <si>
    <t xml:space="preserve"> Phthiraptera</t>
  </si>
  <si>
    <t xml:space="preserve"> Anoplura</t>
  </si>
  <si>
    <t>Pediculidae</t>
  </si>
  <si>
    <t xml:space="preserve"> Pediculus.</t>
  </si>
  <si>
    <t>E0VFQ9_PEDHC</t>
  </si>
  <si>
    <t>E0VGI6_PEDHC</t>
  </si>
  <si>
    <t>E0VI70_PEDHC</t>
  </si>
  <si>
    <t>E0VST9_PEDHC</t>
  </si>
  <si>
    <t>E0VX79_PEDHC</t>
  </si>
  <si>
    <t>E0VXG9_PEDHC</t>
  </si>
  <si>
    <t>E1B9S2_BOVIN</t>
  </si>
  <si>
    <t>E1BB00_BOVIN</t>
  </si>
  <si>
    <t>E1BBZ9_BOVIN</t>
  </si>
  <si>
    <t>E1BEH6_BOVIN</t>
  </si>
  <si>
    <t>E1BHZ2_BOVIN</t>
  </si>
  <si>
    <t>E1BIS1_BOVIN</t>
  </si>
  <si>
    <t>E1BJ12_BOVIN</t>
  </si>
  <si>
    <t>E1BKE5_BOVIN</t>
  </si>
  <si>
    <t>E1BKN8_BOVIN</t>
  </si>
  <si>
    <t>E1BRU8_CHICK</t>
  </si>
  <si>
    <t>E1BTS9_CHICK</t>
  </si>
  <si>
    <t>E1BZS4_CHICK</t>
  </si>
  <si>
    <t>E1C2M3_CHICK</t>
  </si>
  <si>
    <t>E1C5U4_CHICK</t>
  </si>
  <si>
    <t>E1C770_CHICK</t>
  </si>
  <si>
    <t>E1C7S9_CHICK</t>
  </si>
  <si>
    <t>E1C918_CHICK</t>
  </si>
  <si>
    <t>E1FM67_LOALO</t>
  </si>
  <si>
    <t xml:space="preserve"> Loa.</t>
  </si>
  <si>
    <t>E1FNB3_LOALO</t>
  </si>
  <si>
    <t>E1FTW6_LOALO</t>
  </si>
  <si>
    <t>E1ZW03_9HYME</t>
  </si>
  <si>
    <t>Vespoidea</t>
  </si>
  <si>
    <t xml:space="preserve"> Formicidae</t>
  </si>
  <si>
    <t xml:space="preserve"> Formicinae</t>
  </si>
  <si>
    <t xml:space="preserve"> Camponotus.</t>
  </si>
  <si>
    <t>E1ZWN8_9HYME</t>
  </si>
  <si>
    <t>E1ZYT9_9HYME</t>
  </si>
  <si>
    <t>E2A7Q9_9HYME</t>
  </si>
  <si>
    <t>E2A9V3_9HYME</t>
  </si>
  <si>
    <t>E2AB32_9HYME</t>
  </si>
  <si>
    <t>E2AGK4_9HYME</t>
  </si>
  <si>
    <t>E2ARG1_9HYME</t>
  </si>
  <si>
    <t>E2AVU5_9HYME</t>
  </si>
  <si>
    <t>E2B8V5_9HYME</t>
  </si>
  <si>
    <t xml:space="preserve"> Ponerinae</t>
  </si>
  <si>
    <t xml:space="preserve"> Ponerini</t>
  </si>
  <si>
    <t xml:space="preserve"> Harpegnathos.</t>
  </si>
  <si>
    <t>E2BB37_9HYME</t>
  </si>
  <si>
    <t>E2BCK3_9HYME</t>
  </si>
  <si>
    <t>E2BDD1_9HYME</t>
  </si>
  <si>
    <t>E2BKI3_9HYME</t>
  </si>
  <si>
    <t>E2BKI8_9HYME</t>
  </si>
  <si>
    <t>E2BKY6_9HYME</t>
  </si>
  <si>
    <t>E2BMP2_9HYME</t>
  </si>
  <si>
    <t>E2BSH4_9HYME</t>
  </si>
  <si>
    <t>E2BXF6_9HYME</t>
  </si>
  <si>
    <t>E2C7N2_9HYME</t>
  </si>
  <si>
    <t>E2GHU1_9NEOP</t>
  </si>
  <si>
    <t xml:space="preserve"> Lepidoptera</t>
  </si>
  <si>
    <t xml:space="preserve"> Glossata</t>
  </si>
  <si>
    <t xml:space="preserve"> Ditrysia</t>
  </si>
  <si>
    <t>Geometroidea</t>
  </si>
  <si>
    <t xml:space="preserve"> Geometridae</t>
  </si>
  <si>
    <t xml:space="preserve"> Ennominae</t>
  </si>
  <si>
    <t xml:space="preserve"> Biston.</t>
  </si>
  <si>
    <t>E2IKQ8_PIG</t>
  </si>
  <si>
    <t>E2QRR4_CANFA</t>
  </si>
  <si>
    <t>E2QSQ1_CANFA</t>
  </si>
  <si>
    <t>E2QST3_CANFA</t>
  </si>
  <si>
    <t>E2QU64_CANFA</t>
  </si>
  <si>
    <t>E2QXY3_CANFA</t>
  </si>
  <si>
    <t>E2QXZ5_CANFA</t>
  </si>
  <si>
    <t>E2R0E1_CANFA</t>
  </si>
  <si>
    <t>E2R0E8_CANFA</t>
  </si>
  <si>
    <t>E2R235_CANFA</t>
  </si>
  <si>
    <t>E2R2X6_CANFA</t>
  </si>
  <si>
    <t>E2RAQ4_CANFA</t>
  </si>
  <si>
    <t>E2RBY7_CANFA</t>
  </si>
  <si>
    <t>E2RFV0_CANFA</t>
  </si>
  <si>
    <t>E2RGD0_CANFA</t>
  </si>
  <si>
    <t>E2RJ61_CANFA</t>
  </si>
  <si>
    <t>E2RKY2_CANFA</t>
  </si>
  <si>
    <t>E2RN32_CANFA</t>
  </si>
  <si>
    <t>E2RRF6_CANFA</t>
  </si>
  <si>
    <t>E3CU78_CAEBR</t>
  </si>
  <si>
    <t>E3MJT4_CAERE</t>
  </si>
  <si>
    <t>E3TCH7_9TELE</t>
  </si>
  <si>
    <t xml:space="preserve"> Siluriformes</t>
  </si>
  <si>
    <t>Ictaluridae</t>
  </si>
  <si>
    <t xml:space="preserve"> Ictalurus.</t>
  </si>
  <si>
    <t>E3TEB2_ICTPU</t>
  </si>
  <si>
    <t>E3TFH7_ICTPU</t>
  </si>
  <si>
    <t>E3VLC2_BOMMO</t>
  </si>
  <si>
    <t>Bombycoidea</t>
  </si>
  <si>
    <t xml:space="preserve"> Bombycidae</t>
  </si>
  <si>
    <t xml:space="preserve"> Bombycinae</t>
  </si>
  <si>
    <t xml:space="preserve"> Bombyx.</t>
  </si>
  <si>
    <t>E3WKH9_ANODA</t>
  </si>
  <si>
    <t>E3WNN5_ANODA</t>
  </si>
  <si>
    <t>E3X1H7_ANODA</t>
  </si>
  <si>
    <t>E3X7A7_ANODA</t>
  </si>
  <si>
    <t>E3XBE5_ANODA</t>
  </si>
  <si>
    <t>E4NKF7_BOVIN</t>
  </si>
  <si>
    <t>E4XWF3_OIKDI</t>
  </si>
  <si>
    <t xml:space="preserve"> Tunicata</t>
  </si>
  <si>
    <t xml:space="preserve"> Appendicularia</t>
  </si>
  <si>
    <t xml:space="preserve"> Oikopleuridae</t>
  </si>
  <si>
    <t>Oikopleura.</t>
  </si>
  <si>
    <t>E5D5D5_SHEEP</t>
  </si>
  <si>
    <t xml:space="preserve"> Caprinae</t>
  </si>
  <si>
    <t xml:space="preserve"> Ovis.</t>
  </si>
  <si>
    <t>E5EZX9_PIG</t>
  </si>
  <si>
    <t>E5EZY0_PIG</t>
  </si>
  <si>
    <t>E5F1H9_PIG</t>
  </si>
  <si>
    <t>E5S6S2_TRISP</t>
  </si>
  <si>
    <t xml:space="preserve"> Enoplea</t>
  </si>
  <si>
    <t xml:space="preserve"> Trichocephalida</t>
  </si>
  <si>
    <t>Trichinellidae</t>
  </si>
  <si>
    <t xml:space="preserve"> Trichinella.</t>
  </si>
  <si>
    <t>E5SIQ2_TRISP</t>
  </si>
  <si>
    <t>E6ZGJ7_DICLA</t>
  </si>
  <si>
    <t xml:space="preserve"> Perciformes</t>
  </si>
  <si>
    <t xml:space="preserve"> Percoidei</t>
  </si>
  <si>
    <t>Moronidae</t>
  </si>
  <si>
    <t>E6ZIL2_DICLA</t>
  </si>
  <si>
    <t>E7C164_MACNP</t>
  </si>
  <si>
    <t xml:space="preserve"> Caridea</t>
  </si>
  <si>
    <t>Palaemonoidea</t>
  </si>
  <si>
    <t xml:space="preserve"> Palaemonidae</t>
  </si>
  <si>
    <t xml:space="preserve"> Macrobrachium.</t>
  </si>
  <si>
    <t>E7CR04_PIG</t>
  </si>
  <si>
    <t>E7CUK3_PIG</t>
  </si>
  <si>
    <t>E7CUK4_PIG</t>
  </si>
  <si>
    <t>E7EXF2_DANRE</t>
  </si>
  <si>
    <t>E7EYZ4_DANRE</t>
  </si>
  <si>
    <t>E7EZ31_DANRE</t>
  </si>
  <si>
    <t>E7F166_DANRE</t>
  </si>
  <si>
    <t>E7F3S8_DANRE</t>
  </si>
  <si>
    <t>E7F845_DANRE</t>
  </si>
  <si>
    <t>E7F984_DANRE</t>
  </si>
  <si>
    <t>E7FD97_DANRE</t>
  </si>
  <si>
    <t>E7FDH8_DANRE</t>
  </si>
  <si>
    <t>E7FFH0_DANRE</t>
  </si>
  <si>
    <t>E9FV84_DAPPU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</si>
  <si>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</si>
  <si>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</si>
  <si>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</si>
  <si>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</si>
  <si>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</si>
  <si>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</si>
  <si>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>E9G0L5_DAPPU</t>
  </si>
  <si>
    <t>E9GL80_DAPPU</t>
  </si>
  <si>
    <t>E9GQY3_DAPPU</t>
  </si>
  <si>
    <t>E9GVP1_DAPPU</t>
  </si>
  <si>
    <t>E9H1X5_DAPPU</t>
  </si>
  <si>
    <t>E9H408_DAPPU</t>
  </si>
  <si>
    <t>E9HEW2_DAPPU</t>
  </si>
  <si>
    <t>E9HLD7_DAPPU</t>
  </si>
  <si>
    <t>E9HP61_DAPPU</t>
  </si>
  <si>
    <t>E9HRD8_DAPPU</t>
  </si>
  <si>
    <t>E9I927_SOLIN</t>
  </si>
  <si>
    <t xml:space="preserve"> Myrmicinae</t>
  </si>
  <si>
    <t xml:space="preserve"> Solenopsis.</t>
  </si>
  <si>
    <t>E9IFP0_SOLIN</t>
  </si>
  <si>
    <t>E9IXV1_SOLIN</t>
  </si>
  <si>
    <t>E9J976_SOLIN</t>
  </si>
  <si>
    <t>E9PWC7_MOUSE</t>
  </si>
  <si>
    <t>E9PXR4_MOUSE</t>
  </si>
  <si>
    <t>E9Q016_MOUSE</t>
  </si>
  <si>
    <t>E9Q8J9_MOUSE</t>
  </si>
  <si>
    <t>E9QHZ7_DANRE</t>
  </si>
  <si>
    <t>E9QPD0_MOUSE</t>
  </si>
  <si>
    <t>F0JAQ1_DROME</t>
  </si>
  <si>
    <t>F1KUG7_ASCSU</t>
  </si>
  <si>
    <t xml:space="preserve"> Ascaridida</t>
  </si>
  <si>
    <t>Ascaridoidea</t>
  </si>
  <si>
    <t xml:space="preserve"> Ascarididae</t>
  </si>
  <si>
    <t xml:space="preserve"> Ascaris.</t>
  </si>
  <si>
    <t>F1KWE5_ASCSU</t>
  </si>
  <si>
    <t>F1L1P4_ASCSU</t>
  </si>
  <si>
    <t>F1LBE4_ASCSU</t>
  </si>
  <si>
    <t>F1LDI9_ASCSU</t>
  </si>
  <si>
    <t>F1M6U5_RAT</t>
  </si>
  <si>
    <t>F1M704_RAT</t>
  </si>
  <si>
    <t>F1MMF8_BOVIN</t>
  </si>
  <si>
    <t>F1MN41_BOVIN</t>
  </si>
  <si>
    <t>F1MSN0_BOVIN</t>
  </si>
  <si>
    <t>F1MTH7_BOVIN</t>
  </si>
  <si>
    <t>F1MWV6_BOVIN</t>
  </si>
  <si>
    <t>F1MWW0_BOVIN</t>
  </si>
  <si>
    <t>F1N2S1_BOVIN</t>
  </si>
  <si>
    <t>F1N349_BOVIN</t>
  </si>
  <si>
    <t>F1NCV6_CHICK</t>
  </si>
  <si>
    <t>F1NEM3_CHICK</t>
  </si>
  <si>
    <t>F1NF32_CHICK</t>
  </si>
  <si>
    <t>F1NIQ8_CHICK</t>
  </si>
  <si>
    <t>F1NPF9_CHICK</t>
  </si>
  <si>
    <t>F1NVE4_CHICK</t>
  </si>
  <si>
    <t>F1NXQ8_CHICK</t>
  </si>
  <si>
    <t>F1NYR3_CHICK</t>
  </si>
  <si>
    <t>F1NZ21_CHICK</t>
  </si>
  <si>
    <t>F1P351_CHICK</t>
  </si>
  <si>
    <t>F1P453_CHICK</t>
  </si>
  <si>
    <t>F1P5P8_CHICK</t>
  </si>
  <si>
    <t>F1P6A3_CANFA</t>
  </si>
  <si>
    <t>F1P6B5_CANFA</t>
  </si>
  <si>
    <t>F1P6X3_CANFA</t>
  </si>
  <si>
    <t>F1P8A2_CANFA</t>
  </si>
  <si>
    <t>F1P8J7_CANFA</t>
  </si>
  <si>
    <t>F1PCX2_CANFA</t>
  </si>
  <si>
    <t>F1PE95_CANFA</t>
  </si>
  <si>
    <t>F1PIM9_CANFA</t>
  </si>
  <si>
    <t>F1PLC4_CANFA</t>
  </si>
  <si>
    <t>F1PMW8_CANFA</t>
  </si>
  <si>
    <t>F1PSF4_CANFA</t>
  </si>
  <si>
    <t>F1Q2L9_CANFA</t>
  </si>
  <si>
    <t>F1Q4U7_DANRE</t>
  </si>
  <si>
    <t>F1Q5L8_DANRE</t>
  </si>
  <si>
    <t>F1Q6B6_DANRE</t>
  </si>
  <si>
    <t>F1Q811_DANRE</t>
  </si>
  <si>
    <t>F1Q993_DANRE</t>
  </si>
  <si>
    <t>F1QB63_DANRE</t>
  </si>
  <si>
    <t>F1QBC3_DANRE</t>
  </si>
  <si>
    <t>F1QBD5_DANRE</t>
  </si>
  <si>
    <t>F1QCR9_DANRE</t>
  </si>
  <si>
    <t>F1QEA8_DANRE</t>
  </si>
  <si>
    <t>F1QGM5_DANRE</t>
  </si>
  <si>
    <t>F1QHR7_DANRE</t>
  </si>
  <si>
    <t>F1QI15_DANRE</t>
  </si>
  <si>
    <t>F1QKK3_DANRE</t>
  </si>
  <si>
    <t>F1QN73_DANRE</t>
  </si>
  <si>
    <t>F1QVP5_DANRE</t>
  </si>
  <si>
    <t>F1QY53_DANRE</t>
  </si>
  <si>
    <t>F1QZ97_DANRE</t>
  </si>
  <si>
    <t>F1R2A9_DANRE</t>
  </si>
  <si>
    <t>F1R573_DANRE</t>
  </si>
  <si>
    <t>F1R8J5_DANRE</t>
  </si>
  <si>
    <t>F1R8Q6_DANRE</t>
  </si>
  <si>
    <t>F1R9D4_DANRE</t>
  </si>
  <si>
    <t>F1RE27_DANRE</t>
  </si>
  <si>
    <t>F1RJ54_PIG</t>
  </si>
  <si>
    <t>F1RKG5_PIG</t>
  </si>
  <si>
    <t>F1RYV8_PIG</t>
  </si>
  <si>
    <t>F1S008_PIG</t>
  </si>
  <si>
    <t>F1S151_PIG</t>
  </si>
  <si>
    <t>F1SB41_PIG</t>
  </si>
  <si>
    <t>F1SC72_PIG</t>
  </si>
  <si>
    <t>F1SCH0_PIG</t>
  </si>
  <si>
    <t>F1SF90_PIG</t>
  </si>
  <si>
    <t>F1SIU7_PIG</t>
  </si>
  <si>
    <t>F1SLT6_PIG</t>
  </si>
  <si>
    <t>F1SLY3_PIG</t>
  </si>
  <si>
    <t>F1SM12_PIG</t>
  </si>
  <si>
    <t>F1SQJ4_PIG</t>
  </si>
  <si>
    <t>F1SQU6_PIG</t>
  </si>
  <si>
    <t>F1SQU7_PIG</t>
  </si>
  <si>
    <t>F2UKF7_9EUKA</t>
  </si>
  <si>
    <t xml:space="preserve"> Choanoflagellida</t>
  </si>
  <si>
    <t xml:space="preserve"> Salpingoecidae</t>
  </si>
  <si>
    <t xml:space="preserve"> Salpingoeca.</t>
  </si>
  <si>
    <t>F2XHI7_BOMMO</t>
  </si>
  <si>
    <t>F2Z5S9_PIG</t>
  </si>
  <si>
    <t>NEUL2_HUMAN</t>
  </si>
  <si>
    <t>NEUL2_MOUSE</t>
  </si>
  <si>
    <t>O45498_CAEEL</t>
  </si>
  <si>
    <t>Q06AL4_GASAC</t>
  </si>
  <si>
    <t>Q08B81_XENLA</t>
  </si>
  <si>
    <t>Q08BW5_DANRE</t>
  </si>
  <si>
    <t>Q08CC0_DANRE</t>
  </si>
  <si>
    <t>Q08D28_XENTR</t>
  </si>
  <si>
    <t>Q0GRC3_TAKRU</t>
  </si>
  <si>
    <t>Q0IGF1_AEDAE</t>
  </si>
  <si>
    <t xml:space="preserve"> Aedini</t>
  </si>
  <si>
    <t xml:space="preserve"> Aedes</t>
  </si>
  <si>
    <t xml:space="preserve"> Stegomyia.</t>
  </si>
  <si>
    <t>Q0PD11_MOUSE</t>
  </si>
  <si>
    <t>Q0VFP1_XENTR</t>
  </si>
  <si>
    <t>Q0VFS3_XENTR</t>
  </si>
  <si>
    <t>Q153Y9_PIG</t>
  </si>
  <si>
    <t>Q155E5_TETNG</t>
  </si>
  <si>
    <t>Q16FC5_AEDAE</t>
  </si>
  <si>
    <t>Q16G39_AEDAE</t>
  </si>
  <si>
    <t>Q16J25_AEDAE</t>
  </si>
  <si>
    <t>Q16K14_AEDAE</t>
  </si>
  <si>
    <t>Q16R56_AEDAE</t>
  </si>
  <si>
    <t>Q171G7_AEDAE</t>
  </si>
  <si>
    <t>Q174A8_AEDAE</t>
  </si>
  <si>
    <t>Q174A9_AEDAE</t>
  </si>
  <si>
    <t>Q17A18_AEDAE</t>
  </si>
  <si>
    <t>Q17G33_AEDAE</t>
  </si>
  <si>
    <t>Q17PR7_AEDAE</t>
  </si>
  <si>
    <t>Q1ED15_DANRE</t>
  </si>
  <si>
    <t>Q1KZH6_DANRE</t>
  </si>
  <si>
    <t>Q1KZH7_TETNG</t>
  </si>
  <si>
    <t>Q1LX92_DANRE</t>
  </si>
  <si>
    <t>Q1RLP4_DANRE</t>
  </si>
  <si>
    <t>Q1RLW6_DANRE</t>
  </si>
  <si>
    <t>Q1ZZT6_CANFA</t>
  </si>
  <si>
    <t>Q28BT6_XENTR</t>
  </si>
  <si>
    <t>Q28DL3_XENTR</t>
  </si>
  <si>
    <t>Q28G64_XENTR</t>
  </si>
  <si>
    <t>Q28GR9_XENTR</t>
  </si>
  <si>
    <t>Q28HF4_XENTR</t>
  </si>
  <si>
    <t>Q28Z15_DROPS</t>
  </si>
  <si>
    <t>Q28ZX1_DROPS</t>
  </si>
  <si>
    <t>Q29BH2_DROPS</t>
  </si>
  <si>
    <t>Q29CE0_DROPS</t>
  </si>
  <si>
    <t>Q29F02_DROPS</t>
  </si>
  <si>
    <t>Q29G65_DROPS</t>
  </si>
  <si>
    <t>Q29J78_DROPS</t>
  </si>
  <si>
    <t>Q29L07_DROPS</t>
  </si>
  <si>
    <t>Q29LD7_DROPS</t>
  </si>
  <si>
    <t>Q29RE7_DANRE</t>
  </si>
  <si>
    <t>Q2LD51_TAKRU</t>
  </si>
  <si>
    <t>Q2VPQ8_MOUSE</t>
  </si>
  <si>
    <t>Q32PL5_DANRE</t>
  </si>
  <si>
    <t>Q32Q00_RAT</t>
  </si>
  <si>
    <t>Q3KNI9_MOUSE</t>
  </si>
  <si>
    <t>Q3KPR7_XENLA</t>
  </si>
  <si>
    <t>Q3KQ26_XENLA</t>
  </si>
  <si>
    <t>Q3SYQ9_BOVIN</t>
  </si>
  <si>
    <t>Q3TFQ2_MOUSE</t>
  </si>
  <si>
    <t>Q3TIA1_MOUSE</t>
  </si>
  <si>
    <t>Q3TP12_MOUSE</t>
  </si>
  <si>
    <t>Q3TPP7_MOUSE</t>
  </si>
  <si>
    <t>Q3U5A0_MOUSE</t>
  </si>
  <si>
    <t>Q3U7R9_MOUSE</t>
  </si>
  <si>
    <t>Q3U9J8_MOUSE</t>
  </si>
  <si>
    <t>Q3UC26_MOUSE</t>
  </si>
  <si>
    <t>Q3UH13_MOUSE</t>
  </si>
  <si>
    <t>Q3UQ60_MOUSE</t>
  </si>
  <si>
    <t>Q3UZM8_MOUSE</t>
  </si>
  <si>
    <t>Q4H2S4_CIOIN</t>
  </si>
  <si>
    <t xml:space="preserve"> Ascidiacea</t>
  </si>
  <si>
    <t xml:space="preserve"> Enterogona</t>
  </si>
  <si>
    <t>Phlebobranchia</t>
  </si>
  <si>
    <t xml:space="preserve"> Cionidae</t>
  </si>
  <si>
    <t xml:space="preserve"> Ciona.</t>
  </si>
  <si>
    <t>Q4H2S5_CIOIN</t>
  </si>
  <si>
    <t>Q4H2S6_CIOIN</t>
  </si>
  <si>
    <t>Q4JHT5_HUMAN</t>
  </si>
  <si>
    <t>Q4JSA9_ANOGA</t>
  </si>
  <si>
    <t>Q4KLY9_RAT</t>
  </si>
  <si>
    <t>Q4KM78_RAT</t>
  </si>
  <si>
    <t>Q4R791_MACFA</t>
  </si>
  <si>
    <t>Q4REK0_TETNG</t>
  </si>
  <si>
    <t>Q4RGI2_TETNG</t>
  </si>
  <si>
    <t>Q4RHQ6_TETNG</t>
  </si>
  <si>
    <t>Q4RI70_TETNG</t>
  </si>
  <si>
    <t>Q4RM10_TETNG</t>
  </si>
  <si>
    <t>Q4RN57_TETNG</t>
  </si>
  <si>
    <t>Q4RSE5_TETNG</t>
  </si>
  <si>
    <t>Q4RTA1_TETNG</t>
  </si>
  <si>
    <t>Q4RTA2_TETNG</t>
  </si>
  <si>
    <t>Q4RTX0_TETNG</t>
  </si>
  <si>
    <t>Q4RVR5_TETNG</t>
  </si>
  <si>
    <t>Q4RVW5_TETNG</t>
  </si>
  <si>
    <t>Q4RX78_TETNG</t>
  </si>
  <si>
    <t>Q4RYX1_TETNG</t>
  </si>
  <si>
    <t>Q4S0E4_TETNG</t>
  </si>
  <si>
    <t>Q4S0J6_TETNG</t>
  </si>
  <si>
    <t>Q4S2H0_TETNG</t>
  </si>
  <si>
    <t>Q4S407_TETNG</t>
  </si>
  <si>
    <t>Q4S4G7_TETNG</t>
  </si>
  <si>
    <t>Q4S7P3_TETNG</t>
  </si>
  <si>
    <t>Q4S8G9_TETNG</t>
  </si>
  <si>
    <t>Q4SAS5_TETNG</t>
  </si>
  <si>
    <t>Q4SLN1_TETNG</t>
  </si>
  <si>
    <t>Q4SMX3_TETNG</t>
  </si>
  <si>
    <t>Q4STS3_TETNG</t>
  </si>
  <si>
    <t>Q4SVJ9_TETNG</t>
  </si>
  <si>
    <t>Q4SWC0_TETNG</t>
  </si>
  <si>
    <t>Q4SZP6_TETNG</t>
  </si>
  <si>
    <t>Q4T1K8_TETNG</t>
  </si>
  <si>
    <t>Q4T287_TETNG</t>
  </si>
  <si>
    <t>Q4T2A1_TETNG</t>
  </si>
  <si>
    <t>Q4T3T8_TETNG</t>
  </si>
  <si>
    <t>Q4T9B5_TETNG</t>
  </si>
  <si>
    <t>Q4TD05_TETNG</t>
  </si>
  <si>
    <t>Q4TD11_TETNG</t>
  </si>
  <si>
    <t>Q4TDU3_TETNG</t>
  </si>
  <si>
    <t>Q4TGJ0_TETNG</t>
  </si>
  <si>
    <t>Q4V848_XENLA</t>
  </si>
  <si>
    <t>Q4V8W1_DANRE</t>
  </si>
  <si>
    <t>Q4VA07_MOUSE</t>
  </si>
  <si>
    <t>Q503N0_DANRE</t>
  </si>
  <si>
    <t>Q503S0_DANRE</t>
  </si>
  <si>
    <t>Q53H66_HUMAN</t>
  </si>
  <si>
    <t>Q53HI5_HUMAN</t>
  </si>
  <si>
    <t>Q53HK4_HUMAN</t>
  </si>
  <si>
    <t>Q548Q7_MOUSE</t>
  </si>
  <si>
    <t>Q561S4_DANRE</t>
  </si>
  <si>
    <t>Q561U7_DANRE</t>
  </si>
  <si>
    <t>Q566R9_DANRE</t>
  </si>
  <si>
    <t>Q568K3_DANRE</t>
  </si>
  <si>
    <t>Q58E81_XENLA</t>
  </si>
  <si>
    <t>Q59EV0_HUMAN</t>
  </si>
  <si>
    <t>Q5C277_SCHJA</t>
  </si>
  <si>
    <t xml:space="preserve"> Platyhelminthes</t>
  </si>
  <si>
    <t xml:space="preserve"> Trematoda</t>
  </si>
  <si>
    <t xml:space="preserve"> Digenea</t>
  </si>
  <si>
    <t xml:space="preserve"> Strigeidida</t>
  </si>
  <si>
    <t>Schistosomatoidea</t>
  </si>
  <si>
    <t xml:space="preserve"> Schistosomatidae</t>
  </si>
  <si>
    <t xml:space="preserve"> Schistosoma.</t>
  </si>
  <si>
    <t>Q5C5K9_SCHJA</t>
  </si>
  <si>
    <t>Q5DFM0_SCHJA</t>
  </si>
  <si>
    <t>Q5DGY0_SCHJA</t>
  </si>
  <si>
    <t>Q5F3B0_CHICK</t>
  </si>
  <si>
    <t>Q5F3T8_CHICK</t>
  </si>
  <si>
    <t>Q5FVV9_XENTR</t>
  </si>
  <si>
    <t>Q5FWP5_XENLA</t>
  </si>
  <si>
    <t>Q5FWV5_XENLA</t>
  </si>
  <si>
    <t>Q5H9R6_HUMAN</t>
  </si>
  <si>
    <t>Q5HYF3_HUMAN</t>
  </si>
  <si>
    <t>Q5M8D9_XENTR</t>
  </si>
  <si>
    <t>Q5PXE8_HUMAN</t>
  </si>
  <si>
    <t>Q5RGR4_DANRE</t>
  </si>
  <si>
    <t>Q5S3P3_PIG</t>
  </si>
  <si>
    <t>Q5SPI0_DANRE</t>
  </si>
  <si>
    <t>Q5U0H7_HUMAN</t>
  </si>
  <si>
    <t>Q5U469_MOUSE</t>
  </si>
  <si>
    <t>Q5XHF6_XENLA</t>
  </si>
  <si>
    <t>Q5ZHY6_CHICK</t>
  </si>
  <si>
    <t>Q5ZIE7_CHICK</t>
  </si>
  <si>
    <t>Q5ZJG2_CHICK</t>
  </si>
  <si>
    <t>Q640G0_XENLA</t>
  </si>
  <si>
    <t>Q640X0_XENLA</t>
  </si>
  <si>
    <t>Q66HE3_RAT</t>
  </si>
  <si>
    <t>Q66KQ7_XENLA</t>
  </si>
  <si>
    <t>Q66KV7_XENLA</t>
  </si>
  <si>
    <t>Q66L19_XENLA</t>
  </si>
  <si>
    <t>Q68EL0_DANRE</t>
  </si>
  <si>
    <t>Q69ZK3_MOUSE</t>
  </si>
  <si>
    <t>Q6A021_MOUSE</t>
  </si>
  <si>
    <t>Q6AW82_HUMAN</t>
  </si>
  <si>
    <t>Q6AYC9_RAT</t>
  </si>
  <si>
    <t>Q6BCN6_MOUSE</t>
  </si>
  <si>
    <t>Q6DBS3_DANRE</t>
  </si>
  <si>
    <t>Q6DCL0_XENLA</t>
  </si>
  <si>
    <t>Q6DDY4_XENLA</t>
  </si>
  <si>
    <t>Q6DEF9_DANRE</t>
  </si>
  <si>
    <t>Q6DF00_XENTR</t>
  </si>
  <si>
    <t>Q6DGC9_DANRE</t>
  </si>
  <si>
    <t>Q6DGH0_DANRE</t>
  </si>
  <si>
    <t>Q6DGH5_DANRE</t>
  </si>
  <si>
    <t>Q6DJC0_XENTR</t>
  </si>
  <si>
    <t>Q6DJD7_XENLA</t>
  </si>
  <si>
    <t>Q6FI39_HUMAN</t>
  </si>
  <si>
    <t>Q6GQ99_XENLA</t>
  </si>
  <si>
    <t>Q6GQJ9_XENLA</t>
  </si>
  <si>
    <t>Q6IA19_HUMAN</t>
  </si>
  <si>
    <t>Q6INM8_XENLA</t>
  </si>
  <si>
    <t>Q6J757_RAT</t>
  </si>
  <si>
    <t>Q6NU49_XENLA</t>
  </si>
  <si>
    <t>Q6NWD7_DANRE</t>
  </si>
  <si>
    <t>Q6NWY5_DANRE</t>
  </si>
  <si>
    <t>Q6NYJ2_DANRE</t>
  </si>
  <si>
    <t>Q6NZU6_DANRE</t>
  </si>
  <si>
    <t>Q6P7G4_XENLA</t>
  </si>
  <si>
    <t>Q6P879_XENTR</t>
  </si>
  <si>
    <t>Q6PIU5_HUMAN</t>
  </si>
  <si>
    <t>Q6R746_CHICK</t>
  </si>
  <si>
    <t>Q6Y2E6_RAT</t>
  </si>
  <si>
    <t>Q6ZUK8_HUMAN</t>
  </si>
  <si>
    <t>Q70X92_DANRE</t>
  </si>
  <si>
    <t>Q71V34_HUMAN</t>
  </si>
  <si>
    <t>Q7JVF1_DROME</t>
  </si>
  <si>
    <t>Q7KRT4_DROME</t>
  </si>
  <si>
    <t>Q7PKW0_ANOGA</t>
  </si>
  <si>
    <t>Q7PNK2_ANOGA</t>
  </si>
  <si>
    <t>Q7PW71_ANOGA</t>
  </si>
  <si>
    <t>Q7Q0R6_ANOGA</t>
  </si>
  <si>
    <t>Q7Q4W5_ANOGA</t>
  </si>
  <si>
    <t>Q7Q571_ANOGA</t>
  </si>
  <si>
    <t>Q7QEY6_ANOGA</t>
  </si>
  <si>
    <t>Q7SYY9_XENLA</t>
  </si>
  <si>
    <t>Q7T0V9_XENLA</t>
  </si>
  <si>
    <t>Q7T2B1_DANRE</t>
  </si>
  <si>
    <t>Q7T386_DANRE</t>
  </si>
  <si>
    <t>Q7T3H8_DANRE</t>
  </si>
  <si>
    <t>Q7TMU2_MOUSE</t>
  </si>
  <si>
    <t>Q7Z670_HUMAN</t>
  </si>
  <si>
    <t>Q7ZUC6_DANRE</t>
  </si>
  <si>
    <t>Q7ZV89_DANRE</t>
  </si>
  <si>
    <t>Q7ZX62_XENLA</t>
  </si>
  <si>
    <t>Q80TI9_MOUSE</t>
  </si>
  <si>
    <t>Q86P82_DROME</t>
  </si>
  <si>
    <t>Q8AYA6_CHICK</t>
  </si>
  <si>
    <t>Q8BTR9_MOUSE</t>
  </si>
  <si>
    <t>Q8C1J7_MOUSE</t>
  </si>
  <si>
    <t>Q8C3F4_MOUSE</t>
  </si>
  <si>
    <t>Q8C565_MOUSE</t>
  </si>
  <si>
    <t>Q8C841_MOUSE</t>
  </si>
  <si>
    <t>Q8CCG3_MOUSE</t>
  </si>
  <si>
    <t>Q8CDF0_MOUSE</t>
  </si>
  <si>
    <t>Q8CHM6_RAT</t>
  </si>
  <si>
    <t>Q8INY1_DROME</t>
  </si>
  <si>
    <t>Q8IR80_DROME</t>
  </si>
  <si>
    <t>Q8MRU1_DROME</t>
  </si>
  <si>
    <t>Q8N7B5_HUMAN</t>
  </si>
  <si>
    <t>Q8NC76_HUMAN</t>
  </si>
  <si>
    <t>Q8QG68_CHICK</t>
  </si>
  <si>
    <t>Q8R5B4_MOUSE</t>
  </si>
  <si>
    <t>Q8T489_DROME</t>
  </si>
  <si>
    <t>Q8VE81_MOUSE</t>
  </si>
  <si>
    <t>Q8WST3_CIOIN</t>
  </si>
  <si>
    <t>Q95RQ2_DROME</t>
  </si>
  <si>
    <t>Q965N7_CAEEL</t>
  </si>
  <si>
    <t>Q9CWX6_MOUSE</t>
  </si>
  <si>
    <t>Q9D4Y2_MOUSE</t>
  </si>
  <si>
    <t>Q9D9S9_MOUSE</t>
  </si>
  <si>
    <t>Q9GYM5_CAEEL</t>
  </si>
  <si>
    <t>Q9N0B1_MACFA</t>
  </si>
  <si>
    <t>Q9V3U3_DROME</t>
  </si>
  <si>
    <t>Q9VA06_DROME</t>
  </si>
  <si>
    <t>Q9VB18_DROME</t>
  </si>
  <si>
    <t>Q9VJA1_DROME</t>
  </si>
  <si>
    <t>Q9VMV3_DROME</t>
  </si>
  <si>
    <t>Q9VX18_DROME</t>
  </si>
  <si>
    <t>Q9VYM8_DROME</t>
  </si>
  <si>
    <t>Q9W089_DROME</t>
  </si>
  <si>
    <t>Q9W112_DROME</t>
  </si>
  <si>
    <t>Q9W7K9_CHICK</t>
  </si>
  <si>
    <t>Q9Y656_HUMAN</t>
  </si>
  <si>
    <t>RB40A_HUMAN</t>
  </si>
  <si>
    <t>RB40B_HUMAN</t>
  </si>
  <si>
    <t>RB40B_MOUSE</t>
  </si>
  <si>
    <t>RB40C_HUMAN</t>
  </si>
  <si>
    <t>RB40C_MOUSE</t>
  </si>
  <si>
    <t>RB40L_HUMAN</t>
  </si>
  <si>
    <t>SOCS1_HUMAN</t>
  </si>
  <si>
    <t>SOCS1_MOUSE</t>
  </si>
  <si>
    <t>SOCS1_RAT</t>
  </si>
  <si>
    <t>SOCS2_BOVIN</t>
  </si>
  <si>
    <t>SOCS2_HUMAN</t>
  </si>
  <si>
    <t>SOCS2_MOUSE</t>
  </si>
  <si>
    <t>SOCS2_PIG</t>
  </si>
  <si>
    <t>SOCS2_RAT</t>
  </si>
  <si>
    <t>SOCS3_BOVIN</t>
  </si>
  <si>
    <t>SOCS3_CANFA</t>
  </si>
  <si>
    <t>SOCS3_CHICK</t>
  </si>
  <si>
    <t>SOCS3_HUMAN</t>
  </si>
  <si>
    <t>SOCS3_MOUSE</t>
  </si>
  <si>
    <t>SOCS3_RAT</t>
  </si>
  <si>
    <t>SOCS4_BOVIN</t>
  </si>
  <si>
    <t>SOCS4_HUMAN</t>
  </si>
  <si>
    <t>SOCS4_MOUSE</t>
  </si>
  <si>
    <t>SOCS4_PONAB</t>
  </si>
  <si>
    <t>SOCS5_BOVIN</t>
  </si>
  <si>
    <t>SOCS5_HUMAN</t>
  </si>
  <si>
    <t>SOCS5_MOUSE</t>
  </si>
  <si>
    <t>SOCS6_HUMAN</t>
  </si>
  <si>
    <t>SOCS6_MOUSE</t>
  </si>
  <si>
    <t>SOCS6_PONAB</t>
  </si>
  <si>
    <t>SOCS7_HUMAN</t>
  </si>
  <si>
    <t>SOCS7_MOUSE</t>
  </si>
  <si>
    <t>SPSB1_BOVIN</t>
  </si>
  <si>
    <t>SPSB1_HUMAN</t>
  </si>
  <si>
    <t>SPSB1_MOUSE</t>
  </si>
  <si>
    <t>SPSB2_HUMAN</t>
  </si>
  <si>
    <t>SPSB2_MOUSE</t>
  </si>
  <si>
    <t>SPSB2_RAT</t>
  </si>
  <si>
    <t>SPSB3_XENLA</t>
  </si>
  <si>
    <t>SPSB4_HUMAN</t>
  </si>
  <si>
    <t>SPSB4_MOUSE</t>
  </si>
  <si>
    <t>TULP4_HUMAN</t>
  </si>
  <si>
    <t>TULP4_MOUSE</t>
  </si>
  <si>
    <t>WSB1_DANRE</t>
  </si>
  <si>
    <t>WSB1_HUMAN</t>
  </si>
  <si>
    <t>WSB1_MOUSE</t>
  </si>
  <si>
    <t>WSB1_TAKRU</t>
  </si>
  <si>
    <t>WSB1_XENTR</t>
  </si>
  <si>
    <t>WSB2_BOVIN</t>
  </si>
  <si>
    <t>WSB2_HUMAN</t>
  </si>
  <si>
    <t>WSB2_MOUSE</t>
  </si>
  <si>
    <t>Общий итог</t>
  </si>
  <si>
    <t>Sequence_ID</t>
  </si>
  <si>
    <t>Sequence_AC</t>
  </si>
  <si>
    <t>Sequence_length</t>
  </si>
  <si>
    <t>From</t>
  </si>
  <si>
    <t>To</t>
  </si>
  <si>
    <t>Pfam_seq_num</t>
  </si>
  <si>
    <t>Description</t>
  </si>
  <si>
    <t>A0JLP1</t>
  </si>
  <si>
    <t>SOCS box</t>
  </si>
  <si>
    <t>PF00400</t>
  </si>
  <si>
    <t>WD domain, G-beta repeat</t>
  </si>
  <si>
    <t>A0P9L4</t>
  </si>
  <si>
    <t>PF12796</t>
  </si>
  <si>
    <t>Ankyrin repeats (3 copies)</t>
  </si>
  <si>
    <t>A1L0X6</t>
  </si>
  <si>
    <t>A1L0X7</t>
  </si>
  <si>
    <t>A1L1Z0</t>
  </si>
  <si>
    <t>A1Z6E0</t>
  </si>
  <si>
    <t>SPRY domain</t>
  </si>
  <si>
    <t>A2A5J5</t>
  </si>
  <si>
    <t>PF07177</t>
  </si>
  <si>
    <t>Neuralized</t>
  </si>
  <si>
    <t>A2CEZ8</t>
  </si>
  <si>
    <t>A2VCW4</t>
  </si>
  <si>
    <t>Ras family</t>
  </si>
  <si>
    <t>A2VDR1</t>
  </si>
  <si>
    <t>A3KNT1</t>
  </si>
  <si>
    <t>A4IG40</t>
  </si>
  <si>
    <t>A4IH56</t>
  </si>
  <si>
    <t>PF00017</t>
  </si>
  <si>
    <t>SH2 domain</t>
  </si>
  <si>
    <t>PB008243</t>
  </si>
  <si>
    <t>A4QN58</t>
  </si>
  <si>
    <t>A5A8J9</t>
  </si>
  <si>
    <t>A5PH53</t>
  </si>
  <si>
    <t>A6QLD4</t>
  </si>
  <si>
    <t>A6QPX0</t>
  </si>
  <si>
    <t>A6QQY0</t>
  </si>
  <si>
    <t>A7MBR2</t>
  </si>
  <si>
    <t>A7MCW3</t>
  </si>
  <si>
    <t>A7MCW4</t>
  </si>
  <si>
    <t>A7RJB8</t>
  </si>
  <si>
    <t>A7RP15</t>
  </si>
  <si>
    <t>PF00069</t>
  </si>
  <si>
    <t>Protein kinase domain</t>
  </si>
  <si>
    <t>A7RUJ6</t>
  </si>
  <si>
    <t>A7RUJ8</t>
  </si>
  <si>
    <t>A7RZX2</t>
  </si>
  <si>
    <t>A7S145</t>
  </si>
  <si>
    <t>A7S4A9</t>
  </si>
  <si>
    <t>A7S6Z2</t>
  </si>
  <si>
    <t>PF00188</t>
  </si>
  <si>
    <t>Cysteine-rich secretory protein family</t>
  </si>
  <si>
    <t>A7SGW3</t>
  </si>
  <si>
    <t>A7SKN2</t>
  </si>
  <si>
    <t>A7SKN8</t>
  </si>
  <si>
    <t>A7SWU1</t>
  </si>
  <si>
    <t>A7T428</t>
  </si>
  <si>
    <t>A7UTD3</t>
  </si>
  <si>
    <t>PB142442</t>
  </si>
  <si>
    <t>A7UUF9</t>
  </si>
  <si>
    <t>A8E576</t>
  </si>
  <si>
    <t>PF00023</t>
  </si>
  <si>
    <t>Ankyrin repeat</t>
  </si>
  <si>
    <t>A8K9U2</t>
  </si>
  <si>
    <t>A8NPN8</t>
  </si>
  <si>
    <t>PB351158</t>
  </si>
  <si>
    <t>A8NTV0</t>
  </si>
  <si>
    <t>PF13637</t>
  </si>
  <si>
    <t>Ankyrin repeats (many copies)</t>
  </si>
  <si>
    <t>A8Q5L6</t>
  </si>
  <si>
    <t>PB348797</t>
  </si>
  <si>
    <t>A8QCM3</t>
  </si>
  <si>
    <t>PF01926</t>
  </si>
  <si>
    <t>50S ribosome-binding GTPase</t>
  </si>
  <si>
    <t>PF12631</t>
  </si>
  <si>
    <t>Catalytic cysteine-containing C-terminus of GTPase, MnmE</t>
  </si>
  <si>
    <t>PF10396</t>
  </si>
  <si>
    <t>GTP-binding protein TrmE N-terminus</t>
  </si>
  <si>
    <t>PF11573</t>
  </si>
  <si>
    <t>Mediator complex subunit 23</t>
  </si>
  <si>
    <t>A8Y311</t>
  </si>
  <si>
    <t>A9JRM4</t>
  </si>
  <si>
    <t>PF01167</t>
  </si>
  <si>
    <t>Tub family</t>
  </si>
  <si>
    <t>PB035445</t>
  </si>
  <si>
    <t>A9JRX2</t>
  </si>
  <si>
    <t>A9JS01</t>
  </si>
  <si>
    <t>A9L8V2</t>
  </si>
  <si>
    <t>A9LDR4</t>
  </si>
  <si>
    <t>PF12610</t>
  </si>
  <si>
    <t>Suppressor of cytokine signalling</t>
  </si>
  <si>
    <t>PB007489</t>
  </si>
  <si>
    <t>A9LDR5</t>
  </si>
  <si>
    <t>PB257954</t>
  </si>
  <si>
    <t>A9LDR6</t>
  </si>
  <si>
    <t>A9LDR7</t>
  </si>
  <si>
    <t>A9LDR8</t>
  </si>
  <si>
    <t>A9LDR9</t>
  </si>
  <si>
    <t>A9LDS0</t>
  </si>
  <si>
    <t>A9LDS1</t>
  </si>
  <si>
    <t>PB115070</t>
  </si>
  <si>
    <t>A9Q0R3</t>
  </si>
  <si>
    <t>PB196196</t>
  </si>
  <si>
    <t>Q9Y576</t>
  </si>
  <si>
    <t>Q9WV74</t>
  </si>
  <si>
    <t>Q8WXI3</t>
  </si>
  <si>
    <t>PB080276</t>
  </si>
  <si>
    <t>Q91ZT7</t>
  </si>
  <si>
    <t>PB307005</t>
  </si>
  <si>
    <t>Q3SZE4</t>
  </si>
  <si>
    <t>Q8WXH4</t>
  </si>
  <si>
    <t>Q9CQ31</t>
  </si>
  <si>
    <t>Q5RFS1</t>
  </si>
  <si>
    <t>Q8WXK4</t>
  </si>
  <si>
    <t>Q9D738</t>
  </si>
  <si>
    <t>Q8WXK3</t>
  </si>
  <si>
    <t>Q8VBX0</t>
  </si>
  <si>
    <t>A6NK59</t>
  </si>
  <si>
    <t>Q8C6Y6</t>
  </si>
  <si>
    <t>P0C927</t>
  </si>
  <si>
    <t>Q8HXA6</t>
  </si>
  <si>
    <t>PB049811</t>
  </si>
  <si>
    <t>Q8WXK1</t>
  </si>
  <si>
    <t>Q8VHS6</t>
  </si>
  <si>
    <t>Q96NS5</t>
  </si>
  <si>
    <t>Q8VHS5</t>
  </si>
  <si>
    <t>Q32KY8</t>
  </si>
  <si>
    <t>PB070435</t>
  </si>
  <si>
    <t>PB068300</t>
  </si>
  <si>
    <t>Q8HYV8</t>
  </si>
  <si>
    <t>Q8WXJ9</t>
  </si>
  <si>
    <t>Q95LR4</t>
  </si>
  <si>
    <t>Q8VHP9</t>
  </si>
  <si>
    <t>Q6ZVZ8</t>
  </si>
  <si>
    <t>Q8VHA6</t>
  </si>
  <si>
    <t>Q3SX45</t>
  </si>
  <si>
    <t>Q96Q27</t>
  </si>
  <si>
    <t>PF13857</t>
  </si>
  <si>
    <t>Q8K0L0</t>
  </si>
  <si>
    <t>Q5U2S6</t>
  </si>
  <si>
    <t>Q08DV6</t>
  </si>
  <si>
    <t>Q9Y575</t>
  </si>
  <si>
    <t>Q9WV72</t>
  </si>
  <si>
    <t>Q9Y574</t>
  </si>
  <si>
    <t>Q9WV71</t>
  </si>
  <si>
    <t>Q17QS6</t>
  </si>
  <si>
    <t>Q8WWX0</t>
  </si>
  <si>
    <t>Q9D1A4</t>
  </si>
  <si>
    <t>Q862Z2</t>
  </si>
  <si>
    <t>Q9NWX5</t>
  </si>
  <si>
    <t>Q91ZU1</t>
  </si>
  <si>
    <t>Q5R4M7</t>
  </si>
  <si>
    <t>Q9H672</t>
  </si>
  <si>
    <t>Q9BGT9</t>
  </si>
  <si>
    <t>Q91ZU0</t>
  </si>
  <si>
    <t>Q5RCK5</t>
  </si>
  <si>
    <t>Q08E43</t>
  </si>
  <si>
    <t>Q9H765</t>
  </si>
  <si>
    <t>Q4R544</t>
  </si>
  <si>
    <t>Q91ZT9</t>
  </si>
  <si>
    <t>Q5R6D7</t>
  </si>
  <si>
    <t>Q96DX5</t>
  </si>
  <si>
    <t>Q91ZT8</t>
  </si>
  <si>
    <t>B0BLX5</t>
  </si>
  <si>
    <t>PB153019</t>
  </si>
  <si>
    <t>B0BMX8</t>
  </si>
  <si>
    <t>B0BMZ0</t>
  </si>
  <si>
    <t>B0EVN0</t>
  </si>
  <si>
    <t>B0EVN1</t>
  </si>
  <si>
    <t>B0EVN2</t>
  </si>
  <si>
    <t>PB029961</t>
  </si>
  <si>
    <t>B0EVN3</t>
  </si>
  <si>
    <t>B0EVN4</t>
  </si>
  <si>
    <t>PB022403</t>
  </si>
  <si>
    <t>B0EVN5</t>
  </si>
  <si>
    <t>B0EVN6</t>
  </si>
  <si>
    <t>B0EVN7</t>
  </si>
  <si>
    <t>B0EVN8</t>
  </si>
  <si>
    <t>B0EVN9</t>
  </si>
  <si>
    <t>B0EVP1</t>
  </si>
  <si>
    <t>B0EVP2</t>
  </si>
  <si>
    <t>B0EVP3</t>
  </si>
  <si>
    <t>B0EVP5</t>
  </si>
  <si>
    <t>B0EVP6</t>
  </si>
  <si>
    <t>B0EVP7</t>
  </si>
  <si>
    <t>B0EVP9</t>
  </si>
  <si>
    <t>B0EVQ1</t>
  </si>
  <si>
    <t>B0JZU1</t>
  </si>
  <si>
    <t>B0L6U5</t>
  </si>
  <si>
    <t>B0L6U6</t>
  </si>
  <si>
    <t>B0L6U7</t>
  </si>
  <si>
    <t>B0R1B6</t>
  </si>
  <si>
    <t>B0S5W3</t>
  </si>
  <si>
    <t>B0S7L8</t>
  </si>
  <si>
    <t>B0W7Z0</t>
  </si>
  <si>
    <t>B0WDA8</t>
  </si>
  <si>
    <t>B0WF17</t>
  </si>
  <si>
    <t>PB188466</t>
  </si>
  <si>
    <t>B0WKE1</t>
  </si>
  <si>
    <t>PB027448</t>
  </si>
  <si>
    <t>B0WTA0</t>
  </si>
  <si>
    <t>B0XCR8</t>
  </si>
  <si>
    <t>PB027193</t>
  </si>
  <si>
    <t>B0XDP4</t>
  </si>
  <si>
    <t>PB261540</t>
  </si>
  <si>
    <t>B1ATT4</t>
  </si>
  <si>
    <t>B1H0V9</t>
  </si>
  <si>
    <t>B1NJF7</t>
  </si>
  <si>
    <t>B1NJF8</t>
  </si>
  <si>
    <t>B1NJF9</t>
  </si>
  <si>
    <t>B1NJG0</t>
  </si>
  <si>
    <t>B1NJG1</t>
  </si>
  <si>
    <t>B1NJG2</t>
  </si>
  <si>
    <t>B1NJG3</t>
  </si>
  <si>
    <t>B1NJG4</t>
  </si>
  <si>
    <t>B1NJG5</t>
  </si>
  <si>
    <t>B1NJG6</t>
  </si>
  <si>
    <t>B1NJG7</t>
  </si>
  <si>
    <t>B1NJG8</t>
  </si>
  <si>
    <t>B1NJG9</t>
  </si>
  <si>
    <t>B1NJH0</t>
  </si>
  <si>
    <t>B1WBX9</t>
  </si>
  <si>
    <t>B2CXY7</t>
  </si>
  <si>
    <t>B2KHW7</t>
  </si>
  <si>
    <t>B2MVU7</t>
  </si>
  <si>
    <t>B2RYZ2</t>
  </si>
  <si>
    <t>B2WUN6</t>
  </si>
  <si>
    <t>B2WUN7</t>
  </si>
  <si>
    <t>B2WUN8</t>
  </si>
  <si>
    <t>B2WUN9</t>
  </si>
  <si>
    <t>B2WUP0</t>
  </si>
  <si>
    <t>B2WUP1</t>
  </si>
  <si>
    <t>B2WUP2</t>
  </si>
  <si>
    <t>B2WUP3</t>
  </si>
  <si>
    <t>B3DM89</t>
  </si>
  <si>
    <t>B3F7T9</t>
  </si>
  <si>
    <t>PB287505</t>
  </si>
  <si>
    <t>B3F7U0</t>
  </si>
  <si>
    <t>PB277158</t>
  </si>
  <si>
    <t>B3F7U2</t>
  </si>
  <si>
    <t>B3F7U3</t>
  </si>
  <si>
    <t>B3KPZ6</t>
  </si>
  <si>
    <t>B3KW39</t>
  </si>
  <si>
    <t>B3LXI8</t>
  </si>
  <si>
    <t>B3M1J8</t>
  </si>
  <si>
    <t>B3M7A8</t>
  </si>
  <si>
    <t>B3MBK6</t>
  </si>
  <si>
    <t>B3MGE8</t>
  </si>
  <si>
    <t>B3MM74</t>
  </si>
  <si>
    <t>PB085164</t>
  </si>
  <si>
    <t>B3MP86</t>
  </si>
  <si>
    <t>B3MXG5</t>
  </si>
  <si>
    <t>B3MXQ5</t>
  </si>
  <si>
    <t>B3N433</t>
  </si>
  <si>
    <t>B3N982</t>
  </si>
  <si>
    <t>B3NEV0</t>
  </si>
  <si>
    <t>B3NMD0</t>
  </si>
  <si>
    <t>B3NQY1</t>
  </si>
  <si>
    <t>B3NWX7</t>
  </si>
  <si>
    <t>B3NXC6</t>
  </si>
  <si>
    <t>B3P7S7</t>
  </si>
  <si>
    <t>B3RMJ7</t>
  </si>
  <si>
    <t>B3S270</t>
  </si>
  <si>
    <t>PF01135</t>
  </si>
  <si>
    <t>Protein-L-isoaspartate(D-aspartate) O-methyltransferase (PCMT)</t>
  </si>
  <si>
    <t>B3SNT1</t>
  </si>
  <si>
    <t>B4DFS1</t>
  </si>
  <si>
    <t>B4DIE6</t>
  </si>
  <si>
    <t>B4DL10</t>
  </si>
  <si>
    <t>B4DLI4</t>
  </si>
  <si>
    <t>B4DMW5</t>
  </si>
  <si>
    <t>B4DPV6</t>
  </si>
  <si>
    <t>B4DQL0</t>
  </si>
  <si>
    <t>PF13849</t>
  </si>
  <si>
    <t>Myotubularin Y_phosphatase-like</t>
  </si>
  <si>
    <t>PF06602</t>
  </si>
  <si>
    <t>Myotubularin-related</t>
  </si>
  <si>
    <t>B4DRC4</t>
  </si>
  <si>
    <t>B4DUK5</t>
  </si>
  <si>
    <t>B4DZX6</t>
  </si>
  <si>
    <t>B4E202</t>
  </si>
  <si>
    <t>B4GGN5</t>
  </si>
  <si>
    <t>B4GIE5</t>
  </si>
  <si>
    <t>B4GN66</t>
  </si>
  <si>
    <t>B4GNY2</t>
  </si>
  <si>
    <t>B4GQ62</t>
  </si>
  <si>
    <t>B4GSI7</t>
  </si>
  <si>
    <t>B4GU44</t>
  </si>
  <si>
    <t>B4GW00</t>
  </si>
  <si>
    <t>B4HCC7</t>
  </si>
  <si>
    <t>B4HRJ9</t>
  </si>
  <si>
    <t>B4HVZ9</t>
  </si>
  <si>
    <t>B4HZZ5</t>
  </si>
  <si>
    <t>B4I1B7</t>
  </si>
  <si>
    <t>B4I5F1</t>
  </si>
  <si>
    <t>B4I6J7</t>
  </si>
  <si>
    <t>B4IGF9</t>
  </si>
  <si>
    <t>B4IGU0</t>
  </si>
  <si>
    <t>B4IH76</t>
  </si>
  <si>
    <t>B4IKU4</t>
  </si>
  <si>
    <t>B4ISV9</t>
  </si>
  <si>
    <t>B4IYN3</t>
  </si>
  <si>
    <t>B4J4E0</t>
  </si>
  <si>
    <t>B4J8B7</t>
  </si>
  <si>
    <t>B4JDF9</t>
  </si>
  <si>
    <t>B4JNB2</t>
  </si>
  <si>
    <t>B4JP33</t>
  </si>
  <si>
    <t>B4JRY2</t>
  </si>
  <si>
    <t>B4JXI3</t>
  </si>
  <si>
    <t>B4JYQ1</t>
  </si>
  <si>
    <t>B4K6H3</t>
  </si>
  <si>
    <t>B4KB99</t>
  </si>
  <si>
    <t>B4KG97</t>
  </si>
  <si>
    <t>B4KGD1</t>
  </si>
  <si>
    <t>B4KJG5</t>
  </si>
  <si>
    <t>B4KNW8</t>
  </si>
  <si>
    <t>PB169722</t>
  </si>
  <si>
    <t>B4KTI3</t>
  </si>
  <si>
    <t>B4KXV1</t>
  </si>
  <si>
    <t>B4L294</t>
  </si>
  <si>
    <t>B4L511</t>
  </si>
  <si>
    <t>B4LJM5</t>
  </si>
  <si>
    <t>B4LN49</t>
  </si>
  <si>
    <t>B4LR16</t>
  </si>
  <si>
    <t>B4LTR9</t>
  </si>
  <si>
    <t>B4LTV4</t>
  </si>
  <si>
    <t>B4M5V7</t>
  </si>
  <si>
    <t>B4M629</t>
  </si>
  <si>
    <t>B4M6R0</t>
  </si>
  <si>
    <t>B4M6Y7</t>
  </si>
  <si>
    <t>B4MGM8</t>
  </si>
  <si>
    <t>B4MMQ2</t>
  </si>
  <si>
    <t>B4MP89</t>
  </si>
  <si>
    <t>B4MUD2</t>
  </si>
  <si>
    <t>B4MYT1</t>
  </si>
  <si>
    <t>B4N2F7</t>
  </si>
  <si>
    <t>B4NAQ7</t>
  </si>
  <si>
    <t>B4NEB9</t>
  </si>
  <si>
    <t>PB292219</t>
  </si>
  <si>
    <t>PB390187</t>
  </si>
  <si>
    <t>B4NFB7</t>
  </si>
  <si>
    <t>B4NMQ9</t>
  </si>
  <si>
    <t>B4NRX2</t>
  </si>
  <si>
    <t>B4NTP8</t>
  </si>
  <si>
    <t>B4P295</t>
  </si>
  <si>
    <t>B4P9D7</t>
  </si>
  <si>
    <t>B4PBU3</t>
  </si>
  <si>
    <t>B4PDT7</t>
  </si>
  <si>
    <t>B4PNA5</t>
  </si>
  <si>
    <t>B4PRC2</t>
  </si>
  <si>
    <t>B4Q1M5</t>
  </si>
  <si>
    <t>B4Q2K4</t>
  </si>
  <si>
    <t>B4Q8E7</t>
  </si>
  <si>
    <t>B4QCJ4</t>
  </si>
  <si>
    <t>B4QFA9</t>
  </si>
  <si>
    <t>B4QMK4</t>
  </si>
  <si>
    <t>B4QSJ7</t>
  </si>
  <si>
    <t>B4QXI3</t>
  </si>
  <si>
    <t>B4R4G4</t>
  </si>
  <si>
    <t>B5BU82</t>
  </si>
  <si>
    <t>B5DEZ7</t>
  </si>
  <si>
    <t>B5DF08</t>
  </si>
  <si>
    <t>B5DF17</t>
  </si>
  <si>
    <t>B5DF38</t>
  </si>
  <si>
    <t>B5DF78</t>
  </si>
  <si>
    <t>B5DF97</t>
  </si>
  <si>
    <t>B5DGF6</t>
  </si>
  <si>
    <t>B5DSW6</t>
  </si>
  <si>
    <t>B5M695</t>
  </si>
  <si>
    <t>B5X1D4</t>
  </si>
  <si>
    <t>B5X8I0</t>
  </si>
  <si>
    <t>B5XAM8</t>
  </si>
  <si>
    <t>B5XCB4</t>
  </si>
  <si>
    <t>B5XDZ8</t>
  </si>
  <si>
    <t>B6ID36</t>
  </si>
  <si>
    <t>B6RCQ2</t>
  </si>
  <si>
    <t>B6RCQ3</t>
  </si>
  <si>
    <t>B7P157</t>
  </si>
  <si>
    <t>B7P8D7</t>
  </si>
  <si>
    <t>B7PDS8</t>
  </si>
  <si>
    <t>B7PHK5</t>
  </si>
  <si>
    <t>B7PHT5</t>
  </si>
  <si>
    <t>B7PLM6</t>
  </si>
  <si>
    <t>B7PRR1</t>
  </si>
  <si>
    <t>B7PTW4</t>
  </si>
  <si>
    <t>B7PW93</t>
  </si>
  <si>
    <t>B7Q074</t>
  </si>
  <si>
    <t>B7Q9T5</t>
  </si>
  <si>
    <t>B7QEJ6</t>
  </si>
  <si>
    <t>B7S8R9</t>
  </si>
  <si>
    <t>B7S905</t>
  </si>
  <si>
    <t>B7ZP43</t>
  </si>
  <si>
    <t>B7ZTW0</t>
  </si>
  <si>
    <t>B8JKT2</t>
  </si>
  <si>
    <t>B9A047</t>
  </si>
  <si>
    <t>B9EPA9</t>
  </si>
  <si>
    <t>C0H5U8</t>
  </si>
  <si>
    <t>C0H5U9</t>
  </si>
  <si>
    <t>C0H5V0</t>
  </si>
  <si>
    <t>C0H5Y0</t>
  </si>
  <si>
    <t>C0LEJ4</t>
  </si>
  <si>
    <t>C1BIN3</t>
  </si>
  <si>
    <t>C1BQZ8</t>
  </si>
  <si>
    <t>C1BT14</t>
  </si>
  <si>
    <t>C1BVC5</t>
  </si>
  <si>
    <t>C1BVS3</t>
  </si>
  <si>
    <t>C1C2S9</t>
  </si>
  <si>
    <t>C3XS31</t>
  </si>
  <si>
    <t>C3XSG6</t>
  </si>
  <si>
    <t>C3XTW6</t>
  </si>
  <si>
    <t>C3XVZ8</t>
  </si>
  <si>
    <t>C3XWJ1</t>
  </si>
  <si>
    <t>C3XYH8</t>
  </si>
  <si>
    <t>C3Y300</t>
  </si>
  <si>
    <t>C3Y493</t>
  </si>
  <si>
    <t>C3Y955</t>
  </si>
  <si>
    <t>C3Y974</t>
  </si>
  <si>
    <t>C3YA50</t>
  </si>
  <si>
    <t>C3YCZ8</t>
  </si>
  <si>
    <t>C3YGN7</t>
  </si>
  <si>
    <t>C3YKW3</t>
  </si>
  <si>
    <t>C3YM24</t>
  </si>
  <si>
    <t>C3YPA1</t>
  </si>
  <si>
    <t>PF03016</t>
  </si>
  <si>
    <t>Exostosin family</t>
  </si>
  <si>
    <t>C3YTY9</t>
  </si>
  <si>
    <t>C3YYE3</t>
  </si>
  <si>
    <t>C3Z455</t>
  </si>
  <si>
    <t>C3ZJV5</t>
  </si>
  <si>
    <t>C3ZM27</t>
  </si>
  <si>
    <t>C3ZRZ7</t>
  </si>
  <si>
    <t>C3ZRZ8</t>
  </si>
  <si>
    <t>C4A101</t>
  </si>
  <si>
    <t>C5IXG4</t>
  </si>
  <si>
    <t>C5IXG5</t>
  </si>
  <si>
    <t>C9DRN1</t>
  </si>
  <si>
    <t>C9DRN2</t>
  </si>
  <si>
    <t>C9EA01</t>
  </si>
  <si>
    <t>C9QPJ2</t>
  </si>
  <si>
    <t>Q2HJ53</t>
  </si>
  <si>
    <t>Q9PW70</t>
  </si>
  <si>
    <t>Q9NSE2</t>
  </si>
  <si>
    <t>Q62225</t>
  </si>
  <si>
    <t>O70512</t>
  </si>
  <si>
    <t>D0IN11</t>
  </si>
  <si>
    <t>D0IN12</t>
  </si>
  <si>
    <t>D0IN13</t>
  </si>
  <si>
    <t>D0IN14</t>
  </si>
  <si>
    <t>D0IN15</t>
  </si>
  <si>
    <t>D1G5I2</t>
  </si>
  <si>
    <t>D1ZZC2</t>
  </si>
  <si>
    <t>D2A3T0</t>
  </si>
  <si>
    <t>D2GU47</t>
  </si>
  <si>
    <t>D2GX00</t>
  </si>
  <si>
    <t>D2GY91</t>
  </si>
  <si>
    <t>D2H0X1</t>
  </si>
  <si>
    <t>D2H164</t>
  </si>
  <si>
    <t>D2H1V5</t>
  </si>
  <si>
    <t>PB182983</t>
  </si>
  <si>
    <t>D2H2X3</t>
  </si>
  <si>
    <t>D2H5E2</t>
  </si>
  <si>
    <t>D2H9A2</t>
  </si>
  <si>
    <t>D2HA29</t>
  </si>
  <si>
    <t>D2HAP8</t>
  </si>
  <si>
    <t>D2HAY7</t>
  </si>
  <si>
    <t>D2HCP2</t>
  </si>
  <si>
    <t>D2HDW4</t>
  </si>
  <si>
    <t>D2HE78</t>
  </si>
  <si>
    <t>D2HEB5</t>
  </si>
  <si>
    <t>D2HER7</t>
  </si>
  <si>
    <t>D2HGA0</t>
  </si>
  <si>
    <t>D2HHX8</t>
  </si>
  <si>
    <t>D2HJ04</t>
  </si>
  <si>
    <t>D2HK07</t>
  </si>
  <si>
    <t>D2HK39</t>
  </si>
  <si>
    <t>D2HNZ2</t>
  </si>
  <si>
    <t>D2HRZ1</t>
  </si>
  <si>
    <t>D2HUY5</t>
  </si>
  <si>
    <t>D2HZ10</t>
  </si>
  <si>
    <t>D2HZ95</t>
  </si>
  <si>
    <t>D2I1C4</t>
  </si>
  <si>
    <t>D2I1C5</t>
  </si>
  <si>
    <t>D2I227</t>
  </si>
  <si>
    <t>D2I5U1</t>
  </si>
  <si>
    <t>D2I6Y7</t>
  </si>
  <si>
    <t>D2KKQ0</t>
  </si>
  <si>
    <t>D3TMX7</t>
  </si>
  <si>
    <t>D3TNL9</t>
  </si>
  <si>
    <t>D3W787</t>
  </si>
  <si>
    <t>D3Y197</t>
  </si>
  <si>
    <t>D3YU18</t>
  </si>
  <si>
    <t>D3Z193</t>
  </si>
  <si>
    <t>D3Z651</t>
  </si>
  <si>
    <t>D3ZEJ6</t>
  </si>
  <si>
    <t>D3ZFM2</t>
  </si>
  <si>
    <t>D3ZJN4</t>
  </si>
  <si>
    <t>D3ZS84</t>
  </si>
  <si>
    <t>D3ZSF1</t>
  </si>
  <si>
    <t>D3ZU92</t>
  </si>
  <si>
    <t>PB128337</t>
  </si>
  <si>
    <t>PB177043</t>
  </si>
  <si>
    <t>D3ZUE4</t>
  </si>
  <si>
    <t>D3ZVT6</t>
  </si>
  <si>
    <t>D4A4T8</t>
  </si>
  <si>
    <t>PB089188</t>
  </si>
  <si>
    <t>D4A8E5</t>
  </si>
  <si>
    <t>D5MNW9</t>
  </si>
  <si>
    <t>D6WF07</t>
  </si>
  <si>
    <t>D6WGX6</t>
  </si>
  <si>
    <t>D6WI63</t>
  </si>
  <si>
    <t>D6WLM4</t>
  </si>
  <si>
    <t>D6WMU1</t>
  </si>
  <si>
    <t>D6WTY4</t>
  </si>
  <si>
    <t>D6WVY8</t>
  </si>
  <si>
    <t>D6WWP2</t>
  </si>
  <si>
    <t>D6WYZ4</t>
  </si>
  <si>
    <t>D6X4V6</t>
  </si>
  <si>
    <t>D7F0A5</t>
  </si>
  <si>
    <t>Q58CT0</t>
  </si>
  <si>
    <t>E0VA31</t>
  </si>
  <si>
    <t>E0VFQ9</t>
  </si>
  <si>
    <t>E0VGI6</t>
  </si>
  <si>
    <t>E0VI70</t>
  </si>
  <si>
    <t>E0VST9</t>
  </si>
  <si>
    <t>E0VX79</t>
  </si>
  <si>
    <t>E0VXG9</t>
  </si>
  <si>
    <t>E1B9S2</t>
  </si>
  <si>
    <t>E1BB00</t>
  </si>
  <si>
    <t>E1BBZ9</t>
  </si>
  <si>
    <t>E1BEH6</t>
  </si>
  <si>
    <t>E1BHZ2</t>
  </si>
  <si>
    <t>E1BIS1</t>
  </si>
  <si>
    <t>E1BJ12</t>
  </si>
  <si>
    <t>E1BKE5</t>
  </si>
  <si>
    <t>E1BKN8</t>
  </si>
  <si>
    <t>E1BRU8</t>
  </si>
  <si>
    <t>E1BTS9</t>
  </si>
  <si>
    <t>E1BZS4</t>
  </si>
  <si>
    <t>E1C2M3</t>
  </si>
  <si>
    <t>E1C5U4</t>
  </si>
  <si>
    <t>E1C770</t>
  </si>
  <si>
    <t>E1C7S9</t>
  </si>
  <si>
    <t>E1C918</t>
  </si>
  <si>
    <t>E1FM67</t>
  </si>
  <si>
    <t>E1FNB3</t>
  </si>
  <si>
    <t>E1FTW6</t>
  </si>
  <si>
    <t>E1ZW03</t>
  </si>
  <si>
    <t>E1ZWN8</t>
  </si>
  <si>
    <t>E1ZYT9</t>
  </si>
  <si>
    <t>E2A7Q9</t>
  </si>
  <si>
    <t>E2A9V3</t>
  </si>
  <si>
    <t>E2AB32</t>
  </si>
  <si>
    <t>E2AGK4</t>
  </si>
  <si>
    <t>E2ARG1</t>
  </si>
  <si>
    <t>PB000001</t>
  </si>
  <si>
    <t>E2AVU5</t>
  </si>
  <si>
    <t>E2B8V5</t>
  </si>
  <si>
    <t>E2BB37</t>
  </si>
  <si>
    <t>E2BCK3</t>
  </si>
  <si>
    <t>E2BDD1</t>
  </si>
  <si>
    <t>PB000115</t>
  </si>
  <si>
    <t>E2BKI3</t>
  </si>
  <si>
    <t>E2BKI8</t>
  </si>
  <si>
    <t>E2BKY6</t>
  </si>
  <si>
    <t>E2BMP2</t>
  </si>
  <si>
    <t>E2BSH4</t>
  </si>
  <si>
    <t>E2BXF6</t>
  </si>
  <si>
    <t>E2C7N2</t>
  </si>
  <si>
    <t>E2GHU1</t>
  </si>
  <si>
    <t>E2IKQ8</t>
  </si>
  <si>
    <t>E2QRR4</t>
  </si>
  <si>
    <t>E2QSQ1</t>
  </si>
  <si>
    <t>E2QST3</t>
  </si>
  <si>
    <t>E2QU64</t>
  </si>
  <si>
    <t>E2QXY3</t>
  </si>
  <si>
    <t>E2QXZ5</t>
  </si>
  <si>
    <t>E2R0E1</t>
  </si>
  <si>
    <t>E2R0E8</t>
  </si>
  <si>
    <t>E2R235</t>
  </si>
  <si>
    <t>E2R2X6</t>
  </si>
  <si>
    <t>E2RAQ4</t>
  </si>
  <si>
    <t>E2RBY7</t>
  </si>
  <si>
    <t>E2RFV0</t>
  </si>
  <si>
    <t>E2RGD0</t>
  </si>
  <si>
    <t>E2RJ61</t>
  </si>
  <si>
    <t>E2RKY2</t>
  </si>
  <si>
    <t>E2RN32</t>
  </si>
  <si>
    <t>E2RRF6</t>
  </si>
  <si>
    <t>E3CU78</t>
  </si>
  <si>
    <t>E3MJT4</t>
  </si>
  <si>
    <t>E3TCH7</t>
  </si>
  <si>
    <t>E3TEB2</t>
  </si>
  <si>
    <t>E3TFH7</t>
  </si>
  <si>
    <t>E3VLC2</t>
  </si>
  <si>
    <t>E3WKH9</t>
  </si>
  <si>
    <t>PB015872</t>
  </si>
  <si>
    <t>E3WNN5</t>
  </si>
  <si>
    <t>E3X1H7</t>
  </si>
  <si>
    <t>E3X7A7</t>
  </si>
  <si>
    <t>E3XBE5</t>
  </si>
  <si>
    <t>E4NKF7</t>
  </si>
  <si>
    <t>E4XWF3</t>
  </si>
  <si>
    <t>E5D5D5</t>
  </si>
  <si>
    <t>E5EZX9</t>
  </si>
  <si>
    <t>E5EZY0</t>
  </si>
  <si>
    <t>E5F1H9</t>
  </si>
  <si>
    <t>E5S6S2</t>
  </si>
  <si>
    <t>E5SIQ2</t>
  </si>
  <si>
    <t>PF00248</t>
  </si>
  <si>
    <t>Aldo/keto reductase family</t>
  </si>
  <si>
    <t>E6ZGJ7</t>
  </si>
  <si>
    <t>E6ZIL2</t>
  </si>
  <si>
    <t>E7C164</t>
  </si>
  <si>
    <t>E7CR04</t>
  </si>
  <si>
    <t>E7CUK3</t>
  </si>
  <si>
    <t>E7CUK4</t>
  </si>
  <si>
    <t>E7EXF2</t>
  </si>
  <si>
    <t>E7EYZ4</t>
  </si>
  <si>
    <t>E7EZ31</t>
  </si>
  <si>
    <t>E7F166</t>
  </si>
  <si>
    <t>E7F3S8</t>
  </si>
  <si>
    <t>E7F845</t>
  </si>
  <si>
    <t>E7F984</t>
  </si>
  <si>
    <t>E7FD97</t>
  </si>
  <si>
    <t>E7FDH8</t>
  </si>
  <si>
    <t>E7FFH0</t>
  </si>
  <si>
    <t>E9FV84</t>
  </si>
  <si>
    <t>E9G0L5</t>
  </si>
  <si>
    <t>E9GL80</t>
  </si>
  <si>
    <t>E9GQY3</t>
  </si>
  <si>
    <t>E9GVP1</t>
  </si>
  <si>
    <t>E9H1X5</t>
  </si>
  <si>
    <t>E9H408</t>
  </si>
  <si>
    <t>E9HEW2</t>
  </si>
  <si>
    <t>E9HLD7</t>
  </si>
  <si>
    <t>E9HP61</t>
  </si>
  <si>
    <t>E9HRD8</t>
  </si>
  <si>
    <t>E9I927</t>
  </si>
  <si>
    <t>E9IFP0</t>
  </si>
  <si>
    <t>E9IXV1</t>
  </si>
  <si>
    <t>E9J976</t>
  </si>
  <si>
    <t>E9PWC7</t>
  </si>
  <si>
    <t>E9PXR4</t>
  </si>
  <si>
    <t>E9Q016</t>
  </si>
  <si>
    <t>E9Q8J9</t>
  </si>
  <si>
    <t>E9QHZ7</t>
  </si>
  <si>
    <t>E9QPD0</t>
  </si>
  <si>
    <t>F0JAQ1</t>
  </si>
  <si>
    <t>F1KUG7</t>
  </si>
  <si>
    <t>F1KWE5</t>
  </si>
  <si>
    <t>F1L1P4</t>
  </si>
  <si>
    <t>F1LBE4</t>
  </si>
  <si>
    <t>F1LDI9</t>
  </si>
  <si>
    <t>F1M6U5</t>
  </si>
  <si>
    <t>F1M704</t>
  </si>
  <si>
    <t>F1MMF8</t>
  </si>
  <si>
    <t>F1MN41</t>
  </si>
  <si>
    <t>F1MSN0</t>
  </si>
  <si>
    <t>F1MTH7</t>
  </si>
  <si>
    <t>F1MWV6</t>
  </si>
  <si>
    <t>F1MWW0</t>
  </si>
  <si>
    <t>F1N2S1</t>
  </si>
  <si>
    <t>PF13606</t>
  </si>
  <si>
    <t>F1N349</t>
  </si>
  <si>
    <t>F1NCV6</t>
  </si>
  <si>
    <t>F1NEM3</t>
  </si>
  <si>
    <t>F1NF32</t>
  </si>
  <si>
    <t>F1NIQ8</t>
  </si>
  <si>
    <t>F1NPF9</t>
  </si>
  <si>
    <t>F1NVE4</t>
  </si>
  <si>
    <t>PB419226</t>
  </si>
  <si>
    <t>F1NXQ8</t>
  </si>
  <si>
    <t>F1NYR3</t>
  </si>
  <si>
    <t>F1NZ21</t>
  </si>
  <si>
    <t>F1P351</t>
  </si>
  <si>
    <t>F1P453</t>
  </si>
  <si>
    <t>F1P5P8</t>
  </si>
  <si>
    <t>F1P6A3</t>
  </si>
  <si>
    <t>F1P6B5</t>
  </si>
  <si>
    <t>F1P6X3</t>
  </si>
  <si>
    <t>F1P8A2</t>
  </si>
  <si>
    <t>F1P8J7</t>
  </si>
  <si>
    <t>F1PCX2</t>
  </si>
  <si>
    <t>F1PE95</t>
  </si>
  <si>
    <t>F1PIM9</t>
  </si>
  <si>
    <t>F1PLC4</t>
  </si>
  <si>
    <t>F1PMW8</t>
  </si>
  <si>
    <t>F1PSF4</t>
  </si>
  <si>
    <t>F1Q2L9</t>
  </si>
  <si>
    <t>F1Q4U7</t>
  </si>
  <si>
    <t>F1Q5L8</t>
  </si>
  <si>
    <t>F1Q6B6</t>
  </si>
  <si>
    <t>F1Q811</t>
  </si>
  <si>
    <t>F1Q993</t>
  </si>
  <si>
    <t>F1QB63</t>
  </si>
  <si>
    <t>F1QBC3</t>
  </si>
  <si>
    <t>F1QBD5</t>
  </si>
  <si>
    <t>F1QCR9</t>
  </si>
  <si>
    <t>F1QEA8</t>
  </si>
  <si>
    <t>F1QGM5</t>
  </si>
  <si>
    <t>F1QHR7</t>
  </si>
  <si>
    <t>F1QI15</t>
  </si>
  <si>
    <t>F1QKK3</t>
  </si>
  <si>
    <t>F1QN73</t>
  </si>
  <si>
    <t>F1QVP5</t>
  </si>
  <si>
    <t>F1QY53</t>
  </si>
  <si>
    <t>F1QZ97</t>
  </si>
  <si>
    <t>F1R2A9</t>
  </si>
  <si>
    <t>F1R573</t>
  </si>
  <si>
    <t>PB419071</t>
  </si>
  <si>
    <t>F1R8J5</t>
  </si>
  <si>
    <t>F1R8Q6</t>
  </si>
  <si>
    <t>F1R9D4</t>
  </si>
  <si>
    <t>PB419751</t>
  </si>
  <si>
    <t>F1RE27</t>
  </si>
  <si>
    <t>F1RJ54</t>
  </si>
  <si>
    <t>F1RKG5</t>
  </si>
  <si>
    <t>F1RYV8</t>
  </si>
  <si>
    <t>F1S008</t>
  </si>
  <si>
    <t>F1S151</t>
  </si>
  <si>
    <t>F1SB41</t>
  </si>
  <si>
    <t>F1SC72</t>
  </si>
  <si>
    <t>F1SCH0</t>
  </si>
  <si>
    <t>F1SF90</t>
  </si>
  <si>
    <t>F1SIU7</t>
  </si>
  <si>
    <t>F1SLT6</t>
  </si>
  <si>
    <t>F1SLY3</t>
  </si>
  <si>
    <t>F1SM12</t>
  </si>
  <si>
    <t>F1SQJ4</t>
  </si>
  <si>
    <t>F1SQU6</t>
  </si>
  <si>
    <t>F1SQU7</t>
  </si>
  <si>
    <t>F2UKF7</t>
  </si>
  <si>
    <t>F2XHI7</t>
  </si>
  <si>
    <t>F2Z5S9</t>
  </si>
  <si>
    <t>Q9BR09</t>
  </si>
  <si>
    <t>Q9D0S4</t>
  </si>
  <si>
    <t>O45498</t>
  </si>
  <si>
    <t>Q06AL4</t>
  </si>
  <si>
    <t>Q08B81</t>
  </si>
  <si>
    <t>Q08BW5</t>
  </si>
  <si>
    <t>Q08CC0</t>
  </si>
  <si>
    <t>PB262916</t>
  </si>
  <si>
    <t>Q08D28</t>
  </si>
  <si>
    <t>Q0GRC3</t>
  </si>
  <si>
    <t>Q0IGF1</t>
  </si>
  <si>
    <t>Q0PD11</t>
  </si>
  <si>
    <t>Q0VFP1</t>
  </si>
  <si>
    <t>Q0VFS3</t>
  </si>
  <si>
    <t>Q153Y9</t>
  </si>
  <si>
    <t>Q155E5</t>
  </si>
  <si>
    <t>Q16FC5</t>
  </si>
  <si>
    <t>Q16G39</t>
  </si>
  <si>
    <t>Q16J25</t>
  </si>
  <si>
    <t>Q16K14</t>
  </si>
  <si>
    <t>Q16R56</t>
  </si>
  <si>
    <t>Q171G7</t>
  </si>
  <si>
    <t>Q174A8</t>
  </si>
  <si>
    <t>Q174A9</t>
  </si>
  <si>
    <t>Q17A18</t>
  </si>
  <si>
    <t>Q17G33</t>
  </si>
  <si>
    <t>Q17PR7</t>
  </si>
  <si>
    <t>Q1ED15</t>
  </si>
  <si>
    <t>Q1KZH6</t>
  </si>
  <si>
    <t>Q1KZH7</t>
  </si>
  <si>
    <t>Q1LX92</t>
  </si>
  <si>
    <t>Q1RLP4</t>
  </si>
  <si>
    <t>Q1RLW6</t>
  </si>
  <si>
    <t>Q1ZZT6</t>
  </si>
  <si>
    <t>Q28BT6</t>
  </si>
  <si>
    <t>Q28DL3</t>
  </si>
  <si>
    <t>Q28G64</t>
  </si>
  <si>
    <t>Q28GR9</t>
  </si>
  <si>
    <t>Q28HF4</t>
  </si>
  <si>
    <t>Q28Z15</t>
  </si>
  <si>
    <t>Q28ZX1</t>
  </si>
  <si>
    <t>Q29BH2</t>
  </si>
  <si>
    <t>Q29CE0</t>
  </si>
  <si>
    <t>Q29F02</t>
  </si>
  <si>
    <t>Q29G65</t>
  </si>
  <si>
    <t>Q29J78</t>
  </si>
  <si>
    <t>Q29L07</t>
  </si>
  <si>
    <t>Q29LD7</t>
  </si>
  <si>
    <t>Q29RE7</t>
  </si>
  <si>
    <t>Q2LD51</t>
  </si>
  <si>
    <t>Q2VPQ8</t>
  </si>
  <si>
    <t>Q32PL5</t>
  </si>
  <si>
    <t>Q32Q00</t>
  </si>
  <si>
    <t>Q3KNI9</t>
  </si>
  <si>
    <t>Q3KPR7</t>
  </si>
  <si>
    <t>Q3KQ26</t>
  </si>
  <si>
    <t>Q3SYQ9</t>
  </si>
  <si>
    <t>Q3TFQ2</t>
  </si>
  <si>
    <t>Q3TIA1</t>
  </si>
  <si>
    <t>Q3TP12</t>
  </si>
  <si>
    <t>Q3TPP7</t>
  </si>
  <si>
    <t>Q3U5A0</t>
  </si>
  <si>
    <t>Q3U7R9</t>
  </si>
  <si>
    <t>Q3U9J8</t>
  </si>
  <si>
    <t>Q3UC26</t>
  </si>
  <si>
    <t>Q3UH13</t>
  </si>
  <si>
    <t>Q3UQ60</t>
  </si>
  <si>
    <t>Q3UZM8</t>
  </si>
  <si>
    <t>Q4H2S4</t>
  </si>
  <si>
    <t>Q4H2S5</t>
  </si>
  <si>
    <t>Q4H2S6</t>
  </si>
  <si>
    <t>Q4JHT5</t>
  </si>
  <si>
    <t>Q4JSA9</t>
  </si>
  <si>
    <t>PB288381</t>
  </si>
  <si>
    <t>Q4KLY9</t>
  </si>
  <si>
    <t>Q4KM78</t>
  </si>
  <si>
    <t>Q4R791</t>
  </si>
  <si>
    <t>Q4REK0</t>
  </si>
  <si>
    <t>Q4RGI2</t>
  </si>
  <si>
    <t>Q4RHQ6</t>
  </si>
  <si>
    <t>Q4RI70</t>
  </si>
  <si>
    <t>Q4RM10</t>
  </si>
  <si>
    <t>Q4RN57</t>
  </si>
  <si>
    <t>Q4RSE5</t>
  </si>
  <si>
    <t>Q4RTA1</t>
  </si>
  <si>
    <t>Q4RTA2</t>
  </si>
  <si>
    <t>Q4RTX0</t>
  </si>
  <si>
    <t>Q4RVR5</t>
  </si>
  <si>
    <t>Q4RVW5</t>
  </si>
  <si>
    <t>Q4RX78</t>
  </si>
  <si>
    <t>Q4RYX1</t>
  </si>
  <si>
    <t>Q4S0E4</t>
  </si>
  <si>
    <t>Q4S0J6</t>
  </si>
  <si>
    <t>Q4S2H0</t>
  </si>
  <si>
    <t>Q4S407</t>
  </si>
  <si>
    <t>Q4S4G7</t>
  </si>
  <si>
    <t>Q4S7P3</t>
  </si>
  <si>
    <t>Q4S8G9</t>
  </si>
  <si>
    <t>Q4SAS5</t>
  </si>
  <si>
    <t>Q4SLN1</t>
  </si>
  <si>
    <t>PB276434</t>
  </si>
  <si>
    <t>Q4SMX3</t>
  </si>
  <si>
    <t>Q4STS3</t>
  </si>
  <si>
    <t>Q4SVJ9</t>
  </si>
  <si>
    <t>Q4SWC0</t>
  </si>
  <si>
    <t>Q4SZP6</t>
  </si>
  <si>
    <t>Q4T1K8</t>
  </si>
  <si>
    <t>Q4T287</t>
  </si>
  <si>
    <t>Q4T2A1</t>
  </si>
  <si>
    <t>Q4T3T8</t>
  </si>
  <si>
    <t>Q4T9B5</t>
  </si>
  <si>
    <t>Q4TD05</t>
  </si>
  <si>
    <t>Q4TD11</t>
  </si>
  <si>
    <t>PB153353</t>
  </si>
  <si>
    <t>Q4TDU3</t>
  </si>
  <si>
    <t>Q4TGJ0</t>
  </si>
  <si>
    <t>Q4V848</t>
  </si>
  <si>
    <t>Q4V8W1</t>
  </si>
  <si>
    <t>Q4VA07</t>
  </si>
  <si>
    <t>Q503N0</t>
  </si>
  <si>
    <t>Q503S0</t>
  </si>
  <si>
    <t>Q53H66</t>
  </si>
  <si>
    <t>Q53HI5</t>
  </si>
  <si>
    <t>Q53HK4</t>
  </si>
  <si>
    <t>Q548Q7</t>
  </si>
  <si>
    <t>Q561S4</t>
  </si>
  <si>
    <t>Q561U7</t>
  </si>
  <si>
    <t>Q566R9</t>
  </si>
  <si>
    <t>Q568K3</t>
  </si>
  <si>
    <t>Q58E81</t>
  </si>
  <si>
    <t>Q59EV0</t>
  </si>
  <si>
    <t>Q5C277</t>
  </si>
  <si>
    <t>PB422516</t>
  </si>
  <si>
    <t>Q5C5K9</t>
  </si>
  <si>
    <t>PB423768</t>
  </si>
  <si>
    <t>Q5DFM0</t>
  </si>
  <si>
    <t>Q5DGY0</t>
  </si>
  <si>
    <t>Q5F3B0</t>
  </si>
  <si>
    <t>Q5F3T8</t>
  </si>
  <si>
    <t>Q5FVV9</t>
  </si>
  <si>
    <t>Q5FWP5</t>
  </si>
  <si>
    <t>Q5FWV5</t>
  </si>
  <si>
    <t>Q5H9R6</t>
  </si>
  <si>
    <t>Q5HYF3</t>
  </si>
  <si>
    <t>Q5M8D9</t>
  </si>
  <si>
    <t>Q5PXE8</t>
  </si>
  <si>
    <t>Q5RGR4</t>
  </si>
  <si>
    <t>Q5S3P3</t>
  </si>
  <si>
    <t>Q5SPI0</t>
  </si>
  <si>
    <t>Q5U0H7</t>
  </si>
  <si>
    <t>Q5U469</t>
  </si>
  <si>
    <t>Q5XHF6</t>
  </si>
  <si>
    <t>Q5ZHY6</t>
  </si>
  <si>
    <t>Q5ZIE7</t>
  </si>
  <si>
    <t>Q5ZJG2</t>
  </si>
  <si>
    <t>Q640G0</t>
  </si>
  <si>
    <t>Q640X0</t>
  </si>
  <si>
    <t>Q66HE3</t>
  </si>
  <si>
    <t>Q66KQ7</t>
  </si>
  <si>
    <t>Q66KV7</t>
  </si>
  <si>
    <t>Q66L19</t>
  </si>
  <si>
    <t>Q68EL0</t>
  </si>
  <si>
    <t>Q69ZK3</t>
  </si>
  <si>
    <t>Q6A021</t>
  </si>
  <si>
    <t>Q6AW82</t>
  </si>
  <si>
    <t>Q6AYC9</t>
  </si>
  <si>
    <t>Q6BCN6</t>
  </si>
  <si>
    <t>Q6DBS3</t>
  </si>
  <si>
    <t>Q6DCL0</t>
  </si>
  <si>
    <t>Q6DDY4</t>
  </si>
  <si>
    <t>Q6DEF9</t>
  </si>
  <si>
    <t>Q6DF00</t>
  </si>
  <si>
    <t>Q6DGC9</t>
  </si>
  <si>
    <t>Q6DGH0</t>
  </si>
  <si>
    <t>Q6DGH5</t>
  </si>
  <si>
    <t>Q6DJC0</t>
  </si>
  <si>
    <t>Q6DJD7</t>
  </si>
  <si>
    <t>Q6FI39</t>
  </si>
  <si>
    <t>Q6GQ99</t>
  </si>
  <si>
    <t>Q6GQJ9</t>
  </si>
  <si>
    <t>Q6IA19</t>
  </si>
  <si>
    <t>Q6INM8</t>
  </si>
  <si>
    <t>PB078788</t>
  </si>
  <si>
    <t>Q6J757</t>
  </si>
  <si>
    <t>Q6NU49</t>
  </si>
  <si>
    <t>Q6NWD7</t>
  </si>
  <si>
    <t>Q6NWY5</t>
  </si>
  <si>
    <t>Q6NYJ2</t>
  </si>
  <si>
    <t>Q6NZU6</t>
  </si>
  <si>
    <t>Q6P7G4</t>
  </si>
  <si>
    <t>Q6P879</t>
  </si>
  <si>
    <t>Q6PIU5</t>
  </si>
  <si>
    <t>Q6R746</t>
  </si>
  <si>
    <t>Q6Y2E6</t>
  </si>
  <si>
    <t>Q6ZUK8</t>
  </si>
  <si>
    <t>Q70X92</t>
  </si>
  <si>
    <t>Q71V34</t>
  </si>
  <si>
    <t>Q7JVF1</t>
  </si>
  <si>
    <t>Q7KRT4</t>
  </si>
  <si>
    <t>Q7PKW0</t>
  </si>
  <si>
    <t>Q7PNK2</t>
  </si>
  <si>
    <t>Q7PW71</t>
  </si>
  <si>
    <t>Q7Q0R6</t>
  </si>
  <si>
    <t>Q7Q4W5</t>
  </si>
  <si>
    <t>Q7Q571</t>
  </si>
  <si>
    <t>Q7QEY6</t>
  </si>
  <si>
    <t>Q7SYY9</t>
  </si>
  <si>
    <t>Q7T0V9</t>
  </si>
  <si>
    <t>Q7T2B1</t>
  </si>
  <si>
    <t>Q7T386</t>
  </si>
  <si>
    <t>Q7T3H8</t>
  </si>
  <si>
    <t>Q7TMU2</t>
  </si>
  <si>
    <t>Q7Z670</t>
  </si>
  <si>
    <t>Q7ZUC6</t>
  </si>
  <si>
    <t>Q7ZV89</t>
  </si>
  <si>
    <t>Q7ZX62</t>
  </si>
  <si>
    <t>Q80TI9</t>
  </si>
  <si>
    <t>Q86P82</t>
  </si>
  <si>
    <t>Q8AYA6</t>
  </si>
  <si>
    <t>Q8BTR9</t>
  </si>
  <si>
    <t>Q8C1J7</t>
  </si>
  <si>
    <t>Q8C3F4</t>
  </si>
  <si>
    <t>Q8C565</t>
  </si>
  <si>
    <t>Q8C841</t>
  </si>
  <si>
    <t>Q8CCG3</t>
  </si>
  <si>
    <t>Q8CDF0</t>
  </si>
  <si>
    <t>Q8CHM6</t>
  </si>
  <si>
    <t>Q8INY1</t>
  </si>
  <si>
    <t>Q8IR80</t>
  </si>
  <si>
    <t>Q8MRU1</t>
  </si>
  <si>
    <t>Q8N7B5</t>
  </si>
  <si>
    <t>Q8NC76</t>
  </si>
  <si>
    <t>Q8QG68</t>
  </si>
  <si>
    <t>Q8R5B4</t>
  </si>
  <si>
    <t>Q8T489</t>
  </si>
  <si>
    <t>Q8VE81</t>
  </si>
  <si>
    <t>Q8WST3</t>
  </si>
  <si>
    <t>Q95RQ2</t>
  </si>
  <si>
    <t>Q965N7</t>
  </si>
  <si>
    <t>Q9CWX6</t>
  </si>
  <si>
    <t>Q9D4Y2</t>
  </si>
  <si>
    <t>Q9D9S9</t>
  </si>
  <si>
    <t>Q9GYM5</t>
  </si>
  <si>
    <t>Q9N0B1</t>
  </si>
  <si>
    <t>Q9V3U3</t>
  </si>
  <si>
    <t>Q9VA06</t>
  </si>
  <si>
    <t>Q9VB18</t>
  </si>
  <si>
    <t>Q9VJA1</t>
  </si>
  <si>
    <t>Q9VMV3</t>
  </si>
  <si>
    <t>Q9VX18</t>
  </si>
  <si>
    <t>Q9VYM8</t>
  </si>
  <si>
    <t>Q9W089</t>
  </si>
  <si>
    <t>Q9W112</t>
  </si>
  <si>
    <t>Q9W7K9</t>
  </si>
  <si>
    <t>Q9Y656</t>
  </si>
  <si>
    <t>Q8WXH6</t>
  </si>
  <si>
    <t>Q12829</t>
  </si>
  <si>
    <t>Q8VHP8</t>
  </si>
  <si>
    <t>Q96S21</t>
  </si>
  <si>
    <t>Q8VHQ4</t>
  </si>
  <si>
    <t>P0C0E4</t>
  </si>
  <si>
    <t>O15524</t>
  </si>
  <si>
    <t>O35716</t>
  </si>
  <si>
    <t>Q9QX78</t>
  </si>
  <si>
    <t>Q861R0</t>
  </si>
  <si>
    <t>O14508</t>
  </si>
  <si>
    <t>O35717</t>
  </si>
  <si>
    <t>Q7YRV6</t>
  </si>
  <si>
    <t>O88582</t>
  </si>
  <si>
    <t>Q9BEG9</t>
  </si>
  <si>
    <t>Q68AM8</t>
  </si>
  <si>
    <t>Q90X67</t>
  </si>
  <si>
    <t>O14543</t>
  </si>
  <si>
    <t>O35718</t>
  </si>
  <si>
    <t>O88583</t>
  </si>
  <si>
    <t>Q0VC91</t>
  </si>
  <si>
    <t>Q8WXH5</t>
  </si>
  <si>
    <t>Q91ZA6</t>
  </si>
  <si>
    <t>Q5RDX2</t>
  </si>
  <si>
    <t>Q29RN6</t>
  </si>
  <si>
    <t>O75159</t>
  </si>
  <si>
    <t>O54928</t>
  </si>
  <si>
    <t>O14544</t>
  </si>
  <si>
    <t>Q9JLY0</t>
  </si>
  <si>
    <t>Q5RCM6</t>
  </si>
  <si>
    <t>O14512</t>
  </si>
  <si>
    <t>Q8VHQ2</t>
  </si>
  <si>
    <t>Q5E9X6</t>
  </si>
  <si>
    <t>Q96BD6</t>
  </si>
  <si>
    <t>Q9D5L7</t>
  </si>
  <si>
    <t>Q99619</t>
  </si>
  <si>
    <t>O88838</t>
  </si>
  <si>
    <t>Q5M877</t>
  </si>
  <si>
    <t>Q5M9B1</t>
  </si>
  <si>
    <t>Q96A44</t>
  </si>
  <si>
    <t>Q8R5B6</t>
  </si>
  <si>
    <t>Q9NRJ4</t>
  </si>
  <si>
    <t>Q9JIL5</t>
  </si>
  <si>
    <t>Q7T2F6</t>
  </si>
  <si>
    <t>Q9Y6I7</t>
  </si>
  <si>
    <t>O54927</t>
  </si>
  <si>
    <t>Q9W5Z5</t>
  </si>
  <si>
    <t>Q6P1V3</t>
  </si>
  <si>
    <t>Q0V8J1</t>
  </si>
  <si>
    <t>Q9NYS7</t>
  </si>
  <si>
    <t>O54929</t>
  </si>
  <si>
    <t>ID</t>
  </si>
  <si>
    <t>primary_AC</t>
  </si>
  <si>
    <t>OS</t>
  </si>
  <si>
    <t>OG</t>
  </si>
  <si>
    <t>OX</t>
  </si>
  <si>
    <t>OH</t>
  </si>
  <si>
    <t>Taxonomy</t>
  </si>
  <si>
    <t xml:space="preserve"> Homo sapiens (Human).</t>
  </si>
  <si>
    <t xml:space="preserve"> NCBI_TaxID=9606;</t>
  </si>
  <si>
    <t xml:space="preserve"> Oncorhynchus mykiss (Rainbow trout) (Salmo gairdneri).</t>
  </si>
  <si>
    <t xml:space="preserve"> NCBI_TaxID=8022;</t>
  </si>
  <si>
    <t xml:space="preserve"> Mus musculus (Mouse).</t>
  </si>
  <si>
    <t xml:space="preserve"> NCBI_TaxID=10090;</t>
  </si>
  <si>
    <t xml:space="preserve"> Danio rerio (Zebrafish) (Brachydanio rerio).</t>
  </si>
  <si>
    <t xml:space="preserve"> NCBI_TaxID=7955;</t>
  </si>
  <si>
    <t>GUS_DROME</t>
  </si>
  <si>
    <t xml:space="preserve"> Drosophila melanogaster (Fruit fly).</t>
  </si>
  <si>
    <t xml:space="preserve"> NCBI_TaxID=7227;</t>
  </si>
  <si>
    <t xml:space="preserve"> Rattus norvegicus (Rat).</t>
  </si>
  <si>
    <t xml:space="preserve"> NCBI_TaxID=10116;</t>
  </si>
  <si>
    <t xml:space="preserve"> Bos taurus (Bovine).</t>
  </si>
  <si>
    <t xml:space="preserve"> NCBI_TaxID=9913;</t>
  </si>
  <si>
    <t xml:space="preserve"> Xenopus tropicalis (Western clawed frog) (Silurana tropicalis).</t>
  </si>
  <si>
    <t xml:space="preserve"> NCBI_TaxID=8364;</t>
  </si>
  <si>
    <t xml:space="preserve"> Sus scrofa (Pig).</t>
  </si>
  <si>
    <t xml:space="preserve"> NCBI_TaxID=9823;</t>
  </si>
  <si>
    <t xml:space="preserve"> Nematostella vectensis (Starlet sea anemone).</t>
  </si>
  <si>
    <t xml:space="preserve"> NCBI_TaxID=45351;</t>
  </si>
  <si>
    <t xml:space="preserve"> Anopheles gambiae (African malaria mosquito).</t>
  </si>
  <si>
    <t xml:space="preserve"> NCBI_TaxID=7165;</t>
  </si>
  <si>
    <t xml:space="preserve"> Brugia malayi (Filarial nematode worm).</t>
  </si>
  <si>
    <t xml:space="preserve"> NCBI_TaxID=6279;</t>
  </si>
  <si>
    <t xml:space="preserve"> Caenorhabditis briggsae.</t>
  </si>
  <si>
    <t xml:space="preserve"> NCBI_TaxID=6238;</t>
  </si>
  <si>
    <t xml:space="preserve"> Papio anubis (Olive baboon).</t>
  </si>
  <si>
    <t xml:space="preserve"> NCBI_TaxID=9555;</t>
  </si>
  <si>
    <t xml:space="preserve"> Tetraodon nigroviridis (Spotted green pufferfish) (Chelonodon nigroviridis).</t>
  </si>
  <si>
    <t xml:space="preserve"> NCBI_TaxID=99883;</t>
  </si>
  <si>
    <t xml:space="preserve"> Tetraodon.</t>
  </si>
  <si>
    <t xml:space="preserve"> Takifugu rubripes (Japanese pufferfish) (Fugu rubripes).</t>
  </si>
  <si>
    <t xml:space="preserve"> NCBI_TaxID=31033;</t>
  </si>
  <si>
    <t xml:space="preserve"> Takifugu.</t>
  </si>
  <si>
    <t xml:space="preserve"> Gasterosteus aculeatus (Three-spined stickleback).</t>
  </si>
  <si>
    <t xml:space="preserve"> NCBI_TaxID=69293;</t>
  </si>
  <si>
    <t xml:space="preserve"> Pongo abelii (Sumatran orangutan) (Pongo pygmaeus abelii).</t>
  </si>
  <si>
    <t xml:space="preserve"> NCBI_TaxID=9601;</t>
  </si>
  <si>
    <t xml:space="preserve"> Canis familiaris (Dog) (Canis lupus familiaris).</t>
  </si>
  <si>
    <t xml:space="preserve"> NCBI_TaxID=9615;</t>
  </si>
  <si>
    <t xml:space="preserve"> Macaca fascicularis (Crab-eating macaque) (Cynomolgus monkey).</t>
  </si>
  <si>
    <t xml:space="preserve"> NCBI_TaxID=9541;</t>
  </si>
  <si>
    <t xml:space="preserve"> Oryctolagus cuniculus (Rabbit).</t>
  </si>
  <si>
    <t xml:space="preserve"> NCBI_TaxID=9986;</t>
  </si>
  <si>
    <t xml:space="preserve"> Culex quinquefasciatus (Southern house mosquito) (Culex pungens).</t>
  </si>
  <si>
    <t xml:space="preserve"> NCBI_TaxID=7176;</t>
  </si>
  <si>
    <t xml:space="preserve"> Oryzias latipes (Medaka fish) (Japanese ricefish).</t>
  </si>
  <si>
    <t xml:space="preserve"> NCBI_TaxID=8090;</t>
  </si>
  <si>
    <t xml:space="preserve"> Oryziinae</t>
  </si>
  <si>
    <t xml:space="preserve"> Oryzias.</t>
  </si>
  <si>
    <t xml:space="preserve"> Equus caballus (Horse).</t>
  </si>
  <si>
    <t xml:space="preserve"> NCBI_TaxID=9796;</t>
  </si>
  <si>
    <t xml:space="preserve"> Rhinolophus ferrumequinum (Greater horseshoe bat).</t>
  </si>
  <si>
    <t xml:space="preserve"> NCBI_TaxID=59479;</t>
  </si>
  <si>
    <t xml:space="preserve"> Ctenopharyngodon idella (Grass carp) (Leuciscus idella).</t>
  </si>
  <si>
    <t xml:space="preserve"> NCBI_TaxID=7959;</t>
  </si>
  <si>
    <t xml:space="preserve"> Gallus gallus (Chicken).</t>
  </si>
  <si>
    <t xml:space="preserve"> NCBI_TaxID=9031;</t>
  </si>
  <si>
    <t xml:space="preserve"> Gallus.</t>
  </si>
  <si>
    <t xml:space="preserve"> Apis mellifera (Honeybee).</t>
  </si>
  <si>
    <t xml:space="preserve"> NCBI_TaxID=7460;</t>
  </si>
  <si>
    <t xml:space="preserve"> Drosophila ananassae (Fruit fly).</t>
  </si>
  <si>
    <t xml:space="preserve"> NCBI_TaxID=7217;</t>
  </si>
  <si>
    <t xml:space="preserve"> Drosophila erecta (Fruit fly).</t>
  </si>
  <si>
    <t xml:space="preserve"> NCBI_TaxID=7220;</t>
  </si>
  <si>
    <t xml:space="preserve"> Trichoplax adhaerens (Trichoplax reptans).</t>
  </si>
  <si>
    <t xml:space="preserve"> NCBI_TaxID=10228;</t>
  </si>
  <si>
    <t xml:space="preserve"> Haliotis diversicolor (Abalone) (Sulculus diversicolor).</t>
  </si>
  <si>
    <t xml:space="preserve"> NCBI_TaxID=36095;</t>
  </si>
  <si>
    <t xml:space="preserve"> Drosophila persimilis (Fruit fly).</t>
  </si>
  <si>
    <t xml:space="preserve"> NCBI_TaxID=7234;</t>
  </si>
  <si>
    <t xml:space="preserve"> Drosophila sechellia (Fruit fly).</t>
  </si>
  <si>
    <t xml:space="preserve"> NCBI_TaxID=7238;</t>
  </si>
  <si>
    <t xml:space="preserve"> Drosophila yakuba (Fruit fly).</t>
  </si>
  <si>
    <t xml:space="preserve"> NCBI_TaxID=7245;</t>
  </si>
  <si>
    <t xml:space="preserve"> Drosophila grimshawi (Fruit fly) (Idiomyia grimshawi).</t>
  </si>
  <si>
    <t xml:space="preserve"> NCBI_TaxID=7222;</t>
  </si>
  <si>
    <t xml:space="preserve"> Drosophila mojavensis (Fruit fly).</t>
  </si>
  <si>
    <t xml:space="preserve"> NCBI_TaxID=7230;</t>
  </si>
  <si>
    <t xml:space="preserve"> Drosophila virilis (Fruit fly).</t>
  </si>
  <si>
    <t xml:space="preserve"> NCBI_TaxID=7244;</t>
  </si>
  <si>
    <t xml:space="preserve"> Drosophila willistoni (Fruit fly).</t>
  </si>
  <si>
    <t xml:space="preserve"> NCBI_TaxID=7260;</t>
  </si>
  <si>
    <t xml:space="preserve"> Drosophila simulans (Fruit fly).</t>
  </si>
  <si>
    <t xml:space="preserve"> NCBI_TaxID=7240;</t>
  </si>
  <si>
    <t xml:space="preserve"> Salmo salar (Atlantic salmon).</t>
  </si>
  <si>
    <t xml:space="preserve"> NCBI_TaxID=8030;</t>
  </si>
  <si>
    <t xml:space="preserve"> Drosophila pseudoobscura pseudoobscura (Fruit fly).</t>
  </si>
  <si>
    <t xml:space="preserve"> NCBI_TaxID=46245;</t>
  </si>
  <si>
    <t xml:space="preserve"> Haliotis discus discus (disc abalone).</t>
  </si>
  <si>
    <t xml:space="preserve"> NCBI_TaxID=91233;</t>
  </si>
  <si>
    <t xml:space="preserve"> synthetic construct.</t>
  </si>
  <si>
    <t xml:space="preserve"> NCBI_TaxID=32630;</t>
  </si>
  <si>
    <t xml:space="preserve"> Ixodes scapularis (Black-legged tick) (Deer tick).</t>
  </si>
  <si>
    <t xml:space="preserve"> NCBI_TaxID=6945;</t>
  </si>
  <si>
    <t xml:space="preserve"> Glyptapanteles flavicoxis.</t>
  </si>
  <si>
    <t xml:space="preserve"> NCBI_TaxID=463051;</t>
  </si>
  <si>
    <t xml:space="preserve"> Glyptapanteles indiensis.</t>
  </si>
  <si>
    <t xml:space="preserve"> NCBI_TaxID=92994;</t>
  </si>
  <si>
    <t xml:space="preserve"> Xenopus laevis (African clawed frog).</t>
  </si>
  <si>
    <t xml:space="preserve"> NCBI_TaxID=8355;</t>
  </si>
  <si>
    <t xml:space="preserve"> Osmerus mordax (Rainbow smelt) (Atherina mordax).</t>
  </si>
  <si>
    <t xml:space="preserve"> NCBI_TaxID=8014;</t>
  </si>
  <si>
    <t xml:space="preserve"> Caligus rogercresseyi.</t>
  </si>
  <si>
    <t xml:space="preserve"> NCBI_TaxID=217165;</t>
  </si>
  <si>
    <t xml:space="preserve"> Lepeophtheirus salmonis (salmon louse).</t>
  </si>
  <si>
    <t xml:space="preserve"> NCBI_TaxID=72036;</t>
  </si>
  <si>
    <t xml:space="preserve"> Caligus clemensi.</t>
  </si>
  <si>
    <t xml:space="preserve"> NCBI_TaxID=344056;</t>
  </si>
  <si>
    <t xml:space="preserve"> Branchiostoma floridae (Florida lancelet) (Amphioxus).</t>
  </si>
  <si>
    <t xml:space="preserve"> NCBI_TaxID=7739;</t>
  </si>
  <si>
    <t xml:space="preserve"> Eriocheir sinensis (Chinese mitten crab).</t>
  </si>
  <si>
    <t xml:space="preserve"> NCBI_TaxID=95602;</t>
  </si>
  <si>
    <t xml:space="preserve"> Tribolium castaneum (Red flour beetle).</t>
  </si>
  <si>
    <t xml:space="preserve"> NCBI_TaxID=7070;</t>
  </si>
  <si>
    <t xml:space="preserve"> Ailuropoda melanoleuca (Giant panda).</t>
  </si>
  <si>
    <t xml:space="preserve"> NCBI_TaxID=9646;</t>
  </si>
  <si>
    <t xml:space="preserve"> Glossina morsitans morsitans (Savannah tsetse fly).</t>
  </si>
  <si>
    <t xml:space="preserve"> NCBI_TaxID=37546;</t>
  </si>
  <si>
    <t xml:space="preserve"> Cyprinus carpio (Common carp).</t>
  </si>
  <si>
    <t xml:space="preserve"> NCBI_TaxID=7962;</t>
  </si>
  <si>
    <t xml:space="preserve"> Mustela putorius furo (European domestic ferret) (Mustela furo).</t>
  </si>
  <si>
    <t xml:space="preserve"> NCBI_TaxID=9669;</t>
  </si>
  <si>
    <t xml:space="preserve"> Pediculus humanus subsp. corporis (Body louse).</t>
  </si>
  <si>
    <t xml:space="preserve"> NCBI_TaxID=121224;</t>
  </si>
  <si>
    <t xml:space="preserve"> Loa loa (Eye worm) (Filaria loa).</t>
  </si>
  <si>
    <t xml:space="preserve"> NCBI_TaxID=7209;</t>
  </si>
  <si>
    <t>E1ZW03_CAMFO</t>
  </si>
  <si>
    <t xml:space="preserve"> Camponotus floridanus (Florida carpenter ant).</t>
  </si>
  <si>
    <t xml:space="preserve"> NCBI_TaxID=104421;</t>
  </si>
  <si>
    <t>E1ZWN8_CAMFO</t>
  </si>
  <si>
    <t>E1ZYT9_CAMFO</t>
  </si>
  <si>
    <t>E2A7Q9_CAMFO</t>
  </si>
  <si>
    <t>E2A9V3_CAMFO</t>
  </si>
  <si>
    <t>E2AB32_CAMFO</t>
  </si>
  <si>
    <t>E2AGK4_CAMFO</t>
  </si>
  <si>
    <t>E2ARG1_CAMFO</t>
  </si>
  <si>
    <t>E2AVU5_CAMFO</t>
  </si>
  <si>
    <t>E2B8V5_HARSA</t>
  </si>
  <si>
    <t xml:space="preserve"> Harpegnathos saltator (Jerdon's jumping ant).</t>
  </si>
  <si>
    <t xml:space="preserve"> NCBI_TaxID=610380;</t>
  </si>
  <si>
    <t>E2BB37_HARSA</t>
  </si>
  <si>
    <t>E2BCK3_HARSA</t>
  </si>
  <si>
    <t>E2BDD1_HARSA</t>
  </si>
  <si>
    <t>E2BKI3_HARSA</t>
  </si>
  <si>
    <t>E2BKI8_HARSA</t>
  </si>
  <si>
    <t>E2BKY6_HARSA</t>
  </si>
  <si>
    <t>E2BMP2_HARSA</t>
  </si>
  <si>
    <t>E2BSH4_HARSA</t>
  </si>
  <si>
    <t>E2BXF6_HARSA</t>
  </si>
  <si>
    <t>E2C7N2_HARSA</t>
  </si>
  <si>
    <t xml:space="preserve"> Biston betularia (pepper-and-salt moth).</t>
  </si>
  <si>
    <t xml:space="preserve"> NCBI_TaxID=82595;</t>
  </si>
  <si>
    <t xml:space="preserve"> Caenorhabditis remanei (Caenorhabditis vulgaris).</t>
  </si>
  <si>
    <t xml:space="preserve"> NCBI_TaxID=31234;</t>
  </si>
  <si>
    <t xml:space="preserve"> Ictalurus furcatus (blue catfish).</t>
  </si>
  <si>
    <t xml:space="preserve"> NCBI_TaxID=66913;</t>
  </si>
  <si>
    <t xml:space="preserve"> Ictalurus punctatus (Channel catfish) (Silurus punctatus).</t>
  </si>
  <si>
    <t xml:space="preserve"> NCBI_TaxID=7998;</t>
  </si>
  <si>
    <t xml:space="preserve"> Bombyx mori (Silk moth).</t>
  </si>
  <si>
    <t xml:space="preserve"> NCBI_TaxID=7091;</t>
  </si>
  <si>
    <t xml:space="preserve"> Anopheles darlingi (Mosquito).</t>
  </si>
  <si>
    <t xml:space="preserve"> NCBI_TaxID=43151;</t>
  </si>
  <si>
    <t xml:space="preserve"> Oikopleura dioica (Tunicate).</t>
  </si>
  <si>
    <t xml:space="preserve"> NCBI_TaxID=34765;</t>
  </si>
  <si>
    <t xml:space="preserve"> Ovis aries (Sheep).</t>
  </si>
  <si>
    <t xml:space="preserve"> NCBI_TaxID=9940;</t>
  </si>
  <si>
    <t xml:space="preserve"> Trichinella spiralis (Trichina worm).</t>
  </si>
  <si>
    <t xml:space="preserve"> NCBI_TaxID=6334;</t>
  </si>
  <si>
    <t xml:space="preserve"> Dicentrarchus labrax (European seabass) (Morone labrax).</t>
  </si>
  <si>
    <t xml:space="preserve"> NCBI_TaxID=13489;</t>
  </si>
  <si>
    <t xml:space="preserve"> Dicentrarchus.</t>
  </si>
  <si>
    <t xml:space="preserve"> Macrobrachium nipponense (Oriental river shrimp) (Palaemon nipponensis).</t>
  </si>
  <si>
    <t xml:space="preserve"> NCBI_TaxID=159736;</t>
  </si>
  <si>
    <t xml:space="preserve"> Daphnia pulex (Water flea).</t>
  </si>
  <si>
    <t xml:space="preserve"> NCBI_TaxID=6669;</t>
  </si>
  <si>
    <t xml:space="preserve"> Solenopsis invicta (Red imported fire ant) (Solenopsis wagneri).</t>
  </si>
  <si>
    <t xml:space="preserve"> NCBI_TaxID=13686;</t>
  </si>
  <si>
    <t xml:space="preserve"> Ascaris suum (Pig roundworm) (Ascaris lumbricoides).</t>
  </si>
  <si>
    <t xml:space="preserve"> NCBI_TaxID=6253;</t>
  </si>
  <si>
    <t>F2UKF7_SALS5</t>
  </si>
  <si>
    <t xml:space="preserve"> Salpingoeca sp. (strain ATCC 50818) (Proterospongia sp. (strain ATCC 50818 / BSB-021)).</t>
  </si>
  <si>
    <t xml:space="preserve"> NCBI_TaxID=946362;</t>
  </si>
  <si>
    <t xml:space="preserve"> Caenorhabditis elegans.</t>
  </si>
  <si>
    <t xml:space="preserve"> NCBI_TaxID=6239;</t>
  </si>
  <si>
    <t xml:space="preserve"> Aedes aegypti (Yellowfever mosquito) (Culex aegypti).</t>
  </si>
  <si>
    <t xml:space="preserve"> NCBI_TaxID=7159;</t>
  </si>
  <si>
    <t xml:space="preserve"> Ciona intestinalis (Transparent sea squirt) (Ascidia intestinalis).</t>
  </si>
  <si>
    <t xml:space="preserve"> NCBI_TaxID=7719;</t>
  </si>
  <si>
    <t xml:space="preserve"> Schistosoma japonicum (Blood fluke).</t>
  </si>
  <si>
    <t xml:space="preserve"> NCBI_TaxID=6182;</t>
  </si>
  <si>
    <t xml:space="preserve"> Plasmid pCMVSPORT_6.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</si>
</sst>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25.704146064818" createdVersion="4" refreshedVersion="3" minRefreshableVersion="3" recordCount="3490">
  <cacheSource type="worksheet">
    <worksheetSource ref="A1:Z65536" sheet="result"/>
  </cacheSource>
  <cacheFields count="26">
    <cacheField name="Sequence_ID" numFmtId="0">
      <sharedItems containsBlank="1" count="948">
        <s v="A0JLP1_HUMAN"/>
        <s v="A0P9L4_ONCMY"/>
        <s v="A1L0X6_MOUSE"/>
        <s v="A1L0X7_MOUSE"/>
        <s v="A1L1Z0_DANRE"/>
        <s v="A1Z6E0_DROME"/>
        <s v="A2A5J5_MOUSE"/>
        <s v="A2CEZ8_DANRE"/>
        <s v="A2VCW4_RAT"/>
        <s v="A2VDR1_BOVIN"/>
        <s v="A3KNT1_DANRE"/>
        <s v="A4IG40_DANRE"/>
        <s v="A4IH56_XENTR"/>
        <s v="A4QN58_DANRE"/>
        <s v="A5A8J9_DANRE"/>
        <s v="A5PH53_PIG"/>
        <s v="A6QLD4_BOVIN"/>
        <s v="A6QPX0_BOVIN"/>
        <s v="A6QQY0_BOVIN"/>
        <s v="A7MBR2_DANRE"/>
        <s v="A7MCW3_MOUSE"/>
        <s v="A7MCW4_MOUSE"/>
        <s v="A7RJB8_NEMVE"/>
        <s v="A7RP15_NEMVE"/>
        <s v="A7RUJ6_NEMVE"/>
        <s v="A7RUJ8_NEMVE"/>
        <s v="A7RZX2_NEMVE"/>
        <s v="A7S145_NEMVE"/>
        <s v="A7S4A9_NEMVE"/>
        <s v="A7S6Z2_NEMVE"/>
        <s v="A7SGW3_NEMVE"/>
        <s v="A7SKN2_NEMVE"/>
        <s v="A7SKN8_NEMVE"/>
        <s v="A7SWU1_NEMVE"/>
        <s v="A7T428_NEMVE"/>
        <s v="A7UTD3_ANOGA"/>
        <s v="A7UUF9_ANOGA"/>
        <s v="A8E576_DANRE"/>
        <s v="A8K9U2_HUMAN"/>
        <s v="A8NPN8_BRUMA"/>
        <s v="A8NTV0_BRUMA"/>
        <s v="A8Q5L6_BRUMA"/>
        <s v="A8QCM3_BRUMA"/>
        <s v="A8Y311_CAEBR"/>
        <s v="A9JRM4_XENTR"/>
        <s v="A9JRX2_DANRE"/>
        <s v="A9JS01_XENTR"/>
        <s v="A9L8V2_PAPAN"/>
        <s v="A9LDR4_TETNG"/>
        <s v="A9LDR5_TAKRU"/>
        <s v="A9LDR6_DANRE"/>
        <s v="A9LDR7_GASAC"/>
        <s v="A9LDR8_GASAC"/>
        <s v="A9LDR9_GASAC"/>
        <s v="A9LDS0_GASAC"/>
        <s v="A9LDS1_GASAC"/>
        <s v="A9Q0R3_TETNG"/>
        <s v="ASB1_HUMAN"/>
        <s v="ASB1_MOUSE"/>
        <s v="ASB10_HUMAN"/>
        <s v="ASB10_MOUSE"/>
        <s v="ASB11_BOVIN"/>
        <s v="ASB11_HUMAN"/>
        <s v="ASB11_MOUSE"/>
        <s v="ASB11_PONAB"/>
        <s v="ASB12_HUMAN"/>
        <s v="ASB12_MOUSE"/>
        <s v="ASB13_HUMAN"/>
        <s v="ASB13_MOUSE"/>
        <s v="ASB14_HUMAN"/>
        <s v="ASB14_MOUSE"/>
        <s v="ASB14_RAT"/>
        <s v="ASB15_BOVIN"/>
        <s v="ASB15_HUMAN"/>
        <s v="ASB15_MOUSE"/>
        <s v="ASB16_HUMAN"/>
        <s v="ASB16_MOUSE"/>
        <s v="ASB17_BOVIN"/>
        <s v="ASB17_CANFA"/>
        <s v="ASB17_HUMAN"/>
        <s v="ASB17_MACFA"/>
        <s v="ASB17_MOUSE"/>
        <s v="ASB18_HUMAN"/>
        <s v="ASB18_MOUSE"/>
        <s v="ASB2_BOVIN"/>
        <s v="ASB2_HUMAN"/>
        <s v="ASB2_MOUSE"/>
        <s v="ASB2_RAT"/>
        <s v="ASB3_BOVIN"/>
        <s v="ASB3_HUMAN"/>
        <s v="ASB3_MOUSE"/>
        <s v="ASB4_HUMAN"/>
        <s v="ASB4_MOUSE"/>
        <s v="ASB5_BOVIN"/>
        <s v="ASB5_HUMAN"/>
        <s v="ASB5_MOUSE"/>
        <s v="ASB5_RABIT"/>
        <s v="ASB6_HUMAN"/>
        <s v="ASB6_MOUSE"/>
        <s v="ASB6_PONAB"/>
        <s v="ASB7_HUMAN"/>
        <s v="ASB7_MACFA"/>
        <s v="ASB7_MOUSE"/>
        <s v="ASB7_PONAB"/>
        <s v="ASB8_BOVIN"/>
        <s v="ASB8_HUMAN"/>
        <s v="ASB8_MACFA"/>
        <s v="ASB8_MOUSE"/>
        <s v="ASB8_PONAB"/>
        <s v="ASB9_HUMAN"/>
        <s v="ASB9_MOUSE"/>
        <s v="B0BLX5_DANRE"/>
        <s v="B0BMX8_RAT"/>
        <s v="B0BMZ0_RAT"/>
        <s v="B0EVN0_TAKRU"/>
        <s v="B0EVN1_TAKRU"/>
        <s v="B0EVN2_TAKRU"/>
        <s v="B0EVN3_TAKRU"/>
        <s v="B0EVN4_TAKRU"/>
        <s v="B0EVN5_TAKRU"/>
        <s v="B0EVN6_TAKRU"/>
        <s v="B0EVN7_TETNG"/>
        <s v="B0EVN8_TETNG"/>
        <s v="B0EVN9_TETNG"/>
        <s v="B0EVP1_TETNG"/>
        <s v="B0EVP2_TETNG"/>
        <s v="B0EVP3_TETNG"/>
        <s v="B0EVP5_DANRE"/>
        <s v="B0EVP6_DANRE"/>
        <s v="B0EVP7_DANRE"/>
        <s v="B0EVP9_DANRE"/>
        <s v="B0EVQ1_DANRE"/>
        <s v="B0JZU1_XENTR"/>
        <s v="B0L6U5_GASAC"/>
        <s v="B0L6U6_GASAC"/>
        <s v="B0L6U7_GASAC"/>
        <s v="B0R1B6_DANRE"/>
        <s v="B0S5W3_DANRE"/>
        <s v="B0S7L8_DANRE"/>
        <s v="B0W7Z0_CULQU"/>
        <s v="B0WDA8_CULQU"/>
        <s v="B0WF17_CULQU"/>
        <s v="B0WKE1_CULQU"/>
        <s v="B0WTA0_CULQU"/>
        <s v="B0XCR8_CULQU"/>
        <s v="B0XDP4_CULQU"/>
        <s v="B1ATT4_MOUSE"/>
        <s v="B1H0V9_PIG"/>
        <s v="B1NJF7_TETNG"/>
        <s v="B1NJF8_GASAC"/>
        <s v="B1NJF9_ORYLA"/>
        <s v="B1NJG0_ORYLA"/>
        <s v="B1NJG1_ORYLA"/>
        <s v="B1NJG2_ORYLA"/>
        <s v="B1NJG3_ORYLA"/>
        <s v="B1NJG4_ORYLA"/>
        <s v="B1NJG5_ORYLA"/>
        <s v="B1NJG6_ORYLA"/>
        <s v="B1NJG7_ORYLA"/>
        <s v="B1NJG8_ORYLA"/>
        <s v="B1NJG9_ORYLA"/>
        <s v="B1NJH0_GASAC"/>
        <s v="B1WBX9_RAT"/>
        <s v="B2CXY7_HORSE"/>
        <s v="B2KHW7_RHIFE"/>
        <s v="B2MVU7_CTEID"/>
        <s v="B2RYZ2_XENTR"/>
        <s v="B2WUN6_XENTR"/>
        <s v="B2WUN7_XENTR"/>
        <s v="B2WUN8_XENTR"/>
        <s v="B2WUN9_XENTR"/>
        <s v="B2WUP0_CHICK"/>
        <s v="B2WUP1_CHICK"/>
        <s v="B2WUP2_CHICK"/>
        <s v="B2WUP3_CHICK"/>
        <s v="B3DM89_RAT"/>
        <s v="B3F7T9_ANOGA"/>
        <s v="B3F7U0_ANOGA"/>
        <s v="B3F7U2_APIME"/>
        <s v="B3F7U3_APIME"/>
        <s v="B3KPZ6_HUMAN"/>
        <s v="B3KW39_HUMAN"/>
        <s v="B3LXI8_DROAN"/>
        <s v="B3M1J8_DROAN"/>
        <s v="B3M7A8_DROAN"/>
        <s v="B3MBK6_DROAN"/>
        <s v="B3MGE8_DROAN"/>
        <s v="B3MM74_DROAN"/>
        <s v="B3MP86_DROAN"/>
        <s v="B3MXG5_DROAN"/>
        <s v="B3MXQ5_DROAN"/>
        <s v="B3N433_DROER"/>
        <s v="B3N982_DROER"/>
        <s v="B3NEV0_DROER"/>
        <s v="B3NMD0_DROER"/>
        <s v="B3NQY1_DROER"/>
        <s v="B3NWX7_DROER"/>
        <s v="B3NXC6_DROER"/>
        <s v="B3P7S7_DROER"/>
        <s v="B3RMJ7_TRIAD"/>
        <s v="B3S270_TRIAD"/>
        <s v="B3SNT1_HALDV"/>
        <s v="B4DFS1_HUMAN"/>
        <s v="B4DIE6_HUMAN"/>
        <s v="B4DL10_HUMAN"/>
        <s v="B4DLI4_HUMAN"/>
        <s v="B4DMW5_HUMAN"/>
        <s v="B4DPV6_HUMAN"/>
        <s v="B4DQL0_HUMAN"/>
        <s v="B4DRC4_HUMAN"/>
        <s v="B4DUK5_HUMAN"/>
        <s v="B4DZX6_HUMAN"/>
        <s v="B4E202_HUMAN"/>
        <s v="B4GGN5_DROPE"/>
        <s v="B4GIE5_DROPE"/>
        <s v="B4GN66_DROPE"/>
        <s v="B4GNY2_DROPE"/>
        <s v="B4GQ62_DROPE"/>
        <s v="B4GSI7_DROPE"/>
        <s v="B4GU44_DROPE"/>
        <s v="B4GW00_DROPE"/>
        <s v="B4HCC7_DROPE"/>
        <s v="B4HRJ9_DROSE"/>
        <s v="B4HVZ9_DROSE"/>
        <s v="B4HZZ5_DROSE"/>
        <s v="B4I1B7_DROSE"/>
        <s v="B4I5F1_DROSE"/>
        <s v="B4I6J7_DROSE"/>
        <s v="B4IGF9_DROSE"/>
        <s v="B4IGU0_DROSE"/>
        <s v="B4IH76_DROSE"/>
        <s v="B4IKU4_DROSE"/>
        <s v="B4ISV9_DROYA"/>
        <s v="B4IYN3_DROGR"/>
        <s v="B4J4E0_DROGR"/>
        <s v="B4J8B7_DROGR"/>
        <s v="B4JDF9_DROGR"/>
        <s v="B4JNB2_DROGR"/>
        <s v="B4JP33_DROGR"/>
        <s v="B4JRY2_DROGR"/>
        <s v="B4JXI3_DROGR"/>
        <s v="B4JYQ1_DROGR"/>
        <s v="B4K6H3_DROMO"/>
        <s v="B4KB99_DROMO"/>
        <s v="B4KG97_DROMO"/>
        <s v="B4KGD1_DROMO"/>
        <s v="B4KJG5_DROMO"/>
        <s v="B4KNW8_DROMO"/>
        <s v="B4KTI3_DROMO"/>
        <s v="B4KXV1_DROMO"/>
        <s v="B4L294_DROMO"/>
        <s v="B4L511_DROMO"/>
        <s v="B4LJM5_DROVI"/>
        <s v="B4LN49_DROVI"/>
        <s v="B4LR16_DROVI"/>
        <s v="B4LTR9_DROVI"/>
        <s v="B4LTV4_DROVI"/>
        <s v="B4M5V7_DROVI"/>
        <s v="B4M629_DROVI"/>
        <s v="B4M6R0_DROVI"/>
        <s v="B4M6Y7_DROVI"/>
        <s v="B4MGM8_DROVI"/>
        <s v="B4MMQ2_DROWI"/>
        <s v="B4MP89_DROWI"/>
        <s v="B4MUD2_DROWI"/>
        <s v="B4MYT1_DROWI"/>
        <s v="B4N2F7_DROWI"/>
        <s v="B4NAQ7_DROWI"/>
        <s v="B4NEB9_DROWI"/>
        <s v="B4NFB7_DROWI"/>
        <s v="B4NMQ9_DROWI"/>
        <s v="B4NRX2_DROSI"/>
        <s v="B4NTP8_DROSI"/>
        <s v="B4P295_DROYA"/>
        <s v="B4P9D7_DROYA"/>
        <s v="B4PBU3_DROYA"/>
        <s v="B4PDT7_DROYA"/>
        <s v="B4PNA5_DROYA"/>
        <s v="B4PRC2_DROYA"/>
        <s v="B4Q1M5_DROYA"/>
        <s v="B4Q2K4_DROYA"/>
        <s v="B4Q8E7_DROSI"/>
        <s v="B4QCJ4_DROSI"/>
        <s v="B4QFA9_DROSI"/>
        <s v="B4QMK4_DROSI"/>
        <s v="B4QSJ7_DROSI"/>
        <s v="B4QXI3_DROSI"/>
        <s v="B4R4G4_DROSI"/>
        <s v="B5BU82_HUMAN"/>
        <s v="B5DEZ7_RAT"/>
        <s v="B5DF08_RAT"/>
        <s v="B5DF17_RAT"/>
        <s v="B5DF38_RAT"/>
        <s v="B5DF78_RAT"/>
        <s v="B5DF97_RAT"/>
        <s v="B5DGF6_SALSA"/>
        <s v="B5DSW6_DROPS"/>
        <s v="B5M695_HALDI"/>
        <s v="B5X1D4_SALSA"/>
        <s v="B5X8I0_SALSA"/>
        <s v="B5XAM8_SALSA"/>
        <s v="B5XCB4_SALSA"/>
        <s v="B5XDZ8_SALSA"/>
        <s v="B6ID36_9ZZZZ"/>
        <s v="B6RCQ2_CHICK"/>
        <s v="B6RCQ3_CHICK"/>
        <s v="B7P157_IXOSC"/>
        <s v="B7P8D7_IXOSC"/>
        <s v="B7PDS8_IXOSC"/>
        <s v="B7PHK5_IXOSC"/>
        <s v="B7PHT5_IXOSC"/>
        <s v="B7PLM6_IXOSC"/>
        <s v="B7PRR1_IXOSC"/>
        <s v="B7PTW4_IXOSC"/>
        <s v="B7PW93_IXOSC"/>
        <s v="B7Q074_IXOSC"/>
        <s v="B7Q9T5_IXOSC"/>
        <s v="B7QEJ6_IXOSC"/>
        <s v="B7S8R9_9HYME"/>
        <s v="B7S905_9HYME"/>
        <s v="B7ZP43_MOUSE"/>
        <s v="B7ZTW0_XENTR"/>
        <s v="B8JKT2_DANRE"/>
        <s v="B9A047_HUMAN"/>
        <s v="B9EPA9_SALSA"/>
        <s v="C0H5U8_ONCMY"/>
        <s v="C0H5U9_ONCMY"/>
        <s v="C0H5V0_ONCMY"/>
        <s v="C0H5Y0_MOUSE"/>
        <s v="C0LEJ4_XENLA"/>
        <s v="C1BIN3_OSMMO"/>
        <s v="C1BQZ8_9MAXI"/>
        <s v="C1BT14_9MAXI"/>
        <s v="C1BVC5_9MAXI"/>
        <s v="C1BVS3_9MAXI"/>
        <s v="C1C2S9_9MAXI"/>
        <s v="C3XS31_BRAFL"/>
        <s v="C3XSG6_BRAFL"/>
        <s v="C3XTW6_BRAFL"/>
        <s v="C3XVZ8_BRAFL"/>
        <s v="C3XWJ1_BRAFL"/>
        <s v="C3XYH8_BRAFL"/>
        <s v="C3Y300_BRAFL"/>
        <s v="C3Y493_BRAFL"/>
        <s v="C3Y955_BRAFL"/>
        <s v="C3Y974_BRAFL"/>
        <s v="C3YA50_BRAFL"/>
        <s v="C3YCZ8_BRAFL"/>
        <s v="C3YGN7_BRAFL"/>
        <s v="C3YKW3_BRAFL"/>
        <s v="C3YM24_BRAFL"/>
        <s v="C3YPA1_BRAFL"/>
        <s v="C3YTY9_BRAFL"/>
        <s v="C3YYE3_BRAFL"/>
        <s v="C3Z455_BRAFL"/>
        <s v="C3ZJV5_BRAFL"/>
        <s v="C3ZM27_BRAFL"/>
        <s v="C3ZRZ7_BRAFL"/>
        <s v="C3ZRZ8_BRAFL"/>
        <s v="C4A101_BRAFL"/>
        <s v="C5IXG4_PIG"/>
        <s v="C5IXG5_PIG"/>
        <s v="C9DRN1_PIG"/>
        <s v="C9DRN2_PIG"/>
        <s v="C9EA01_CTEID"/>
        <s v="C9QPJ2_DROME"/>
        <s v="CISH_BOVIN"/>
        <s v="CISH_CHICK"/>
        <s v="CISH_HUMAN"/>
        <s v="CISH_MOUSE"/>
        <s v="CISH_RAT"/>
        <s v="D0IN11_ONCMY"/>
        <s v="D0IN12_ONCMY"/>
        <s v="D0IN13_ONCMY"/>
        <s v="D0IN14_ONCMY"/>
        <s v="D0IN15_ONCMY"/>
        <s v="D1G5I2_ERISI"/>
        <s v="D1ZZC2_TRICA"/>
        <s v="D2A3T0_TRICA"/>
        <s v="D2GU47_AILME"/>
        <s v="D2GX00_AILME"/>
        <s v="D2GY91_AILME"/>
        <s v="D2H0X1_AILME"/>
        <s v="D2H164_AILME"/>
        <s v="D2H1V5_AILME"/>
        <s v="D2H2X3_AILME"/>
        <s v="D2H5E2_AILME"/>
        <s v="D2H9A2_AILME"/>
        <s v="D2HA29_AILME"/>
        <s v="D2HAP8_AILME"/>
        <s v="D2HAY7_AILME"/>
        <s v="D2HCP2_AILME"/>
        <s v="D2HDW4_AILME"/>
        <s v="D2HE78_AILME"/>
        <s v="D2HEB5_AILME"/>
        <s v="D2HER7_AILME"/>
        <s v="D2HGA0_AILME"/>
        <s v="D2HHX8_AILME"/>
        <s v="D2HJ04_AILME"/>
        <s v="D2HK07_AILME"/>
        <s v="D2HK39_AILME"/>
        <s v="D2HNZ2_AILME"/>
        <s v="D2HRZ1_AILME"/>
        <s v="D2HUY5_AILME"/>
        <s v="D2HZ10_AILME"/>
        <s v="D2HZ95_AILME"/>
        <s v="D2I1C4_AILME"/>
        <s v="D2I1C5_AILME"/>
        <s v="D2I227_AILME"/>
        <s v="D2I5U1_AILME"/>
        <s v="D2I6Y7_AILME"/>
        <s v="D2KKQ0_CTEID"/>
        <s v="D3TMX7_GLOMM"/>
        <s v="D3TNL9_GLOMM"/>
        <s v="D3W787_CYPCA"/>
        <s v="D3Y197_CTEID"/>
        <s v="D3YU18_MOUSE"/>
        <s v="D3Z193_MOUSE"/>
        <s v="D3Z651_MOUSE"/>
        <s v="D3ZEJ6_RAT"/>
        <s v="D3ZFM2_RAT"/>
        <s v="D3ZJN4_RAT"/>
        <s v="D3ZS84_RAT"/>
        <s v="D3ZSF1_RAT"/>
        <s v="D3ZU92_RAT"/>
        <s v="D3ZUE4_RAT"/>
        <s v="D3ZVT6_RAT"/>
        <s v="D4A4T8_RAT"/>
        <s v="D4A8E5_RAT"/>
        <s v="D5MNW9_HUMAN"/>
        <s v="D6WF07_TRICA"/>
        <s v="D6WGX6_TRICA"/>
        <s v="D6WI63_TRICA"/>
        <s v="D6WLM4_TRICA"/>
        <s v="D6WMU1_TRICA"/>
        <s v="D6WTY4_TRICA"/>
        <s v="D6WVY8_TRICA"/>
        <s v="D6WWP2_TRICA"/>
        <s v="D6WYZ4_TRICA"/>
        <s v="D6X4V6_TRICA"/>
        <s v="D7F0A5_MUSPF"/>
        <s v="DYH12_BOVIN"/>
        <s v="E0VA31_PEDHC"/>
        <s v="E0VFQ9_PEDHC"/>
        <s v="E0VGI6_PEDHC"/>
        <s v="E0VI70_PEDHC"/>
        <s v="E0VST9_PEDHC"/>
        <s v="E0VX79_PEDHC"/>
        <s v="E0VXG9_PEDHC"/>
        <s v="E1B9S2_BOVIN"/>
        <s v="E1BB00_BOVIN"/>
        <s v="E1BBZ9_BOVIN"/>
        <s v="E1BEH6_BOVIN"/>
        <s v="E1BHZ2_BOVIN"/>
        <s v="E1BIS1_BOVIN"/>
        <s v="E1BJ12_BOVIN"/>
        <s v="E1BKE5_BOVIN"/>
        <s v="E1BKN8_BOVIN"/>
        <s v="E1BRU8_CHICK"/>
        <s v="E1BTS9_CHICK"/>
        <s v="E1BZS4_CHICK"/>
        <s v="E1C2M3_CHICK"/>
        <s v="E1C5U4_CHICK"/>
        <s v="E1C770_CHICK"/>
        <s v="E1C7S9_CHICK"/>
        <s v="E1C918_CHICK"/>
        <s v="E1FM67_LOALO"/>
        <s v="E1FNB3_LOALO"/>
        <s v="E1FTW6_LOALO"/>
        <s v="E1ZW03_9HYME"/>
        <s v="E1ZWN8_9HYME"/>
        <s v="E1ZYT9_9HYME"/>
        <s v="E2A7Q9_9HYME"/>
        <s v="E2A9V3_9HYME"/>
        <s v="E2AB32_9HYME"/>
        <s v="E2AGK4_9HYME"/>
        <s v="E2ARG1_9HYME"/>
        <s v="E2AVU5_9HYME"/>
        <s v="E2B8V5_9HYME"/>
        <s v="E2BB37_9HYME"/>
        <s v="E2BCK3_9HYME"/>
        <s v="E2BDD1_9HYME"/>
        <s v="E2BKI3_9HYME"/>
        <s v="E2BKI8_9HYME"/>
        <s v="E2BKY6_9HYME"/>
        <s v="E2BMP2_9HYME"/>
        <s v="E2BSH4_9HYME"/>
        <s v="E2BXF6_9HYME"/>
        <s v="E2C7N2_9HYME"/>
        <s v="E2GHU1_9NEOP"/>
        <s v="E2IKQ8_PIG"/>
        <s v="E2QRR4_CANFA"/>
        <s v="E2QSQ1_CANFA"/>
        <s v="E2QST3_CANFA"/>
        <s v="E2QU64_CANFA"/>
        <s v="E2QXY3_CANFA"/>
        <s v="E2QXZ5_CANFA"/>
        <s v="E2R0E1_CANFA"/>
        <s v="E2R0E8_CANFA"/>
        <s v="E2R235_CANFA"/>
        <s v="E2R2X6_CANFA"/>
        <s v="E2RAQ4_CANFA"/>
        <s v="E2RBY7_CANFA"/>
        <s v="E2RFV0_CANFA"/>
        <s v="E2RGD0_CANFA"/>
        <s v="E2RJ61_CANFA"/>
        <s v="E2RKY2_CANFA"/>
        <s v="E2RN32_CANFA"/>
        <s v="E2RRF6_CANFA"/>
        <s v="E3CU78_CAEBR"/>
        <s v="E3MJT4_CAERE"/>
        <s v="E3TCH7_9TELE"/>
        <s v="E3TEB2_ICTPU"/>
        <s v="E3TFH7_ICTPU"/>
        <s v="E3VLC2_BOMMO"/>
        <s v="E3WKH9_ANODA"/>
        <s v="E3WNN5_ANODA"/>
        <s v="E3X1H7_ANODA"/>
        <s v="E3X7A7_ANODA"/>
        <s v="E3XBE5_ANODA"/>
        <s v="E4NKF7_BOVIN"/>
        <s v="E4XWF3_OIKDI"/>
        <s v="E5D5D5_SHEEP"/>
        <s v="E5EZX9_PIG"/>
        <s v="E5EZY0_PIG"/>
        <s v="E5F1H9_PIG"/>
        <s v="E5S6S2_TRISP"/>
        <s v="E5SIQ2_TRISP"/>
        <s v="E6ZGJ7_DICLA"/>
        <s v="E6ZIL2_DICLA"/>
        <s v="E7C164_MACNP"/>
        <s v="E7CR04_PIG"/>
        <s v="E7CUK3_PIG"/>
        <s v="E7CUK4_PIG"/>
        <s v="E7EXF2_DANRE"/>
        <s v="E7EYZ4_DANRE"/>
        <s v="E7EZ31_DANRE"/>
        <s v="E7F166_DANRE"/>
        <s v="E7F3S8_DANRE"/>
        <s v="E7F845_DANRE"/>
        <s v="E7F984_DANRE"/>
        <s v="E7FD97_DANRE"/>
        <s v="E7FDH8_DANRE"/>
        <s v="E7FFH0_DANRE"/>
        <s v="E9FV84_DAPPU"/>
        <s v="E9G0L5_DAPPU"/>
        <s v="E9GL80_DAPPU"/>
        <s v="E9GQY3_DAPPU"/>
        <s v="E9GVP1_DAPPU"/>
        <s v="E9H1X5_DAPPU"/>
        <s v="E9H408_DAPPU"/>
        <s v="E9HEW2_DAPPU"/>
        <s v="E9HLD7_DAPPU"/>
        <s v="E9HP61_DAPPU"/>
        <s v="E9HRD8_DAPPU"/>
        <s v="E9I927_SOLIN"/>
        <s v="E9IFP0_SOLIN"/>
        <s v="E9IXV1_SOLIN"/>
        <s v="E9J976_SOLIN"/>
        <s v="E9PWC7_MOUSE"/>
        <s v="E9PXR4_MOUSE"/>
        <s v="E9Q016_MOUSE"/>
        <s v="E9Q8J9_MOUSE"/>
        <s v="E9QHZ7_DANRE"/>
        <s v="E9QPD0_MOUSE"/>
        <s v="F0JAQ1_DROME"/>
        <s v="F1KUG7_ASCSU"/>
        <s v="F1KWE5_ASCSU"/>
        <s v="F1L1P4_ASCSU"/>
        <s v="F1LBE4_ASCSU"/>
        <s v="F1LDI9_ASCSU"/>
        <s v="F1M6U5_RAT"/>
        <s v="F1M704_RAT"/>
        <s v="F1MMF8_BOVIN"/>
        <s v="F1MN41_BOVIN"/>
        <s v="F1MSN0_BOVIN"/>
        <s v="F1MTH7_BOVIN"/>
        <s v="F1MWV6_BOVIN"/>
        <s v="F1MWW0_BOVIN"/>
        <s v="F1N2S1_BOVIN"/>
        <s v="F1N349_BOVIN"/>
        <s v="F1NCV6_CHICK"/>
        <s v="F1NEM3_CHICK"/>
        <s v="F1NF32_CHICK"/>
        <s v="F1NIQ8_CHICK"/>
        <s v="F1NPF9_CHICK"/>
        <s v="F1NVE4_CHICK"/>
        <s v="F1NXQ8_CHICK"/>
        <s v="F1NYR3_CHICK"/>
        <s v="F1NZ21_CHICK"/>
        <s v="F1P351_CHICK"/>
        <s v="F1P453_CHICK"/>
        <s v="F1P5P8_CHICK"/>
        <s v="F1P6A3_CANFA"/>
        <s v="F1P6B5_CANFA"/>
        <s v="F1P6X3_CANFA"/>
        <s v="F1P8A2_CANFA"/>
        <s v="F1P8J7_CANFA"/>
        <s v="F1PCX2_CANFA"/>
        <s v="F1PE95_CANFA"/>
        <s v="F1PIM9_CANFA"/>
        <s v="F1PLC4_CANFA"/>
        <s v="F1PMW8_CANFA"/>
        <s v="F1PSF4_CANFA"/>
        <s v="F1Q2L9_CANFA"/>
        <s v="F1Q4U7_DANRE"/>
        <s v="F1Q5L8_DANRE"/>
        <s v="F1Q6B6_DANRE"/>
        <s v="F1Q811_DANRE"/>
        <s v="F1Q993_DANRE"/>
        <s v="F1QB63_DANRE"/>
        <s v="F1QBC3_DANRE"/>
        <s v="F1QBD5_DANRE"/>
        <s v="F1QCR9_DANRE"/>
        <s v="F1QEA8_DANRE"/>
        <s v="F1QGM5_DANRE"/>
        <s v="F1QHR7_DANRE"/>
        <s v="F1QI15_DANRE"/>
        <s v="F1QKK3_DANRE"/>
        <s v="F1QN73_DANRE"/>
        <s v="F1QVP5_DANRE"/>
        <s v="F1QY53_DANRE"/>
        <s v="F1QZ97_DANRE"/>
        <s v="F1R2A9_DANRE"/>
        <s v="F1R573_DANRE"/>
        <s v="F1R8J5_DANRE"/>
        <s v="F1R8Q6_DANRE"/>
        <s v="F1R9D4_DANRE"/>
        <s v="F1RE27_DANRE"/>
        <s v="F1RJ54_PIG"/>
        <s v="F1RKG5_PIG"/>
        <s v="F1RYV8_PIG"/>
        <s v="F1S008_PIG"/>
        <s v="F1S151_PIG"/>
        <s v="F1SB41_PIG"/>
        <s v="F1SC72_PIG"/>
        <s v="F1SCH0_PIG"/>
        <s v="F1SF90_PIG"/>
        <s v="F1SIU7_PIG"/>
        <s v="F1SLT6_PIG"/>
        <s v="F1SLY3_PIG"/>
        <s v="F1SM12_PIG"/>
        <s v="F1SQJ4_PIG"/>
        <s v="F1SQU6_PIG"/>
        <s v="F1SQU7_PIG"/>
        <s v="F2UKF7_9EUKA"/>
        <s v="F2XHI7_BOMMO"/>
        <s v="F2Z5S9_PIG"/>
        <s v="NEUL2_HUMAN"/>
        <s v="NEUL2_MOUSE"/>
        <s v="O45498_CAEEL"/>
        <s v="Q06AL4_GASAC"/>
        <s v="Q08B81_XENLA"/>
        <s v="Q08BW5_DANRE"/>
        <s v="Q08CC0_DANRE"/>
        <s v="Q08D28_XENTR"/>
        <s v="Q0GRC3_TAKRU"/>
        <s v="Q0IGF1_AEDAE"/>
        <s v="Q0PD11_MOUSE"/>
        <s v="Q0VFP1_XENTR"/>
        <s v="Q0VFS3_XENTR"/>
        <s v="Q153Y9_PIG"/>
        <s v="Q155E5_TETNG"/>
        <s v="Q16FC5_AEDAE"/>
        <s v="Q16G39_AEDAE"/>
        <s v="Q16J25_AEDAE"/>
        <s v="Q16K14_AEDAE"/>
        <s v="Q16R56_AEDAE"/>
        <s v="Q171G7_AEDAE"/>
        <s v="Q174A8_AEDAE"/>
        <s v="Q174A9_AEDAE"/>
        <s v="Q17A18_AEDAE"/>
        <s v="Q17G33_AEDAE"/>
        <s v="Q17PR7_AEDAE"/>
        <s v="Q1ED15_DANRE"/>
        <s v="Q1KZH6_DANRE"/>
        <s v="Q1KZH7_TETNG"/>
        <s v="Q1LX92_DANRE"/>
        <s v="Q1RLP4_DANRE"/>
        <s v="Q1RLW6_DANRE"/>
        <s v="Q1ZZT6_CANFA"/>
        <s v="Q28BT6_XENTR"/>
        <s v="Q28DL3_XENTR"/>
        <s v="Q28G64_XENTR"/>
        <s v="Q28GR9_XENTR"/>
        <s v="Q28HF4_XENTR"/>
        <s v="Q28Z15_DROPS"/>
        <s v="Q28ZX1_DROPS"/>
        <s v="Q29BH2_DROPS"/>
        <s v="Q29CE0_DROPS"/>
        <s v="Q29F02_DROPS"/>
        <s v="Q29G65_DROPS"/>
        <s v="Q29J78_DROPS"/>
        <s v="Q29L07_DROPS"/>
        <s v="Q29LD7_DROPS"/>
        <s v="Q29RE7_DANRE"/>
        <s v="Q2LD51_TAKRU"/>
        <s v="Q2VPQ8_MOUSE"/>
        <s v="Q32PL5_DANRE"/>
        <s v="Q32Q00_RAT"/>
        <s v="Q3KNI9_MOUSE"/>
        <s v="Q3KPR7_XENLA"/>
        <s v="Q3KQ26_XENLA"/>
        <s v="Q3SYQ9_BOVIN"/>
        <s v="Q3TFQ2_MOUSE"/>
        <s v="Q3TIA1_MOUSE"/>
        <s v="Q3TP12_MOUSE"/>
        <s v="Q3TPP7_MOUSE"/>
        <s v="Q3U5A0_MOUSE"/>
        <s v="Q3U7R9_MOUSE"/>
        <s v="Q3U9J8_MOUSE"/>
        <s v="Q3UC26_MOUSE"/>
        <s v="Q3UH13_MOUSE"/>
        <s v="Q3UQ60_MOUSE"/>
        <s v="Q3UZM8_MOUSE"/>
        <s v="Q4H2S4_CIOIN"/>
        <s v="Q4H2S5_CIOIN"/>
        <s v="Q4H2S6_CIOIN"/>
        <s v="Q4JHT5_HUMAN"/>
        <s v="Q4JSA9_ANOGA"/>
        <s v="Q4KLY9_RAT"/>
        <s v="Q4KM78_RAT"/>
        <s v="Q4R791_MACFA"/>
        <s v="Q4REK0_TETNG"/>
        <s v="Q4RGI2_TETNG"/>
        <s v="Q4RHQ6_TETNG"/>
        <s v="Q4RI70_TETNG"/>
        <s v="Q4RM10_TETNG"/>
        <s v="Q4RN57_TETNG"/>
        <s v="Q4RSE5_TETNG"/>
        <s v="Q4RTA1_TETNG"/>
        <s v="Q4RTA2_TETNG"/>
        <s v="Q4RTX0_TETNG"/>
        <s v="Q4RVR5_TETNG"/>
        <s v="Q4RVW5_TETNG"/>
        <s v="Q4RX78_TETNG"/>
        <s v="Q4RYX1_TETNG"/>
        <s v="Q4S0E4_TETNG"/>
        <s v="Q4S0J6_TETNG"/>
        <s v="Q4S2H0_TETNG"/>
        <s v="Q4S407_TETNG"/>
        <s v="Q4S4G7_TETNG"/>
        <s v="Q4S7P3_TETNG"/>
        <s v="Q4S8G9_TETNG"/>
        <s v="Q4SAS5_TETNG"/>
        <s v="Q4SLN1_TETNG"/>
        <s v="Q4SMX3_TETNG"/>
        <s v="Q4STS3_TETNG"/>
        <s v="Q4SVJ9_TETNG"/>
        <s v="Q4SWC0_TETNG"/>
        <s v="Q4SZP6_TETNG"/>
        <s v="Q4T1K8_TETNG"/>
        <s v="Q4T287_TETNG"/>
        <s v="Q4T2A1_TETNG"/>
        <s v="Q4T3T8_TETNG"/>
        <s v="Q4T9B5_TETNG"/>
        <s v="Q4TD05_TETNG"/>
        <s v="Q4TD11_TETNG"/>
        <s v="Q4TDU3_TETNG"/>
        <s v="Q4TGJ0_TETNG"/>
        <s v="Q4V848_XENLA"/>
        <s v="Q4V8W1_DANRE"/>
        <s v="Q4VA07_MOUSE"/>
        <s v="Q503N0_DANRE"/>
        <s v="Q503S0_DANRE"/>
        <s v="Q53H66_HUMAN"/>
        <s v="Q53HI5_HUMAN"/>
        <s v="Q53HK4_HUMAN"/>
        <s v="Q548Q7_MOUSE"/>
        <s v="Q561S4_DANRE"/>
        <s v="Q561U7_DANRE"/>
        <s v="Q566R9_DANRE"/>
        <s v="Q568K3_DANRE"/>
        <s v="Q58E81_XENLA"/>
        <s v="Q59EV0_HUMAN"/>
        <s v="Q5C277_SCHJA"/>
        <s v="Q5C5K9_SCHJA"/>
        <s v="Q5DFM0_SCHJA"/>
        <s v="Q5DGY0_SCHJA"/>
        <s v="Q5F3B0_CHICK"/>
        <s v="Q5F3T8_CHICK"/>
        <s v="Q5FVV9_XENTR"/>
        <s v="Q5FWP5_XENLA"/>
        <s v="Q5FWV5_XENLA"/>
        <s v="Q5H9R6_HUMAN"/>
        <s v="Q5HYF3_HUMAN"/>
        <s v="Q5M8D9_XENTR"/>
        <s v="Q5PXE8_HUMAN"/>
        <s v="Q5RGR4_DANRE"/>
        <s v="Q5S3P3_PIG"/>
        <s v="Q5SPI0_DANRE"/>
        <s v="Q5U0H7_HUMAN"/>
        <s v="Q5U469_MOUSE"/>
        <s v="Q5XHF6_XENLA"/>
        <s v="Q5ZHY6_CHICK"/>
        <s v="Q5ZIE7_CHICK"/>
        <s v="Q5ZJG2_CHICK"/>
        <s v="Q640G0_XENLA"/>
        <s v="Q640X0_XENLA"/>
        <s v="Q66HE3_RAT"/>
        <s v="Q66KQ7_XENLA"/>
        <s v="Q66KV7_XENLA"/>
        <s v="Q66L19_XENLA"/>
        <s v="Q68EL0_DANRE"/>
        <s v="Q69ZK3_MOUSE"/>
        <s v="Q6A021_MOUSE"/>
        <s v="Q6AW82_HUMAN"/>
        <s v="Q6AYC9_RAT"/>
        <s v="Q6BCN6_MOUSE"/>
        <s v="Q6DBS3_DANRE"/>
        <s v="Q6DCL0_XENLA"/>
        <s v="Q6DDY4_XENLA"/>
        <s v="Q6DEF9_DANRE"/>
        <s v="Q6DF00_XENTR"/>
        <s v="Q6DGC9_DANRE"/>
        <s v="Q6DGH0_DANRE"/>
        <s v="Q6DGH5_DANRE"/>
        <s v="Q6DJC0_XENTR"/>
        <s v="Q6DJD7_XENLA"/>
        <s v="Q6FI39_HUMAN"/>
        <s v="Q6GQ99_XENLA"/>
        <s v="Q6GQJ9_XENLA"/>
        <s v="Q6IA19_HUMAN"/>
        <s v="Q6INM8_XENLA"/>
        <s v="Q6J757_RAT"/>
        <s v="Q6NU49_XENLA"/>
        <s v="Q6NWD7_DANRE"/>
        <s v="Q6NWY5_DANRE"/>
        <s v="Q6NYJ2_DANRE"/>
        <s v="Q6NZU6_DANRE"/>
        <s v="Q6P7G4_XENLA"/>
        <s v="Q6P879_XENTR"/>
        <s v="Q6PIU5_HUMAN"/>
        <s v="Q6R746_CHICK"/>
        <s v="Q6Y2E6_RAT"/>
        <s v="Q6ZUK8_HUMAN"/>
        <s v="Q70X92_DANRE"/>
        <s v="Q71V34_HUMAN"/>
        <s v="Q7JVF1_DROME"/>
        <s v="Q7KRT4_DROME"/>
        <s v="Q7PKW0_ANOGA"/>
        <s v="Q7PNK2_ANOGA"/>
        <s v="Q7PW71_ANOGA"/>
        <s v="Q7Q0R6_ANOGA"/>
        <s v="Q7Q4W5_ANOGA"/>
        <s v="Q7Q571_ANOGA"/>
        <s v="Q7QEY6_ANOGA"/>
        <s v="Q7SYY9_XENLA"/>
        <s v="Q7T0V9_XENLA"/>
        <s v="Q7T2B1_DANRE"/>
        <s v="Q7T386_DANRE"/>
        <s v="Q7T3H8_DANRE"/>
        <s v="Q7TMU2_MOUSE"/>
        <s v="Q7Z670_HUMAN"/>
        <s v="Q7ZUC6_DANRE"/>
        <s v="Q7ZV89_DANRE"/>
        <s v="Q7ZX62_XENLA"/>
        <s v="Q80TI9_MOUSE"/>
        <s v="Q86P82_DROME"/>
        <s v="Q8AYA6_CHICK"/>
        <s v="Q8BTR9_MOUSE"/>
        <s v="Q8C1J7_MOUSE"/>
        <s v="Q8C3F4_MOUSE"/>
        <s v="Q8C565_MOUSE"/>
        <s v="Q8C841_MOUSE"/>
        <s v="Q8CCG3_MOUSE"/>
        <s v="Q8CDF0_MOUSE"/>
        <s v="Q8CHM6_RAT"/>
        <s v="Q8INY1_DROME"/>
        <s v="Q8IR80_DROME"/>
        <s v="Q8MRU1_DROME"/>
        <s v="Q8N7B5_HUMAN"/>
        <s v="Q8NC76_HUMAN"/>
        <s v="Q8QG68_CHICK"/>
        <s v="Q8R5B4_MOUSE"/>
        <s v="Q8T489_DROME"/>
        <s v="Q8VE81_MOUSE"/>
        <s v="Q8WST3_CIOIN"/>
        <s v="Q95RQ2_DROME"/>
        <s v="Q965N7_CAEEL"/>
        <s v="Q9CWX6_MOUSE"/>
        <s v="Q9D4Y2_MOUSE"/>
        <s v="Q9D9S9_MOUSE"/>
        <s v="Q9GYM5_CAEEL"/>
        <s v="Q9N0B1_MACFA"/>
        <s v="Q9V3U3_DROME"/>
        <s v="Q9VA06_DROME"/>
        <s v="Q9VB18_DROME"/>
        <s v="Q9VJA1_DROME"/>
        <s v="Q9VMV3_DROME"/>
        <s v="Q9VX18_DROME"/>
        <s v="Q9VYM8_DROME"/>
        <s v="Q9W089_DROME"/>
        <s v="Q9W112_DROME"/>
        <s v="Q9W7K9_CHICK"/>
        <s v="Q9Y656_HUMAN"/>
        <s v="RB40A_HUMAN"/>
        <s v="RB40B_HUMAN"/>
        <s v="RB40B_MOUSE"/>
        <s v="RB40C_HUMAN"/>
        <s v="RB40C_MOUSE"/>
        <s v="RB40L_HUMAN"/>
        <s v="SOCS1_HUMAN"/>
        <s v="SOCS1_MOUSE"/>
        <s v="SOCS1_RAT"/>
        <s v="SOCS2_BOVIN"/>
        <s v="SOCS2_HUMAN"/>
        <s v="SOCS2_MOUSE"/>
        <s v="SOCS2_PIG"/>
        <s v="SOCS2_RAT"/>
        <s v="SOCS3_BOVIN"/>
        <s v="SOCS3_CANFA"/>
        <s v="SOCS3_CHICK"/>
        <s v="SOCS3_HUMAN"/>
        <s v="SOCS3_MOUSE"/>
        <s v="SOCS3_RAT"/>
        <s v="SOCS4_BOVIN"/>
        <s v="SOCS4_HUMAN"/>
        <s v="SOCS4_MOUSE"/>
        <s v="SOCS4_PONAB"/>
        <s v="SOCS5_BOVIN"/>
        <s v="SOCS5_HUMAN"/>
        <s v="SOCS5_MOUSE"/>
        <s v="SOCS6_HUMAN"/>
        <s v="SOCS6_MOUSE"/>
        <s v="SOCS6_PONAB"/>
        <s v="SOCS7_HUMAN"/>
        <s v="SOCS7_MOUSE"/>
        <s v="SPSB1_BOVIN"/>
        <s v="SPSB1_HUMAN"/>
        <s v="SPSB1_MOUSE"/>
        <s v="SPSB2_HUMAN"/>
        <s v="SPSB2_MOUSE"/>
        <s v="SPSB2_RAT"/>
        <s v="SPSB3_XENLA"/>
        <s v="SPSB4_HUMAN"/>
        <s v="SPSB4_MOUSE"/>
        <s v="TULP4_HUMAN"/>
        <s v="TULP4_MOUSE"/>
        <s v="WSB1_DANRE"/>
        <s v="WSB1_HUMAN"/>
        <s v="WSB1_MOUSE"/>
        <s v="WSB1_TAKRU"/>
        <s v="WSB1_XENTR"/>
        <s v="WSB2_BOVIN"/>
        <s v="WSB2_HUMAN"/>
        <s v="WSB2_MOUSE"/>
        <m/>
      </sharedItems>
    </cacheField>
    <cacheField name="Sequence_AC" numFmtId="0">
      <sharedItems containsBlank="1"/>
    </cacheField>
    <cacheField name="Sequence_length" numFmtId="0">
      <sharedItems containsString="0" containsBlank="1" containsNumber="1" containsInteger="1" minValue="26" maxValue="2029"/>
    </cacheField>
    <cacheField name="Pfam_AC" numFmtId="0">
      <sharedItems containsBlank="1" count="69">
        <s v="PF07525"/>
        <s v="PF00400"/>
        <s v="PF12796"/>
        <s v="PF00622"/>
        <s v="PF07177"/>
        <s v="PF00071"/>
        <s v="PF00017"/>
        <s v="PB008243"/>
        <s v="PF00069"/>
        <s v="PF00188"/>
        <s v="PB142442"/>
        <s v="PF00023"/>
        <s v="PB351158"/>
        <s v="PF13637"/>
        <s v="PB348797"/>
        <s v="PF01926"/>
        <s v="PF12631"/>
        <s v="PF10396"/>
        <s v="PF11573"/>
        <s v="PF01167"/>
        <s v="PB035445"/>
        <s v="PF12610"/>
        <s v="PB007489"/>
        <s v="PB257954"/>
        <s v="PB115070"/>
        <s v="PB196196"/>
        <s v="PB080276"/>
        <s v="PB307005"/>
        <s v="PB049811"/>
        <s v="PB070435"/>
        <s v="PB068300"/>
        <s v="PF13857"/>
        <s v="PB153019"/>
        <s v="PB029961"/>
        <s v="PB022403"/>
        <s v="PB188466"/>
        <s v="PB027448"/>
        <s v="PB027193"/>
        <s v="PB261540"/>
        <s v="PB287505"/>
        <s v="PB277158"/>
        <s v="PB085164"/>
        <s v="PF01135"/>
        <s v="PF13849"/>
        <s v="PF06602"/>
        <s v="PB169722"/>
        <s v="PB292219"/>
        <s v="PB390187"/>
        <s v="PF03016"/>
        <s v="PB182983"/>
        <s v="PB128337"/>
        <s v="PB177043"/>
        <s v="PB089188"/>
        <s v="PB000001"/>
        <s v="PB000115"/>
        <s v="PB015872"/>
        <s v="PF00248"/>
        <s v="PF13606"/>
        <s v="PB419226"/>
        <s v="PB419071"/>
        <s v="PB419751"/>
        <s v="PB262916"/>
        <s v="PB288381"/>
        <s v="PB276434"/>
        <s v="PB153353"/>
        <s v="PB422516"/>
        <s v="PB423768"/>
        <s v="PB078788"/>
        <m/>
      </sharedItems>
    </cacheField>
    <cacheField name="From" numFmtId="0">
      <sharedItems containsString="0" containsBlank="1" containsNumber="1" containsInteger="1" minValue="1" maxValue="1991"/>
    </cacheField>
    <cacheField name="To" numFmtId="0">
      <sharedItems containsString="0" containsBlank="1" containsNumber="1" containsInteger="1" minValue="19" maxValue="2027"/>
    </cacheField>
    <cacheField name="Pfam_seq_num" numFmtId="0">
      <sharedItems containsString="0" containsBlank="1" containsNumber="1" containsInteger="1" minValue="2" maxValue="121734"/>
    </cacheField>
    <cacheField name="Description" numFmtId="0">
      <sharedItems containsBlank="1"/>
    </cacheField>
    <cacheField name="T1" numFmtId="0">
      <sharedItems containsBlank="1" count="3">
        <s v="Eukaryota"/>
        <s v="other sequences"/>
        <m/>
      </sharedItems>
    </cacheField>
    <cacheField name="T2" numFmtId="0">
      <sharedItems containsBlank="1" count="4">
        <s v=" Metazoa"/>
        <s v=" artificial sequences."/>
        <s v=" Choanoflagellida"/>
        <m/>
      </sharedItems>
    </cacheField>
    <cacheField name="T3" numFmtId="0">
      <sharedItems containsBlank="1" containsMixedTypes="1" containsNumber="1" containsInteger="1" minValue="0" maxValue="0" count="9">
        <s v=" Chordata"/>
        <s v=" Ecdysozoa"/>
        <s v=" Cnidaria"/>
        <s v=" Placozoa"/>
        <s v=" Lophotrochozoa"/>
        <n v="0"/>
        <s v=" Salpingoecidae"/>
        <s v=" Platyhelminthes"/>
        <m/>
      </sharedItems>
    </cacheField>
    <cacheField name="T4" numFmtId="0">
      <sharedItems containsBlank="1" containsMixedTypes="1" containsNumber="1" containsInteger="1" minValue="0" maxValue="0" count="12">
        <s v=" Craniata"/>
        <s v=" Arthropoda"/>
        <s v=" Anthozoa"/>
        <s v=" Nematoda"/>
        <s v=" Trichoplax."/>
        <s v=" Mollusca"/>
        <n v="0"/>
        <s v=" Cephalochordata"/>
        <s v=" Tunicata"/>
        <s v=" Salpingoeca."/>
        <s v=" Trematoda"/>
        <m/>
      </sharedItems>
    </cacheField>
    <cacheField name="T5" numFmtId="0">
      <sharedItems containsBlank="1" containsMixedTypes="1" containsNumber="1" containsInteger="1" minValue="0" maxValue="0" count="14">
        <s v=" Vertebrata"/>
        <s v=" Hexapoda"/>
        <s v=" Hexacorallia"/>
        <s v=" Chromadorea"/>
        <n v="0"/>
        <s v=" Gastropoda"/>
        <s v=" Chelicerata"/>
        <s v=" Crustacea"/>
        <s v=" Branchiostomidae"/>
        <s v=" Appendicularia"/>
        <s v=" Enoplea"/>
        <s v=" Ascidiacea"/>
        <s v=" Digenea"/>
        <m/>
      </sharedItems>
    </cacheField>
    <cacheField name="T6" numFmtId="0">
      <sharedItems containsBlank="1" containsMixedTypes="1" containsNumber="1" containsInteger="1" minValue="0" maxValue="0" count="18">
        <s v=" Euteleostomi"/>
        <s v=" Insecta"/>
        <s v=" Actiniaria"/>
        <s v=" Spirurida"/>
        <s v=" Rhabditida"/>
        <n v="0"/>
        <s v="Vetigastropoda"/>
        <s v=" Arachnida"/>
        <s v=" Maxillopoda"/>
        <s v="Branchiostoma."/>
        <s v=" Malacostraca"/>
        <s v=" Oikopleuridae"/>
        <s v=" Trichocephalida"/>
        <s v=" Branchiopoda"/>
        <s v=" Ascaridida"/>
        <s v=" Enterogona"/>
        <s v=" Strigeidida"/>
        <m/>
      </sharedItems>
    </cacheField>
    <cacheField name="T7" numFmtId="0">
      <sharedItems containsBlank="1" containsMixedTypes="1" containsNumber="1" containsInteger="1" minValue="0" maxValue="0" count="20">
        <s v="Mammalia"/>
        <s v="Actinopterygii"/>
        <s v="Pterygota"/>
        <s v="Amphibia"/>
        <s v="Edwardsiidae"/>
        <s v="Filarioidea"/>
        <s v="Rhabditoidea"/>
        <s v="Testudines + Archosauria group"/>
        <n v="0"/>
        <s v=" Haliotoidea"/>
        <s v="Acari"/>
        <s v="Copepoda"/>
        <s v="Eumalacostraca"/>
        <s v="Oikopleura."/>
        <s v="Trichinellidae"/>
        <s v="Diplostraca"/>
        <s v="Ascaridoidea"/>
        <s v="Phlebobranchia"/>
        <s v="Schistosomatoidea"/>
        <m/>
      </sharedItems>
    </cacheField>
    <cacheField name="T8" numFmtId="0">
      <sharedItems containsBlank="1" containsMixedTypes="1" containsNumber="1" containsInteger="1" minValue="0" maxValue="0" count="19">
        <s v=" Eutheria"/>
        <s v=" Neopterygii"/>
        <s v=" Neoptera"/>
        <s v=" Batrachia"/>
        <s v=" Nematostella."/>
        <s v=" Onchocercidae"/>
        <s v=" Rhabditidae"/>
        <s v=" Archosauria"/>
        <n v="0"/>
        <s v=" Haliotidae"/>
        <s v=" Parasitiformes"/>
        <s v=" Siphonostomatoida"/>
        <s v=" Eucarida"/>
        <s v=" Trichinella."/>
        <s v=" Cladocera"/>
        <s v=" Ascarididae"/>
        <s v=" Cionidae"/>
        <s v=" Schistosomatidae"/>
        <m/>
      </sharedItems>
    </cacheField>
    <cacheField name="T9" numFmtId="0">
      <sharedItems containsBlank="1" containsMixedTypes="1" containsNumber="1" containsInteger="1" minValue="0" maxValue="0" count="20">
        <s v=" Euarchontoglires"/>
        <s v=" Teleostei"/>
        <s v=" Endopterygota"/>
        <s v=" Laurasiatheria"/>
        <s v=" Anura"/>
        <n v="0"/>
        <s v=" Brugia."/>
        <s v=" Peloderinae"/>
        <s v=" Dinosauria"/>
        <s v=" Haliotis."/>
        <s v=" Ixodida"/>
        <s v=" Caligidae"/>
        <s v=" Decapoda"/>
        <s v=" Paraneoptera"/>
        <s v=" Loa."/>
        <s v=" Anomopoda"/>
        <s v=" Ascaris."/>
        <s v=" Ciona."/>
        <s v=" Schistosoma."/>
        <m/>
      </sharedItems>
    </cacheField>
    <cacheField name="T10" numFmtId="0">
      <sharedItems containsBlank="1" containsMixedTypes="1" containsNumber="1" containsInteger="1" minValue="0" maxValue="0" count="23">
        <s v=" Primates"/>
        <s v=" Euteleostei"/>
        <s v=" Glires"/>
        <s v=" Ostariophysi"/>
        <s v=" Diptera"/>
        <s v=" Cetartiodactyla"/>
        <s v=" Pipoidea"/>
        <n v="0"/>
        <s v=" Caenorhabditis."/>
        <s v=" Carnivora"/>
        <s v=" Perissodactyla"/>
        <s v=" Chiroptera"/>
        <s v=" Saurischia"/>
        <s v=" Hymenoptera"/>
        <s v=" Ixodoidea"/>
        <s v=" Caligus."/>
        <s v=" Lepeophtheirus."/>
        <s v=" Pleocyemata"/>
        <s v=" Coleoptera"/>
        <s v=" Phthiraptera"/>
        <s v=" Lepidoptera"/>
        <s v=" Daphniidae"/>
        <m/>
      </sharedItems>
    </cacheField>
    <cacheField name="T11" numFmtId="0">
      <sharedItems containsBlank="1" containsMixedTypes="1" containsNumber="1" containsInteger="1" minValue="0" maxValue="0" count="26">
        <s v=" Haplorrhini"/>
        <s v="Protacanthopterygii"/>
        <s v=" Rodentia"/>
        <s v=" Cypriniformes"/>
        <s v=" Brachycera"/>
        <s v=" Ruminantia"/>
        <s v=" Pipidae"/>
        <s v=" Suina"/>
        <n v="0"/>
        <s v=" Nematocera"/>
        <s v=" Neoteleostei"/>
        <s v=" Caniformia"/>
        <s v=" Lagomorpha"/>
        <s v=" Equidae"/>
        <s v=" Microchiroptera"/>
        <s v="Theropoda"/>
        <s v=" Apocrita"/>
        <s v=" Ixodidae"/>
        <s v=" Brachyura"/>
        <s v=" Polyphaga"/>
        <s v=" Anoplura"/>
        <s v=" Glossata"/>
        <s v=" Siluriformes"/>
        <s v=" Caridea"/>
        <s v=" Daphnia."/>
        <m/>
      </sharedItems>
    </cacheField>
    <cacheField name="T12" numFmtId="0">
      <sharedItems containsBlank="1" containsMixedTypes="1" containsNumber="1" containsInteger="1" minValue="0" maxValue="0" count="29">
        <s v="Catarrhini"/>
        <s v=" Salmoniformes"/>
        <s v=" Sciurognathi"/>
        <s v="Cyprinidae"/>
        <s v=" Muscomorpha"/>
        <s v="Pecora"/>
        <s v=" Xenopodinae"/>
        <s v=" Suidae"/>
        <n v="0"/>
        <s v=" Culicoidea"/>
        <s v="Acanthomorpha"/>
        <s v=" Canidae"/>
        <s v=" Leporidae"/>
        <s v=" Equus."/>
        <s v="Rhinolophidae"/>
        <s v=" Coelurosauria"/>
        <s v=" Aculeata"/>
        <s v=" Ixodinae"/>
        <s v="Ichneumonoidea"/>
        <s v=" Osmeriformes"/>
        <s v="Eubrachyura"/>
        <s v="Cucujiformia"/>
        <s v=" Ursidae"/>
        <s v=" Mustelidae"/>
        <s v="Pediculidae"/>
        <s v=" Ditrysia"/>
        <s v="Ictaluridae"/>
        <s v="Palaemonoidea"/>
        <m/>
      </sharedItems>
    </cacheField>
    <cacheField name="T13" numFmtId="0">
      <sharedItems containsBlank="1" containsMixedTypes="1" containsNumber="1" containsInteger="1" minValue="0" maxValue="0" count="34">
        <s v=" Hominidae"/>
        <s v=" Salmonidae"/>
        <s v="Muroidea"/>
        <s v=" Danio."/>
        <s v="Ephydroidea"/>
        <s v=" Bovidae"/>
        <s v=" Xenopus"/>
        <s v="Sus."/>
        <n v="0"/>
        <s v="Culicidae"/>
        <s v=" Cercopithecidae"/>
        <s v=" Acanthopterygii"/>
        <s v="Canis."/>
        <s v="Oryctolagus."/>
        <s v=" Rhinolophinae"/>
        <s v=" Ctenopharyngodon."/>
        <s v=" Aves"/>
        <s v="Apoidea"/>
        <s v=" Ixodes."/>
        <s v=" Braconidae"/>
        <s v=" Osmeridae"/>
        <s v=" Grapsoidea"/>
        <s v=" Tenebrionidae"/>
        <s v="Ailuropoda."/>
        <s v="Hippoboscoidea"/>
        <s v=" Cyprinus."/>
        <s v="Mustelinae"/>
        <s v=" Pediculus."/>
        <s v="Vespoidea"/>
        <s v="Geometroidea"/>
        <s v=" Ictalurus."/>
        <s v="Bombycoidea"/>
        <s v=" Palaemonidae"/>
        <m/>
      </sharedItems>
    </cacheField>
    <cacheField name="T14" numFmtId="0">
      <sharedItems containsBlank="1" containsMixedTypes="1" containsNumber="1" containsInteger="1" minValue="0" maxValue="0" count="28">
        <s v=" Homo."/>
        <s v=" Salmoninae"/>
        <s v=" Muridae"/>
        <n v="0"/>
        <s v=" Drosophilidae"/>
        <s v=" Bovinae"/>
        <s v="Silurana."/>
        <s v=" Anophelinae"/>
        <s v=" Cercopithecinae"/>
        <s v=" Percomorpha"/>
        <s v=" Pongo."/>
        <s v=" Culicinae"/>
        <s v=" Rhinolophus."/>
        <s v=" Neognathae"/>
        <s v=" Apidae"/>
        <s v=" Microgastrinae"/>
        <s v="Xenopus."/>
        <s v=" Osmerus."/>
        <s v=" Varunidae"/>
        <s v=" Tenebrionidae incertae sedis"/>
        <s v=" Glossinidae"/>
        <s v=" Mustela."/>
        <s v=" Formicidae"/>
        <s v=" Geometridae"/>
        <s v=" Bombycidae"/>
        <s v=" Caprinae"/>
        <s v=" Macrobrachium."/>
        <m/>
      </sharedItems>
    </cacheField>
    <cacheField name="T15" numFmtId="0">
      <sharedItems containsBlank="1" containsMixedTypes="1" containsNumber="1" containsInteger="1" minValue="0" maxValue="0" count="29">
        <n v="0"/>
        <s v="Oncorhynchus."/>
        <s v=" Murinae"/>
        <s v=" Drosophila"/>
        <s v=" Bos."/>
        <s v=" Anopheles."/>
        <s v=" Papio."/>
        <s v=" Tetraodontiformes"/>
        <s v=" Gasterosteiformes"/>
        <s v=" Macaca."/>
        <s v=" Culicini"/>
        <s v=" Atherinomorpha"/>
        <s v=" Galliformes"/>
        <s v=" Apis."/>
        <s v=" Drosophila."/>
        <s v=" Salmo."/>
        <s v=" Glyptapanteles."/>
        <s v=" Eriocheir."/>
        <s v=" Tribolium."/>
        <s v=" Glossina."/>
        <s v=" Formicinae"/>
        <s v=" Ponerinae"/>
        <s v=" Ennominae"/>
        <s v=" Bombycinae"/>
        <s v=" Ovis."/>
        <s v=" Perciformes"/>
        <s v=" Myrmicinae"/>
        <s v=" Aedini"/>
        <m/>
      </sharedItems>
    </cacheField>
    <cacheField name="T16" numFmtId="0">
      <sharedItems containsBlank="1" containsMixedTypes="1" containsNumber="1" containsInteger="1" minValue="0" maxValue="0" count="18">
        <n v="0"/>
        <s v=" Mus"/>
        <s v=" Sophophora."/>
        <s v=" Rattus."/>
        <s v="Tetradontoidea"/>
        <s v="Gasterosteidae"/>
        <s v=" Culex"/>
        <s v="Beloniformes"/>
        <s v=" Phasianidae"/>
        <s v=" Hawaiian Drosophila."/>
        <s v=" Camponotus."/>
        <s v=" Ponerini"/>
        <s v=" Biston."/>
        <s v=" Bombyx."/>
        <s v=" Percoidei"/>
        <s v=" Solenopsis."/>
        <s v=" Aedes"/>
        <m/>
      </sharedItems>
    </cacheField>
    <cacheField name="T17" numFmtId="0">
      <sharedItems containsBlank="1" containsMixedTypes="1" containsNumber="1" containsInteger="1" minValue="0" maxValue="0" count="11">
        <n v="0"/>
        <s v=" Mus."/>
        <s v=" Tetraodontidae"/>
        <s v=" Gasterosteus."/>
        <s v=" Culex."/>
        <s v=" Adrianichthyidae"/>
        <s v="Phasianinae"/>
        <s v=" Harpegnathos."/>
        <s v="Moronidae"/>
        <s v=" Stegomyia."/>
        <m/>
      </sharedItems>
    </cacheField>
    <cacheField name="Domain length" numFmtId="0">
      <sharedItems containsString="0" containsBlank="1" containsNumber="1" containsInteger="1" minValue="19" maxValue="48" count="21">
        <n v="37"/>
        <m/>
        <n v="43"/>
        <n v="40"/>
        <n v="41"/>
        <n v="38"/>
        <n v="35"/>
        <n v="36"/>
        <n v="42"/>
        <n v="30"/>
        <n v="34"/>
        <n v="39"/>
        <n v="27"/>
        <n v="32"/>
        <n v="33"/>
        <n v="45"/>
        <n v="48"/>
        <n v="44"/>
        <n v="19"/>
        <n v="29"/>
        <n v="2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0">
  <r>
    <x v="0"/>
    <s v="A0JLP1"/>
    <n v="193"/>
    <x v="0"/>
    <n v="156"/>
    <n v="19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s v="A0JLP1"/>
    <n v="193"/>
    <x v="1"/>
    <n v="124"/>
    <n v="15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s v="A0JLP1"/>
    <n v="193"/>
    <x v="1"/>
    <n v="18"/>
    <n v="56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s v="A0JLP1"/>
    <n v="193"/>
    <x v="1"/>
    <n v="73"/>
    <n v="11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"/>
    <s v="A0P9L4"/>
    <n v="292"/>
    <x v="2"/>
    <n v="3"/>
    <n v="93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1"/>
    <s v="A0P9L4"/>
    <n v="292"/>
    <x v="2"/>
    <n v="67"/>
    <n v="157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1"/>
    <s v="A0P9L4"/>
    <n v="292"/>
    <x v="0"/>
    <n v="238"/>
    <n v="280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2"/>
  </r>
  <r>
    <x v="2"/>
    <s v="A1L0X6"/>
    <n v="451"/>
    <x v="2"/>
    <n v="113"/>
    <n v="20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"/>
    <s v="A1L0X6"/>
    <n v="451"/>
    <x v="2"/>
    <n v="178"/>
    <n v="27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"/>
    <s v="A1L0X6"/>
    <n v="451"/>
    <x v="2"/>
    <n v="212"/>
    <n v="31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"/>
    <s v="A1L0X6"/>
    <n v="451"/>
    <x v="2"/>
    <n v="45"/>
    <n v="17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"/>
    <s v="A1L0X6"/>
    <n v="451"/>
    <x v="0"/>
    <n v="406"/>
    <n v="44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3"/>
    <s v="A1L0X7"/>
    <n v="452"/>
    <x v="2"/>
    <n v="114"/>
    <n v="20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"/>
    <s v="A1L0X7"/>
    <n v="452"/>
    <x v="2"/>
    <n v="179"/>
    <n v="27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"/>
    <s v="A1L0X7"/>
    <n v="452"/>
    <x v="2"/>
    <n v="213"/>
    <n v="31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"/>
    <s v="A1L0X7"/>
    <n v="452"/>
    <x v="2"/>
    <n v="60"/>
    <n v="17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"/>
    <s v="A1L0X7"/>
    <n v="452"/>
    <x v="0"/>
    <n v="407"/>
    <n v="44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4"/>
    <s v="A1L1Z0"/>
    <n v="293"/>
    <x v="2"/>
    <n v="128"/>
    <n v="19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4"/>
    <s v="A1L1Z0"/>
    <n v="293"/>
    <x v="2"/>
    <n v="172"/>
    <n v="25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4"/>
    <s v="A1L1Z0"/>
    <n v="293"/>
    <x v="2"/>
    <n v="41"/>
    <n v="13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4"/>
    <s v="A1L1Z0"/>
    <n v="293"/>
    <x v="0"/>
    <n v="254"/>
    <n v="29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5"/>
    <s v="A1Z6E0"/>
    <n v="363"/>
    <x v="0"/>
    <n v="320"/>
    <n v="36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5"/>
    <s v="A1Z6E0"/>
    <n v="363"/>
    <x v="3"/>
    <n v="181"/>
    <n v="315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"/>
    <s v="A2A5J5"/>
    <n v="285"/>
    <x v="4"/>
    <n v="23"/>
    <n v="90"/>
    <n v="458"/>
    <s v="Neuralized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"/>
    <s v="A2A5J5"/>
    <n v="285"/>
    <x v="0"/>
    <n v="248"/>
    <n v="28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7"/>
    <s v="A2CEZ8"/>
    <n v="305"/>
    <x v="2"/>
    <n v="21"/>
    <n v="11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"/>
    <s v="A2CEZ8"/>
    <n v="305"/>
    <x v="2"/>
    <n v="123"/>
    <n v="2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"/>
    <s v="A2CEZ8"/>
    <n v="305"/>
    <x v="2"/>
    <n v="57"/>
    <n v="14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"/>
    <s v="A2CEZ8"/>
    <n v="305"/>
    <x v="0"/>
    <n v="257"/>
    <n v="29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8"/>
    <s v="A2VCW4"/>
    <n v="281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"/>
    <s v="A2VCW4"/>
    <n v="281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9"/>
    <s v="A2VDR1"/>
    <n v="281"/>
    <x v="5"/>
    <n v="16"/>
    <n v="176"/>
    <n v="13525"/>
    <s v="Ras family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"/>
    <s v="A2VDR1"/>
    <n v="281"/>
    <x v="0"/>
    <n v="189"/>
    <n v="226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10"/>
    <s v="A3KNT1"/>
    <n v="323"/>
    <x v="2"/>
    <n v="141"/>
    <n v="25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0"/>
    <s v="A3KNT1"/>
    <n v="323"/>
    <x v="2"/>
    <n v="39"/>
    <n v="1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0"/>
    <s v="A3KNT1"/>
    <n v="323"/>
    <x v="2"/>
    <n v="75"/>
    <n v="16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0"/>
    <s v="A3KNT1"/>
    <n v="323"/>
    <x v="0"/>
    <n v="275"/>
    <n v="31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11"/>
    <s v="A4IG40"/>
    <n v="275"/>
    <x v="4"/>
    <n v="8"/>
    <n v="75"/>
    <n v="458"/>
    <s v="Neuralized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1"/>
    <s v="A4IG40"/>
    <n v="275"/>
    <x v="0"/>
    <n v="238"/>
    <n v="27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12"/>
    <s v="A4IH56"/>
    <n v="533"/>
    <x v="6"/>
    <n v="382"/>
    <n v="458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2"/>
    <s v="A4IH56"/>
    <n v="533"/>
    <x v="0"/>
    <n v="495"/>
    <n v="532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12"/>
    <s v="A4IH56"/>
    <n v="533"/>
    <x v="7"/>
    <n v="1"/>
    <n v="305"/>
    <n v="52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"/>
    <s v="A4QN58"/>
    <n v="255"/>
    <x v="0"/>
    <n v="216"/>
    <n v="25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13"/>
    <s v="A4QN58"/>
    <n v="255"/>
    <x v="3"/>
    <n v="74"/>
    <n v="211"/>
    <n v="3584"/>
    <s v="SPRY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4"/>
    <s v="A5A8J9"/>
    <n v="335"/>
    <x v="2"/>
    <n v="148"/>
    <n v="26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4"/>
    <s v="A5A8J9"/>
    <n v="335"/>
    <x v="2"/>
    <n v="41"/>
    <n v="14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4"/>
    <s v="A5A8J9"/>
    <n v="335"/>
    <x v="2"/>
    <n v="84"/>
    <n v="17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4"/>
    <s v="A5A8J9"/>
    <n v="335"/>
    <x v="0"/>
    <n v="295"/>
    <n v="33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15"/>
    <s v="A5PH53"/>
    <n v="421"/>
    <x v="2"/>
    <n v="40"/>
    <n v="133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15"/>
    <s v="A5PH53"/>
    <n v="421"/>
    <x v="0"/>
    <n v="372"/>
    <n v="412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4"/>
  </r>
  <r>
    <x v="16"/>
    <s v="A6QLD4"/>
    <n v="453"/>
    <x v="2"/>
    <n v="115"/>
    <n v="208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6"/>
    <s v="A6QLD4"/>
    <n v="453"/>
    <x v="2"/>
    <n v="180"/>
    <n v="27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6"/>
    <s v="A6QLD4"/>
    <n v="453"/>
    <x v="2"/>
    <n v="214"/>
    <n v="31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6"/>
    <s v="A6QLD4"/>
    <n v="453"/>
    <x v="2"/>
    <n v="61"/>
    <n v="17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6"/>
    <s v="A6QLD4"/>
    <n v="453"/>
    <x v="0"/>
    <n v="408"/>
    <n v="447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17"/>
    <s v="A6QPX0"/>
    <n v="406"/>
    <x v="0"/>
    <n v="368"/>
    <n v="40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0"/>
  </r>
  <r>
    <x v="17"/>
    <s v="A6QPX0"/>
    <n v="406"/>
    <x v="1"/>
    <n v="145"/>
    <n v="184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7"/>
    <s v="A6QPX0"/>
    <n v="406"/>
    <x v="1"/>
    <n v="189"/>
    <n v="227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7"/>
    <s v="A6QPX0"/>
    <n v="406"/>
    <x v="1"/>
    <n v="231"/>
    <n v="269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7"/>
    <s v="A6QPX0"/>
    <n v="406"/>
    <x v="1"/>
    <n v="289"/>
    <n v="323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7"/>
    <s v="A6QPX0"/>
    <n v="406"/>
    <x v="1"/>
    <n v="339"/>
    <n v="363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7"/>
    <s v="A6QPX0"/>
    <n v="406"/>
    <x v="1"/>
    <n v="85"/>
    <n v="141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8"/>
    <s v="A6QQY0"/>
    <n v="278"/>
    <x v="5"/>
    <n v="16"/>
    <n v="176"/>
    <n v="13525"/>
    <s v="Ras family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8"/>
    <s v="A6QQY0"/>
    <n v="278"/>
    <x v="0"/>
    <n v="189"/>
    <n v="226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19"/>
    <s v="A7MBR2"/>
    <n v="324"/>
    <x v="2"/>
    <n v="142"/>
    <n v="25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9"/>
    <s v="A7MBR2"/>
    <n v="324"/>
    <x v="2"/>
    <n v="40"/>
    <n v="13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9"/>
    <s v="A7MBR2"/>
    <n v="324"/>
    <x v="2"/>
    <n v="76"/>
    <n v="16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9"/>
    <s v="A7MBR2"/>
    <n v="324"/>
    <x v="0"/>
    <n v="276"/>
    <n v="31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20"/>
    <s v="A7MCW3"/>
    <n v="453"/>
    <x v="2"/>
    <n v="115"/>
    <n v="20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0"/>
    <s v="A7MCW3"/>
    <n v="453"/>
    <x v="2"/>
    <n v="180"/>
    <n v="2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0"/>
    <s v="A7MCW3"/>
    <n v="453"/>
    <x v="2"/>
    <n v="214"/>
    <n v="3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0"/>
    <s v="A7MCW3"/>
    <n v="453"/>
    <x v="2"/>
    <n v="61"/>
    <n v="1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0"/>
    <s v="A7MCW3"/>
    <n v="453"/>
    <x v="0"/>
    <n v="408"/>
    <n v="44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21"/>
    <s v="A7MCW4"/>
    <n v="453"/>
    <x v="2"/>
    <n v="115"/>
    <n v="20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1"/>
    <s v="A7MCW4"/>
    <n v="453"/>
    <x v="2"/>
    <n v="180"/>
    <n v="2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1"/>
    <s v="A7MCW4"/>
    <n v="453"/>
    <x v="2"/>
    <n v="214"/>
    <n v="3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1"/>
    <s v="A7MCW4"/>
    <n v="453"/>
    <x v="2"/>
    <n v="61"/>
    <n v="1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21"/>
    <s v="A7MCW4"/>
    <n v="453"/>
    <x v="0"/>
    <n v="408"/>
    <n v="44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22"/>
    <s v="A7RJB8"/>
    <n v="453"/>
    <x v="0"/>
    <n v="416"/>
    <n v="450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6"/>
  </r>
  <r>
    <x v="22"/>
    <s v="A7RJB8"/>
    <n v="453"/>
    <x v="1"/>
    <n v="383"/>
    <n v="411"/>
    <n v="121734"/>
    <s v="WD domain, G-beta repeat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3"/>
    <s v="A7RP15"/>
    <n v="306"/>
    <x v="8"/>
    <n v="211"/>
    <n v="287"/>
    <n v="76696"/>
    <s v="Protein kinase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3"/>
    <s v="A7RP15"/>
    <n v="306"/>
    <x v="8"/>
    <n v="93"/>
    <n v="213"/>
    <n v="76696"/>
    <s v="Protein kinase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3"/>
    <s v="A7RP15"/>
    <n v="306"/>
    <x v="0"/>
    <n v="35"/>
    <n v="74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3"/>
  </r>
  <r>
    <x v="24"/>
    <s v="A7RUJ6"/>
    <n v="248"/>
    <x v="0"/>
    <n v="212"/>
    <n v="246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6"/>
  </r>
  <r>
    <x v="25"/>
    <s v="A7RUJ8"/>
    <n v="186"/>
    <x v="6"/>
    <n v="30"/>
    <n v="111"/>
    <n v="4403"/>
    <s v="SH2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5"/>
    <s v="A7RUJ8"/>
    <n v="186"/>
    <x v="0"/>
    <n v="146"/>
    <n v="183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5"/>
  </r>
  <r>
    <x v="26"/>
    <s v="A7RZX2"/>
    <n v="451"/>
    <x v="0"/>
    <n v="398"/>
    <n v="433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7"/>
  </r>
  <r>
    <x v="27"/>
    <s v="A7S145"/>
    <n v="452"/>
    <x v="0"/>
    <n v="411"/>
    <n v="447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0"/>
  </r>
  <r>
    <x v="27"/>
    <s v="A7S145"/>
    <n v="452"/>
    <x v="1"/>
    <n v="372"/>
    <n v="407"/>
    <n v="121734"/>
    <s v="WD domain, G-beta repeat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8"/>
    <s v="A7S4A9"/>
    <n v="286"/>
    <x v="0"/>
    <n v="242"/>
    <n v="283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8"/>
  </r>
  <r>
    <x v="28"/>
    <s v="A7S4A9"/>
    <n v="286"/>
    <x v="3"/>
    <n v="101"/>
    <n v="237"/>
    <n v="3584"/>
    <s v="SPRY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9"/>
    <s v="A7S6Z2"/>
    <n v="1049"/>
    <x v="9"/>
    <n v="503"/>
    <n v="629"/>
    <n v="4517"/>
    <s v="Cysteine-rich secretory protein family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29"/>
    <s v="A7S6Z2"/>
    <n v="1049"/>
    <x v="0"/>
    <n v="996"/>
    <n v="1035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3"/>
  </r>
  <r>
    <x v="30"/>
    <s v="A7SGW3"/>
    <n v="169"/>
    <x v="6"/>
    <n v="29"/>
    <n v="103"/>
    <n v="4403"/>
    <s v="SH2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0"/>
    <s v="A7SGW3"/>
    <n v="169"/>
    <x v="0"/>
    <n v="140"/>
    <n v="169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9"/>
  </r>
  <r>
    <x v="31"/>
    <s v="A7SKN2"/>
    <n v="331"/>
    <x v="2"/>
    <n v="33"/>
    <n v="128"/>
    <n v="64467"/>
    <s v="Ankyrin repeats (3 copies)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1"/>
    <s v="A7SKN2"/>
    <n v="331"/>
    <x v="2"/>
    <n v="70"/>
    <n v="167"/>
    <n v="64467"/>
    <s v="Ankyrin repeats (3 copies)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1"/>
    <s v="A7SKN2"/>
    <n v="331"/>
    <x v="0"/>
    <n v="259"/>
    <n v="298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3"/>
  </r>
  <r>
    <x v="32"/>
    <s v="A7SKN8"/>
    <n v="155"/>
    <x v="6"/>
    <n v="16"/>
    <n v="94"/>
    <n v="4403"/>
    <s v="SH2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2"/>
    <s v="A7SKN8"/>
    <n v="155"/>
    <x v="0"/>
    <n v="116"/>
    <n v="153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5"/>
  </r>
  <r>
    <x v="33"/>
    <s v="A7SWU1"/>
    <n v="235"/>
    <x v="4"/>
    <n v="1"/>
    <n v="68"/>
    <n v="458"/>
    <s v="Neuralized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3"/>
    <s v="A7SWU1"/>
    <n v="235"/>
    <x v="0"/>
    <n v="199"/>
    <n v="235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0"/>
  </r>
  <r>
    <x v="34"/>
    <s v="A7T428"/>
    <n v="149"/>
    <x v="6"/>
    <n v="16"/>
    <n v="94"/>
    <n v="4403"/>
    <s v="SH2 domain"/>
    <x v="0"/>
    <x v="0"/>
    <x v="2"/>
    <x v="2"/>
    <x v="2"/>
    <x v="2"/>
    <x v="4"/>
    <x v="4"/>
    <x v="5"/>
    <x v="7"/>
    <x v="8"/>
    <x v="8"/>
    <x v="8"/>
    <x v="3"/>
    <x v="0"/>
    <x v="0"/>
    <x v="0"/>
    <x v="1"/>
  </r>
  <r>
    <x v="34"/>
    <s v="A7T428"/>
    <n v="149"/>
    <x v="0"/>
    <n v="116"/>
    <n v="149"/>
    <n v="1016"/>
    <s v="SOCS box"/>
    <x v="0"/>
    <x v="0"/>
    <x v="2"/>
    <x v="2"/>
    <x v="2"/>
    <x v="2"/>
    <x v="4"/>
    <x v="4"/>
    <x v="5"/>
    <x v="7"/>
    <x v="8"/>
    <x v="8"/>
    <x v="8"/>
    <x v="3"/>
    <x v="0"/>
    <x v="0"/>
    <x v="0"/>
    <x v="10"/>
  </r>
  <r>
    <x v="35"/>
    <s v="A7UTD3"/>
    <n v="317"/>
    <x v="6"/>
    <n v="164"/>
    <n v="240"/>
    <n v="4403"/>
    <s v="SH2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35"/>
    <s v="A7UTD3"/>
    <n v="317"/>
    <x v="0"/>
    <n v="277"/>
    <n v="314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5"/>
  </r>
  <r>
    <x v="35"/>
    <s v="A7UTD3"/>
    <n v="317"/>
    <x v="10"/>
    <n v="1"/>
    <n v="119"/>
    <n v="5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36"/>
    <s v="A7UUF9"/>
    <n v="755"/>
    <x v="2"/>
    <n v="50"/>
    <n v="144"/>
    <n v="64467"/>
    <s v="Ankyrin repeats (3 copies)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36"/>
    <s v="A7UUF9"/>
    <n v="755"/>
    <x v="0"/>
    <n v="714"/>
    <n v="753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3"/>
  </r>
  <r>
    <x v="37"/>
    <s v="A8E576"/>
    <n v="350"/>
    <x v="11"/>
    <n v="112"/>
    <n v="142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37"/>
    <s v="A8E576"/>
    <n v="350"/>
    <x v="2"/>
    <n v="3"/>
    <n v="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37"/>
    <s v="A8E576"/>
    <n v="350"/>
    <x v="0"/>
    <n v="301"/>
    <n v="34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38"/>
    <s v="A8K9U2"/>
    <n v="421"/>
    <x v="2"/>
    <n v="134"/>
    <n v="21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8"/>
    <s v="A8K9U2"/>
    <n v="421"/>
    <x v="2"/>
    <n v="40"/>
    <n v="13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8"/>
    <s v="A8K9U2"/>
    <n v="421"/>
    <x v="0"/>
    <n v="372"/>
    <n v="41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39"/>
    <s v="A8NPN8"/>
    <n v="279"/>
    <x v="6"/>
    <n v="105"/>
    <n v="183"/>
    <n v="4403"/>
    <s v="SH2 domain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39"/>
    <s v="A8NPN8"/>
    <n v="279"/>
    <x v="0"/>
    <n v="205"/>
    <n v="242"/>
    <n v="1016"/>
    <s v="SOCS box"/>
    <x v="0"/>
    <x v="0"/>
    <x v="1"/>
    <x v="3"/>
    <x v="3"/>
    <x v="3"/>
    <x v="5"/>
    <x v="5"/>
    <x v="6"/>
    <x v="7"/>
    <x v="8"/>
    <x v="8"/>
    <x v="8"/>
    <x v="3"/>
    <x v="0"/>
    <x v="0"/>
    <x v="0"/>
    <x v="5"/>
  </r>
  <r>
    <x v="39"/>
    <s v="A8NPN8"/>
    <n v="279"/>
    <x v="12"/>
    <n v="1"/>
    <n v="59"/>
    <n v="2"/>
    <m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11"/>
    <n v="235"/>
    <n v="265"/>
    <n v="5717"/>
    <s v="Ankyrin repeat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2"/>
    <n v="115"/>
    <n v="171"/>
    <n v="64467"/>
    <s v="Ankyrin repeats (3 copies)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2"/>
    <n v="42"/>
    <n v="139"/>
    <n v="64467"/>
    <s v="Ankyrin repeats (3 copies)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2"/>
    <n v="280"/>
    <n v="390"/>
    <n v="64467"/>
    <s v="Ankyrin repeats (3 copies)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13"/>
    <n v="142"/>
    <n v="195"/>
    <n v="4200"/>
    <s v="Ankyrin repeats (many copies)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0"/>
    <s v="A8NTV0"/>
    <n v="564"/>
    <x v="0"/>
    <n v="513"/>
    <n v="555"/>
    <n v="1016"/>
    <s v="SOCS box"/>
    <x v="0"/>
    <x v="0"/>
    <x v="1"/>
    <x v="3"/>
    <x v="3"/>
    <x v="3"/>
    <x v="5"/>
    <x v="5"/>
    <x v="6"/>
    <x v="7"/>
    <x v="8"/>
    <x v="8"/>
    <x v="8"/>
    <x v="3"/>
    <x v="0"/>
    <x v="0"/>
    <x v="0"/>
    <x v="2"/>
  </r>
  <r>
    <x v="41"/>
    <s v="A8Q5L6"/>
    <n v="389"/>
    <x v="0"/>
    <n v="349"/>
    <n v="388"/>
    <n v="1016"/>
    <s v="SOCS box"/>
    <x v="0"/>
    <x v="0"/>
    <x v="1"/>
    <x v="3"/>
    <x v="3"/>
    <x v="3"/>
    <x v="5"/>
    <x v="5"/>
    <x v="6"/>
    <x v="7"/>
    <x v="8"/>
    <x v="8"/>
    <x v="8"/>
    <x v="3"/>
    <x v="0"/>
    <x v="0"/>
    <x v="0"/>
    <x v="3"/>
  </r>
  <r>
    <x v="41"/>
    <s v="A8Q5L6"/>
    <n v="389"/>
    <x v="3"/>
    <n v="210"/>
    <n v="344"/>
    <n v="3584"/>
    <s v="SPRY domain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1"/>
    <s v="A8Q5L6"/>
    <n v="389"/>
    <x v="14"/>
    <n v="1"/>
    <n v="139"/>
    <n v="2"/>
    <m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15"/>
    <n v="1595"/>
    <n v="1714"/>
    <n v="30819"/>
    <s v="50S ribosome-binding GTPase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16"/>
    <n v="1757"/>
    <n v="1825"/>
    <n v="2844"/>
    <s v="Catalytic cysteine-containing C-terminus of GTPase, MnmE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17"/>
    <n v="1393"/>
    <n v="1507"/>
    <n v="2895"/>
    <s v="GTP-binding protein TrmE N-terminus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18"/>
    <n v="1"/>
    <n v="547"/>
    <n v="102"/>
    <s v="Mediator complex subunit 23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18"/>
    <n v="576"/>
    <n v="1136"/>
    <n v="102"/>
    <s v="Mediator complex subunit 23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6"/>
    <n v="1215"/>
    <n v="1289"/>
    <n v="4403"/>
    <s v="SH2 domain"/>
    <x v="0"/>
    <x v="0"/>
    <x v="1"/>
    <x v="3"/>
    <x v="3"/>
    <x v="3"/>
    <x v="5"/>
    <x v="5"/>
    <x v="6"/>
    <x v="7"/>
    <x v="8"/>
    <x v="8"/>
    <x v="8"/>
    <x v="3"/>
    <x v="0"/>
    <x v="0"/>
    <x v="0"/>
    <x v="1"/>
  </r>
  <r>
    <x v="42"/>
    <s v="A8QCM3"/>
    <n v="1828"/>
    <x v="0"/>
    <n v="1329"/>
    <n v="1365"/>
    <n v="1016"/>
    <s v="SOCS box"/>
    <x v="0"/>
    <x v="0"/>
    <x v="1"/>
    <x v="3"/>
    <x v="3"/>
    <x v="3"/>
    <x v="5"/>
    <x v="5"/>
    <x v="6"/>
    <x v="7"/>
    <x v="8"/>
    <x v="8"/>
    <x v="8"/>
    <x v="3"/>
    <x v="0"/>
    <x v="0"/>
    <x v="0"/>
    <x v="0"/>
  </r>
  <r>
    <x v="43"/>
    <s v="A8Y311"/>
    <n v="468"/>
    <x v="11"/>
    <n v="130"/>
    <n v="157"/>
    <n v="5717"/>
    <s v="Ankyrin repeat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2"/>
    <n v="22"/>
    <n v="110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2"/>
    <n v="166"/>
    <n v="259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2"/>
    <n v="203"/>
    <n v="293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2"/>
    <n v="233"/>
    <n v="329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13"/>
    <n v="48"/>
    <n v="101"/>
    <n v="4200"/>
    <s v="Ankyrin repeats (many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43"/>
    <s v="A8Y311"/>
    <n v="468"/>
    <x v="0"/>
    <n v="430"/>
    <n v="466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0"/>
  </r>
  <r>
    <x v="44"/>
    <s v="A9JRM4"/>
    <n v="1568"/>
    <x v="0"/>
    <n v="374"/>
    <n v="411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44"/>
    <s v="A9JRM4"/>
    <n v="1568"/>
    <x v="19"/>
    <n v="1442"/>
    <n v="1564"/>
    <n v="519"/>
    <s v="Tub family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44"/>
    <s v="A9JRM4"/>
    <n v="1568"/>
    <x v="1"/>
    <n v="75"/>
    <n v="109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44"/>
    <s v="A9JRM4"/>
    <n v="1568"/>
    <x v="20"/>
    <n v="671"/>
    <n v="1405"/>
    <n v="16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45"/>
    <s v="A9JRX2"/>
    <n v="204"/>
    <x v="6"/>
    <n v="47"/>
    <n v="128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45"/>
    <s v="A9JRX2"/>
    <n v="204"/>
    <x v="0"/>
    <n v="166"/>
    <n v="20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7"/>
  </r>
  <r>
    <x v="46"/>
    <s v="A9JS01"/>
    <n v="287"/>
    <x v="2"/>
    <n v="101"/>
    <n v="187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46"/>
    <s v="A9JS01"/>
    <n v="287"/>
    <x v="2"/>
    <n v="30"/>
    <n v="121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46"/>
    <s v="A9JS01"/>
    <n v="287"/>
    <x v="0"/>
    <n v="246"/>
    <n v="285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3"/>
  </r>
  <r>
    <x v="47"/>
    <s v="A9L8V2"/>
    <n v="281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10"/>
    <x v="8"/>
    <x v="6"/>
    <x v="0"/>
    <x v="0"/>
    <x v="1"/>
  </r>
  <r>
    <x v="47"/>
    <s v="A9L8V2"/>
    <n v="281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10"/>
    <x v="8"/>
    <x v="6"/>
    <x v="0"/>
    <x v="0"/>
    <x v="5"/>
  </r>
  <r>
    <x v="48"/>
    <s v="A9LDR4"/>
    <n v="391"/>
    <x v="6"/>
    <n v="245"/>
    <n v="323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8"/>
    <s v="A9LDR4"/>
    <n v="391"/>
    <x v="0"/>
    <n v="345"/>
    <n v="382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48"/>
    <s v="A9LDR4"/>
    <n v="391"/>
    <x v="21"/>
    <n v="56"/>
    <n v="116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8"/>
    <s v="A9LDR4"/>
    <n v="391"/>
    <x v="22"/>
    <n v="130"/>
    <n v="163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9"/>
    <s v="A9LDR5"/>
    <n v="390"/>
    <x v="6"/>
    <n v="244"/>
    <n v="322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9"/>
    <s v="A9LDR5"/>
    <n v="390"/>
    <x v="0"/>
    <n v="344"/>
    <n v="38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49"/>
    <s v="A9LDR5"/>
    <n v="390"/>
    <x v="21"/>
    <n v="54"/>
    <n v="114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9"/>
    <s v="A9LDR5"/>
    <n v="390"/>
    <x v="22"/>
    <n v="126"/>
    <n v="167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49"/>
    <s v="A9LDR5"/>
    <n v="390"/>
    <x v="23"/>
    <n v="169"/>
    <n v="209"/>
    <n v="3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50"/>
    <s v="A9LDR6"/>
    <n v="380"/>
    <x v="6"/>
    <n v="234"/>
    <n v="31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0"/>
    <s v="A9LDR6"/>
    <n v="380"/>
    <x v="0"/>
    <n v="334"/>
    <n v="37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50"/>
    <s v="A9LDR6"/>
    <n v="380"/>
    <x v="21"/>
    <n v="56"/>
    <n v="112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0"/>
    <s v="A9LDR6"/>
    <n v="380"/>
    <x v="22"/>
    <n v="123"/>
    <n v="158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1"/>
    <s v="A9LDR7"/>
    <n v="395"/>
    <x v="6"/>
    <n v="249"/>
    <n v="327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1"/>
    <s v="A9LDR7"/>
    <n v="395"/>
    <x v="0"/>
    <n v="349"/>
    <n v="386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5"/>
  </r>
  <r>
    <x v="51"/>
    <s v="A9LDR7"/>
    <n v="395"/>
    <x v="21"/>
    <n v="59"/>
    <n v="119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1"/>
    <s v="A9LDR7"/>
    <n v="395"/>
    <x v="22"/>
    <n v="133"/>
    <n v="174"/>
    <n v="56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2"/>
    <s v="A9LDR8"/>
    <n v="226"/>
    <x v="6"/>
    <n v="63"/>
    <n v="144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2"/>
    <s v="A9LDR8"/>
    <n v="226"/>
    <x v="0"/>
    <n v="188"/>
    <n v="223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7"/>
  </r>
  <r>
    <x v="53"/>
    <s v="A9LDR9"/>
    <n v="195"/>
    <x v="6"/>
    <n v="44"/>
    <n v="125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3"/>
    <s v="A9LDR9"/>
    <n v="195"/>
    <x v="0"/>
    <n v="157"/>
    <n v="192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7"/>
  </r>
  <r>
    <x v="54"/>
    <s v="A9LDS0"/>
    <n v="536"/>
    <x v="6"/>
    <n v="385"/>
    <n v="461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4"/>
    <s v="A9LDS0"/>
    <n v="536"/>
    <x v="0"/>
    <n v="498"/>
    <n v="535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5"/>
  </r>
  <r>
    <x v="54"/>
    <s v="A9LDS0"/>
    <n v="536"/>
    <x v="7"/>
    <n v="66"/>
    <n v="166"/>
    <n v="52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5"/>
    <s v="A9LDS1"/>
    <n v="533"/>
    <x v="6"/>
    <n v="381"/>
    <n v="459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5"/>
    <s v="A9LDS1"/>
    <n v="533"/>
    <x v="0"/>
    <n v="481"/>
    <n v="518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5"/>
  </r>
  <r>
    <x v="55"/>
    <s v="A9LDS1"/>
    <n v="533"/>
    <x v="21"/>
    <n v="85"/>
    <n v="152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5"/>
    <s v="A9LDS1"/>
    <n v="533"/>
    <x v="22"/>
    <n v="163"/>
    <n v="348"/>
    <n v="56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5"/>
    <s v="A9LDS1"/>
    <n v="533"/>
    <x v="24"/>
    <n v="1"/>
    <n v="75"/>
    <n v="6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56"/>
    <s v="A9Q0R3"/>
    <n v="196"/>
    <x v="6"/>
    <n v="64"/>
    <n v="139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56"/>
    <s v="A9Q0R3"/>
    <n v="196"/>
    <x v="0"/>
    <n v="155"/>
    <n v="193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56"/>
    <s v="A9Q0R3"/>
    <n v="196"/>
    <x v="25"/>
    <n v="1"/>
    <n v="44"/>
    <n v="3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57"/>
    <s v="Q9Y576"/>
    <n v="335"/>
    <x v="2"/>
    <n v="21"/>
    <n v="10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7"/>
    <s v="Q9Y576"/>
    <n v="335"/>
    <x v="2"/>
    <n v="148"/>
    <n v="26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7"/>
    <s v="Q9Y576"/>
    <n v="335"/>
    <x v="2"/>
    <n v="41"/>
    <n v="14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7"/>
    <s v="Q9Y576"/>
    <n v="335"/>
    <x v="2"/>
    <n v="82"/>
    <n v="17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7"/>
    <s v="Q9Y576"/>
    <n v="335"/>
    <x v="0"/>
    <n v="296"/>
    <n v="33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58"/>
    <s v="Q9WV74"/>
    <n v="336"/>
    <x v="2"/>
    <n v="21"/>
    <n v="10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8"/>
    <s v="Q9WV74"/>
    <n v="336"/>
    <x v="2"/>
    <n v="151"/>
    <n v="26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8"/>
    <s v="Q9WV74"/>
    <n v="336"/>
    <x v="2"/>
    <n v="42"/>
    <n v="1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8"/>
    <s v="Q9WV74"/>
    <n v="336"/>
    <x v="2"/>
    <n v="83"/>
    <n v="17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8"/>
    <s v="Q9WV74"/>
    <n v="336"/>
    <x v="0"/>
    <n v="297"/>
    <n v="33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59"/>
    <s v="Q8WXI3"/>
    <n v="467"/>
    <x v="2"/>
    <n v="120"/>
    <n v="21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9"/>
    <s v="Q8WXI3"/>
    <n v="467"/>
    <x v="2"/>
    <n v="185"/>
    <n v="29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9"/>
    <s v="Q8WXI3"/>
    <n v="467"/>
    <x v="2"/>
    <n v="266"/>
    <n v="36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9"/>
    <s v="Q8WXI3"/>
    <n v="467"/>
    <x v="2"/>
    <n v="58"/>
    <n v="17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59"/>
    <s v="Q8WXI3"/>
    <n v="467"/>
    <x v="0"/>
    <n v="422"/>
    <n v="46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59"/>
    <s v="Q8WXI3"/>
    <n v="467"/>
    <x v="26"/>
    <n v="17"/>
    <n v="57"/>
    <n v="8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0"/>
    <s v="Q91ZT7"/>
    <n v="467"/>
    <x v="2"/>
    <n v="120"/>
    <n v="21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0"/>
    <s v="Q91ZT7"/>
    <n v="467"/>
    <x v="2"/>
    <n v="185"/>
    <n v="29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0"/>
    <s v="Q91ZT7"/>
    <n v="467"/>
    <x v="2"/>
    <n v="266"/>
    <n v="3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0"/>
    <s v="Q91ZT7"/>
    <n v="467"/>
    <x v="13"/>
    <n v="116"/>
    <n v="168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0"/>
    <s v="Q91ZT7"/>
    <n v="467"/>
    <x v="0"/>
    <n v="422"/>
    <n v="46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60"/>
    <s v="Q91ZT7"/>
    <n v="467"/>
    <x v="26"/>
    <n v="17"/>
    <n v="57"/>
    <n v="8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0"/>
    <s v="Q91ZT7"/>
    <n v="467"/>
    <x v="27"/>
    <n v="58"/>
    <n v="105"/>
    <n v="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1"/>
    <s v="Q3SZE4"/>
    <n v="323"/>
    <x v="2"/>
    <n v="155"/>
    <n v="22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61"/>
    <s v="Q3SZE4"/>
    <n v="323"/>
    <x v="2"/>
    <n v="200"/>
    <n v="289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61"/>
    <s v="Q3SZE4"/>
    <n v="323"/>
    <x v="2"/>
    <n v="69"/>
    <n v="16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61"/>
    <s v="Q3SZE4"/>
    <n v="323"/>
    <x v="0"/>
    <n v="284"/>
    <n v="323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62"/>
    <s v="Q8WXH4"/>
    <n v="323"/>
    <x v="2"/>
    <n v="156"/>
    <n v="22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2"/>
    <s v="Q8WXH4"/>
    <n v="323"/>
    <x v="2"/>
    <n v="200"/>
    <n v="289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2"/>
    <s v="Q8WXH4"/>
    <n v="323"/>
    <x v="2"/>
    <n v="69"/>
    <n v="16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2"/>
    <s v="Q8WXH4"/>
    <n v="323"/>
    <x v="0"/>
    <n v="284"/>
    <n v="32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63"/>
    <s v="Q9CQ31"/>
    <n v="323"/>
    <x v="2"/>
    <n v="159"/>
    <n v="22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3"/>
    <s v="Q9CQ31"/>
    <n v="323"/>
    <x v="2"/>
    <n v="200"/>
    <n v="28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3"/>
    <s v="Q9CQ31"/>
    <n v="323"/>
    <x v="2"/>
    <n v="69"/>
    <n v="16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3"/>
    <s v="Q9CQ31"/>
    <n v="323"/>
    <x v="0"/>
    <n v="284"/>
    <n v="32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64"/>
    <s v="Q5RFS1"/>
    <n v="323"/>
    <x v="2"/>
    <n v="155"/>
    <n v="226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64"/>
    <s v="Q5RFS1"/>
    <n v="323"/>
    <x v="2"/>
    <n v="200"/>
    <n v="289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64"/>
    <s v="Q5RFS1"/>
    <n v="323"/>
    <x v="2"/>
    <n v="69"/>
    <n v="160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64"/>
    <s v="Q5RFS1"/>
    <n v="323"/>
    <x v="0"/>
    <n v="284"/>
    <n v="323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3"/>
  </r>
  <r>
    <x v="65"/>
    <s v="Q8WXK4"/>
    <n v="309"/>
    <x v="2"/>
    <n v="134"/>
    <n v="24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5"/>
    <s v="Q8WXK4"/>
    <n v="309"/>
    <x v="2"/>
    <n v="30"/>
    <n v="12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5"/>
    <s v="Q8WXK4"/>
    <n v="309"/>
    <x v="2"/>
    <n v="68"/>
    <n v="16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5"/>
    <s v="Q8WXK4"/>
    <n v="309"/>
    <x v="0"/>
    <n v="268"/>
    <n v="30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66"/>
    <s v="Q9D738"/>
    <n v="308"/>
    <x v="2"/>
    <n v="134"/>
    <n v="24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6"/>
    <s v="Q9D738"/>
    <n v="308"/>
    <x v="2"/>
    <n v="30"/>
    <n v="12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6"/>
    <s v="Q9D738"/>
    <n v="308"/>
    <x v="2"/>
    <n v="68"/>
    <n v="1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6"/>
    <s v="Q9D738"/>
    <n v="308"/>
    <x v="0"/>
    <n v="268"/>
    <n v="30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4"/>
  </r>
  <r>
    <x v="67"/>
    <s v="Q8WXK3"/>
    <n v="278"/>
    <x v="2"/>
    <n v="23"/>
    <n v="11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7"/>
    <s v="Q8WXK3"/>
    <n v="278"/>
    <x v="2"/>
    <n v="112"/>
    <n v="18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7"/>
    <s v="Q8WXK3"/>
    <n v="278"/>
    <x v="2"/>
    <n v="154"/>
    <n v="24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7"/>
    <s v="Q8WXK3"/>
    <n v="278"/>
    <x v="0"/>
    <n v="239"/>
    <n v="27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68"/>
    <s v="Q8VBX0"/>
    <n v="278"/>
    <x v="11"/>
    <n v="182"/>
    <n v="213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8"/>
    <s v="Q8VBX0"/>
    <n v="278"/>
    <x v="2"/>
    <n v="113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8"/>
    <s v="Q8VBX0"/>
    <n v="278"/>
    <x v="2"/>
    <n v="23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8"/>
    <s v="Q8VBX0"/>
    <n v="278"/>
    <x v="0"/>
    <n v="239"/>
    <n v="27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69"/>
    <s v="A6NK59"/>
    <n v="587"/>
    <x v="2"/>
    <n v="147"/>
    <n v="21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181"/>
    <n v="24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221"/>
    <n v="31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253"/>
    <n v="34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286"/>
    <n v="38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318"/>
    <n v="41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2"/>
    <n v="87"/>
    <n v="18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9"/>
    <s v="A6NK59"/>
    <n v="587"/>
    <x v="0"/>
    <n v="531"/>
    <n v="57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70"/>
    <s v="Q8C6Y6"/>
    <n v="587"/>
    <x v="11"/>
    <n v="387"/>
    <n v="415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"/>
    <s v="Q8C6Y6"/>
    <n v="587"/>
    <x v="2"/>
    <n v="180"/>
    <n v="24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"/>
    <s v="Q8C6Y6"/>
    <n v="587"/>
    <x v="2"/>
    <n v="253"/>
    <n v="34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"/>
    <s v="Q8C6Y6"/>
    <n v="587"/>
    <x v="2"/>
    <n v="304"/>
    <n v="38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"/>
    <s v="Q8C6Y6"/>
    <n v="587"/>
    <x v="2"/>
    <n v="86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"/>
    <s v="Q8C6Y6"/>
    <n v="587"/>
    <x v="0"/>
    <n v="531"/>
    <n v="5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71"/>
    <s v="P0C927"/>
    <n v="596"/>
    <x v="2"/>
    <n v="171"/>
    <n v="25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2"/>
    <n v="263"/>
    <n v="35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2"/>
    <n v="297"/>
    <n v="39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2"/>
    <n v="328"/>
    <n v="42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2"/>
    <n v="370"/>
    <n v="46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2"/>
    <n v="95"/>
    <n v="18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1"/>
    <s v="P0C927"/>
    <n v="596"/>
    <x v="0"/>
    <n v="541"/>
    <n v="58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2"/>
  </r>
  <r>
    <x v="72"/>
    <s v="Q8HXA6"/>
    <n v="588"/>
    <x v="2"/>
    <n v="150"/>
    <n v="24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2"/>
    <n v="214"/>
    <n v="30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2"/>
    <n v="247"/>
    <n v="33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2"/>
    <n v="280"/>
    <n v="38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2"/>
    <n v="312"/>
    <n v="41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2"/>
    <n v="80"/>
    <n v="17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2"/>
    <s v="Q8HXA6"/>
    <n v="588"/>
    <x v="0"/>
    <n v="534"/>
    <n v="576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2"/>
  </r>
  <r>
    <x v="72"/>
    <s v="Q8HXA6"/>
    <n v="588"/>
    <x v="28"/>
    <n v="1"/>
    <n v="37"/>
    <n v="12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3"/>
    <s v="Q8WXK1"/>
    <n v="588"/>
    <x v="11"/>
    <n v="381"/>
    <n v="409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150"/>
    <n v="24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214"/>
    <n v="30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247"/>
    <n v="33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280"/>
    <n v="38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312"/>
    <n v="409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2"/>
    <n v="89"/>
    <n v="17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3"/>
    <s v="Q8WXK1"/>
    <n v="588"/>
    <x v="0"/>
    <n v="534"/>
    <n v="57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73"/>
    <s v="Q8WXK1"/>
    <n v="588"/>
    <x v="28"/>
    <n v="1"/>
    <n v="37"/>
    <n v="12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4"/>
    <s v="Q8VHS6"/>
    <n v="583"/>
    <x v="2"/>
    <n v="115"/>
    <n v="20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47"/>
    <n v="17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153"/>
    <n v="24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181"/>
    <n v="2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214"/>
    <n v="30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247"/>
    <n v="33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280"/>
    <n v="3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312"/>
    <n v="41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2"/>
    <n v="354"/>
    <n v="44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4"/>
    <s v="Q8VHS6"/>
    <n v="583"/>
    <x v="0"/>
    <n v="534"/>
    <n v="57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74"/>
    <s v="Q8VHS6"/>
    <n v="583"/>
    <x v="28"/>
    <n v="1"/>
    <n v="37"/>
    <n v="1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5"/>
    <s v="Q96NS5"/>
    <n v="453"/>
    <x v="2"/>
    <n v="115"/>
    <n v="20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5"/>
    <s v="Q96NS5"/>
    <n v="453"/>
    <x v="2"/>
    <n v="147"/>
    <n v="24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5"/>
    <s v="Q96NS5"/>
    <n v="453"/>
    <x v="2"/>
    <n v="180"/>
    <n v="28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5"/>
    <s v="Q96NS5"/>
    <n v="453"/>
    <x v="2"/>
    <n v="214"/>
    <n v="31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5"/>
    <s v="Q96NS5"/>
    <n v="453"/>
    <x v="2"/>
    <n v="61"/>
    <n v="17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5"/>
    <s v="Q96NS5"/>
    <n v="453"/>
    <x v="0"/>
    <n v="408"/>
    <n v="447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76"/>
    <s v="Q8VHS5"/>
    <n v="453"/>
    <x v="2"/>
    <n v="115"/>
    <n v="20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"/>
    <s v="Q8VHS5"/>
    <n v="453"/>
    <x v="2"/>
    <n v="180"/>
    <n v="27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"/>
    <s v="Q8VHS5"/>
    <n v="453"/>
    <x v="2"/>
    <n v="214"/>
    <n v="3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"/>
    <s v="Q8VHS5"/>
    <n v="453"/>
    <x v="2"/>
    <n v="61"/>
    <n v="1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"/>
    <s v="Q8VHS5"/>
    <n v="453"/>
    <x v="0"/>
    <n v="408"/>
    <n v="44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77"/>
    <s v="Q32KY8"/>
    <n v="295"/>
    <x v="0"/>
    <n v="253"/>
    <n v="29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8"/>
  </r>
  <r>
    <x v="77"/>
    <s v="Q32KY8"/>
    <n v="295"/>
    <x v="29"/>
    <n v="1"/>
    <n v="129"/>
    <n v="9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7"/>
    <s v="Q32KY8"/>
    <n v="295"/>
    <x v="30"/>
    <n v="131"/>
    <n v="249"/>
    <n v="9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8"/>
    <s v="Q8HYV8"/>
    <n v="295"/>
    <x v="0"/>
    <n v="253"/>
    <n v="294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8"/>
  </r>
  <r>
    <x v="78"/>
    <s v="Q8HYV8"/>
    <n v="295"/>
    <x v="29"/>
    <n v="1"/>
    <n v="129"/>
    <n v="9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78"/>
    <s v="Q8HYV8"/>
    <n v="295"/>
    <x v="30"/>
    <n v="131"/>
    <n v="249"/>
    <n v="9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79"/>
    <s v="Q8WXJ9"/>
    <n v="295"/>
    <x v="0"/>
    <n v="253"/>
    <n v="29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79"/>
    <s v="Q8WXJ9"/>
    <n v="295"/>
    <x v="29"/>
    <n v="1"/>
    <n v="129"/>
    <n v="9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9"/>
    <s v="Q8WXJ9"/>
    <n v="295"/>
    <x v="30"/>
    <n v="131"/>
    <n v="249"/>
    <n v="9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0"/>
    <s v="Q95LR4"/>
    <n v="295"/>
    <x v="0"/>
    <n v="253"/>
    <n v="294"/>
    <n v="1016"/>
    <s v="SOCS box"/>
    <x v="0"/>
    <x v="0"/>
    <x v="0"/>
    <x v="0"/>
    <x v="0"/>
    <x v="0"/>
    <x v="0"/>
    <x v="0"/>
    <x v="0"/>
    <x v="0"/>
    <x v="0"/>
    <x v="0"/>
    <x v="10"/>
    <x v="8"/>
    <x v="9"/>
    <x v="0"/>
    <x v="0"/>
    <x v="8"/>
  </r>
  <r>
    <x v="80"/>
    <s v="Q95LR4"/>
    <n v="295"/>
    <x v="29"/>
    <n v="1"/>
    <n v="129"/>
    <n v="9"/>
    <m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80"/>
    <s v="Q95LR4"/>
    <n v="295"/>
    <x v="30"/>
    <n v="131"/>
    <n v="249"/>
    <n v="9"/>
    <m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81"/>
    <s v="Q8VHP9"/>
    <n v="295"/>
    <x v="0"/>
    <n v="253"/>
    <n v="29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8"/>
  </r>
  <r>
    <x v="81"/>
    <s v="Q8VHP9"/>
    <n v="295"/>
    <x v="30"/>
    <n v="131"/>
    <n v="249"/>
    <n v="9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1"/>
    <s v="Q8VHP9"/>
    <n v="295"/>
    <x v="29"/>
    <n v="4"/>
    <n v="129"/>
    <n v="9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2"/>
    <s v="Q6ZVZ8"/>
    <n v="466"/>
    <x v="2"/>
    <n v="124"/>
    <n v="21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"/>
    <s v="Q6ZVZ8"/>
    <n v="466"/>
    <x v="2"/>
    <n v="189"/>
    <n v="29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"/>
    <s v="Q6ZVZ8"/>
    <n v="466"/>
    <x v="2"/>
    <n v="268"/>
    <n v="32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"/>
    <s v="Q6ZVZ8"/>
    <n v="466"/>
    <x v="2"/>
    <n v="69"/>
    <n v="18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"/>
    <s v="Q6ZVZ8"/>
    <n v="466"/>
    <x v="0"/>
    <n v="421"/>
    <n v="46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83"/>
    <s v="Q8VHA6"/>
    <n v="467"/>
    <x v="11"/>
    <n v="293"/>
    <n v="325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3"/>
    <s v="Q8VHA6"/>
    <n v="467"/>
    <x v="2"/>
    <n v="20"/>
    <n v="18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3"/>
    <s v="Q8VHA6"/>
    <n v="467"/>
    <x v="2"/>
    <n v="189"/>
    <n v="29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3"/>
    <s v="Q8VHA6"/>
    <n v="467"/>
    <x v="0"/>
    <n v="422"/>
    <n v="46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84"/>
    <s v="Q3SX45"/>
    <n v="633"/>
    <x v="2"/>
    <n v="107"/>
    <n v="20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4"/>
    <s v="Q3SX45"/>
    <n v="633"/>
    <x v="2"/>
    <n v="174"/>
    <n v="26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4"/>
    <s v="Q3SX45"/>
    <n v="633"/>
    <x v="2"/>
    <n v="259"/>
    <n v="332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4"/>
    <s v="Q3SX45"/>
    <n v="633"/>
    <x v="2"/>
    <n v="306"/>
    <n v="398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4"/>
    <s v="Q3SX45"/>
    <n v="633"/>
    <x v="2"/>
    <n v="413"/>
    <n v="50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4"/>
    <s v="Q3SX45"/>
    <n v="633"/>
    <x v="0"/>
    <n v="591"/>
    <n v="630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85"/>
    <s v="Q96Q27"/>
    <n v="587"/>
    <x v="2"/>
    <n v="128"/>
    <n v="22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2"/>
    <n v="216"/>
    <n v="28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2"/>
    <n v="282"/>
    <n v="35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2"/>
    <n v="358"/>
    <n v="45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31"/>
    <n v="143"/>
    <n v="197"/>
    <n v="3225"/>
    <s v="Ankyrin repeats (many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13"/>
    <n v="58"/>
    <n v="110"/>
    <n v="4200"/>
    <s v="Ankyrin repeats (many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"/>
    <s v="Q96Q27"/>
    <n v="587"/>
    <x v="0"/>
    <n v="545"/>
    <n v="58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86"/>
    <s v="Q8K0L0"/>
    <n v="634"/>
    <x v="2"/>
    <n v="110"/>
    <n v="20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"/>
    <s v="Q8K0L0"/>
    <n v="634"/>
    <x v="2"/>
    <n v="176"/>
    <n v="26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"/>
    <s v="Q8K0L0"/>
    <n v="634"/>
    <x v="2"/>
    <n v="265"/>
    <n v="33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"/>
    <s v="Q8K0L0"/>
    <n v="634"/>
    <x v="2"/>
    <n v="341"/>
    <n v="44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"/>
    <s v="Q8K0L0"/>
    <n v="634"/>
    <x v="2"/>
    <n v="415"/>
    <n v="50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"/>
    <s v="Q8K0L0"/>
    <n v="634"/>
    <x v="0"/>
    <n v="592"/>
    <n v="63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87"/>
    <s v="Q5U2S6"/>
    <n v="634"/>
    <x v="2"/>
    <n v="176"/>
    <n v="26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7"/>
    <s v="Q5U2S6"/>
    <n v="634"/>
    <x v="2"/>
    <n v="267"/>
    <n v="33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7"/>
    <s v="Q5U2S6"/>
    <n v="634"/>
    <x v="2"/>
    <n v="415"/>
    <n v="50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7"/>
    <s v="Q5U2S6"/>
    <n v="634"/>
    <x v="31"/>
    <n v="191"/>
    <n v="244"/>
    <n v="3225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7"/>
    <s v="Q5U2S6"/>
    <n v="634"/>
    <x v="13"/>
    <n v="305"/>
    <n v="357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7"/>
    <s v="Q5U2S6"/>
    <n v="634"/>
    <x v="0"/>
    <n v="592"/>
    <n v="63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88"/>
    <s v="Q08DV6"/>
    <n v="525"/>
    <x v="2"/>
    <n v="150"/>
    <n v="242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2"/>
    <n v="235"/>
    <n v="31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2"/>
    <n v="7"/>
    <n v="7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2"/>
    <n v="67"/>
    <n v="142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2"/>
    <n v="83"/>
    <n v="17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13"/>
    <n v="179"/>
    <n v="232"/>
    <n v="4200"/>
    <s v="Ankyrin repeats (many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88"/>
    <s v="Q08DV6"/>
    <n v="525"/>
    <x v="0"/>
    <n v="460"/>
    <n v="502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2"/>
  </r>
  <r>
    <x v="89"/>
    <s v="Q9Y575"/>
    <n v="518"/>
    <x v="2"/>
    <n v="150"/>
    <n v="24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"/>
    <s v="Q9Y575"/>
    <n v="518"/>
    <x v="2"/>
    <n v="7"/>
    <n v="7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"/>
    <s v="Q9Y575"/>
    <n v="518"/>
    <x v="2"/>
    <n v="83"/>
    <n v="17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"/>
    <s v="Q9Y575"/>
    <n v="518"/>
    <x v="0"/>
    <n v="459"/>
    <n v="50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90"/>
    <s v="Q9WV72"/>
    <n v="525"/>
    <x v="11"/>
    <n v="279"/>
    <n v="311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2"/>
    <n v="150"/>
    <n v="2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2"/>
    <n v="6"/>
    <n v="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2"/>
    <n v="83"/>
    <n v="17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13"/>
    <n v="112"/>
    <n v="166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13"/>
    <n v="212"/>
    <n v="267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"/>
    <s v="Q9WV72"/>
    <n v="525"/>
    <x v="0"/>
    <n v="460"/>
    <n v="50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91"/>
    <s v="Q9Y574"/>
    <n v="426"/>
    <x v="11"/>
    <n v="106"/>
    <n v="137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"/>
    <s v="Q9Y574"/>
    <n v="426"/>
    <x v="11"/>
    <n v="174"/>
    <n v="206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"/>
    <s v="Q9Y574"/>
    <n v="426"/>
    <x v="11"/>
    <n v="207"/>
    <n v="250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"/>
    <s v="Q9Y574"/>
    <n v="426"/>
    <x v="11"/>
    <n v="76"/>
    <n v="105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"/>
    <s v="Q9Y574"/>
    <n v="426"/>
    <x v="0"/>
    <n v="381"/>
    <n v="42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92"/>
    <s v="Q9WV71"/>
    <n v="426"/>
    <x v="2"/>
    <n v="151"/>
    <n v="22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"/>
    <s v="Q9WV71"/>
    <n v="426"/>
    <x v="2"/>
    <n v="179"/>
    <n v="28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"/>
    <s v="Q9WV71"/>
    <n v="426"/>
    <x v="2"/>
    <n v="79"/>
    <n v="17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"/>
    <s v="Q9WV71"/>
    <n v="426"/>
    <x v="0"/>
    <n v="381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93"/>
    <s v="Q17QS6"/>
    <n v="329"/>
    <x v="2"/>
    <n v="172"/>
    <n v="26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3"/>
    <s v="Q17QS6"/>
    <n v="329"/>
    <x v="2"/>
    <n v="205"/>
    <n v="29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3"/>
    <s v="Q17QS6"/>
    <n v="329"/>
    <x v="2"/>
    <n v="42"/>
    <n v="13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3"/>
    <s v="Q17QS6"/>
    <n v="329"/>
    <x v="2"/>
    <n v="74"/>
    <n v="16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3"/>
    <s v="Q17QS6"/>
    <n v="329"/>
    <x v="0"/>
    <n v="290"/>
    <n v="329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94"/>
    <s v="Q8WWX0"/>
    <n v="329"/>
    <x v="2"/>
    <n v="172"/>
    <n v="26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"/>
    <s v="Q8WWX0"/>
    <n v="329"/>
    <x v="2"/>
    <n v="216"/>
    <n v="29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"/>
    <s v="Q8WWX0"/>
    <n v="329"/>
    <x v="2"/>
    <n v="41"/>
    <n v="13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"/>
    <s v="Q8WWX0"/>
    <n v="329"/>
    <x v="2"/>
    <n v="74"/>
    <n v="16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"/>
    <s v="Q8WWX0"/>
    <n v="329"/>
    <x v="0"/>
    <n v="290"/>
    <n v="329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95"/>
    <s v="Q9D1A4"/>
    <n v="329"/>
    <x v="2"/>
    <n v="140"/>
    <n v="2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5"/>
    <s v="Q9D1A4"/>
    <n v="329"/>
    <x v="2"/>
    <n v="172"/>
    <n v="26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5"/>
    <s v="Q9D1A4"/>
    <n v="329"/>
    <x v="2"/>
    <n v="206"/>
    <n v="29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5"/>
    <s v="Q9D1A4"/>
    <n v="329"/>
    <x v="2"/>
    <n v="41"/>
    <n v="13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5"/>
    <s v="Q9D1A4"/>
    <n v="329"/>
    <x v="2"/>
    <n v="74"/>
    <n v="16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5"/>
    <s v="Q9D1A4"/>
    <n v="329"/>
    <x v="0"/>
    <n v="290"/>
    <n v="32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96"/>
    <s v="Q862Z2"/>
    <n v="329"/>
    <x v="2"/>
    <n v="172"/>
    <n v="263"/>
    <n v="64467"/>
    <s v="Ankyrin repeats (3 copies)"/>
    <x v="0"/>
    <x v="0"/>
    <x v="0"/>
    <x v="0"/>
    <x v="0"/>
    <x v="0"/>
    <x v="0"/>
    <x v="0"/>
    <x v="0"/>
    <x v="2"/>
    <x v="12"/>
    <x v="12"/>
    <x v="13"/>
    <x v="3"/>
    <x v="0"/>
    <x v="0"/>
    <x v="0"/>
    <x v="1"/>
  </r>
  <r>
    <x v="96"/>
    <s v="Q862Z2"/>
    <n v="329"/>
    <x v="2"/>
    <n v="205"/>
    <n v="294"/>
    <n v="64467"/>
    <s v="Ankyrin repeats (3 copies)"/>
    <x v="0"/>
    <x v="0"/>
    <x v="0"/>
    <x v="0"/>
    <x v="0"/>
    <x v="0"/>
    <x v="0"/>
    <x v="0"/>
    <x v="0"/>
    <x v="2"/>
    <x v="12"/>
    <x v="12"/>
    <x v="13"/>
    <x v="3"/>
    <x v="0"/>
    <x v="0"/>
    <x v="0"/>
    <x v="1"/>
  </r>
  <r>
    <x v="96"/>
    <s v="Q862Z2"/>
    <n v="329"/>
    <x v="2"/>
    <n v="74"/>
    <n v="166"/>
    <n v="64467"/>
    <s v="Ankyrin repeats (3 copies)"/>
    <x v="0"/>
    <x v="0"/>
    <x v="0"/>
    <x v="0"/>
    <x v="0"/>
    <x v="0"/>
    <x v="0"/>
    <x v="0"/>
    <x v="0"/>
    <x v="2"/>
    <x v="12"/>
    <x v="12"/>
    <x v="13"/>
    <x v="3"/>
    <x v="0"/>
    <x v="0"/>
    <x v="0"/>
    <x v="1"/>
  </r>
  <r>
    <x v="96"/>
    <s v="Q862Z2"/>
    <n v="329"/>
    <x v="0"/>
    <n v="290"/>
    <n v="329"/>
    <n v="1016"/>
    <s v="SOCS box"/>
    <x v="0"/>
    <x v="0"/>
    <x v="0"/>
    <x v="0"/>
    <x v="0"/>
    <x v="0"/>
    <x v="0"/>
    <x v="0"/>
    <x v="0"/>
    <x v="2"/>
    <x v="12"/>
    <x v="12"/>
    <x v="13"/>
    <x v="3"/>
    <x v="0"/>
    <x v="0"/>
    <x v="0"/>
    <x v="3"/>
  </r>
  <r>
    <x v="97"/>
    <s v="Q9NWX5"/>
    <n v="421"/>
    <x v="2"/>
    <n v="134"/>
    <n v="20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7"/>
    <s v="Q9NWX5"/>
    <n v="421"/>
    <x v="2"/>
    <n v="40"/>
    <n v="13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7"/>
    <s v="Q9NWX5"/>
    <n v="421"/>
    <x v="0"/>
    <n v="372"/>
    <n v="41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98"/>
    <s v="Q91ZU1"/>
    <n v="418"/>
    <x v="2"/>
    <n v="132"/>
    <n v="20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8"/>
    <s v="Q91ZU1"/>
    <n v="418"/>
    <x v="2"/>
    <n v="40"/>
    <n v="1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8"/>
    <s v="Q91ZU1"/>
    <n v="418"/>
    <x v="0"/>
    <n v="370"/>
    <n v="41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4"/>
  </r>
  <r>
    <x v="99"/>
    <s v="Q5R4M7"/>
    <n v="421"/>
    <x v="2"/>
    <n v="134"/>
    <n v="207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9"/>
    <s v="Q5R4M7"/>
    <n v="421"/>
    <x v="2"/>
    <n v="40"/>
    <n v="133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9"/>
    <s v="Q5R4M7"/>
    <n v="421"/>
    <x v="0"/>
    <n v="372"/>
    <n v="412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4"/>
  </r>
  <r>
    <x v="100"/>
    <s v="Q9H672"/>
    <n v="318"/>
    <x v="2"/>
    <n v="110"/>
    <n v="18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0"/>
    <s v="Q9H672"/>
    <n v="318"/>
    <x v="2"/>
    <n v="184"/>
    <n v="27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0"/>
    <s v="Q9H672"/>
    <n v="318"/>
    <x v="2"/>
    <n v="2"/>
    <n v="7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0"/>
    <s v="Q9H672"/>
    <n v="318"/>
    <x v="2"/>
    <n v="76"/>
    <n v="14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0"/>
    <s v="Q9H672"/>
    <n v="318"/>
    <x v="0"/>
    <n v="275"/>
    <n v="31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101"/>
    <s v="Q9BGT9"/>
    <n v="318"/>
    <x v="2"/>
    <n v="110"/>
    <n v="180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1"/>
    <s v="Q9BGT9"/>
    <n v="318"/>
    <x v="2"/>
    <n v="184"/>
    <n v="277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1"/>
    <s v="Q9BGT9"/>
    <n v="318"/>
    <x v="2"/>
    <n v="2"/>
    <n v="77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1"/>
    <s v="Q9BGT9"/>
    <n v="318"/>
    <x v="2"/>
    <n v="76"/>
    <n v="147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1"/>
    <s v="Q9BGT9"/>
    <n v="318"/>
    <x v="0"/>
    <n v="275"/>
    <n v="314"/>
    <n v="1016"/>
    <s v="SOCS box"/>
    <x v="0"/>
    <x v="0"/>
    <x v="0"/>
    <x v="0"/>
    <x v="0"/>
    <x v="0"/>
    <x v="0"/>
    <x v="0"/>
    <x v="0"/>
    <x v="0"/>
    <x v="0"/>
    <x v="0"/>
    <x v="10"/>
    <x v="8"/>
    <x v="9"/>
    <x v="0"/>
    <x v="0"/>
    <x v="3"/>
  </r>
  <r>
    <x v="102"/>
    <s v="Q91ZU0"/>
    <n v="318"/>
    <x v="2"/>
    <n v="110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2"/>
    <s v="Q91ZU0"/>
    <n v="318"/>
    <x v="2"/>
    <n v="184"/>
    <n v="27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2"/>
    <s v="Q91ZU0"/>
    <n v="318"/>
    <x v="2"/>
    <n v="2"/>
    <n v="7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2"/>
    <s v="Q91ZU0"/>
    <n v="318"/>
    <x v="2"/>
    <n v="76"/>
    <n v="14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2"/>
    <s v="Q91ZU0"/>
    <n v="318"/>
    <x v="0"/>
    <n v="275"/>
    <n v="31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103"/>
    <s v="Q5RCK5"/>
    <n v="318"/>
    <x v="2"/>
    <n v="1"/>
    <n v="77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3"/>
    <s v="Q5RCK5"/>
    <n v="318"/>
    <x v="2"/>
    <n v="20"/>
    <n v="111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3"/>
    <s v="Q5RCK5"/>
    <n v="318"/>
    <x v="2"/>
    <n v="110"/>
    <n v="180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3"/>
    <s v="Q5RCK5"/>
    <n v="318"/>
    <x v="2"/>
    <n v="184"/>
    <n v="277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3"/>
    <s v="Q5RCK5"/>
    <n v="318"/>
    <x v="2"/>
    <n v="77"/>
    <n v="146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3"/>
    <s v="Q5RCK5"/>
    <n v="318"/>
    <x v="0"/>
    <n v="275"/>
    <n v="314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3"/>
  </r>
  <r>
    <x v="104"/>
    <s v="Q08E43"/>
    <n v="288"/>
    <x v="11"/>
    <n v="117"/>
    <n v="149"/>
    <n v="5717"/>
    <s v="Ankyrin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04"/>
    <s v="Q08E43"/>
    <n v="288"/>
    <x v="2"/>
    <n v="26"/>
    <n v="11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04"/>
    <s v="Q08E43"/>
    <n v="288"/>
    <x v="2"/>
    <n v="95"/>
    <n v="18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104"/>
    <s v="Q08E43"/>
    <n v="288"/>
    <x v="0"/>
    <n v="247"/>
    <n v="287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4"/>
  </r>
  <r>
    <x v="105"/>
    <s v="Q9H765"/>
    <n v="288"/>
    <x v="11"/>
    <n v="117"/>
    <n v="149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5"/>
    <s v="Q9H765"/>
    <n v="288"/>
    <x v="2"/>
    <n v="26"/>
    <n v="11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5"/>
    <s v="Q9H765"/>
    <n v="288"/>
    <x v="2"/>
    <n v="94"/>
    <n v="18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5"/>
    <s v="Q9H765"/>
    <n v="288"/>
    <x v="0"/>
    <n v="247"/>
    <n v="28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106"/>
    <s v="Q4R544"/>
    <n v="288"/>
    <x v="2"/>
    <n v="26"/>
    <n v="115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6"/>
    <s v="Q4R544"/>
    <n v="288"/>
    <x v="2"/>
    <n v="94"/>
    <n v="181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106"/>
    <s v="Q4R544"/>
    <n v="288"/>
    <x v="0"/>
    <n v="247"/>
    <n v="288"/>
    <n v="1016"/>
    <s v="SOCS box"/>
    <x v="0"/>
    <x v="0"/>
    <x v="0"/>
    <x v="0"/>
    <x v="0"/>
    <x v="0"/>
    <x v="0"/>
    <x v="0"/>
    <x v="0"/>
    <x v="0"/>
    <x v="0"/>
    <x v="0"/>
    <x v="10"/>
    <x v="8"/>
    <x v="9"/>
    <x v="0"/>
    <x v="0"/>
    <x v="8"/>
  </r>
  <r>
    <x v="107"/>
    <s v="Q91ZT9"/>
    <n v="288"/>
    <x v="2"/>
    <n v="26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7"/>
    <s v="Q91ZT9"/>
    <n v="288"/>
    <x v="2"/>
    <n v="95"/>
    <n v="18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07"/>
    <s v="Q91ZT9"/>
    <n v="288"/>
    <x v="0"/>
    <n v="247"/>
    <n v="28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8"/>
  </r>
  <r>
    <x v="108"/>
    <s v="Q5R6D7"/>
    <n v="288"/>
    <x v="11"/>
    <n v="117"/>
    <n v="149"/>
    <n v="5717"/>
    <s v="Ankyrin repeat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8"/>
    <s v="Q5R6D7"/>
    <n v="288"/>
    <x v="2"/>
    <n v="26"/>
    <n v="115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8"/>
    <s v="Q5R6D7"/>
    <n v="288"/>
    <x v="2"/>
    <n v="94"/>
    <n v="181"/>
    <n v="64467"/>
    <s v="Ankyrin repeats (3 copies)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108"/>
    <s v="Q5R6D7"/>
    <n v="288"/>
    <x v="0"/>
    <n v="247"/>
    <n v="288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8"/>
  </r>
  <r>
    <x v="109"/>
    <s v="Q96DX5"/>
    <n v="294"/>
    <x v="2"/>
    <n v="23"/>
    <n v="99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9"/>
    <s v="Q96DX5"/>
    <n v="294"/>
    <x v="2"/>
    <n v="106"/>
    <n v="19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9"/>
    <s v="Q96DX5"/>
    <n v="294"/>
    <x v="2"/>
    <n v="182"/>
    <n v="25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9"/>
    <s v="Q96DX5"/>
    <n v="294"/>
    <x v="2"/>
    <n v="40"/>
    <n v="13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09"/>
    <s v="Q96DX5"/>
    <n v="294"/>
    <x v="0"/>
    <n v="255"/>
    <n v="29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110"/>
    <s v="Q91ZT8"/>
    <n v="290"/>
    <x v="2"/>
    <n v="134"/>
    <n v="22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10"/>
    <s v="Q91ZT8"/>
    <n v="290"/>
    <x v="2"/>
    <n v="36"/>
    <n v="12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10"/>
    <s v="Q91ZT8"/>
    <n v="290"/>
    <x v="0"/>
    <n v="251"/>
    <n v="29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111"/>
    <s v="B0BLX5"/>
    <n v="659"/>
    <x v="6"/>
    <n v="478"/>
    <n v="545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11"/>
    <s v="B0BLX5"/>
    <n v="659"/>
    <x v="0"/>
    <n v="593"/>
    <n v="62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111"/>
    <s v="B0BLX5"/>
    <n v="659"/>
    <x v="32"/>
    <n v="1"/>
    <n v="298"/>
    <n v="4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12"/>
    <s v="B0BMX8"/>
    <n v="273"/>
    <x v="0"/>
    <n v="234"/>
    <n v="2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112"/>
    <s v="B0BMX8"/>
    <n v="273"/>
    <x v="3"/>
    <n v="95"/>
    <n v="229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13"/>
    <s v="B0BMZ0"/>
    <n v="285"/>
    <x v="4"/>
    <n v="23"/>
    <n v="90"/>
    <n v="458"/>
    <s v="Neuralized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13"/>
    <s v="B0BMZ0"/>
    <n v="285"/>
    <x v="0"/>
    <n v="248"/>
    <n v="28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114"/>
    <s v="B0EVN0"/>
    <n v="225"/>
    <x v="6"/>
    <n v="62"/>
    <n v="143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4"/>
    <s v="B0EVN0"/>
    <n v="225"/>
    <x v="0"/>
    <n v="187"/>
    <n v="222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15"/>
    <s v="B0EVN1"/>
    <n v="201"/>
    <x v="6"/>
    <n v="44"/>
    <n v="125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5"/>
    <s v="B0EVN1"/>
    <n v="201"/>
    <x v="0"/>
    <n v="163"/>
    <n v="1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16"/>
    <s v="B0EVN2"/>
    <n v="550"/>
    <x v="6"/>
    <n v="394"/>
    <n v="472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6"/>
    <s v="B0EVN2"/>
    <n v="550"/>
    <x v="0"/>
    <n v="494"/>
    <n v="53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16"/>
    <s v="B0EVN2"/>
    <n v="550"/>
    <x v="21"/>
    <n v="129"/>
    <n v="185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6"/>
    <s v="B0EVN2"/>
    <n v="550"/>
    <x v="22"/>
    <n v="188"/>
    <n v="358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6"/>
    <s v="B0EVN2"/>
    <n v="550"/>
    <x v="33"/>
    <n v="44"/>
    <n v="111"/>
    <n v="19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7"/>
    <s v="B0EVN3"/>
    <n v="531"/>
    <x v="6"/>
    <n v="380"/>
    <n v="456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7"/>
    <s v="B0EVN3"/>
    <n v="531"/>
    <x v="0"/>
    <n v="493"/>
    <n v="53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17"/>
    <s v="B0EVN3"/>
    <n v="531"/>
    <x v="7"/>
    <n v="63"/>
    <n v="149"/>
    <n v="52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8"/>
    <s v="B0EVN4"/>
    <n v="565"/>
    <x v="6"/>
    <n v="384"/>
    <n v="45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8"/>
    <s v="B0EVN4"/>
    <n v="565"/>
    <x v="0"/>
    <n v="499"/>
    <n v="535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118"/>
    <s v="B0EVN4"/>
    <n v="565"/>
    <x v="34"/>
    <n v="82"/>
    <n v="369"/>
    <n v="24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9"/>
    <s v="B0EVN5"/>
    <n v="214"/>
    <x v="6"/>
    <n v="48"/>
    <n v="129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19"/>
    <s v="B0EVN5"/>
    <n v="214"/>
    <x v="0"/>
    <n v="176"/>
    <n v="21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20"/>
    <s v="B0EVN6"/>
    <n v="537"/>
    <x v="6"/>
    <n v="388"/>
    <n v="466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0"/>
    <s v="B0EVN6"/>
    <n v="537"/>
    <x v="0"/>
    <n v="488"/>
    <n v="525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20"/>
    <s v="B0EVN6"/>
    <n v="537"/>
    <x v="21"/>
    <n v="90"/>
    <n v="154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0"/>
    <s v="B0EVN6"/>
    <n v="537"/>
    <x v="22"/>
    <n v="165"/>
    <n v="323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0"/>
    <s v="B0EVN6"/>
    <n v="537"/>
    <x v="24"/>
    <n v="1"/>
    <n v="75"/>
    <n v="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1"/>
    <s v="B0EVN7"/>
    <n v="242"/>
    <x v="6"/>
    <n v="79"/>
    <n v="160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1"/>
    <s v="B0EVN7"/>
    <n v="242"/>
    <x v="0"/>
    <n v="204"/>
    <n v="239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22"/>
    <s v="B0EVN8"/>
    <n v="201"/>
    <x v="6"/>
    <n v="44"/>
    <n v="125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2"/>
    <s v="B0EVN8"/>
    <n v="201"/>
    <x v="0"/>
    <n v="163"/>
    <n v="1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23"/>
    <s v="B0EVN9"/>
    <n v="559"/>
    <x v="6"/>
    <n v="403"/>
    <n v="48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3"/>
    <s v="B0EVN9"/>
    <n v="559"/>
    <x v="0"/>
    <n v="503"/>
    <n v="54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23"/>
    <s v="B0EVN9"/>
    <n v="559"/>
    <x v="21"/>
    <n v="138"/>
    <n v="194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3"/>
    <s v="B0EVN9"/>
    <n v="559"/>
    <x v="33"/>
    <n v="101"/>
    <n v="120"/>
    <n v="19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3"/>
    <s v="B0EVN9"/>
    <n v="559"/>
    <x v="22"/>
    <n v="197"/>
    <n v="367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4"/>
    <s v="B0EVP1"/>
    <n v="561"/>
    <x v="6"/>
    <n v="380"/>
    <n v="447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4"/>
    <s v="B0EVP1"/>
    <n v="561"/>
    <x v="0"/>
    <n v="495"/>
    <n v="53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124"/>
    <s v="B0EVP1"/>
    <n v="561"/>
    <x v="34"/>
    <n v="11"/>
    <n v="46"/>
    <n v="24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4"/>
    <s v="B0EVP1"/>
    <n v="561"/>
    <x v="34"/>
    <n v="82"/>
    <n v="365"/>
    <n v="24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5"/>
    <s v="B0EVP2"/>
    <n v="214"/>
    <x v="6"/>
    <n v="48"/>
    <n v="129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5"/>
    <s v="B0EVP2"/>
    <n v="214"/>
    <x v="0"/>
    <n v="176"/>
    <n v="21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126"/>
    <s v="B0EVP3"/>
    <n v="542"/>
    <x v="6"/>
    <n v="393"/>
    <n v="47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6"/>
    <s v="B0EVP3"/>
    <n v="542"/>
    <x v="0"/>
    <n v="493"/>
    <n v="53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26"/>
    <s v="B0EVP3"/>
    <n v="542"/>
    <x v="21"/>
    <n v="90"/>
    <n v="154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6"/>
    <s v="B0EVP3"/>
    <n v="542"/>
    <x v="24"/>
    <n v="1"/>
    <n v="66"/>
    <n v="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6"/>
    <s v="B0EVP3"/>
    <n v="542"/>
    <x v="22"/>
    <n v="172"/>
    <n v="360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27"/>
    <s v="B0EVP5"/>
    <n v="197"/>
    <x v="6"/>
    <n v="44"/>
    <n v="125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7"/>
    <s v="B0EVP5"/>
    <n v="197"/>
    <x v="0"/>
    <n v="159"/>
    <n v="19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7"/>
  </r>
  <r>
    <x v="128"/>
    <s v="B0EVP6"/>
    <n v="557"/>
    <x v="6"/>
    <n v="401"/>
    <n v="479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8"/>
    <s v="B0EVP6"/>
    <n v="557"/>
    <x v="0"/>
    <n v="501"/>
    <n v="53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128"/>
    <s v="B0EVP6"/>
    <n v="557"/>
    <x v="21"/>
    <n v="114"/>
    <n v="190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8"/>
    <s v="B0EVP6"/>
    <n v="557"/>
    <x v="33"/>
    <n v="1"/>
    <n v="113"/>
    <n v="19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8"/>
    <s v="B0EVP6"/>
    <n v="557"/>
    <x v="22"/>
    <n v="193"/>
    <n v="366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9"/>
    <s v="B0EVP7"/>
    <n v="528"/>
    <x v="6"/>
    <n v="373"/>
    <n v="451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9"/>
    <s v="B0EVP7"/>
    <n v="528"/>
    <x v="0"/>
    <n v="473"/>
    <n v="51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129"/>
    <s v="B0EVP7"/>
    <n v="528"/>
    <x v="21"/>
    <n v="134"/>
    <n v="187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9"/>
    <s v="B0EVP7"/>
    <n v="528"/>
    <x v="33"/>
    <n v="101"/>
    <n v="125"/>
    <n v="19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29"/>
    <s v="B0EVP7"/>
    <n v="528"/>
    <x v="22"/>
    <n v="193"/>
    <n v="298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0"/>
    <s v="B0EVP9"/>
    <n v="536"/>
    <x v="6"/>
    <n v="355"/>
    <n v="42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0"/>
    <s v="B0EVP9"/>
    <n v="536"/>
    <x v="0"/>
    <n v="470"/>
    <n v="50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130"/>
    <s v="B0EVP9"/>
    <n v="536"/>
    <x v="32"/>
    <n v="1"/>
    <n v="175"/>
    <n v="4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1"/>
    <s v="B0EVQ1"/>
    <n v="497"/>
    <x v="6"/>
    <n v="345"/>
    <n v="423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1"/>
    <s v="B0EVQ1"/>
    <n v="497"/>
    <x v="0"/>
    <n v="445"/>
    <n v="48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131"/>
    <s v="B0EVQ1"/>
    <n v="497"/>
    <x v="21"/>
    <n v="90"/>
    <n v="117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1"/>
    <s v="B0EVQ1"/>
    <n v="497"/>
    <x v="22"/>
    <n v="118"/>
    <n v="287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1"/>
    <s v="B0EVQ1"/>
    <n v="497"/>
    <x v="24"/>
    <n v="1"/>
    <n v="32"/>
    <n v="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2"/>
    <s v="B0JZU1"/>
    <n v="409"/>
    <x v="0"/>
    <n v="370"/>
    <n v="406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0"/>
  </r>
  <r>
    <x v="132"/>
    <s v="B0JZU1"/>
    <n v="409"/>
    <x v="1"/>
    <n v="145"/>
    <n v="184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2"/>
    <s v="B0JZU1"/>
    <n v="409"/>
    <x v="1"/>
    <n v="189"/>
    <n v="227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2"/>
    <s v="B0JZU1"/>
    <n v="409"/>
    <x v="1"/>
    <n v="231"/>
    <n v="269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2"/>
    <s v="B0JZU1"/>
    <n v="409"/>
    <x v="1"/>
    <n v="296"/>
    <n v="325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2"/>
    <s v="B0JZU1"/>
    <n v="409"/>
    <x v="1"/>
    <n v="341"/>
    <n v="365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33"/>
    <s v="B0L6U5"/>
    <n v="215"/>
    <x v="6"/>
    <n v="45"/>
    <n v="126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33"/>
    <s v="B0L6U5"/>
    <n v="215"/>
    <x v="0"/>
    <n v="177"/>
    <n v="212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7"/>
  </r>
  <r>
    <x v="134"/>
    <s v="B0L6U6"/>
    <n v="561"/>
    <x v="6"/>
    <n v="405"/>
    <n v="483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34"/>
    <s v="B0L6U6"/>
    <n v="561"/>
    <x v="0"/>
    <n v="505"/>
    <n v="542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5"/>
  </r>
  <r>
    <x v="134"/>
    <s v="B0L6U6"/>
    <n v="561"/>
    <x v="21"/>
    <n v="140"/>
    <n v="196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34"/>
    <s v="B0L6U6"/>
    <n v="561"/>
    <x v="22"/>
    <n v="199"/>
    <n v="369"/>
    <n v="56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35"/>
    <s v="B0L6U7"/>
    <n v="210"/>
    <x v="6"/>
    <n v="48"/>
    <n v="129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35"/>
    <s v="B0L6U7"/>
    <n v="210"/>
    <x v="0"/>
    <n v="172"/>
    <n v="207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7"/>
  </r>
  <r>
    <x v="136"/>
    <s v="B0R1B6"/>
    <n v="435"/>
    <x v="11"/>
    <n v="163"/>
    <n v="20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6"/>
    <s v="B0R1B6"/>
    <n v="435"/>
    <x v="2"/>
    <n v="37"/>
    <n v="12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6"/>
    <s v="B0R1B6"/>
    <n v="435"/>
    <x v="0"/>
    <n v="376"/>
    <n v="41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137"/>
    <s v="B0S5W3"/>
    <n v="277"/>
    <x v="0"/>
    <n v="238"/>
    <n v="27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137"/>
    <s v="B0S5W3"/>
    <n v="277"/>
    <x v="3"/>
    <n v="96"/>
    <n v="233"/>
    <n v="3584"/>
    <s v="SPRY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8"/>
    <s v="B0S7L8"/>
    <n v="335"/>
    <x v="2"/>
    <n v="148"/>
    <n v="26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8"/>
    <s v="B0S7L8"/>
    <n v="335"/>
    <x v="2"/>
    <n v="41"/>
    <n v="14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8"/>
    <s v="B0S7L8"/>
    <n v="335"/>
    <x v="2"/>
    <n v="82"/>
    <n v="17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138"/>
    <s v="B0S7L8"/>
    <n v="335"/>
    <x v="0"/>
    <n v="295"/>
    <n v="33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139"/>
    <s v="B0W7Z0"/>
    <n v="145"/>
    <x v="0"/>
    <n v="16"/>
    <n v="53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5"/>
  </r>
  <r>
    <x v="140"/>
    <s v="B0WDA8"/>
    <n v="171"/>
    <x v="0"/>
    <n v="114"/>
    <n v="148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6"/>
  </r>
  <r>
    <x v="140"/>
    <s v="B0WDA8"/>
    <n v="171"/>
    <x v="3"/>
    <n v="1"/>
    <n v="110"/>
    <n v="3584"/>
    <s v="SPRY domain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1"/>
    <s v="B0WF17"/>
    <n v="366"/>
    <x v="0"/>
    <n v="323"/>
    <n v="363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4"/>
  </r>
  <r>
    <x v="141"/>
    <s v="B0WF17"/>
    <n v="366"/>
    <x v="3"/>
    <n v="184"/>
    <n v="318"/>
    <n v="3584"/>
    <s v="SPRY domain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1"/>
    <s v="B0WF17"/>
    <n v="366"/>
    <x v="35"/>
    <n v="19"/>
    <n v="81"/>
    <n v="3"/>
    <m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2"/>
    <s v="B0WKE1"/>
    <n v="1568"/>
    <x v="0"/>
    <n v="373"/>
    <n v="408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7"/>
  </r>
  <r>
    <x v="142"/>
    <s v="B0WKE1"/>
    <n v="1568"/>
    <x v="19"/>
    <n v="1449"/>
    <n v="1564"/>
    <n v="519"/>
    <s v="Tub family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2"/>
    <s v="B0WKE1"/>
    <n v="1568"/>
    <x v="1"/>
    <n v="82"/>
    <n v="117"/>
    <n v="121734"/>
    <s v="WD domain, G-beta repeat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2"/>
    <s v="B0WKE1"/>
    <n v="1568"/>
    <x v="36"/>
    <n v="691"/>
    <n v="1404"/>
    <n v="21"/>
    <m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3"/>
    <s v="B0WTA0"/>
    <n v="252"/>
    <x v="4"/>
    <n v="9"/>
    <n v="77"/>
    <n v="458"/>
    <s v="Neuralized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3"/>
    <s v="B0WTA0"/>
    <n v="252"/>
    <x v="0"/>
    <n v="214"/>
    <n v="251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5"/>
  </r>
  <r>
    <x v="144"/>
    <s v="B0XCR8"/>
    <n v="338"/>
    <x v="0"/>
    <n v="296"/>
    <n v="337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8"/>
  </r>
  <r>
    <x v="144"/>
    <s v="B0XCR8"/>
    <n v="338"/>
    <x v="37"/>
    <n v="55"/>
    <n v="233"/>
    <n v="21"/>
    <m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5"/>
    <s v="B0XDP4"/>
    <n v="291"/>
    <x v="5"/>
    <n v="10"/>
    <n v="169"/>
    <n v="13525"/>
    <s v="Ras family"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5"/>
    <s v="B0XDP4"/>
    <n v="291"/>
    <x v="0"/>
    <n v="182"/>
    <n v="219"/>
    <n v="1016"/>
    <s v="SOCS box"/>
    <x v="0"/>
    <x v="0"/>
    <x v="1"/>
    <x v="1"/>
    <x v="1"/>
    <x v="1"/>
    <x v="2"/>
    <x v="2"/>
    <x v="2"/>
    <x v="4"/>
    <x v="9"/>
    <x v="9"/>
    <x v="9"/>
    <x v="11"/>
    <x v="10"/>
    <x v="6"/>
    <x v="4"/>
    <x v="5"/>
  </r>
  <r>
    <x v="145"/>
    <s v="B0XDP4"/>
    <n v="291"/>
    <x v="38"/>
    <n v="220"/>
    <n v="290"/>
    <n v="3"/>
    <m/>
    <x v="0"/>
    <x v="0"/>
    <x v="1"/>
    <x v="1"/>
    <x v="1"/>
    <x v="1"/>
    <x v="2"/>
    <x v="2"/>
    <x v="2"/>
    <x v="4"/>
    <x v="9"/>
    <x v="9"/>
    <x v="9"/>
    <x v="11"/>
    <x v="10"/>
    <x v="6"/>
    <x v="4"/>
    <x v="1"/>
  </r>
  <r>
    <x v="146"/>
    <s v="B1ATT4"/>
    <n v="279"/>
    <x v="5"/>
    <n v="17"/>
    <n v="177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146"/>
    <s v="B1ATT4"/>
    <n v="279"/>
    <x v="0"/>
    <n v="190"/>
    <n v="22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147"/>
    <s v="B1H0V9"/>
    <n v="229"/>
    <x v="6"/>
    <n v="46"/>
    <n v="127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147"/>
    <s v="B1H0V9"/>
    <n v="229"/>
    <x v="0"/>
    <n v="190"/>
    <n v="226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148"/>
    <s v="B1NJF7"/>
    <n v="212"/>
    <x v="6"/>
    <n v="45"/>
    <n v="126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148"/>
    <s v="B1NJF7"/>
    <n v="212"/>
    <x v="0"/>
    <n v="172"/>
    <n v="209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149"/>
    <s v="B1NJF8"/>
    <n v="611"/>
    <x v="6"/>
    <n v="417"/>
    <n v="482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49"/>
    <s v="B1NJF8"/>
    <n v="611"/>
    <x v="0"/>
    <n v="532"/>
    <n v="568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0"/>
  </r>
  <r>
    <x v="149"/>
    <s v="B1NJF8"/>
    <n v="611"/>
    <x v="34"/>
    <n v="1"/>
    <n v="209"/>
    <n v="24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49"/>
    <s v="B1NJF8"/>
    <n v="611"/>
    <x v="34"/>
    <n v="211"/>
    <n v="379"/>
    <n v="24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50"/>
    <s v="B1NJF9"/>
    <n v="226"/>
    <x v="6"/>
    <n v="63"/>
    <n v="144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0"/>
    <s v="B1NJF9"/>
    <n v="226"/>
    <x v="0"/>
    <n v="188"/>
    <n v="223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7"/>
  </r>
  <r>
    <x v="151"/>
    <s v="B1NJG0"/>
    <n v="199"/>
    <x v="6"/>
    <n v="67"/>
    <n v="142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1"/>
    <s v="B1NJG0"/>
    <n v="199"/>
    <x v="0"/>
    <n v="158"/>
    <n v="196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11"/>
  </r>
  <r>
    <x v="152"/>
    <s v="B1NJG1"/>
    <n v="157"/>
    <x v="6"/>
    <n v="1"/>
    <n v="82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2"/>
    <s v="B1NJG1"/>
    <n v="157"/>
    <x v="0"/>
    <n v="119"/>
    <n v="154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7"/>
  </r>
  <r>
    <x v="153"/>
    <s v="B1NJG2"/>
    <n v="201"/>
    <x v="6"/>
    <n v="49"/>
    <n v="130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3"/>
    <s v="B1NJG2"/>
    <n v="201"/>
    <x v="0"/>
    <n v="162"/>
    <n v="198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0"/>
  </r>
  <r>
    <x v="154"/>
    <s v="B1NJG3"/>
    <n v="207"/>
    <x v="6"/>
    <n v="34"/>
    <n v="115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4"/>
    <s v="B1NJG3"/>
    <n v="207"/>
    <x v="0"/>
    <n v="168"/>
    <n v="204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0"/>
  </r>
  <r>
    <x v="155"/>
    <s v="B1NJG4"/>
    <n v="386"/>
    <x v="6"/>
    <n v="240"/>
    <n v="318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5"/>
    <s v="B1NJG4"/>
    <n v="386"/>
    <x v="0"/>
    <n v="340"/>
    <n v="377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5"/>
  </r>
  <r>
    <x v="155"/>
    <s v="B1NJG4"/>
    <n v="386"/>
    <x v="21"/>
    <n v="57"/>
    <n v="117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5"/>
    <s v="B1NJG4"/>
    <n v="386"/>
    <x v="22"/>
    <n v="128"/>
    <n v="169"/>
    <n v="56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5"/>
    <s v="B1NJG4"/>
    <n v="386"/>
    <x v="23"/>
    <n v="171"/>
    <n v="209"/>
    <n v="3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6"/>
    <s v="B1NJG5"/>
    <n v="561"/>
    <x v="6"/>
    <n v="405"/>
    <n v="483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6"/>
    <s v="B1NJG5"/>
    <n v="561"/>
    <x v="0"/>
    <n v="505"/>
    <n v="542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5"/>
  </r>
  <r>
    <x v="156"/>
    <s v="B1NJG5"/>
    <n v="561"/>
    <x v="21"/>
    <n v="131"/>
    <n v="196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6"/>
    <s v="B1NJG5"/>
    <n v="561"/>
    <x v="33"/>
    <n v="103"/>
    <n v="122"/>
    <n v="19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6"/>
    <s v="B1NJG5"/>
    <n v="561"/>
    <x v="22"/>
    <n v="199"/>
    <n v="369"/>
    <n v="56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7"/>
    <s v="B1NJG6"/>
    <n v="536"/>
    <x v="6"/>
    <n v="385"/>
    <n v="461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7"/>
    <s v="B1NJG6"/>
    <n v="536"/>
    <x v="0"/>
    <n v="498"/>
    <n v="535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5"/>
  </r>
  <r>
    <x v="158"/>
    <s v="B1NJG7"/>
    <n v="376"/>
    <x v="6"/>
    <n v="195"/>
    <n v="261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8"/>
    <s v="B1NJG7"/>
    <n v="376"/>
    <x v="0"/>
    <n v="310"/>
    <n v="346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0"/>
  </r>
  <r>
    <x v="159"/>
    <s v="B1NJG8"/>
    <n v="210"/>
    <x v="6"/>
    <n v="48"/>
    <n v="129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59"/>
    <s v="B1NJG8"/>
    <n v="210"/>
    <x v="0"/>
    <n v="172"/>
    <n v="207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7"/>
  </r>
  <r>
    <x v="160"/>
    <s v="B1NJG9"/>
    <n v="544"/>
    <x v="6"/>
    <n v="392"/>
    <n v="470"/>
    <n v="4403"/>
    <s v="SH2 domain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60"/>
    <s v="B1NJG9"/>
    <n v="544"/>
    <x v="0"/>
    <n v="492"/>
    <n v="529"/>
    <n v="1016"/>
    <s v="SOCS box"/>
    <x v="0"/>
    <x v="0"/>
    <x v="0"/>
    <x v="0"/>
    <x v="0"/>
    <x v="0"/>
    <x v="1"/>
    <x v="1"/>
    <x v="1"/>
    <x v="1"/>
    <x v="10"/>
    <x v="10"/>
    <x v="11"/>
    <x v="9"/>
    <x v="11"/>
    <x v="7"/>
    <x v="5"/>
    <x v="5"/>
  </r>
  <r>
    <x v="160"/>
    <s v="B1NJG9"/>
    <n v="544"/>
    <x v="21"/>
    <n v="94"/>
    <n v="158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60"/>
    <s v="B1NJG9"/>
    <n v="544"/>
    <x v="22"/>
    <n v="169"/>
    <n v="359"/>
    <n v="56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60"/>
    <s v="B1NJG9"/>
    <n v="544"/>
    <x v="24"/>
    <n v="1"/>
    <n v="75"/>
    <n v="6"/>
    <m/>
    <x v="0"/>
    <x v="0"/>
    <x v="0"/>
    <x v="0"/>
    <x v="0"/>
    <x v="0"/>
    <x v="1"/>
    <x v="1"/>
    <x v="1"/>
    <x v="1"/>
    <x v="10"/>
    <x v="10"/>
    <x v="11"/>
    <x v="9"/>
    <x v="11"/>
    <x v="7"/>
    <x v="5"/>
    <x v="1"/>
  </r>
  <r>
    <x v="161"/>
    <s v="B1NJH0"/>
    <n v="205"/>
    <x v="6"/>
    <n v="50"/>
    <n v="131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161"/>
    <s v="B1NJH0"/>
    <n v="205"/>
    <x v="0"/>
    <n v="166"/>
    <n v="202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0"/>
  </r>
  <r>
    <x v="162"/>
    <s v="B1WBX9"/>
    <n v="257"/>
    <x v="6"/>
    <n v="82"/>
    <n v="163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62"/>
    <s v="B1WBX9"/>
    <n v="257"/>
    <x v="0"/>
    <n v="219"/>
    <n v="25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7"/>
  </r>
  <r>
    <x v="163"/>
    <s v="B2CXY7"/>
    <n v="229"/>
    <x v="6"/>
    <n v="46"/>
    <n v="127"/>
    <n v="4403"/>
    <s v="SH2 domain"/>
    <x v="0"/>
    <x v="0"/>
    <x v="0"/>
    <x v="0"/>
    <x v="0"/>
    <x v="0"/>
    <x v="0"/>
    <x v="0"/>
    <x v="3"/>
    <x v="10"/>
    <x v="13"/>
    <x v="13"/>
    <x v="8"/>
    <x v="3"/>
    <x v="0"/>
    <x v="0"/>
    <x v="0"/>
    <x v="1"/>
  </r>
  <r>
    <x v="163"/>
    <s v="B2CXY7"/>
    <n v="229"/>
    <x v="0"/>
    <n v="190"/>
    <n v="226"/>
    <n v="1016"/>
    <s v="SOCS box"/>
    <x v="0"/>
    <x v="0"/>
    <x v="0"/>
    <x v="0"/>
    <x v="0"/>
    <x v="0"/>
    <x v="0"/>
    <x v="0"/>
    <x v="3"/>
    <x v="10"/>
    <x v="13"/>
    <x v="13"/>
    <x v="8"/>
    <x v="3"/>
    <x v="0"/>
    <x v="0"/>
    <x v="0"/>
    <x v="0"/>
  </r>
  <r>
    <x v="164"/>
    <s v="B2KHW7"/>
    <n v="281"/>
    <x v="5"/>
    <n v="16"/>
    <n v="176"/>
    <n v="13525"/>
    <s v="Ras family"/>
    <x v="0"/>
    <x v="0"/>
    <x v="0"/>
    <x v="0"/>
    <x v="0"/>
    <x v="0"/>
    <x v="0"/>
    <x v="0"/>
    <x v="3"/>
    <x v="11"/>
    <x v="14"/>
    <x v="14"/>
    <x v="14"/>
    <x v="12"/>
    <x v="0"/>
    <x v="0"/>
    <x v="0"/>
    <x v="1"/>
  </r>
  <r>
    <x v="164"/>
    <s v="B2KHW7"/>
    <n v="281"/>
    <x v="0"/>
    <n v="189"/>
    <n v="226"/>
    <n v="1016"/>
    <s v="SOCS box"/>
    <x v="0"/>
    <x v="0"/>
    <x v="0"/>
    <x v="0"/>
    <x v="0"/>
    <x v="0"/>
    <x v="0"/>
    <x v="0"/>
    <x v="3"/>
    <x v="11"/>
    <x v="14"/>
    <x v="14"/>
    <x v="14"/>
    <x v="12"/>
    <x v="0"/>
    <x v="0"/>
    <x v="0"/>
    <x v="5"/>
  </r>
  <r>
    <x v="165"/>
    <s v="B2MVU7"/>
    <n v="209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15"/>
    <x v="3"/>
    <x v="0"/>
    <x v="0"/>
    <x v="0"/>
    <x v="1"/>
  </r>
  <r>
    <x v="165"/>
    <s v="B2MVU7"/>
    <n v="209"/>
    <x v="0"/>
    <n v="170"/>
    <n v="206"/>
    <n v="1016"/>
    <s v="SOCS box"/>
    <x v="0"/>
    <x v="0"/>
    <x v="0"/>
    <x v="0"/>
    <x v="0"/>
    <x v="0"/>
    <x v="1"/>
    <x v="1"/>
    <x v="1"/>
    <x v="3"/>
    <x v="3"/>
    <x v="3"/>
    <x v="15"/>
    <x v="3"/>
    <x v="0"/>
    <x v="0"/>
    <x v="0"/>
    <x v="0"/>
  </r>
  <r>
    <x v="166"/>
    <s v="B2RYZ2"/>
    <n v="196"/>
    <x v="6"/>
    <n v="45"/>
    <n v="122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66"/>
    <s v="B2RYZ2"/>
    <n v="196"/>
    <x v="0"/>
    <n v="158"/>
    <n v="195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167"/>
    <s v="B2WUN6"/>
    <n v="201"/>
    <x v="6"/>
    <n v="51"/>
    <n v="132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67"/>
    <s v="B2WUN6"/>
    <n v="201"/>
    <x v="0"/>
    <n v="163"/>
    <n v="198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7"/>
  </r>
  <r>
    <x v="168"/>
    <s v="B2WUN7"/>
    <n v="146"/>
    <x v="6"/>
    <n v="1"/>
    <n v="77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68"/>
    <s v="B2WUN7"/>
    <n v="146"/>
    <x v="0"/>
    <n v="108"/>
    <n v="143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7"/>
  </r>
  <r>
    <x v="169"/>
    <s v="B2WUN8"/>
    <n v="533"/>
    <x v="6"/>
    <n v="382"/>
    <n v="458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69"/>
    <s v="B2WUN8"/>
    <n v="533"/>
    <x v="0"/>
    <n v="495"/>
    <n v="532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169"/>
    <s v="B2WUN8"/>
    <n v="533"/>
    <x v="7"/>
    <n v="1"/>
    <n v="305"/>
    <n v="52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70"/>
    <s v="B2WUN9"/>
    <n v="472"/>
    <x v="6"/>
    <n v="291"/>
    <n v="365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70"/>
    <s v="B2WUN9"/>
    <n v="472"/>
    <x v="0"/>
    <n v="406"/>
    <n v="442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0"/>
  </r>
  <r>
    <x v="170"/>
    <s v="B2WUN9"/>
    <n v="472"/>
    <x v="34"/>
    <n v="101"/>
    <n v="269"/>
    <n v="24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171"/>
    <s v="B2WUP0"/>
    <n v="309"/>
    <x v="6"/>
    <n v="155"/>
    <n v="233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1"/>
    <s v="B2WUP0"/>
    <n v="309"/>
    <x v="0"/>
    <n v="255"/>
    <n v="292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171"/>
    <s v="B2WUP0"/>
    <n v="309"/>
    <x v="22"/>
    <n v="1"/>
    <n v="41"/>
    <n v="56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2"/>
    <s v="B2WUP1"/>
    <n v="536"/>
    <x v="6"/>
    <n v="381"/>
    <n v="459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2"/>
    <s v="B2WUP1"/>
    <n v="536"/>
    <x v="0"/>
    <n v="481"/>
    <n v="518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172"/>
    <s v="B2WUP1"/>
    <n v="536"/>
    <x v="21"/>
    <n v="144"/>
    <n v="198"/>
    <n v="63"/>
    <s v="Suppressor of cytokine signalling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2"/>
    <s v="B2WUP1"/>
    <n v="536"/>
    <x v="22"/>
    <n v="199"/>
    <n v="343"/>
    <n v="56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2"/>
    <s v="B2WUP1"/>
    <n v="536"/>
    <x v="33"/>
    <n v="77"/>
    <n v="126"/>
    <n v="19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3"/>
    <s v="B2WUP2"/>
    <n v="534"/>
    <x v="6"/>
    <n v="383"/>
    <n v="459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3"/>
    <s v="B2WUP2"/>
    <n v="534"/>
    <x v="0"/>
    <n v="496"/>
    <n v="53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173"/>
    <s v="B2WUP2"/>
    <n v="534"/>
    <x v="7"/>
    <n v="1"/>
    <n v="306"/>
    <n v="52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4"/>
    <s v="B2WUP3"/>
    <n v="278"/>
    <x v="6"/>
    <n v="137"/>
    <n v="213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174"/>
    <s v="B2WUP3"/>
    <n v="278"/>
    <x v="0"/>
    <n v="252"/>
    <n v="278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12"/>
  </r>
  <r>
    <x v="175"/>
    <s v="B3DM89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0"/>
  </r>
  <r>
    <x v="175"/>
    <s v="B3DM89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75"/>
    <s v="B3DM89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75"/>
    <s v="B3DM89"/>
    <n v="421"/>
    <x v="1"/>
    <n v="247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75"/>
    <s v="B3DM89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75"/>
    <s v="B3DM89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176"/>
    <s v="B3F7T9"/>
    <n v="396"/>
    <x v="6"/>
    <n v="243"/>
    <n v="319"/>
    <n v="4403"/>
    <s v="SH2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6"/>
    <s v="B3F7T9"/>
    <n v="396"/>
    <x v="0"/>
    <n v="342"/>
    <n v="378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0"/>
  </r>
  <r>
    <x v="176"/>
    <s v="B3F7T9"/>
    <n v="396"/>
    <x v="39"/>
    <n v="1"/>
    <n v="89"/>
    <n v="2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6"/>
    <s v="B3F7T9"/>
    <n v="396"/>
    <x v="34"/>
    <n v="91"/>
    <n v="219"/>
    <n v="24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7"/>
    <s v="B3F7U0"/>
    <n v="491"/>
    <x v="6"/>
    <n v="319"/>
    <n v="393"/>
    <n v="4403"/>
    <s v="SH2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7"/>
    <s v="B3F7U0"/>
    <n v="491"/>
    <x v="0"/>
    <n v="431"/>
    <n v="468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5"/>
  </r>
  <r>
    <x v="177"/>
    <s v="B3F7U0"/>
    <n v="491"/>
    <x v="40"/>
    <n v="181"/>
    <n v="279"/>
    <n v="2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7"/>
    <s v="B3F7U0"/>
    <n v="491"/>
    <x v="7"/>
    <n v="61"/>
    <n v="179"/>
    <n v="52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178"/>
    <s v="B3F7U2"/>
    <n v="305"/>
    <x v="6"/>
    <n v="139"/>
    <n v="217"/>
    <n v="4403"/>
    <s v="SH2 domain"/>
    <x v="0"/>
    <x v="0"/>
    <x v="1"/>
    <x v="1"/>
    <x v="1"/>
    <x v="1"/>
    <x v="2"/>
    <x v="2"/>
    <x v="2"/>
    <x v="13"/>
    <x v="16"/>
    <x v="16"/>
    <x v="17"/>
    <x v="14"/>
    <x v="13"/>
    <x v="0"/>
    <x v="0"/>
    <x v="1"/>
  </r>
  <r>
    <x v="178"/>
    <s v="B3F7U2"/>
    <n v="305"/>
    <x v="0"/>
    <n v="239"/>
    <n v="276"/>
    <n v="1016"/>
    <s v="SOCS box"/>
    <x v="0"/>
    <x v="0"/>
    <x v="1"/>
    <x v="1"/>
    <x v="1"/>
    <x v="1"/>
    <x v="2"/>
    <x v="2"/>
    <x v="2"/>
    <x v="13"/>
    <x v="16"/>
    <x v="16"/>
    <x v="17"/>
    <x v="14"/>
    <x v="13"/>
    <x v="0"/>
    <x v="0"/>
    <x v="5"/>
  </r>
  <r>
    <x v="178"/>
    <s v="B3F7U2"/>
    <n v="305"/>
    <x v="34"/>
    <n v="2"/>
    <n v="107"/>
    <n v="24"/>
    <m/>
    <x v="0"/>
    <x v="0"/>
    <x v="1"/>
    <x v="1"/>
    <x v="1"/>
    <x v="1"/>
    <x v="2"/>
    <x v="2"/>
    <x v="2"/>
    <x v="13"/>
    <x v="16"/>
    <x v="16"/>
    <x v="17"/>
    <x v="14"/>
    <x v="13"/>
    <x v="0"/>
    <x v="0"/>
    <x v="1"/>
  </r>
  <r>
    <x v="179"/>
    <s v="B3F7U3"/>
    <n v="794"/>
    <x v="6"/>
    <n v="610"/>
    <n v="684"/>
    <n v="4403"/>
    <s v="SH2 domain"/>
    <x v="0"/>
    <x v="0"/>
    <x v="1"/>
    <x v="1"/>
    <x v="1"/>
    <x v="1"/>
    <x v="2"/>
    <x v="2"/>
    <x v="2"/>
    <x v="13"/>
    <x v="16"/>
    <x v="16"/>
    <x v="17"/>
    <x v="14"/>
    <x v="13"/>
    <x v="0"/>
    <x v="0"/>
    <x v="1"/>
  </r>
  <r>
    <x v="179"/>
    <s v="B3F7U3"/>
    <n v="794"/>
    <x v="0"/>
    <n v="722"/>
    <n v="758"/>
    <n v="1016"/>
    <s v="SOCS box"/>
    <x v="0"/>
    <x v="0"/>
    <x v="1"/>
    <x v="1"/>
    <x v="1"/>
    <x v="1"/>
    <x v="2"/>
    <x v="2"/>
    <x v="2"/>
    <x v="13"/>
    <x v="16"/>
    <x v="16"/>
    <x v="17"/>
    <x v="14"/>
    <x v="13"/>
    <x v="0"/>
    <x v="0"/>
    <x v="0"/>
  </r>
  <r>
    <x v="179"/>
    <s v="B3F7U3"/>
    <n v="794"/>
    <x v="7"/>
    <n v="1"/>
    <n v="569"/>
    <n v="52"/>
    <m/>
    <x v="0"/>
    <x v="0"/>
    <x v="1"/>
    <x v="1"/>
    <x v="1"/>
    <x v="1"/>
    <x v="2"/>
    <x v="2"/>
    <x v="2"/>
    <x v="13"/>
    <x v="16"/>
    <x v="16"/>
    <x v="17"/>
    <x v="14"/>
    <x v="13"/>
    <x v="0"/>
    <x v="0"/>
    <x v="1"/>
  </r>
  <r>
    <x v="180"/>
    <s v="B3KPZ6"/>
    <n v="603"/>
    <x v="2"/>
    <n v="144"/>
    <n v="23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2"/>
    <n v="234"/>
    <n v="30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2"/>
    <n v="374"/>
    <n v="47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31"/>
    <n v="159"/>
    <n v="213"/>
    <n v="3225"/>
    <s v="Ankyrin repeats (many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13"/>
    <n v="273"/>
    <n v="325"/>
    <n v="4200"/>
    <s v="Ankyrin repeats (many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13"/>
    <n v="74"/>
    <n v="126"/>
    <n v="4200"/>
    <s v="Ankyrin repeats (many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0"/>
    <s v="B3KPZ6"/>
    <n v="603"/>
    <x v="0"/>
    <n v="561"/>
    <n v="60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181"/>
    <s v="B3KW39"/>
    <n v="440"/>
    <x v="6"/>
    <n v="286"/>
    <n v="364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1"/>
    <s v="B3KW39"/>
    <n v="440"/>
    <x v="0"/>
    <n v="386"/>
    <n v="42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181"/>
    <s v="B3KW39"/>
    <n v="440"/>
    <x v="21"/>
    <n v="57"/>
    <n v="112"/>
    <n v="63"/>
    <s v="Suppressor of cytokine signalling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1"/>
    <s v="B3KW39"/>
    <n v="440"/>
    <x v="22"/>
    <n v="114"/>
    <n v="266"/>
    <n v="5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182"/>
    <s v="B3LXI8"/>
    <n v="1419"/>
    <x v="0"/>
    <n v="345"/>
    <n v="38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82"/>
    <s v="B3LXI8"/>
    <n v="1419"/>
    <x v="19"/>
    <n v="1267"/>
    <n v="1415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2"/>
    <s v="B3LXI8"/>
    <n v="1419"/>
    <x v="1"/>
    <n v="52"/>
    <n v="87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2"/>
    <s v="B3LXI8"/>
    <n v="1419"/>
    <x v="36"/>
    <n v="621"/>
    <n v="1265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3"/>
    <s v="B3M1J8"/>
    <n v="520"/>
    <x v="0"/>
    <n v="370"/>
    <n v="4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183"/>
    <s v="B3M1J8"/>
    <n v="520"/>
    <x v="37"/>
    <n v="4"/>
    <n v="369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4"/>
    <s v="B3M7A8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4"/>
    <s v="B3M7A8"/>
    <n v="671"/>
    <x v="2"/>
    <n v="74"/>
    <n v="228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4"/>
    <s v="B3M7A8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185"/>
    <s v="B3MBK6"/>
    <n v="312"/>
    <x v="4"/>
    <n v="50"/>
    <n v="118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5"/>
    <s v="B3MBK6"/>
    <n v="312"/>
    <x v="0"/>
    <n v="275"/>
    <n v="3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86"/>
    <s v="B3MGE8"/>
    <n v="340"/>
    <x v="6"/>
    <n v="187"/>
    <n v="25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6"/>
    <s v="B3MGE8"/>
    <n v="340"/>
    <x v="0"/>
    <n v="297"/>
    <n v="33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87"/>
    <s v="B3MM74"/>
    <n v="699"/>
    <x v="6"/>
    <n v="462"/>
    <n v="540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7"/>
    <s v="B3MM74"/>
    <n v="699"/>
    <x v="0"/>
    <n v="562"/>
    <n v="59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87"/>
    <s v="B3MM74"/>
    <n v="699"/>
    <x v="41"/>
    <n v="606"/>
    <n v="697"/>
    <n v="7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8"/>
    <s v="B3MP86"/>
    <n v="304"/>
    <x v="0"/>
    <n v="245"/>
    <n v="28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88"/>
    <s v="B3MP86"/>
    <n v="304"/>
    <x v="3"/>
    <n v="115"/>
    <n v="244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9"/>
    <s v="B3MXG5"/>
    <n v="1086"/>
    <x v="6"/>
    <n v="915"/>
    <n v="990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89"/>
    <s v="B3MXG5"/>
    <n v="1086"/>
    <x v="0"/>
    <n v="1027"/>
    <n v="106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89"/>
    <s v="B3MXG5"/>
    <n v="1086"/>
    <x v="7"/>
    <n v="1"/>
    <n v="769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0"/>
    <s v="B3MXQ5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0"/>
    <s v="B3MXQ5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91"/>
    <s v="B3N433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191"/>
    <s v="B3N433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2"/>
    <s v="B3N982"/>
    <n v="340"/>
    <x v="6"/>
    <n v="187"/>
    <n v="25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2"/>
    <s v="B3N982"/>
    <n v="340"/>
    <x v="0"/>
    <n v="297"/>
    <n v="33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93"/>
    <s v="B3NEV0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3"/>
    <s v="B3NEV0"/>
    <n v="671"/>
    <x v="2"/>
    <n v="202"/>
    <n v="351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3"/>
    <s v="B3NEV0"/>
    <n v="671"/>
    <x v="2"/>
    <n v="74"/>
    <n v="227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3"/>
    <s v="B3NEV0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194"/>
    <s v="B3NMD0"/>
    <n v="734"/>
    <x v="6"/>
    <n v="458"/>
    <n v="536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4"/>
    <s v="B3NMD0"/>
    <n v="734"/>
    <x v="0"/>
    <n v="558"/>
    <n v="59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95"/>
    <s v="B3NQY1"/>
    <n v="320"/>
    <x v="4"/>
    <n v="59"/>
    <n v="127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5"/>
    <s v="B3NQY1"/>
    <n v="320"/>
    <x v="0"/>
    <n v="283"/>
    <n v="31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196"/>
    <s v="B3NWX7"/>
    <n v="1021"/>
    <x v="6"/>
    <n v="850"/>
    <n v="925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6"/>
    <s v="B3NWX7"/>
    <n v="1021"/>
    <x v="0"/>
    <n v="962"/>
    <n v="99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96"/>
    <s v="B3NWX7"/>
    <n v="1021"/>
    <x v="7"/>
    <n v="1"/>
    <n v="829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7"/>
    <s v="B3NXC6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7"/>
    <s v="B3NXC6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198"/>
    <s v="B3P7S7"/>
    <n v="521"/>
    <x v="0"/>
    <n v="370"/>
    <n v="4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198"/>
    <s v="B3P7S7"/>
    <n v="521"/>
    <x v="37"/>
    <n v="1"/>
    <n v="369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199"/>
    <s v="B3RMJ7"/>
    <n v="228"/>
    <x v="0"/>
    <n v="193"/>
    <n v="226"/>
    <n v="1016"/>
    <s v="SOCS box"/>
    <x v="0"/>
    <x v="0"/>
    <x v="3"/>
    <x v="4"/>
    <x v="4"/>
    <x v="5"/>
    <x v="8"/>
    <x v="8"/>
    <x v="5"/>
    <x v="7"/>
    <x v="8"/>
    <x v="8"/>
    <x v="8"/>
    <x v="3"/>
    <x v="0"/>
    <x v="0"/>
    <x v="0"/>
    <x v="10"/>
  </r>
  <r>
    <x v="199"/>
    <s v="B3RMJ7"/>
    <n v="228"/>
    <x v="3"/>
    <n v="62"/>
    <n v="190"/>
    <n v="3584"/>
    <s v="SPRY domain"/>
    <x v="0"/>
    <x v="0"/>
    <x v="3"/>
    <x v="4"/>
    <x v="4"/>
    <x v="5"/>
    <x v="8"/>
    <x v="8"/>
    <x v="5"/>
    <x v="7"/>
    <x v="8"/>
    <x v="8"/>
    <x v="8"/>
    <x v="3"/>
    <x v="0"/>
    <x v="0"/>
    <x v="0"/>
    <x v="1"/>
  </r>
  <r>
    <x v="200"/>
    <s v="B3S270"/>
    <n v="318"/>
    <x v="42"/>
    <n v="9"/>
    <n v="234"/>
    <n v="2420"/>
    <s v="Protein-L-isoaspartate(D-aspartate) O-methyltransferase (PCMT)"/>
    <x v="0"/>
    <x v="0"/>
    <x v="3"/>
    <x v="4"/>
    <x v="4"/>
    <x v="5"/>
    <x v="8"/>
    <x v="8"/>
    <x v="5"/>
    <x v="7"/>
    <x v="8"/>
    <x v="8"/>
    <x v="8"/>
    <x v="3"/>
    <x v="0"/>
    <x v="0"/>
    <x v="0"/>
    <x v="1"/>
  </r>
  <r>
    <x v="200"/>
    <s v="B3S270"/>
    <n v="318"/>
    <x v="0"/>
    <n v="249"/>
    <n v="288"/>
    <n v="1016"/>
    <s v="SOCS box"/>
    <x v="0"/>
    <x v="0"/>
    <x v="3"/>
    <x v="4"/>
    <x v="4"/>
    <x v="5"/>
    <x v="8"/>
    <x v="8"/>
    <x v="5"/>
    <x v="7"/>
    <x v="8"/>
    <x v="8"/>
    <x v="8"/>
    <x v="3"/>
    <x v="0"/>
    <x v="0"/>
    <x v="0"/>
    <x v="3"/>
  </r>
  <r>
    <x v="201"/>
    <s v="B3SNT1"/>
    <n v="141"/>
    <x v="0"/>
    <n v="96"/>
    <n v="138"/>
    <n v="1016"/>
    <s v="SOCS box"/>
    <x v="0"/>
    <x v="0"/>
    <x v="4"/>
    <x v="5"/>
    <x v="5"/>
    <x v="6"/>
    <x v="9"/>
    <x v="9"/>
    <x v="9"/>
    <x v="7"/>
    <x v="8"/>
    <x v="8"/>
    <x v="8"/>
    <x v="3"/>
    <x v="0"/>
    <x v="0"/>
    <x v="0"/>
    <x v="2"/>
  </r>
  <r>
    <x v="202"/>
    <s v="B4DFS1"/>
    <n v="179"/>
    <x v="0"/>
    <n v="141"/>
    <n v="177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2"/>
    <s v="B4DFS1"/>
    <n v="179"/>
    <x v="1"/>
    <n v="111"/>
    <n v="136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2"/>
    <s v="B4DFS1"/>
    <n v="179"/>
    <x v="1"/>
    <n v="4"/>
    <n v="4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2"/>
    <s v="B4DFS1"/>
    <n v="179"/>
    <x v="1"/>
    <n v="63"/>
    <n v="96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0"/>
    <n v="383"/>
    <n v="419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3"/>
    <s v="B4DIE6"/>
    <n v="421"/>
    <x v="1"/>
    <n v="100"/>
    <n v="156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1"/>
    <n v="160"/>
    <n v="19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1"/>
    <n v="204"/>
    <n v="24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1"/>
    <n v="246"/>
    <n v="284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1"/>
    <n v="305"/>
    <n v="338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3"/>
    <s v="B4DIE6"/>
    <n v="421"/>
    <x v="1"/>
    <n v="354"/>
    <n v="378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4"/>
    <s v="B4DL10"/>
    <n v="505"/>
    <x v="6"/>
    <n v="350"/>
    <n v="428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4"/>
    <s v="B4DL10"/>
    <n v="505"/>
    <x v="0"/>
    <n v="450"/>
    <n v="487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204"/>
    <s v="B4DL10"/>
    <n v="505"/>
    <x v="21"/>
    <n v="113"/>
    <n v="167"/>
    <n v="63"/>
    <s v="Suppressor of cytokine signalling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4"/>
    <s v="B4DL10"/>
    <n v="505"/>
    <x v="22"/>
    <n v="168"/>
    <n v="314"/>
    <n v="5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4"/>
    <s v="B4DL10"/>
    <n v="505"/>
    <x v="33"/>
    <n v="46"/>
    <n v="95"/>
    <n v="19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5"/>
    <s v="B4DLI4"/>
    <n v="255"/>
    <x v="2"/>
    <n v="25"/>
    <n v="11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5"/>
    <s v="B4DLI4"/>
    <n v="255"/>
    <x v="2"/>
    <n v="57"/>
    <n v="14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5"/>
    <s v="B4DLI4"/>
    <n v="255"/>
    <x v="0"/>
    <n v="214"/>
    <n v="25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206"/>
    <s v="B4DMW5"/>
    <n v="146"/>
    <x v="6"/>
    <n v="1"/>
    <n v="77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6"/>
    <s v="B4DMW5"/>
    <n v="146"/>
    <x v="0"/>
    <n v="108"/>
    <n v="14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7"/>
  </r>
  <r>
    <x v="207"/>
    <s v="B4DPV6"/>
    <n v="194"/>
    <x v="0"/>
    <n v="156"/>
    <n v="19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07"/>
    <s v="B4DPV6"/>
    <n v="194"/>
    <x v="1"/>
    <n v="126"/>
    <n v="15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7"/>
    <s v="B4DPV6"/>
    <n v="194"/>
    <x v="1"/>
    <n v="19"/>
    <n v="57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7"/>
    <s v="B4DPV6"/>
    <n v="194"/>
    <x v="1"/>
    <n v="78"/>
    <n v="11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2"/>
    <n v="414"/>
    <n v="51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2"/>
    <n v="452"/>
    <n v="54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2"/>
    <n v="518"/>
    <n v="62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43"/>
    <n v="332"/>
    <n v="375"/>
    <n v="792"/>
    <s v="Myotubularin Y_phosphatase-like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44"/>
    <n v="155"/>
    <n v="271"/>
    <n v="690"/>
    <s v="Myotubularin-related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8"/>
    <s v="B4DQL0"/>
    <n v="693"/>
    <x v="0"/>
    <n v="652"/>
    <n v="69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209"/>
    <s v="B4DRC4"/>
    <n v="342"/>
    <x v="2"/>
    <n v="28"/>
    <n v="12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09"/>
    <s v="B4DRC4"/>
    <n v="342"/>
    <x v="0"/>
    <n v="293"/>
    <n v="33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210"/>
    <s v="B4DUK5"/>
    <n v="286"/>
    <x v="2"/>
    <n v="17"/>
    <n v="13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0"/>
    <s v="B4DUK5"/>
    <n v="286"/>
    <x v="2"/>
    <n v="77"/>
    <n v="169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0"/>
    <s v="B4DUK5"/>
    <n v="286"/>
    <x v="0"/>
    <n v="245"/>
    <n v="28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211"/>
    <s v="B4DZX6"/>
    <n v="437"/>
    <x v="11"/>
    <n v="78"/>
    <n v="110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1"/>
    <s v="B4DZX6"/>
    <n v="437"/>
    <x v="2"/>
    <n v="133"/>
    <n v="22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1"/>
    <s v="B4DZX6"/>
    <n v="437"/>
    <x v="2"/>
    <n v="6"/>
    <n v="7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1"/>
    <s v="B4DZX6"/>
    <n v="437"/>
    <x v="2"/>
    <n v="68"/>
    <n v="159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1"/>
    <s v="B4DZX6"/>
    <n v="437"/>
    <x v="0"/>
    <n v="378"/>
    <n v="42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212"/>
    <s v="B4E202"/>
    <n v="525"/>
    <x v="0"/>
    <n v="374"/>
    <n v="41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212"/>
    <s v="B4E202"/>
    <n v="525"/>
    <x v="1"/>
    <n v="74"/>
    <n v="10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13"/>
    <s v="B4GGN5"/>
    <n v="348"/>
    <x v="6"/>
    <n v="195"/>
    <n v="267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3"/>
    <s v="B4GGN5"/>
    <n v="348"/>
    <x v="0"/>
    <n v="305"/>
    <n v="34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14"/>
    <s v="B4GIE5"/>
    <n v="267"/>
    <x v="4"/>
    <n v="37"/>
    <n v="105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4"/>
    <s v="B4GIE5"/>
    <n v="267"/>
    <x v="0"/>
    <n v="230"/>
    <n v="26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15"/>
    <s v="B4GN66"/>
    <n v="452"/>
    <x v="0"/>
    <n v="295"/>
    <n v="33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215"/>
    <s v="B4GN66"/>
    <n v="452"/>
    <x v="37"/>
    <n v="1"/>
    <n v="294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6"/>
    <s v="B4GNY2"/>
    <n v="1446"/>
    <x v="0"/>
    <n v="345"/>
    <n v="38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16"/>
    <s v="B4GNY2"/>
    <n v="1446"/>
    <x v="19"/>
    <n v="1332"/>
    <n v="1442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6"/>
    <s v="B4GNY2"/>
    <n v="1446"/>
    <x v="1"/>
    <n v="49"/>
    <n v="84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6"/>
    <s v="B4GNY2"/>
    <n v="1446"/>
    <x v="36"/>
    <n v="626"/>
    <n v="1289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7"/>
    <s v="B4GQ62"/>
    <n v="727"/>
    <x v="6"/>
    <n v="488"/>
    <n v="566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7"/>
    <s v="B4GQ62"/>
    <n v="727"/>
    <x v="0"/>
    <n v="588"/>
    <n v="62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18"/>
    <s v="B4GSI7"/>
    <n v="292"/>
    <x v="0"/>
    <n v="237"/>
    <n v="27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218"/>
    <s v="B4GSI7"/>
    <n v="292"/>
    <x v="3"/>
    <n v="106"/>
    <n v="235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9"/>
    <s v="B4GU44"/>
    <n v="265"/>
    <x v="5"/>
    <n v="13"/>
    <n v="181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19"/>
    <s v="B4GU44"/>
    <n v="265"/>
    <x v="0"/>
    <n v="194"/>
    <n v="23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20"/>
    <s v="B4GW00"/>
    <n v="1099"/>
    <x v="6"/>
    <n v="928"/>
    <n v="1003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0"/>
    <s v="B4GW00"/>
    <n v="1099"/>
    <x v="0"/>
    <n v="1040"/>
    <n v="1077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20"/>
    <s v="B4GW00"/>
    <n v="1099"/>
    <x v="7"/>
    <n v="1"/>
    <n v="907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1"/>
    <s v="B4HCC7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21"/>
    <s v="B4HCC7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2"/>
    <s v="B4HRJ9"/>
    <n v="340"/>
    <x v="6"/>
    <n v="187"/>
    <n v="25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2"/>
    <s v="B4HRJ9"/>
    <n v="340"/>
    <x v="0"/>
    <n v="297"/>
    <n v="33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23"/>
    <s v="B4HVZ9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3"/>
    <s v="B4HVZ9"/>
    <n v="671"/>
    <x v="2"/>
    <n v="202"/>
    <n v="351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3"/>
    <s v="B4HVZ9"/>
    <n v="671"/>
    <x v="2"/>
    <n v="74"/>
    <n v="227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3"/>
    <s v="B4HVZ9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24"/>
    <s v="B4HZZ5"/>
    <n v="482"/>
    <x v="0"/>
    <n v="342"/>
    <n v="38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224"/>
    <s v="B4HZZ5"/>
    <n v="482"/>
    <x v="37"/>
    <n v="1"/>
    <n v="341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5"/>
    <s v="B4I1B7"/>
    <n v="301"/>
    <x v="0"/>
    <n v="238"/>
    <n v="27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225"/>
    <s v="B4I1B7"/>
    <n v="301"/>
    <x v="3"/>
    <n v="107"/>
    <n v="236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6"/>
    <s v="B4I5F1"/>
    <n v="840"/>
    <x v="6"/>
    <n v="579"/>
    <n v="657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6"/>
    <s v="B4I5F1"/>
    <n v="840"/>
    <x v="0"/>
    <n v="679"/>
    <n v="71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26"/>
    <s v="B4I5F1"/>
    <n v="840"/>
    <x v="41"/>
    <n v="731"/>
    <n v="839"/>
    <n v="7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7"/>
    <s v="B4I6J7"/>
    <n v="1026"/>
    <x v="6"/>
    <n v="855"/>
    <n v="930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7"/>
    <s v="B4I6J7"/>
    <n v="1026"/>
    <x v="0"/>
    <n v="967"/>
    <n v="100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27"/>
    <s v="B4I6J7"/>
    <n v="1026"/>
    <x v="7"/>
    <n v="1"/>
    <n v="834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8"/>
    <s v="B4IGF9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8"/>
    <s v="B4IGF9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29"/>
    <s v="B4IGU0"/>
    <n v="1401"/>
    <x v="0"/>
    <n v="339"/>
    <n v="37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29"/>
    <s v="B4IGU0"/>
    <n v="1401"/>
    <x v="19"/>
    <n v="1249"/>
    <n v="1397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9"/>
    <s v="B4IGU0"/>
    <n v="1401"/>
    <x v="1"/>
    <n v="46"/>
    <n v="81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29"/>
    <s v="B4IGU0"/>
    <n v="1401"/>
    <x v="36"/>
    <n v="615"/>
    <n v="1247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30"/>
    <s v="B4IH76"/>
    <n v="322"/>
    <x v="4"/>
    <n v="61"/>
    <n v="129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30"/>
    <s v="B4IH76"/>
    <n v="322"/>
    <x v="0"/>
    <n v="285"/>
    <n v="32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31"/>
    <s v="B4IKU4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31"/>
    <s v="B4IKU4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32"/>
    <s v="B4ISV9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32"/>
    <s v="B4ISV9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33"/>
    <s v="B4IYN3"/>
    <n v="675"/>
    <x v="2"/>
    <n v="204"/>
    <n v="353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3"/>
    <s v="B4IYN3"/>
    <n v="675"/>
    <x v="2"/>
    <n v="75"/>
    <n v="193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3"/>
    <s v="B4IYN3"/>
    <n v="675"/>
    <x v="0"/>
    <n v="634"/>
    <n v="67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4"/>
  </r>
  <r>
    <x v="234"/>
    <s v="B4J4E0"/>
    <n v="311"/>
    <x v="4"/>
    <n v="50"/>
    <n v="118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4"/>
    <s v="B4J4E0"/>
    <n v="311"/>
    <x v="0"/>
    <n v="274"/>
    <n v="31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0"/>
  </r>
  <r>
    <x v="235"/>
    <s v="B4J8B7"/>
    <n v="383"/>
    <x v="6"/>
    <n v="230"/>
    <n v="302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5"/>
    <s v="B4J8B7"/>
    <n v="383"/>
    <x v="0"/>
    <n v="340"/>
    <n v="37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0"/>
  </r>
  <r>
    <x v="236"/>
    <s v="B4JDF9"/>
    <n v="803"/>
    <x v="6"/>
    <n v="507"/>
    <n v="585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6"/>
    <s v="B4JDF9"/>
    <n v="803"/>
    <x v="0"/>
    <n v="607"/>
    <n v="64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5"/>
  </r>
  <r>
    <x v="236"/>
    <s v="B4JDF9"/>
    <n v="803"/>
    <x v="41"/>
    <n v="661"/>
    <n v="802"/>
    <n v="7"/>
    <m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7"/>
    <s v="B4JNB2"/>
    <n v="1068"/>
    <x v="6"/>
    <n v="897"/>
    <n v="972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7"/>
    <s v="B4JNB2"/>
    <n v="1068"/>
    <x v="0"/>
    <n v="1009"/>
    <n v="10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5"/>
  </r>
  <r>
    <x v="237"/>
    <s v="B4JNB2"/>
    <n v="1068"/>
    <x v="7"/>
    <n v="1"/>
    <n v="749"/>
    <n v="52"/>
    <m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7"/>
    <s v="B4JNB2"/>
    <n v="1068"/>
    <x v="7"/>
    <n v="751"/>
    <n v="859"/>
    <n v="52"/>
    <m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8"/>
    <s v="B4JP33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4"/>
  </r>
  <r>
    <x v="238"/>
    <s v="B4JP33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9"/>
    <s v="B4JRY2"/>
    <n v="1442"/>
    <x v="0"/>
    <n v="356"/>
    <n v="39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0"/>
  </r>
  <r>
    <x v="239"/>
    <s v="B4JRY2"/>
    <n v="1442"/>
    <x v="19"/>
    <n v="1333"/>
    <n v="1438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9"/>
    <s v="B4JRY2"/>
    <n v="1442"/>
    <x v="1"/>
    <n v="58"/>
    <n v="93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39"/>
    <s v="B4JRY2"/>
    <n v="1442"/>
    <x v="36"/>
    <n v="630"/>
    <n v="1286"/>
    <n v="21"/>
    <m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40"/>
    <s v="B4JXI3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40"/>
    <s v="B4JXI3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5"/>
  </r>
  <r>
    <x v="241"/>
    <s v="B4JYQ1"/>
    <n v="508"/>
    <x v="0"/>
    <n v="357"/>
    <n v="39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9"/>
    <x v="0"/>
    <x v="8"/>
  </r>
  <r>
    <x v="241"/>
    <s v="B4JYQ1"/>
    <n v="508"/>
    <x v="37"/>
    <n v="47"/>
    <n v="356"/>
    <n v="21"/>
    <m/>
    <x v="0"/>
    <x v="0"/>
    <x v="1"/>
    <x v="1"/>
    <x v="1"/>
    <x v="1"/>
    <x v="2"/>
    <x v="2"/>
    <x v="2"/>
    <x v="4"/>
    <x v="4"/>
    <x v="4"/>
    <x v="4"/>
    <x v="4"/>
    <x v="3"/>
    <x v="9"/>
    <x v="0"/>
    <x v="1"/>
  </r>
  <r>
    <x v="242"/>
    <s v="B4K6H3"/>
    <n v="496"/>
    <x v="0"/>
    <n v="357"/>
    <n v="398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8"/>
  </r>
  <r>
    <x v="242"/>
    <s v="B4K6H3"/>
    <n v="496"/>
    <x v="37"/>
    <n v="62"/>
    <n v="356"/>
    <n v="21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3"/>
    <s v="B4KB99"/>
    <n v="1479"/>
    <x v="0"/>
    <n v="358"/>
    <n v="394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43"/>
    <s v="B4KB99"/>
    <n v="1479"/>
    <x v="19"/>
    <n v="1367"/>
    <n v="1475"/>
    <n v="519"/>
    <s v="Tub family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3"/>
    <s v="B4KB99"/>
    <n v="1479"/>
    <x v="1"/>
    <n v="55"/>
    <n v="90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3"/>
    <s v="B4KB99"/>
    <n v="1479"/>
    <x v="36"/>
    <n v="635"/>
    <n v="1322"/>
    <n v="21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4"/>
    <s v="B4KG97"/>
    <n v="723"/>
    <x v="6"/>
    <n v="486"/>
    <n v="564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4"/>
    <s v="B4KG97"/>
    <n v="723"/>
    <x v="0"/>
    <n v="586"/>
    <n v="623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44"/>
    <s v="B4KG97"/>
    <n v="723"/>
    <x v="41"/>
    <n v="641"/>
    <n v="722"/>
    <n v="7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5"/>
    <s v="B4KGD1"/>
    <n v="316"/>
    <x v="0"/>
    <n v="257"/>
    <n v="292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7"/>
  </r>
  <r>
    <x v="245"/>
    <s v="B4KGD1"/>
    <n v="316"/>
    <x v="3"/>
    <n v="126"/>
    <n v="255"/>
    <n v="3584"/>
    <s v="SPRY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6"/>
    <s v="B4KJG5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4"/>
  </r>
  <r>
    <x v="246"/>
    <s v="B4KJG5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7"/>
    <s v="B4KNW8"/>
    <n v="388"/>
    <x v="6"/>
    <n v="235"/>
    <n v="307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7"/>
    <s v="B4KNW8"/>
    <n v="388"/>
    <x v="0"/>
    <n v="345"/>
    <n v="381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47"/>
    <s v="B4KNW8"/>
    <n v="388"/>
    <x v="45"/>
    <n v="1"/>
    <n v="199"/>
    <n v="4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8"/>
    <s v="B4KTI3"/>
    <n v="310"/>
    <x v="4"/>
    <n v="49"/>
    <n v="117"/>
    <n v="458"/>
    <s v="Neuralized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8"/>
    <s v="B4KTI3"/>
    <n v="310"/>
    <x v="0"/>
    <n v="273"/>
    <n v="309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49"/>
    <s v="B4KXV1"/>
    <n v="712"/>
    <x v="2"/>
    <n v="75"/>
    <n v="192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49"/>
    <s v="B4KXV1"/>
    <n v="712"/>
    <x v="0"/>
    <n v="671"/>
    <n v="711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4"/>
  </r>
  <r>
    <x v="250"/>
    <s v="B4L294"/>
    <n v="608"/>
    <x v="6"/>
    <n v="435"/>
    <n v="510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0"/>
    <s v="B4L294"/>
    <n v="608"/>
    <x v="0"/>
    <n v="547"/>
    <n v="584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50"/>
    <s v="B4L294"/>
    <n v="608"/>
    <x v="7"/>
    <n v="1"/>
    <n v="414"/>
    <n v="52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1"/>
    <s v="B4L511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1"/>
    <s v="B4L511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52"/>
    <s v="B4LJM5"/>
    <n v="382"/>
    <x v="6"/>
    <n v="229"/>
    <n v="301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2"/>
    <s v="B4LJM5"/>
    <n v="382"/>
    <x v="0"/>
    <n v="339"/>
    <n v="375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52"/>
    <s v="B4LJM5"/>
    <n v="382"/>
    <x v="45"/>
    <n v="1"/>
    <n v="202"/>
    <n v="4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3"/>
    <s v="B4LN49"/>
    <n v="310"/>
    <x v="4"/>
    <n v="49"/>
    <n v="117"/>
    <n v="458"/>
    <s v="Neuralized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3"/>
    <s v="B4LN49"/>
    <n v="310"/>
    <x v="0"/>
    <n v="273"/>
    <n v="309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54"/>
    <s v="B4LR16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4"/>
  </r>
  <r>
    <x v="254"/>
    <s v="B4LR16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5"/>
    <s v="B4LTR9"/>
    <n v="643"/>
    <x v="6"/>
    <n v="484"/>
    <n v="562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5"/>
    <s v="B4LTR9"/>
    <n v="643"/>
    <x v="0"/>
    <n v="584"/>
    <n v="621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56"/>
    <s v="B4LTV4"/>
    <n v="299"/>
    <x v="0"/>
    <n v="239"/>
    <n v="273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6"/>
  </r>
  <r>
    <x v="256"/>
    <s v="B4LTV4"/>
    <n v="299"/>
    <x v="3"/>
    <n v="108"/>
    <n v="237"/>
    <n v="3584"/>
    <s v="SPRY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7"/>
    <s v="B4M5V7"/>
    <n v="507"/>
    <x v="0"/>
    <n v="356"/>
    <n v="397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8"/>
  </r>
  <r>
    <x v="257"/>
    <s v="B4M5V7"/>
    <n v="507"/>
    <x v="37"/>
    <n v="47"/>
    <n v="355"/>
    <n v="21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8"/>
    <s v="B4M629"/>
    <n v="1458"/>
    <x v="0"/>
    <n v="354"/>
    <n v="390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0"/>
  </r>
  <r>
    <x v="258"/>
    <s v="B4M629"/>
    <n v="1458"/>
    <x v="19"/>
    <n v="1345"/>
    <n v="1454"/>
    <n v="519"/>
    <s v="Tub family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8"/>
    <s v="B4M629"/>
    <n v="1458"/>
    <x v="1"/>
    <n v="57"/>
    <n v="92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8"/>
    <s v="B4M629"/>
    <n v="1458"/>
    <x v="36"/>
    <n v="628"/>
    <n v="1300"/>
    <n v="21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9"/>
    <s v="B4M6R0"/>
    <n v="1091"/>
    <x v="6"/>
    <n v="920"/>
    <n v="995"/>
    <n v="4403"/>
    <s v="SH2 domain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9"/>
    <s v="B4M6R0"/>
    <n v="1091"/>
    <x v="0"/>
    <n v="1032"/>
    <n v="1069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59"/>
    <s v="B4M6R0"/>
    <n v="1091"/>
    <x v="7"/>
    <n v="1"/>
    <n v="449"/>
    <n v="52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59"/>
    <s v="B4M6R0"/>
    <n v="1091"/>
    <x v="7"/>
    <n v="451"/>
    <n v="899"/>
    <n v="52"/>
    <m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60"/>
    <s v="B4M6Y7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60"/>
    <s v="B4M6Y7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5"/>
  </r>
  <r>
    <x v="261"/>
    <s v="B4MGM8"/>
    <n v="696"/>
    <x v="2"/>
    <n v="75"/>
    <n v="192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14"/>
    <x v="0"/>
    <x v="0"/>
    <x v="1"/>
  </r>
  <r>
    <x v="261"/>
    <s v="B4MGM8"/>
    <n v="696"/>
    <x v="0"/>
    <n v="655"/>
    <n v="695"/>
    <n v="1016"/>
    <s v="SOCS box"/>
    <x v="0"/>
    <x v="0"/>
    <x v="1"/>
    <x v="1"/>
    <x v="1"/>
    <x v="1"/>
    <x v="2"/>
    <x v="2"/>
    <x v="2"/>
    <x v="4"/>
    <x v="4"/>
    <x v="4"/>
    <x v="4"/>
    <x v="4"/>
    <x v="14"/>
    <x v="0"/>
    <x v="0"/>
    <x v="4"/>
  </r>
  <r>
    <x v="262"/>
    <s v="B4MMQ2"/>
    <n v="720"/>
    <x v="2"/>
    <n v="75"/>
    <n v="262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2"/>
    <s v="B4MMQ2"/>
    <n v="720"/>
    <x v="0"/>
    <n v="679"/>
    <n v="71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63"/>
    <s v="B4MP89"/>
    <n v="309"/>
    <x v="4"/>
    <n v="43"/>
    <n v="111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3"/>
    <s v="B4MP89"/>
    <n v="309"/>
    <x v="0"/>
    <n v="272"/>
    <n v="30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64"/>
    <s v="B4MUD2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64"/>
    <s v="B4MUD2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5"/>
    <s v="B4MYT1"/>
    <n v="688"/>
    <x v="6"/>
    <n v="433"/>
    <n v="511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5"/>
    <s v="B4MYT1"/>
    <n v="688"/>
    <x v="0"/>
    <n v="533"/>
    <n v="5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66"/>
    <s v="B4N2F7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6"/>
    <s v="B4N2F7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67"/>
    <s v="B4NAQ7"/>
    <n v="1483"/>
    <x v="0"/>
    <n v="390"/>
    <n v="42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67"/>
    <s v="B4NAQ7"/>
    <n v="1483"/>
    <x v="19"/>
    <n v="1371"/>
    <n v="1479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7"/>
    <s v="B4NAQ7"/>
    <n v="1483"/>
    <x v="1"/>
    <n v="81"/>
    <n v="116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7"/>
    <s v="B4NAQ7"/>
    <n v="1483"/>
    <x v="36"/>
    <n v="662"/>
    <n v="1328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8"/>
    <s v="B4NEB9"/>
    <n v="1186"/>
    <x v="6"/>
    <n v="1015"/>
    <n v="1090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8"/>
    <s v="B4NEB9"/>
    <n v="1186"/>
    <x v="0"/>
    <n v="1127"/>
    <n v="116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68"/>
    <s v="B4NEB9"/>
    <n v="1186"/>
    <x v="7"/>
    <n v="51"/>
    <n v="819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8"/>
    <s v="B4NEB9"/>
    <n v="1186"/>
    <x v="46"/>
    <n v="821"/>
    <n v="939"/>
    <n v="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8"/>
    <s v="B4NEB9"/>
    <n v="1186"/>
    <x v="47"/>
    <n v="941"/>
    <n v="999"/>
    <n v="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69"/>
    <s v="B4NFB7"/>
    <n v="444"/>
    <x v="0"/>
    <n v="294"/>
    <n v="33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269"/>
    <s v="B4NFB7"/>
    <n v="444"/>
    <x v="37"/>
    <n v="1"/>
    <n v="293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0"/>
    <s v="B4NMQ9"/>
    <n v="352"/>
    <x v="6"/>
    <n v="199"/>
    <n v="271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0"/>
    <s v="B4NMQ9"/>
    <n v="352"/>
    <x v="0"/>
    <n v="309"/>
    <n v="34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70"/>
    <s v="B4NMQ9"/>
    <n v="352"/>
    <x v="45"/>
    <n v="1"/>
    <n v="149"/>
    <n v="4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1"/>
    <s v="B4NRX2"/>
    <n v="301"/>
    <x v="0"/>
    <n v="238"/>
    <n v="27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271"/>
    <s v="B4NRX2"/>
    <n v="301"/>
    <x v="3"/>
    <n v="107"/>
    <n v="236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2"/>
    <s v="B4NTP8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2"/>
    <s v="B4NTP8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73"/>
    <s v="B4P295"/>
    <n v="340"/>
    <x v="6"/>
    <n v="187"/>
    <n v="25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3"/>
    <s v="B4P295"/>
    <n v="340"/>
    <x v="0"/>
    <n v="297"/>
    <n v="33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74"/>
    <s v="B4P9D7"/>
    <n v="716"/>
    <x v="6"/>
    <n v="451"/>
    <n v="52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4"/>
    <s v="B4P9D7"/>
    <n v="716"/>
    <x v="0"/>
    <n v="551"/>
    <n v="58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75"/>
    <s v="B4PBU3"/>
    <n v="323"/>
    <x v="4"/>
    <n v="62"/>
    <n v="130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5"/>
    <s v="B4PBU3"/>
    <n v="323"/>
    <x v="0"/>
    <n v="286"/>
    <n v="32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76"/>
    <s v="B4PDT7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6"/>
    <s v="B4PDT7"/>
    <n v="671"/>
    <x v="2"/>
    <n v="202"/>
    <n v="350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6"/>
    <s v="B4PDT7"/>
    <n v="671"/>
    <x v="2"/>
    <n v="74"/>
    <n v="228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6"/>
    <s v="B4PDT7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77"/>
    <s v="B4PNA5"/>
    <n v="523"/>
    <x v="0"/>
    <n v="372"/>
    <n v="41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277"/>
    <s v="B4PNA5"/>
    <n v="523"/>
    <x v="37"/>
    <n v="1"/>
    <n v="371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8"/>
    <s v="B4PRC2"/>
    <n v="1362"/>
    <x v="0"/>
    <n v="300"/>
    <n v="33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78"/>
    <s v="B4PRC2"/>
    <n v="1362"/>
    <x v="19"/>
    <n v="1210"/>
    <n v="1358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8"/>
    <s v="B4PRC2"/>
    <n v="1362"/>
    <x v="1"/>
    <n v="7"/>
    <n v="42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8"/>
    <s v="B4PRC2"/>
    <n v="1362"/>
    <x v="36"/>
    <n v="576"/>
    <n v="1208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9"/>
    <s v="B4Q1M5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79"/>
    <s v="B4Q1M5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80"/>
    <s v="B4Q2K4"/>
    <n v="1030"/>
    <x v="6"/>
    <n v="859"/>
    <n v="934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0"/>
    <s v="B4Q2K4"/>
    <n v="1030"/>
    <x v="0"/>
    <n v="971"/>
    <n v="100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80"/>
    <s v="B4Q2K4"/>
    <n v="1030"/>
    <x v="7"/>
    <n v="1"/>
    <n v="838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1"/>
    <s v="B4Q8E7"/>
    <n v="716"/>
    <x v="6"/>
    <n v="470"/>
    <n v="548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1"/>
    <s v="B4Q8E7"/>
    <n v="716"/>
    <x v="0"/>
    <n v="570"/>
    <n v="607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281"/>
    <s v="B4Q8E7"/>
    <n v="716"/>
    <x v="41"/>
    <n v="614"/>
    <n v="714"/>
    <n v="7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2"/>
    <s v="B4QCJ4"/>
    <n v="322"/>
    <x v="4"/>
    <n v="61"/>
    <n v="129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2"/>
    <s v="B4QCJ4"/>
    <n v="322"/>
    <x v="0"/>
    <n v="285"/>
    <n v="32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83"/>
    <s v="B4QFA9"/>
    <n v="340"/>
    <x v="6"/>
    <n v="187"/>
    <n v="259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3"/>
    <s v="B4QFA9"/>
    <n v="340"/>
    <x v="0"/>
    <n v="297"/>
    <n v="33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84"/>
    <s v="B4QMK4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4"/>
    <s v="B4QMK4"/>
    <n v="671"/>
    <x v="2"/>
    <n v="202"/>
    <n v="351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4"/>
    <s v="B4QMK4"/>
    <n v="671"/>
    <x v="2"/>
    <n v="74"/>
    <n v="228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4"/>
    <s v="B4QMK4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85"/>
    <s v="B4QSJ7"/>
    <n v="521"/>
    <x v="0"/>
    <n v="370"/>
    <n v="4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285"/>
    <s v="B4QSJ7"/>
    <n v="521"/>
    <x v="37"/>
    <n v="1"/>
    <n v="369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6"/>
    <s v="B4QXI3"/>
    <n v="1157"/>
    <x v="0"/>
    <n v="129"/>
    <n v="16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286"/>
    <s v="B4QXI3"/>
    <n v="1157"/>
    <x v="19"/>
    <n v="1004"/>
    <n v="1153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6"/>
    <s v="B4QXI3"/>
    <n v="1157"/>
    <x v="36"/>
    <n v="405"/>
    <n v="1003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7"/>
    <s v="B4R4G4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87"/>
    <s v="B4R4G4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88"/>
    <s v="B5BU82"/>
    <n v="198"/>
    <x v="6"/>
    <n v="48"/>
    <n v="129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88"/>
    <s v="B5BU82"/>
    <n v="198"/>
    <x v="0"/>
    <n v="160"/>
    <n v="19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7"/>
  </r>
  <r>
    <x v="289"/>
    <s v="B5DEZ7"/>
    <n v="465"/>
    <x v="2"/>
    <n v="118"/>
    <n v="20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89"/>
    <s v="B5DEZ7"/>
    <n v="465"/>
    <x v="2"/>
    <n v="183"/>
    <n v="28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89"/>
    <s v="B5DEZ7"/>
    <n v="465"/>
    <x v="2"/>
    <n v="263"/>
    <n v="35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89"/>
    <s v="B5DEZ7"/>
    <n v="465"/>
    <x v="2"/>
    <n v="59"/>
    <n v="17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89"/>
    <s v="B5DEZ7"/>
    <n v="465"/>
    <x v="0"/>
    <n v="420"/>
    <n v="45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289"/>
    <s v="B5DEZ7"/>
    <n v="465"/>
    <x v="26"/>
    <n v="15"/>
    <n v="55"/>
    <n v="8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0"/>
    <s v="B5DF08"/>
    <n v="436"/>
    <x v="6"/>
    <n v="283"/>
    <n v="361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0"/>
    <s v="B5DF08"/>
    <n v="436"/>
    <x v="0"/>
    <n v="383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290"/>
    <s v="B5DF08"/>
    <n v="436"/>
    <x v="21"/>
    <n v="54"/>
    <n v="109"/>
    <n v="63"/>
    <s v="Suppressor of cytokine signalling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0"/>
    <s v="B5DF08"/>
    <n v="436"/>
    <x v="22"/>
    <n v="111"/>
    <n v="263"/>
    <n v="56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1"/>
    <s v="B5DF17"/>
    <n v="288"/>
    <x v="11"/>
    <n v="117"/>
    <n v="149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1"/>
    <s v="B5DF17"/>
    <n v="288"/>
    <x v="2"/>
    <n v="26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1"/>
    <s v="B5DF17"/>
    <n v="288"/>
    <x v="2"/>
    <n v="95"/>
    <n v="18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1"/>
    <s v="B5DF17"/>
    <n v="288"/>
    <x v="0"/>
    <n v="247"/>
    <n v="28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8"/>
  </r>
  <r>
    <x v="292"/>
    <s v="B5DF38"/>
    <n v="273"/>
    <x v="0"/>
    <n v="234"/>
    <n v="2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292"/>
    <s v="B5DF38"/>
    <n v="273"/>
    <x v="3"/>
    <n v="95"/>
    <n v="229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3"/>
    <s v="B5DF78"/>
    <n v="279"/>
    <x v="5"/>
    <n v="17"/>
    <n v="177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3"/>
    <s v="B5DF78"/>
    <n v="279"/>
    <x v="0"/>
    <n v="190"/>
    <n v="22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294"/>
    <s v="B5DF97"/>
    <n v="335"/>
    <x v="11"/>
    <n v="194"/>
    <n v="221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4"/>
    <s v="B5DF97"/>
    <n v="335"/>
    <x v="2"/>
    <n v="19"/>
    <n v="10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4"/>
    <s v="B5DF97"/>
    <n v="335"/>
    <x v="2"/>
    <n v="41"/>
    <n v="14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4"/>
    <s v="B5DF97"/>
    <n v="335"/>
    <x v="2"/>
    <n v="82"/>
    <n v="17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294"/>
    <s v="B5DF97"/>
    <n v="335"/>
    <x v="0"/>
    <n v="296"/>
    <n v="33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295"/>
    <s v="B5DGF6"/>
    <n v="308"/>
    <x v="2"/>
    <n v="133"/>
    <n v="244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5"/>
    <s v="B5DGF6"/>
    <n v="308"/>
    <x v="2"/>
    <n v="8"/>
    <n v="126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5"/>
    <s v="B5DGF6"/>
    <n v="308"/>
    <x v="2"/>
    <n v="67"/>
    <n v="159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5"/>
    <s v="B5DGF6"/>
    <n v="308"/>
    <x v="0"/>
    <n v="267"/>
    <n v="307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4"/>
  </r>
  <r>
    <x v="296"/>
    <s v="B5DSW6"/>
    <n v="349"/>
    <x v="0"/>
    <n v="306"/>
    <n v="34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296"/>
    <s v="B5DSW6"/>
    <n v="349"/>
    <x v="3"/>
    <n v="167"/>
    <n v="30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297"/>
    <s v="B5M695"/>
    <n v="257"/>
    <x v="6"/>
    <n v="96"/>
    <n v="177"/>
    <n v="4403"/>
    <s v="SH2 domain"/>
    <x v="0"/>
    <x v="0"/>
    <x v="4"/>
    <x v="5"/>
    <x v="5"/>
    <x v="6"/>
    <x v="9"/>
    <x v="9"/>
    <x v="9"/>
    <x v="7"/>
    <x v="8"/>
    <x v="8"/>
    <x v="8"/>
    <x v="3"/>
    <x v="0"/>
    <x v="0"/>
    <x v="0"/>
    <x v="1"/>
  </r>
  <r>
    <x v="297"/>
    <s v="B5M695"/>
    <n v="257"/>
    <x v="0"/>
    <n v="212"/>
    <n v="254"/>
    <n v="1016"/>
    <s v="SOCS box"/>
    <x v="0"/>
    <x v="0"/>
    <x v="4"/>
    <x v="5"/>
    <x v="5"/>
    <x v="6"/>
    <x v="9"/>
    <x v="9"/>
    <x v="9"/>
    <x v="7"/>
    <x v="8"/>
    <x v="8"/>
    <x v="8"/>
    <x v="3"/>
    <x v="0"/>
    <x v="0"/>
    <x v="0"/>
    <x v="2"/>
  </r>
  <r>
    <x v="298"/>
    <s v="B5X1D4"/>
    <n v="289"/>
    <x v="2"/>
    <n v="25"/>
    <n v="115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8"/>
    <s v="B5X1D4"/>
    <n v="289"/>
    <x v="2"/>
    <n v="95"/>
    <n v="181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8"/>
    <s v="B5X1D4"/>
    <n v="289"/>
    <x v="0"/>
    <n v="248"/>
    <n v="288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4"/>
  </r>
  <r>
    <x v="299"/>
    <s v="B5X8I0"/>
    <n v="288"/>
    <x v="2"/>
    <n v="129"/>
    <n v="220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9"/>
    <s v="B5X8I0"/>
    <n v="288"/>
    <x v="2"/>
    <n v="3"/>
    <n v="88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9"/>
    <s v="B5X8I0"/>
    <n v="288"/>
    <x v="2"/>
    <n v="29"/>
    <n v="120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9"/>
    <s v="B5X8I0"/>
    <n v="288"/>
    <x v="2"/>
    <n v="84"/>
    <n v="155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299"/>
    <s v="B5X8I0"/>
    <n v="288"/>
    <x v="0"/>
    <n v="247"/>
    <n v="286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3"/>
  </r>
  <r>
    <x v="300"/>
    <s v="B5XAM8"/>
    <n v="307"/>
    <x v="2"/>
    <n v="20"/>
    <n v="119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0"/>
    <s v="B5XAM8"/>
    <n v="307"/>
    <x v="2"/>
    <n v="124"/>
    <n v="234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0"/>
    <s v="B5XAM8"/>
    <n v="307"/>
    <x v="2"/>
    <n v="58"/>
    <n v="150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0"/>
    <s v="B5XAM8"/>
    <n v="307"/>
    <x v="0"/>
    <n v="258"/>
    <n v="298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4"/>
  </r>
  <r>
    <x v="301"/>
    <s v="B5XCB4"/>
    <n v="225"/>
    <x v="6"/>
    <n v="62"/>
    <n v="143"/>
    <n v="4403"/>
    <s v="SH2 domain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1"/>
    <s v="B5XCB4"/>
    <n v="225"/>
    <x v="0"/>
    <n v="187"/>
    <n v="222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7"/>
  </r>
  <r>
    <x v="302"/>
    <s v="B5XDZ8"/>
    <n v="289"/>
    <x v="2"/>
    <n v="25"/>
    <n v="115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2"/>
    <s v="B5XDZ8"/>
    <n v="289"/>
    <x v="2"/>
    <n v="96"/>
    <n v="181"/>
    <n v="64467"/>
    <s v="Ankyrin repeats (3 copies)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02"/>
    <s v="B5XDZ8"/>
    <n v="289"/>
    <x v="0"/>
    <n v="248"/>
    <n v="288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4"/>
  </r>
  <r>
    <x v="303"/>
    <s v="B6ID36"/>
    <n v="255"/>
    <x v="6"/>
    <n v="74"/>
    <n v="148"/>
    <n v="4403"/>
    <s v="SH2 domain"/>
    <x v="1"/>
    <x v="1"/>
    <x v="5"/>
    <x v="6"/>
    <x v="4"/>
    <x v="5"/>
    <x v="8"/>
    <x v="8"/>
    <x v="5"/>
    <x v="7"/>
    <x v="8"/>
    <x v="8"/>
    <x v="8"/>
    <x v="3"/>
    <x v="0"/>
    <x v="0"/>
    <x v="0"/>
    <x v="1"/>
  </r>
  <r>
    <x v="303"/>
    <s v="B6ID36"/>
    <n v="255"/>
    <x v="0"/>
    <n v="189"/>
    <n v="225"/>
    <n v="1016"/>
    <s v="SOCS box"/>
    <x v="1"/>
    <x v="1"/>
    <x v="5"/>
    <x v="6"/>
    <x v="4"/>
    <x v="5"/>
    <x v="8"/>
    <x v="8"/>
    <x v="5"/>
    <x v="7"/>
    <x v="8"/>
    <x v="8"/>
    <x v="8"/>
    <x v="3"/>
    <x v="0"/>
    <x v="0"/>
    <x v="0"/>
    <x v="0"/>
  </r>
  <r>
    <x v="304"/>
    <s v="B6RCQ2"/>
    <n v="207"/>
    <x v="6"/>
    <n v="75"/>
    <n v="150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304"/>
    <s v="B6RCQ2"/>
    <n v="207"/>
    <x v="0"/>
    <n v="167"/>
    <n v="20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305"/>
    <s v="B6RCQ3"/>
    <n v="209"/>
    <x v="6"/>
    <n v="46"/>
    <n v="127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305"/>
    <s v="B6RCQ3"/>
    <n v="209"/>
    <x v="0"/>
    <n v="170"/>
    <n v="20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0"/>
  </r>
  <r>
    <x v="306"/>
    <s v="B7P157"/>
    <n v="96"/>
    <x v="0"/>
    <n v="55"/>
    <n v="91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0"/>
  </r>
  <r>
    <x v="307"/>
    <s v="B7P8D7"/>
    <n v="296"/>
    <x v="5"/>
    <n v="30"/>
    <n v="191"/>
    <n v="13525"/>
    <s v="Ras family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07"/>
    <s v="B7P8D7"/>
    <n v="296"/>
    <x v="0"/>
    <n v="204"/>
    <n v="241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5"/>
  </r>
  <r>
    <x v="308"/>
    <s v="B7PDS8"/>
    <n v="332"/>
    <x v="0"/>
    <n v="286"/>
    <n v="326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4"/>
  </r>
  <r>
    <x v="309"/>
    <s v="B7PHK5"/>
    <n v="257"/>
    <x v="2"/>
    <n v="63"/>
    <n v="149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09"/>
    <s v="B7PHK5"/>
    <n v="257"/>
    <x v="13"/>
    <n v="86"/>
    <n v="139"/>
    <n v="4200"/>
    <s v="Ankyrin repeats (many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09"/>
    <s v="B7PHK5"/>
    <n v="257"/>
    <x v="0"/>
    <n v="216"/>
    <n v="256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4"/>
  </r>
  <r>
    <x v="310"/>
    <s v="B7PHT5"/>
    <n v="229"/>
    <x v="0"/>
    <n v="169"/>
    <n v="206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5"/>
  </r>
  <r>
    <x v="311"/>
    <s v="B7PLM6"/>
    <n v="361"/>
    <x v="0"/>
    <n v="243"/>
    <n v="278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7"/>
  </r>
  <r>
    <x v="311"/>
    <s v="B7PLM6"/>
    <n v="361"/>
    <x v="3"/>
    <n v="112"/>
    <n v="238"/>
    <n v="3584"/>
    <s v="SPRY domain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2"/>
    <s v="B7PRR1"/>
    <n v="727"/>
    <x v="11"/>
    <n v="202"/>
    <n v="264"/>
    <n v="5717"/>
    <s v="Ankyrin repeat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2"/>
    <s v="B7PRR1"/>
    <n v="727"/>
    <x v="2"/>
    <n v="46"/>
    <n v="135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2"/>
    <s v="B7PRR1"/>
    <n v="727"/>
    <x v="0"/>
    <n v="685"/>
    <n v="724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3"/>
  </r>
  <r>
    <x v="313"/>
    <s v="B7PTW4"/>
    <n v="293"/>
    <x v="6"/>
    <n v="142"/>
    <n v="218"/>
    <n v="4403"/>
    <s v="SH2 domain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3"/>
    <s v="B7PTW4"/>
    <n v="293"/>
    <x v="0"/>
    <n v="255"/>
    <n v="290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7"/>
  </r>
  <r>
    <x v="314"/>
    <s v="B7PW93"/>
    <n v="497"/>
    <x v="2"/>
    <n v="149"/>
    <n v="241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4"/>
    <s v="B7PW93"/>
    <n v="497"/>
    <x v="2"/>
    <n v="215"/>
    <n v="303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4"/>
    <s v="B7PW93"/>
    <n v="497"/>
    <x v="2"/>
    <n v="54"/>
    <n v="142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4"/>
    <s v="B7PW93"/>
    <n v="497"/>
    <x v="31"/>
    <n v="131"/>
    <n v="185"/>
    <n v="3225"/>
    <s v="Ankyrin repeats (many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4"/>
    <s v="B7PW93"/>
    <n v="497"/>
    <x v="0"/>
    <n v="442"/>
    <n v="481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3"/>
  </r>
  <r>
    <x v="315"/>
    <s v="B7Q074"/>
    <n v="184"/>
    <x v="2"/>
    <n v="23"/>
    <n v="116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5"/>
    <s v="B7Q074"/>
    <n v="184"/>
    <x v="0"/>
    <n v="142"/>
    <n v="181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3"/>
  </r>
  <r>
    <x v="316"/>
    <s v="B7Q9T5"/>
    <n v="423"/>
    <x v="0"/>
    <n v="380"/>
    <n v="419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3"/>
  </r>
  <r>
    <x v="316"/>
    <s v="B7Q9T5"/>
    <n v="423"/>
    <x v="3"/>
    <n v="239"/>
    <n v="375"/>
    <n v="3584"/>
    <s v="SPRY domain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7"/>
    <s v="B7QEJ6"/>
    <n v="468"/>
    <x v="11"/>
    <n v="126"/>
    <n v="154"/>
    <n v="5717"/>
    <s v="Ankyrin repeat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7"/>
    <s v="B7QEJ6"/>
    <n v="468"/>
    <x v="2"/>
    <n v="18"/>
    <n v="107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7"/>
    <s v="B7QEJ6"/>
    <n v="468"/>
    <x v="2"/>
    <n v="165"/>
    <n v="218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7"/>
    <s v="B7QEJ6"/>
    <n v="468"/>
    <x v="2"/>
    <n v="228"/>
    <n v="324"/>
    <n v="64467"/>
    <s v="Ankyrin repeats (3 copies)"/>
    <x v="0"/>
    <x v="0"/>
    <x v="1"/>
    <x v="1"/>
    <x v="6"/>
    <x v="7"/>
    <x v="10"/>
    <x v="10"/>
    <x v="10"/>
    <x v="14"/>
    <x v="17"/>
    <x v="17"/>
    <x v="18"/>
    <x v="3"/>
    <x v="0"/>
    <x v="0"/>
    <x v="0"/>
    <x v="1"/>
  </r>
  <r>
    <x v="317"/>
    <s v="B7QEJ6"/>
    <n v="468"/>
    <x v="0"/>
    <n v="425"/>
    <n v="467"/>
    <n v="1016"/>
    <s v="SOCS box"/>
    <x v="0"/>
    <x v="0"/>
    <x v="1"/>
    <x v="1"/>
    <x v="6"/>
    <x v="7"/>
    <x v="10"/>
    <x v="10"/>
    <x v="10"/>
    <x v="14"/>
    <x v="17"/>
    <x v="17"/>
    <x v="18"/>
    <x v="3"/>
    <x v="0"/>
    <x v="0"/>
    <x v="0"/>
    <x v="2"/>
  </r>
  <r>
    <x v="318"/>
    <s v="B7S8R9"/>
    <n v="328"/>
    <x v="6"/>
    <n v="162"/>
    <n v="240"/>
    <n v="4403"/>
    <s v="SH2 domain"/>
    <x v="0"/>
    <x v="0"/>
    <x v="1"/>
    <x v="1"/>
    <x v="1"/>
    <x v="1"/>
    <x v="2"/>
    <x v="2"/>
    <x v="2"/>
    <x v="13"/>
    <x v="16"/>
    <x v="18"/>
    <x v="19"/>
    <x v="15"/>
    <x v="16"/>
    <x v="0"/>
    <x v="0"/>
    <x v="1"/>
  </r>
  <r>
    <x v="318"/>
    <s v="B7S8R9"/>
    <n v="328"/>
    <x v="0"/>
    <n v="262"/>
    <n v="299"/>
    <n v="1016"/>
    <s v="SOCS box"/>
    <x v="0"/>
    <x v="0"/>
    <x v="1"/>
    <x v="1"/>
    <x v="1"/>
    <x v="1"/>
    <x v="2"/>
    <x v="2"/>
    <x v="2"/>
    <x v="13"/>
    <x v="16"/>
    <x v="18"/>
    <x v="19"/>
    <x v="15"/>
    <x v="16"/>
    <x v="0"/>
    <x v="0"/>
    <x v="5"/>
  </r>
  <r>
    <x v="318"/>
    <s v="B7S8R9"/>
    <n v="328"/>
    <x v="34"/>
    <n v="2"/>
    <n v="130"/>
    <n v="24"/>
    <m/>
    <x v="0"/>
    <x v="0"/>
    <x v="1"/>
    <x v="1"/>
    <x v="1"/>
    <x v="1"/>
    <x v="2"/>
    <x v="2"/>
    <x v="2"/>
    <x v="13"/>
    <x v="16"/>
    <x v="18"/>
    <x v="19"/>
    <x v="15"/>
    <x v="16"/>
    <x v="0"/>
    <x v="0"/>
    <x v="1"/>
  </r>
  <r>
    <x v="319"/>
    <s v="B7S905"/>
    <n v="305"/>
    <x v="6"/>
    <n v="139"/>
    <n v="217"/>
    <n v="4403"/>
    <s v="SH2 domain"/>
    <x v="0"/>
    <x v="0"/>
    <x v="1"/>
    <x v="1"/>
    <x v="1"/>
    <x v="1"/>
    <x v="2"/>
    <x v="2"/>
    <x v="2"/>
    <x v="13"/>
    <x v="16"/>
    <x v="18"/>
    <x v="19"/>
    <x v="15"/>
    <x v="16"/>
    <x v="0"/>
    <x v="0"/>
    <x v="1"/>
  </r>
  <r>
    <x v="319"/>
    <s v="B7S905"/>
    <n v="305"/>
    <x v="0"/>
    <n v="239"/>
    <n v="276"/>
    <n v="1016"/>
    <s v="SOCS box"/>
    <x v="0"/>
    <x v="0"/>
    <x v="1"/>
    <x v="1"/>
    <x v="1"/>
    <x v="1"/>
    <x v="2"/>
    <x v="2"/>
    <x v="2"/>
    <x v="13"/>
    <x v="16"/>
    <x v="18"/>
    <x v="19"/>
    <x v="15"/>
    <x v="16"/>
    <x v="0"/>
    <x v="0"/>
    <x v="5"/>
  </r>
  <r>
    <x v="319"/>
    <s v="B7S905"/>
    <n v="305"/>
    <x v="34"/>
    <n v="2"/>
    <n v="107"/>
    <n v="24"/>
    <m/>
    <x v="0"/>
    <x v="0"/>
    <x v="1"/>
    <x v="1"/>
    <x v="1"/>
    <x v="1"/>
    <x v="2"/>
    <x v="2"/>
    <x v="2"/>
    <x v="13"/>
    <x v="16"/>
    <x v="18"/>
    <x v="19"/>
    <x v="15"/>
    <x v="16"/>
    <x v="0"/>
    <x v="0"/>
    <x v="1"/>
  </r>
  <r>
    <x v="320"/>
    <s v="B7ZP43"/>
    <n v="426"/>
    <x v="11"/>
    <n v="252"/>
    <n v="284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0"/>
    <s v="B7ZP43"/>
    <n v="426"/>
    <x v="2"/>
    <n v="20"/>
    <n v="14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0"/>
    <s v="B7ZP43"/>
    <n v="426"/>
    <x v="2"/>
    <n v="148"/>
    <n v="25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0"/>
    <s v="B7ZP43"/>
    <n v="426"/>
    <x v="0"/>
    <n v="381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321"/>
    <s v="B7ZTW0"/>
    <n v="257"/>
    <x v="6"/>
    <n v="92"/>
    <n v="173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321"/>
    <s v="B7ZTW0"/>
    <n v="257"/>
    <x v="0"/>
    <n v="216"/>
    <n v="254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11"/>
  </r>
  <r>
    <x v="322"/>
    <s v="B8JKT2"/>
    <n v="406"/>
    <x v="0"/>
    <n v="355"/>
    <n v="39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322"/>
    <s v="B8JKT2"/>
    <n v="406"/>
    <x v="1"/>
    <n v="130"/>
    <n v="169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322"/>
    <s v="B8JKT2"/>
    <n v="406"/>
    <x v="1"/>
    <n v="174"/>
    <n v="213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322"/>
    <s v="B8JKT2"/>
    <n v="406"/>
    <x v="1"/>
    <n v="313"/>
    <n v="350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323"/>
    <s v="B9A047"/>
    <n v="234"/>
    <x v="2"/>
    <n v="41"/>
    <n v="16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23"/>
    <s v="B9A047"/>
    <n v="234"/>
    <x v="0"/>
    <n v="195"/>
    <n v="23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324"/>
    <s v="B9EPA9"/>
    <n v="225"/>
    <x v="6"/>
    <n v="62"/>
    <n v="143"/>
    <n v="4403"/>
    <s v="SH2 domain"/>
    <x v="0"/>
    <x v="0"/>
    <x v="0"/>
    <x v="0"/>
    <x v="0"/>
    <x v="0"/>
    <x v="1"/>
    <x v="1"/>
    <x v="1"/>
    <x v="1"/>
    <x v="1"/>
    <x v="1"/>
    <x v="1"/>
    <x v="1"/>
    <x v="15"/>
    <x v="0"/>
    <x v="0"/>
    <x v="1"/>
  </r>
  <r>
    <x v="324"/>
    <s v="B9EPA9"/>
    <n v="225"/>
    <x v="0"/>
    <n v="187"/>
    <n v="222"/>
    <n v="1016"/>
    <s v="SOCS box"/>
    <x v="0"/>
    <x v="0"/>
    <x v="0"/>
    <x v="0"/>
    <x v="0"/>
    <x v="0"/>
    <x v="1"/>
    <x v="1"/>
    <x v="1"/>
    <x v="1"/>
    <x v="1"/>
    <x v="1"/>
    <x v="1"/>
    <x v="1"/>
    <x v="15"/>
    <x v="0"/>
    <x v="0"/>
    <x v="7"/>
  </r>
  <r>
    <x v="325"/>
    <s v="C0H5U8"/>
    <n v="253"/>
    <x v="6"/>
    <n v="120"/>
    <n v="195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25"/>
    <s v="C0H5U8"/>
    <n v="253"/>
    <x v="0"/>
    <n v="212"/>
    <n v="250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11"/>
  </r>
  <r>
    <x v="326"/>
    <s v="C0H5U9"/>
    <n v="201"/>
    <x v="6"/>
    <n v="44"/>
    <n v="125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26"/>
    <s v="C0H5U9"/>
    <n v="201"/>
    <x v="0"/>
    <n v="163"/>
    <n v="198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7"/>
  </r>
  <r>
    <x v="327"/>
    <s v="C0H5V0"/>
    <n v="212"/>
    <x v="6"/>
    <n v="50"/>
    <n v="131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27"/>
    <s v="C0H5V0"/>
    <n v="212"/>
    <x v="0"/>
    <n v="173"/>
    <n v="209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0"/>
  </r>
  <r>
    <x v="328"/>
    <s v="C0H5Y0"/>
    <n v="259"/>
    <x v="2"/>
    <n v="125"/>
    <n v="21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8"/>
    <s v="C0H5Y0"/>
    <n v="259"/>
    <x v="2"/>
    <n v="4"/>
    <n v="8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8"/>
    <s v="C0H5Y0"/>
    <n v="259"/>
    <x v="2"/>
    <n v="50"/>
    <n v="12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28"/>
    <s v="C0H5Y0"/>
    <n v="259"/>
    <x v="0"/>
    <n v="216"/>
    <n v="25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329"/>
    <s v="C0LEJ4"/>
    <n v="211"/>
    <x v="6"/>
    <n v="79"/>
    <n v="154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329"/>
    <s v="C0LEJ4"/>
    <n v="211"/>
    <x v="0"/>
    <n v="171"/>
    <n v="208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330"/>
    <s v="C1BIN3"/>
    <n v="220"/>
    <x v="6"/>
    <n v="58"/>
    <n v="139"/>
    <n v="4403"/>
    <s v="SH2 domain"/>
    <x v="0"/>
    <x v="0"/>
    <x v="0"/>
    <x v="0"/>
    <x v="0"/>
    <x v="0"/>
    <x v="1"/>
    <x v="1"/>
    <x v="1"/>
    <x v="1"/>
    <x v="1"/>
    <x v="19"/>
    <x v="20"/>
    <x v="17"/>
    <x v="0"/>
    <x v="0"/>
    <x v="0"/>
    <x v="1"/>
  </r>
  <r>
    <x v="330"/>
    <s v="C1BIN3"/>
    <n v="220"/>
    <x v="0"/>
    <n v="182"/>
    <n v="217"/>
    <n v="1016"/>
    <s v="SOCS box"/>
    <x v="0"/>
    <x v="0"/>
    <x v="0"/>
    <x v="0"/>
    <x v="0"/>
    <x v="0"/>
    <x v="1"/>
    <x v="1"/>
    <x v="1"/>
    <x v="1"/>
    <x v="1"/>
    <x v="19"/>
    <x v="20"/>
    <x v="17"/>
    <x v="0"/>
    <x v="0"/>
    <x v="0"/>
    <x v="7"/>
  </r>
  <r>
    <x v="331"/>
    <s v="C1BQZ8"/>
    <n v="286"/>
    <x v="0"/>
    <n v="218"/>
    <n v="259"/>
    <n v="1016"/>
    <s v="SOCS box"/>
    <x v="0"/>
    <x v="0"/>
    <x v="1"/>
    <x v="1"/>
    <x v="7"/>
    <x v="8"/>
    <x v="11"/>
    <x v="11"/>
    <x v="11"/>
    <x v="15"/>
    <x v="8"/>
    <x v="8"/>
    <x v="8"/>
    <x v="3"/>
    <x v="0"/>
    <x v="0"/>
    <x v="0"/>
    <x v="8"/>
  </r>
  <r>
    <x v="331"/>
    <s v="C1BQZ8"/>
    <n v="286"/>
    <x v="3"/>
    <n v="74"/>
    <n v="213"/>
    <n v="3584"/>
    <s v="SPRY domain"/>
    <x v="0"/>
    <x v="0"/>
    <x v="1"/>
    <x v="1"/>
    <x v="7"/>
    <x v="8"/>
    <x v="11"/>
    <x v="11"/>
    <x v="11"/>
    <x v="15"/>
    <x v="8"/>
    <x v="8"/>
    <x v="8"/>
    <x v="3"/>
    <x v="0"/>
    <x v="0"/>
    <x v="0"/>
    <x v="1"/>
  </r>
  <r>
    <x v="332"/>
    <s v="C1BT14"/>
    <n v="299"/>
    <x v="5"/>
    <n v="27"/>
    <n v="191"/>
    <n v="13525"/>
    <s v="Ras family"/>
    <x v="0"/>
    <x v="0"/>
    <x v="1"/>
    <x v="1"/>
    <x v="7"/>
    <x v="8"/>
    <x v="11"/>
    <x v="11"/>
    <x v="11"/>
    <x v="16"/>
    <x v="8"/>
    <x v="8"/>
    <x v="8"/>
    <x v="3"/>
    <x v="0"/>
    <x v="0"/>
    <x v="0"/>
    <x v="1"/>
  </r>
  <r>
    <x v="332"/>
    <s v="C1BT14"/>
    <n v="299"/>
    <x v="0"/>
    <n v="204"/>
    <n v="241"/>
    <n v="1016"/>
    <s v="SOCS box"/>
    <x v="0"/>
    <x v="0"/>
    <x v="1"/>
    <x v="1"/>
    <x v="7"/>
    <x v="8"/>
    <x v="11"/>
    <x v="11"/>
    <x v="11"/>
    <x v="16"/>
    <x v="8"/>
    <x v="8"/>
    <x v="8"/>
    <x v="3"/>
    <x v="0"/>
    <x v="0"/>
    <x v="0"/>
    <x v="5"/>
  </r>
  <r>
    <x v="333"/>
    <s v="C1BVC5"/>
    <n v="409"/>
    <x v="0"/>
    <n v="369"/>
    <n v="406"/>
    <n v="1016"/>
    <s v="SOCS box"/>
    <x v="0"/>
    <x v="0"/>
    <x v="1"/>
    <x v="1"/>
    <x v="7"/>
    <x v="8"/>
    <x v="11"/>
    <x v="11"/>
    <x v="11"/>
    <x v="16"/>
    <x v="8"/>
    <x v="8"/>
    <x v="8"/>
    <x v="3"/>
    <x v="0"/>
    <x v="0"/>
    <x v="0"/>
    <x v="5"/>
  </r>
  <r>
    <x v="333"/>
    <s v="C1BVC5"/>
    <n v="409"/>
    <x v="1"/>
    <n v="131"/>
    <n v="173"/>
    <n v="121734"/>
    <s v="WD domain, G-beta repeat"/>
    <x v="0"/>
    <x v="0"/>
    <x v="1"/>
    <x v="1"/>
    <x v="7"/>
    <x v="8"/>
    <x v="11"/>
    <x v="11"/>
    <x v="11"/>
    <x v="16"/>
    <x v="8"/>
    <x v="8"/>
    <x v="8"/>
    <x v="3"/>
    <x v="0"/>
    <x v="0"/>
    <x v="0"/>
    <x v="1"/>
  </r>
  <r>
    <x v="333"/>
    <s v="C1BVC5"/>
    <n v="409"/>
    <x v="1"/>
    <n v="188"/>
    <n v="215"/>
    <n v="121734"/>
    <s v="WD domain, G-beta repeat"/>
    <x v="0"/>
    <x v="0"/>
    <x v="1"/>
    <x v="1"/>
    <x v="7"/>
    <x v="8"/>
    <x v="11"/>
    <x v="11"/>
    <x v="11"/>
    <x v="16"/>
    <x v="8"/>
    <x v="8"/>
    <x v="8"/>
    <x v="3"/>
    <x v="0"/>
    <x v="0"/>
    <x v="0"/>
    <x v="1"/>
  </r>
  <r>
    <x v="333"/>
    <s v="C1BVC5"/>
    <n v="409"/>
    <x v="1"/>
    <n v="223"/>
    <n v="261"/>
    <n v="121734"/>
    <s v="WD domain, G-beta repeat"/>
    <x v="0"/>
    <x v="0"/>
    <x v="1"/>
    <x v="1"/>
    <x v="7"/>
    <x v="8"/>
    <x v="11"/>
    <x v="11"/>
    <x v="11"/>
    <x v="16"/>
    <x v="8"/>
    <x v="8"/>
    <x v="8"/>
    <x v="3"/>
    <x v="0"/>
    <x v="0"/>
    <x v="0"/>
    <x v="1"/>
  </r>
  <r>
    <x v="334"/>
    <s v="C1BVS3"/>
    <n v="233"/>
    <x v="0"/>
    <n v="184"/>
    <n v="225"/>
    <n v="1016"/>
    <s v="SOCS box"/>
    <x v="0"/>
    <x v="0"/>
    <x v="1"/>
    <x v="1"/>
    <x v="7"/>
    <x v="8"/>
    <x v="11"/>
    <x v="11"/>
    <x v="11"/>
    <x v="16"/>
    <x v="8"/>
    <x v="8"/>
    <x v="8"/>
    <x v="3"/>
    <x v="0"/>
    <x v="0"/>
    <x v="0"/>
    <x v="8"/>
  </r>
  <r>
    <x v="334"/>
    <s v="C1BVS3"/>
    <n v="233"/>
    <x v="3"/>
    <n v="45"/>
    <n v="179"/>
    <n v="3584"/>
    <s v="SPRY domain"/>
    <x v="0"/>
    <x v="0"/>
    <x v="1"/>
    <x v="1"/>
    <x v="7"/>
    <x v="8"/>
    <x v="11"/>
    <x v="11"/>
    <x v="11"/>
    <x v="16"/>
    <x v="8"/>
    <x v="8"/>
    <x v="8"/>
    <x v="3"/>
    <x v="0"/>
    <x v="0"/>
    <x v="0"/>
    <x v="1"/>
  </r>
  <r>
    <x v="335"/>
    <s v="C1C2S9"/>
    <n v="279"/>
    <x v="0"/>
    <n v="207"/>
    <n v="248"/>
    <n v="1016"/>
    <s v="SOCS box"/>
    <x v="0"/>
    <x v="0"/>
    <x v="1"/>
    <x v="1"/>
    <x v="7"/>
    <x v="8"/>
    <x v="11"/>
    <x v="11"/>
    <x v="11"/>
    <x v="15"/>
    <x v="8"/>
    <x v="8"/>
    <x v="8"/>
    <x v="3"/>
    <x v="0"/>
    <x v="0"/>
    <x v="0"/>
    <x v="8"/>
  </r>
  <r>
    <x v="335"/>
    <s v="C1C2S9"/>
    <n v="279"/>
    <x v="3"/>
    <n v="71"/>
    <n v="202"/>
    <n v="3584"/>
    <s v="SPRY domain"/>
    <x v="0"/>
    <x v="0"/>
    <x v="1"/>
    <x v="1"/>
    <x v="7"/>
    <x v="8"/>
    <x v="11"/>
    <x v="11"/>
    <x v="11"/>
    <x v="15"/>
    <x v="8"/>
    <x v="8"/>
    <x v="8"/>
    <x v="3"/>
    <x v="0"/>
    <x v="0"/>
    <x v="0"/>
    <x v="1"/>
  </r>
  <r>
    <x v="336"/>
    <s v="C3XS31"/>
    <n v="318"/>
    <x v="2"/>
    <n v="139"/>
    <n v="254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6"/>
    <s v="C3XS31"/>
    <n v="318"/>
    <x v="0"/>
    <n v="277"/>
    <n v="317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4"/>
  </r>
  <r>
    <x v="337"/>
    <s v="C3XSG6"/>
    <n v="221"/>
    <x v="2"/>
    <n v="117"/>
    <n v="183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7"/>
    <s v="C3XSG6"/>
    <n v="221"/>
    <x v="2"/>
    <n v="27"/>
    <n v="121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7"/>
    <s v="C3XSG6"/>
    <n v="221"/>
    <x v="13"/>
    <n v="25"/>
    <n v="78"/>
    <n v="4200"/>
    <s v="Ankyrin repeats (many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7"/>
    <s v="C3XSG6"/>
    <n v="221"/>
    <x v="0"/>
    <n v="181"/>
    <n v="220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3"/>
  </r>
  <r>
    <x v="338"/>
    <s v="C3XTW6"/>
    <n v="181"/>
    <x v="6"/>
    <n v="29"/>
    <n v="107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8"/>
    <s v="C3XTW6"/>
    <n v="181"/>
    <x v="0"/>
    <n v="141"/>
    <n v="178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39"/>
    <s v="C3XVZ8"/>
    <n v="187"/>
    <x v="6"/>
    <n v="33"/>
    <n v="113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39"/>
    <s v="C3XVZ8"/>
    <n v="187"/>
    <x v="0"/>
    <n v="147"/>
    <n v="184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40"/>
    <s v="C3XWJ1"/>
    <n v="181"/>
    <x v="6"/>
    <n v="27"/>
    <n v="108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0"/>
    <s v="C3XWJ1"/>
    <n v="181"/>
    <x v="0"/>
    <n v="141"/>
    <n v="178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41"/>
    <s v="C3XYH8"/>
    <n v="276"/>
    <x v="0"/>
    <n v="237"/>
    <n v="276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3"/>
  </r>
  <r>
    <x v="341"/>
    <s v="C3XYH8"/>
    <n v="276"/>
    <x v="3"/>
    <n v="98"/>
    <n v="232"/>
    <n v="3584"/>
    <s v="SPRY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2"/>
    <s v="C3Y300"/>
    <n v="366"/>
    <x v="2"/>
    <n v="165"/>
    <n v="263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2"/>
    <s v="C3Y300"/>
    <n v="366"/>
    <x v="2"/>
    <n v="237"/>
    <n v="326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2"/>
    <s v="C3Y300"/>
    <n v="366"/>
    <x v="0"/>
    <n v="325"/>
    <n v="365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4"/>
  </r>
  <r>
    <x v="343"/>
    <s v="C3Y493"/>
    <n v="467"/>
    <x v="2"/>
    <n v="20"/>
    <n v="121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3"/>
    <s v="C3Y493"/>
    <n v="467"/>
    <x v="0"/>
    <n v="427"/>
    <n v="466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3"/>
  </r>
  <r>
    <x v="344"/>
    <s v="C3Y955"/>
    <n v="263"/>
    <x v="5"/>
    <n v="15"/>
    <n v="175"/>
    <n v="13525"/>
    <s v="Ras family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4"/>
    <s v="C3Y955"/>
    <n v="263"/>
    <x v="0"/>
    <n v="188"/>
    <n v="223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7"/>
  </r>
  <r>
    <x v="345"/>
    <s v="C3Y974"/>
    <n v="234"/>
    <x v="0"/>
    <n v="196"/>
    <n v="233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45"/>
    <s v="C3Y974"/>
    <n v="234"/>
    <x v="3"/>
    <n v="66"/>
    <n v="193"/>
    <n v="3584"/>
    <s v="SPRY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6"/>
    <s v="C3YA50"/>
    <n v="442"/>
    <x v="2"/>
    <n v="117"/>
    <n v="220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6"/>
    <s v="C3YA50"/>
    <n v="442"/>
    <x v="2"/>
    <n v="53"/>
    <n v="143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6"/>
    <s v="C3YA50"/>
    <n v="442"/>
    <x v="0"/>
    <n v="400"/>
    <n v="438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11"/>
  </r>
  <r>
    <x v="347"/>
    <s v="C3YCZ8"/>
    <n v="496"/>
    <x v="6"/>
    <n v="345"/>
    <n v="421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7"/>
    <s v="C3YCZ8"/>
    <n v="496"/>
    <x v="0"/>
    <n v="458"/>
    <n v="493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7"/>
  </r>
  <r>
    <x v="348"/>
    <s v="C3YGN7"/>
    <n v="193"/>
    <x v="6"/>
    <n v="33"/>
    <n v="111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48"/>
    <s v="C3YGN7"/>
    <n v="193"/>
    <x v="0"/>
    <n v="133"/>
    <n v="170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49"/>
    <s v="C3YKW3"/>
    <n v="227"/>
    <x v="0"/>
    <n v="188"/>
    <n v="225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49"/>
    <s v="C3YKW3"/>
    <n v="227"/>
    <x v="3"/>
    <n v="59"/>
    <n v="184"/>
    <n v="3584"/>
    <s v="SPRY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0"/>
    <s v="C3YM24"/>
    <n v="190"/>
    <x v="6"/>
    <n v="37"/>
    <n v="116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0"/>
    <s v="C3YM24"/>
    <n v="190"/>
    <x v="0"/>
    <n v="150"/>
    <n v="187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51"/>
    <s v="C3YPA1"/>
    <n v="786"/>
    <x v="2"/>
    <n v="135"/>
    <n v="232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1"/>
    <s v="C3YPA1"/>
    <n v="786"/>
    <x v="48"/>
    <n v="368"/>
    <n v="712"/>
    <n v="1107"/>
    <s v="Exostosin family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1"/>
    <s v="C3YPA1"/>
    <n v="786"/>
    <x v="0"/>
    <n v="249"/>
    <n v="289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4"/>
  </r>
  <r>
    <x v="352"/>
    <s v="C3YTY9"/>
    <n v="547"/>
    <x v="11"/>
    <n v="156"/>
    <n v="187"/>
    <n v="5717"/>
    <s v="Ankyrin repeat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2"/>
    <s v="C3YTY9"/>
    <n v="547"/>
    <x v="11"/>
    <n v="342"/>
    <n v="386"/>
    <n v="5717"/>
    <s v="Ankyrin repeat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2"/>
    <s v="C3YTY9"/>
    <n v="547"/>
    <x v="2"/>
    <n v="198"/>
    <n v="273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2"/>
    <s v="C3YTY9"/>
    <n v="547"/>
    <x v="0"/>
    <n v="503"/>
    <n v="541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11"/>
  </r>
  <r>
    <x v="353"/>
    <s v="C3YYE3"/>
    <n v="1043"/>
    <x v="6"/>
    <n v="854"/>
    <n v="927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3"/>
    <s v="C3YYE3"/>
    <n v="1043"/>
    <x v="0"/>
    <n v="969"/>
    <n v="1004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7"/>
  </r>
  <r>
    <x v="354"/>
    <s v="C3Z455"/>
    <n v="180"/>
    <x v="0"/>
    <n v="143"/>
    <n v="179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0"/>
  </r>
  <r>
    <x v="354"/>
    <s v="C3Z455"/>
    <n v="180"/>
    <x v="1"/>
    <n v="113"/>
    <n v="138"/>
    <n v="121734"/>
    <s v="WD domain, G-beta repeat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4"/>
    <s v="C3Z455"/>
    <n v="180"/>
    <x v="1"/>
    <n v="5"/>
    <n v="42"/>
    <n v="121734"/>
    <s v="WD domain, G-beta repeat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4"/>
    <s v="C3Z455"/>
    <n v="180"/>
    <x v="1"/>
    <n v="59"/>
    <n v="97"/>
    <n v="121734"/>
    <s v="WD domain, G-beta repeat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2"/>
    <n v="168"/>
    <n v="267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2"/>
    <n v="241"/>
    <n v="334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2"/>
    <n v="329"/>
    <n v="402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2"/>
    <n v="8"/>
    <n v="90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2"/>
    <n v="87"/>
    <n v="161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5"/>
    <s v="C3ZJV5"/>
    <n v="473"/>
    <x v="0"/>
    <n v="430"/>
    <n v="470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4"/>
  </r>
  <r>
    <x v="356"/>
    <s v="C3ZM27"/>
    <n v="170"/>
    <x v="6"/>
    <n v="14"/>
    <n v="95"/>
    <n v="4403"/>
    <s v="SH2 domain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6"/>
    <s v="C3ZM27"/>
    <n v="170"/>
    <x v="0"/>
    <n v="130"/>
    <n v="167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5"/>
  </r>
  <r>
    <x v="357"/>
    <s v="C3ZRZ7"/>
    <n v="358"/>
    <x v="2"/>
    <n v="14"/>
    <n v="104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7"/>
    <s v="C3ZRZ7"/>
    <n v="358"/>
    <x v="2"/>
    <n v="159"/>
    <n v="292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7"/>
    <s v="C3ZRZ7"/>
    <n v="358"/>
    <x v="2"/>
    <n v="79"/>
    <n v="160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7"/>
    <s v="C3ZRZ7"/>
    <n v="358"/>
    <x v="0"/>
    <n v="320"/>
    <n v="358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11"/>
  </r>
  <r>
    <x v="358"/>
    <s v="C3ZRZ8"/>
    <n v="405"/>
    <x v="2"/>
    <n v="21"/>
    <n v="142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8"/>
    <s v="C3ZRZ8"/>
    <n v="405"/>
    <x v="2"/>
    <n v="140"/>
    <n v="221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8"/>
    <s v="C3ZRZ8"/>
    <n v="405"/>
    <x v="2"/>
    <n v="196"/>
    <n v="297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8"/>
    <s v="C3ZRZ8"/>
    <n v="405"/>
    <x v="0"/>
    <n v="359"/>
    <n v="398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3"/>
  </r>
  <r>
    <x v="359"/>
    <s v="C4A101"/>
    <n v="476"/>
    <x v="2"/>
    <n v="165"/>
    <n v="237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2"/>
    <n v="33"/>
    <n v="93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2"/>
    <n v="244"/>
    <n v="337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2"/>
    <n v="311"/>
    <n v="405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2"/>
    <n v="89"/>
    <n v="168"/>
    <n v="64467"/>
    <s v="Ankyrin repeats (3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13"/>
    <n v="241"/>
    <n v="293"/>
    <n v="4200"/>
    <s v="Ankyrin repeats (many copies)"/>
    <x v="0"/>
    <x v="0"/>
    <x v="0"/>
    <x v="7"/>
    <x v="8"/>
    <x v="9"/>
    <x v="8"/>
    <x v="8"/>
    <x v="5"/>
    <x v="7"/>
    <x v="8"/>
    <x v="8"/>
    <x v="8"/>
    <x v="3"/>
    <x v="0"/>
    <x v="0"/>
    <x v="0"/>
    <x v="1"/>
  </r>
  <r>
    <x v="359"/>
    <s v="C4A101"/>
    <n v="476"/>
    <x v="0"/>
    <n v="433"/>
    <n v="473"/>
    <n v="1016"/>
    <s v="SOCS box"/>
    <x v="0"/>
    <x v="0"/>
    <x v="0"/>
    <x v="7"/>
    <x v="8"/>
    <x v="9"/>
    <x v="8"/>
    <x v="8"/>
    <x v="5"/>
    <x v="7"/>
    <x v="8"/>
    <x v="8"/>
    <x v="8"/>
    <x v="3"/>
    <x v="0"/>
    <x v="0"/>
    <x v="0"/>
    <x v="4"/>
  </r>
  <r>
    <x v="360"/>
    <s v="C5IXG4"/>
    <n v="441"/>
    <x v="6"/>
    <n v="287"/>
    <n v="365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0"/>
    <s v="C5IXG4"/>
    <n v="441"/>
    <x v="0"/>
    <n v="387"/>
    <n v="42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360"/>
    <s v="C5IXG4"/>
    <n v="441"/>
    <x v="21"/>
    <n v="57"/>
    <n v="112"/>
    <n v="63"/>
    <s v="Suppressor of cytokine signalling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0"/>
    <s v="C5IXG4"/>
    <n v="441"/>
    <x v="22"/>
    <n v="114"/>
    <n v="267"/>
    <n v="56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1"/>
    <s v="C5IXG5"/>
    <n v="536"/>
    <x v="6"/>
    <n v="381"/>
    <n v="459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1"/>
    <s v="C5IXG5"/>
    <n v="536"/>
    <x v="0"/>
    <n v="481"/>
    <n v="518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361"/>
    <s v="C5IXG5"/>
    <n v="536"/>
    <x v="21"/>
    <n v="144"/>
    <n v="198"/>
    <n v="63"/>
    <s v="Suppressor of cytokine signalling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1"/>
    <s v="C5IXG5"/>
    <n v="536"/>
    <x v="22"/>
    <n v="199"/>
    <n v="305"/>
    <n v="56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1"/>
    <s v="C5IXG5"/>
    <n v="536"/>
    <x v="33"/>
    <n v="77"/>
    <n v="126"/>
    <n v="19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2"/>
    <s v="C9DRN1"/>
    <n v="535"/>
    <x v="6"/>
    <n v="384"/>
    <n v="460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2"/>
    <s v="C9DRN1"/>
    <n v="535"/>
    <x v="0"/>
    <n v="497"/>
    <n v="53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362"/>
    <s v="C9DRN1"/>
    <n v="535"/>
    <x v="7"/>
    <n v="1"/>
    <n v="307"/>
    <n v="52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3"/>
    <s v="C9DRN2"/>
    <n v="154"/>
    <x v="6"/>
    <n v="22"/>
    <n v="97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363"/>
    <s v="C9DRN2"/>
    <n v="154"/>
    <x v="0"/>
    <n v="114"/>
    <n v="151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364"/>
    <s v="C9EA01"/>
    <n v="197"/>
    <x v="6"/>
    <n v="44"/>
    <n v="125"/>
    <n v="4403"/>
    <s v="SH2 domain"/>
    <x v="0"/>
    <x v="0"/>
    <x v="0"/>
    <x v="0"/>
    <x v="0"/>
    <x v="0"/>
    <x v="1"/>
    <x v="1"/>
    <x v="1"/>
    <x v="3"/>
    <x v="3"/>
    <x v="3"/>
    <x v="15"/>
    <x v="3"/>
    <x v="0"/>
    <x v="0"/>
    <x v="0"/>
    <x v="1"/>
  </r>
  <r>
    <x v="364"/>
    <s v="C9EA01"/>
    <n v="197"/>
    <x v="0"/>
    <n v="159"/>
    <n v="194"/>
    <n v="1016"/>
    <s v="SOCS box"/>
    <x v="0"/>
    <x v="0"/>
    <x v="0"/>
    <x v="0"/>
    <x v="0"/>
    <x v="0"/>
    <x v="1"/>
    <x v="1"/>
    <x v="1"/>
    <x v="3"/>
    <x v="3"/>
    <x v="3"/>
    <x v="15"/>
    <x v="3"/>
    <x v="0"/>
    <x v="0"/>
    <x v="0"/>
    <x v="7"/>
  </r>
  <r>
    <x v="365"/>
    <s v="C9QPJ2"/>
    <n v="1291"/>
    <x v="0"/>
    <n v="229"/>
    <n v="26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365"/>
    <s v="C9QPJ2"/>
    <n v="1291"/>
    <x v="19"/>
    <n v="1138"/>
    <n v="1287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365"/>
    <s v="C9QPJ2"/>
    <n v="1291"/>
    <x v="36"/>
    <n v="505"/>
    <n v="1137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366"/>
    <s v="Q2HJ53"/>
    <n v="254"/>
    <x v="6"/>
    <n v="82"/>
    <n v="163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366"/>
    <s v="Q2HJ53"/>
    <n v="254"/>
    <x v="0"/>
    <n v="216"/>
    <n v="251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7"/>
  </r>
  <r>
    <x v="367"/>
    <s v="Q9PW70"/>
    <n v="249"/>
    <x v="6"/>
    <n v="84"/>
    <n v="165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367"/>
    <s v="Q9PW70"/>
    <n v="249"/>
    <x v="0"/>
    <n v="211"/>
    <n v="24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7"/>
  </r>
  <r>
    <x v="368"/>
    <s v="Q9NSE2"/>
    <n v="258"/>
    <x v="6"/>
    <n v="82"/>
    <n v="163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68"/>
    <s v="Q9NSE2"/>
    <n v="258"/>
    <x v="0"/>
    <n v="220"/>
    <n v="25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7"/>
  </r>
  <r>
    <x v="369"/>
    <s v="Q62225"/>
    <n v="257"/>
    <x v="6"/>
    <n v="82"/>
    <n v="163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369"/>
    <s v="Q62225"/>
    <n v="257"/>
    <x v="0"/>
    <n v="219"/>
    <n v="25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370"/>
    <s v="O70512"/>
    <n v="256"/>
    <x v="6"/>
    <n v="81"/>
    <n v="162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370"/>
    <s v="O70512"/>
    <n v="256"/>
    <x v="0"/>
    <n v="218"/>
    <n v="25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7"/>
  </r>
  <r>
    <x v="371"/>
    <s v="D0IN11"/>
    <n v="225"/>
    <x v="6"/>
    <n v="62"/>
    <n v="143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1"/>
    <s v="D0IN11"/>
    <n v="225"/>
    <x v="0"/>
    <n v="187"/>
    <n v="222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7"/>
  </r>
  <r>
    <x v="372"/>
    <s v="D0IN12"/>
    <n v="544"/>
    <x v="6"/>
    <n v="392"/>
    <n v="470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2"/>
    <s v="D0IN12"/>
    <n v="544"/>
    <x v="0"/>
    <n v="492"/>
    <n v="529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5"/>
  </r>
  <r>
    <x v="372"/>
    <s v="D0IN12"/>
    <n v="544"/>
    <x v="21"/>
    <n v="72"/>
    <n v="146"/>
    <n v="63"/>
    <s v="Suppressor of cytokine signalling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2"/>
    <s v="D0IN12"/>
    <n v="544"/>
    <x v="22"/>
    <n v="159"/>
    <n v="359"/>
    <n v="56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2"/>
    <s v="D0IN12"/>
    <n v="544"/>
    <x v="24"/>
    <n v="1"/>
    <n v="71"/>
    <n v="6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3"/>
    <s v="D0IN13"/>
    <n v="515"/>
    <x v="6"/>
    <n v="364"/>
    <n v="440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3"/>
    <s v="D0IN13"/>
    <n v="515"/>
    <x v="0"/>
    <n v="477"/>
    <n v="514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5"/>
  </r>
  <r>
    <x v="373"/>
    <s v="D0IN13"/>
    <n v="515"/>
    <x v="7"/>
    <n v="56"/>
    <n v="95"/>
    <n v="52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4"/>
    <s v="D0IN14"/>
    <n v="652"/>
    <x v="6"/>
    <n v="468"/>
    <n v="535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4"/>
    <s v="D0IN14"/>
    <n v="652"/>
    <x v="0"/>
    <n v="583"/>
    <n v="619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0"/>
  </r>
  <r>
    <x v="374"/>
    <s v="D0IN14"/>
    <n v="652"/>
    <x v="34"/>
    <n v="152"/>
    <n v="190"/>
    <n v="24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4"/>
    <s v="D0IN14"/>
    <n v="652"/>
    <x v="34"/>
    <n v="221"/>
    <n v="250"/>
    <n v="24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4"/>
    <s v="D0IN14"/>
    <n v="652"/>
    <x v="34"/>
    <n v="335"/>
    <n v="384"/>
    <n v="24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5"/>
    <s v="D0IN15"/>
    <n v="515"/>
    <x v="6"/>
    <n v="364"/>
    <n v="440"/>
    <n v="4403"/>
    <s v="SH2 domain"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5"/>
    <s v="D0IN15"/>
    <n v="515"/>
    <x v="0"/>
    <n v="477"/>
    <n v="514"/>
    <n v="1016"/>
    <s v="SOCS box"/>
    <x v="0"/>
    <x v="0"/>
    <x v="0"/>
    <x v="0"/>
    <x v="0"/>
    <x v="0"/>
    <x v="1"/>
    <x v="1"/>
    <x v="1"/>
    <x v="1"/>
    <x v="1"/>
    <x v="1"/>
    <x v="1"/>
    <x v="1"/>
    <x v="1"/>
    <x v="0"/>
    <x v="0"/>
    <x v="5"/>
  </r>
  <r>
    <x v="375"/>
    <s v="D0IN15"/>
    <n v="515"/>
    <x v="7"/>
    <n v="56"/>
    <n v="95"/>
    <n v="52"/>
    <m/>
    <x v="0"/>
    <x v="0"/>
    <x v="0"/>
    <x v="0"/>
    <x v="0"/>
    <x v="0"/>
    <x v="1"/>
    <x v="1"/>
    <x v="1"/>
    <x v="1"/>
    <x v="1"/>
    <x v="1"/>
    <x v="1"/>
    <x v="1"/>
    <x v="1"/>
    <x v="0"/>
    <x v="0"/>
    <x v="1"/>
  </r>
  <r>
    <x v="376"/>
    <s v="D1G5I2"/>
    <n v="357"/>
    <x v="6"/>
    <n v="205"/>
    <n v="286"/>
    <n v="4403"/>
    <s v="SH2 domain"/>
    <x v="0"/>
    <x v="0"/>
    <x v="1"/>
    <x v="1"/>
    <x v="7"/>
    <x v="10"/>
    <x v="12"/>
    <x v="12"/>
    <x v="12"/>
    <x v="17"/>
    <x v="18"/>
    <x v="20"/>
    <x v="21"/>
    <x v="18"/>
    <x v="17"/>
    <x v="0"/>
    <x v="0"/>
    <x v="1"/>
  </r>
  <r>
    <x v="376"/>
    <s v="D1G5I2"/>
    <n v="357"/>
    <x v="0"/>
    <n v="316"/>
    <n v="354"/>
    <n v="1016"/>
    <s v="SOCS box"/>
    <x v="0"/>
    <x v="0"/>
    <x v="1"/>
    <x v="1"/>
    <x v="7"/>
    <x v="10"/>
    <x v="12"/>
    <x v="12"/>
    <x v="12"/>
    <x v="17"/>
    <x v="18"/>
    <x v="20"/>
    <x v="21"/>
    <x v="18"/>
    <x v="17"/>
    <x v="0"/>
    <x v="0"/>
    <x v="11"/>
  </r>
  <r>
    <x v="377"/>
    <s v="D1ZZC2"/>
    <n v="315"/>
    <x v="0"/>
    <n v="272"/>
    <n v="313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8"/>
  </r>
  <r>
    <x v="377"/>
    <s v="D1ZZC2"/>
    <n v="315"/>
    <x v="37"/>
    <n v="104"/>
    <n v="155"/>
    <n v="21"/>
    <m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378"/>
    <s v="D2A3T0"/>
    <n v="192"/>
    <x v="11"/>
    <n v="15"/>
    <n v="46"/>
    <n v="5717"/>
    <s v="Ankyrin repeat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378"/>
    <s v="D2A3T0"/>
    <n v="192"/>
    <x v="0"/>
    <n v="150"/>
    <n v="190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4"/>
  </r>
  <r>
    <x v="379"/>
    <s v="D2GU47"/>
    <n v="408"/>
    <x v="0"/>
    <n v="371"/>
    <n v="407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0"/>
  </r>
  <r>
    <x v="379"/>
    <s v="D2GU47"/>
    <n v="408"/>
    <x v="1"/>
    <n v="147"/>
    <n v="186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79"/>
    <s v="D2GU47"/>
    <n v="408"/>
    <x v="1"/>
    <n v="191"/>
    <n v="229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79"/>
    <s v="D2GU47"/>
    <n v="408"/>
    <x v="1"/>
    <n v="235"/>
    <n v="271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79"/>
    <s v="D2GU47"/>
    <n v="408"/>
    <x v="1"/>
    <n v="288"/>
    <n v="326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79"/>
    <s v="D2GU47"/>
    <n v="408"/>
    <x v="1"/>
    <n v="339"/>
    <n v="366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120"/>
    <n v="19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159"/>
    <n v="22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230"/>
    <n v="32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265"/>
    <n v="36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295"/>
    <n v="39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2"/>
    <n v="337"/>
    <n v="478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0"/>
    <s v="D2GX00"/>
    <n v="564"/>
    <x v="0"/>
    <n v="508"/>
    <n v="550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2"/>
  </r>
  <r>
    <x v="381"/>
    <s v="D2GY91"/>
    <n v="522"/>
    <x v="2"/>
    <n v="155"/>
    <n v="24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1"/>
    <s v="D2GY91"/>
    <n v="522"/>
    <x v="2"/>
    <n v="72"/>
    <n v="14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1"/>
    <s v="D2GY91"/>
    <n v="522"/>
    <x v="2"/>
    <n v="88"/>
    <n v="18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1"/>
    <s v="D2GY91"/>
    <n v="522"/>
    <x v="13"/>
    <n v="18"/>
    <n v="68"/>
    <n v="4200"/>
    <s v="Ankyrin repeats (many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1"/>
    <s v="D2GY91"/>
    <n v="522"/>
    <x v="13"/>
    <n v="217"/>
    <n v="272"/>
    <n v="4200"/>
    <s v="Ankyrin repeats (many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1"/>
    <s v="D2GY91"/>
    <n v="522"/>
    <x v="0"/>
    <n v="465"/>
    <n v="507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2"/>
  </r>
  <r>
    <x v="382"/>
    <s v="D2H0X1"/>
    <n v="1484"/>
    <x v="0"/>
    <n v="374"/>
    <n v="411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382"/>
    <s v="D2H0X1"/>
    <n v="1484"/>
    <x v="19"/>
    <n v="1353"/>
    <n v="1480"/>
    <n v="519"/>
    <s v="Tub family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2"/>
    <s v="D2H0X1"/>
    <n v="1484"/>
    <x v="1"/>
    <n v="74"/>
    <n v="109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2"/>
    <s v="D2H0X1"/>
    <n v="1484"/>
    <x v="20"/>
    <n v="671"/>
    <n v="1321"/>
    <n v="16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3"/>
    <s v="D2H164"/>
    <n v="421"/>
    <x v="2"/>
    <n v="40"/>
    <n v="13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3"/>
    <s v="D2H164"/>
    <n v="421"/>
    <x v="0"/>
    <n v="372"/>
    <n v="412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4"/>
  </r>
  <r>
    <x v="384"/>
    <s v="D2H1V5"/>
    <n v="452"/>
    <x v="2"/>
    <n v="105"/>
    <n v="199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4"/>
    <s v="D2H1V5"/>
    <n v="452"/>
    <x v="2"/>
    <n v="170"/>
    <n v="276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4"/>
    <s v="D2H1V5"/>
    <n v="452"/>
    <x v="2"/>
    <n v="251"/>
    <n v="34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4"/>
    <s v="D2H1V5"/>
    <n v="452"/>
    <x v="2"/>
    <n v="50"/>
    <n v="16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4"/>
    <s v="D2H1V5"/>
    <n v="452"/>
    <x v="0"/>
    <n v="407"/>
    <n v="446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84"/>
    <s v="D2H1V5"/>
    <n v="452"/>
    <x v="49"/>
    <n v="1"/>
    <n v="49"/>
    <n v="4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5"/>
    <s v="D2H2X3"/>
    <n v="535"/>
    <x v="6"/>
    <n v="384"/>
    <n v="460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5"/>
    <s v="D2H2X3"/>
    <n v="535"/>
    <x v="0"/>
    <n v="497"/>
    <n v="534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385"/>
    <s v="D2H2X3"/>
    <n v="535"/>
    <x v="7"/>
    <n v="1"/>
    <n v="307"/>
    <n v="52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6"/>
    <s v="D2H5E2"/>
    <n v="294"/>
    <x v="0"/>
    <n v="253"/>
    <n v="294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8"/>
  </r>
  <r>
    <x v="386"/>
    <s v="D2H5E2"/>
    <n v="294"/>
    <x v="29"/>
    <n v="1"/>
    <n v="129"/>
    <n v="9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6"/>
    <s v="D2H5E2"/>
    <n v="294"/>
    <x v="30"/>
    <n v="131"/>
    <n v="249"/>
    <n v="9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7"/>
    <s v="D2H9A2"/>
    <n v="225"/>
    <x v="6"/>
    <n v="46"/>
    <n v="127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7"/>
    <s v="D2H9A2"/>
    <n v="225"/>
    <x v="0"/>
    <n v="186"/>
    <n v="222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0"/>
  </r>
  <r>
    <x v="388"/>
    <s v="D2HA29"/>
    <n v="273"/>
    <x v="0"/>
    <n v="234"/>
    <n v="273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88"/>
    <s v="D2HA29"/>
    <n v="273"/>
    <x v="3"/>
    <n v="95"/>
    <n v="229"/>
    <n v="3584"/>
    <s v="SPRY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9"/>
    <s v="D2HAP8"/>
    <n v="426"/>
    <x v="2"/>
    <n v="151"/>
    <n v="20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9"/>
    <s v="D2HAP8"/>
    <n v="426"/>
    <x v="2"/>
    <n v="179"/>
    <n v="282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9"/>
    <s v="D2HAP8"/>
    <n v="426"/>
    <x v="2"/>
    <n v="79"/>
    <n v="17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89"/>
    <s v="D2HAP8"/>
    <n v="426"/>
    <x v="0"/>
    <n v="381"/>
    <n v="420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90"/>
    <s v="D2HAY7"/>
    <n v="587"/>
    <x v="2"/>
    <n v="115"/>
    <n v="20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152"/>
    <n v="242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181"/>
    <n v="27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247"/>
    <n v="338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280"/>
    <n v="38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312"/>
    <n v="41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2"/>
    <n v="80"/>
    <n v="17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0"/>
    <s v="D2HAY7"/>
    <n v="587"/>
    <x v="0"/>
    <n v="534"/>
    <n v="576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2"/>
  </r>
  <r>
    <x v="391"/>
    <s v="D2HCP2"/>
    <n v="400"/>
    <x v="0"/>
    <n v="362"/>
    <n v="398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0"/>
  </r>
  <r>
    <x v="391"/>
    <s v="D2HCP2"/>
    <n v="400"/>
    <x v="1"/>
    <n v="139"/>
    <n v="178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1"/>
    <s v="D2HCP2"/>
    <n v="400"/>
    <x v="1"/>
    <n v="183"/>
    <n v="221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1"/>
    <s v="D2HCP2"/>
    <n v="400"/>
    <x v="1"/>
    <n v="225"/>
    <n v="263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1"/>
    <s v="D2HCP2"/>
    <n v="400"/>
    <x v="1"/>
    <n v="283"/>
    <n v="317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1"/>
    <s v="D2HCP2"/>
    <n v="400"/>
    <x v="1"/>
    <n v="333"/>
    <n v="357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1"/>
    <s v="D2HCP2"/>
    <n v="400"/>
    <x v="1"/>
    <n v="79"/>
    <n v="135"/>
    <n v="121734"/>
    <s v="WD domain, G-beta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2"/>
    <s v="D2HDW4"/>
    <n v="281"/>
    <x v="5"/>
    <n v="16"/>
    <n v="176"/>
    <n v="13525"/>
    <s v="Ras family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2"/>
    <s v="D2HDW4"/>
    <n v="281"/>
    <x v="0"/>
    <n v="189"/>
    <n v="226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393"/>
    <s v="D2HE78"/>
    <n v="288"/>
    <x v="11"/>
    <n v="117"/>
    <n v="149"/>
    <n v="5717"/>
    <s v="Ankyrin repeat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3"/>
    <s v="D2HE78"/>
    <n v="288"/>
    <x v="2"/>
    <n v="26"/>
    <n v="11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3"/>
    <s v="D2HE78"/>
    <n v="288"/>
    <x v="2"/>
    <n v="95"/>
    <n v="18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3"/>
    <s v="D2HE78"/>
    <n v="288"/>
    <x v="0"/>
    <n v="247"/>
    <n v="287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4"/>
  </r>
  <r>
    <x v="394"/>
    <s v="D2HEB5"/>
    <n v="269"/>
    <x v="2"/>
    <n v="14"/>
    <n v="106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4"/>
    <s v="D2HEB5"/>
    <n v="269"/>
    <x v="2"/>
    <n v="103"/>
    <n v="17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4"/>
    <s v="D2HEB5"/>
    <n v="269"/>
    <x v="2"/>
    <n v="145"/>
    <n v="23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4"/>
    <s v="D2HEB5"/>
    <n v="269"/>
    <x v="0"/>
    <n v="230"/>
    <n v="269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95"/>
    <s v="D2HER7"/>
    <n v="250"/>
    <x v="6"/>
    <n v="75"/>
    <n v="156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5"/>
    <s v="D2HER7"/>
    <n v="250"/>
    <x v="0"/>
    <n v="212"/>
    <n v="247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7"/>
  </r>
  <r>
    <x v="396"/>
    <s v="D2HGA0"/>
    <n v="468"/>
    <x v="2"/>
    <n v="74"/>
    <n v="21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6"/>
    <s v="D2HGA0"/>
    <n v="468"/>
    <x v="0"/>
    <n v="423"/>
    <n v="462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97"/>
    <s v="D2HHX8"/>
    <n v="198"/>
    <x v="6"/>
    <n v="48"/>
    <n v="129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7"/>
    <s v="D2HHX8"/>
    <n v="198"/>
    <x v="0"/>
    <n v="160"/>
    <n v="195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7"/>
  </r>
  <r>
    <x v="398"/>
    <s v="D2HJ04"/>
    <n v="263"/>
    <x v="0"/>
    <n v="224"/>
    <n v="263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398"/>
    <s v="D2HJ04"/>
    <n v="263"/>
    <x v="3"/>
    <n v="86"/>
    <n v="220"/>
    <n v="3584"/>
    <s v="SPRY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9"/>
    <s v="D2HK07"/>
    <n v="122"/>
    <x v="6"/>
    <n v="1"/>
    <n v="65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399"/>
    <s v="D2HK07"/>
    <n v="122"/>
    <x v="0"/>
    <n v="82"/>
    <n v="119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400"/>
    <s v="D2HK39"/>
    <n v="318"/>
    <x v="2"/>
    <n v="110"/>
    <n v="18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0"/>
    <s v="D2HK39"/>
    <n v="318"/>
    <x v="2"/>
    <n v="184"/>
    <n v="27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0"/>
    <s v="D2HK39"/>
    <n v="318"/>
    <x v="2"/>
    <n v="2"/>
    <n v="7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0"/>
    <s v="D2HK39"/>
    <n v="318"/>
    <x v="2"/>
    <n v="76"/>
    <n v="14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0"/>
    <s v="D2HK39"/>
    <n v="318"/>
    <x v="0"/>
    <n v="275"/>
    <n v="314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1"/>
    <s v="D2HNZ2"/>
    <n v="579"/>
    <x v="2"/>
    <n v="123"/>
    <n v="21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2"/>
    <n v="180"/>
    <n v="248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2"/>
    <n v="222"/>
    <n v="30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2"/>
    <n v="288"/>
    <n v="384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2"/>
    <n v="359"/>
    <n v="44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2"/>
    <n v="56"/>
    <n v="149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13"/>
    <n v="251"/>
    <n v="301"/>
    <n v="4200"/>
    <s v="Ankyrin repeats (many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1"/>
    <s v="D2HNZ2"/>
    <n v="579"/>
    <x v="0"/>
    <n v="537"/>
    <n v="576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2"/>
    <s v="D2HRZ1"/>
    <n v="273"/>
    <x v="0"/>
    <n v="234"/>
    <n v="273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2"/>
    <s v="D2HRZ1"/>
    <n v="273"/>
    <x v="3"/>
    <n v="95"/>
    <n v="229"/>
    <n v="3584"/>
    <s v="SPRY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3"/>
    <s v="D2HUY5"/>
    <n v="191"/>
    <x v="5"/>
    <n v="1"/>
    <n v="89"/>
    <n v="13525"/>
    <s v="Ras family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3"/>
    <s v="D2HUY5"/>
    <n v="191"/>
    <x v="0"/>
    <n v="102"/>
    <n v="139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404"/>
    <s v="D2HZ10"/>
    <n v="285"/>
    <x v="4"/>
    <n v="23"/>
    <n v="90"/>
    <n v="458"/>
    <s v="Neuralized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4"/>
    <s v="D2HZ10"/>
    <n v="285"/>
    <x v="0"/>
    <n v="248"/>
    <n v="285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405"/>
    <s v="D2HZ95"/>
    <n v="329"/>
    <x v="2"/>
    <n v="170"/>
    <n v="26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5"/>
    <s v="D2HZ95"/>
    <n v="329"/>
    <x v="2"/>
    <n v="74"/>
    <n v="166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5"/>
    <s v="D2HZ95"/>
    <n v="329"/>
    <x v="0"/>
    <n v="290"/>
    <n v="329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6"/>
    <s v="D2I1C4"/>
    <n v="323"/>
    <x v="2"/>
    <n v="156"/>
    <n v="226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6"/>
    <s v="D2I1C4"/>
    <n v="323"/>
    <x v="2"/>
    <n v="200"/>
    <n v="288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6"/>
    <s v="D2I1C4"/>
    <n v="323"/>
    <x v="2"/>
    <n v="69"/>
    <n v="161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6"/>
    <s v="D2I1C4"/>
    <n v="323"/>
    <x v="0"/>
    <n v="284"/>
    <n v="323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7"/>
    <s v="D2I1C5"/>
    <n v="237"/>
    <x v="2"/>
    <n v="3"/>
    <n v="75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7"/>
    <s v="D2I1C5"/>
    <n v="237"/>
    <x v="2"/>
    <n v="72"/>
    <n v="14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7"/>
    <s v="D2I1C5"/>
    <n v="237"/>
    <x v="13"/>
    <n v="77"/>
    <n v="130"/>
    <n v="4200"/>
    <s v="Ankyrin repeats (many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7"/>
    <s v="D2I1C5"/>
    <n v="237"/>
    <x v="0"/>
    <n v="198"/>
    <n v="237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8"/>
    <s v="D2I227"/>
    <n v="321"/>
    <x v="2"/>
    <n v="27"/>
    <n v="128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8"/>
    <s v="D2I227"/>
    <n v="321"/>
    <x v="2"/>
    <n v="134"/>
    <n v="253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8"/>
    <s v="D2I227"/>
    <n v="321"/>
    <x v="2"/>
    <n v="8"/>
    <n v="94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8"/>
    <s v="D2I227"/>
    <n v="321"/>
    <x v="2"/>
    <n v="68"/>
    <n v="16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8"/>
    <s v="D2I227"/>
    <n v="321"/>
    <x v="0"/>
    <n v="282"/>
    <n v="321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3"/>
  </r>
  <r>
    <x v="409"/>
    <s v="D2I5U1"/>
    <n v="438"/>
    <x v="6"/>
    <n v="286"/>
    <n v="364"/>
    <n v="4403"/>
    <s v="SH2 domain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9"/>
    <s v="D2I5U1"/>
    <n v="438"/>
    <x v="0"/>
    <n v="386"/>
    <n v="423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5"/>
  </r>
  <r>
    <x v="409"/>
    <s v="D2I5U1"/>
    <n v="438"/>
    <x v="21"/>
    <n v="57"/>
    <n v="112"/>
    <n v="63"/>
    <s v="Suppressor of cytokine signalling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09"/>
    <s v="D2I5U1"/>
    <n v="438"/>
    <x v="22"/>
    <n v="114"/>
    <n v="266"/>
    <n v="56"/>
    <m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10"/>
    <s v="D2I6Y7"/>
    <n v="319"/>
    <x v="2"/>
    <n v="144"/>
    <n v="254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10"/>
    <s v="D2I6Y7"/>
    <n v="319"/>
    <x v="2"/>
    <n v="40"/>
    <n v="137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10"/>
    <s v="D2I6Y7"/>
    <n v="319"/>
    <x v="2"/>
    <n v="78"/>
    <n v="170"/>
    <n v="64467"/>
    <s v="Ankyrin repeats (3 copies)"/>
    <x v="0"/>
    <x v="0"/>
    <x v="0"/>
    <x v="0"/>
    <x v="0"/>
    <x v="0"/>
    <x v="0"/>
    <x v="0"/>
    <x v="3"/>
    <x v="9"/>
    <x v="11"/>
    <x v="22"/>
    <x v="23"/>
    <x v="3"/>
    <x v="0"/>
    <x v="0"/>
    <x v="0"/>
    <x v="1"/>
  </r>
  <r>
    <x v="410"/>
    <s v="D2I6Y7"/>
    <n v="319"/>
    <x v="0"/>
    <n v="278"/>
    <n v="318"/>
    <n v="1016"/>
    <s v="SOCS box"/>
    <x v="0"/>
    <x v="0"/>
    <x v="0"/>
    <x v="0"/>
    <x v="0"/>
    <x v="0"/>
    <x v="0"/>
    <x v="0"/>
    <x v="3"/>
    <x v="9"/>
    <x v="11"/>
    <x v="22"/>
    <x v="23"/>
    <x v="3"/>
    <x v="0"/>
    <x v="0"/>
    <x v="0"/>
    <x v="4"/>
  </r>
  <r>
    <x v="411"/>
    <s v="D2KKQ0"/>
    <n v="201"/>
    <x v="6"/>
    <n v="69"/>
    <n v="144"/>
    <n v="4403"/>
    <s v="SH2 domain"/>
    <x v="0"/>
    <x v="0"/>
    <x v="0"/>
    <x v="0"/>
    <x v="0"/>
    <x v="0"/>
    <x v="1"/>
    <x v="1"/>
    <x v="1"/>
    <x v="3"/>
    <x v="3"/>
    <x v="3"/>
    <x v="15"/>
    <x v="3"/>
    <x v="0"/>
    <x v="0"/>
    <x v="0"/>
    <x v="1"/>
  </r>
  <r>
    <x v="411"/>
    <s v="D2KKQ0"/>
    <n v="201"/>
    <x v="0"/>
    <n v="161"/>
    <n v="198"/>
    <n v="1016"/>
    <s v="SOCS box"/>
    <x v="0"/>
    <x v="0"/>
    <x v="0"/>
    <x v="0"/>
    <x v="0"/>
    <x v="0"/>
    <x v="1"/>
    <x v="1"/>
    <x v="1"/>
    <x v="3"/>
    <x v="3"/>
    <x v="3"/>
    <x v="15"/>
    <x v="3"/>
    <x v="0"/>
    <x v="0"/>
    <x v="0"/>
    <x v="5"/>
  </r>
  <r>
    <x v="412"/>
    <s v="D3TMX7"/>
    <n v="344"/>
    <x v="0"/>
    <n v="301"/>
    <n v="341"/>
    <n v="1016"/>
    <s v="SOCS box"/>
    <x v="0"/>
    <x v="0"/>
    <x v="1"/>
    <x v="1"/>
    <x v="1"/>
    <x v="1"/>
    <x v="2"/>
    <x v="2"/>
    <x v="2"/>
    <x v="4"/>
    <x v="4"/>
    <x v="4"/>
    <x v="24"/>
    <x v="20"/>
    <x v="19"/>
    <x v="0"/>
    <x v="0"/>
    <x v="4"/>
  </r>
  <r>
    <x v="412"/>
    <s v="D3TMX7"/>
    <n v="344"/>
    <x v="3"/>
    <n v="162"/>
    <n v="296"/>
    <n v="3584"/>
    <s v="SPRY domain"/>
    <x v="0"/>
    <x v="0"/>
    <x v="1"/>
    <x v="1"/>
    <x v="1"/>
    <x v="1"/>
    <x v="2"/>
    <x v="2"/>
    <x v="2"/>
    <x v="4"/>
    <x v="4"/>
    <x v="4"/>
    <x v="24"/>
    <x v="20"/>
    <x v="19"/>
    <x v="0"/>
    <x v="0"/>
    <x v="1"/>
  </r>
  <r>
    <x v="413"/>
    <s v="D3TNL9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24"/>
    <x v="20"/>
    <x v="19"/>
    <x v="0"/>
    <x v="0"/>
    <x v="1"/>
  </r>
  <r>
    <x v="413"/>
    <s v="D3TNL9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24"/>
    <x v="20"/>
    <x v="19"/>
    <x v="0"/>
    <x v="0"/>
    <x v="5"/>
  </r>
  <r>
    <x v="414"/>
    <s v="D3W787"/>
    <n v="209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25"/>
    <x v="3"/>
    <x v="0"/>
    <x v="0"/>
    <x v="0"/>
    <x v="1"/>
  </r>
  <r>
    <x v="414"/>
    <s v="D3W787"/>
    <n v="209"/>
    <x v="0"/>
    <n v="170"/>
    <n v="206"/>
    <n v="1016"/>
    <s v="SOCS box"/>
    <x v="0"/>
    <x v="0"/>
    <x v="0"/>
    <x v="0"/>
    <x v="0"/>
    <x v="0"/>
    <x v="1"/>
    <x v="1"/>
    <x v="1"/>
    <x v="3"/>
    <x v="3"/>
    <x v="3"/>
    <x v="25"/>
    <x v="3"/>
    <x v="0"/>
    <x v="0"/>
    <x v="0"/>
    <x v="0"/>
  </r>
  <r>
    <x v="415"/>
    <s v="D3Y197"/>
    <n v="222"/>
    <x v="6"/>
    <n v="61"/>
    <n v="142"/>
    <n v="4403"/>
    <s v="SH2 domain"/>
    <x v="0"/>
    <x v="0"/>
    <x v="0"/>
    <x v="0"/>
    <x v="0"/>
    <x v="0"/>
    <x v="1"/>
    <x v="1"/>
    <x v="1"/>
    <x v="3"/>
    <x v="3"/>
    <x v="3"/>
    <x v="15"/>
    <x v="3"/>
    <x v="0"/>
    <x v="0"/>
    <x v="0"/>
    <x v="1"/>
  </r>
  <r>
    <x v="415"/>
    <s v="D3Y197"/>
    <n v="222"/>
    <x v="0"/>
    <n v="184"/>
    <n v="219"/>
    <n v="1016"/>
    <s v="SOCS box"/>
    <x v="0"/>
    <x v="0"/>
    <x v="0"/>
    <x v="0"/>
    <x v="0"/>
    <x v="0"/>
    <x v="1"/>
    <x v="1"/>
    <x v="1"/>
    <x v="3"/>
    <x v="3"/>
    <x v="3"/>
    <x v="15"/>
    <x v="3"/>
    <x v="0"/>
    <x v="0"/>
    <x v="0"/>
    <x v="7"/>
  </r>
  <r>
    <x v="416"/>
    <s v="D3YU18"/>
    <n v="452"/>
    <x v="2"/>
    <n v="105"/>
    <n v="19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6"/>
    <s v="D3YU18"/>
    <n v="452"/>
    <x v="2"/>
    <n v="170"/>
    <n v="27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6"/>
    <s v="D3YU18"/>
    <n v="452"/>
    <x v="2"/>
    <n v="251"/>
    <n v="34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6"/>
    <s v="D3YU18"/>
    <n v="452"/>
    <x v="2"/>
    <n v="50"/>
    <n v="16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6"/>
    <s v="D3YU18"/>
    <n v="452"/>
    <x v="0"/>
    <n v="407"/>
    <n v="44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416"/>
    <s v="D3YU18"/>
    <n v="452"/>
    <x v="49"/>
    <n v="1"/>
    <n v="49"/>
    <n v="4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7"/>
    <s v="D3Z193"/>
    <n v="198"/>
    <x v="6"/>
    <n v="48"/>
    <n v="12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7"/>
    <s v="D3Z193"/>
    <n v="198"/>
    <x v="0"/>
    <n v="160"/>
    <n v="19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418"/>
    <s v="D3Z651"/>
    <n v="429"/>
    <x v="2"/>
    <n v="120"/>
    <n v="21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8"/>
    <s v="D3Z651"/>
    <n v="429"/>
    <x v="2"/>
    <n v="185"/>
    <n v="29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8"/>
    <s v="D3Z651"/>
    <n v="429"/>
    <x v="2"/>
    <n v="266"/>
    <n v="3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8"/>
    <s v="D3Z651"/>
    <n v="429"/>
    <x v="31"/>
    <n v="142"/>
    <n v="188"/>
    <n v="3225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8"/>
    <s v="D3Z651"/>
    <n v="429"/>
    <x v="0"/>
    <n v="384"/>
    <n v="42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418"/>
    <s v="D3Z651"/>
    <n v="429"/>
    <x v="26"/>
    <n v="17"/>
    <n v="57"/>
    <n v="8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8"/>
    <s v="D3Z651"/>
    <n v="429"/>
    <x v="27"/>
    <n v="58"/>
    <n v="105"/>
    <n v="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419"/>
    <s v="D3ZEJ6"/>
    <n v="278"/>
    <x v="2"/>
    <n v="23"/>
    <n v="1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19"/>
    <s v="D3ZEJ6"/>
    <n v="278"/>
    <x v="2"/>
    <n v="111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19"/>
    <s v="D3ZEJ6"/>
    <n v="278"/>
    <x v="2"/>
    <n v="154"/>
    <n v="2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19"/>
    <s v="D3ZEJ6"/>
    <n v="278"/>
    <x v="0"/>
    <n v="239"/>
    <n v="27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420"/>
    <s v="D3ZFM2"/>
    <n v="1546"/>
    <x v="0"/>
    <n v="374"/>
    <n v="41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420"/>
    <s v="D3ZFM2"/>
    <n v="1546"/>
    <x v="19"/>
    <n v="1415"/>
    <n v="1542"/>
    <n v="519"/>
    <s v="Tub family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0"/>
    <s v="D3ZFM2"/>
    <n v="1546"/>
    <x v="1"/>
    <n v="74"/>
    <n v="10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0"/>
    <s v="D3ZFM2"/>
    <n v="1546"/>
    <x v="20"/>
    <n v="671"/>
    <n v="1383"/>
    <n v="16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2"/>
    <n v="150"/>
    <n v="2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2"/>
    <n v="6"/>
    <n v="7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2"/>
    <n v="83"/>
    <n v="17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13"/>
    <n v="112"/>
    <n v="166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13"/>
    <n v="79"/>
    <n v="132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1"/>
    <s v="D3ZJN4"/>
    <n v="524"/>
    <x v="0"/>
    <n v="459"/>
    <n v="50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2"/>
  </r>
  <r>
    <x v="422"/>
    <s v="D3ZS84"/>
    <n v="534"/>
    <x v="6"/>
    <n v="383"/>
    <n v="45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2"/>
    <s v="D3ZS84"/>
    <n v="534"/>
    <x v="0"/>
    <n v="496"/>
    <n v="53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422"/>
    <s v="D3ZS84"/>
    <n v="534"/>
    <x v="7"/>
    <n v="1"/>
    <n v="306"/>
    <n v="52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3"/>
    <s v="D3ZSF1"/>
    <n v="294"/>
    <x v="2"/>
    <n v="128"/>
    <n v="19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3"/>
    <s v="D3ZSF1"/>
    <n v="294"/>
    <x v="2"/>
    <n v="171"/>
    <n v="2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3"/>
    <s v="D3ZSF1"/>
    <n v="294"/>
    <x v="2"/>
    <n v="40"/>
    <n v="13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3"/>
    <s v="D3ZSF1"/>
    <n v="294"/>
    <x v="13"/>
    <n v="37"/>
    <n v="89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3"/>
    <s v="D3ZSF1"/>
    <n v="294"/>
    <x v="0"/>
    <n v="255"/>
    <n v="29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424"/>
    <s v="D3ZU92"/>
    <n v="467"/>
    <x v="11"/>
    <n v="293"/>
    <n v="325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4"/>
    <s v="D3ZU92"/>
    <n v="467"/>
    <x v="2"/>
    <n v="197"/>
    <n v="29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4"/>
    <s v="D3ZU92"/>
    <n v="467"/>
    <x v="2"/>
    <n v="68"/>
    <n v="18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4"/>
    <s v="D3ZU92"/>
    <n v="467"/>
    <x v="0"/>
    <n v="422"/>
    <n v="46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424"/>
    <s v="D3ZU92"/>
    <n v="467"/>
    <x v="50"/>
    <n v="1"/>
    <n v="41"/>
    <n v="5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4"/>
    <s v="D3ZU92"/>
    <n v="467"/>
    <x v="51"/>
    <n v="42"/>
    <n v="61"/>
    <n v="4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5"/>
    <s v="D3ZUE4"/>
    <n v="536"/>
    <x v="6"/>
    <n v="381"/>
    <n v="45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5"/>
    <s v="D3ZUE4"/>
    <n v="536"/>
    <x v="0"/>
    <n v="481"/>
    <n v="51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425"/>
    <s v="D3ZUE4"/>
    <n v="536"/>
    <x v="21"/>
    <n v="144"/>
    <n v="198"/>
    <n v="63"/>
    <s v="Suppressor of cytokine signalling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5"/>
    <s v="D3ZUE4"/>
    <n v="536"/>
    <x v="22"/>
    <n v="199"/>
    <n v="345"/>
    <n v="56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2"/>
    <n v="18"/>
    <n v="11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2"/>
    <n v="112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2"/>
    <n v="184"/>
    <n v="27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2"/>
    <n v="2"/>
    <n v="7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2"/>
    <n v="76"/>
    <n v="14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6"/>
    <s v="D3ZVT6"/>
    <n v="318"/>
    <x v="0"/>
    <n v="275"/>
    <n v="31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427"/>
    <s v="D4A4T8"/>
    <n v="578"/>
    <x v="6"/>
    <n v="397"/>
    <n v="468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7"/>
    <s v="D4A4T8"/>
    <n v="578"/>
    <x v="0"/>
    <n v="512"/>
    <n v="54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0"/>
  </r>
  <r>
    <x v="427"/>
    <s v="D4A4T8"/>
    <n v="578"/>
    <x v="52"/>
    <n v="11"/>
    <n v="197"/>
    <n v="7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8"/>
    <s v="D4A8E5"/>
    <n v="453"/>
    <x v="2"/>
    <n v="115"/>
    <n v="20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8"/>
    <s v="D4A8E5"/>
    <n v="453"/>
    <x v="2"/>
    <n v="180"/>
    <n v="27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8"/>
    <s v="D4A8E5"/>
    <n v="453"/>
    <x v="2"/>
    <n v="214"/>
    <n v="3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8"/>
    <s v="D4A8E5"/>
    <n v="453"/>
    <x v="2"/>
    <n v="61"/>
    <n v="17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428"/>
    <s v="D4A8E5"/>
    <n v="453"/>
    <x v="0"/>
    <n v="408"/>
    <n v="44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11"/>
  </r>
  <r>
    <x v="429"/>
    <s v="D5MNW9"/>
    <n v="474"/>
    <x v="2"/>
    <n v="103"/>
    <n v="22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429"/>
    <s v="D5MNW9"/>
    <n v="474"/>
    <x v="2"/>
    <n v="165"/>
    <n v="25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429"/>
    <s v="D5MNW9"/>
    <n v="474"/>
    <x v="2"/>
    <n v="230"/>
    <n v="31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429"/>
    <s v="D5MNW9"/>
    <n v="474"/>
    <x v="2"/>
    <n v="311"/>
    <n v="40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429"/>
    <s v="D5MNW9"/>
    <n v="474"/>
    <x v="0"/>
    <n v="429"/>
    <n v="46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429"/>
    <s v="D5MNW9"/>
    <n v="474"/>
    <x v="26"/>
    <n v="62"/>
    <n v="102"/>
    <n v="8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430"/>
    <s v="D6WF07"/>
    <n v="297"/>
    <x v="6"/>
    <n v="147"/>
    <n v="222"/>
    <n v="4403"/>
    <s v="SH2 domain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0"/>
    <s v="D6WF07"/>
    <n v="297"/>
    <x v="0"/>
    <n v="258"/>
    <n v="294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0"/>
  </r>
  <r>
    <x v="431"/>
    <s v="D6WGX6"/>
    <n v="792"/>
    <x v="6"/>
    <n v="584"/>
    <n v="658"/>
    <n v="4403"/>
    <s v="SH2 domain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1"/>
    <s v="D6WGX6"/>
    <n v="792"/>
    <x v="0"/>
    <n v="696"/>
    <n v="732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0"/>
  </r>
  <r>
    <x v="431"/>
    <s v="D6WGX6"/>
    <n v="792"/>
    <x v="7"/>
    <n v="1"/>
    <n v="31"/>
    <n v="52"/>
    <m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1"/>
    <s v="D6WGX6"/>
    <n v="792"/>
    <x v="7"/>
    <n v="139"/>
    <n v="544"/>
    <n v="52"/>
    <m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2"/>
    <s v="D6WI63"/>
    <n v="451"/>
    <x v="0"/>
    <n v="390"/>
    <n v="427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5"/>
  </r>
  <r>
    <x v="433"/>
    <s v="D6WLM4"/>
    <n v="680"/>
    <x v="2"/>
    <n v="75"/>
    <n v="271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3"/>
    <s v="D6WLM4"/>
    <n v="680"/>
    <x v="0"/>
    <n v="639"/>
    <n v="679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4"/>
  </r>
  <r>
    <x v="434"/>
    <s v="D6WMU1"/>
    <n v="568"/>
    <x v="2"/>
    <n v="149"/>
    <n v="236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2"/>
    <n v="211"/>
    <n v="296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2"/>
    <n v="243"/>
    <n v="335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2"/>
    <n v="338"/>
    <n v="436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2"/>
    <n v="415"/>
    <n v="502"/>
    <n v="64467"/>
    <s v="Ankyrin repeats (3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13"/>
    <n v="5"/>
    <n v="58"/>
    <n v="4200"/>
    <s v="Ankyrin repeats (many copies)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4"/>
    <s v="D6WMU1"/>
    <n v="568"/>
    <x v="0"/>
    <n v="527"/>
    <n v="566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3"/>
  </r>
  <r>
    <x v="435"/>
    <s v="D6WTY4"/>
    <n v="281"/>
    <x v="4"/>
    <n v="25"/>
    <n v="93"/>
    <n v="458"/>
    <s v="Neuralized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5"/>
    <s v="D6WTY4"/>
    <n v="281"/>
    <x v="0"/>
    <n v="244"/>
    <n v="280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0"/>
  </r>
  <r>
    <x v="436"/>
    <s v="D6WVY8"/>
    <n v="252"/>
    <x v="6"/>
    <n v="95"/>
    <n v="176"/>
    <n v="4403"/>
    <s v="SH2 domain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6"/>
    <s v="D6WVY8"/>
    <n v="252"/>
    <x v="0"/>
    <n v="209"/>
    <n v="249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4"/>
  </r>
  <r>
    <x v="437"/>
    <s v="D6WWP2"/>
    <n v="362"/>
    <x v="0"/>
    <n v="319"/>
    <n v="359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4"/>
  </r>
  <r>
    <x v="437"/>
    <s v="D6WWP2"/>
    <n v="362"/>
    <x v="3"/>
    <n v="180"/>
    <n v="314"/>
    <n v="3584"/>
    <s v="SPRY domain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8"/>
    <s v="D6WYZ4"/>
    <n v="224"/>
    <x v="5"/>
    <n v="1"/>
    <n v="126"/>
    <n v="13525"/>
    <s v="Ras family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8"/>
    <s v="D6WYZ4"/>
    <n v="224"/>
    <x v="0"/>
    <n v="139"/>
    <n v="176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5"/>
  </r>
  <r>
    <x v="439"/>
    <s v="D6X4V6"/>
    <n v="1193"/>
    <x v="0"/>
    <n v="393"/>
    <n v="429"/>
    <n v="1016"/>
    <s v="SOCS box"/>
    <x v="0"/>
    <x v="0"/>
    <x v="1"/>
    <x v="1"/>
    <x v="1"/>
    <x v="1"/>
    <x v="2"/>
    <x v="2"/>
    <x v="2"/>
    <x v="18"/>
    <x v="19"/>
    <x v="21"/>
    <x v="22"/>
    <x v="19"/>
    <x v="18"/>
    <x v="0"/>
    <x v="0"/>
    <x v="0"/>
  </r>
  <r>
    <x v="439"/>
    <s v="D6X4V6"/>
    <n v="1193"/>
    <x v="19"/>
    <n v="1078"/>
    <n v="1189"/>
    <n v="519"/>
    <s v="Tub family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9"/>
    <s v="D6X4V6"/>
    <n v="1193"/>
    <x v="1"/>
    <n v="108"/>
    <n v="143"/>
    <n v="121734"/>
    <s v="WD domain, G-beta repeat"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39"/>
    <s v="D6X4V6"/>
    <n v="1193"/>
    <x v="36"/>
    <n v="712"/>
    <n v="1045"/>
    <n v="21"/>
    <m/>
    <x v="0"/>
    <x v="0"/>
    <x v="1"/>
    <x v="1"/>
    <x v="1"/>
    <x v="1"/>
    <x v="2"/>
    <x v="2"/>
    <x v="2"/>
    <x v="18"/>
    <x v="19"/>
    <x v="21"/>
    <x v="22"/>
    <x v="19"/>
    <x v="18"/>
    <x v="0"/>
    <x v="0"/>
    <x v="1"/>
  </r>
  <r>
    <x v="440"/>
    <s v="D7F0A5"/>
    <n v="66"/>
    <x v="0"/>
    <n v="28"/>
    <n v="65"/>
    <n v="1016"/>
    <s v="SOCS box"/>
    <x v="0"/>
    <x v="0"/>
    <x v="0"/>
    <x v="0"/>
    <x v="0"/>
    <x v="0"/>
    <x v="0"/>
    <x v="0"/>
    <x v="3"/>
    <x v="9"/>
    <x v="11"/>
    <x v="23"/>
    <x v="26"/>
    <x v="21"/>
    <x v="0"/>
    <x v="0"/>
    <x v="0"/>
    <x v="5"/>
  </r>
  <r>
    <x v="441"/>
    <s v="Q58CT0"/>
    <n v="356"/>
    <x v="11"/>
    <n v="156"/>
    <n v="184"/>
    <n v="5717"/>
    <s v="Ankyrin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1"/>
    <s v="Q58CT0"/>
    <n v="356"/>
    <x v="2"/>
    <n v="1"/>
    <n v="7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1"/>
    <s v="Q58CT0"/>
    <n v="356"/>
    <x v="2"/>
    <n v="55"/>
    <n v="15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1"/>
    <s v="Q58CT0"/>
    <n v="356"/>
    <x v="0"/>
    <n v="300"/>
    <n v="342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2"/>
  </r>
  <r>
    <x v="442"/>
    <s v="E0VA31"/>
    <n v="458"/>
    <x v="11"/>
    <n v="122"/>
    <n v="149"/>
    <n v="5717"/>
    <s v="Ankyrin repeat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2"/>
    <s v="E0VA31"/>
    <n v="458"/>
    <x v="2"/>
    <n v="18"/>
    <n v="107"/>
    <n v="64467"/>
    <s v="Ankyrin repeats (3 copies)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2"/>
    <s v="E0VA31"/>
    <n v="458"/>
    <x v="2"/>
    <n v="158"/>
    <n v="214"/>
    <n v="64467"/>
    <s v="Ankyrin repeats (3 copies)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2"/>
    <s v="E0VA31"/>
    <n v="458"/>
    <x v="2"/>
    <n v="197"/>
    <n v="284"/>
    <n v="64467"/>
    <s v="Ankyrin repeats (3 copies)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2"/>
    <s v="E0VA31"/>
    <n v="458"/>
    <x v="2"/>
    <n v="260"/>
    <n v="360"/>
    <n v="64467"/>
    <s v="Ankyrin repeats (3 copies)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2"/>
    <s v="E0VA31"/>
    <n v="458"/>
    <x v="0"/>
    <n v="418"/>
    <n v="457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3"/>
  </r>
  <r>
    <x v="443"/>
    <s v="E0VFQ9"/>
    <n v="526"/>
    <x v="6"/>
    <n v="375"/>
    <n v="453"/>
    <n v="4403"/>
    <s v="SH2 domain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3"/>
    <s v="E0VFQ9"/>
    <n v="526"/>
    <x v="0"/>
    <n v="475"/>
    <n v="512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5"/>
  </r>
  <r>
    <x v="443"/>
    <s v="E0VFQ9"/>
    <n v="526"/>
    <x v="34"/>
    <n v="261"/>
    <n v="300"/>
    <n v="24"/>
    <m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4"/>
    <s v="E0VGI6"/>
    <n v="678"/>
    <x v="2"/>
    <n v="36"/>
    <n v="134"/>
    <n v="64467"/>
    <s v="Ankyrin repeats (3 copies)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4"/>
    <s v="E0VGI6"/>
    <n v="678"/>
    <x v="0"/>
    <n v="637"/>
    <n v="673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0"/>
  </r>
  <r>
    <x v="445"/>
    <s v="E0VI70"/>
    <n v="1218"/>
    <x v="0"/>
    <n v="352"/>
    <n v="389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5"/>
  </r>
  <r>
    <x v="445"/>
    <s v="E0VI70"/>
    <n v="1218"/>
    <x v="19"/>
    <n v="993"/>
    <n v="1214"/>
    <n v="519"/>
    <s v="Tub family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5"/>
    <s v="E0VI70"/>
    <n v="1218"/>
    <x v="1"/>
    <n v="77"/>
    <n v="112"/>
    <n v="121734"/>
    <s v="WD domain, G-beta repeat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6"/>
    <s v="E0VST9"/>
    <n v="279"/>
    <x v="5"/>
    <n v="17"/>
    <n v="173"/>
    <n v="13525"/>
    <s v="Ras family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6"/>
    <s v="E0VST9"/>
    <n v="279"/>
    <x v="0"/>
    <n v="186"/>
    <n v="223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5"/>
  </r>
  <r>
    <x v="447"/>
    <s v="E0VX79"/>
    <n v="280"/>
    <x v="0"/>
    <n v="237"/>
    <n v="277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4"/>
  </r>
  <r>
    <x v="447"/>
    <s v="E0VX79"/>
    <n v="280"/>
    <x v="3"/>
    <n v="98"/>
    <n v="232"/>
    <n v="3584"/>
    <s v="SPRY domain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8"/>
    <s v="E0VXG9"/>
    <n v="653"/>
    <x v="6"/>
    <n v="470"/>
    <n v="544"/>
    <n v="4403"/>
    <s v="SH2 domain"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8"/>
    <s v="E0VXG9"/>
    <n v="653"/>
    <x v="0"/>
    <n v="582"/>
    <n v="618"/>
    <n v="1016"/>
    <s v="SOCS box"/>
    <x v="0"/>
    <x v="0"/>
    <x v="1"/>
    <x v="1"/>
    <x v="1"/>
    <x v="1"/>
    <x v="2"/>
    <x v="2"/>
    <x v="13"/>
    <x v="19"/>
    <x v="20"/>
    <x v="24"/>
    <x v="27"/>
    <x v="3"/>
    <x v="0"/>
    <x v="0"/>
    <x v="0"/>
    <x v="0"/>
  </r>
  <r>
    <x v="448"/>
    <s v="E0VXG9"/>
    <n v="653"/>
    <x v="7"/>
    <n v="138"/>
    <n v="166"/>
    <n v="52"/>
    <m/>
    <x v="0"/>
    <x v="0"/>
    <x v="1"/>
    <x v="1"/>
    <x v="1"/>
    <x v="1"/>
    <x v="2"/>
    <x v="2"/>
    <x v="13"/>
    <x v="19"/>
    <x v="20"/>
    <x v="24"/>
    <x v="27"/>
    <x v="3"/>
    <x v="0"/>
    <x v="0"/>
    <x v="0"/>
    <x v="1"/>
  </r>
  <r>
    <x v="449"/>
    <s v="E1B9S2"/>
    <n v="318"/>
    <x v="2"/>
    <n v="110"/>
    <n v="18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9"/>
    <s v="E1B9S2"/>
    <n v="318"/>
    <x v="2"/>
    <n v="184"/>
    <n v="27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9"/>
    <s v="E1B9S2"/>
    <n v="318"/>
    <x v="2"/>
    <n v="2"/>
    <n v="7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9"/>
    <s v="E1B9S2"/>
    <n v="318"/>
    <x v="2"/>
    <n v="76"/>
    <n v="14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49"/>
    <s v="E1B9S2"/>
    <n v="318"/>
    <x v="0"/>
    <n v="275"/>
    <n v="31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0"/>
    <s v="E1BB00"/>
    <n v="452"/>
    <x v="2"/>
    <n v="105"/>
    <n v="19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0"/>
    <s v="E1BB00"/>
    <n v="452"/>
    <x v="2"/>
    <n v="170"/>
    <n v="25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0"/>
    <s v="E1BB00"/>
    <n v="452"/>
    <x v="2"/>
    <n v="250"/>
    <n v="34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0"/>
    <s v="E1BB00"/>
    <n v="452"/>
    <x v="2"/>
    <n v="50"/>
    <n v="16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0"/>
    <s v="E1BB00"/>
    <n v="452"/>
    <x v="0"/>
    <n v="407"/>
    <n v="446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0"/>
    <s v="E1BB00"/>
    <n v="452"/>
    <x v="49"/>
    <n v="1"/>
    <n v="49"/>
    <n v="4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1"/>
    <s v="E1BBZ9"/>
    <n v="421"/>
    <x v="0"/>
    <n v="384"/>
    <n v="420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0"/>
  </r>
  <r>
    <x v="451"/>
    <s v="E1BBZ9"/>
    <n v="421"/>
    <x v="1"/>
    <n v="160"/>
    <n v="199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1"/>
    <s v="E1BBZ9"/>
    <n v="421"/>
    <x v="1"/>
    <n v="204"/>
    <n v="242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1"/>
    <s v="E1BBZ9"/>
    <n v="421"/>
    <x v="1"/>
    <n v="246"/>
    <n v="284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1"/>
    <s v="E1BBZ9"/>
    <n v="421"/>
    <x v="1"/>
    <n v="301"/>
    <n v="339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1"/>
    <s v="E1BBZ9"/>
    <n v="421"/>
    <x v="1"/>
    <n v="352"/>
    <n v="379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2"/>
    <s v="E1BEH6"/>
    <n v="332"/>
    <x v="2"/>
    <n v="145"/>
    <n v="26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2"/>
    <s v="E1BEH6"/>
    <n v="332"/>
    <x v="2"/>
    <n v="38"/>
    <n v="139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2"/>
    <s v="E1BEH6"/>
    <n v="332"/>
    <x v="2"/>
    <n v="79"/>
    <n v="17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2"/>
    <s v="E1BEH6"/>
    <n v="332"/>
    <x v="0"/>
    <n v="293"/>
    <n v="332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3"/>
    <s v="E1BHZ2"/>
    <n v="426"/>
    <x v="2"/>
    <n v="33"/>
    <n v="13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3"/>
    <s v="E1BHZ2"/>
    <n v="426"/>
    <x v="2"/>
    <n v="112"/>
    <n v="20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3"/>
    <s v="E1BHZ2"/>
    <n v="426"/>
    <x v="2"/>
    <n v="179"/>
    <n v="282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3"/>
    <s v="E1BHZ2"/>
    <n v="426"/>
    <x v="2"/>
    <n v="79"/>
    <n v="17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3"/>
    <s v="E1BHZ2"/>
    <n v="426"/>
    <x v="0"/>
    <n v="381"/>
    <n v="420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4"/>
    <s v="E1BIS1"/>
    <n v="578"/>
    <x v="6"/>
    <n v="396"/>
    <n v="467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4"/>
    <s v="E1BIS1"/>
    <n v="578"/>
    <x v="0"/>
    <n v="511"/>
    <n v="547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0"/>
  </r>
  <r>
    <x v="454"/>
    <s v="E1BIS1"/>
    <n v="578"/>
    <x v="52"/>
    <n v="1"/>
    <n v="196"/>
    <n v="7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5"/>
    <s v="E1BJ12"/>
    <n v="278"/>
    <x v="2"/>
    <n v="23"/>
    <n v="11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5"/>
    <s v="E1BJ12"/>
    <n v="278"/>
    <x v="2"/>
    <n v="112"/>
    <n v="18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5"/>
    <s v="E1BJ12"/>
    <n v="278"/>
    <x v="2"/>
    <n v="160"/>
    <n v="24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5"/>
    <s v="E1BJ12"/>
    <n v="278"/>
    <x v="0"/>
    <n v="239"/>
    <n v="278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6"/>
    <s v="E1BKE5"/>
    <n v="288"/>
    <x v="2"/>
    <n v="125"/>
    <n v="192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6"/>
    <s v="E1BKE5"/>
    <n v="288"/>
    <x v="2"/>
    <n v="168"/>
    <n v="23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6"/>
    <s v="E1BKE5"/>
    <n v="288"/>
    <x v="2"/>
    <n v="34"/>
    <n v="12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6"/>
    <s v="E1BKE5"/>
    <n v="288"/>
    <x v="0"/>
    <n v="249"/>
    <n v="288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457"/>
    <s v="E1BKN8"/>
    <n v="525"/>
    <x v="6"/>
    <n v="374"/>
    <n v="450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7"/>
    <s v="E1BKN8"/>
    <n v="525"/>
    <x v="0"/>
    <n v="487"/>
    <n v="52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457"/>
    <s v="E1BKN8"/>
    <n v="525"/>
    <x v="7"/>
    <n v="1"/>
    <n v="297"/>
    <n v="52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458"/>
    <s v="E1BRU8"/>
    <n v="590"/>
    <x v="2"/>
    <n v="176"/>
    <n v="24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2"/>
    <n v="216"/>
    <n v="308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2"/>
    <n v="249"/>
    <n v="34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2"/>
    <n v="282"/>
    <n v="38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2"/>
    <n v="356"/>
    <n v="44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2"/>
    <n v="82"/>
    <n v="17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8"/>
    <s v="E1BRU8"/>
    <n v="590"/>
    <x v="0"/>
    <n v="536"/>
    <n v="578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2"/>
  </r>
  <r>
    <x v="459"/>
    <s v="E1BTS9"/>
    <n v="322"/>
    <x v="2"/>
    <n v="134"/>
    <n v="225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9"/>
    <s v="E1BTS9"/>
    <n v="322"/>
    <x v="2"/>
    <n v="199"/>
    <n v="288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9"/>
    <s v="E1BTS9"/>
    <n v="322"/>
    <x v="2"/>
    <n v="68"/>
    <n v="16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9"/>
    <s v="E1BTS9"/>
    <n v="322"/>
    <x v="31"/>
    <n v="222"/>
    <n v="267"/>
    <n v="3225"/>
    <s v="Ankyrin repeats (many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59"/>
    <s v="E1BTS9"/>
    <n v="322"/>
    <x v="0"/>
    <n v="283"/>
    <n v="322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460"/>
    <s v="E1BZS4"/>
    <n v="315"/>
    <x v="2"/>
    <n v="142"/>
    <n v="253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0"/>
    <s v="E1BZS4"/>
    <n v="315"/>
    <x v="2"/>
    <n v="38"/>
    <n v="135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0"/>
    <s v="E1BZS4"/>
    <n v="315"/>
    <x v="13"/>
    <n v="73"/>
    <n v="125"/>
    <n v="4200"/>
    <s v="Ankyrin repeats (many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0"/>
    <s v="E1BZS4"/>
    <n v="315"/>
    <x v="0"/>
    <n v="274"/>
    <n v="31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4"/>
  </r>
  <r>
    <x v="461"/>
    <s v="E1C2M3"/>
    <n v="273"/>
    <x v="0"/>
    <n v="234"/>
    <n v="27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461"/>
    <s v="E1C2M3"/>
    <n v="273"/>
    <x v="3"/>
    <n v="95"/>
    <n v="229"/>
    <n v="3584"/>
    <s v="SPRY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2"/>
    <s v="E1C5U4"/>
    <n v="273"/>
    <x v="0"/>
    <n v="234"/>
    <n v="27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462"/>
    <s v="E1C5U4"/>
    <n v="273"/>
    <x v="3"/>
    <n v="95"/>
    <n v="229"/>
    <n v="3584"/>
    <s v="SPRY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2"/>
    <n v="187"/>
    <n v="27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2"/>
    <n v="286"/>
    <n v="378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2"/>
    <n v="369"/>
    <n v="45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2"/>
    <n v="426"/>
    <n v="51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31"/>
    <n v="202"/>
    <n v="256"/>
    <n v="3225"/>
    <s v="Ankyrin repeats (many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13"/>
    <n v="282"/>
    <n v="335"/>
    <n v="4200"/>
    <s v="Ankyrin repeats (many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3"/>
    <s v="E1C770"/>
    <n v="645"/>
    <x v="0"/>
    <n v="603"/>
    <n v="642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464"/>
    <s v="E1C7S9"/>
    <n v="195"/>
    <x v="0"/>
    <n v="157"/>
    <n v="19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0"/>
  </r>
  <r>
    <x v="464"/>
    <s v="E1C7S9"/>
    <n v="195"/>
    <x v="1"/>
    <n v="119"/>
    <n v="152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4"/>
    <s v="E1C7S9"/>
    <n v="195"/>
    <x v="1"/>
    <n v="19"/>
    <n v="57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4"/>
    <s v="E1C7S9"/>
    <n v="195"/>
    <x v="1"/>
    <n v="76"/>
    <n v="112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5"/>
    <s v="E1C918"/>
    <n v="329"/>
    <x v="2"/>
    <n v="161"/>
    <n v="23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5"/>
    <s v="E1C918"/>
    <n v="329"/>
    <x v="2"/>
    <n v="205"/>
    <n v="293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5"/>
    <s v="E1C918"/>
    <n v="329"/>
    <x v="2"/>
    <n v="74"/>
    <n v="16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465"/>
    <s v="E1C918"/>
    <n v="329"/>
    <x v="0"/>
    <n v="290"/>
    <n v="32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466"/>
    <s v="E1FM67"/>
    <n v="404"/>
    <x v="0"/>
    <n v="364"/>
    <n v="403"/>
    <n v="1016"/>
    <s v="SOCS box"/>
    <x v="0"/>
    <x v="0"/>
    <x v="1"/>
    <x v="3"/>
    <x v="3"/>
    <x v="3"/>
    <x v="5"/>
    <x v="5"/>
    <x v="14"/>
    <x v="7"/>
    <x v="8"/>
    <x v="8"/>
    <x v="8"/>
    <x v="3"/>
    <x v="0"/>
    <x v="0"/>
    <x v="0"/>
    <x v="3"/>
  </r>
  <r>
    <x v="466"/>
    <s v="E1FM67"/>
    <n v="404"/>
    <x v="3"/>
    <n v="225"/>
    <n v="359"/>
    <n v="3584"/>
    <s v="SPRY domain"/>
    <x v="0"/>
    <x v="0"/>
    <x v="1"/>
    <x v="3"/>
    <x v="3"/>
    <x v="3"/>
    <x v="5"/>
    <x v="5"/>
    <x v="14"/>
    <x v="7"/>
    <x v="8"/>
    <x v="8"/>
    <x v="8"/>
    <x v="3"/>
    <x v="0"/>
    <x v="0"/>
    <x v="0"/>
    <x v="1"/>
  </r>
  <r>
    <x v="466"/>
    <s v="E1FM67"/>
    <n v="404"/>
    <x v="14"/>
    <n v="27"/>
    <n v="154"/>
    <n v="2"/>
    <m/>
    <x v="0"/>
    <x v="0"/>
    <x v="1"/>
    <x v="3"/>
    <x v="3"/>
    <x v="3"/>
    <x v="5"/>
    <x v="5"/>
    <x v="14"/>
    <x v="7"/>
    <x v="8"/>
    <x v="8"/>
    <x v="8"/>
    <x v="3"/>
    <x v="0"/>
    <x v="0"/>
    <x v="0"/>
    <x v="1"/>
  </r>
  <r>
    <x v="467"/>
    <s v="E1FNB3"/>
    <n v="294"/>
    <x v="5"/>
    <n v="67"/>
    <n v="193"/>
    <n v="13525"/>
    <s v="Ras family"/>
    <x v="0"/>
    <x v="0"/>
    <x v="1"/>
    <x v="3"/>
    <x v="3"/>
    <x v="3"/>
    <x v="5"/>
    <x v="5"/>
    <x v="14"/>
    <x v="7"/>
    <x v="8"/>
    <x v="8"/>
    <x v="8"/>
    <x v="3"/>
    <x v="0"/>
    <x v="0"/>
    <x v="0"/>
    <x v="1"/>
  </r>
  <r>
    <x v="467"/>
    <s v="E1FNB3"/>
    <n v="294"/>
    <x v="0"/>
    <n v="206"/>
    <n v="237"/>
    <n v="1016"/>
    <s v="SOCS box"/>
    <x v="0"/>
    <x v="0"/>
    <x v="1"/>
    <x v="3"/>
    <x v="3"/>
    <x v="3"/>
    <x v="5"/>
    <x v="5"/>
    <x v="14"/>
    <x v="7"/>
    <x v="8"/>
    <x v="8"/>
    <x v="8"/>
    <x v="3"/>
    <x v="0"/>
    <x v="0"/>
    <x v="0"/>
    <x v="13"/>
  </r>
  <r>
    <x v="468"/>
    <s v="E1FTW6"/>
    <n v="285"/>
    <x v="6"/>
    <n v="107"/>
    <n v="185"/>
    <n v="4403"/>
    <s v="SH2 domain"/>
    <x v="0"/>
    <x v="0"/>
    <x v="1"/>
    <x v="3"/>
    <x v="3"/>
    <x v="3"/>
    <x v="5"/>
    <x v="5"/>
    <x v="14"/>
    <x v="7"/>
    <x v="8"/>
    <x v="8"/>
    <x v="8"/>
    <x v="3"/>
    <x v="0"/>
    <x v="0"/>
    <x v="0"/>
    <x v="1"/>
  </r>
  <r>
    <x v="468"/>
    <s v="E1FTW6"/>
    <n v="285"/>
    <x v="0"/>
    <n v="207"/>
    <n v="244"/>
    <n v="1016"/>
    <s v="SOCS box"/>
    <x v="0"/>
    <x v="0"/>
    <x v="1"/>
    <x v="3"/>
    <x v="3"/>
    <x v="3"/>
    <x v="5"/>
    <x v="5"/>
    <x v="14"/>
    <x v="7"/>
    <x v="8"/>
    <x v="8"/>
    <x v="8"/>
    <x v="3"/>
    <x v="0"/>
    <x v="0"/>
    <x v="0"/>
    <x v="5"/>
  </r>
  <r>
    <x v="468"/>
    <s v="E1FTW6"/>
    <n v="285"/>
    <x v="12"/>
    <n v="1"/>
    <n v="59"/>
    <n v="2"/>
    <m/>
    <x v="0"/>
    <x v="0"/>
    <x v="1"/>
    <x v="3"/>
    <x v="3"/>
    <x v="3"/>
    <x v="5"/>
    <x v="5"/>
    <x v="14"/>
    <x v="7"/>
    <x v="8"/>
    <x v="8"/>
    <x v="8"/>
    <x v="3"/>
    <x v="0"/>
    <x v="0"/>
    <x v="0"/>
    <x v="1"/>
  </r>
  <r>
    <x v="469"/>
    <s v="E1ZW03"/>
    <n v="293"/>
    <x v="5"/>
    <n v="22"/>
    <n v="180"/>
    <n v="13525"/>
    <s v="Ras family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69"/>
    <s v="E1ZW03"/>
    <n v="293"/>
    <x v="0"/>
    <n v="193"/>
    <n v="230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5"/>
  </r>
  <r>
    <x v="470"/>
    <s v="E1ZWN8"/>
    <n v="392"/>
    <x v="6"/>
    <n v="240"/>
    <n v="317"/>
    <n v="4403"/>
    <s v="SH2 domain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0"/>
    <s v="E1ZWN8"/>
    <n v="392"/>
    <x v="0"/>
    <n v="354"/>
    <n v="390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0"/>
  </r>
  <r>
    <x v="471"/>
    <s v="E1ZYT9"/>
    <n v="117"/>
    <x v="0"/>
    <n v="74"/>
    <n v="116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2"/>
  </r>
  <r>
    <x v="472"/>
    <s v="E2A7Q9"/>
    <n v="153"/>
    <x v="0"/>
    <n v="112"/>
    <n v="151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3"/>
  </r>
  <r>
    <x v="473"/>
    <s v="E2A9V3"/>
    <n v="833"/>
    <x v="6"/>
    <n v="648"/>
    <n v="722"/>
    <n v="4403"/>
    <s v="SH2 domain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3"/>
    <s v="E2A9V3"/>
    <n v="833"/>
    <x v="0"/>
    <n v="760"/>
    <n v="796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0"/>
  </r>
  <r>
    <x v="473"/>
    <s v="E2A9V3"/>
    <n v="833"/>
    <x v="7"/>
    <n v="1"/>
    <n v="585"/>
    <n v="52"/>
    <m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4"/>
    <s v="E2AB32"/>
    <n v="1363"/>
    <x v="0"/>
    <n v="360"/>
    <n v="392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14"/>
  </r>
  <r>
    <x v="474"/>
    <s v="E2AB32"/>
    <n v="1363"/>
    <x v="19"/>
    <n v="1244"/>
    <n v="1359"/>
    <n v="519"/>
    <s v="Tub family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4"/>
    <s v="E2AB32"/>
    <n v="1363"/>
    <x v="1"/>
    <n v="78"/>
    <n v="113"/>
    <n v="121734"/>
    <s v="WD domain, G-beta repeat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4"/>
    <s v="E2AB32"/>
    <n v="1363"/>
    <x v="36"/>
    <n v="1179"/>
    <n v="1222"/>
    <n v="21"/>
    <m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4"/>
    <s v="E2AB32"/>
    <n v="1363"/>
    <x v="36"/>
    <n v="988"/>
    <n v="1070"/>
    <n v="21"/>
    <m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5"/>
    <s v="E2AGK4"/>
    <n v="282"/>
    <x v="0"/>
    <n v="239"/>
    <n v="279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4"/>
  </r>
  <r>
    <x v="475"/>
    <s v="E2AGK4"/>
    <n v="282"/>
    <x v="3"/>
    <n v="100"/>
    <n v="234"/>
    <n v="3584"/>
    <s v="SPRY domain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6"/>
    <s v="E2ARG1"/>
    <n v="2029"/>
    <x v="4"/>
    <n v="1764"/>
    <n v="1831"/>
    <n v="458"/>
    <s v="Neuralized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6"/>
    <s v="E2ARG1"/>
    <n v="2029"/>
    <x v="0"/>
    <n v="1991"/>
    <n v="2027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0"/>
  </r>
  <r>
    <x v="476"/>
    <s v="E2ARG1"/>
    <n v="2029"/>
    <x v="53"/>
    <n v="1396"/>
    <n v="1438"/>
    <n v="937"/>
    <m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7"/>
    <s v="E2AVU5"/>
    <n v="529"/>
    <x v="6"/>
    <n v="364"/>
    <n v="442"/>
    <n v="4403"/>
    <s v="SH2 domain"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7"/>
    <s v="E2AVU5"/>
    <n v="529"/>
    <x v="0"/>
    <n v="464"/>
    <n v="501"/>
    <n v="1016"/>
    <s v="SOCS box"/>
    <x v="0"/>
    <x v="0"/>
    <x v="1"/>
    <x v="1"/>
    <x v="1"/>
    <x v="1"/>
    <x v="2"/>
    <x v="2"/>
    <x v="2"/>
    <x v="13"/>
    <x v="16"/>
    <x v="16"/>
    <x v="28"/>
    <x v="22"/>
    <x v="20"/>
    <x v="10"/>
    <x v="0"/>
    <x v="5"/>
  </r>
  <r>
    <x v="477"/>
    <s v="E2AVU5"/>
    <n v="529"/>
    <x v="34"/>
    <n v="69"/>
    <n v="332"/>
    <n v="24"/>
    <m/>
    <x v="0"/>
    <x v="0"/>
    <x v="1"/>
    <x v="1"/>
    <x v="1"/>
    <x v="1"/>
    <x v="2"/>
    <x v="2"/>
    <x v="2"/>
    <x v="13"/>
    <x v="16"/>
    <x v="16"/>
    <x v="28"/>
    <x v="22"/>
    <x v="20"/>
    <x v="10"/>
    <x v="0"/>
    <x v="1"/>
  </r>
  <r>
    <x v="478"/>
    <s v="E2B8V5"/>
    <n v="460"/>
    <x v="11"/>
    <n v="122"/>
    <n v="149"/>
    <n v="5717"/>
    <s v="Ankyrin repeat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2"/>
    <n v="18"/>
    <n v="108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2"/>
    <n v="157"/>
    <n v="214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2"/>
    <n v="224"/>
    <n v="320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2"/>
    <n v="258"/>
    <n v="361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13"/>
    <n v="44"/>
    <n v="97"/>
    <n v="4200"/>
    <s v="Ankyrin repeats (many copies)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78"/>
    <s v="E2B8V5"/>
    <n v="460"/>
    <x v="0"/>
    <n v="419"/>
    <n v="458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3"/>
  </r>
  <r>
    <x v="479"/>
    <s v="E2BB37"/>
    <n v="345"/>
    <x v="0"/>
    <n v="302"/>
    <n v="344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2"/>
  </r>
  <r>
    <x v="479"/>
    <s v="E2BB37"/>
    <n v="345"/>
    <x v="37"/>
    <n v="174"/>
    <n v="207"/>
    <n v="21"/>
    <m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0"/>
    <s v="E2BCK3"/>
    <n v="82"/>
    <x v="0"/>
    <n v="15"/>
    <n v="59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15"/>
  </r>
  <r>
    <x v="481"/>
    <s v="E2BDD1"/>
    <n v="449"/>
    <x v="0"/>
    <n v="406"/>
    <n v="446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4"/>
  </r>
  <r>
    <x v="481"/>
    <s v="E2BDD1"/>
    <n v="449"/>
    <x v="3"/>
    <n v="267"/>
    <n v="401"/>
    <n v="3584"/>
    <s v="SPRY domain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1"/>
    <s v="E2BDD1"/>
    <n v="449"/>
    <x v="54"/>
    <n v="20"/>
    <n v="74"/>
    <n v="356"/>
    <m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2"/>
    <s v="E2BKI3"/>
    <n v="907"/>
    <x v="6"/>
    <n v="722"/>
    <n v="796"/>
    <n v="4403"/>
    <s v="SH2 domain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2"/>
    <s v="E2BKI3"/>
    <n v="907"/>
    <x v="0"/>
    <n v="834"/>
    <n v="870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0"/>
  </r>
  <r>
    <x v="482"/>
    <s v="E2BKI3"/>
    <n v="907"/>
    <x v="7"/>
    <n v="1"/>
    <n v="681"/>
    <n v="52"/>
    <m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3"/>
    <s v="E2BKI8"/>
    <n v="295"/>
    <x v="5"/>
    <n v="22"/>
    <n v="180"/>
    <n v="13525"/>
    <s v="Ras family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3"/>
    <s v="E2BKI8"/>
    <n v="295"/>
    <x v="0"/>
    <n v="193"/>
    <n v="230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5"/>
  </r>
  <r>
    <x v="484"/>
    <s v="E2BKY6"/>
    <n v="1053"/>
    <x v="0"/>
    <n v="220"/>
    <n v="252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14"/>
  </r>
  <r>
    <x v="484"/>
    <s v="E2BKY6"/>
    <n v="1053"/>
    <x v="36"/>
    <n v="866"/>
    <n v="947"/>
    <n v="21"/>
    <m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5"/>
    <s v="E2BMP2"/>
    <n v="81"/>
    <x v="0"/>
    <n v="15"/>
    <n v="59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15"/>
  </r>
  <r>
    <x v="486"/>
    <s v="E2BSH4"/>
    <n v="323"/>
    <x v="6"/>
    <n v="170"/>
    <n v="247"/>
    <n v="4403"/>
    <s v="SH2 domain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6"/>
    <s v="E2BSH4"/>
    <n v="323"/>
    <x v="0"/>
    <n v="283"/>
    <n v="320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5"/>
  </r>
  <r>
    <x v="487"/>
    <s v="E2BXF6"/>
    <n v="515"/>
    <x v="6"/>
    <n v="349"/>
    <n v="427"/>
    <n v="4403"/>
    <s v="SH2 domain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7"/>
    <s v="E2BXF6"/>
    <n v="515"/>
    <x v="0"/>
    <n v="449"/>
    <n v="486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5"/>
  </r>
  <r>
    <x v="487"/>
    <s v="E2BXF6"/>
    <n v="515"/>
    <x v="34"/>
    <n v="55"/>
    <n v="317"/>
    <n v="24"/>
    <m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8"/>
    <s v="E2C7N2"/>
    <n v="262"/>
    <x v="4"/>
    <n v="9"/>
    <n v="76"/>
    <n v="458"/>
    <s v="Neuralized"/>
    <x v="0"/>
    <x v="0"/>
    <x v="1"/>
    <x v="1"/>
    <x v="1"/>
    <x v="1"/>
    <x v="2"/>
    <x v="2"/>
    <x v="2"/>
    <x v="13"/>
    <x v="16"/>
    <x v="16"/>
    <x v="28"/>
    <x v="22"/>
    <x v="21"/>
    <x v="11"/>
    <x v="7"/>
    <x v="1"/>
  </r>
  <r>
    <x v="488"/>
    <s v="E2C7N2"/>
    <n v="262"/>
    <x v="0"/>
    <n v="224"/>
    <n v="260"/>
    <n v="1016"/>
    <s v="SOCS box"/>
    <x v="0"/>
    <x v="0"/>
    <x v="1"/>
    <x v="1"/>
    <x v="1"/>
    <x v="1"/>
    <x v="2"/>
    <x v="2"/>
    <x v="2"/>
    <x v="13"/>
    <x v="16"/>
    <x v="16"/>
    <x v="28"/>
    <x v="22"/>
    <x v="21"/>
    <x v="11"/>
    <x v="7"/>
    <x v="0"/>
  </r>
  <r>
    <x v="489"/>
    <s v="E2GHU1"/>
    <n v="290"/>
    <x v="5"/>
    <n v="50"/>
    <n v="208"/>
    <n v="13525"/>
    <s v="Ras family"/>
    <x v="0"/>
    <x v="0"/>
    <x v="1"/>
    <x v="1"/>
    <x v="1"/>
    <x v="1"/>
    <x v="2"/>
    <x v="2"/>
    <x v="2"/>
    <x v="20"/>
    <x v="21"/>
    <x v="25"/>
    <x v="29"/>
    <x v="23"/>
    <x v="22"/>
    <x v="12"/>
    <x v="0"/>
    <x v="1"/>
  </r>
  <r>
    <x v="489"/>
    <s v="E2GHU1"/>
    <n v="290"/>
    <x v="0"/>
    <n v="221"/>
    <n v="258"/>
    <n v="1016"/>
    <s v="SOCS box"/>
    <x v="0"/>
    <x v="0"/>
    <x v="1"/>
    <x v="1"/>
    <x v="1"/>
    <x v="1"/>
    <x v="2"/>
    <x v="2"/>
    <x v="2"/>
    <x v="20"/>
    <x v="21"/>
    <x v="25"/>
    <x v="29"/>
    <x v="23"/>
    <x v="22"/>
    <x v="12"/>
    <x v="0"/>
    <x v="5"/>
  </r>
  <r>
    <x v="490"/>
    <s v="E2IKQ8"/>
    <n v="441"/>
    <x v="6"/>
    <n v="287"/>
    <n v="365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490"/>
    <s v="E2IKQ8"/>
    <n v="441"/>
    <x v="0"/>
    <n v="387"/>
    <n v="42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490"/>
    <s v="E2IKQ8"/>
    <n v="441"/>
    <x v="21"/>
    <n v="57"/>
    <n v="112"/>
    <n v="63"/>
    <s v="Suppressor of cytokine signalling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490"/>
    <s v="E2IKQ8"/>
    <n v="441"/>
    <x v="22"/>
    <n v="114"/>
    <n v="267"/>
    <n v="56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491"/>
    <s v="E2QRR4"/>
    <n v="293"/>
    <x v="2"/>
    <n v="20"/>
    <n v="9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1"/>
    <s v="E2QRR4"/>
    <n v="293"/>
    <x v="2"/>
    <n v="105"/>
    <n v="19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1"/>
    <s v="E2QRR4"/>
    <n v="293"/>
    <x v="2"/>
    <n v="170"/>
    <n v="23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1"/>
    <s v="E2QRR4"/>
    <n v="293"/>
    <x v="2"/>
    <n v="39"/>
    <n v="13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1"/>
    <s v="E2QRR4"/>
    <n v="293"/>
    <x v="0"/>
    <n v="254"/>
    <n v="29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492"/>
    <s v="E2QSQ1"/>
    <n v="421"/>
    <x v="2"/>
    <n v="134"/>
    <n v="209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2"/>
    <s v="E2QSQ1"/>
    <n v="421"/>
    <x v="2"/>
    <n v="40"/>
    <n v="13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2"/>
    <s v="E2QSQ1"/>
    <n v="421"/>
    <x v="0"/>
    <n v="372"/>
    <n v="412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4"/>
  </r>
  <r>
    <x v="493"/>
    <s v="E2QST3"/>
    <n v="288"/>
    <x v="11"/>
    <n v="117"/>
    <n v="149"/>
    <n v="5717"/>
    <s v="Ankyrin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3"/>
    <s v="E2QST3"/>
    <n v="288"/>
    <x v="2"/>
    <n v="26"/>
    <n v="115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3"/>
    <s v="E2QST3"/>
    <n v="288"/>
    <x v="2"/>
    <n v="95"/>
    <n v="18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3"/>
    <s v="E2QST3"/>
    <n v="288"/>
    <x v="0"/>
    <n v="247"/>
    <n v="287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4"/>
  </r>
  <r>
    <x v="494"/>
    <s v="E2QU64"/>
    <n v="323"/>
    <x v="2"/>
    <n v="160"/>
    <n v="22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4"/>
    <s v="E2QU64"/>
    <n v="323"/>
    <x v="2"/>
    <n v="200"/>
    <n v="28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4"/>
    <s v="E2QU64"/>
    <n v="323"/>
    <x v="2"/>
    <n v="69"/>
    <n v="16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4"/>
    <s v="E2QU64"/>
    <n v="323"/>
    <x v="0"/>
    <n v="284"/>
    <n v="32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495"/>
    <s v="E2QXY3"/>
    <n v="329"/>
    <x v="2"/>
    <n v="171"/>
    <n v="26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5"/>
    <s v="E2QXY3"/>
    <n v="329"/>
    <x v="2"/>
    <n v="74"/>
    <n v="16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5"/>
    <s v="E2QXY3"/>
    <n v="329"/>
    <x v="0"/>
    <n v="290"/>
    <n v="329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496"/>
    <s v="E2QXZ5"/>
    <n v="319"/>
    <x v="2"/>
    <n v="144"/>
    <n v="255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6"/>
    <s v="E2QXZ5"/>
    <n v="319"/>
    <x v="2"/>
    <n v="40"/>
    <n v="13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6"/>
    <s v="E2QXZ5"/>
    <n v="319"/>
    <x v="2"/>
    <n v="78"/>
    <n v="17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6"/>
    <s v="E2QXZ5"/>
    <n v="319"/>
    <x v="0"/>
    <n v="278"/>
    <n v="318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4"/>
  </r>
  <r>
    <x v="497"/>
    <s v="E2R0E1"/>
    <n v="318"/>
    <x v="2"/>
    <n v="110"/>
    <n v="18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7"/>
    <s v="E2R0E1"/>
    <n v="318"/>
    <x v="2"/>
    <n v="184"/>
    <n v="27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7"/>
    <s v="E2R0E1"/>
    <n v="318"/>
    <x v="2"/>
    <n v="2"/>
    <n v="7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7"/>
    <s v="E2R0E1"/>
    <n v="318"/>
    <x v="2"/>
    <n v="76"/>
    <n v="14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7"/>
    <s v="E2R0E1"/>
    <n v="318"/>
    <x v="0"/>
    <n v="275"/>
    <n v="314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498"/>
    <s v="E2R0E8"/>
    <n v="273"/>
    <x v="0"/>
    <n v="234"/>
    <n v="27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498"/>
    <s v="E2R0E8"/>
    <n v="273"/>
    <x v="3"/>
    <n v="95"/>
    <n v="229"/>
    <n v="3584"/>
    <s v="SPRY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2"/>
    <n v="151"/>
    <n v="24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2"/>
    <n v="8"/>
    <n v="72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2"/>
    <n v="66"/>
    <n v="14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2"/>
    <n v="84"/>
    <n v="17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13"/>
    <n v="180"/>
    <n v="233"/>
    <n v="4200"/>
    <s v="Ankyrin repeats (many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499"/>
    <s v="E2R235"/>
    <n v="528"/>
    <x v="0"/>
    <n v="463"/>
    <n v="505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2"/>
  </r>
  <r>
    <x v="500"/>
    <s v="E2R2X6"/>
    <n v="163"/>
    <x v="6"/>
    <n v="1"/>
    <n v="77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0"/>
    <s v="E2R2X6"/>
    <n v="163"/>
    <x v="0"/>
    <n v="108"/>
    <n v="14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7"/>
  </r>
  <r>
    <x v="501"/>
    <s v="E2RAQ4"/>
    <n v="263"/>
    <x v="0"/>
    <n v="224"/>
    <n v="26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01"/>
    <s v="E2RAQ4"/>
    <n v="263"/>
    <x v="3"/>
    <n v="86"/>
    <n v="220"/>
    <n v="3584"/>
    <s v="SPRY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2"/>
    <s v="E2RBY7"/>
    <n v="203"/>
    <x v="0"/>
    <n v="158"/>
    <n v="197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02"/>
    <s v="E2RBY7"/>
    <n v="203"/>
    <x v="50"/>
    <n v="1"/>
    <n v="41"/>
    <n v="5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2"/>
    <s v="E2RBY7"/>
    <n v="203"/>
    <x v="51"/>
    <n v="42"/>
    <n v="65"/>
    <n v="4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3"/>
    <s v="E2RFV0"/>
    <n v="421"/>
    <x v="0"/>
    <n v="384"/>
    <n v="420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0"/>
  </r>
  <r>
    <x v="503"/>
    <s v="E2RFV0"/>
    <n v="421"/>
    <x v="1"/>
    <n v="160"/>
    <n v="199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3"/>
    <s v="E2RFV0"/>
    <n v="421"/>
    <x v="1"/>
    <n v="204"/>
    <n v="242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3"/>
    <s v="E2RFV0"/>
    <n v="421"/>
    <x v="1"/>
    <n v="246"/>
    <n v="284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3"/>
    <s v="E2RFV0"/>
    <n v="421"/>
    <x v="1"/>
    <n v="301"/>
    <n v="339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3"/>
    <s v="E2RFV0"/>
    <n v="421"/>
    <x v="1"/>
    <n v="352"/>
    <n v="379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4"/>
    <s v="E2RGD0"/>
    <n v="440"/>
    <x v="6"/>
    <n v="286"/>
    <n v="364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4"/>
    <s v="E2RGD0"/>
    <n v="440"/>
    <x v="0"/>
    <n v="386"/>
    <n v="42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5"/>
  </r>
  <r>
    <x v="504"/>
    <s v="E2RGD0"/>
    <n v="440"/>
    <x v="21"/>
    <n v="57"/>
    <n v="112"/>
    <n v="63"/>
    <s v="Suppressor of cytokine signalling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4"/>
    <s v="E2RGD0"/>
    <n v="440"/>
    <x v="22"/>
    <n v="114"/>
    <n v="266"/>
    <n v="56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2"/>
    <n v="123"/>
    <n v="21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2"/>
    <n v="216"/>
    <n v="28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2"/>
    <n v="364"/>
    <n v="452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2"/>
    <n v="91"/>
    <n v="159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13"/>
    <n v="254"/>
    <n v="306"/>
    <n v="4200"/>
    <s v="Ankyrin repeats (many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5"/>
    <s v="E2RJ61"/>
    <n v="584"/>
    <x v="0"/>
    <n v="542"/>
    <n v="581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06"/>
    <s v="E2RKY2"/>
    <n v="427"/>
    <x v="2"/>
    <n v="24"/>
    <n v="13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6"/>
    <s v="E2RKY2"/>
    <n v="427"/>
    <x v="2"/>
    <n v="112"/>
    <n v="20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6"/>
    <s v="E2RKY2"/>
    <n v="427"/>
    <x v="2"/>
    <n v="180"/>
    <n v="28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6"/>
    <s v="E2RKY2"/>
    <n v="427"/>
    <x v="2"/>
    <n v="80"/>
    <n v="17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6"/>
    <s v="E2RKY2"/>
    <n v="427"/>
    <x v="0"/>
    <n v="382"/>
    <n v="421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07"/>
    <s v="E2RN32"/>
    <n v="285"/>
    <x v="4"/>
    <n v="23"/>
    <n v="90"/>
    <n v="458"/>
    <s v="Neuralized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7"/>
    <s v="E2RN32"/>
    <n v="285"/>
    <x v="0"/>
    <n v="248"/>
    <n v="285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5"/>
  </r>
  <r>
    <x v="508"/>
    <s v="E2RRF6"/>
    <n v="453"/>
    <x v="2"/>
    <n v="115"/>
    <n v="20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8"/>
    <s v="E2RRF6"/>
    <n v="453"/>
    <x v="2"/>
    <n v="147"/>
    <n v="24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8"/>
    <s v="E2RRF6"/>
    <n v="453"/>
    <x v="2"/>
    <n v="180"/>
    <n v="27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8"/>
    <s v="E2RRF6"/>
    <n v="453"/>
    <x v="2"/>
    <n v="214"/>
    <n v="31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8"/>
    <s v="E2RRF6"/>
    <n v="453"/>
    <x v="2"/>
    <n v="61"/>
    <n v="173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08"/>
    <s v="E2RRF6"/>
    <n v="453"/>
    <x v="0"/>
    <n v="408"/>
    <n v="447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09"/>
    <s v="E3CU78"/>
    <n v="493"/>
    <x v="0"/>
    <n v="453"/>
    <n v="492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3"/>
  </r>
  <r>
    <x v="510"/>
    <s v="E3MJT4"/>
    <n v="483"/>
    <x v="11"/>
    <n v="130"/>
    <n v="157"/>
    <n v="5717"/>
    <s v="Ankyrin repeat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2"/>
    <n v="22"/>
    <n v="111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2"/>
    <n v="166"/>
    <n v="259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2"/>
    <n v="198"/>
    <n v="293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2"/>
    <n v="233"/>
    <n v="344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2"/>
    <n v="267"/>
    <n v="385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510"/>
    <s v="E3MJT4"/>
    <n v="483"/>
    <x v="0"/>
    <n v="445"/>
    <n v="481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0"/>
  </r>
  <r>
    <x v="511"/>
    <s v="E3TCH7"/>
    <n v="201"/>
    <x v="6"/>
    <n v="45"/>
    <n v="126"/>
    <n v="4403"/>
    <s v="SH2 domain"/>
    <x v="0"/>
    <x v="0"/>
    <x v="0"/>
    <x v="0"/>
    <x v="0"/>
    <x v="0"/>
    <x v="1"/>
    <x v="1"/>
    <x v="1"/>
    <x v="3"/>
    <x v="22"/>
    <x v="26"/>
    <x v="30"/>
    <x v="3"/>
    <x v="0"/>
    <x v="0"/>
    <x v="0"/>
    <x v="1"/>
  </r>
  <r>
    <x v="511"/>
    <s v="E3TCH7"/>
    <n v="201"/>
    <x v="0"/>
    <n v="162"/>
    <n v="198"/>
    <n v="1016"/>
    <s v="SOCS box"/>
    <x v="0"/>
    <x v="0"/>
    <x v="0"/>
    <x v="0"/>
    <x v="0"/>
    <x v="0"/>
    <x v="1"/>
    <x v="1"/>
    <x v="1"/>
    <x v="3"/>
    <x v="22"/>
    <x v="26"/>
    <x v="30"/>
    <x v="3"/>
    <x v="0"/>
    <x v="0"/>
    <x v="0"/>
    <x v="0"/>
  </r>
  <r>
    <x v="512"/>
    <s v="E3TEB2"/>
    <n v="293"/>
    <x v="2"/>
    <n v="126"/>
    <n v="198"/>
    <n v="64467"/>
    <s v="Ankyrin repeats (3 copies)"/>
    <x v="0"/>
    <x v="0"/>
    <x v="0"/>
    <x v="0"/>
    <x v="0"/>
    <x v="0"/>
    <x v="1"/>
    <x v="1"/>
    <x v="1"/>
    <x v="3"/>
    <x v="22"/>
    <x v="26"/>
    <x v="30"/>
    <x v="3"/>
    <x v="0"/>
    <x v="0"/>
    <x v="0"/>
    <x v="1"/>
  </r>
  <r>
    <x v="512"/>
    <s v="E3TEB2"/>
    <n v="293"/>
    <x v="2"/>
    <n v="41"/>
    <n v="131"/>
    <n v="64467"/>
    <s v="Ankyrin repeats (3 copies)"/>
    <x v="0"/>
    <x v="0"/>
    <x v="0"/>
    <x v="0"/>
    <x v="0"/>
    <x v="0"/>
    <x v="1"/>
    <x v="1"/>
    <x v="1"/>
    <x v="3"/>
    <x v="22"/>
    <x v="26"/>
    <x v="30"/>
    <x v="3"/>
    <x v="0"/>
    <x v="0"/>
    <x v="0"/>
    <x v="1"/>
  </r>
  <r>
    <x v="512"/>
    <s v="E3TEB2"/>
    <n v="293"/>
    <x v="31"/>
    <n v="193"/>
    <n v="240"/>
    <n v="3225"/>
    <s v="Ankyrin repeats (many copies)"/>
    <x v="0"/>
    <x v="0"/>
    <x v="0"/>
    <x v="0"/>
    <x v="0"/>
    <x v="0"/>
    <x v="1"/>
    <x v="1"/>
    <x v="1"/>
    <x v="3"/>
    <x v="22"/>
    <x v="26"/>
    <x v="30"/>
    <x v="3"/>
    <x v="0"/>
    <x v="0"/>
    <x v="0"/>
    <x v="1"/>
  </r>
  <r>
    <x v="512"/>
    <s v="E3TEB2"/>
    <n v="293"/>
    <x v="0"/>
    <n v="254"/>
    <n v="293"/>
    <n v="1016"/>
    <s v="SOCS box"/>
    <x v="0"/>
    <x v="0"/>
    <x v="0"/>
    <x v="0"/>
    <x v="0"/>
    <x v="0"/>
    <x v="1"/>
    <x v="1"/>
    <x v="1"/>
    <x v="3"/>
    <x v="22"/>
    <x v="26"/>
    <x v="30"/>
    <x v="3"/>
    <x v="0"/>
    <x v="0"/>
    <x v="0"/>
    <x v="3"/>
  </r>
  <r>
    <x v="513"/>
    <s v="E3TFH7"/>
    <n v="201"/>
    <x v="6"/>
    <n v="45"/>
    <n v="126"/>
    <n v="4403"/>
    <s v="SH2 domain"/>
    <x v="0"/>
    <x v="0"/>
    <x v="0"/>
    <x v="0"/>
    <x v="0"/>
    <x v="0"/>
    <x v="1"/>
    <x v="1"/>
    <x v="1"/>
    <x v="3"/>
    <x v="22"/>
    <x v="26"/>
    <x v="30"/>
    <x v="3"/>
    <x v="0"/>
    <x v="0"/>
    <x v="0"/>
    <x v="1"/>
  </r>
  <r>
    <x v="513"/>
    <s v="E3TFH7"/>
    <n v="201"/>
    <x v="0"/>
    <n v="162"/>
    <n v="198"/>
    <n v="1016"/>
    <s v="SOCS box"/>
    <x v="0"/>
    <x v="0"/>
    <x v="0"/>
    <x v="0"/>
    <x v="0"/>
    <x v="0"/>
    <x v="1"/>
    <x v="1"/>
    <x v="1"/>
    <x v="3"/>
    <x v="22"/>
    <x v="26"/>
    <x v="30"/>
    <x v="3"/>
    <x v="0"/>
    <x v="0"/>
    <x v="0"/>
    <x v="0"/>
  </r>
  <r>
    <x v="514"/>
    <s v="E3VLC2"/>
    <n v="305"/>
    <x v="6"/>
    <n v="164"/>
    <n v="236"/>
    <n v="4403"/>
    <s v="SH2 domain"/>
    <x v="0"/>
    <x v="0"/>
    <x v="1"/>
    <x v="1"/>
    <x v="1"/>
    <x v="1"/>
    <x v="2"/>
    <x v="2"/>
    <x v="2"/>
    <x v="20"/>
    <x v="21"/>
    <x v="25"/>
    <x v="31"/>
    <x v="24"/>
    <x v="23"/>
    <x v="13"/>
    <x v="0"/>
    <x v="1"/>
  </r>
  <r>
    <x v="514"/>
    <s v="E3VLC2"/>
    <n v="305"/>
    <x v="0"/>
    <n v="264"/>
    <n v="298"/>
    <n v="1016"/>
    <s v="SOCS box"/>
    <x v="0"/>
    <x v="0"/>
    <x v="1"/>
    <x v="1"/>
    <x v="1"/>
    <x v="1"/>
    <x v="2"/>
    <x v="2"/>
    <x v="2"/>
    <x v="20"/>
    <x v="21"/>
    <x v="25"/>
    <x v="31"/>
    <x v="24"/>
    <x v="23"/>
    <x v="13"/>
    <x v="0"/>
    <x v="6"/>
  </r>
  <r>
    <x v="514"/>
    <s v="E3VLC2"/>
    <n v="305"/>
    <x v="10"/>
    <n v="5"/>
    <n v="39"/>
    <n v="5"/>
    <m/>
    <x v="0"/>
    <x v="0"/>
    <x v="1"/>
    <x v="1"/>
    <x v="1"/>
    <x v="1"/>
    <x v="2"/>
    <x v="2"/>
    <x v="2"/>
    <x v="20"/>
    <x v="21"/>
    <x v="25"/>
    <x v="31"/>
    <x v="24"/>
    <x v="23"/>
    <x v="13"/>
    <x v="0"/>
    <x v="1"/>
  </r>
  <r>
    <x v="515"/>
    <s v="E3WKH9"/>
    <n v="1748"/>
    <x v="0"/>
    <n v="367"/>
    <n v="402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7"/>
  </r>
  <r>
    <x v="515"/>
    <s v="E3WKH9"/>
    <n v="1748"/>
    <x v="19"/>
    <n v="1641"/>
    <n v="1744"/>
    <n v="519"/>
    <s v="Tub family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5"/>
    <s v="E3WKH9"/>
    <n v="1748"/>
    <x v="1"/>
    <n v="76"/>
    <n v="111"/>
    <n v="121734"/>
    <s v="WD domain, G-beta repeat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5"/>
    <s v="E3WKH9"/>
    <n v="1748"/>
    <x v="55"/>
    <n v="646"/>
    <n v="680"/>
    <n v="32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5"/>
    <s v="E3WKH9"/>
    <n v="1748"/>
    <x v="36"/>
    <n v="706"/>
    <n v="1576"/>
    <n v="21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6"/>
    <s v="E3WNN5"/>
    <n v="341"/>
    <x v="0"/>
    <n v="298"/>
    <n v="340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2"/>
  </r>
  <r>
    <x v="516"/>
    <s v="E3WNN5"/>
    <n v="341"/>
    <x v="37"/>
    <n v="75"/>
    <n v="221"/>
    <n v="21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7"/>
    <s v="E3X1H7"/>
    <n v="359"/>
    <x v="0"/>
    <n v="300"/>
    <n v="334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6"/>
  </r>
  <r>
    <x v="517"/>
    <s v="E3X1H7"/>
    <n v="359"/>
    <x v="3"/>
    <n v="169"/>
    <n v="296"/>
    <n v="3584"/>
    <s v="SPRY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8"/>
    <s v="E3X7A7"/>
    <n v="674"/>
    <x v="0"/>
    <n v="633"/>
    <n v="672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3"/>
  </r>
  <r>
    <x v="519"/>
    <s v="E3XBE5"/>
    <n v="799"/>
    <x v="6"/>
    <n v="644"/>
    <n v="722"/>
    <n v="4403"/>
    <s v="SH2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519"/>
    <s v="E3XBE5"/>
    <n v="799"/>
    <x v="0"/>
    <n v="745"/>
    <n v="781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0"/>
  </r>
  <r>
    <x v="520"/>
    <s v="E4NKF7"/>
    <n v="224"/>
    <x v="2"/>
    <n v="123"/>
    <n v="189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20"/>
    <s v="E4NKF7"/>
    <n v="224"/>
    <x v="2"/>
    <n v="34"/>
    <n v="12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20"/>
    <s v="E4NKF7"/>
    <n v="224"/>
    <x v="0"/>
    <n v="186"/>
    <n v="22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11"/>
  </r>
  <r>
    <x v="521"/>
    <s v="E4XWF3"/>
    <n v="378"/>
    <x v="0"/>
    <n v="282"/>
    <n v="321"/>
    <n v="1016"/>
    <s v="SOCS box"/>
    <x v="0"/>
    <x v="0"/>
    <x v="0"/>
    <x v="8"/>
    <x v="9"/>
    <x v="11"/>
    <x v="13"/>
    <x v="8"/>
    <x v="5"/>
    <x v="7"/>
    <x v="8"/>
    <x v="8"/>
    <x v="8"/>
    <x v="3"/>
    <x v="0"/>
    <x v="0"/>
    <x v="0"/>
    <x v="3"/>
  </r>
  <r>
    <x v="521"/>
    <s v="E4XWF3"/>
    <n v="378"/>
    <x v="3"/>
    <n v="161"/>
    <n v="277"/>
    <n v="3584"/>
    <s v="SPRY domain"/>
    <x v="0"/>
    <x v="0"/>
    <x v="0"/>
    <x v="8"/>
    <x v="9"/>
    <x v="11"/>
    <x v="13"/>
    <x v="8"/>
    <x v="5"/>
    <x v="7"/>
    <x v="8"/>
    <x v="8"/>
    <x v="8"/>
    <x v="3"/>
    <x v="0"/>
    <x v="0"/>
    <x v="0"/>
    <x v="1"/>
  </r>
  <r>
    <x v="522"/>
    <s v="E5D5D5"/>
    <n v="196"/>
    <x v="6"/>
    <n v="20"/>
    <n v="101"/>
    <n v="4403"/>
    <s v="SH2 domain"/>
    <x v="0"/>
    <x v="0"/>
    <x v="0"/>
    <x v="0"/>
    <x v="0"/>
    <x v="0"/>
    <x v="0"/>
    <x v="0"/>
    <x v="3"/>
    <x v="5"/>
    <x v="5"/>
    <x v="5"/>
    <x v="5"/>
    <x v="25"/>
    <x v="24"/>
    <x v="0"/>
    <x v="0"/>
    <x v="1"/>
  </r>
  <r>
    <x v="522"/>
    <s v="E5D5D5"/>
    <n v="196"/>
    <x v="0"/>
    <n v="164"/>
    <n v="196"/>
    <n v="1016"/>
    <s v="SOCS box"/>
    <x v="0"/>
    <x v="0"/>
    <x v="0"/>
    <x v="0"/>
    <x v="0"/>
    <x v="0"/>
    <x v="0"/>
    <x v="0"/>
    <x v="3"/>
    <x v="5"/>
    <x v="5"/>
    <x v="5"/>
    <x v="5"/>
    <x v="25"/>
    <x v="24"/>
    <x v="0"/>
    <x v="0"/>
    <x v="14"/>
  </r>
  <r>
    <x v="523"/>
    <s v="E5EZX9"/>
    <n v="198"/>
    <x v="6"/>
    <n v="48"/>
    <n v="129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3"/>
    <s v="E5EZX9"/>
    <n v="198"/>
    <x v="0"/>
    <n v="160"/>
    <n v="195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7"/>
  </r>
  <r>
    <x v="524"/>
    <s v="E5EZY0"/>
    <n v="229"/>
    <x v="6"/>
    <n v="46"/>
    <n v="127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4"/>
    <s v="E5EZY0"/>
    <n v="229"/>
    <x v="0"/>
    <n v="190"/>
    <n v="226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525"/>
    <s v="E5F1H9"/>
    <n v="536"/>
    <x v="6"/>
    <n v="381"/>
    <n v="459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5"/>
    <s v="E5F1H9"/>
    <n v="536"/>
    <x v="0"/>
    <n v="481"/>
    <n v="518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525"/>
    <s v="E5F1H9"/>
    <n v="536"/>
    <x v="21"/>
    <n v="144"/>
    <n v="198"/>
    <n v="63"/>
    <s v="Suppressor of cytokine signalling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5"/>
    <s v="E5F1H9"/>
    <n v="536"/>
    <x v="22"/>
    <n v="199"/>
    <n v="305"/>
    <n v="56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5"/>
    <s v="E5F1H9"/>
    <n v="536"/>
    <x v="33"/>
    <n v="77"/>
    <n v="126"/>
    <n v="19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26"/>
    <s v="E5S6S2"/>
    <n v="324"/>
    <x v="0"/>
    <n v="283"/>
    <n v="320"/>
    <n v="1016"/>
    <s v="SOCS box"/>
    <x v="0"/>
    <x v="0"/>
    <x v="1"/>
    <x v="3"/>
    <x v="10"/>
    <x v="12"/>
    <x v="14"/>
    <x v="13"/>
    <x v="5"/>
    <x v="7"/>
    <x v="8"/>
    <x v="8"/>
    <x v="8"/>
    <x v="3"/>
    <x v="0"/>
    <x v="0"/>
    <x v="0"/>
    <x v="5"/>
  </r>
  <r>
    <x v="527"/>
    <s v="E5SIQ2"/>
    <n v="671"/>
    <x v="56"/>
    <n v="70"/>
    <n v="308"/>
    <n v="19159"/>
    <s v="Aldo/keto reductase family"/>
    <x v="0"/>
    <x v="0"/>
    <x v="1"/>
    <x v="3"/>
    <x v="10"/>
    <x v="12"/>
    <x v="14"/>
    <x v="13"/>
    <x v="5"/>
    <x v="7"/>
    <x v="8"/>
    <x v="8"/>
    <x v="8"/>
    <x v="3"/>
    <x v="0"/>
    <x v="0"/>
    <x v="0"/>
    <x v="1"/>
  </r>
  <r>
    <x v="527"/>
    <s v="E5SIQ2"/>
    <n v="671"/>
    <x v="2"/>
    <n v="416"/>
    <n v="512"/>
    <n v="64467"/>
    <s v="Ankyrin repeats (3 copies)"/>
    <x v="0"/>
    <x v="0"/>
    <x v="1"/>
    <x v="3"/>
    <x v="10"/>
    <x v="12"/>
    <x v="14"/>
    <x v="13"/>
    <x v="5"/>
    <x v="7"/>
    <x v="8"/>
    <x v="8"/>
    <x v="8"/>
    <x v="3"/>
    <x v="0"/>
    <x v="0"/>
    <x v="0"/>
    <x v="1"/>
  </r>
  <r>
    <x v="527"/>
    <s v="E5SIQ2"/>
    <n v="671"/>
    <x v="2"/>
    <n v="486"/>
    <n v="593"/>
    <n v="64467"/>
    <s v="Ankyrin repeats (3 copies)"/>
    <x v="0"/>
    <x v="0"/>
    <x v="1"/>
    <x v="3"/>
    <x v="10"/>
    <x v="12"/>
    <x v="14"/>
    <x v="13"/>
    <x v="5"/>
    <x v="7"/>
    <x v="8"/>
    <x v="8"/>
    <x v="8"/>
    <x v="3"/>
    <x v="0"/>
    <x v="0"/>
    <x v="0"/>
    <x v="1"/>
  </r>
  <r>
    <x v="527"/>
    <s v="E5SIQ2"/>
    <n v="671"/>
    <x v="0"/>
    <n v="621"/>
    <n v="668"/>
    <n v="1016"/>
    <s v="SOCS box"/>
    <x v="0"/>
    <x v="0"/>
    <x v="1"/>
    <x v="3"/>
    <x v="10"/>
    <x v="12"/>
    <x v="14"/>
    <x v="13"/>
    <x v="5"/>
    <x v="7"/>
    <x v="8"/>
    <x v="8"/>
    <x v="8"/>
    <x v="3"/>
    <x v="0"/>
    <x v="0"/>
    <x v="0"/>
    <x v="16"/>
  </r>
  <r>
    <x v="528"/>
    <s v="E6ZGJ7"/>
    <n v="304"/>
    <x v="2"/>
    <n v="19"/>
    <n v="11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25"/>
    <x v="14"/>
    <x v="8"/>
    <x v="1"/>
  </r>
  <r>
    <x v="528"/>
    <s v="E6ZGJ7"/>
    <n v="304"/>
    <x v="2"/>
    <n v="123"/>
    <n v="234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25"/>
    <x v="14"/>
    <x v="8"/>
    <x v="1"/>
  </r>
  <r>
    <x v="528"/>
    <s v="E6ZGJ7"/>
    <n v="304"/>
    <x v="2"/>
    <n v="57"/>
    <n v="14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25"/>
    <x v="14"/>
    <x v="8"/>
    <x v="1"/>
  </r>
  <r>
    <x v="528"/>
    <s v="E6ZGJ7"/>
    <n v="304"/>
    <x v="0"/>
    <n v="257"/>
    <n v="297"/>
    <n v="1016"/>
    <s v="SOCS box"/>
    <x v="0"/>
    <x v="0"/>
    <x v="0"/>
    <x v="0"/>
    <x v="0"/>
    <x v="0"/>
    <x v="1"/>
    <x v="1"/>
    <x v="1"/>
    <x v="1"/>
    <x v="10"/>
    <x v="10"/>
    <x v="11"/>
    <x v="9"/>
    <x v="25"/>
    <x v="14"/>
    <x v="8"/>
    <x v="4"/>
  </r>
  <r>
    <x v="529"/>
    <s v="E6ZIL2"/>
    <n v="536"/>
    <x v="6"/>
    <n v="385"/>
    <n v="461"/>
    <n v="4403"/>
    <s v="SH2 domain"/>
    <x v="0"/>
    <x v="0"/>
    <x v="0"/>
    <x v="0"/>
    <x v="0"/>
    <x v="0"/>
    <x v="1"/>
    <x v="1"/>
    <x v="1"/>
    <x v="1"/>
    <x v="10"/>
    <x v="10"/>
    <x v="11"/>
    <x v="9"/>
    <x v="25"/>
    <x v="14"/>
    <x v="8"/>
    <x v="1"/>
  </r>
  <r>
    <x v="529"/>
    <s v="E6ZIL2"/>
    <n v="536"/>
    <x v="0"/>
    <n v="498"/>
    <n v="535"/>
    <n v="1016"/>
    <s v="SOCS box"/>
    <x v="0"/>
    <x v="0"/>
    <x v="0"/>
    <x v="0"/>
    <x v="0"/>
    <x v="0"/>
    <x v="1"/>
    <x v="1"/>
    <x v="1"/>
    <x v="1"/>
    <x v="10"/>
    <x v="10"/>
    <x v="11"/>
    <x v="9"/>
    <x v="25"/>
    <x v="14"/>
    <x v="8"/>
    <x v="5"/>
  </r>
  <r>
    <x v="529"/>
    <s v="E6ZIL2"/>
    <n v="536"/>
    <x v="7"/>
    <n v="66"/>
    <n v="166"/>
    <n v="52"/>
    <m/>
    <x v="0"/>
    <x v="0"/>
    <x v="0"/>
    <x v="0"/>
    <x v="0"/>
    <x v="0"/>
    <x v="1"/>
    <x v="1"/>
    <x v="1"/>
    <x v="1"/>
    <x v="10"/>
    <x v="10"/>
    <x v="11"/>
    <x v="9"/>
    <x v="25"/>
    <x v="14"/>
    <x v="8"/>
    <x v="1"/>
  </r>
  <r>
    <x v="530"/>
    <s v="E7C164"/>
    <n v="261"/>
    <x v="0"/>
    <n v="192"/>
    <n v="231"/>
    <n v="1016"/>
    <s v="SOCS box"/>
    <x v="0"/>
    <x v="0"/>
    <x v="1"/>
    <x v="1"/>
    <x v="7"/>
    <x v="10"/>
    <x v="12"/>
    <x v="12"/>
    <x v="12"/>
    <x v="17"/>
    <x v="23"/>
    <x v="27"/>
    <x v="32"/>
    <x v="26"/>
    <x v="0"/>
    <x v="0"/>
    <x v="0"/>
    <x v="3"/>
  </r>
  <r>
    <x v="530"/>
    <s v="E7C164"/>
    <n v="261"/>
    <x v="3"/>
    <n v="52"/>
    <n v="187"/>
    <n v="3584"/>
    <s v="SPRY domain"/>
    <x v="0"/>
    <x v="0"/>
    <x v="1"/>
    <x v="1"/>
    <x v="7"/>
    <x v="10"/>
    <x v="12"/>
    <x v="12"/>
    <x v="12"/>
    <x v="17"/>
    <x v="23"/>
    <x v="27"/>
    <x v="32"/>
    <x v="26"/>
    <x v="0"/>
    <x v="0"/>
    <x v="0"/>
    <x v="1"/>
  </r>
  <r>
    <x v="531"/>
    <s v="E7CR04"/>
    <n v="220"/>
    <x v="6"/>
    <n v="88"/>
    <n v="163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31"/>
    <s v="E7CR04"/>
    <n v="220"/>
    <x v="0"/>
    <n v="180"/>
    <n v="217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532"/>
    <s v="E7CUK3"/>
    <n v="581"/>
    <x v="6"/>
    <n v="399"/>
    <n v="470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32"/>
    <s v="E7CUK3"/>
    <n v="581"/>
    <x v="0"/>
    <n v="514"/>
    <n v="550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532"/>
    <s v="E7CUK3"/>
    <n v="581"/>
    <x v="52"/>
    <n v="1"/>
    <n v="199"/>
    <n v="7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33"/>
    <s v="E7CUK4"/>
    <n v="547"/>
    <x v="6"/>
    <n v="365"/>
    <n v="439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33"/>
    <s v="E7CUK4"/>
    <n v="547"/>
    <x v="0"/>
    <n v="480"/>
    <n v="516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533"/>
    <s v="E7CUK4"/>
    <n v="547"/>
    <x v="52"/>
    <n v="1"/>
    <n v="199"/>
    <n v="7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534"/>
    <s v="E7EXF2"/>
    <n v="1595"/>
    <x v="0"/>
    <n v="375"/>
    <n v="41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534"/>
    <s v="E7EXF2"/>
    <n v="1595"/>
    <x v="19"/>
    <n v="1468"/>
    <n v="1591"/>
    <n v="519"/>
    <s v="Tub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4"/>
    <s v="E7EXF2"/>
    <n v="1595"/>
    <x v="1"/>
    <n v="74"/>
    <n v="109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4"/>
    <s v="E7EXF2"/>
    <n v="1595"/>
    <x v="20"/>
    <n v="673"/>
    <n v="1429"/>
    <n v="1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2"/>
    <n v="36"/>
    <n v="13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2"/>
    <n v="114"/>
    <n v="19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2"/>
    <n v="194"/>
    <n v="26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2"/>
    <n v="269"/>
    <n v="36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2"/>
    <n v="343"/>
    <n v="43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5"/>
    <s v="E7EYZ4"/>
    <n v="563"/>
    <x v="0"/>
    <n v="509"/>
    <n v="55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536"/>
    <s v="E7EZ31"/>
    <n v="1548"/>
    <x v="0"/>
    <n v="370"/>
    <n v="40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536"/>
    <s v="E7EZ31"/>
    <n v="1548"/>
    <x v="19"/>
    <n v="1422"/>
    <n v="1544"/>
    <n v="519"/>
    <s v="Tub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6"/>
    <s v="E7EZ31"/>
    <n v="1548"/>
    <x v="20"/>
    <n v="666"/>
    <n v="1383"/>
    <n v="1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7"/>
    <s v="E7F166"/>
    <n v="519"/>
    <x v="6"/>
    <n v="368"/>
    <n v="444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7"/>
    <s v="E7F166"/>
    <n v="519"/>
    <x v="0"/>
    <n v="481"/>
    <n v="51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537"/>
    <s v="E7F166"/>
    <n v="519"/>
    <x v="7"/>
    <n v="1"/>
    <n v="291"/>
    <n v="52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8"/>
    <s v="E7F3S8"/>
    <n v="589"/>
    <x v="2"/>
    <n v="124"/>
    <n v="21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8"/>
    <s v="E7F3S8"/>
    <n v="589"/>
    <x v="2"/>
    <n v="209"/>
    <n v="28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8"/>
    <s v="E7F3S8"/>
    <n v="589"/>
    <x v="2"/>
    <n v="255"/>
    <n v="34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8"/>
    <s v="E7F3S8"/>
    <n v="589"/>
    <x v="2"/>
    <n v="349"/>
    <n v="45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8"/>
    <s v="E7F3S8"/>
    <n v="589"/>
    <x v="0"/>
    <n v="533"/>
    <n v="57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539"/>
    <s v="E7F845"/>
    <n v="661"/>
    <x v="11"/>
    <n v="458"/>
    <n v="488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9"/>
    <s v="E7F845"/>
    <n v="661"/>
    <x v="2"/>
    <n v="126"/>
    <n v="2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9"/>
    <s v="E7F845"/>
    <n v="661"/>
    <x v="2"/>
    <n v="200"/>
    <n v="28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9"/>
    <s v="E7F845"/>
    <n v="661"/>
    <x v="2"/>
    <n v="293"/>
    <n v="38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9"/>
    <s v="E7F845"/>
    <n v="661"/>
    <x v="2"/>
    <n v="359"/>
    <n v="45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39"/>
    <s v="E7F845"/>
    <n v="661"/>
    <x v="0"/>
    <n v="613"/>
    <n v="65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540"/>
    <s v="E7F984"/>
    <n v="672"/>
    <x v="11"/>
    <n v="305"/>
    <n v="337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143"/>
    <n v="23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211"/>
    <n v="30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277"/>
    <n v="36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361"/>
    <n v="4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376"/>
    <n v="47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2"/>
    <n v="450"/>
    <n v="54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13"/>
    <n v="306"/>
    <n v="359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0"/>
    <s v="E7F984"/>
    <n v="672"/>
    <x v="0"/>
    <n v="627"/>
    <n v="66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541"/>
    <s v="E7FD97"/>
    <n v="331"/>
    <x v="2"/>
    <n v="164"/>
    <n v="23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1"/>
    <s v="E7FD97"/>
    <n v="331"/>
    <x v="2"/>
    <n v="207"/>
    <n v="2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1"/>
    <s v="E7FD97"/>
    <n v="331"/>
    <x v="2"/>
    <n v="75"/>
    <n v="16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1"/>
    <s v="E7FD97"/>
    <n v="331"/>
    <x v="0"/>
    <n v="292"/>
    <n v="33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542"/>
    <s v="E7FDH8"/>
    <n v="193"/>
    <x v="6"/>
    <n v="61"/>
    <n v="136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2"/>
    <s v="E7FDH8"/>
    <n v="193"/>
    <x v="0"/>
    <n v="153"/>
    <n v="19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543"/>
    <s v="E7FFH0"/>
    <n v="294"/>
    <x v="2"/>
    <n v="119"/>
    <n v="18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3"/>
    <s v="E7FFH0"/>
    <n v="294"/>
    <x v="2"/>
    <n v="160"/>
    <n v="24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3"/>
    <s v="E7FFH0"/>
    <n v="294"/>
    <x v="2"/>
    <n v="29"/>
    <n v="1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43"/>
    <s v="E7FFH0"/>
    <n v="294"/>
    <x v="0"/>
    <n v="245"/>
    <n v="28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544"/>
    <s v="E9FV84"/>
    <n v="166"/>
    <x v="6"/>
    <n v="15"/>
    <n v="92"/>
    <n v="4403"/>
    <s v="SH2 domain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4"/>
    <s v="E9FV84"/>
    <n v="166"/>
    <x v="0"/>
    <n v="128"/>
    <n v="161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10"/>
  </r>
  <r>
    <x v="545"/>
    <s v="E9G0L5"/>
    <n v="469"/>
    <x v="11"/>
    <n v="295"/>
    <n v="327"/>
    <n v="5717"/>
    <s v="Ankyrin repeat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2"/>
    <n v="18"/>
    <n v="107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2"/>
    <n v="108"/>
    <n v="183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2"/>
    <n v="158"/>
    <n v="216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2"/>
    <n v="188"/>
    <n v="252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2"/>
    <n v="264"/>
    <n v="370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5"/>
    <s v="E9G0L5"/>
    <n v="469"/>
    <x v="0"/>
    <n v="428"/>
    <n v="467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3"/>
  </r>
  <r>
    <x v="546"/>
    <s v="E9GL80"/>
    <n v="285"/>
    <x v="0"/>
    <n v="243"/>
    <n v="282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3"/>
  </r>
  <r>
    <x v="546"/>
    <s v="E9GL80"/>
    <n v="285"/>
    <x v="3"/>
    <n v="104"/>
    <n v="238"/>
    <n v="3584"/>
    <s v="SPRY domain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7"/>
    <s v="E9GQY3"/>
    <n v="227"/>
    <x v="5"/>
    <n v="8"/>
    <n v="174"/>
    <n v="13525"/>
    <s v="Ras family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7"/>
    <s v="E9GQY3"/>
    <n v="227"/>
    <x v="0"/>
    <n v="187"/>
    <n v="223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0"/>
  </r>
  <r>
    <x v="548"/>
    <s v="E9GVP1"/>
    <n v="175"/>
    <x v="6"/>
    <n v="21"/>
    <n v="103"/>
    <n v="4403"/>
    <s v="SH2 domain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8"/>
    <s v="E9GVP1"/>
    <n v="175"/>
    <x v="0"/>
    <n v="138"/>
    <n v="173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7"/>
  </r>
  <r>
    <x v="549"/>
    <s v="E9H1X5"/>
    <n v="205"/>
    <x v="6"/>
    <n v="56"/>
    <n v="134"/>
    <n v="4403"/>
    <s v="SH2 domain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49"/>
    <s v="E9H1X5"/>
    <n v="205"/>
    <x v="0"/>
    <n v="156"/>
    <n v="193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5"/>
  </r>
  <r>
    <x v="550"/>
    <s v="E9H408"/>
    <n v="430"/>
    <x v="0"/>
    <n v="390"/>
    <n v="427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5"/>
  </r>
  <r>
    <x v="550"/>
    <s v="E9H408"/>
    <n v="430"/>
    <x v="1"/>
    <n v="163"/>
    <n v="202"/>
    <n v="121734"/>
    <s v="WD domain, G-beta repeat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0"/>
    <s v="E9H408"/>
    <n v="430"/>
    <x v="1"/>
    <n v="207"/>
    <n v="245"/>
    <n v="121734"/>
    <s v="WD domain, G-beta repeat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0"/>
    <s v="E9H408"/>
    <n v="430"/>
    <x v="1"/>
    <n v="250"/>
    <n v="287"/>
    <n v="121734"/>
    <s v="WD domain, G-beta repeat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0"/>
    <s v="E9H408"/>
    <n v="430"/>
    <x v="1"/>
    <n v="303"/>
    <n v="342"/>
    <n v="121734"/>
    <s v="WD domain, G-beta repeat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2"/>
    <n v="119"/>
    <n v="173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2"/>
    <n v="166"/>
    <n v="251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2"/>
    <n v="27"/>
    <n v="120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13"/>
    <n v="23"/>
    <n v="77"/>
    <n v="4200"/>
    <s v="Ankyrin repeats (many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13"/>
    <n v="57"/>
    <n v="110"/>
    <n v="4200"/>
    <s v="Ankyrin repeats (many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1"/>
    <s v="E9HEW2"/>
    <n v="289"/>
    <x v="0"/>
    <n v="249"/>
    <n v="286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5"/>
  </r>
  <r>
    <x v="552"/>
    <s v="E9HLD7"/>
    <n v="669"/>
    <x v="2"/>
    <n v="36"/>
    <n v="134"/>
    <n v="64467"/>
    <s v="Ankyrin repeats (3 copies)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2"/>
    <s v="E9HLD7"/>
    <n v="669"/>
    <x v="0"/>
    <n v="628"/>
    <n v="668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4"/>
  </r>
  <r>
    <x v="553"/>
    <s v="E9HP61"/>
    <n v="221"/>
    <x v="0"/>
    <n v="157"/>
    <n v="201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15"/>
  </r>
  <r>
    <x v="554"/>
    <s v="E9HRD8"/>
    <n v="214"/>
    <x v="4"/>
    <n v="9"/>
    <n v="76"/>
    <n v="458"/>
    <s v="Neuralized"/>
    <x v="0"/>
    <x v="0"/>
    <x v="1"/>
    <x v="1"/>
    <x v="7"/>
    <x v="13"/>
    <x v="15"/>
    <x v="14"/>
    <x v="15"/>
    <x v="21"/>
    <x v="24"/>
    <x v="8"/>
    <x v="8"/>
    <x v="3"/>
    <x v="0"/>
    <x v="0"/>
    <x v="0"/>
    <x v="1"/>
  </r>
  <r>
    <x v="554"/>
    <s v="E9HRD8"/>
    <n v="214"/>
    <x v="0"/>
    <n v="178"/>
    <n v="214"/>
    <n v="1016"/>
    <s v="SOCS box"/>
    <x v="0"/>
    <x v="0"/>
    <x v="1"/>
    <x v="1"/>
    <x v="7"/>
    <x v="13"/>
    <x v="15"/>
    <x v="14"/>
    <x v="15"/>
    <x v="21"/>
    <x v="24"/>
    <x v="8"/>
    <x v="8"/>
    <x v="3"/>
    <x v="0"/>
    <x v="0"/>
    <x v="0"/>
    <x v="0"/>
  </r>
  <r>
    <x v="555"/>
    <s v="E9I927"/>
    <n v="393"/>
    <x v="5"/>
    <n v="100"/>
    <n v="252"/>
    <n v="13525"/>
    <s v="Ras family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5"/>
    <s v="E9I927"/>
    <n v="393"/>
    <x v="0"/>
    <n v="293"/>
    <n v="330"/>
    <n v="1016"/>
    <s v="SOCS box"/>
    <x v="0"/>
    <x v="0"/>
    <x v="1"/>
    <x v="1"/>
    <x v="1"/>
    <x v="1"/>
    <x v="2"/>
    <x v="2"/>
    <x v="2"/>
    <x v="13"/>
    <x v="16"/>
    <x v="16"/>
    <x v="28"/>
    <x v="22"/>
    <x v="26"/>
    <x v="15"/>
    <x v="0"/>
    <x v="5"/>
  </r>
  <r>
    <x v="556"/>
    <s v="E9IFP0"/>
    <n v="460"/>
    <x v="11"/>
    <n v="122"/>
    <n v="149"/>
    <n v="5717"/>
    <s v="Ankyrin repeat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2"/>
    <n v="18"/>
    <n v="108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2"/>
    <n v="158"/>
    <n v="214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2"/>
    <n v="224"/>
    <n v="320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2"/>
    <n v="258"/>
    <n v="361"/>
    <n v="64467"/>
    <s v="Ankyrin repeats (3 copies)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13"/>
    <n v="44"/>
    <n v="97"/>
    <n v="4200"/>
    <s v="Ankyrin repeats (many copies)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6"/>
    <s v="E9IFP0"/>
    <n v="460"/>
    <x v="0"/>
    <n v="419"/>
    <n v="458"/>
    <n v="1016"/>
    <s v="SOCS box"/>
    <x v="0"/>
    <x v="0"/>
    <x v="1"/>
    <x v="1"/>
    <x v="1"/>
    <x v="1"/>
    <x v="2"/>
    <x v="2"/>
    <x v="2"/>
    <x v="13"/>
    <x v="16"/>
    <x v="16"/>
    <x v="28"/>
    <x v="22"/>
    <x v="26"/>
    <x v="15"/>
    <x v="0"/>
    <x v="3"/>
  </r>
  <r>
    <x v="557"/>
    <s v="E9IXV1"/>
    <n v="138"/>
    <x v="0"/>
    <n v="73"/>
    <n v="110"/>
    <n v="1016"/>
    <s v="SOCS box"/>
    <x v="0"/>
    <x v="0"/>
    <x v="1"/>
    <x v="1"/>
    <x v="1"/>
    <x v="1"/>
    <x v="2"/>
    <x v="2"/>
    <x v="2"/>
    <x v="13"/>
    <x v="16"/>
    <x v="16"/>
    <x v="28"/>
    <x v="22"/>
    <x v="26"/>
    <x v="15"/>
    <x v="0"/>
    <x v="5"/>
  </r>
  <r>
    <x v="558"/>
    <s v="E9J976"/>
    <n v="275"/>
    <x v="4"/>
    <n v="9"/>
    <n v="76"/>
    <n v="458"/>
    <s v="Neuralized"/>
    <x v="0"/>
    <x v="0"/>
    <x v="1"/>
    <x v="1"/>
    <x v="1"/>
    <x v="1"/>
    <x v="2"/>
    <x v="2"/>
    <x v="2"/>
    <x v="13"/>
    <x v="16"/>
    <x v="16"/>
    <x v="28"/>
    <x v="22"/>
    <x v="26"/>
    <x v="15"/>
    <x v="0"/>
    <x v="1"/>
  </r>
  <r>
    <x v="558"/>
    <s v="E9J976"/>
    <n v="275"/>
    <x v="0"/>
    <n v="237"/>
    <n v="273"/>
    <n v="1016"/>
    <s v="SOCS box"/>
    <x v="0"/>
    <x v="0"/>
    <x v="1"/>
    <x v="1"/>
    <x v="1"/>
    <x v="1"/>
    <x v="2"/>
    <x v="2"/>
    <x v="2"/>
    <x v="13"/>
    <x v="16"/>
    <x v="16"/>
    <x v="28"/>
    <x v="22"/>
    <x v="26"/>
    <x v="15"/>
    <x v="0"/>
    <x v="0"/>
  </r>
  <r>
    <x v="559"/>
    <s v="E9PWC7"/>
    <n v="587"/>
    <x v="11"/>
    <n v="387"/>
    <n v="415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59"/>
    <s v="E9PWC7"/>
    <n v="587"/>
    <x v="2"/>
    <n v="180"/>
    <n v="24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59"/>
    <s v="E9PWC7"/>
    <n v="587"/>
    <x v="2"/>
    <n v="253"/>
    <n v="34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59"/>
    <s v="E9PWC7"/>
    <n v="587"/>
    <x v="2"/>
    <n v="304"/>
    <n v="38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59"/>
    <s v="E9PWC7"/>
    <n v="587"/>
    <x v="2"/>
    <n v="86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59"/>
    <s v="E9PWC7"/>
    <n v="587"/>
    <x v="0"/>
    <n v="531"/>
    <n v="5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560"/>
    <s v="E9PXR4"/>
    <n v="278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0"/>
    <s v="E9PXR4"/>
    <n v="278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561"/>
    <s v="E9Q016"/>
    <n v="262"/>
    <x v="5"/>
    <n v="16"/>
    <n v="115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1"/>
    <s v="E9Q016"/>
    <n v="262"/>
    <x v="0"/>
    <n v="170"/>
    <n v="20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562"/>
    <s v="E9Q8J9"/>
    <n v="406"/>
    <x v="0"/>
    <n v="368"/>
    <n v="40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562"/>
    <s v="E9Q8J9"/>
    <n v="406"/>
    <x v="1"/>
    <n v="145"/>
    <n v="1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2"/>
    <s v="E9Q8J9"/>
    <n v="406"/>
    <x v="1"/>
    <n v="189"/>
    <n v="22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2"/>
    <s v="E9Q8J9"/>
    <n v="406"/>
    <x v="1"/>
    <n v="231"/>
    <n v="26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2"/>
    <s v="E9Q8J9"/>
    <n v="406"/>
    <x v="1"/>
    <n v="290"/>
    <n v="323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2"/>
    <s v="E9Q8J9"/>
    <n v="406"/>
    <x v="1"/>
    <n v="339"/>
    <n v="363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2"/>
    <s v="E9Q8J9"/>
    <n v="406"/>
    <x v="1"/>
    <n v="86"/>
    <n v="14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3"/>
    <s v="E9QHZ7"/>
    <n v="585"/>
    <x v="2"/>
    <n v="102"/>
    <n v="17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63"/>
    <s v="E9QHZ7"/>
    <n v="585"/>
    <x v="2"/>
    <n v="173"/>
    <n v="24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63"/>
    <s v="E9QHZ7"/>
    <n v="585"/>
    <x v="2"/>
    <n v="253"/>
    <n v="34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63"/>
    <s v="E9QHZ7"/>
    <n v="585"/>
    <x v="2"/>
    <n v="341"/>
    <n v="41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563"/>
    <s v="E9QHZ7"/>
    <n v="585"/>
    <x v="0"/>
    <n v="531"/>
    <n v="57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564"/>
    <s v="E9QPD0"/>
    <n v="615"/>
    <x v="2"/>
    <n v="114"/>
    <n v="20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4"/>
    <s v="E9QPD0"/>
    <n v="615"/>
    <x v="2"/>
    <n v="208"/>
    <n v="27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4"/>
    <s v="E9QPD0"/>
    <n v="615"/>
    <x v="2"/>
    <n v="273"/>
    <n v="34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4"/>
    <s v="E9QPD0"/>
    <n v="615"/>
    <x v="2"/>
    <n v="314"/>
    <n v="41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4"/>
    <s v="E9QPD0"/>
    <n v="615"/>
    <x v="2"/>
    <n v="346"/>
    <n v="44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564"/>
    <s v="E9QPD0"/>
    <n v="615"/>
    <x v="0"/>
    <n v="559"/>
    <n v="60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565"/>
    <s v="F0JAQ1"/>
    <n v="743"/>
    <x v="6"/>
    <n v="572"/>
    <n v="647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565"/>
    <s v="F0JAQ1"/>
    <n v="743"/>
    <x v="0"/>
    <n v="684"/>
    <n v="72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565"/>
    <s v="F0JAQ1"/>
    <n v="743"/>
    <x v="7"/>
    <n v="1"/>
    <n v="551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566"/>
    <s v="F1KUG7"/>
    <n v="613"/>
    <x v="2"/>
    <n v="155"/>
    <n v="239"/>
    <n v="64467"/>
    <s v="Ankyrin repeats (3 copies)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6"/>
    <s v="F1KUG7"/>
    <n v="613"/>
    <x v="2"/>
    <n v="206"/>
    <n v="277"/>
    <n v="64467"/>
    <s v="Ankyrin repeats (3 copies)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6"/>
    <s v="F1KUG7"/>
    <n v="613"/>
    <x v="2"/>
    <n v="248"/>
    <n v="353"/>
    <n v="64467"/>
    <s v="Ankyrin repeats (3 copies)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6"/>
    <s v="F1KUG7"/>
    <n v="613"/>
    <x v="2"/>
    <n v="326"/>
    <n v="467"/>
    <n v="64467"/>
    <s v="Ankyrin repeats (3 copies)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6"/>
    <s v="F1KUG7"/>
    <n v="613"/>
    <x v="2"/>
    <n v="78"/>
    <n v="175"/>
    <n v="64467"/>
    <s v="Ankyrin repeats (3 copies)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6"/>
    <s v="F1KUG7"/>
    <n v="613"/>
    <x v="0"/>
    <n v="560"/>
    <n v="603"/>
    <n v="1016"/>
    <s v="SOCS box"/>
    <x v="0"/>
    <x v="0"/>
    <x v="1"/>
    <x v="3"/>
    <x v="3"/>
    <x v="14"/>
    <x v="16"/>
    <x v="15"/>
    <x v="16"/>
    <x v="7"/>
    <x v="8"/>
    <x v="8"/>
    <x v="8"/>
    <x v="3"/>
    <x v="0"/>
    <x v="0"/>
    <x v="0"/>
    <x v="17"/>
  </r>
  <r>
    <x v="567"/>
    <s v="F1KWE5"/>
    <n v="400"/>
    <x v="0"/>
    <n v="361"/>
    <n v="400"/>
    <n v="1016"/>
    <s v="SOCS box"/>
    <x v="0"/>
    <x v="0"/>
    <x v="1"/>
    <x v="3"/>
    <x v="3"/>
    <x v="14"/>
    <x v="16"/>
    <x v="15"/>
    <x v="16"/>
    <x v="7"/>
    <x v="8"/>
    <x v="8"/>
    <x v="8"/>
    <x v="3"/>
    <x v="0"/>
    <x v="0"/>
    <x v="0"/>
    <x v="3"/>
  </r>
  <r>
    <x v="567"/>
    <s v="F1KWE5"/>
    <n v="400"/>
    <x v="3"/>
    <n v="221"/>
    <n v="356"/>
    <n v="3584"/>
    <s v="SPRY domain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8"/>
    <s v="F1L1P4"/>
    <n v="299"/>
    <x v="5"/>
    <n v="19"/>
    <n v="182"/>
    <n v="13525"/>
    <s v="Ras family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8"/>
    <s v="F1L1P4"/>
    <n v="299"/>
    <x v="0"/>
    <n v="195"/>
    <n v="226"/>
    <n v="1016"/>
    <s v="SOCS box"/>
    <x v="0"/>
    <x v="0"/>
    <x v="1"/>
    <x v="3"/>
    <x v="3"/>
    <x v="14"/>
    <x v="16"/>
    <x v="15"/>
    <x v="16"/>
    <x v="7"/>
    <x v="8"/>
    <x v="8"/>
    <x v="8"/>
    <x v="3"/>
    <x v="0"/>
    <x v="0"/>
    <x v="0"/>
    <x v="13"/>
  </r>
  <r>
    <x v="569"/>
    <s v="F1LBE4"/>
    <n v="364"/>
    <x v="6"/>
    <n v="193"/>
    <n v="271"/>
    <n v="4403"/>
    <s v="SH2 domain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69"/>
    <s v="F1LBE4"/>
    <n v="364"/>
    <x v="0"/>
    <n v="293"/>
    <n v="330"/>
    <n v="1016"/>
    <s v="SOCS box"/>
    <x v="0"/>
    <x v="0"/>
    <x v="1"/>
    <x v="3"/>
    <x v="3"/>
    <x v="14"/>
    <x v="16"/>
    <x v="15"/>
    <x v="16"/>
    <x v="7"/>
    <x v="8"/>
    <x v="8"/>
    <x v="8"/>
    <x v="3"/>
    <x v="0"/>
    <x v="0"/>
    <x v="0"/>
    <x v="5"/>
  </r>
  <r>
    <x v="570"/>
    <s v="F1LDI9"/>
    <n v="186"/>
    <x v="6"/>
    <n v="30"/>
    <n v="105"/>
    <n v="4403"/>
    <s v="SH2 domain"/>
    <x v="0"/>
    <x v="0"/>
    <x v="1"/>
    <x v="3"/>
    <x v="3"/>
    <x v="14"/>
    <x v="16"/>
    <x v="15"/>
    <x v="16"/>
    <x v="7"/>
    <x v="8"/>
    <x v="8"/>
    <x v="8"/>
    <x v="3"/>
    <x v="0"/>
    <x v="0"/>
    <x v="0"/>
    <x v="1"/>
  </r>
  <r>
    <x v="570"/>
    <s v="F1LDI9"/>
    <n v="186"/>
    <x v="0"/>
    <n v="143"/>
    <n v="179"/>
    <n v="1016"/>
    <s v="SOCS box"/>
    <x v="0"/>
    <x v="0"/>
    <x v="1"/>
    <x v="3"/>
    <x v="3"/>
    <x v="14"/>
    <x v="16"/>
    <x v="15"/>
    <x v="16"/>
    <x v="7"/>
    <x v="8"/>
    <x v="8"/>
    <x v="8"/>
    <x v="3"/>
    <x v="0"/>
    <x v="0"/>
    <x v="0"/>
    <x v="0"/>
  </r>
  <r>
    <x v="571"/>
    <s v="F1M6U5"/>
    <n v="263"/>
    <x v="2"/>
    <n v="107"/>
    <n v="19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1"/>
    <s v="F1M6U5"/>
    <n v="263"/>
    <x v="2"/>
    <n v="8"/>
    <n v="10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1"/>
    <s v="F1M6U5"/>
    <n v="263"/>
    <x v="0"/>
    <n v="224"/>
    <n v="26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572"/>
    <s v="F1M704"/>
    <n v="587"/>
    <x v="2"/>
    <n v="51"/>
    <n v="14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154"/>
    <n v="24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253"/>
    <n v="34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286"/>
    <n v="38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318"/>
    <n v="41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360"/>
    <n v="45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2"/>
    <n v="86"/>
    <n v="18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572"/>
    <s v="F1M704"/>
    <n v="587"/>
    <x v="0"/>
    <n v="531"/>
    <n v="5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2"/>
  </r>
  <r>
    <x v="573"/>
    <s v="F1MMF8"/>
    <n v="273"/>
    <x v="0"/>
    <n v="234"/>
    <n v="273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573"/>
    <s v="F1MMF8"/>
    <n v="273"/>
    <x v="3"/>
    <n v="95"/>
    <n v="229"/>
    <n v="3584"/>
    <s v="SPRY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11"/>
    <n v="283"/>
    <n v="315"/>
    <n v="5717"/>
    <s v="Ankyrin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2"/>
    <n v="154"/>
    <n v="24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2"/>
    <n v="6"/>
    <n v="7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2"/>
    <n v="69"/>
    <n v="146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2"/>
    <n v="87"/>
    <n v="18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13"/>
    <n v="183"/>
    <n v="236"/>
    <n v="4200"/>
    <s v="Ankyrin repeats (many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4"/>
    <s v="F1MN41"/>
    <n v="531"/>
    <x v="0"/>
    <n v="466"/>
    <n v="508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2"/>
  </r>
  <r>
    <x v="575"/>
    <s v="F1MSN0"/>
    <n v="217"/>
    <x v="6"/>
    <n v="85"/>
    <n v="160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5"/>
    <s v="F1MSN0"/>
    <n v="217"/>
    <x v="0"/>
    <n v="177"/>
    <n v="21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576"/>
    <s v="F1MTH7"/>
    <n v="271"/>
    <x v="4"/>
    <n v="9"/>
    <n v="76"/>
    <n v="458"/>
    <s v="Neuralized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6"/>
    <s v="F1MTH7"/>
    <n v="271"/>
    <x v="0"/>
    <n v="233"/>
    <n v="270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577"/>
    <s v="F1MWV6"/>
    <n v="536"/>
    <x v="6"/>
    <n v="381"/>
    <n v="459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7"/>
    <s v="F1MWV6"/>
    <n v="536"/>
    <x v="0"/>
    <n v="481"/>
    <n v="518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577"/>
    <s v="F1MWV6"/>
    <n v="536"/>
    <x v="21"/>
    <n v="144"/>
    <n v="198"/>
    <n v="63"/>
    <s v="Suppressor of cytokine signalling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7"/>
    <s v="F1MWV6"/>
    <n v="536"/>
    <x v="22"/>
    <n v="199"/>
    <n v="345"/>
    <n v="56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7"/>
    <s v="F1MWV6"/>
    <n v="536"/>
    <x v="33"/>
    <n v="77"/>
    <n v="126"/>
    <n v="19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8"/>
    <s v="F1MWW0"/>
    <n v="439"/>
    <x v="2"/>
    <n v="152"/>
    <n v="225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8"/>
    <s v="F1MWW0"/>
    <n v="439"/>
    <x v="2"/>
    <n v="60"/>
    <n v="151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8"/>
    <s v="F1MWW0"/>
    <n v="439"/>
    <x v="0"/>
    <n v="390"/>
    <n v="430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4"/>
  </r>
  <r>
    <x v="579"/>
    <s v="F1N2S1"/>
    <n v="635"/>
    <x v="57"/>
    <n v="368"/>
    <n v="397"/>
    <n v="300"/>
    <s v="Ankyrin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2"/>
    <n v="107"/>
    <n v="20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2"/>
    <n v="174"/>
    <n v="268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2"/>
    <n v="264"/>
    <n v="334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2"/>
    <n v="415"/>
    <n v="503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13"/>
    <n v="305"/>
    <n v="357"/>
    <n v="4200"/>
    <s v="Ankyrin repeats (many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79"/>
    <s v="F1N2S1"/>
    <n v="635"/>
    <x v="0"/>
    <n v="593"/>
    <n v="632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580"/>
    <s v="F1N349"/>
    <n v="271"/>
    <x v="2"/>
    <n v="3"/>
    <n v="97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580"/>
    <s v="F1N349"/>
    <n v="271"/>
    <x v="0"/>
    <n v="226"/>
    <n v="265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581"/>
    <s v="F1NCV6"/>
    <n v="544"/>
    <x v="2"/>
    <n v="150"/>
    <n v="24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1"/>
    <s v="F1NCV6"/>
    <n v="544"/>
    <x v="2"/>
    <n v="239"/>
    <n v="31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1"/>
    <s v="F1NCV6"/>
    <n v="544"/>
    <x v="2"/>
    <n v="4"/>
    <n v="7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1"/>
    <s v="F1NCV6"/>
    <n v="544"/>
    <x v="2"/>
    <n v="50"/>
    <n v="14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1"/>
    <s v="F1NCV6"/>
    <n v="544"/>
    <x v="2"/>
    <n v="83"/>
    <n v="17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1"/>
    <s v="F1NCV6"/>
    <n v="544"/>
    <x v="0"/>
    <n v="458"/>
    <n v="500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2"/>
  </r>
  <r>
    <x v="582"/>
    <s v="F1NEM3"/>
    <n v="436"/>
    <x v="6"/>
    <n v="282"/>
    <n v="360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2"/>
    <s v="F1NEM3"/>
    <n v="436"/>
    <x v="0"/>
    <n v="382"/>
    <n v="41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582"/>
    <s v="F1NEM3"/>
    <n v="436"/>
    <x v="21"/>
    <n v="54"/>
    <n v="112"/>
    <n v="63"/>
    <s v="Suppressor of cytokine signalling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2"/>
    <s v="F1NEM3"/>
    <n v="436"/>
    <x v="22"/>
    <n v="114"/>
    <n v="262"/>
    <n v="56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3"/>
    <s v="F1NF32"/>
    <n v="457"/>
    <x v="2"/>
    <n v="115"/>
    <n v="20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3"/>
    <s v="F1NF32"/>
    <n v="457"/>
    <x v="2"/>
    <n v="180"/>
    <n v="258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3"/>
    <s v="F1NF32"/>
    <n v="457"/>
    <x v="2"/>
    <n v="259"/>
    <n v="35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3"/>
    <s v="F1NF32"/>
    <n v="457"/>
    <x v="2"/>
    <n v="60"/>
    <n v="173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3"/>
    <s v="F1NF32"/>
    <n v="457"/>
    <x v="0"/>
    <n v="412"/>
    <n v="451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584"/>
    <s v="F1NIQ8"/>
    <n v="279"/>
    <x v="4"/>
    <n v="22"/>
    <n v="89"/>
    <n v="458"/>
    <s v="Neuralized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4"/>
    <s v="F1NIQ8"/>
    <n v="279"/>
    <x v="0"/>
    <n v="242"/>
    <n v="27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585"/>
    <s v="F1NPF9"/>
    <n v="311"/>
    <x v="5"/>
    <n v="49"/>
    <n v="209"/>
    <n v="13525"/>
    <s v="Ras family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5"/>
    <s v="F1NPF9"/>
    <n v="311"/>
    <x v="0"/>
    <n v="222"/>
    <n v="25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5"/>
  </r>
  <r>
    <x v="586"/>
    <s v="F1NVE4"/>
    <n v="475"/>
    <x v="2"/>
    <n v="150"/>
    <n v="22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6"/>
    <s v="F1NVE4"/>
    <n v="475"/>
    <x v="2"/>
    <n v="51"/>
    <n v="14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6"/>
    <s v="F1NVE4"/>
    <n v="475"/>
    <x v="0"/>
    <n v="395"/>
    <n v="43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8"/>
  </r>
  <r>
    <x v="586"/>
    <s v="F1NVE4"/>
    <n v="475"/>
    <x v="58"/>
    <n v="441"/>
    <n v="473"/>
    <n v="2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7"/>
    <s v="F1NXQ8"/>
    <n v="149"/>
    <x v="6"/>
    <n v="2"/>
    <n v="83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7"/>
    <s v="F1NXQ8"/>
    <n v="149"/>
    <x v="0"/>
    <n v="111"/>
    <n v="14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7"/>
  </r>
  <r>
    <x v="588"/>
    <s v="F1NYR3"/>
    <n v="425"/>
    <x v="2"/>
    <n v="20"/>
    <n v="135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8"/>
    <s v="F1NYR3"/>
    <n v="425"/>
    <x v="2"/>
    <n v="110"/>
    <n v="204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8"/>
    <s v="F1NYR3"/>
    <n v="425"/>
    <x v="2"/>
    <n v="143"/>
    <n v="224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8"/>
    <s v="F1NYR3"/>
    <n v="425"/>
    <x v="2"/>
    <n v="178"/>
    <n v="28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8"/>
    <s v="F1NYR3"/>
    <n v="425"/>
    <x v="2"/>
    <n v="78"/>
    <n v="16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8"/>
    <s v="F1NYR3"/>
    <n v="425"/>
    <x v="0"/>
    <n v="380"/>
    <n v="41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589"/>
    <s v="F1NZ21"/>
    <n v="264"/>
    <x v="11"/>
    <n v="37"/>
    <n v="66"/>
    <n v="5717"/>
    <s v="Ankyrin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9"/>
    <s v="F1NZ21"/>
    <n v="264"/>
    <x v="2"/>
    <n v="9"/>
    <n v="10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9"/>
    <s v="F1NZ21"/>
    <n v="264"/>
    <x v="2"/>
    <n v="75"/>
    <n v="194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89"/>
    <s v="F1NZ21"/>
    <n v="264"/>
    <x v="0"/>
    <n v="223"/>
    <n v="262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590"/>
    <s v="F1P351"/>
    <n v="416"/>
    <x v="2"/>
    <n v="21"/>
    <n v="134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0"/>
    <s v="F1P351"/>
    <n v="416"/>
    <x v="2"/>
    <n v="141"/>
    <n v="24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0"/>
    <s v="F1P351"/>
    <n v="416"/>
    <x v="2"/>
    <n v="217"/>
    <n v="31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0"/>
    <s v="F1P351"/>
    <n v="416"/>
    <x v="0"/>
    <n v="371"/>
    <n v="410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591"/>
    <s v="F1P453"/>
    <n v="153"/>
    <x v="6"/>
    <n v="2"/>
    <n v="74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1"/>
    <s v="F1P453"/>
    <n v="153"/>
    <x v="0"/>
    <n v="113"/>
    <n v="149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0"/>
  </r>
  <r>
    <x v="592"/>
    <s v="F1P5P8"/>
    <n v="264"/>
    <x v="2"/>
    <n v="139"/>
    <n v="22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2"/>
    <s v="F1P5P8"/>
    <n v="264"/>
    <x v="2"/>
    <n v="8"/>
    <n v="9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2"/>
    <s v="F1P5P8"/>
    <n v="264"/>
    <x v="2"/>
    <n v="97"/>
    <n v="16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592"/>
    <s v="F1P5P8"/>
    <n v="264"/>
    <x v="0"/>
    <n v="225"/>
    <n v="26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593"/>
    <s v="F1P6A3"/>
    <n v="404"/>
    <x v="0"/>
    <n v="366"/>
    <n v="402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0"/>
  </r>
  <r>
    <x v="593"/>
    <s v="F1P6A3"/>
    <n v="404"/>
    <x v="1"/>
    <n v="143"/>
    <n v="182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3"/>
    <s v="F1P6A3"/>
    <n v="404"/>
    <x v="1"/>
    <n v="187"/>
    <n v="225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3"/>
    <s v="F1P6A3"/>
    <n v="404"/>
    <x v="1"/>
    <n v="229"/>
    <n v="267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3"/>
    <s v="F1P6A3"/>
    <n v="404"/>
    <x v="1"/>
    <n v="287"/>
    <n v="321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3"/>
    <s v="F1P6A3"/>
    <n v="404"/>
    <x v="1"/>
    <n v="337"/>
    <n v="361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3"/>
    <s v="F1P6A3"/>
    <n v="404"/>
    <x v="1"/>
    <n v="83"/>
    <n v="139"/>
    <n v="121734"/>
    <s v="WD domain, G-beta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148"/>
    <n v="21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166"/>
    <n v="252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192"/>
    <n v="285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258"/>
    <n v="349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291"/>
    <n v="39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323"/>
    <n v="42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365"/>
    <n v="46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2"/>
    <n v="91"/>
    <n v="185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4"/>
    <s v="F1P6B5"/>
    <n v="594"/>
    <x v="0"/>
    <n v="545"/>
    <n v="587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2"/>
  </r>
  <r>
    <x v="594"/>
    <s v="F1P6B5"/>
    <n v="594"/>
    <x v="28"/>
    <n v="6"/>
    <n v="37"/>
    <n v="12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5"/>
    <s v="F1P6X3"/>
    <n v="295"/>
    <x v="0"/>
    <n v="253"/>
    <n v="294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8"/>
  </r>
  <r>
    <x v="595"/>
    <s v="F1P6X3"/>
    <n v="295"/>
    <x v="29"/>
    <n v="1"/>
    <n v="129"/>
    <n v="9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5"/>
    <s v="F1P6X3"/>
    <n v="295"/>
    <x v="30"/>
    <n v="131"/>
    <n v="249"/>
    <n v="9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6"/>
    <s v="F1P8A2"/>
    <n v="478"/>
    <x v="6"/>
    <n v="270"/>
    <n v="344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6"/>
    <s v="F1P8A2"/>
    <n v="478"/>
    <x v="0"/>
    <n v="385"/>
    <n v="421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0"/>
  </r>
  <r>
    <x v="596"/>
    <s v="F1P8A2"/>
    <n v="478"/>
    <x v="52"/>
    <n v="16"/>
    <n v="70"/>
    <n v="7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7"/>
    <s v="F1P8J7"/>
    <n v="284"/>
    <x v="11"/>
    <n v="158"/>
    <n v="185"/>
    <n v="5717"/>
    <s v="Ankyrin repeat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7"/>
    <s v="F1P8J7"/>
    <n v="284"/>
    <x v="2"/>
    <n v="117"/>
    <n v="186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7"/>
    <s v="F1P8J7"/>
    <n v="284"/>
    <x v="2"/>
    <n v="29"/>
    <n v="12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7"/>
    <s v="F1P8J7"/>
    <n v="284"/>
    <x v="0"/>
    <n v="245"/>
    <n v="284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98"/>
    <s v="F1PCX2"/>
    <n v="467"/>
    <x v="2"/>
    <n v="101"/>
    <n v="17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8"/>
    <s v="F1PCX2"/>
    <n v="467"/>
    <x v="2"/>
    <n v="120"/>
    <n v="21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8"/>
    <s v="F1PCX2"/>
    <n v="467"/>
    <x v="2"/>
    <n v="185"/>
    <n v="29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8"/>
    <s v="F1PCX2"/>
    <n v="467"/>
    <x v="2"/>
    <n v="266"/>
    <n v="36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8"/>
    <s v="F1PCX2"/>
    <n v="467"/>
    <x v="0"/>
    <n v="422"/>
    <n v="461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98"/>
    <s v="F1PCX2"/>
    <n v="467"/>
    <x v="26"/>
    <n v="17"/>
    <n v="57"/>
    <n v="8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599"/>
    <s v="F1PE95"/>
    <n v="303"/>
    <x v="0"/>
    <n v="264"/>
    <n v="303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3"/>
  </r>
  <r>
    <x v="599"/>
    <s v="F1PE95"/>
    <n v="303"/>
    <x v="3"/>
    <n v="125"/>
    <n v="259"/>
    <n v="3584"/>
    <s v="SPRY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0"/>
    <s v="F1PIM9"/>
    <n v="326"/>
    <x v="2"/>
    <n v="11"/>
    <n v="10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0"/>
    <s v="F1PIM9"/>
    <n v="326"/>
    <x v="2"/>
    <n v="141"/>
    <n v="260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0"/>
    <s v="F1PIM9"/>
    <n v="326"/>
    <x v="2"/>
    <n v="34"/>
    <n v="13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0"/>
    <s v="F1PIM9"/>
    <n v="326"/>
    <x v="2"/>
    <n v="75"/>
    <n v="167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0"/>
    <s v="F1PIM9"/>
    <n v="326"/>
    <x v="0"/>
    <n v="289"/>
    <n v="315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12"/>
  </r>
  <r>
    <x v="601"/>
    <s v="F1PLC4"/>
    <n v="213"/>
    <x v="6"/>
    <n v="81"/>
    <n v="156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1"/>
    <s v="F1PLC4"/>
    <n v="213"/>
    <x v="0"/>
    <n v="173"/>
    <n v="210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5"/>
  </r>
  <r>
    <x v="602"/>
    <s v="F1PMW8"/>
    <n v="441"/>
    <x v="6"/>
    <n v="288"/>
    <n v="366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2"/>
    <s v="F1PMW8"/>
    <n v="441"/>
    <x v="0"/>
    <n v="388"/>
    <n v="425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5"/>
  </r>
  <r>
    <x v="602"/>
    <s v="F1PMW8"/>
    <n v="441"/>
    <x v="21"/>
    <n v="51"/>
    <n v="105"/>
    <n v="63"/>
    <s v="Suppressor of cytokine signalling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2"/>
    <s v="F1PMW8"/>
    <n v="441"/>
    <x v="22"/>
    <n v="106"/>
    <n v="252"/>
    <n v="56"/>
    <m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3"/>
    <s v="F1PSF4"/>
    <n v="260"/>
    <x v="6"/>
    <n v="85"/>
    <n v="166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3"/>
    <s v="F1PSF4"/>
    <n v="260"/>
    <x v="0"/>
    <n v="222"/>
    <n v="257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7"/>
  </r>
  <r>
    <x v="604"/>
    <s v="F1Q2L9"/>
    <n v="585"/>
    <x v="2"/>
    <n v="51"/>
    <n v="145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2"/>
    <n v="109"/>
    <n v="178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2"/>
    <n v="152"/>
    <n v="24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2"/>
    <n v="251"/>
    <n v="341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2"/>
    <n v="284"/>
    <n v="38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2"/>
    <n v="317"/>
    <n v="414"/>
    <n v="64467"/>
    <s v="Ankyrin repeats (3 copies)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04"/>
    <s v="F1Q2L9"/>
    <n v="585"/>
    <x v="0"/>
    <n v="529"/>
    <n v="571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2"/>
  </r>
  <r>
    <x v="605"/>
    <s v="F1Q4U7"/>
    <n v="451"/>
    <x v="2"/>
    <n v="106"/>
    <n v="19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5"/>
    <s v="F1Q4U7"/>
    <n v="451"/>
    <x v="2"/>
    <n v="171"/>
    <n v="2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5"/>
    <s v="F1Q4U7"/>
    <n v="451"/>
    <x v="2"/>
    <n v="250"/>
    <n v="34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5"/>
    <s v="F1Q4U7"/>
    <n v="451"/>
    <x v="2"/>
    <n v="44"/>
    <n v="16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5"/>
    <s v="F1Q4U7"/>
    <n v="451"/>
    <x v="0"/>
    <n v="406"/>
    <n v="44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06"/>
    <s v="F1Q5L8"/>
    <n v="586"/>
    <x v="2"/>
    <n v="181"/>
    <n v="2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6"/>
    <s v="F1Q5L8"/>
    <n v="586"/>
    <x v="2"/>
    <n v="249"/>
    <n v="33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6"/>
    <s v="F1Q5L8"/>
    <n v="586"/>
    <x v="2"/>
    <n v="282"/>
    <n v="38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6"/>
    <s v="F1Q5L8"/>
    <n v="586"/>
    <x v="2"/>
    <n v="314"/>
    <n v="41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6"/>
    <s v="F1Q5L8"/>
    <n v="586"/>
    <x v="2"/>
    <n v="80"/>
    <n v="17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6"/>
    <s v="F1Q5L8"/>
    <n v="586"/>
    <x v="0"/>
    <n v="532"/>
    <n v="57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607"/>
    <s v="F1Q6B6"/>
    <n v="362"/>
    <x v="2"/>
    <n v="120"/>
    <n v="22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7"/>
    <s v="F1Q6B6"/>
    <n v="362"/>
    <x v="2"/>
    <n v="196"/>
    <n v="29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7"/>
    <s v="F1Q6B6"/>
    <n v="362"/>
    <x v="2"/>
    <n v="6"/>
    <n v="11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7"/>
    <s v="F1Q6B6"/>
    <n v="362"/>
    <x v="2"/>
    <n v="55"/>
    <n v="14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7"/>
    <s v="F1Q6B6"/>
    <n v="362"/>
    <x v="0"/>
    <n v="317"/>
    <n v="35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08"/>
    <s v="F1Q811"/>
    <n v="563"/>
    <x v="2"/>
    <n v="174"/>
    <n v="25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2"/>
    <n v="42"/>
    <n v="1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2"/>
    <n v="259"/>
    <n v="35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2"/>
    <n v="291"/>
    <n v="38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2"/>
    <n v="333"/>
    <n v="42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2"/>
    <n v="94"/>
    <n v="18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13"/>
    <n v="222"/>
    <n v="275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8"/>
    <s v="F1Q811"/>
    <n v="563"/>
    <x v="0"/>
    <n v="500"/>
    <n v="53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09"/>
    <s v="F1Q993"/>
    <n v="328"/>
    <x v="11"/>
    <n v="101"/>
    <n v="133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9"/>
    <s v="F1Q993"/>
    <n v="328"/>
    <x v="2"/>
    <n v="171"/>
    <n v="26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9"/>
    <s v="F1Q993"/>
    <n v="328"/>
    <x v="2"/>
    <n v="73"/>
    <n v="16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09"/>
    <s v="F1Q993"/>
    <n v="328"/>
    <x v="0"/>
    <n v="289"/>
    <n v="32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10"/>
    <s v="F1QB63"/>
    <n v="465"/>
    <x v="2"/>
    <n v="127"/>
    <n v="2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0"/>
    <s v="F1QB63"/>
    <n v="465"/>
    <x v="2"/>
    <n v="192"/>
    <n v="2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0"/>
    <s v="F1QB63"/>
    <n v="465"/>
    <x v="2"/>
    <n v="267"/>
    <n v="36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0"/>
    <s v="F1QB63"/>
    <n v="465"/>
    <x v="2"/>
    <n v="73"/>
    <n v="18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0"/>
    <s v="F1QB63"/>
    <n v="465"/>
    <x v="0"/>
    <n v="420"/>
    <n v="46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611"/>
    <s v="F1QBC3"/>
    <n v="348"/>
    <x v="2"/>
    <n v="115"/>
    <n v="21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1"/>
    <s v="F1QBC3"/>
    <n v="348"/>
    <x v="2"/>
    <n v="17"/>
    <n v="10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1"/>
    <s v="F1QBC3"/>
    <n v="348"/>
    <x v="2"/>
    <n v="214"/>
    <n v="30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1"/>
    <s v="F1QBC3"/>
    <n v="348"/>
    <x v="13"/>
    <n v="147"/>
    <n v="200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1"/>
    <s v="F1QBC3"/>
    <n v="348"/>
    <x v="0"/>
    <n v="305"/>
    <n v="34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12"/>
    <s v="F1QBD5"/>
    <n v="519"/>
    <x v="11"/>
    <n v="281"/>
    <n v="31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2"/>
    <s v="F1QBD5"/>
    <n v="519"/>
    <x v="2"/>
    <n v="151"/>
    <n v="24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2"/>
    <s v="F1QBD5"/>
    <n v="519"/>
    <x v="2"/>
    <n v="3"/>
    <n v="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2"/>
    <s v="F1QBD5"/>
    <n v="519"/>
    <x v="2"/>
    <n v="66"/>
    <n v="14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2"/>
    <s v="F1QBD5"/>
    <n v="519"/>
    <x v="2"/>
    <n v="84"/>
    <n v="1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2"/>
    <s v="F1QBD5"/>
    <n v="519"/>
    <x v="0"/>
    <n v="470"/>
    <n v="51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613"/>
    <s v="F1QCR9"/>
    <n v="435"/>
    <x v="2"/>
    <n v="159"/>
    <n v="2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3"/>
    <s v="F1QCR9"/>
    <n v="435"/>
    <x v="2"/>
    <n v="188"/>
    <n v="29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3"/>
    <s v="F1QCR9"/>
    <n v="435"/>
    <x v="2"/>
    <n v="89"/>
    <n v="18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3"/>
    <s v="F1QCR9"/>
    <n v="435"/>
    <x v="0"/>
    <n v="390"/>
    <n v="42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14"/>
    <s v="F1QEA8"/>
    <n v="528"/>
    <x v="6"/>
    <n v="373"/>
    <n v="451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4"/>
    <s v="F1QEA8"/>
    <n v="528"/>
    <x v="0"/>
    <n v="473"/>
    <n v="51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14"/>
    <s v="F1QEA8"/>
    <n v="528"/>
    <x v="21"/>
    <n v="134"/>
    <n v="187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4"/>
    <s v="F1QEA8"/>
    <n v="528"/>
    <x v="33"/>
    <n v="101"/>
    <n v="125"/>
    <n v="19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4"/>
    <s v="F1QEA8"/>
    <n v="528"/>
    <x v="22"/>
    <n v="193"/>
    <n v="298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5"/>
    <s v="F1QGM5"/>
    <n v="598"/>
    <x v="6"/>
    <n v="442"/>
    <n v="520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5"/>
    <s v="F1QGM5"/>
    <n v="598"/>
    <x v="0"/>
    <n v="542"/>
    <n v="57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15"/>
    <s v="F1QGM5"/>
    <n v="598"/>
    <x v="21"/>
    <n v="155"/>
    <n v="231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5"/>
    <s v="F1QGM5"/>
    <n v="598"/>
    <x v="22"/>
    <n v="234"/>
    <n v="407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5"/>
    <s v="F1QGM5"/>
    <n v="598"/>
    <x v="33"/>
    <n v="30"/>
    <n v="154"/>
    <n v="19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6"/>
    <s v="F1QHR7"/>
    <n v="155"/>
    <x v="6"/>
    <n v="2"/>
    <n v="83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6"/>
    <s v="F1QHR7"/>
    <n v="155"/>
    <x v="0"/>
    <n v="117"/>
    <n v="15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7"/>
  </r>
  <r>
    <x v="617"/>
    <s v="F1QI15"/>
    <n v="659"/>
    <x v="6"/>
    <n v="478"/>
    <n v="545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7"/>
    <s v="F1QI15"/>
    <n v="659"/>
    <x v="0"/>
    <n v="593"/>
    <n v="62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617"/>
    <s v="F1QI15"/>
    <n v="659"/>
    <x v="32"/>
    <n v="1"/>
    <n v="298"/>
    <n v="4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8"/>
    <s v="F1QKK3"/>
    <n v="279"/>
    <x v="5"/>
    <n v="16"/>
    <n v="176"/>
    <n v="13525"/>
    <s v="Ras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8"/>
    <s v="F1QKK3"/>
    <n v="279"/>
    <x v="0"/>
    <n v="189"/>
    <n v="22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19"/>
    <s v="F1QN73"/>
    <n v="423"/>
    <x v="6"/>
    <n v="277"/>
    <n v="355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9"/>
    <s v="F1QN73"/>
    <n v="423"/>
    <x v="0"/>
    <n v="377"/>
    <n v="41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19"/>
    <s v="F1QN73"/>
    <n v="423"/>
    <x v="21"/>
    <n v="99"/>
    <n v="155"/>
    <n v="63"/>
    <s v="Suppressor of cytokine signalling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19"/>
    <s v="F1QN73"/>
    <n v="423"/>
    <x v="22"/>
    <n v="166"/>
    <n v="201"/>
    <n v="5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0"/>
    <s v="F1QVP5"/>
    <n v="350"/>
    <x v="11"/>
    <n v="112"/>
    <n v="142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0"/>
    <s v="F1QVP5"/>
    <n v="350"/>
    <x v="2"/>
    <n v="3"/>
    <n v="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0"/>
    <s v="F1QVP5"/>
    <n v="350"/>
    <x v="0"/>
    <n v="301"/>
    <n v="34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621"/>
    <s v="F1QY53"/>
    <n v="1077"/>
    <x v="2"/>
    <n v="6"/>
    <n v="10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173"/>
    <n v="26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258"/>
    <n v="33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313"/>
    <n v="41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618"/>
    <n v="70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694"/>
    <n v="76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99"/>
    <n v="16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761"/>
    <n v="84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2"/>
    <n v="865"/>
    <n v="95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13"/>
    <n v="704"/>
    <n v="757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1"/>
    <s v="F1QY53"/>
    <n v="1077"/>
    <x v="0"/>
    <n v="1042"/>
    <n v="107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7"/>
  </r>
  <r>
    <x v="622"/>
    <s v="F1QZ97"/>
    <n v="232"/>
    <x v="2"/>
    <n v="108"/>
    <n v="17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2"/>
    <s v="F1QZ97"/>
    <n v="232"/>
    <x v="2"/>
    <n v="39"/>
    <n v="13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2"/>
    <s v="F1QZ97"/>
    <n v="232"/>
    <x v="0"/>
    <n v="193"/>
    <n v="23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23"/>
    <s v="F1R2A9"/>
    <n v="395"/>
    <x v="0"/>
    <n v="357"/>
    <n v="39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623"/>
    <s v="F1R2A9"/>
    <n v="395"/>
    <x v="1"/>
    <n v="121"/>
    <n v="160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3"/>
    <s v="F1R2A9"/>
    <n v="395"/>
    <x v="1"/>
    <n v="165"/>
    <n v="204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3"/>
    <s v="F1R2A9"/>
    <n v="395"/>
    <x v="1"/>
    <n v="315"/>
    <n v="352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4"/>
    <s v="F1R573"/>
    <n v="458"/>
    <x v="2"/>
    <n v="114"/>
    <n v="20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4"/>
    <s v="F1R573"/>
    <n v="458"/>
    <x v="2"/>
    <n v="179"/>
    <n v="28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4"/>
    <s v="F1R573"/>
    <n v="458"/>
    <x v="2"/>
    <n v="256"/>
    <n v="35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4"/>
    <s v="F1R573"/>
    <n v="458"/>
    <x v="2"/>
    <n v="87"/>
    <n v="17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4"/>
    <s v="F1R573"/>
    <n v="458"/>
    <x v="0"/>
    <n v="413"/>
    <n v="45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24"/>
    <s v="F1R573"/>
    <n v="458"/>
    <x v="59"/>
    <n v="48"/>
    <n v="72"/>
    <n v="2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5"/>
    <s v="F1R8J5"/>
    <n v="275"/>
    <x v="4"/>
    <n v="8"/>
    <n v="75"/>
    <n v="458"/>
    <s v="Neuralized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5"/>
    <s v="F1R8J5"/>
    <n v="275"/>
    <x v="0"/>
    <n v="238"/>
    <n v="27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26"/>
    <s v="F1R8Q6"/>
    <n v="457"/>
    <x v="2"/>
    <n v="178"/>
    <n v="27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6"/>
    <s v="F1R8Q6"/>
    <n v="457"/>
    <x v="2"/>
    <n v="255"/>
    <n v="35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6"/>
    <s v="F1R8Q6"/>
    <n v="457"/>
    <x v="2"/>
    <n v="56"/>
    <n v="17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6"/>
    <s v="F1R8Q6"/>
    <n v="457"/>
    <x v="0"/>
    <n v="412"/>
    <n v="45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27"/>
    <s v="F1R9D4"/>
    <n v="313"/>
    <x v="11"/>
    <n v="89"/>
    <n v="12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7"/>
    <s v="F1R9D4"/>
    <n v="313"/>
    <x v="2"/>
    <n v="148"/>
    <n v="21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7"/>
    <s v="F1R9D4"/>
    <n v="313"/>
    <x v="2"/>
    <n v="192"/>
    <n v="27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7"/>
    <s v="F1R9D4"/>
    <n v="313"/>
    <x v="2"/>
    <n v="61"/>
    <n v="15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7"/>
    <s v="F1R9D4"/>
    <n v="313"/>
    <x v="0"/>
    <n v="274"/>
    <n v="31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27"/>
    <s v="F1R9D4"/>
    <n v="313"/>
    <x v="60"/>
    <n v="4"/>
    <n v="38"/>
    <n v="2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8"/>
    <s v="F1RE27"/>
    <n v="580"/>
    <x v="2"/>
    <n v="170"/>
    <n v="24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8"/>
    <s v="F1RE27"/>
    <n v="580"/>
    <x v="2"/>
    <n v="250"/>
    <n v="34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8"/>
    <s v="F1RE27"/>
    <n v="580"/>
    <x v="2"/>
    <n v="338"/>
    <n v="41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8"/>
    <s v="F1RE27"/>
    <n v="580"/>
    <x v="2"/>
    <n v="98"/>
    <n v="1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28"/>
    <s v="F1RE27"/>
    <n v="580"/>
    <x v="0"/>
    <n v="528"/>
    <n v="57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629"/>
    <s v="F1RJ54"/>
    <n v="421"/>
    <x v="0"/>
    <n v="384"/>
    <n v="420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629"/>
    <s v="F1RJ54"/>
    <n v="421"/>
    <x v="1"/>
    <n v="160"/>
    <n v="199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29"/>
    <s v="F1RJ54"/>
    <n v="421"/>
    <x v="1"/>
    <n v="204"/>
    <n v="242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29"/>
    <s v="F1RJ54"/>
    <n v="421"/>
    <x v="1"/>
    <n v="246"/>
    <n v="284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29"/>
    <s v="F1RJ54"/>
    <n v="421"/>
    <x v="1"/>
    <n v="301"/>
    <n v="339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29"/>
    <s v="F1RJ54"/>
    <n v="421"/>
    <x v="1"/>
    <n v="352"/>
    <n v="379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0"/>
    <n v="366"/>
    <n v="402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630"/>
    <s v="F1RKG5"/>
    <n v="404"/>
    <x v="1"/>
    <n v="143"/>
    <n v="182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1"/>
    <n v="187"/>
    <n v="225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1"/>
    <n v="229"/>
    <n v="267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1"/>
    <n v="287"/>
    <n v="321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1"/>
    <n v="337"/>
    <n v="361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0"/>
    <s v="F1RKG5"/>
    <n v="404"/>
    <x v="1"/>
    <n v="83"/>
    <n v="139"/>
    <n v="121734"/>
    <s v="WD domain, G-beta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1"/>
    <s v="F1RYV8"/>
    <n v="278"/>
    <x v="11"/>
    <n v="152"/>
    <n v="179"/>
    <n v="5717"/>
    <s v="Ankyrin repeat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1"/>
    <s v="F1RYV8"/>
    <n v="278"/>
    <x v="2"/>
    <n v="113"/>
    <n v="18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1"/>
    <s v="F1RYV8"/>
    <n v="278"/>
    <x v="2"/>
    <n v="23"/>
    <n v="115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1"/>
    <s v="F1RYV8"/>
    <n v="278"/>
    <x v="0"/>
    <n v="239"/>
    <n v="278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32"/>
    <s v="F1S008"/>
    <n v="278"/>
    <x v="5"/>
    <n v="16"/>
    <n v="176"/>
    <n v="13525"/>
    <s v="Ras family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2"/>
    <s v="F1S008"/>
    <n v="278"/>
    <x v="0"/>
    <n v="189"/>
    <n v="226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633"/>
    <s v="F1S151"/>
    <n v="260"/>
    <x v="5"/>
    <n v="16"/>
    <n v="103"/>
    <n v="13525"/>
    <s v="Ras family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3"/>
    <s v="F1S151"/>
    <n v="260"/>
    <x v="0"/>
    <n v="167"/>
    <n v="203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634"/>
    <s v="F1SB41"/>
    <n v="160"/>
    <x v="0"/>
    <n v="40"/>
    <n v="77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635"/>
    <s v="F1SC72"/>
    <n v="213"/>
    <x v="0"/>
    <n v="176"/>
    <n v="213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5"/>
  </r>
  <r>
    <x v="636"/>
    <s v="F1SCH0"/>
    <n v="533"/>
    <x v="2"/>
    <n v="159"/>
    <n v="23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2"/>
    <n v="228"/>
    <n v="29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2"/>
    <n v="313"/>
    <n v="401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2"/>
    <n v="5"/>
    <n v="98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2"/>
    <n v="72"/>
    <n v="16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13"/>
    <n v="169"/>
    <n v="222"/>
    <n v="4200"/>
    <s v="Ankyrin repeats (many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6"/>
    <s v="F1SCH0"/>
    <n v="533"/>
    <x v="0"/>
    <n v="491"/>
    <n v="530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37"/>
    <s v="F1SF90"/>
    <n v="426"/>
    <x v="2"/>
    <n v="111"/>
    <n v="205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7"/>
    <s v="F1SF90"/>
    <n v="426"/>
    <x v="2"/>
    <n v="151"/>
    <n v="22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7"/>
    <s v="F1SF90"/>
    <n v="426"/>
    <x v="2"/>
    <n v="179"/>
    <n v="28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7"/>
    <s v="F1SF90"/>
    <n v="426"/>
    <x v="2"/>
    <n v="79"/>
    <n v="17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7"/>
    <s v="F1SF90"/>
    <n v="426"/>
    <x v="0"/>
    <n v="381"/>
    <n v="420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38"/>
    <s v="F1SIU7"/>
    <n v="340"/>
    <x v="2"/>
    <n v="23"/>
    <n v="113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8"/>
    <s v="F1SIU7"/>
    <n v="340"/>
    <x v="2"/>
    <n v="112"/>
    <n v="179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8"/>
    <s v="F1SIU7"/>
    <n v="340"/>
    <x v="2"/>
    <n v="153"/>
    <n v="27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8"/>
    <s v="F1SIU7"/>
    <n v="340"/>
    <x v="2"/>
    <n v="46"/>
    <n v="14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38"/>
    <s v="F1SIU7"/>
    <n v="340"/>
    <x v="0"/>
    <n v="301"/>
    <n v="340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39"/>
    <s v="F1SLT6"/>
    <n v="263"/>
    <x v="0"/>
    <n v="224"/>
    <n v="263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39"/>
    <s v="F1SLT6"/>
    <n v="263"/>
    <x v="3"/>
    <n v="86"/>
    <n v="220"/>
    <n v="3584"/>
    <s v="SPRY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115"/>
    <n v="20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150"/>
    <n v="24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181"/>
    <n v="27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214"/>
    <n v="30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247"/>
    <n v="338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280"/>
    <n v="38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312"/>
    <n v="409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2"/>
    <n v="80"/>
    <n v="174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0"/>
    <s v="F1SLY3"/>
    <n v="588"/>
    <x v="0"/>
    <n v="534"/>
    <n v="576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2"/>
  </r>
  <r>
    <x v="640"/>
    <s v="F1SLY3"/>
    <n v="588"/>
    <x v="28"/>
    <n v="1"/>
    <n v="37"/>
    <n v="12"/>
    <m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1"/>
    <s v="F1SM12"/>
    <n v="353"/>
    <x v="2"/>
    <n v="5"/>
    <n v="73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1"/>
    <s v="F1SM12"/>
    <n v="353"/>
    <x v="13"/>
    <n v="76"/>
    <n v="130"/>
    <n v="4200"/>
    <s v="Ankyrin repeats (many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1"/>
    <s v="F1SM12"/>
    <n v="353"/>
    <x v="0"/>
    <n v="308"/>
    <n v="347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42"/>
    <s v="F1SQJ4"/>
    <n v="527"/>
    <x v="2"/>
    <n v="150"/>
    <n v="24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2"/>
    <n v="241"/>
    <n v="31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2"/>
    <n v="5"/>
    <n v="73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2"/>
    <n v="68"/>
    <n v="141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2"/>
    <n v="83"/>
    <n v="17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13"/>
    <n v="181"/>
    <n v="232"/>
    <n v="4200"/>
    <s v="Ankyrin repeats (many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2"/>
    <s v="F1SQJ4"/>
    <n v="527"/>
    <x v="0"/>
    <n v="462"/>
    <n v="50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2"/>
  </r>
  <r>
    <x v="643"/>
    <s v="F1SQU6"/>
    <n v="323"/>
    <x v="2"/>
    <n v="133"/>
    <n v="226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3"/>
    <s v="F1SQU6"/>
    <n v="323"/>
    <x v="2"/>
    <n v="200"/>
    <n v="288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3"/>
    <s v="F1SQU6"/>
    <n v="323"/>
    <x v="2"/>
    <n v="30"/>
    <n v="128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3"/>
    <s v="F1SQU6"/>
    <n v="323"/>
    <x v="0"/>
    <n v="284"/>
    <n v="323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44"/>
    <s v="F1SQU7"/>
    <n v="294"/>
    <x v="2"/>
    <n v="129"/>
    <n v="19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4"/>
    <s v="F1SQU7"/>
    <n v="294"/>
    <x v="2"/>
    <n v="172"/>
    <n v="239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4"/>
    <s v="F1SQU7"/>
    <n v="294"/>
    <x v="2"/>
    <n v="40"/>
    <n v="132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4"/>
    <s v="F1SQU7"/>
    <n v="294"/>
    <x v="0"/>
    <n v="255"/>
    <n v="29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45"/>
    <s v="F2UKF7"/>
    <n v="400"/>
    <x v="2"/>
    <n v="19"/>
    <n v="87"/>
    <n v="64467"/>
    <s v="Ankyrin repeats (3 copies)"/>
    <x v="0"/>
    <x v="2"/>
    <x v="6"/>
    <x v="9"/>
    <x v="4"/>
    <x v="5"/>
    <x v="8"/>
    <x v="8"/>
    <x v="5"/>
    <x v="7"/>
    <x v="8"/>
    <x v="8"/>
    <x v="8"/>
    <x v="3"/>
    <x v="0"/>
    <x v="0"/>
    <x v="0"/>
    <x v="1"/>
  </r>
  <r>
    <x v="645"/>
    <s v="F2UKF7"/>
    <n v="400"/>
    <x v="2"/>
    <n v="150"/>
    <n v="219"/>
    <n v="64467"/>
    <s v="Ankyrin repeats (3 copies)"/>
    <x v="0"/>
    <x v="2"/>
    <x v="6"/>
    <x v="9"/>
    <x v="4"/>
    <x v="5"/>
    <x v="8"/>
    <x v="8"/>
    <x v="5"/>
    <x v="7"/>
    <x v="8"/>
    <x v="8"/>
    <x v="8"/>
    <x v="3"/>
    <x v="0"/>
    <x v="0"/>
    <x v="0"/>
    <x v="1"/>
  </r>
  <r>
    <x v="645"/>
    <s v="F2UKF7"/>
    <n v="400"/>
    <x v="2"/>
    <n v="216"/>
    <n v="285"/>
    <n v="64467"/>
    <s v="Ankyrin repeats (3 copies)"/>
    <x v="0"/>
    <x v="2"/>
    <x v="6"/>
    <x v="9"/>
    <x v="4"/>
    <x v="5"/>
    <x v="8"/>
    <x v="8"/>
    <x v="5"/>
    <x v="7"/>
    <x v="8"/>
    <x v="8"/>
    <x v="8"/>
    <x v="3"/>
    <x v="0"/>
    <x v="0"/>
    <x v="0"/>
    <x v="1"/>
  </r>
  <r>
    <x v="645"/>
    <s v="F2UKF7"/>
    <n v="400"/>
    <x v="2"/>
    <n v="68"/>
    <n v="153"/>
    <n v="64467"/>
    <s v="Ankyrin repeats (3 copies)"/>
    <x v="0"/>
    <x v="2"/>
    <x v="6"/>
    <x v="9"/>
    <x v="4"/>
    <x v="5"/>
    <x v="8"/>
    <x v="8"/>
    <x v="5"/>
    <x v="7"/>
    <x v="8"/>
    <x v="8"/>
    <x v="8"/>
    <x v="3"/>
    <x v="0"/>
    <x v="0"/>
    <x v="0"/>
    <x v="1"/>
  </r>
  <r>
    <x v="645"/>
    <s v="F2UKF7"/>
    <n v="400"/>
    <x v="31"/>
    <n v="207"/>
    <n v="262"/>
    <n v="3225"/>
    <s v="Ankyrin repeats (many copies)"/>
    <x v="0"/>
    <x v="2"/>
    <x v="6"/>
    <x v="9"/>
    <x v="4"/>
    <x v="5"/>
    <x v="8"/>
    <x v="8"/>
    <x v="5"/>
    <x v="7"/>
    <x v="8"/>
    <x v="8"/>
    <x v="8"/>
    <x v="3"/>
    <x v="0"/>
    <x v="0"/>
    <x v="0"/>
    <x v="1"/>
  </r>
  <r>
    <x v="645"/>
    <s v="F2UKF7"/>
    <n v="400"/>
    <x v="0"/>
    <n v="342"/>
    <n v="378"/>
    <n v="1016"/>
    <s v="SOCS box"/>
    <x v="0"/>
    <x v="2"/>
    <x v="6"/>
    <x v="9"/>
    <x v="4"/>
    <x v="5"/>
    <x v="8"/>
    <x v="8"/>
    <x v="5"/>
    <x v="7"/>
    <x v="8"/>
    <x v="8"/>
    <x v="8"/>
    <x v="3"/>
    <x v="0"/>
    <x v="0"/>
    <x v="0"/>
    <x v="0"/>
  </r>
  <r>
    <x v="646"/>
    <s v="F2XHI7"/>
    <n v="263"/>
    <x v="0"/>
    <n v="213"/>
    <n v="260"/>
    <n v="1016"/>
    <s v="SOCS box"/>
    <x v="0"/>
    <x v="0"/>
    <x v="1"/>
    <x v="1"/>
    <x v="1"/>
    <x v="1"/>
    <x v="2"/>
    <x v="2"/>
    <x v="2"/>
    <x v="20"/>
    <x v="21"/>
    <x v="25"/>
    <x v="31"/>
    <x v="24"/>
    <x v="23"/>
    <x v="13"/>
    <x v="0"/>
    <x v="16"/>
  </r>
  <r>
    <x v="647"/>
    <s v="F2Z5S9"/>
    <n v="318"/>
    <x v="2"/>
    <n v="110"/>
    <n v="180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7"/>
    <s v="F2Z5S9"/>
    <n v="318"/>
    <x v="2"/>
    <n v="184"/>
    <n v="27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7"/>
    <s v="F2Z5S9"/>
    <n v="318"/>
    <x v="2"/>
    <n v="2"/>
    <n v="7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7"/>
    <s v="F2Z5S9"/>
    <n v="318"/>
    <x v="2"/>
    <n v="76"/>
    <n v="147"/>
    <n v="64467"/>
    <s v="Ankyrin repeats (3 copies)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47"/>
    <s v="F2Z5S9"/>
    <n v="318"/>
    <x v="0"/>
    <n v="275"/>
    <n v="314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3"/>
  </r>
  <r>
    <x v="648"/>
    <s v="Q9BR09"/>
    <n v="285"/>
    <x v="4"/>
    <n v="23"/>
    <n v="90"/>
    <n v="458"/>
    <s v="Neuralized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648"/>
    <s v="Q9BR09"/>
    <n v="285"/>
    <x v="0"/>
    <n v="248"/>
    <n v="28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649"/>
    <s v="Q9D0S4"/>
    <n v="285"/>
    <x v="4"/>
    <n v="23"/>
    <n v="90"/>
    <n v="458"/>
    <s v="Neuralized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49"/>
    <s v="Q9D0S4"/>
    <n v="285"/>
    <x v="0"/>
    <n v="248"/>
    <n v="28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650"/>
    <s v="O45498"/>
    <n v="192"/>
    <x v="6"/>
    <n v="16"/>
    <n v="92"/>
    <n v="4403"/>
    <s v="SH2 domain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650"/>
    <s v="O45498"/>
    <n v="192"/>
    <x v="0"/>
    <n v="132"/>
    <n v="170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11"/>
  </r>
  <r>
    <x v="651"/>
    <s v="Q06AL4"/>
    <n v="237"/>
    <x v="6"/>
    <n v="105"/>
    <n v="180"/>
    <n v="4403"/>
    <s v="SH2 domain"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651"/>
    <s v="Q06AL4"/>
    <n v="237"/>
    <x v="0"/>
    <n v="196"/>
    <n v="234"/>
    <n v="1016"/>
    <s v="SOCS box"/>
    <x v="0"/>
    <x v="0"/>
    <x v="0"/>
    <x v="0"/>
    <x v="0"/>
    <x v="0"/>
    <x v="1"/>
    <x v="1"/>
    <x v="1"/>
    <x v="1"/>
    <x v="10"/>
    <x v="10"/>
    <x v="11"/>
    <x v="9"/>
    <x v="8"/>
    <x v="5"/>
    <x v="3"/>
    <x v="11"/>
  </r>
  <r>
    <x v="651"/>
    <s v="Q06AL4"/>
    <n v="237"/>
    <x v="25"/>
    <n v="1"/>
    <n v="79"/>
    <n v="3"/>
    <m/>
    <x v="0"/>
    <x v="0"/>
    <x v="0"/>
    <x v="0"/>
    <x v="0"/>
    <x v="0"/>
    <x v="1"/>
    <x v="1"/>
    <x v="1"/>
    <x v="1"/>
    <x v="10"/>
    <x v="10"/>
    <x v="11"/>
    <x v="9"/>
    <x v="8"/>
    <x v="5"/>
    <x v="3"/>
    <x v="1"/>
  </r>
  <r>
    <x v="652"/>
    <s v="Q08B81"/>
    <n v="286"/>
    <x v="11"/>
    <n v="160"/>
    <n v="187"/>
    <n v="5717"/>
    <s v="Ankyrin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652"/>
    <s v="Q08B81"/>
    <n v="286"/>
    <x v="2"/>
    <n v="129"/>
    <n v="220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652"/>
    <s v="Q08B81"/>
    <n v="286"/>
    <x v="2"/>
    <n v="31"/>
    <n v="122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652"/>
    <s v="Q08B81"/>
    <n v="286"/>
    <x v="2"/>
    <n v="97"/>
    <n v="18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652"/>
    <s v="Q08B81"/>
    <n v="286"/>
    <x v="0"/>
    <n v="247"/>
    <n v="28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653"/>
    <s v="Q08BW5"/>
    <n v="212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3"/>
    <s v="Q08BW5"/>
    <n v="212"/>
    <x v="0"/>
    <n v="174"/>
    <n v="20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7"/>
  </r>
  <r>
    <x v="654"/>
    <s v="Q08CC0"/>
    <n v="457"/>
    <x v="2"/>
    <n v="178"/>
    <n v="27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4"/>
    <s v="Q08CC0"/>
    <n v="457"/>
    <x v="2"/>
    <n v="239"/>
    <n v="31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4"/>
    <s v="Q08CC0"/>
    <n v="457"/>
    <x v="2"/>
    <n v="255"/>
    <n v="35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4"/>
    <s v="Q08CC0"/>
    <n v="457"/>
    <x v="2"/>
    <n v="56"/>
    <n v="17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4"/>
    <s v="Q08CC0"/>
    <n v="457"/>
    <x v="0"/>
    <n v="412"/>
    <n v="45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54"/>
    <s v="Q08CC0"/>
    <n v="457"/>
    <x v="61"/>
    <n v="1"/>
    <n v="55"/>
    <n v="3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55"/>
    <s v="Q08D28"/>
    <n v="436"/>
    <x v="6"/>
    <n v="278"/>
    <n v="356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55"/>
    <s v="Q08D28"/>
    <n v="436"/>
    <x v="0"/>
    <n v="378"/>
    <n v="415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655"/>
    <s v="Q08D28"/>
    <n v="436"/>
    <x v="21"/>
    <n v="57"/>
    <n v="112"/>
    <n v="63"/>
    <s v="Suppressor of cytokine signalling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55"/>
    <s v="Q08D28"/>
    <n v="436"/>
    <x v="22"/>
    <n v="114"/>
    <n v="240"/>
    <n v="56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56"/>
    <s v="Q0GRC3"/>
    <n v="205"/>
    <x v="6"/>
    <n v="73"/>
    <n v="148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656"/>
    <s v="Q0GRC3"/>
    <n v="205"/>
    <x v="0"/>
    <n v="164"/>
    <n v="202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657"/>
    <s v="Q0IGF1"/>
    <n v="198"/>
    <x v="6"/>
    <n v="42"/>
    <n v="120"/>
    <n v="4403"/>
    <s v="SH2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57"/>
    <s v="Q0IGF1"/>
    <n v="198"/>
    <x v="0"/>
    <n v="142"/>
    <n v="179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58"/>
    <s v="Q0PD11"/>
    <n v="281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58"/>
    <s v="Q0PD11"/>
    <n v="281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659"/>
    <s v="Q0VFP1"/>
    <n v="311"/>
    <x v="2"/>
    <n v="132"/>
    <n v="243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59"/>
    <s v="Q0VFP1"/>
    <n v="311"/>
    <x v="2"/>
    <n v="28"/>
    <n v="124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59"/>
    <s v="Q0VFP1"/>
    <n v="311"/>
    <x v="0"/>
    <n v="266"/>
    <n v="310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15"/>
  </r>
  <r>
    <x v="660"/>
    <s v="Q0VFS3"/>
    <n v="278"/>
    <x v="5"/>
    <n v="16"/>
    <n v="176"/>
    <n v="13525"/>
    <s v="Ras family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60"/>
    <s v="Q0VFS3"/>
    <n v="278"/>
    <x v="0"/>
    <n v="189"/>
    <n v="226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661"/>
    <s v="Q153Y9"/>
    <n v="223"/>
    <x v="6"/>
    <n v="46"/>
    <n v="127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661"/>
    <s v="Q153Y9"/>
    <n v="223"/>
    <x v="0"/>
    <n v="190"/>
    <n v="221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13"/>
  </r>
  <r>
    <x v="662"/>
    <s v="Q155E5"/>
    <n v="220"/>
    <x v="6"/>
    <n v="88"/>
    <n v="163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662"/>
    <s v="Q155E5"/>
    <n v="220"/>
    <x v="0"/>
    <n v="179"/>
    <n v="21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662"/>
    <s v="Q155E5"/>
    <n v="220"/>
    <x v="25"/>
    <n v="1"/>
    <n v="59"/>
    <n v="3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663"/>
    <s v="Q16FC5"/>
    <n v="337"/>
    <x v="0"/>
    <n v="280"/>
    <n v="314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6"/>
  </r>
  <r>
    <x v="663"/>
    <s v="Q16FC5"/>
    <n v="337"/>
    <x v="3"/>
    <n v="149"/>
    <n v="276"/>
    <n v="3584"/>
    <s v="SPRY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4"/>
    <s v="Q16G39"/>
    <n v="273"/>
    <x v="4"/>
    <n v="41"/>
    <n v="109"/>
    <n v="458"/>
    <s v="Neuralized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4"/>
    <s v="Q16G39"/>
    <n v="273"/>
    <x v="0"/>
    <n v="235"/>
    <n v="272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65"/>
    <s v="Q16J25"/>
    <n v="252"/>
    <x v="4"/>
    <n v="9"/>
    <n v="77"/>
    <n v="458"/>
    <s v="Neuralized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5"/>
    <s v="Q16J25"/>
    <n v="252"/>
    <x v="0"/>
    <n v="214"/>
    <n v="251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66"/>
    <s v="Q16K14"/>
    <n v="720"/>
    <x v="2"/>
    <n v="52"/>
    <n v="145"/>
    <n v="64467"/>
    <s v="Ankyrin repeats (3 copies)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6"/>
    <s v="Q16K14"/>
    <n v="720"/>
    <x v="0"/>
    <n v="679"/>
    <n v="719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4"/>
  </r>
  <r>
    <x v="667"/>
    <s v="Q16R56"/>
    <n v="355"/>
    <x v="0"/>
    <n v="312"/>
    <n v="352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4"/>
  </r>
  <r>
    <x v="667"/>
    <s v="Q16R56"/>
    <n v="355"/>
    <x v="3"/>
    <n v="173"/>
    <n v="307"/>
    <n v="3584"/>
    <s v="SPRY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8"/>
    <s v="Q171G7"/>
    <n v="278"/>
    <x v="5"/>
    <n v="10"/>
    <n v="169"/>
    <n v="13525"/>
    <s v="Ras family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8"/>
    <s v="Q171G7"/>
    <n v="278"/>
    <x v="0"/>
    <n v="182"/>
    <n v="219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69"/>
    <s v="Q174A8"/>
    <n v="186"/>
    <x v="6"/>
    <n v="15"/>
    <n v="90"/>
    <n v="4403"/>
    <s v="SH2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69"/>
    <s v="Q174A8"/>
    <n v="186"/>
    <x v="0"/>
    <n v="127"/>
    <n v="164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70"/>
    <s v="Q174A9"/>
    <n v="399"/>
    <x v="6"/>
    <n v="228"/>
    <n v="302"/>
    <n v="4403"/>
    <s v="SH2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0"/>
    <s v="Q174A9"/>
    <n v="399"/>
    <x v="0"/>
    <n v="340"/>
    <n v="377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5"/>
  </r>
  <r>
    <x v="670"/>
    <s v="Q174A9"/>
    <n v="399"/>
    <x v="40"/>
    <n v="1"/>
    <n v="169"/>
    <n v="2"/>
    <m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1"/>
    <s v="Q17A18"/>
    <n v="340"/>
    <x v="0"/>
    <n v="298"/>
    <n v="339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8"/>
  </r>
  <r>
    <x v="671"/>
    <s v="Q17A18"/>
    <n v="340"/>
    <x v="37"/>
    <n v="58"/>
    <n v="235"/>
    <n v="21"/>
    <m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2"/>
    <s v="Q17G33"/>
    <n v="1389"/>
    <x v="0"/>
    <n v="343"/>
    <n v="378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7"/>
  </r>
  <r>
    <x v="672"/>
    <s v="Q17G33"/>
    <n v="1389"/>
    <x v="19"/>
    <n v="1279"/>
    <n v="1385"/>
    <n v="519"/>
    <s v="Tub family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2"/>
    <s v="Q17G33"/>
    <n v="1389"/>
    <x v="1"/>
    <n v="52"/>
    <n v="87"/>
    <n v="121734"/>
    <s v="WD domain, G-beta repeat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2"/>
    <s v="Q17G33"/>
    <n v="1389"/>
    <x v="36"/>
    <n v="661"/>
    <n v="1233"/>
    <n v="21"/>
    <m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3"/>
    <s v="Q17PR7"/>
    <n v="312"/>
    <x v="6"/>
    <n v="162"/>
    <n v="238"/>
    <n v="4403"/>
    <s v="SH2 domain"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3"/>
    <s v="Q17PR7"/>
    <n v="312"/>
    <x v="0"/>
    <n v="275"/>
    <n v="311"/>
    <n v="1016"/>
    <s v="SOCS box"/>
    <x v="0"/>
    <x v="0"/>
    <x v="1"/>
    <x v="1"/>
    <x v="1"/>
    <x v="1"/>
    <x v="2"/>
    <x v="2"/>
    <x v="2"/>
    <x v="4"/>
    <x v="9"/>
    <x v="9"/>
    <x v="9"/>
    <x v="11"/>
    <x v="27"/>
    <x v="16"/>
    <x v="9"/>
    <x v="0"/>
  </r>
  <r>
    <x v="673"/>
    <s v="Q17PR7"/>
    <n v="312"/>
    <x v="10"/>
    <n v="1"/>
    <n v="139"/>
    <n v="5"/>
    <m/>
    <x v="0"/>
    <x v="0"/>
    <x v="1"/>
    <x v="1"/>
    <x v="1"/>
    <x v="1"/>
    <x v="2"/>
    <x v="2"/>
    <x v="2"/>
    <x v="4"/>
    <x v="9"/>
    <x v="9"/>
    <x v="9"/>
    <x v="11"/>
    <x v="27"/>
    <x v="16"/>
    <x v="9"/>
    <x v="1"/>
  </r>
  <r>
    <x v="674"/>
    <s v="Q1ED15"/>
    <n v="293"/>
    <x v="11"/>
    <n v="69"/>
    <n v="10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4"/>
    <s v="Q1ED15"/>
    <n v="293"/>
    <x v="2"/>
    <n v="128"/>
    <n v="19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4"/>
    <s v="Q1ED15"/>
    <n v="293"/>
    <x v="2"/>
    <n v="172"/>
    <n v="25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4"/>
    <s v="Q1ED15"/>
    <n v="293"/>
    <x v="2"/>
    <n v="41"/>
    <n v="13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4"/>
    <s v="Q1ED15"/>
    <n v="293"/>
    <x v="0"/>
    <n v="254"/>
    <n v="29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75"/>
    <s v="Q1KZH6"/>
    <n v="207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5"/>
    <s v="Q1KZH6"/>
    <n v="207"/>
    <x v="0"/>
    <n v="168"/>
    <n v="20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676"/>
    <s v="Q1KZH7"/>
    <n v="201"/>
    <x v="6"/>
    <n v="50"/>
    <n v="13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676"/>
    <s v="Q1KZH7"/>
    <n v="201"/>
    <x v="0"/>
    <n v="162"/>
    <n v="1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677"/>
    <s v="Q1LX92"/>
    <n v="280"/>
    <x v="2"/>
    <n v="113"/>
    <n v="18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7"/>
    <s v="Q1LX92"/>
    <n v="280"/>
    <x v="2"/>
    <n v="23"/>
    <n v="11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7"/>
    <s v="Q1LX92"/>
    <n v="280"/>
    <x v="13"/>
    <n v="152"/>
    <n v="204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7"/>
    <s v="Q1LX92"/>
    <n v="280"/>
    <x v="0"/>
    <n v="241"/>
    <n v="28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678"/>
    <s v="Q1RLP4"/>
    <n v="279"/>
    <x v="5"/>
    <n v="16"/>
    <n v="176"/>
    <n v="13525"/>
    <s v="Ras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8"/>
    <s v="Q1RLP4"/>
    <n v="279"/>
    <x v="0"/>
    <n v="189"/>
    <n v="22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679"/>
    <s v="Q1RLW6"/>
    <n v="428"/>
    <x v="2"/>
    <n v="29"/>
    <n v="14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9"/>
    <s v="Q1RLW6"/>
    <n v="428"/>
    <x v="2"/>
    <n v="155"/>
    <n v="23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9"/>
    <s v="Q1RLW6"/>
    <n v="428"/>
    <x v="2"/>
    <n v="231"/>
    <n v="32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9"/>
    <s v="Q1RLW6"/>
    <n v="428"/>
    <x v="2"/>
    <n v="90"/>
    <n v="18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79"/>
    <s v="Q1RLW6"/>
    <n v="428"/>
    <x v="0"/>
    <n v="383"/>
    <n v="42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680"/>
    <s v="Q1ZZT6"/>
    <n v="151"/>
    <x v="6"/>
    <n v="1"/>
    <n v="82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680"/>
    <s v="Q1ZZT6"/>
    <n v="151"/>
    <x v="0"/>
    <n v="113"/>
    <n v="148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7"/>
  </r>
  <r>
    <x v="681"/>
    <s v="Q28BT6"/>
    <n v="321"/>
    <x v="2"/>
    <n v="142"/>
    <n v="253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1"/>
    <s v="Q28BT6"/>
    <n v="321"/>
    <x v="2"/>
    <n v="38"/>
    <n v="134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1"/>
    <s v="Q28BT6"/>
    <n v="321"/>
    <x v="0"/>
    <n v="276"/>
    <n v="320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15"/>
  </r>
  <r>
    <x v="682"/>
    <s v="Q28DL3"/>
    <n v="535"/>
    <x v="6"/>
    <n v="380"/>
    <n v="458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2"/>
    <s v="Q28DL3"/>
    <n v="535"/>
    <x v="0"/>
    <n v="480"/>
    <n v="517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682"/>
    <s v="Q28DL3"/>
    <n v="535"/>
    <x v="21"/>
    <n v="143"/>
    <n v="197"/>
    <n v="63"/>
    <s v="Suppressor of cytokine signalling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2"/>
    <s v="Q28DL3"/>
    <n v="535"/>
    <x v="22"/>
    <n v="198"/>
    <n v="309"/>
    <n v="56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3"/>
    <s v="Q28G64"/>
    <n v="436"/>
    <x v="6"/>
    <n v="278"/>
    <n v="356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3"/>
    <s v="Q28G64"/>
    <n v="436"/>
    <x v="0"/>
    <n v="378"/>
    <n v="415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683"/>
    <s v="Q28G64"/>
    <n v="436"/>
    <x v="21"/>
    <n v="57"/>
    <n v="112"/>
    <n v="63"/>
    <s v="Suppressor of cytokine signalling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3"/>
    <s v="Q28G64"/>
    <n v="436"/>
    <x v="22"/>
    <n v="114"/>
    <n v="240"/>
    <n v="56"/>
    <m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4"/>
    <s v="Q28GR9"/>
    <n v="426"/>
    <x v="2"/>
    <n v="132"/>
    <n v="210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4"/>
    <s v="Q28GR9"/>
    <n v="426"/>
    <x v="2"/>
    <n v="46"/>
    <n v="134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4"/>
    <s v="Q28GR9"/>
    <n v="426"/>
    <x v="0"/>
    <n v="375"/>
    <n v="416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8"/>
  </r>
  <r>
    <x v="685"/>
    <s v="Q28HF4"/>
    <n v="318"/>
    <x v="2"/>
    <n v="110"/>
    <n v="180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5"/>
    <s v="Q28HF4"/>
    <n v="318"/>
    <x v="2"/>
    <n v="184"/>
    <n v="276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5"/>
    <s v="Q28HF4"/>
    <n v="318"/>
    <x v="2"/>
    <n v="2"/>
    <n v="77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5"/>
    <s v="Q28HF4"/>
    <n v="318"/>
    <x v="2"/>
    <n v="76"/>
    <n v="147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685"/>
    <s v="Q28HF4"/>
    <n v="318"/>
    <x v="0"/>
    <n v="275"/>
    <n v="314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3"/>
  </r>
  <r>
    <x v="686"/>
    <s v="Q28Z15"/>
    <n v="297"/>
    <x v="4"/>
    <n v="37"/>
    <n v="105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86"/>
    <s v="Q28Z15"/>
    <n v="297"/>
    <x v="0"/>
    <n v="260"/>
    <n v="29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687"/>
    <s v="Q28ZX1"/>
    <n v="348"/>
    <x v="6"/>
    <n v="195"/>
    <n v="267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87"/>
    <s v="Q28ZX1"/>
    <n v="348"/>
    <x v="0"/>
    <n v="305"/>
    <n v="34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688"/>
    <s v="Q29BH2"/>
    <n v="1470"/>
    <x v="0"/>
    <n v="373"/>
    <n v="40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688"/>
    <s v="Q29BH2"/>
    <n v="1470"/>
    <x v="19"/>
    <n v="1356"/>
    <n v="1466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88"/>
    <s v="Q29BH2"/>
    <n v="1470"/>
    <x v="1"/>
    <n v="77"/>
    <n v="112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88"/>
    <s v="Q29BH2"/>
    <n v="1470"/>
    <x v="36"/>
    <n v="654"/>
    <n v="1313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89"/>
    <s v="Q29CE0"/>
    <n v="452"/>
    <x v="0"/>
    <n v="295"/>
    <n v="33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689"/>
    <s v="Q29CE0"/>
    <n v="452"/>
    <x v="37"/>
    <n v="1"/>
    <n v="294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0"/>
    <s v="Q29F02"/>
    <n v="691"/>
    <x v="2"/>
    <n v="203"/>
    <n v="391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0"/>
    <s v="Q29F02"/>
    <n v="691"/>
    <x v="2"/>
    <n v="75"/>
    <n v="192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0"/>
    <s v="Q29F02"/>
    <n v="691"/>
    <x v="0"/>
    <n v="650"/>
    <n v="69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691"/>
    <s v="Q29G65"/>
    <n v="1101"/>
    <x v="6"/>
    <n v="930"/>
    <n v="1005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1"/>
    <s v="Q29G65"/>
    <n v="1101"/>
    <x v="0"/>
    <n v="1042"/>
    <n v="1079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691"/>
    <s v="Q29G65"/>
    <n v="1101"/>
    <x v="7"/>
    <n v="1"/>
    <n v="779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1"/>
    <s v="Q29G65"/>
    <n v="1101"/>
    <x v="7"/>
    <n v="781"/>
    <n v="869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1"/>
    <s v="Q29G65"/>
    <n v="1101"/>
    <x v="47"/>
    <n v="871"/>
    <n v="909"/>
    <n v="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2"/>
    <s v="Q29J78"/>
    <n v="262"/>
    <x v="5"/>
    <n v="10"/>
    <n v="17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2"/>
    <s v="Q29J78"/>
    <n v="262"/>
    <x v="0"/>
    <n v="191"/>
    <n v="22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693"/>
    <s v="Q29L07"/>
    <n v="292"/>
    <x v="0"/>
    <n v="237"/>
    <n v="27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693"/>
    <s v="Q29L07"/>
    <n v="292"/>
    <x v="3"/>
    <n v="106"/>
    <n v="235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4"/>
    <s v="Q29LD7"/>
    <n v="728"/>
    <x v="6"/>
    <n v="489"/>
    <n v="567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694"/>
    <s v="Q29LD7"/>
    <n v="728"/>
    <x v="0"/>
    <n v="589"/>
    <n v="626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695"/>
    <s v="Q29RE7"/>
    <n v="313"/>
    <x v="2"/>
    <n v="131"/>
    <n v="24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5"/>
    <s v="Q29RE7"/>
    <n v="313"/>
    <x v="2"/>
    <n v="29"/>
    <n v="12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5"/>
    <s v="Q29RE7"/>
    <n v="313"/>
    <x v="2"/>
    <n v="65"/>
    <n v="15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5"/>
    <s v="Q29RE7"/>
    <n v="313"/>
    <x v="0"/>
    <n v="265"/>
    <n v="30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696"/>
    <s v="Q2LD51"/>
    <n v="201"/>
    <x v="6"/>
    <n v="50"/>
    <n v="13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696"/>
    <s v="Q2LD51"/>
    <n v="201"/>
    <x v="0"/>
    <n v="162"/>
    <n v="1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697"/>
    <s v="Q2VPQ8"/>
    <n v="329"/>
    <x v="2"/>
    <n v="140"/>
    <n v="2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97"/>
    <s v="Q2VPQ8"/>
    <n v="329"/>
    <x v="2"/>
    <n v="172"/>
    <n v="26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97"/>
    <s v="Q2VPQ8"/>
    <n v="329"/>
    <x v="2"/>
    <n v="206"/>
    <n v="29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97"/>
    <s v="Q2VPQ8"/>
    <n v="329"/>
    <x v="2"/>
    <n v="41"/>
    <n v="13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97"/>
    <s v="Q2VPQ8"/>
    <n v="329"/>
    <x v="2"/>
    <n v="74"/>
    <n v="16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697"/>
    <s v="Q2VPQ8"/>
    <n v="329"/>
    <x v="0"/>
    <n v="290"/>
    <n v="32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698"/>
    <s v="Q32PL5"/>
    <n v="325"/>
    <x v="2"/>
    <n v="143"/>
    <n v="25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8"/>
    <s v="Q32PL5"/>
    <n v="325"/>
    <x v="2"/>
    <n v="41"/>
    <n v="13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8"/>
    <s v="Q32PL5"/>
    <n v="325"/>
    <x v="2"/>
    <n v="77"/>
    <n v="16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698"/>
    <s v="Q32PL5"/>
    <n v="325"/>
    <x v="0"/>
    <n v="277"/>
    <n v="31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699"/>
    <s v="Q32Q00"/>
    <n v="308"/>
    <x v="2"/>
    <n v="134"/>
    <n v="24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699"/>
    <s v="Q32Q00"/>
    <n v="308"/>
    <x v="2"/>
    <n v="30"/>
    <n v="12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699"/>
    <s v="Q32Q00"/>
    <n v="308"/>
    <x v="2"/>
    <n v="68"/>
    <n v="1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699"/>
    <s v="Q32Q00"/>
    <n v="308"/>
    <x v="0"/>
    <n v="268"/>
    <n v="30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4"/>
  </r>
  <r>
    <x v="700"/>
    <s v="Q3KNI9"/>
    <n v="308"/>
    <x v="2"/>
    <n v="134"/>
    <n v="24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0"/>
    <s v="Q3KNI9"/>
    <n v="308"/>
    <x v="2"/>
    <n v="30"/>
    <n v="12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0"/>
    <s v="Q3KNI9"/>
    <n v="308"/>
    <x v="2"/>
    <n v="68"/>
    <n v="1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0"/>
    <s v="Q3KNI9"/>
    <n v="308"/>
    <x v="0"/>
    <n v="268"/>
    <n v="30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4"/>
  </r>
  <r>
    <x v="701"/>
    <s v="Q3KPR7"/>
    <n v="289"/>
    <x v="2"/>
    <n v="103"/>
    <n v="191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1"/>
    <s v="Q3KPR7"/>
    <n v="289"/>
    <x v="2"/>
    <n v="132"/>
    <n v="223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1"/>
    <s v="Q3KPR7"/>
    <n v="289"/>
    <x v="2"/>
    <n v="165"/>
    <n v="24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1"/>
    <s v="Q3KPR7"/>
    <n v="289"/>
    <x v="2"/>
    <n v="34"/>
    <n v="126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1"/>
    <s v="Q3KPR7"/>
    <n v="289"/>
    <x v="0"/>
    <n v="250"/>
    <n v="289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702"/>
    <s v="Q3KQ26"/>
    <n v="327"/>
    <x v="2"/>
    <n v="139"/>
    <n v="25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2"/>
    <s v="Q3KQ26"/>
    <n v="327"/>
    <x v="2"/>
    <n v="32"/>
    <n v="132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02"/>
    <s v="Q3KQ26"/>
    <n v="327"/>
    <x v="0"/>
    <n v="286"/>
    <n v="325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703"/>
    <s v="Q3SYQ9"/>
    <n v="368"/>
    <x v="11"/>
    <n v="117"/>
    <n v="155"/>
    <n v="5717"/>
    <s v="Ankyrin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03"/>
    <s v="Q3SYQ9"/>
    <n v="368"/>
    <x v="2"/>
    <n v="2"/>
    <n v="80"/>
    <n v="64467"/>
    <s v="Ankyrin repeats (3 copies)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703"/>
    <s v="Q3SYQ9"/>
    <n v="368"/>
    <x v="0"/>
    <n v="319"/>
    <n v="359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4"/>
  </r>
  <r>
    <x v="704"/>
    <s v="Q3TFQ2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704"/>
    <s v="Q3TFQ2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4"/>
    <s v="Q3TFQ2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4"/>
    <s v="Q3TFQ2"/>
    <n v="421"/>
    <x v="1"/>
    <n v="246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4"/>
    <s v="Q3TFQ2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4"/>
    <s v="Q3TFQ2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5"/>
    <s v="Q3TIA1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705"/>
    <s v="Q3TIA1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5"/>
    <s v="Q3TIA1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5"/>
    <s v="Q3TIA1"/>
    <n v="421"/>
    <x v="1"/>
    <n v="246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5"/>
    <s v="Q3TIA1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5"/>
    <s v="Q3TIA1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6"/>
    <s v="Q3TP12"/>
    <n v="322"/>
    <x v="11"/>
    <n v="122"/>
    <n v="150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6"/>
    <s v="Q3TP12"/>
    <n v="322"/>
    <x v="2"/>
    <n v="38"/>
    <n v="12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6"/>
    <s v="Q3TP12"/>
    <n v="322"/>
    <x v="0"/>
    <n v="266"/>
    <n v="30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707"/>
    <s v="Q3TPP7"/>
    <n v="139"/>
    <x v="0"/>
    <n v="97"/>
    <n v="13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8"/>
  </r>
  <r>
    <x v="707"/>
    <s v="Q3TPP7"/>
    <n v="139"/>
    <x v="30"/>
    <n v="1"/>
    <n v="93"/>
    <n v="9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8"/>
    <s v="Q3U5A0"/>
    <n v="336"/>
    <x v="2"/>
    <n v="21"/>
    <n v="10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8"/>
    <s v="Q3U5A0"/>
    <n v="336"/>
    <x v="2"/>
    <n v="151"/>
    <n v="26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8"/>
    <s v="Q3U5A0"/>
    <n v="336"/>
    <x v="2"/>
    <n v="42"/>
    <n v="1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8"/>
    <s v="Q3U5A0"/>
    <n v="336"/>
    <x v="2"/>
    <n v="83"/>
    <n v="17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8"/>
    <s v="Q3U5A0"/>
    <n v="336"/>
    <x v="0"/>
    <n v="297"/>
    <n v="33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709"/>
    <s v="Q3U7R9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709"/>
    <s v="Q3U7R9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9"/>
    <s v="Q3U7R9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9"/>
    <s v="Q3U7R9"/>
    <n v="421"/>
    <x v="1"/>
    <n v="246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9"/>
    <s v="Q3U7R9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09"/>
    <s v="Q3U7R9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0"/>
    <s v="Q3U9J8"/>
    <n v="225"/>
    <x v="6"/>
    <n v="46"/>
    <n v="127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0"/>
    <s v="Q3U9J8"/>
    <n v="225"/>
    <x v="0"/>
    <n v="186"/>
    <n v="22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711"/>
    <s v="Q3UC26"/>
    <n v="314"/>
    <x v="0"/>
    <n v="276"/>
    <n v="31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711"/>
    <s v="Q3UC26"/>
    <n v="314"/>
    <x v="1"/>
    <n v="2"/>
    <n v="4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1"/>
    <s v="Q3UC26"/>
    <n v="314"/>
    <x v="1"/>
    <n v="139"/>
    <n v="17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1"/>
    <s v="Q3UC26"/>
    <n v="314"/>
    <x v="1"/>
    <n v="198"/>
    <n v="23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1"/>
    <s v="Q3UC26"/>
    <n v="314"/>
    <x v="1"/>
    <n v="247"/>
    <n v="27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1"/>
    <s v="Q3UC26"/>
    <n v="314"/>
    <x v="1"/>
    <n v="53"/>
    <n v="9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1"/>
    <s v="Q3UC26"/>
    <n v="314"/>
    <x v="1"/>
    <n v="97"/>
    <n v="135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2"/>
    <s v="Q3UH13"/>
    <n v="1354"/>
    <x v="0"/>
    <n v="181"/>
    <n v="21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712"/>
    <s v="Q3UH13"/>
    <n v="1354"/>
    <x v="19"/>
    <n v="1224"/>
    <n v="1350"/>
    <n v="519"/>
    <s v="Tub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2"/>
    <s v="Q3UH13"/>
    <n v="1354"/>
    <x v="20"/>
    <n v="478"/>
    <n v="1191"/>
    <n v="16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3"/>
    <s v="Q3UQ60"/>
    <n v="26"/>
    <x v="0"/>
    <n v="1"/>
    <n v="1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18"/>
  </r>
  <r>
    <x v="714"/>
    <s v="Q3UZM8"/>
    <n v="241"/>
    <x v="5"/>
    <n v="4"/>
    <n v="13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14"/>
    <s v="Q3UZM8"/>
    <n v="241"/>
    <x v="0"/>
    <n v="149"/>
    <n v="18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715"/>
    <s v="Q4H2S4"/>
    <n v="509"/>
    <x v="6"/>
    <n v="333"/>
    <n v="402"/>
    <n v="4403"/>
    <s v="SH2 domain"/>
    <x v="0"/>
    <x v="0"/>
    <x v="0"/>
    <x v="8"/>
    <x v="11"/>
    <x v="15"/>
    <x v="17"/>
    <x v="16"/>
    <x v="17"/>
    <x v="7"/>
    <x v="8"/>
    <x v="8"/>
    <x v="8"/>
    <x v="3"/>
    <x v="0"/>
    <x v="0"/>
    <x v="0"/>
    <x v="1"/>
  </r>
  <r>
    <x v="715"/>
    <s v="Q4H2S4"/>
    <n v="509"/>
    <x v="0"/>
    <n v="458"/>
    <n v="494"/>
    <n v="1016"/>
    <s v="SOCS box"/>
    <x v="0"/>
    <x v="0"/>
    <x v="0"/>
    <x v="8"/>
    <x v="11"/>
    <x v="15"/>
    <x v="17"/>
    <x v="16"/>
    <x v="17"/>
    <x v="7"/>
    <x v="8"/>
    <x v="8"/>
    <x v="8"/>
    <x v="3"/>
    <x v="0"/>
    <x v="0"/>
    <x v="0"/>
    <x v="0"/>
  </r>
  <r>
    <x v="716"/>
    <s v="Q4H2S5"/>
    <n v="406"/>
    <x v="6"/>
    <n v="254"/>
    <n v="330"/>
    <n v="4403"/>
    <s v="SH2 domain"/>
    <x v="0"/>
    <x v="0"/>
    <x v="0"/>
    <x v="8"/>
    <x v="11"/>
    <x v="15"/>
    <x v="17"/>
    <x v="16"/>
    <x v="17"/>
    <x v="7"/>
    <x v="8"/>
    <x v="8"/>
    <x v="8"/>
    <x v="3"/>
    <x v="0"/>
    <x v="0"/>
    <x v="0"/>
    <x v="1"/>
  </r>
  <r>
    <x v="716"/>
    <s v="Q4H2S5"/>
    <n v="406"/>
    <x v="0"/>
    <n v="368"/>
    <n v="404"/>
    <n v="1016"/>
    <s v="SOCS box"/>
    <x v="0"/>
    <x v="0"/>
    <x v="0"/>
    <x v="8"/>
    <x v="11"/>
    <x v="15"/>
    <x v="17"/>
    <x v="16"/>
    <x v="17"/>
    <x v="7"/>
    <x v="8"/>
    <x v="8"/>
    <x v="8"/>
    <x v="3"/>
    <x v="0"/>
    <x v="0"/>
    <x v="0"/>
    <x v="0"/>
  </r>
  <r>
    <x v="717"/>
    <s v="Q4H2S6"/>
    <n v="696"/>
    <x v="6"/>
    <n v="502"/>
    <n v="571"/>
    <n v="4403"/>
    <s v="SH2 domain"/>
    <x v="0"/>
    <x v="0"/>
    <x v="0"/>
    <x v="8"/>
    <x v="11"/>
    <x v="15"/>
    <x v="17"/>
    <x v="16"/>
    <x v="17"/>
    <x v="7"/>
    <x v="8"/>
    <x v="8"/>
    <x v="8"/>
    <x v="3"/>
    <x v="0"/>
    <x v="0"/>
    <x v="0"/>
    <x v="1"/>
  </r>
  <r>
    <x v="717"/>
    <s v="Q4H2S6"/>
    <n v="696"/>
    <x v="0"/>
    <n v="653"/>
    <n v="693"/>
    <n v="1016"/>
    <s v="SOCS box"/>
    <x v="0"/>
    <x v="0"/>
    <x v="0"/>
    <x v="8"/>
    <x v="11"/>
    <x v="15"/>
    <x v="17"/>
    <x v="16"/>
    <x v="17"/>
    <x v="7"/>
    <x v="8"/>
    <x v="8"/>
    <x v="8"/>
    <x v="3"/>
    <x v="0"/>
    <x v="0"/>
    <x v="0"/>
    <x v="4"/>
  </r>
  <r>
    <x v="717"/>
    <s v="Q4H2S6"/>
    <n v="696"/>
    <x v="10"/>
    <n v="381"/>
    <n v="459"/>
    <n v="5"/>
    <m/>
    <x v="0"/>
    <x v="0"/>
    <x v="0"/>
    <x v="8"/>
    <x v="11"/>
    <x v="15"/>
    <x v="17"/>
    <x v="16"/>
    <x v="17"/>
    <x v="7"/>
    <x v="8"/>
    <x v="8"/>
    <x v="8"/>
    <x v="3"/>
    <x v="0"/>
    <x v="0"/>
    <x v="0"/>
    <x v="1"/>
  </r>
  <r>
    <x v="718"/>
    <s v="Q4JHT5"/>
    <n v="211"/>
    <x v="6"/>
    <n v="79"/>
    <n v="154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18"/>
    <s v="Q4JHT5"/>
    <n v="211"/>
    <x v="0"/>
    <n v="171"/>
    <n v="20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719"/>
    <s v="Q4JSA9"/>
    <n v="1664"/>
    <x v="0"/>
    <n v="346"/>
    <n v="381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7"/>
  </r>
  <r>
    <x v="719"/>
    <s v="Q4JSA9"/>
    <n v="1664"/>
    <x v="19"/>
    <n v="1551"/>
    <n v="1660"/>
    <n v="519"/>
    <s v="Tub family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719"/>
    <s v="Q4JSA9"/>
    <n v="1664"/>
    <x v="1"/>
    <n v="56"/>
    <n v="91"/>
    <n v="121734"/>
    <s v="WD domain, G-beta repeat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719"/>
    <s v="Q4JSA9"/>
    <n v="1664"/>
    <x v="62"/>
    <n v="472"/>
    <n v="502"/>
    <n v="2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719"/>
    <s v="Q4JSA9"/>
    <n v="1664"/>
    <x v="36"/>
    <n v="640"/>
    <n v="1489"/>
    <n v="21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720"/>
    <s v="Q4KLY9"/>
    <n v="314"/>
    <x v="2"/>
    <n v="140"/>
    <n v="2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0"/>
    <s v="Q4KLY9"/>
    <n v="314"/>
    <x v="2"/>
    <n v="41"/>
    <n v="1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0"/>
    <s v="Q4KLY9"/>
    <n v="314"/>
    <x v="2"/>
    <n v="74"/>
    <n v="16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0"/>
    <s v="Q4KLY9"/>
    <n v="314"/>
    <x v="31"/>
    <n v="209"/>
    <n v="258"/>
    <n v="3225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0"/>
    <s v="Q4KLY9"/>
    <n v="314"/>
    <x v="0"/>
    <n v="275"/>
    <n v="31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721"/>
    <s v="Q4KM78"/>
    <n v="179"/>
    <x v="0"/>
    <n v="142"/>
    <n v="17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0"/>
  </r>
  <r>
    <x v="721"/>
    <s v="Q4KM78"/>
    <n v="179"/>
    <x v="1"/>
    <n v="110"/>
    <n v="13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1"/>
    <s v="Q4KM78"/>
    <n v="179"/>
    <x v="1"/>
    <n v="4"/>
    <n v="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1"/>
    <s v="Q4KM78"/>
    <n v="179"/>
    <x v="1"/>
    <n v="59"/>
    <n v="9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22"/>
    <s v="Q4R791"/>
    <n v="549"/>
    <x v="2"/>
    <n v="27"/>
    <n v="104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722"/>
    <s v="Q4R791"/>
    <n v="549"/>
    <x v="2"/>
    <n v="114"/>
    <n v="207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722"/>
    <s v="Q4R791"/>
    <n v="549"/>
    <x v="2"/>
    <n v="181"/>
    <n v="273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722"/>
    <s v="Q4R791"/>
    <n v="549"/>
    <x v="2"/>
    <n v="247"/>
    <n v="341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722"/>
    <s v="Q4R791"/>
    <n v="549"/>
    <x v="2"/>
    <n v="97"/>
    <n v="173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722"/>
    <s v="Q4R791"/>
    <n v="549"/>
    <x v="0"/>
    <n v="490"/>
    <n v="532"/>
    <n v="1016"/>
    <s v="SOCS box"/>
    <x v="0"/>
    <x v="0"/>
    <x v="0"/>
    <x v="0"/>
    <x v="0"/>
    <x v="0"/>
    <x v="0"/>
    <x v="0"/>
    <x v="0"/>
    <x v="0"/>
    <x v="0"/>
    <x v="0"/>
    <x v="10"/>
    <x v="8"/>
    <x v="9"/>
    <x v="0"/>
    <x v="0"/>
    <x v="2"/>
  </r>
  <r>
    <x v="723"/>
    <s v="Q4REK0"/>
    <n v="1598"/>
    <x v="0"/>
    <n v="365"/>
    <n v="402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23"/>
    <s v="Q4REK0"/>
    <n v="1598"/>
    <x v="19"/>
    <n v="1410"/>
    <n v="1594"/>
    <n v="519"/>
    <s v="Tub family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3"/>
    <s v="Q4REK0"/>
    <n v="1598"/>
    <x v="20"/>
    <n v="655"/>
    <n v="1401"/>
    <n v="1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4"/>
    <s v="Q4RGI2"/>
    <n v="176"/>
    <x v="6"/>
    <n v="37"/>
    <n v="115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4"/>
    <s v="Q4RGI2"/>
    <n v="176"/>
    <x v="0"/>
    <n v="137"/>
    <n v="174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25"/>
    <s v="Q4RHQ6"/>
    <n v="619"/>
    <x v="11"/>
    <n v="148"/>
    <n v="180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5"/>
    <s v="Q4RHQ6"/>
    <n v="619"/>
    <x v="2"/>
    <n v="228"/>
    <n v="31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5"/>
    <s v="Q4RHQ6"/>
    <n v="619"/>
    <x v="2"/>
    <n v="327"/>
    <n v="422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5"/>
    <s v="Q4RHQ6"/>
    <n v="619"/>
    <x v="2"/>
    <n v="349"/>
    <n v="452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5"/>
    <s v="Q4RHQ6"/>
    <n v="619"/>
    <x v="2"/>
    <n v="396"/>
    <n v="48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5"/>
    <s v="Q4RHQ6"/>
    <n v="619"/>
    <x v="0"/>
    <n v="574"/>
    <n v="616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2"/>
  </r>
  <r>
    <x v="726"/>
    <s v="Q4RI70"/>
    <n v="205"/>
    <x v="0"/>
    <n v="168"/>
    <n v="205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26"/>
    <s v="Q4RI70"/>
    <n v="205"/>
    <x v="3"/>
    <n v="12"/>
    <n v="163"/>
    <n v="3584"/>
    <s v="SPRY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11"/>
    <n v="414"/>
    <n v="443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11"/>
    <n v="78"/>
    <n v="104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2"/>
    <n v="131"/>
    <n v="20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2"/>
    <n v="148"/>
    <n v="240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2"/>
    <n v="214"/>
    <n v="30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2"/>
    <n v="313"/>
    <n v="413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7"/>
    <s v="Q4RM10"/>
    <n v="631"/>
    <x v="0"/>
    <n v="595"/>
    <n v="63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28"/>
    <s v="Q4RN57"/>
    <n v="555"/>
    <x v="6"/>
    <n v="403"/>
    <n v="48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8"/>
    <s v="Q4RN57"/>
    <n v="555"/>
    <x v="0"/>
    <n v="503"/>
    <n v="54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28"/>
    <s v="Q4RN57"/>
    <n v="555"/>
    <x v="21"/>
    <n v="138"/>
    <n v="194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8"/>
    <s v="Q4RN57"/>
    <n v="555"/>
    <x v="33"/>
    <n v="101"/>
    <n v="120"/>
    <n v="19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8"/>
    <s v="Q4RN57"/>
    <n v="555"/>
    <x v="22"/>
    <n v="197"/>
    <n v="367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9"/>
    <s v="Q4RSE5"/>
    <n v="264"/>
    <x v="11"/>
    <n v="169"/>
    <n v="200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9"/>
    <s v="Q4RSE5"/>
    <n v="264"/>
    <x v="2"/>
    <n v="10"/>
    <n v="101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9"/>
    <s v="Q4RSE5"/>
    <n v="264"/>
    <x v="2"/>
    <n v="103"/>
    <n v="16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29"/>
    <s v="Q4RSE5"/>
    <n v="264"/>
    <x v="0"/>
    <n v="226"/>
    <n v="264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730"/>
    <s v="Q4RTA1"/>
    <n v="271"/>
    <x v="2"/>
    <n v="134"/>
    <n v="22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0"/>
    <s v="Q4RTA1"/>
    <n v="271"/>
    <x v="2"/>
    <n v="4"/>
    <n v="122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0"/>
    <s v="Q4RTA1"/>
    <n v="271"/>
    <x v="2"/>
    <n v="66"/>
    <n v="158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0"/>
    <s v="Q4RTA1"/>
    <n v="271"/>
    <x v="0"/>
    <n v="226"/>
    <n v="266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4"/>
  </r>
  <r>
    <x v="731"/>
    <s v="Q4RTA2"/>
    <n v="323"/>
    <x v="11"/>
    <n v="183"/>
    <n v="211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1"/>
    <s v="Q4RTA2"/>
    <n v="323"/>
    <x v="2"/>
    <n v="100"/>
    <n v="184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1"/>
    <s v="Q4RTA2"/>
    <n v="323"/>
    <x v="0"/>
    <n v="278"/>
    <n v="31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4"/>
  </r>
  <r>
    <x v="732"/>
    <s v="Q4RTX0"/>
    <n v="418"/>
    <x v="0"/>
    <n v="382"/>
    <n v="41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32"/>
    <s v="Q4RTX0"/>
    <n v="418"/>
    <x v="1"/>
    <n v="128"/>
    <n v="167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2"/>
    <s v="Q4RTX0"/>
    <n v="418"/>
    <x v="1"/>
    <n v="172"/>
    <n v="211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2"/>
    <s v="Q4RTX0"/>
    <n v="418"/>
    <x v="1"/>
    <n v="276"/>
    <n v="304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2"/>
    <s v="Q4RTX0"/>
    <n v="418"/>
    <x v="1"/>
    <n v="346"/>
    <n v="377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3"/>
    <s v="Q4RVR5"/>
    <n v="231"/>
    <x v="0"/>
    <n v="192"/>
    <n v="231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33"/>
    <s v="Q4RVR5"/>
    <n v="231"/>
    <x v="3"/>
    <n v="53"/>
    <n v="187"/>
    <n v="3584"/>
    <s v="SPRY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4"/>
    <s v="Q4RVW5"/>
    <n v="287"/>
    <x v="2"/>
    <n v="26"/>
    <n v="115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4"/>
    <s v="Q4RVW5"/>
    <n v="287"/>
    <x v="2"/>
    <n v="94"/>
    <n v="181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4"/>
    <s v="Q4RVW5"/>
    <n v="287"/>
    <x v="0"/>
    <n v="248"/>
    <n v="28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35"/>
    <s v="Q4RX78"/>
    <n v="220"/>
    <x v="6"/>
    <n v="57"/>
    <n v="138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5"/>
    <s v="Q4RX78"/>
    <n v="220"/>
    <x v="0"/>
    <n v="182"/>
    <n v="21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736"/>
    <s v="Q4RYX1"/>
    <n v="348"/>
    <x v="0"/>
    <n v="309"/>
    <n v="34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36"/>
    <s v="Q4RYX1"/>
    <n v="348"/>
    <x v="3"/>
    <n v="96"/>
    <n v="230"/>
    <n v="3584"/>
    <s v="SPRY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7"/>
    <s v="Q4S0E4"/>
    <n v="298"/>
    <x v="11"/>
    <n v="203"/>
    <n v="235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7"/>
    <s v="Q4S0E4"/>
    <n v="298"/>
    <x v="2"/>
    <n v="125"/>
    <n v="191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7"/>
    <s v="Q4S0E4"/>
    <n v="298"/>
    <x v="2"/>
    <n v="35"/>
    <n v="12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7"/>
    <s v="Q4S0E4"/>
    <n v="298"/>
    <x v="13"/>
    <n v="64"/>
    <n v="117"/>
    <n v="4200"/>
    <s v="Ankyrin repeats (many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7"/>
    <s v="Q4S0E4"/>
    <n v="298"/>
    <x v="0"/>
    <n v="259"/>
    <n v="2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38"/>
    <s v="Q4S0J6"/>
    <n v="286"/>
    <x v="2"/>
    <n v="139"/>
    <n v="21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8"/>
    <s v="Q4S0J6"/>
    <n v="286"/>
    <x v="2"/>
    <n v="8"/>
    <n v="9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8"/>
    <s v="Q4S0J6"/>
    <n v="286"/>
    <x v="2"/>
    <n v="78"/>
    <n v="164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8"/>
    <s v="Q4S0J6"/>
    <n v="286"/>
    <x v="0"/>
    <n v="250"/>
    <n v="286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39"/>
    <s v="Q4S2H0"/>
    <n v="410"/>
    <x v="2"/>
    <n v="43"/>
    <n v="130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39"/>
    <s v="Q4S2H0"/>
    <n v="410"/>
    <x v="0"/>
    <n v="369"/>
    <n v="409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4"/>
  </r>
  <r>
    <x v="740"/>
    <s v="Q4S407"/>
    <n v="314"/>
    <x v="2"/>
    <n v="159"/>
    <n v="24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0"/>
    <s v="Q4S407"/>
    <n v="314"/>
    <x v="0"/>
    <n v="276"/>
    <n v="314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741"/>
    <s v="Q4S4G7"/>
    <n v="283"/>
    <x v="4"/>
    <n v="1"/>
    <n v="67"/>
    <n v="458"/>
    <s v="Neuralized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1"/>
    <s v="Q4S4G7"/>
    <n v="283"/>
    <x v="0"/>
    <n v="246"/>
    <n v="283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42"/>
    <s v="Q4S7P3"/>
    <n v="286"/>
    <x v="5"/>
    <n v="16"/>
    <n v="176"/>
    <n v="13525"/>
    <s v="Ras family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2"/>
    <s v="Q4S7P3"/>
    <n v="286"/>
    <x v="0"/>
    <n v="189"/>
    <n v="226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43"/>
    <s v="Q4S8G9"/>
    <n v="207"/>
    <x v="0"/>
    <n v="136"/>
    <n v="17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2"/>
  </r>
  <r>
    <x v="744"/>
    <s v="Q4SAS5"/>
    <n v="338"/>
    <x v="5"/>
    <n v="88"/>
    <n v="235"/>
    <n v="13525"/>
    <s v="Ras family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4"/>
    <s v="Q4SAS5"/>
    <n v="338"/>
    <x v="0"/>
    <n v="248"/>
    <n v="285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45"/>
    <s v="Q4SLN1"/>
    <n v="559"/>
    <x v="2"/>
    <n v="176"/>
    <n v="275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2"/>
    <n v="217"/>
    <n v="30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2"/>
    <n v="274"/>
    <n v="342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2"/>
    <n v="351"/>
    <n v="452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31"/>
    <n v="297"/>
    <n v="352"/>
    <n v="3225"/>
    <s v="Ankyrin repeats (many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0"/>
    <n v="514"/>
    <n v="553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45"/>
    <s v="Q4SLN1"/>
    <n v="559"/>
    <x v="59"/>
    <n v="151"/>
    <n v="175"/>
    <n v="2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61"/>
    <n v="1"/>
    <n v="68"/>
    <n v="3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5"/>
    <s v="Q4SLN1"/>
    <n v="559"/>
    <x v="63"/>
    <n v="69"/>
    <n v="149"/>
    <n v="2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6"/>
    <s v="Q4SMX3"/>
    <n v="531"/>
    <x v="6"/>
    <n v="380"/>
    <n v="456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6"/>
    <s v="Q4SMX3"/>
    <n v="531"/>
    <x v="0"/>
    <n v="493"/>
    <n v="53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46"/>
    <s v="Q4SMX3"/>
    <n v="531"/>
    <x v="7"/>
    <n v="63"/>
    <n v="106"/>
    <n v="52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7"/>
    <s v="Q4STS3"/>
    <n v="318"/>
    <x v="2"/>
    <n v="109"/>
    <n v="180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7"/>
    <s v="Q4STS3"/>
    <n v="318"/>
    <x v="2"/>
    <n v="184"/>
    <n v="27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7"/>
    <s v="Q4STS3"/>
    <n v="318"/>
    <x v="2"/>
    <n v="2"/>
    <n v="7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7"/>
    <s v="Q4STS3"/>
    <n v="318"/>
    <x v="2"/>
    <n v="74"/>
    <n v="14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7"/>
    <s v="Q4STS3"/>
    <n v="318"/>
    <x v="0"/>
    <n v="275"/>
    <n v="314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48"/>
    <s v="Q4SVJ9"/>
    <n v="500"/>
    <x v="6"/>
    <n v="304"/>
    <n v="371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8"/>
    <s v="Q4SVJ9"/>
    <n v="500"/>
    <x v="0"/>
    <n v="419"/>
    <n v="44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9"/>
  </r>
  <r>
    <x v="748"/>
    <s v="Q4SVJ9"/>
    <n v="500"/>
    <x v="34"/>
    <n v="1"/>
    <n v="289"/>
    <n v="24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9"/>
    <s v="Q4SWC0"/>
    <n v="166"/>
    <x v="6"/>
    <n v="9"/>
    <n v="90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49"/>
    <s v="Q4SWC0"/>
    <n v="166"/>
    <x v="0"/>
    <n v="128"/>
    <n v="163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7"/>
  </r>
  <r>
    <x v="750"/>
    <s v="Q4SZP6"/>
    <n v="295"/>
    <x v="11"/>
    <n v="178"/>
    <n v="209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0"/>
    <s v="Q4SZP6"/>
    <n v="295"/>
    <x v="2"/>
    <n v="15"/>
    <n v="10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0"/>
    <s v="Q4SZP6"/>
    <n v="295"/>
    <x v="2"/>
    <n v="103"/>
    <n v="175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0"/>
    <s v="Q4SZP6"/>
    <n v="295"/>
    <x v="31"/>
    <n v="34"/>
    <n v="82"/>
    <n v="3225"/>
    <s v="Ankyrin repeats (many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0"/>
    <s v="Q4SZP6"/>
    <n v="295"/>
    <x v="0"/>
    <n v="235"/>
    <n v="260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20"/>
  </r>
  <r>
    <x v="751"/>
    <s v="Q4T1K8"/>
    <n v="499"/>
    <x v="0"/>
    <n v="462"/>
    <n v="49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51"/>
    <s v="Q4T1K8"/>
    <n v="499"/>
    <x v="1"/>
    <n v="164"/>
    <n v="203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1"/>
    <s v="Q4T1K8"/>
    <n v="499"/>
    <x v="1"/>
    <n v="208"/>
    <n v="242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1"/>
    <s v="Q4T1K8"/>
    <n v="499"/>
    <x v="1"/>
    <n v="324"/>
    <n v="362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1"/>
    <s v="Q4T1K8"/>
    <n v="499"/>
    <x v="1"/>
    <n v="379"/>
    <n v="417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1"/>
    <s v="Q4T1K8"/>
    <n v="499"/>
    <x v="1"/>
    <n v="433"/>
    <n v="457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2"/>
    <s v="Q4T287"/>
    <n v="180"/>
    <x v="6"/>
    <n v="13"/>
    <n v="94"/>
    <n v="4403"/>
    <s v="SH2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2"/>
    <s v="Q4T287"/>
    <n v="180"/>
    <x v="0"/>
    <n v="140"/>
    <n v="17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53"/>
    <s v="Q4T2A1"/>
    <n v="533"/>
    <x v="11"/>
    <n v="343"/>
    <n v="373"/>
    <n v="5717"/>
    <s v="Ankyrin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3"/>
    <s v="Q4T2A1"/>
    <n v="533"/>
    <x v="2"/>
    <n v="166"/>
    <n v="23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3"/>
    <s v="Q4T2A1"/>
    <n v="533"/>
    <x v="2"/>
    <n v="244"/>
    <n v="344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3"/>
    <s v="Q4T2A1"/>
    <n v="533"/>
    <x v="2"/>
    <n v="87"/>
    <n v="171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3"/>
    <s v="Q4T2A1"/>
    <n v="533"/>
    <x v="0"/>
    <n v="496"/>
    <n v="532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54"/>
    <s v="Q4T3T8"/>
    <n v="298"/>
    <x v="2"/>
    <n v="19"/>
    <n v="11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4"/>
    <s v="Q4T3T8"/>
    <n v="298"/>
    <x v="2"/>
    <n v="123"/>
    <n v="233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4"/>
    <s v="Q4T3T8"/>
    <n v="298"/>
    <x v="2"/>
    <n v="57"/>
    <n v="14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4"/>
    <s v="Q4T3T8"/>
    <n v="298"/>
    <x v="0"/>
    <n v="257"/>
    <n v="29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4"/>
  </r>
  <r>
    <x v="755"/>
    <s v="Q4T9B5"/>
    <n v="227"/>
    <x v="2"/>
    <n v="8"/>
    <n v="97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5"/>
    <s v="Q4T9B5"/>
    <n v="227"/>
    <x v="2"/>
    <n v="98"/>
    <n v="183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5"/>
    <s v="Q4T9B5"/>
    <n v="227"/>
    <x v="0"/>
    <n v="189"/>
    <n v="22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11"/>
  </r>
  <r>
    <x v="756"/>
    <s v="Q4TD05"/>
    <n v="89"/>
    <x v="0"/>
    <n v="52"/>
    <n v="8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757"/>
    <s v="Q4TD11"/>
    <n v="306"/>
    <x v="0"/>
    <n v="267"/>
    <n v="304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5"/>
  </r>
  <r>
    <x v="757"/>
    <s v="Q4TD11"/>
    <n v="306"/>
    <x v="21"/>
    <n v="1"/>
    <n v="36"/>
    <n v="63"/>
    <s v="Suppressor of cytokine signalling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7"/>
    <s v="Q4TD11"/>
    <n v="306"/>
    <x v="22"/>
    <n v="50"/>
    <n v="83"/>
    <n v="56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7"/>
    <s v="Q4TD11"/>
    <n v="306"/>
    <x v="64"/>
    <n v="99"/>
    <n v="128"/>
    <n v="4"/>
    <m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8"/>
    <s v="Q4TDU3"/>
    <n v="278"/>
    <x v="2"/>
    <n v="19"/>
    <n v="116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8"/>
    <s v="Q4TDU3"/>
    <n v="278"/>
    <x v="2"/>
    <n v="57"/>
    <n v="149"/>
    <n v="64467"/>
    <s v="Ankyrin repeats (3 copies)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58"/>
    <s v="Q4TDU3"/>
    <n v="278"/>
    <x v="0"/>
    <n v="238"/>
    <n v="278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4"/>
  </r>
  <r>
    <x v="759"/>
    <s v="Q4TGJ0"/>
    <n v="287"/>
    <x v="0"/>
    <n v="248"/>
    <n v="287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3"/>
  </r>
  <r>
    <x v="759"/>
    <s v="Q4TGJ0"/>
    <n v="287"/>
    <x v="3"/>
    <n v="109"/>
    <n v="243"/>
    <n v="3584"/>
    <s v="SPRY domain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760"/>
    <s v="Q4V848"/>
    <n v="278"/>
    <x v="5"/>
    <n v="16"/>
    <n v="176"/>
    <n v="13525"/>
    <s v="Ras family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60"/>
    <s v="Q4V848"/>
    <n v="278"/>
    <x v="0"/>
    <n v="189"/>
    <n v="22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761"/>
    <s v="Q4V8W1"/>
    <n v="273"/>
    <x v="0"/>
    <n v="234"/>
    <n v="27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761"/>
    <s v="Q4V8W1"/>
    <n v="273"/>
    <x v="3"/>
    <n v="95"/>
    <n v="229"/>
    <n v="3584"/>
    <s v="SPRY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2"/>
    <s v="Q4VA07"/>
    <n v="278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2"/>
    <s v="Q4VA07"/>
    <n v="278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763"/>
    <s v="Q503N0"/>
    <n v="314"/>
    <x v="11"/>
    <n v="90"/>
    <n v="122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3"/>
    <s v="Q503N0"/>
    <n v="314"/>
    <x v="2"/>
    <n v="149"/>
    <n v="21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3"/>
    <s v="Q503N0"/>
    <n v="314"/>
    <x v="2"/>
    <n v="193"/>
    <n v="27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3"/>
    <s v="Q503N0"/>
    <n v="314"/>
    <x v="2"/>
    <n v="62"/>
    <n v="15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3"/>
    <s v="Q503N0"/>
    <n v="314"/>
    <x v="0"/>
    <n v="275"/>
    <n v="31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763"/>
    <s v="Q503N0"/>
    <n v="314"/>
    <x v="60"/>
    <n v="1"/>
    <n v="39"/>
    <n v="2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4"/>
    <s v="Q503S0"/>
    <n v="435"/>
    <x v="2"/>
    <n v="37"/>
    <n v="12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4"/>
    <s v="Q503S0"/>
    <n v="435"/>
    <x v="13"/>
    <n v="130"/>
    <n v="177"/>
    <n v="4200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4"/>
    <s v="Q503S0"/>
    <n v="435"/>
    <x v="0"/>
    <n v="376"/>
    <n v="41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765"/>
    <s v="Q53H66"/>
    <n v="512"/>
    <x v="2"/>
    <n v="144"/>
    <n v="23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5"/>
    <s v="Q53H66"/>
    <n v="512"/>
    <x v="2"/>
    <n v="6"/>
    <n v="6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5"/>
    <s v="Q53H66"/>
    <n v="512"/>
    <x v="2"/>
    <n v="77"/>
    <n v="17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5"/>
    <s v="Q53H66"/>
    <n v="512"/>
    <x v="0"/>
    <n v="453"/>
    <n v="49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766"/>
    <s v="Q53HI5"/>
    <n v="518"/>
    <x v="2"/>
    <n v="150"/>
    <n v="24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6"/>
    <s v="Q53HI5"/>
    <n v="518"/>
    <x v="2"/>
    <n v="6"/>
    <n v="7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6"/>
    <s v="Q53HI5"/>
    <n v="518"/>
    <x v="2"/>
    <n v="66"/>
    <n v="142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6"/>
    <s v="Q53HI5"/>
    <n v="518"/>
    <x v="2"/>
    <n v="83"/>
    <n v="17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6"/>
    <s v="Q53HI5"/>
    <n v="518"/>
    <x v="0"/>
    <n v="459"/>
    <n v="50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2"/>
  </r>
  <r>
    <x v="767"/>
    <s v="Q53HK4"/>
    <n v="421"/>
    <x v="0"/>
    <n v="384"/>
    <n v="42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67"/>
    <s v="Q53HK4"/>
    <n v="421"/>
    <x v="1"/>
    <n v="160"/>
    <n v="19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7"/>
    <s v="Q53HK4"/>
    <n v="421"/>
    <x v="1"/>
    <n v="204"/>
    <n v="24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7"/>
    <s v="Q53HK4"/>
    <n v="421"/>
    <x v="1"/>
    <n v="247"/>
    <n v="284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7"/>
    <s v="Q53HK4"/>
    <n v="421"/>
    <x v="1"/>
    <n v="301"/>
    <n v="33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7"/>
    <s v="Q53HK4"/>
    <n v="421"/>
    <x v="1"/>
    <n v="352"/>
    <n v="37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68"/>
    <s v="Q548Q7"/>
    <n v="198"/>
    <x v="6"/>
    <n v="48"/>
    <n v="12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68"/>
    <s v="Q548Q7"/>
    <n v="198"/>
    <x v="0"/>
    <n v="160"/>
    <n v="19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769"/>
    <s v="Q561S4"/>
    <n v="312"/>
    <x v="2"/>
    <n v="130"/>
    <n v="24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9"/>
    <s v="Q561S4"/>
    <n v="312"/>
    <x v="2"/>
    <n v="28"/>
    <n v="12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9"/>
    <s v="Q561S4"/>
    <n v="312"/>
    <x v="2"/>
    <n v="64"/>
    <n v="15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69"/>
    <s v="Q561S4"/>
    <n v="312"/>
    <x v="0"/>
    <n v="264"/>
    <n v="30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770"/>
    <s v="Q561U7"/>
    <n v="328"/>
    <x v="11"/>
    <n v="101"/>
    <n v="133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0"/>
    <s v="Q561U7"/>
    <n v="328"/>
    <x v="2"/>
    <n v="171"/>
    <n v="26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0"/>
    <s v="Q561U7"/>
    <n v="328"/>
    <x v="2"/>
    <n v="73"/>
    <n v="16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0"/>
    <s v="Q561U7"/>
    <n v="328"/>
    <x v="0"/>
    <n v="289"/>
    <n v="32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771"/>
    <s v="Q566R9"/>
    <n v="232"/>
    <x v="2"/>
    <n v="108"/>
    <n v="17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1"/>
    <s v="Q566R9"/>
    <n v="232"/>
    <x v="2"/>
    <n v="40"/>
    <n v="1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1"/>
    <s v="Q566R9"/>
    <n v="232"/>
    <x v="0"/>
    <n v="193"/>
    <n v="23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772"/>
    <s v="Q568K3"/>
    <n v="435"/>
    <x v="2"/>
    <n v="159"/>
    <n v="23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2"/>
    <s v="Q568K3"/>
    <n v="435"/>
    <x v="2"/>
    <n v="188"/>
    <n v="29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2"/>
    <s v="Q568K3"/>
    <n v="435"/>
    <x v="2"/>
    <n v="89"/>
    <n v="18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72"/>
    <s v="Q568K3"/>
    <n v="435"/>
    <x v="0"/>
    <n v="390"/>
    <n v="42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773"/>
    <s v="Q58E81"/>
    <n v="318"/>
    <x v="2"/>
    <n v="110"/>
    <n v="180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73"/>
    <s v="Q58E81"/>
    <n v="318"/>
    <x v="2"/>
    <n v="184"/>
    <n v="27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73"/>
    <s v="Q58E81"/>
    <n v="318"/>
    <x v="2"/>
    <n v="2"/>
    <n v="77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73"/>
    <s v="Q58E81"/>
    <n v="318"/>
    <x v="2"/>
    <n v="76"/>
    <n v="14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73"/>
    <s v="Q58E81"/>
    <n v="318"/>
    <x v="0"/>
    <n v="275"/>
    <n v="314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774"/>
    <s v="Q59EV0"/>
    <n v="380"/>
    <x v="5"/>
    <n v="50"/>
    <n v="210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74"/>
    <s v="Q59EV0"/>
    <n v="380"/>
    <x v="0"/>
    <n v="223"/>
    <n v="26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774"/>
    <s v="Q59EV0"/>
    <n v="380"/>
    <x v="38"/>
    <n v="261"/>
    <n v="309"/>
    <n v="3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75"/>
    <s v="Q5C277"/>
    <n v="541"/>
    <x v="2"/>
    <n v="2"/>
    <n v="101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5"/>
    <s v="Q5C277"/>
    <n v="541"/>
    <x v="2"/>
    <n v="119"/>
    <n v="200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5"/>
    <s v="Q5C277"/>
    <n v="541"/>
    <x v="2"/>
    <n v="170"/>
    <n v="234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5"/>
    <s v="Q5C277"/>
    <n v="541"/>
    <x v="2"/>
    <n v="207"/>
    <n v="303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5"/>
    <s v="Q5C277"/>
    <n v="541"/>
    <x v="2"/>
    <n v="42"/>
    <n v="134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5"/>
    <s v="Q5C277"/>
    <n v="541"/>
    <x v="0"/>
    <n v="467"/>
    <n v="506"/>
    <n v="1016"/>
    <s v="SOCS box"/>
    <x v="0"/>
    <x v="0"/>
    <x v="7"/>
    <x v="10"/>
    <x v="12"/>
    <x v="16"/>
    <x v="18"/>
    <x v="17"/>
    <x v="18"/>
    <x v="7"/>
    <x v="8"/>
    <x v="8"/>
    <x v="8"/>
    <x v="3"/>
    <x v="0"/>
    <x v="0"/>
    <x v="0"/>
    <x v="3"/>
  </r>
  <r>
    <x v="775"/>
    <s v="Q5C277"/>
    <n v="541"/>
    <x v="65"/>
    <n v="321"/>
    <n v="466"/>
    <n v="2"/>
    <m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6"/>
    <s v="Q5C5K9"/>
    <n v="283"/>
    <x v="0"/>
    <n v="220"/>
    <n v="256"/>
    <n v="1016"/>
    <s v="SOCS box"/>
    <x v="0"/>
    <x v="0"/>
    <x v="7"/>
    <x v="10"/>
    <x v="12"/>
    <x v="16"/>
    <x v="18"/>
    <x v="17"/>
    <x v="18"/>
    <x v="7"/>
    <x v="8"/>
    <x v="8"/>
    <x v="8"/>
    <x v="3"/>
    <x v="0"/>
    <x v="0"/>
    <x v="0"/>
    <x v="0"/>
  </r>
  <r>
    <x v="776"/>
    <s v="Q5C5K9"/>
    <n v="283"/>
    <x v="66"/>
    <n v="1"/>
    <n v="219"/>
    <n v="2"/>
    <m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7"/>
    <s v="Q5DFM0"/>
    <n v="153"/>
    <x v="0"/>
    <n v="45"/>
    <n v="82"/>
    <n v="1016"/>
    <s v="SOCS box"/>
    <x v="0"/>
    <x v="0"/>
    <x v="7"/>
    <x v="10"/>
    <x v="12"/>
    <x v="16"/>
    <x v="18"/>
    <x v="17"/>
    <x v="18"/>
    <x v="7"/>
    <x v="8"/>
    <x v="8"/>
    <x v="8"/>
    <x v="3"/>
    <x v="0"/>
    <x v="0"/>
    <x v="0"/>
    <x v="5"/>
  </r>
  <r>
    <x v="778"/>
    <s v="Q5DGY0"/>
    <n v="180"/>
    <x v="2"/>
    <n v="1"/>
    <n v="68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8"/>
    <s v="Q5DGY0"/>
    <n v="180"/>
    <x v="2"/>
    <n v="34"/>
    <n v="103"/>
    <n v="64467"/>
    <s v="Ankyrin repeats (3 copies)"/>
    <x v="0"/>
    <x v="0"/>
    <x v="7"/>
    <x v="10"/>
    <x v="12"/>
    <x v="16"/>
    <x v="18"/>
    <x v="17"/>
    <x v="18"/>
    <x v="7"/>
    <x v="8"/>
    <x v="8"/>
    <x v="8"/>
    <x v="3"/>
    <x v="0"/>
    <x v="0"/>
    <x v="0"/>
    <x v="1"/>
  </r>
  <r>
    <x v="778"/>
    <s v="Q5DGY0"/>
    <n v="180"/>
    <x v="0"/>
    <n v="137"/>
    <n v="178"/>
    <n v="1016"/>
    <s v="SOCS box"/>
    <x v="0"/>
    <x v="0"/>
    <x v="7"/>
    <x v="10"/>
    <x v="12"/>
    <x v="16"/>
    <x v="18"/>
    <x v="17"/>
    <x v="18"/>
    <x v="7"/>
    <x v="8"/>
    <x v="8"/>
    <x v="8"/>
    <x v="3"/>
    <x v="0"/>
    <x v="0"/>
    <x v="0"/>
    <x v="8"/>
  </r>
  <r>
    <x v="779"/>
    <s v="Q5F3B0"/>
    <n v="318"/>
    <x v="2"/>
    <n v="110"/>
    <n v="18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79"/>
    <s v="Q5F3B0"/>
    <n v="318"/>
    <x v="2"/>
    <n v="184"/>
    <n v="27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79"/>
    <s v="Q5F3B0"/>
    <n v="318"/>
    <x v="2"/>
    <n v="2"/>
    <n v="7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79"/>
    <s v="Q5F3B0"/>
    <n v="318"/>
    <x v="2"/>
    <n v="76"/>
    <n v="14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79"/>
    <s v="Q5F3B0"/>
    <n v="318"/>
    <x v="0"/>
    <n v="275"/>
    <n v="31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3"/>
  </r>
  <r>
    <x v="780"/>
    <s v="Q5F3T8"/>
    <n v="475"/>
    <x v="2"/>
    <n v="150"/>
    <n v="22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80"/>
    <s v="Q5F3T8"/>
    <n v="475"/>
    <x v="2"/>
    <n v="53"/>
    <n v="14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80"/>
    <s v="Q5F3T8"/>
    <n v="475"/>
    <x v="0"/>
    <n v="395"/>
    <n v="43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8"/>
  </r>
  <r>
    <x v="780"/>
    <s v="Q5F3T8"/>
    <n v="475"/>
    <x v="58"/>
    <n v="441"/>
    <n v="474"/>
    <n v="2"/>
    <m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81"/>
    <s v="Q5FVV9"/>
    <n v="325"/>
    <x v="2"/>
    <n v="137"/>
    <n v="256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781"/>
    <s v="Q5FVV9"/>
    <n v="325"/>
    <x v="2"/>
    <n v="30"/>
    <n v="130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781"/>
    <s v="Q5FVV9"/>
    <n v="325"/>
    <x v="2"/>
    <n v="71"/>
    <n v="163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781"/>
    <s v="Q5FVV9"/>
    <n v="325"/>
    <x v="0"/>
    <n v="284"/>
    <n v="323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3"/>
  </r>
  <r>
    <x v="782"/>
    <s v="Q5FWP5"/>
    <n v="273"/>
    <x v="0"/>
    <n v="234"/>
    <n v="273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782"/>
    <s v="Q5FWP5"/>
    <n v="273"/>
    <x v="3"/>
    <n v="95"/>
    <n v="229"/>
    <n v="3584"/>
    <s v="SPRY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83"/>
    <s v="Q5FWV5"/>
    <n v="202"/>
    <x v="6"/>
    <n v="52"/>
    <n v="133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83"/>
    <s v="Q5FWV5"/>
    <n v="202"/>
    <x v="0"/>
    <n v="164"/>
    <n v="199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7"/>
  </r>
  <r>
    <x v="784"/>
    <s v="Q5H9R6"/>
    <n v="440"/>
    <x v="6"/>
    <n v="286"/>
    <n v="364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4"/>
    <s v="Q5H9R6"/>
    <n v="440"/>
    <x v="0"/>
    <n v="386"/>
    <n v="42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784"/>
    <s v="Q5H9R6"/>
    <n v="440"/>
    <x v="21"/>
    <n v="57"/>
    <n v="112"/>
    <n v="63"/>
    <s v="Suppressor of cytokine signalling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4"/>
    <s v="Q5H9R6"/>
    <n v="440"/>
    <x v="22"/>
    <n v="114"/>
    <n v="266"/>
    <n v="5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5"/>
    <s v="Q5HYF3"/>
    <n v="329"/>
    <x v="2"/>
    <n v="172"/>
    <n v="26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5"/>
    <s v="Q5HYF3"/>
    <n v="329"/>
    <x v="2"/>
    <n v="216"/>
    <n v="29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5"/>
    <s v="Q5HYF3"/>
    <n v="329"/>
    <x v="2"/>
    <n v="41"/>
    <n v="13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5"/>
    <s v="Q5HYF3"/>
    <n v="329"/>
    <x v="2"/>
    <n v="74"/>
    <n v="16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5"/>
    <s v="Q5HYF3"/>
    <n v="329"/>
    <x v="0"/>
    <n v="290"/>
    <n v="329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786"/>
    <s v="Q5M8D9"/>
    <n v="211"/>
    <x v="6"/>
    <n v="79"/>
    <n v="154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786"/>
    <s v="Q5M8D9"/>
    <n v="211"/>
    <x v="0"/>
    <n v="171"/>
    <n v="208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5"/>
  </r>
  <r>
    <x v="787"/>
    <s v="Q5PXE8"/>
    <n v="262"/>
    <x v="5"/>
    <n v="16"/>
    <n v="115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87"/>
    <s v="Q5PXE8"/>
    <n v="262"/>
    <x v="0"/>
    <n v="170"/>
    <n v="207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788"/>
    <s v="Q5RGR4"/>
    <n v="584"/>
    <x v="2"/>
    <n v="36"/>
    <n v="17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88"/>
    <s v="Q5RGR4"/>
    <n v="584"/>
    <x v="2"/>
    <n v="181"/>
    <n v="2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88"/>
    <s v="Q5RGR4"/>
    <n v="584"/>
    <x v="2"/>
    <n v="250"/>
    <n v="33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88"/>
    <s v="Q5RGR4"/>
    <n v="584"/>
    <x v="2"/>
    <n v="280"/>
    <n v="38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88"/>
    <s v="Q5RGR4"/>
    <n v="584"/>
    <x v="2"/>
    <n v="313"/>
    <n v="41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88"/>
    <s v="Q5RGR4"/>
    <n v="584"/>
    <x v="0"/>
    <n v="531"/>
    <n v="57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789"/>
    <s v="Q5S3P3"/>
    <n v="66"/>
    <x v="0"/>
    <n v="27"/>
    <n v="63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0"/>
  </r>
  <r>
    <x v="790"/>
    <s v="Q5SPI0"/>
    <n v="1630"/>
    <x v="0"/>
    <n v="362"/>
    <n v="39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790"/>
    <s v="Q5SPI0"/>
    <n v="1630"/>
    <x v="19"/>
    <n v="1503"/>
    <n v="1626"/>
    <n v="519"/>
    <s v="Tub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90"/>
    <s v="Q5SPI0"/>
    <n v="1630"/>
    <x v="1"/>
    <n v="74"/>
    <n v="109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90"/>
    <s v="Q5SPI0"/>
    <n v="1630"/>
    <x v="20"/>
    <n v="659"/>
    <n v="1464"/>
    <n v="16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791"/>
    <s v="Q5U0H7"/>
    <n v="225"/>
    <x v="6"/>
    <n v="46"/>
    <n v="127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791"/>
    <s v="Q5U0H7"/>
    <n v="225"/>
    <x v="0"/>
    <n v="186"/>
    <n v="22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792"/>
    <s v="Q5U469"/>
    <n v="470"/>
    <x v="6"/>
    <n v="319"/>
    <n v="395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92"/>
    <s v="Q5U469"/>
    <n v="470"/>
    <x v="0"/>
    <n v="432"/>
    <n v="46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792"/>
    <s v="Q5U469"/>
    <n v="470"/>
    <x v="7"/>
    <n v="1"/>
    <n v="242"/>
    <n v="5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793"/>
    <s v="Q5XHF6"/>
    <n v="286"/>
    <x v="5"/>
    <n v="16"/>
    <n v="176"/>
    <n v="13525"/>
    <s v="Ras family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3"/>
    <s v="Q5XHF6"/>
    <n v="286"/>
    <x v="0"/>
    <n v="189"/>
    <n v="22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794"/>
    <s v="Q5ZHY6"/>
    <n v="284"/>
    <x v="2"/>
    <n v="21"/>
    <n v="9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4"/>
    <s v="Q5ZHY6"/>
    <n v="284"/>
    <x v="2"/>
    <n v="127"/>
    <n v="21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4"/>
    <s v="Q5ZHY6"/>
    <n v="284"/>
    <x v="0"/>
    <n v="243"/>
    <n v="28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4"/>
  </r>
  <r>
    <x v="795"/>
    <s v="Q5ZIE7"/>
    <n v="544"/>
    <x v="2"/>
    <n v="150"/>
    <n v="24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5"/>
    <s v="Q5ZIE7"/>
    <n v="544"/>
    <x v="2"/>
    <n v="241"/>
    <n v="310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5"/>
    <s v="Q5ZIE7"/>
    <n v="544"/>
    <x v="2"/>
    <n v="4"/>
    <n v="7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5"/>
    <s v="Q5ZIE7"/>
    <n v="544"/>
    <x v="2"/>
    <n v="68"/>
    <n v="142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5"/>
    <s v="Q5ZIE7"/>
    <n v="544"/>
    <x v="0"/>
    <n v="458"/>
    <n v="500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2"/>
  </r>
  <r>
    <x v="796"/>
    <s v="Q5ZJG2"/>
    <n v="287"/>
    <x v="2"/>
    <n v="20"/>
    <n v="9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6"/>
    <s v="Q5ZJG2"/>
    <n v="287"/>
    <x v="2"/>
    <n v="106"/>
    <n v="197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6"/>
    <s v="Q5ZJG2"/>
    <n v="287"/>
    <x v="2"/>
    <n v="138"/>
    <n v="229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6"/>
    <s v="Q5ZJG2"/>
    <n v="287"/>
    <x v="2"/>
    <n v="181"/>
    <n v="266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6"/>
    <s v="Q5ZJG2"/>
    <n v="287"/>
    <x v="2"/>
    <n v="40"/>
    <n v="131"/>
    <n v="64467"/>
    <s v="Ankyrin repeats (3 copies)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796"/>
    <s v="Q5ZJG2"/>
    <n v="287"/>
    <x v="0"/>
    <n v="255"/>
    <n v="287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14"/>
  </r>
  <r>
    <x v="797"/>
    <s v="Q640G0"/>
    <n v="409"/>
    <x v="0"/>
    <n v="370"/>
    <n v="40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0"/>
  </r>
  <r>
    <x v="797"/>
    <s v="Q640G0"/>
    <n v="409"/>
    <x v="1"/>
    <n v="145"/>
    <n v="184"/>
    <n v="121734"/>
    <s v="WD domain, G-beta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7"/>
    <s v="Q640G0"/>
    <n v="409"/>
    <x v="1"/>
    <n v="189"/>
    <n v="227"/>
    <n v="121734"/>
    <s v="WD domain, G-beta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7"/>
    <s v="Q640G0"/>
    <n v="409"/>
    <x v="1"/>
    <n v="231"/>
    <n v="269"/>
    <n v="121734"/>
    <s v="WD domain, G-beta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7"/>
    <s v="Q640G0"/>
    <n v="409"/>
    <x v="1"/>
    <n v="296"/>
    <n v="325"/>
    <n v="121734"/>
    <s v="WD domain, G-beta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7"/>
    <s v="Q640G0"/>
    <n v="409"/>
    <x v="1"/>
    <n v="341"/>
    <n v="365"/>
    <n v="121734"/>
    <s v="WD domain, G-beta repeat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8"/>
    <s v="Q640X0"/>
    <n v="279"/>
    <x v="2"/>
    <n v="122"/>
    <n v="213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8"/>
    <s v="Q640X0"/>
    <n v="279"/>
    <x v="2"/>
    <n v="155"/>
    <n v="239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8"/>
    <s v="Q640X0"/>
    <n v="279"/>
    <x v="2"/>
    <n v="6"/>
    <n v="83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8"/>
    <s v="Q640X0"/>
    <n v="279"/>
    <x v="2"/>
    <n v="82"/>
    <n v="14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798"/>
    <s v="Q640X0"/>
    <n v="279"/>
    <x v="0"/>
    <n v="240"/>
    <n v="279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799"/>
    <s v="Q66HE3"/>
    <n v="404"/>
    <x v="0"/>
    <n v="366"/>
    <n v="40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0"/>
  </r>
  <r>
    <x v="799"/>
    <s v="Q66HE3"/>
    <n v="404"/>
    <x v="1"/>
    <n v="143"/>
    <n v="18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99"/>
    <s v="Q66HE3"/>
    <n v="404"/>
    <x v="1"/>
    <n v="187"/>
    <n v="225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99"/>
    <s v="Q66HE3"/>
    <n v="404"/>
    <x v="1"/>
    <n v="229"/>
    <n v="26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99"/>
    <s v="Q66HE3"/>
    <n v="404"/>
    <x v="1"/>
    <n v="285"/>
    <n v="32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99"/>
    <s v="Q66HE3"/>
    <n v="404"/>
    <x v="1"/>
    <n v="337"/>
    <n v="36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799"/>
    <s v="Q66HE3"/>
    <n v="404"/>
    <x v="1"/>
    <n v="84"/>
    <n v="1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00"/>
    <s v="Q66KQ7"/>
    <n v="333"/>
    <x v="2"/>
    <n v="113"/>
    <n v="196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0"/>
    <s v="Q66KQ7"/>
    <n v="333"/>
    <x v="2"/>
    <n v="141"/>
    <n v="227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0"/>
    <s v="Q66KQ7"/>
    <n v="333"/>
    <x v="2"/>
    <n v="170"/>
    <n v="261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0"/>
    <s v="Q66KQ7"/>
    <n v="333"/>
    <x v="2"/>
    <n v="203"/>
    <n v="290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0"/>
    <s v="Q66KQ7"/>
    <n v="333"/>
    <x v="2"/>
    <n v="72"/>
    <n v="164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0"/>
    <s v="Q66KQ7"/>
    <n v="333"/>
    <x v="0"/>
    <n v="288"/>
    <n v="327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801"/>
    <s v="Q66KV7"/>
    <n v="278"/>
    <x v="5"/>
    <n v="16"/>
    <n v="176"/>
    <n v="13525"/>
    <s v="Ras family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1"/>
    <s v="Q66KV7"/>
    <n v="278"/>
    <x v="0"/>
    <n v="189"/>
    <n v="22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802"/>
    <s v="Q66L19"/>
    <n v="296"/>
    <x v="2"/>
    <n v="17"/>
    <n v="117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2"/>
    <s v="Q66L19"/>
    <n v="296"/>
    <x v="2"/>
    <n v="121"/>
    <n v="232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2"/>
    <s v="Q66L19"/>
    <n v="296"/>
    <x v="2"/>
    <n v="55"/>
    <n v="149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02"/>
    <s v="Q66L19"/>
    <n v="296"/>
    <x v="0"/>
    <n v="255"/>
    <n v="295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4"/>
  </r>
  <r>
    <x v="803"/>
    <s v="Q68EL0"/>
    <n v="308"/>
    <x v="2"/>
    <n v="133"/>
    <n v="24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03"/>
    <s v="Q68EL0"/>
    <n v="308"/>
    <x v="2"/>
    <n v="29"/>
    <n v="12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03"/>
    <s v="Q68EL0"/>
    <n v="308"/>
    <x v="0"/>
    <n v="267"/>
    <n v="30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804"/>
    <s v="Q69ZK3"/>
    <n v="736"/>
    <x v="0"/>
    <n v="419"/>
    <n v="45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804"/>
    <s v="Q69ZK3"/>
    <n v="736"/>
    <x v="1"/>
    <n v="119"/>
    <n v="15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05"/>
    <s v="Q6A021"/>
    <n v="198"/>
    <x v="6"/>
    <n v="43"/>
    <n v="121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05"/>
    <s v="Q6A021"/>
    <n v="198"/>
    <x v="0"/>
    <n v="143"/>
    <n v="18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806"/>
    <s v="Q6AW82"/>
    <n v="384"/>
    <x v="11"/>
    <n v="133"/>
    <n v="171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06"/>
    <s v="Q6AW82"/>
    <n v="384"/>
    <x v="2"/>
    <n v="4"/>
    <n v="96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06"/>
    <s v="Q6AW82"/>
    <n v="384"/>
    <x v="0"/>
    <n v="335"/>
    <n v="37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807"/>
    <s v="Q6AYC9"/>
    <n v="345"/>
    <x v="2"/>
    <n v="1"/>
    <n v="5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07"/>
    <s v="Q6AYC9"/>
    <n v="345"/>
    <x v="31"/>
    <n v="13"/>
    <n v="69"/>
    <n v="3225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07"/>
    <s v="Q6AYC9"/>
    <n v="345"/>
    <x v="0"/>
    <n v="297"/>
    <n v="337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4"/>
  </r>
  <r>
    <x v="808"/>
    <s v="Q6BCN6"/>
    <n v="418"/>
    <x v="2"/>
    <n v="132"/>
    <n v="20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08"/>
    <s v="Q6BCN6"/>
    <n v="418"/>
    <x v="2"/>
    <n v="40"/>
    <n v="1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08"/>
    <s v="Q6BCN6"/>
    <n v="418"/>
    <x v="0"/>
    <n v="370"/>
    <n v="41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4"/>
  </r>
  <r>
    <x v="809"/>
    <s v="Q6DBS3"/>
    <n v="281"/>
    <x v="0"/>
    <n v="242"/>
    <n v="28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09"/>
    <s v="Q6DBS3"/>
    <n v="281"/>
    <x v="3"/>
    <n v="98"/>
    <n v="237"/>
    <n v="3584"/>
    <s v="SPRY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0"/>
    <s v="Q6DCL0"/>
    <n v="586"/>
    <x v="2"/>
    <n v="133"/>
    <n v="204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0"/>
    <s v="Q6DCL0"/>
    <n v="586"/>
    <x v="2"/>
    <n v="211"/>
    <n v="304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0"/>
    <s v="Q6DCL0"/>
    <n v="586"/>
    <x v="2"/>
    <n v="277"/>
    <n v="376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0"/>
    <s v="Q6DCL0"/>
    <n v="586"/>
    <x v="2"/>
    <n v="309"/>
    <n v="406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0"/>
    <s v="Q6DCL0"/>
    <n v="586"/>
    <x v="0"/>
    <n v="531"/>
    <n v="573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2"/>
  </r>
  <r>
    <x v="811"/>
    <s v="Q6DDY4"/>
    <n v="533"/>
    <x v="6"/>
    <n v="382"/>
    <n v="458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1"/>
    <s v="Q6DDY4"/>
    <n v="533"/>
    <x v="0"/>
    <n v="495"/>
    <n v="532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811"/>
    <s v="Q6DDY4"/>
    <n v="533"/>
    <x v="7"/>
    <n v="1"/>
    <n v="305"/>
    <n v="52"/>
    <m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2"/>
    <s v="Q6DEF9"/>
    <n v="201"/>
    <x v="6"/>
    <n v="69"/>
    <n v="144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2"/>
    <s v="Q6DEF9"/>
    <n v="201"/>
    <x v="0"/>
    <n v="161"/>
    <n v="19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813"/>
    <s v="Q6DF00"/>
    <n v="278"/>
    <x v="2"/>
    <n v="122"/>
    <n v="214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13"/>
    <s v="Q6DF00"/>
    <n v="278"/>
    <x v="2"/>
    <n v="155"/>
    <n v="265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13"/>
    <s v="Q6DF00"/>
    <n v="278"/>
    <x v="2"/>
    <n v="6"/>
    <n v="83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13"/>
    <s v="Q6DF00"/>
    <n v="278"/>
    <x v="2"/>
    <n v="82"/>
    <n v="148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13"/>
    <s v="Q6DF00"/>
    <n v="278"/>
    <x v="0"/>
    <n v="239"/>
    <n v="278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3"/>
  </r>
  <r>
    <x v="814"/>
    <s v="Q6DGC9"/>
    <n v="334"/>
    <x v="2"/>
    <n v="147"/>
    <n v="26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4"/>
    <s v="Q6DGC9"/>
    <n v="334"/>
    <x v="2"/>
    <n v="40"/>
    <n v="14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4"/>
    <s v="Q6DGC9"/>
    <n v="334"/>
    <x v="2"/>
    <n v="81"/>
    <n v="1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4"/>
    <s v="Q6DGC9"/>
    <n v="334"/>
    <x v="0"/>
    <n v="294"/>
    <n v="33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15"/>
    <s v="Q6DGH0"/>
    <n v="279"/>
    <x v="5"/>
    <n v="16"/>
    <n v="176"/>
    <n v="13525"/>
    <s v="Ras family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5"/>
    <s v="Q6DGH0"/>
    <n v="279"/>
    <x v="0"/>
    <n v="189"/>
    <n v="226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816"/>
    <s v="Q6DGH5"/>
    <n v="286"/>
    <x v="2"/>
    <n v="123"/>
    <n v="21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6"/>
    <s v="Q6DGH5"/>
    <n v="286"/>
    <x v="2"/>
    <n v="7"/>
    <n v="8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6"/>
    <s v="Q6DGH5"/>
    <n v="286"/>
    <x v="2"/>
    <n v="78"/>
    <n v="14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16"/>
    <s v="Q6DGH5"/>
    <n v="286"/>
    <x v="0"/>
    <n v="241"/>
    <n v="280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17"/>
    <s v="Q6DJC0"/>
    <n v="199"/>
    <x v="6"/>
    <n v="44"/>
    <n v="125"/>
    <n v="4403"/>
    <s v="SH2 domain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17"/>
    <s v="Q6DJC0"/>
    <n v="199"/>
    <x v="0"/>
    <n v="160"/>
    <n v="196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0"/>
  </r>
  <r>
    <x v="818"/>
    <s v="Q6DJD7"/>
    <n v="426"/>
    <x v="2"/>
    <n v="134"/>
    <n v="20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8"/>
    <s v="Q6DJD7"/>
    <n v="426"/>
    <x v="2"/>
    <n v="46"/>
    <n v="134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18"/>
    <s v="Q6DJD7"/>
    <n v="426"/>
    <x v="0"/>
    <n v="375"/>
    <n v="41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8"/>
  </r>
  <r>
    <x v="819"/>
    <s v="Q6FI39"/>
    <n v="225"/>
    <x v="6"/>
    <n v="46"/>
    <n v="127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19"/>
    <s v="Q6FI39"/>
    <n v="225"/>
    <x v="0"/>
    <n v="186"/>
    <n v="22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20"/>
    <s v="Q6GQ99"/>
    <n v="211"/>
    <x v="6"/>
    <n v="79"/>
    <n v="154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0"/>
    <s v="Q6GQ99"/>
    <n v="211"/>
    <x v="0"/>
    <n v="171"/>
    <n v="208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821"/>
    <s v="Q6GQJ9"/>
    <n v="280"/>
    <x v="2"/>
    <n v="22"/>
    <n v="107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1"/>
    <s v="Q6GQJ9"/>
    <n v="280"/>
    <x v="2"/>
    <n v="86"/>
    <n v="173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1"/>
    <s v="Q6GQJ9"/>
    <n v="280"/>
    <x v="13"/>
    <n v="110"/>
    <n v="157"/>
    <n v="4200"/>
    <s v="Ankyrin repeats (many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1"/>
    <s v="Q6GQJ9"/>
    <n v="280"/>
    <x v="0"/>
    <n v="239"/>
    <n v="279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4"/>
  </r>
  <r>
    <x v="822"/>
    <s v="Q6IA19"/>
    <n v="288"/>
    <x v="11"/>
    <n v="117"/>
    <n v="149"/>
    <n v="5717"/>
    <s v="Ankyrin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2"/>
    <s v="Q6IA19"/>
    <n v="288"/>
    <x v="2"/>
    <n v="26"/>
    <n v="11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2"/>
    <s v="Q6IA19"/>
    <n v="288"/>
    <x v="2"/>
    <n v="94"/>
    <n v="18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22"/>
    <s v="Q6IA19"/>
    <n v="288"/>
    <x v="0"/>
    <n v="247"/>
    <n v="287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4"/>
  </r>
  <r>
    <x v="823"/>
    <s v="Q6INM8"/>
    <n v="527"/>
    <x v="2"/>
    <n v="14"/>
    <n v="110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3"/>
    <s v="Q6INM8"/>
    <n v="527"/>
    <x v="2"/>
    <n v="107"/>
    <n v="176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3"/>
    <s v="Q6INM8"/>
    <n v="527"/>
    <x v="2"/>
    <n v="170"/>
    <n v="242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3"/>
    <s v="Q6INM8"/>
    <n v="527"/>
    <x v="0"/>
    <n v="458"/>
    <n v="500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2"/>
  </r>
  <r>
    <x v="823"/>
    <s v="Q6INM8"/>
    <n v="527"/>
    <x v="67"/>
    <n v="403"/>
    <n v="439"/>
    <n v="8"/>
    <m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4"/>
    <s v="Q6J757"/>
    <n v="426"/>
    <x v="2"/>
    <n v="151"/>
    <n v="22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24"/>
    <s v="Q6J757"/>
    <n v="426"/>
    <x v="2"/>
    <n v="179"/>
    <n v="28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24"/>
    <s v="Q6J757"/>
    <n v="426"/>
    <x v="2"/>
    <n v="79"/>
    <n v="17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24"/>
    <s v="Q6J757"/>
    <n v="426"/>
    <x v="0"/>
    <n v="381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825"/>
    <s v="Q6NU49"/>
    <n v="199"/>
    <x v="6"/>
    <n v="44"/>
    <n v="125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25"/>
    <s v="Q6NU49"/>
    <n v="199"/>
    <x v="0"/>
    <n v="160"/>
    <n v="19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0"/>
  </r>
  <r>
    <x v="826"/>
    <s v="Q6NWD7"/>
    <n v="317"/>
    <x v="2"/>
    <n v="135"/>
    <n v="274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6"/>
    <s v="Q6NWD7"/>
    <n v="317"/>
    <x v="2"/>
    <n v="33"/>
    <n v="12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6"/>
    <s v="Q6NWD7"/>
    <n v="317"/>
    <x v="2"/>
    <n v="69"/>
    <n v="16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6"/>
    <s v="Q6NWD7"/>
    <n v="317"/>
    <x v="0"/>
    <n v="269"/>
    <n v="30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827"/>
    <s v="Q6NWY5"/>
    <n v="563"/>
    <x v="11"/>
    <n v="155"/>
    <n v="187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2"/>
    <n v="43"/>
    <n v="1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2"/>
    <n v="182"/>
    <n v="25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2"/>
    <n v="259"/>
    <n v="35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2"/>
    <n v="291"/>
    <n v="38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2"/>
    <n v="94"/>
    <n v="18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7"/>
    <s v="Q6NWY5"/>
    <n v="563"/>
    <x v="0"/>
    <n v="500"/>
    <n v="539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28"/>
    <s v="Q6NYJ2"/>
    <n v="210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8"/>
    <s v="Q6NYJ2"/>
    <n v="210"/>
    <x v="0"/>
    <n v="171"/>
    <n v="207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829"/>
    <s v="Q6NZU6"/>
    <n v="318"/>
    <x v="2"/>
    <n v="19"/>
    <n v="10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9"/>
    <s v="Q6NZU6"/>
    <n v="318"/>
    <x v="2"/>
    <n v="119"/>
    <n v="18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9"/>
    <s v="Q6NZU6"/>
    <n v="318"/>
    <x v="2"/>
    <n v="184"/>
    <n v="27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9"/>
    <s v="Q6NZU6"/>
    <n v="318"/>
    <x v="2"/>
    <n v="2"/>
    <n v="7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9"/>
    <s v="Q6NZU6"/>
    <n v="318"/>
    <x v="2"/>
    <n v="76"/>
    <n v="147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29"/>
    <s v="Q6NZU6"/>
    <n v="318"/>
    <x v="0"/>
    <n v="275"/>
    <n v="31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30"/>
    <s v="Q6P7G4"/>
    <n v="424"/>
    <x v="2"/>
    <n v="132"/>
    <n v="208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30"/>
    <s v="Q6P7G4"/>
    <n v="424"/>
    <x v="2"/>
    <n v="44"/>
    <n v="132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30"/>
    <s v="Q6P7G4"/>
    <n v="424"/>
    <x v="2"/>
    <n v="72"/>
    <n v="149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30"/>
    <s v="Q6P7G4"/>
    <n v="424"/>
    <x v="0"/>
    <n v="373"/>
    <n v="414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8"/>
  </r>
  <r>
    <x v="831"/>
    <s v="Q6P879"/>
    <n v="296"/>
    <x v="2"/>
    <n v="17"/>
    <n v="114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31"/>
    <s v="Q6P879"/>
    <n v="296"/>
    <x v="2"/>
    <n v="121"/>
    <n v="232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31"/>
    <s v="Q6P879"/>
    <n v="296"/>
    <x v="2"/>
    <n v="55"/>
    <n v="148"/>
    <n v="64467"/>
    <s v="Ankyrin repeats (3 copies)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831"/>
    <s v="Q6P879"/>
    <n v="296"/>
    <x v="0"/>
    <n v="255"/>
    <n v="295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4"/>
  </r>
  <r>
    <x v="832"/>
    <s v="Q6PIU5"/>
    <n v="281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32"/>
    <s v="Q6PIU5"/>
    <n v="281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833"/>
    <s v="Q6R746"/>
    <n v="207"/>
    <x v="6"/>
    <n v="60"/>
    <n v="141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33"/>
    <s v="Q6R746"/>
    <n v="207"/>
    <x v="0"/>
    <n v="169"/>
    <n v="20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7"/>
  </r>
  <r>
    <x v="834"/>
    <s v="Q6Y2E6"/>
    <n v="281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34"/>
    <s v="Q6Y2E6"/>
    <n v="281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835"/>
    <s v="Q6ZUK8"/>
    <n v="235"/>
    <x v="2"/>
    <n v="23"/>
    <n v="95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35"/>
    <s v="Q6ZUK8"/>
    <n v="235"/>
    <x v="2"/>
    <n v="43"/>
    <n v="12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35"/>
    <s v="Q6ZUK8"/>
    <n v="235"/>
    <x v="2"/>
    <n v="72"/>
    <n v="167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35"/>
    <s v="Q6ZUK8"/>
    <n v="235"/>
    <x v="0"/>
    <n v="194"/>
    <n v="23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8"/>
  </r>
  <r>
    <x v="836"/>
    <s v="Q70X92"/>
    <n v="293"/>
    <x v="11"/>
    <n v="69"/>
    <n v="10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36"/>
    <s v="Q70X92"/>
    <n v="293"/>
    <x v="2"/>
    <n v="128"/>
    <n v="198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36"/>
    <s v="Q70X92"/>
    <n v="293"/>
    <x v="2"/>
    <n v="172"/>
    <n v="25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36"/>
    <s v="Q70X92"/>
    <n v="293"/>
    <x v="2"/>
    <n v="41"/>
    <n v="13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36"/>
    <s v="Q70X92"/>
    <n v="293"/>
    <x v="0"/>
    <n v="254"/>
    <n v="293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3"/>
  </r>
  <r>
    <x v="837"/>
    <s v="Q71V34"/>
    <n v="264"/>
    <x v="6"/>
    <n v="88"/>
    <n v="169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37"/>
    <s v="Q71V34"/>
    <n v="264"/>
    <x v="0"/>
    <n v="226"/>
    <n v="26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7"/>
  </r>
  <r>
    <x v="838"/>
    <s v="Q7JVF1"/>
    <n v="342"/>
    <x v="6"/>
    <n v="189"/>
    <n v="261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38"/>
    <s v="Q7JVF1"/>
    <n v="342"/>
    <x v="0"/>
    <n v="299"/>
    <n v="33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839"/>
    <s v="Q7KRT4"/>
    <n v="445"/>
    <x v="0"/>
    <n v="294"/>
    <n v="33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839"/>
    <s v="Q7KRT4"/>
    <n v="445"/>
    <x v="37"/>
    <n v="1"/>
    <n v="293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40"/>
    <s v="Q7PKW0"/>
    <n v="1665"/>
    <x v="0"/>
    <n v="346"/>
    <n v="381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7"/>
  </r>
  <r>
    <x v="840"/>
    <s v="Q7PKW0"/>
    <n v="1665"/>
    <x v="19"/>
    <n v="1551"/>
    <n v="1661"/>
    <n v="519"/>
    <s v="Tub family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0"/>
    <s v="Q7PKW0"/>
    <n v="1665"/>
    <x v="1"/>
    <n v="56"/>
    <n v="91"/>
    <n v="121734"/>
    <s v="WD domain, G-beta repeat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0"/>
    <s v="Q7PKW0"/>
    <n v="1665"/>
    <x v="36"/>
    <n v="641"/>
    <n v="1490"/>
    <n v="21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1"/>
    <s v="Q7PNK2"/>
    <n v="187"/>
    <x v="6"/>
    <n v="15"/>
    <n v="90"/>
    <n v="4403"/>
    <s v="SH2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1"/>
    <s v="Q7PNK2"/>
    <n v="187"/>
    <x v="0"/>
    <n v="127"/>
    <n v="164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5"/>
  </r>
  <r>
    <x v="842"/>
    <s v="Q7PW71"/>
    <n v="253"/>
    <x v="4"/>
    <n v="9"/>
    <n v="77"/>
    <n v="458"/>
    <s v="Neuralized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2"/>
    <s v="Q7PW71"/>
    <n v="253"/>
    <x v="0"/>
    <n v="215"/>
    <n v="252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5"/>
  </r>
  <r>
    <x v="843"/>
    <s v="Q7Q0R6"/>
    <n v="373"/>
    <x v="0"/>
    <n v="330"/>
    <n v="370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4"/>
  </r>
  <r>
    <x v="843"/>
    <s v="Q7Q0R6"/>
    <n v="373"/>
    <x v="3"/>
    <n v="191"/>
    <n v="325"/>
    <n v="3584"/>
    <s v="SPRY domain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3"/>
    <s v="Q7Q0R6"/>
    <n v="373"/>
    <x v="35"/>
    <n v="1"/>
    <n v="89"/>
    <n v="3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4"/>
    <s v="Q7Q4W5"/>
    <n v="272"/>
    <x v="5"/>
    <n v="12"/>
    <n v="180"/>
    <n v="13525"/>
    <s v="Ras family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4"/>
    <s v="Q7Q4W5"/>
    <n v="272"/>
    <x v="0"/>
    <n v="193"/>
    <n v="230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5"/>
  </r>
  <r>
    <x v="845"/>
    <s v="Q7Q571"/>
    <n v="675"/>
    <x v="2"/>
    <n v="50"/>
    <n v="144"/>
    <n v="64467"/>
    <s v="Ankyrin repeats (3 copies)"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5"/>
    <s v="Q7Q571"/>
    <n v="675"/>
    <x v="0"/>
    <n v="634"/>
    <n v="673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3"/>
  </r>
  <r>
    <x v="846"/>
    <s v="Q7QEY6"/>
    <n v="338"/>
    <x v="0"/>
    <n v="296"/>
    <n v="337"/>
    <n v="1016"/>
    <s v="SOCS box"/>
    <x v="0"/>
    <x v="0"/>
    <x v="1"/>
    <x v="1"/>
    <x v="1"/>
    <x v="1"/>
    <x v="2"/>
    <x v="2"/>
    <x v="2"/>
    <x v="4"/>
    <x v="9"/>
    <x v="9"/>
    <x v="9"/>
    <x v="7"/>
    <x v="5"/>
    <x v="0"/>
    <x v="0"/>
    <x v="8"/>
  </r>
  <r>
    <x v="846"/>
    <s v="Q7QEY6"/>
    <n v="338"/>
    <x v="37"/>
    <n v="57"/>
    <n v="233"/>
    <n v="21"/>
    <m/>
    <x v="0"/>
    <x v="0"/>
    <x v="1"/>
    <x v="1"/>
    <x v="1"/>
    <x v="1"/>
    <x v="2"/>
    <x v="2"/>
    <x v="2"/>
    <x v="4"/>
    <x v="9"/>
    <x v="9"/>
    <x v="9"/>
    <x v="7"/>
    <x v="5"/>
    <x v="0"/>
    <x v="0"/>
    <x v="1"/>
  </r>
  <r>
    <x v="847"/>
    <s v="Q7SYY9"/>
    <n v="199"/>
    <x v="6"/>
    <n v="44"/>
    <n v="125"/>
    <n v="4403"/>
    <s v="SH2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47"/>
    <s v="Q7SYY9"/>
    <n v="199"/>
    <x v="0"/>
    <n v="160"/>
    <n v="196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0"/>
  </r>
  <r>
    <x v="848"/>
    <s v="Q7T0V9"/>
    <n v="311"/>
    <x v="2"/>
    <n v="132"/>
    <n v="243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48"/>
    <s v="Q7T0V9"/>
    <n v="311"/>
    <x v="2"/>
    <n v="28"/>
    <n v="124"/>
    <n v="64467"/>
    <s v="Ankyrin repeats (3 copies)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48"/>
    <s v="Q7T0V9"/>
    <n v="311"/>
    <x v="0"/>
    <n v="266"/>
    <n v="310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15"/>
  </r>
  <r>
    <x v="849"/>
    <s v="Q7T2B1"/>
    <n v="532"/>
    <x v="6"/>
    <n v="381"/>
    <n v="457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49"/>
    <s v="Q7T2B1"/>
    <n v="532"/>
    <x v="0"/>
    <n v="494"/>
    <n v="53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5"/>
  </r>
  <r>
    <x v="849"/>
    <s v="Q7T2B1"/>
    <n v="532"/>
    <x v="7"/>
    <n v="1"/>
    <n v="304"/>
    <n v="52"/>
    <m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0"/>
    <s v="Q7T386"/>
    <n v="289"/>
    <x v="2"/>
    <n v="25"/>
    <n v="11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0"/>
    <s v="Q7T386"/>
    <n v="289"/>
    <x v="2"/>
    <n v="94"/>
    <n v="181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0"/>
    <s v="Q7T386"/>
    <n v="289"/>
    <x v="31"/>
    <n v="104"/>
    <n v="158"/>
    <n v="3225"/>
    <s v="Ankyrin repeats (many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0"/>
    <s v="Q7T386"/>
    <n v="289"/>
    <x v="0"/>
    <n v="248"/>
    <n v="288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4"/>
  </r>
  <r>
    <x v="851"/>
    <s v="Q7T3H8"/>
    <n v="548"/>
    <x v="11"/>
    <n v="155"/>
    <n v="187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2"/>
    <n v="38"/>
    <n v="120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2"/>
    <n v="182"/>
    <n v="25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2"/>
    <n v="259"/>
    <n v="359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2"/>
    <n v="333"/>
    <n v="42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2"/>
    <n v="94"/>
    <n v="186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1"/>
    <s v="Q7T3H8"/>
    <n v="548"/>
    <x v="0"/>
    <n v="500"/>
    <n v="525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0"/>
  </r>
  <r>
    <x v="852"/>
    <s v="Q7TMU2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852"/>
    <s v="Q7TMU2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2"/>
    <s v="Q7TMU2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2"/>
    <s v="Q7TMU2"/>
    <n v="421"/>
    <x v="1"/>
    <n v="246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2"/>
    <s v="Q7TMU2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2"/>
    <s v="Q7TMU2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3"/>
    <s v="Q7Z670"/>
    <n v="302"/>
    <x v="2"/>
    <n v="135"/>
    <n v="204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3"/>
    <s v="Q7Z670"/>
    <n v="302"/>
    <x v="2"/>
    <n v="179"/>
    <n v="268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3"/>
    <s v="Q7Z670"/>
    <n v="302"/>
    <x v="2"/>
    <n v="48"/>
    <n v="14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53"/>
    <s v="Q7Z670"/>
    <n v="302"/>
    <x v="0"/>
    <n v="263"/>
    <n v="30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854"/>
    <s v="Q7ZUC6"/>
    <n v="207"/>
    <x v="6"/>
    <n v="51"/>
    <n v="132"/>
    <n v="4403"/>
    <s v="SH2 domain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4"/>
    <s v="Q7ZUC6"/>
    <n v="207"/>
    <x v="0"/>
    <n v="168"/>
    <n v="204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855"/>
    <s v="Q7ZV89"/>
    <n v="519"/>
    <x v="11"/>
    <n v="281"/>
    <n v="311"/>
    <n v="5717"/>
    <s v="Ankyrin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5"/>
    <s v="Q7ZV89"/>
    <n v="519"/>
    <x v="2"/>
    <n v="151"/>
    <n v="242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5"/>
    <s v="Q7ZV89"/>
    <n v="519"/>
    <x v="2"/>
    <n v="3"/>
    <n v="7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5"/>
    <s v="Q7ZV89"/>
    <n v="519"/>
    <x v="2"/>
    <n v="66"/>
    <n v="143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5"/>
    <s v="Q7ZV89"/>
    <n v="519"/>
    <x v="2"/>
    <n v="84"/>
    <n v="175"/>
    <n v="64467"/>
    <s v="Ankyrin repeats (3 copies)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855"/>
    <s v="Q7ZV89"/>
    <n v="519"/>
    <x v="0"/>
    <n v="470"/>
    <n v="512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2"/>
  </r>
  <r>
    <x v="856"/>
    <s v="Q7ZX62"/>
    <n v="273"/>
    <x v="0"/>
    <n v="234"/>
    <n v="273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3"/>
  </r>
  <r>
    <x v="856"/>
    <s v="Q7ZX62"/>
    <n v="273"/>
    <x v="3"/>
    <n v="95"/>
    <n v="229"/>
    <n v="3584"/>
    <s v="SPRY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857"/>
    <s v="Q80TI9"/>
    <n v="342"/>
    <x v="11"/>
    <n v="201"/>
    <n v="228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7"/>
    <s v="Q80TI9"/>
    <n v="342"/>
    <x v="2"/>
    <n v="27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7"/>
    <s v="Q80TI9"/>
    <n v="342"/>
    <x v="2"/>
    <n v="48"/>
    <n v="14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7"/>
    <s v="Q80TI9"/>
    <n v="342"/>
    <x v="2"/>
    <n v="89"/>
    <n v="18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57"/>
    <s v="Q80TI9"/>
    <n v="342"/>
    <x v="0"/>
    <n v="303"/>
    <n v="34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858"/>
    <s v="Q86P82"/>
    <n v="634"/>
    <x v="6"/>
    <n v="475"/>
    <n v="553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58"/>
    <s v="Q86P82"/>
    <n v="634"/>
    <x v="0"/>
    <n v="575"/>
    <n v="61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59"/>
    <s v="Q8AYA6"/>
    <n v="156"/>
    <x v="6"/>
    <n v="9"/>
    <n v="90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59"/>
    <s v="Q8AYA6"/>
    <n v="156"/>
    <x v="0"/>
    <n v="118"/>
    <n v="153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7"/>
  </r>
  <r>
    <x v="860"/>
    <s v="Q8BTR9"/>
    <n v="418"/>
    <x v="2"/>
    <n v="132"/>
    <n v="2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0"/>
    <s v="Q8BTR9"/>
    <n v="418"/>
    <x v="2"/>
    <n v="40"/>
    <n v="13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0"/>
    <s v="Q8BTR9"/>
    <n v="418"/>
    <x v="0"/>
    <n v="370"/>
    <n v="41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4"/>
  </r>
  <r>
    <x v="861"/>
    <s v="Q8C1J7"/>
    <n v="104"/>
    <x v="0"/>
    <n v="51"/>
    <n v="8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862"/>
    <s v="Q8C3F4"/>
    <n v="159"/>
    <x v="6"/>
    <n v="1"/>
    <n v="65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2"/>
    <s v="Q8C3F4"/>
    <n v="159"/>
    <x v="0"/>
    <n v="121"/>
    <n v="15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863"/>
    <s v="Q8C565"/>
    <n v="605"/>
    <x v="2"/>
    <n v="102"/>
    <n v="19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137"/>
    <n v="229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185"/>
    <n v="26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203"/>
    <n v="29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236"/>
    <n v="328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269"/>
    <n v="3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302"/>
    <n v="40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334"/>
    <n v="43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2"/>
    <n v="376"/>
    <n v="46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3"/>
    <s v="Q8C565"/>
    <n v="605"/>
    <x v="0"/>
    <n v="556"/>
    <n v="59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863"/>
    <s v="Q8C565"/>
    <n v="605"/>
    <x v="28"/>
    <n v="1"/>
    <n v="59"/>
    <n v="1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4"/>
    <s v="Q8C841"/>
    <n v="179"/>
    <x v="0"/>
    <n v="142"/>
    <n v="17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864"/>
    <s v="Q8C841"/>
    <n v="179"/>
    <x v="1"/>
    <n v="110"/>
    <n v="13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4"/>
    <s v="Q8C841"/>
    <n v="179"/>
    <x v="1"/>
    <n v="4"/>
    <n v="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4"/>
    <s v="Q8C841"/>
    <n v="179"/>
    <x v="1"/>
    <n v="59"/>
    <n v="9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5"/>
    <s v="Q8CCG3"/>
    <n v="195"/>
    <x v="6"/>
    <n v="1"/>
    <n v="77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5"/>
    <s v="Q8CCG3"/>
    <n v="195"/>
    <x v="0"/>
    <n v="108"/>
    <n v="14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866"/>
    <s v="Q8CDF0"/>
    <n v="288"/>
    <x v="11"/>
    <n v="117"/>
    <n v="149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6"/>
    <s v="Q8CDF0"/>
    <n v="288"/>
    <x v="2"/>
    <n v="26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6"/>
    <s v="Q8CDF0"/>
    <n v="288"/>
    <x v="2"/>
    <n v="94"/>
    <n v="18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66"/>
    <s v="Q8CDF0"/>
    <n v="288"/>
    <x v="0"/>
    <n v="247"/>
    <n v="28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8"/>
  </r>
  <r>
    <x v="867"/>
    <s v="Q8CHM6"/>
    <n v="295"/>
    <x v="0"/>
    <n v="253"/>
    <n v="29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8"/>
  </r>
  <r>
    <x v="867"/>
    <s v="Q8CHM6"/>
    <n v="295"/>
    <x v="30"/>
    <n v="131"/>
    <n v="249"/>
    <n v="9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67"/>
    <s v="Q8CHM6"/>
    <n v="295"/>
    <x v="29"/>
    <n v="4"/>
    <n v="129"/>
    <n v="9"/>
    <m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868"/>
    <s v="Q8INY1"/>
    <n v="720"/>
    <x v="6"/>
    <n v="474"/>
    <n v="552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68"/>
    <s v="Q8INY1"/>
    <n v="720"/>
    <x v="0"/>
    <n v="574"/>
    <n v="6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68"/>
    <s v="Q8INY1"/>
    <n v="720"/>
    <x v="41"/>
    <n v="618"/>
    <n v="718"/>
    <n v="7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69"/>
    <s v="Q8IR80"/>
    <n v="265"/>
    <x v="5"/>
    <n v="13"/>
    <n v="181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69"/>
    <s v="Q8IR80"/>
    <n v="265"/>
    <x v="0"/>
    <n v="194"/>
    <n v="23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70"/>
    <s v="Q8MRU1"/>
    <n v="203"/>
    <x v="0"/>
    <n v="166"/>
    <n v="202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871"/>
    <s v="Q8N7B5"/>
    <n v="276"/>
    <x v="2"/>
    <n v="21"/>
    <n v="113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1"/>
    <s v="Q8N7B5"/>
    <n v="276"/>
    <x v="2"/>
    <n v="119"/>
    <n v="210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1"/>
    <s v="Q8N7B5"/>
    <n v="276"/>
    <x v="2"/>
    <n v="160"/>
    <n v="241"/>
    <n v="64467"/>
    <s v="Ankyrin repeats (3 copies)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1"/>
    <s v="Q8N7B5"/>
    <n v="276"/>
    <x v="0"/>
    <n v="237"/>
    <n v="27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872"/>
    <s v="Q8NC76"/>
    <n v="421"/>
    <x v="0"/>
    <n v="384"/>
    <n v="42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72"/>
    <s v="Q8NC76"/>
    <n v="421"/>
    <x v="1"/>
    <n v="160"/>
    <n v="19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2"/>
    <s v="Q8NC76"/>
    <n v="421"/>
    <x v="1"/>
    <n v="204"/>
    <n v="24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2"/>
    <s v="Q8NC76"/>
    <n v="421"/>
    <x v="1"/>
    <n v="246"/>
    <n v="284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2"/>
    <s v="Q8NC76"/>
    <n v="421"/>
    <x v="1"/>
    <n v="301"/>
    <n v="33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2"/>
    <s v="Q8NC76"/>
    <n v="421"/>
    <x v="1"/>
    <n v="352"/>
    <n v="37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73"/>
    <s v="Q8QG68"/>
    <n v="207"/>
    <x v="6"/>
    <n v="60"/>
    <n v="141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73"/>
    <s v="Q8QG68"/>
    <n v="207"/>
    <x v="0"/>
    <n v="169"/>
    <n v="204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7"/>
  </r>
  <r>
    <x v="874"/>
    <s v="Q8R5B4"/>
    <n v="525"/>
    <x v="2"/>
    <n v="171"/>
    <n v="2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4"/>
    <s v="Q8R5B4"/>
    <n v="525"/>
    <x v="2"/>
    <n v="6"/>
    <n v="7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4"/>
    <s v="Q8R5B4"/>
    <n v="525"/>
    <x v="2"/>
    <n v="83"/>
    <n v="17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4"/>
    <s v="Q8R5B4"/>
    <n v="525"/>
    <x v="13"/>
    <n v="112"/>
    <n v="166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4"/>
    <s v="Q8R5B4"/>
    <n v="525"/>
    <x v="13"/>
    <n v="212"/>
    <n v="267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4"/>
    <s v="Q8R5B4"/>
    <n v="525"/>
    <x v="0"/>
    <n v="460"/>
    <n v="50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875"/>
    <s v="Q8T489"/>
    <n v="176"/>
    <x v="0"/>
    <n v="113"/>
    <n v="14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875"/>
    <s v="Q8T489"/>
    <n v="176"/>
    <x v="3"/>
    <n v="1"/>
    <n v="111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76"/>
    <s v="Q8VE81"/>
    <n v="179"/>
    <x v="0"/>
    <n v="142"/>
    <n v="17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876"/>
    <s v="Q8VE81"/>
    <n v="179"/>
    <x v="1"/>
    <n v="110"/>
    <n v="13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6"/>
    <s v="Q8VE81"/>
    <n v="179"/>
    <x v="1"/>
    <n v="4"/>
    <n v="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6"/>
    <s v="Q8VE81"/>
    <n v="179"/>
    <x v="1"/>
    <n v="59"/>
    <n v="9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77"/>
    <s v="Q8WST3"/>
    <n v="319"/>
    <x v="0"/>
    <n v="280"/>
    <n v="319"/>
    <n v="1016"/>
    <s v="SOCS box"/>
    <x v="0"/>
    <x v="0"/>
    <x v="0"/>
    <x v="8"/>
    <x v="11"/>
    <x v="15"/>
    <x v="17"/>
    <x v="16"/>
    <x v="17"/>
    <x v="7"/>
    <x v="8"/>
    <x v="8"/>
    <x v="8"/>
    <x v="3"/>
    <x v="0"/>
    <x v="0"/>
    <x v="0"/>
    <x v="3"/>
  </r>
  <r>
    <x v="877"/>
    <s v="Q8WST3"/>
    <n v="319"/>
    <x v="3"/>
    <n v="139"/>
    <n v="274"/>
    <n v="3584"/>
    <s v="SPRY domain"/>
    <x v="0"/>
    <x v="0"/>
    <x v="0"/>
    <x v="8"/>
    <x v="11"/>
    <x v="15"/>
    <x v="17"/>
    <x v="16"/>
    <x v="17"/>
    <x v="7"/>
    <x v="8"/>
    <x v="8"/>
    <x v="8"/>
    <x v="3"/>
    <x v="0"/>
    <x v="0"/>
    <x v="0"/>
    <x v="1"/>
  </r>
  <r>
    <x v="878"/>
    <s v="Q95RQ2"/>
    <n v="252"/>
    <x v="5"/>
    <n v="10"/>
    <n v="168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78"/>
    <s v="Q95RQ2"/>
    <n v="252"/>
    <x v="0"/>
    <n v="181"/>
    <n v="218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79"/>
    <s v="Q965N7"/>
    <n v="243"/>
    <x v="0"/>
    <n v="202"/>
    <n v="241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3"/>
  </r>
  <r>
    <x v="879"/>
    <s v="Q965N7"/>
    <n v="243"/>
    <x v="3"/>
    <n v="66"/>
    <n v="196"/>
    <n v="3584"/>
    <s v="SPRY domain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880"/>
    <s v="Q9CWX6"/>
    <n v="525"/>
    <x v="11"/>
    <n v="279"/>
    <n v="311"/>
    <n v="5717"/>
    <s v="Ankyrin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0"/>
    <s v="Q9CWX6"/>
    <n v="525"/>
    <x v="2"/>
    <n v="171"/>
    <n v="242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0"/>
    <s v="Q9CWX6"/>
    <n v="525"/>
    <x v="2"/>
    <n v="6"/>
    <n v="73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0"/>
    <s v="Q9CWX6"/>
    <n v="525"/>
    <x v="2"/>
    <n v="83"/>
    <n v="176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0"/>
    <s v="Q9CWX6"/>
    <n v="525"/>
    <x v="13"/>
    <n v="179"/>
    <n v="232"/>
    <n v="4200"/>
    <s v="Ankyrin repeats (many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0"/>
    <s v="Q9CWX6"/>
    <n v="525"/>
    <x v="0"/>
    <n v="460"/>
    <n v="50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2"/>
  </r>
  <r>
    <x v="881"/>
    <s v="Q9D4Y2"/>
    <n v="288"/>
    <x v="2"/>
    <n v="26"/>
    <n v="115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1"/>
    <s v="Q9D4Y2"/>
    <n v="288"/>
    <x v="2"/>
    <n v="95"/>
    <n v="18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1"/>
    <s v="Q9D4Y2"/>
    <n v="288"/>
    <x v="0"/>
    <n v="247"/>
    <n v="28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8"/>
  </r>
  <r>
    <x v="882"/>
    <s v="Q9D9S9"/>
    <n v="327"/>
    <x v="2"/>
    <n v="12"/>
    <n v="101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2"/>
    <s v="Q9D9S9"/>
    <n v="327"/>
    <x v="2"/>
    <n v="143"/>
    <n v="260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2"/>
    <s v="Q9D9S9"/>
    <n v="327"/>
    <x v="2"/>
    <n v="34"/>
    <n v="134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2"/>
    <s v="Q9D9S9"/>
    <n v="327"/>
    <x v="2"/>
    <n v="75"/>
    <n v="167"/>
    <n v="64467"/>
    <s v="Ankyrin repeats (3 copies)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82"/>
    <s v="Q9D9S9"/>
    <n v="327"/>
    <x v="0"/>
    <n v="289"/>
    <n v="31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12"/>
  </r>
  <r>
    <x v="883"/>
    <s v="Q9GYM5"/>
    <n v="452"/>
    <x v="11"/>
    <n v="130"/>
    <n v="157"/>
    <n v="5717"/>
    <s v="Ankyrin repeat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883"/>
    <s v="Q9GYM5"/>
    <n v="452"/>
    <x v="2"/>
    <n v="22"/>
    <n v="111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883"/>
    <s v="Q9GYM5"/>
    <n v="452"/>
    <x v="2"/>
    <n v="217"/>
    <n v="313"/>
    <n v="64467"/>
    <s v="Ankyrin repeats (3 copies)"/>
    <x v="0"/>
    <x v="0"/>
    <x v="1"/>
    <x v="3"/>
    <x v="3"/>
    <x v="4"/>
    <x v="6"/>
    <x v="6"/>
    <x v="7"/>
    <x v="8"/>
    <x v="8"/>
    <x v="8"/>
    <x v="8"/>
    <x v="3"/>
    <x v="0"/>
    <x v="0"/>
    <x v="0"/>
    <x v="1"/>
  </r>
  <r>
    <x v="883"/>
    <s v="Q9GYM5"/>
    <n v="452"/>
    <x v="0"/>
    <n v="414"/>
    <n v="450"/>
    <n v="1016"/>
    <s v="SOCS box"/>
    <x v="0"/>
    <x v="0"/>
    <x v="1"/>
    <x v="3"/>
    <x v="3"/>
    <x v="4"/>
    <x v="6"/>
    <x v="6"/>
    <x v="7"/>
    <x v="8"/>
    <x v="8"/>
    <x v="8"/>
    <x v="8"/>
    <x v="3"/>
    <x v="0"/>
    <x v="0"/>
    <x v="0"/>
    <x v="0"/>
  </r>
  <r>
    <x v="884"/>
    <s v="Q9N0B1"/>
    <n v="116"/>
    <x v="2"/>
    <n v="17"/>
    <n v="72"/>
    <n v="64467"/>
    <s v="Ankyrin repeats (3 copies)"/>
    <x v="0"/>
    <x v="0"/>
    <x v="0"/>
    <x v="0"/>
    <x v="0"/>
    <x v="0"/>
    <x v="0"/>
    <x v="0"/>
    <x v="0"/>
    <x v="0"/>
    <x v="0"/>
    <x v="0"/>
    <x v="10"/>
    <x v="8"/>
    <x v="9"/>
    <x v="0"/>
    <x v="0"/>
    <x v="1"/>
  </r>
  <r>
    <x v="884"/>
    <s v="Q9N0B1"/>
    <n v="116"/>
    <x v="0"/>
    <n v="73"/>
    <n v="112"/>
    <n v="1016"/>
    <s v="SOCS box"/>
    <x v="0"/>
    <x v="0"/>
    <x v="0"/>
    <x v="0"/>
    <x v="0"/>
    <x v="0"/>
    <x v="0"/>
    <x v="0"/>
    <x v="0"/>
    <x v="0"/>
    <x v="0"/>
    <x v="0"/>
    <x v="10"/>
    <x v="8"/>
    <x v="9"/>
    <x v="0"/>
    <x v="0"/>
    <x v="3"/>
  </r>
  <r>
    <x v="885"/>
    <s v="Q9V3U3"/>
    <n v="293"/>
    <x v="0"/>
    <n v="238"/>
    <n v="27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885"/>
    <s v="Q9V3U3"/>
    <n v="293"/>
    <x v="3"/>
    <n v="107"/>
    <n v="236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6"/>
    <s v="Q9VA06"/>
    <n v="521"/>
    <x v="0"/>
    <n v="370"/>
    <n v="4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8"/>
  </r>
  <r>
    <x v="886"/>
    <s v="Q9VA06"/>
    <n v="521"/>
    <x v="37"/>
    <n v="1"/>
    <n v="369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7"/>
    <s v="Q9VB18"/>
    <n v="1401"/>
    <x v="0"/>
    <n v="339"/>
    <n v="375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887"/>
    <s v="Q9VB18"/>
    <n v="1401"/>
    <x v="19"/>
    <n v="1249"/>
    <n v="1397"/>
    <n v="519"/>
    <s v="Tub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7"/>
    <s v="Q9VB18"/>
    <n v="1401"/>
    <x v="1"/>
    <n v="46"/>
    <n v="81"/>
    <n v="121734"/>
    <s v="WD domain, G-beta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7"/>
    <s v="Q9VB18"/>
    <n v="1401"/>
    <x v="36"/>
    <n v="615"/>
    <n v="1247"/>
    <n v="21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8"/>
    <s v="Q9VJA1"/>
    <n v="633"/>
    <x v="6"/>
    <n v="474"/>
    <n v="552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88"/>
    <s v="Q9VJA1"/>
    <n v="633"/>
    <x v="0"/>
    <n v="574"/>
    <n v="61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89"/>
    <s v="Q9VMV3"/>
    <n v="301"/>
    <x v="0"/>
    <n v="238"/>
    <n v="273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7"/>
  </r>
  <r>
    <x v="889"/>
    <s v="Q9VMV3"/>
    <n v="301"/>
    <x v="3"/>
    <n v="107"/>
    <n v="236"/>
    <n v="3584"/>
    <s v="SPRY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0"/>
    <s v="Q9VX18"/>
    <n v="1016"/>
    <x v="6"/>
    <n v="845"/>
    <n v="920"/>
    <n v="4403"/>
    <s v="SH2 domain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0"/>
    <s v="Q9VX18"/>
    <n v="1016"/>
    <x v="0"/>
    <n v="957"/>
    <n v="994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90"/>
    <s v="Q9VX18"/>
    <n v="1016"/>
    <x v="7"/>
    <n v="1"/>
    <n v="824"/>
    <n v="52"/>
    <m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1"/>
    <s v="Q9VYM8"/>
    <n v="255"/>
    <x v="5"/>
    <n v="13"/>
    <n v="171"/>
    <n v="13525"/>
    <s v="Ras family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1"/>
    <s v="Q9VYM8"/>
    <n v="255"/>
    <x v="0"/>
    <n v="184"/>
    <n v="22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5"/>
  </r>
  <r>
    <x v="892"/>
    <s v="Q9W089"/>
    <n v="671"/>
    <x v="11"/>
    <n v="408"/>
    <n v="436"/>
    <n v="5717"/>
    <s v="Ankyrin repeat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2"/>
    <s v="Q9W089"/>
    <n v="671"/>
    <x v="2"/>
    <n v="202"/>
    <n v="350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2"/>
    <s v="Q9W089"/>
    <n v="671"/>
    <x v="2"/>
    <n v="74"/>
    <n v="228"/>
    <n v="64467"/>
    <s v="Ankyrin repeats (3 copies)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2"/>
    <s v="Q9W089"/>
    <n v="671"/>
    <x v="0"/>
    <n v="630"/>
    <n v="670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4"/>
  </r>
  <r>
    <x v="893"/>
    <s v="Q9W112"/>
    <n v="322"/>
    <x v="4"/>
    <n v="61"/>
    <n v="129"/>
    <n v="458"/>
    <s v="Neuralized"/>
    <x v="0"/>
    <x v="0"/>
    <x v="1"/>
    <x v="1"/>
    <x v="1"/>
    <x v="1"/>
    <x v="2"/>
    <x v="2"/>
    <x v="2"/>
    <x v="4"/>
    <x v="4"/>
    <x v="4"/>
    <x v="4"/>
    <x v="4"/>
    <x v="3"/>
    <x v="2"/>
    <x v="0"/>
    <x v="1"/>
  </r>
  <r>
    <x v="893"/>
    <s v="Q9W112"/>
    <n v="322"/>
    <x v="0"/>
    <n v="285"/>
    <n v="321"/>
    <n v="1016"/>
    <s v="SOCS box"/>
    <x v="0"/>
    <x v="0"/>
    <x v="1"/>
    <x v="1"/>
    <x v="1"/>
    <x v="1"/>
    <x v="2"/>
    <x v="2"/>
    <x v="2"/>
    <x v="4"/>
    <x v="4"/>
    <x v="4"/>
    <x v="4"/>
    <x v="4"/>
    <x v="3"/>
    <x v="2"/>
    <x v="0"/>
    <x v="0"/>
  </r>
  <r>
    <x v="894"/>
    <s v="Q9W7K9"/>
    <n v="421"/>
    <x v="0"/>
    <n v="384"/>
    <n v="420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0"/>
  </r>
  <r>
    <x v="894"/>
    <s v="Q9W7K9"/>
    <n v="421"/>
    <x v="1"/>
    <n v="160"/>
    <n v="199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94"/>
    <s v="Q9W7K9"/>
    <n v="421"/>
    <x v="1"/>
    <n v="204"/>
    <n v="242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94"/>
    <s v="Q9W7K9"/>
    <n v="421"/>
    <x v="1"/>
    <n v="247"/>
    <n v="284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94"/>
    <s v="Q9W7K9"/>
    <n v="421"/>
    <x v="1"/>
    <n v="301"/>
    <n v="339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94"/>
    <s v="Q9W7K9"/>
    <n v="421"/>
    <x v="1"/>
    <n v="353"/>
    <n v="379"/>
    <n v="121734"/>
    <s v="WD domain, G-beta repeat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895"/>
    <s v="Q9Y656"/>
    <n v="219"/>
    <x v="0"/>
    <n v="182"/>
    <n v="21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895"/>
    <s v="Q9Y656"/>
    <n v="219"/>
    <x v="1"/>
    <n v="150"/>
    <n v="177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5"/>
    <s v="Q9Y656"/>
    <n v="219"/>
    <x v="1"/>
    <n v="44"/>
    <n v="8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5"/>
    <s v="Q9Y656"/>
    <n v="219"/>
    <x v="1"/>
    <n v="99"/>
    <n v="137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6"/>
    <s v="Q8WXH6"/>
    <n v="277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6"/>
    <s v="Q8WXH6"/>
    <n v="277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897"/>
    <s v="Q12829"/>
    <n v="278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7"/>
    <s v="Q12829"/>
    <n v="278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898"/>
    <s v="Q8VHP8"/>
    <n v="278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898"/>
    <s v="Q8VHP8"/>
    <n v="278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899"/>
    <s v="Q96S21"/>
    <n v="281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899"/>
    <s v="Q96S21"/>
    <n v="281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00"/>
    <s v="Q8VHQ4"/>
    <n v="281"/>
    <x v="5"/>
    <n v="16"/>
    <n v="176"/>
    <n v="13525"/>
    <s v="Ras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0"/>
    <s v="Q8VHQ4"/>
    <n v="281"/>
    <x v="0"/>
    <n v="189"/>
    <n v="226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01"/>
    <s v="P0C0E4"/>
    <n v="278"/>
    <x v="5"/>
    <n v="16"/>
    <n v="176"/>
    <n v="13525"/>
    <s v="Ras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01"/>
    <s v="P0C0E4"/>
    <n v="278"/>
    <x v="0"/>
    <n v="189"/>
    <n v="226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02"/>
    <s v="O15524"/>
    <n v="211"/>
    <x v="6"/>
    <n v="79"/>
    <n v="154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02"/>
    <s v="O15524"/>
    <n v="211"/>
    <x v="0"/>
    <n v="171"/>
    <n v="20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03"/>
    <s v="O35716"/>
    <n v="212"/>
    <x v="6"/>
    <n v="80"/>
    <n v="155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3"/>
    <s v="O35716"/>
    <n v="212"/>
    <x v="0"/>
    <n v="172"/>
    <n v="20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04"/>
    <s v="Q9QX78"/>
    <n v="212"/>
    <x v="6"/>
    <n v="80"/>
    <n v="155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904"/>
    <s v="Q9QX78"/>
    <n v="212"/>
    <x v="0"/>
    <n v="172"/>
    <n v="20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5"/>
  </r>
  <r>
    <x v="905"/>
    <s v="Q861R0"/>
    <n v="198"/>
    <x v="6"/>
    <n v="48"/>
    <n v="129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05"/>
    <s v="Q861R0"/>
    <n v="198"/>
    <x v="0"/>
    <n v="160"/>
    <n v="195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7"/>
  </r>
  <r>
    <x v="906"/>
    <s v="O14508"/>
    <n v="198"/>
    <x v="6"/>
    <n v="48"/>
    <n v="129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06"/>
    <s v="O14508"/>
    <n v="198"/>
    <x v="0"/>
    <n v="160"/>
    <n v="195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7"/>
  </r>
  <r>
    <x v="907"/>
    <s v="O35717"/>
    <n v="198"/>
    <x v="6"/>
    <n v="48"/>
    <n v="12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07"/>
    <s v="O35717"/>
    <n v="198"/>
    <x v="0"/>
    <n v="160"/>
    <n v="19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7"/>
  </r>
  <r>
    <x v="908"/>
    <s v="Q7YRV6"/>
    <n v="198"/>
    <x v="6"/>
    <n v="48"/>
    <n v="129"/>
    <n v="4403"/>
    <s v="SH2 domain"/>
    <x v="0"/>
    <x v="0"/>
    <x v="0"/>
    <x v="0"/>
    <x v="0"/>
    <x v="0"/>
    <x v="0"/>
    <x v="0"/>
    <x v="3"/>
    <x v="5"/>
    <x v="7"/>
    <x v="7"/>
    <x v="7"/>
    <x v="3"/>
    <x v="0"/>
    <x v="0"/>
    <x v="0"/>
    <x v="1"/>
  </r>
  <r>
    <x v="908"/>
    <s v="Q7YRV6"/>
    <n v="198"/>
    <x v="0"/>
    <n v="160"/>
    <n v="195"/>
    <n v="1016"/>
    <s v="SOCS box"/>
    <x v="0"/>
    <x v="0"/>
    <x v="0"/>
    <x v="0"/>
    <x v="0"/>
    <x v="0"/>
    <x v="0"/>
    <x v="0"/>
    <x v="3"/>
    <x v="5"/>
    <x v="7"/>
    <x v="7"/>
    <x v="7"/>
    <x v="3"/>
    <x v="0"/>
    <x v="0"/>
    <x v="0"/>
    <x v="7"/>
  </r>
  <r>
    <x v="909"/>
    <s v="O88582"/>
    <n v="198"/>
    <x v="6"/>
    <n v="48"/>
    <n v="12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909"/>
    <s v="O88582"/>
    <n v="198"/>
    <x v="0"/>
    <n v="160"/>
    <n v="195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7"/>
  </r>
  <r>
    <x v="910"/>
    <s v="Q9BEG9"/>
    <n v="229"/>
    <x v="6"/>
    <n v="46"/>
    <n v="127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10"/>
    <s v="Q9BEG9"/>
    <n v="229"/>
    <x v="0"/>
    <n v="190"/>
    <n v="226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0"/>
  </r>
  <r>
    <x v="911"/>
    <s v="Q68AM8"/>
    <n v="225"/>
    <x v="6"/>
    <n v="46"/>
    <n v="127"/>
    <n v="4403"/>
    <s v="SH2 domain"/>
    <x v="0"/>
    <x v="0"/>
    <x v="0"/>
    <x v="0"/>
    <x v="0"/>
    <x v="0"/>
    <x v="0"/>
    <x v="0"/>
    <x v="3"/>
    <x v="9"/>
    <x v="11"/>
    <x v="11"/>
    <x v="12"/>
    <x v="3"/>
    <x v="0"/>
    <x v="0"/>
    <x v="0"/>
    <x v="1"/>
  </r>
  <r>
    <x v="911"/>
    <s v="Q68AM8"/>
    <n v="225"/>
    <x v="0"/>
    <n v="186"/>
    <n v="222"/>
    <n v="1016"/>
    <s v="SOCS box"/>
    <x v="0"/>
    <x v="0"/>
    <x v="0"/>
    <x v="0"/>
    <x v="0"/>
    <x v="0"/>
    <x v="0"/>
    <x v="0"/>
    <x v="3"/>
    <x v="9"/>
    <x v="11"/>
    <x v="11"/>
    <x v="12"/>
    <x v="3"/>
    <x v="0"/>
    <x v="0"/>
    <x v="0"/>
    <x v="0"/>
  </r>
  <r>
    <x v="912"/>
    <s v="Q90X67"/>
    <n v="209"/>
    <x v="6"/>
    <n v="46"/>
    <n v="127"/>
    <n v="4403"/>
    <s v="SH2 domain"/>
    <x v="0"/>
    <x v="0"/>
    <x v="0"/>
    <x v="0"/>
    <x v="0"/>
    <x v="0"/>
    <x v="7"/>
    <x v="7"/>
    <x v="8"/>
    <x v="12"/>
    <x v="15"/>
    <x v="15"/>
    <x v="16"/>
    <x v="13"/>
    <x v="12"/>
    <x v="8"/>
    <x v="6"/>
    <x v="1"/>
  </r>
  <r>
    <x v="912"/>
    <s v="Q90X67"/>
    <n v="209"/>
    <x v="0"/>
    <n v="170"/>
    <n v="206"/>
    <n v="1016"/>
    <s v="SOCS box"/>
    <x v="0"/>
    <x v="0"/>
    <x v="0"/>
    <x v="0"/>
    <x v="0"/>
    <x v="0"/>
    <x v="7"/>
    <x v="7"/>
    <x v="8"/>
    <x v="12"/>
    <x v="15"/>
    <x v="15"/>
    <x v="16"/>
    <x v="13"/>
    <x v="12"/>
    <x v="8"/>
    <x v="6"/>
    <x v="0"/>
  </r>
  <r>
    <x v="913"/>
    <s v="O14543"/>
    <n v="225"/>
    <x v="6"/>
    <n v="46"/>
    <n v="127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3"/>
    <s v="O14543"/>
    <n v="225"/>
    <x v="0"/>
    <n v="186"/>
    <n v="22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14"/>
    <s v="O35718"/>
    <n v="225"/>
    <x v="6"/>
    <n v="46"/>
    <n v="127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14"/>
    <s v="O35718"/>
    <n v="225"/>
    <x v="0"/>
    <n v="186"/>
    <n v="22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915"/>
    <s v="O88583"/>
    <n v="225"/>
    <x v="6"/>
    <n v="46"/>
    <n v="127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915"/>
    <s v="O88583"/>
    <n v="225"/>
    <x v="0"/>
    <n v="186"/>
    <n v="22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0"/>
  </r>
  <r>
    <x v="916"/>
    <s v="Q0VC91"/>
    <n v="440"/>
    <x v="6"/>
    <n v="286"/>
    <n v="364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16"/>
    <s v="Q0VC91"/>
    <n v="440"/>
    <x v="0"/>
    <n v="386"/>
    <n v="423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916"/>
    <s v="Q0VC91"/>
    <n v="440"/>
    <x v="21"/>
    <n v="57"/>
    <n v="112"/>
    <n v="63"/>
    <s v="Suppressor of cytokine signalling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16"/>
    <s v="Q0VC91"/>
    <n v="440"/>
    <x v="22"/>
    <n v="114"/>
    <n v="266"/>
    <n v="56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17"/>
    <s v="Q8WXH5"/>
    <n v="440"/>
    <x v="6"/>
    <n v="286"/>
    <n v="364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7"/>
    <s v="Q8WXH5"/>
    <n v="440"/>
    <x v="0"/>
    <n v="386"/>
    <n v="42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17"/>
    <s v="Q8WXH5"/>
    <n v="440"/>
    <x v="21"/>
    <n v="57"/>
    <n v="112"/>
    <n v="63"/>
    <s v="Suppressor of cytokine signalling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7"/>
    <s v="Q8WXH5"/>
    <n v="440"/>
    <x v="22"/>
    <n v="114"/>
    <n v="266"/>
    <n v="5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18"/>
    <s v="Q91ZA6"/>
    <n v="436"/>
    <x v="6"/>
    <n v="283"/>
    <n v="361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18"/>
    <s v="Q91ZA6"/>
    <n v="436"/>
    <x v="0"/>
    <n v="383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18"/>
    <s v="Q91ZA6"/>
    <n v="436"/>
    <x v="21"/>
    <n v="54"/>
    <n v="109"/>
    <n v="63"/>
    <s v="Suppressor of cytokine signalling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18"/>
    <s v="Q91ZA6"/>
    <n v="436"/>
    <x v="22"/>
    <n v="111"/>
    <n v="263"/>
    <n v="56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19"/>
    <s v="Q5RDX2"/>
    <n v="440"/>
    <x v="6"/>
    <n v="286"/>
    <n v="364"/>
    <n v="4403"/>
    <s v="SH2 domain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19"/>
    <s v="Q5RDX2"/>
    <n v="440"/>
    <x v="0"/>
    <n v="386"/>
    <n v="423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5"/>
  </r>
  <r>
    <x v="919"/>
    <s v="Q5RDX2"/>
    <n v="440"/>
    <x v="21"/>
    <n v="57"/>
    <n v="112"/>
    <n v="63"/>
    <s v="Suppressor of cytokine signalling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19"/>
    <s v="Q5RDX2"/>
    <n v="440"/>
    <x v="22"/>
    <n v="114"/>
    <n v="266"/>
    <n v="56"/>
    <m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20"/>
    <s v="Q29RN6"/>
    <n v="536"/>
    <x v="6"/>
    <n v="381"/>
    <n v="459"/>
    <n v="4403"/>
    <s v="SH2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20"/>
    <s v="Q29RN6"/>
    <n v="536"/>
    <x v="0"/>
    <n v="481"/>
    <n v="518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5"/>
  </r>
  <r>
    <x v="920"/>
    <s v="Q29RN6"/>
    <n v="536"/>
    <x v="21"/>
    <n v="144"/>
    <n v="198"/>
    <n v="63"/>
    <s v="Suppressor of cytokine signalling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20"/>
    <s v="Q29RN6"/>
    <n v="536"/>
    <x v="22"/>
    <n v="199"/>
    <n v="345"/>
    <n v="56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20"/>
    <s v="Q29RN6"/>
    <n v="536"/>
    <x v="33"/>
    <n v="77"/>
    <n v="126"/>
    <n v="19"/>
    <m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21"/>
    <s v="O75159"/>
    <n v="536"/>
    <x v="6"/>
    <n v="381"/>
    <n v="459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1"/>
    <s v="O75159"/>
    <n v="536"/>
    <x v="0"/>
    <n v="481"/>
    <n v="518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21"/>
    <s v="O75159"/>
    <n v="536"/>
    <x v="21"/>
    <n v="144"/>
    <n v="198"/>
    <n v="63"/>
    <s v="Suppressor of cytokine signalling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1"/>
    <s v="O75159"/>
    <n v="536"/>
    <x v="22"/>
    <n v="199"/>
    <n v="345"/>
    <n v="5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1"/>
    <s v="O75159"/>
    <n v="536"/>
    <x v="33"/>
    <n v="77"/>
    <n v="126"/>
    <n v="19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2"/>
    <s v="O54928"/>
    <n v="536"/>
    <x v="6"/>
    <n v="381"/>
    <n v="45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2"/>
    <s v="O54928"/>
    <n v="536"/>
    <x v="0"/>
    <n v="481"/>
    <n v="518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22"/>
    <s v="O54928"/>
    <n v="536"/>
    <x v="21"/>
    <n v="144"/>
    <n v="198"/>
    <n v="63"/>
    <s v="Suppressor of cytokine signalling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2"/>
    <s v="O54928"/>
    <n v="536"/>
    <x v="22"/>
    <n v="199"/>
    <n v="345"/>
    <n v="56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3"/>
    <s v="O14544"/>
    <n v="535"/>
    <x v="6"/>
    <n v="384"/>
    <n v="460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3"/>
    <s v="O14544"/>
    <n v="535"/>
    <x v="0"/>
    <n v="497"/>
    <n v="534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23"/>
    <s v="O14544"/>
    <n v="535"/>
    <x v="7"/>
    <n v="1"/>
    <n v="307"/>
    <n v="52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4"/>
    <s v="Q9JLY0"/>
    <n v="533"/>
    <x v="6"/>
    <n v="382"/>
    <n v="458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4"/>
    <s v="Q9JLY0"/>
    <n v="533"/>
    <x v="0"/>
    <n v="495"/>
    <n v="53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24"/>
    <s v="Q9JLY0"/>
    <n v="533"/>
    <x v="7"/>
    <n v="1"/>
    <n v="305"/>
    <n v="52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5"/>
    <s v="Q5RCM6"/>
    <n v="535"/>
    <x v="6"/>
    <n v="384"/>
    <n v="460"/>
    <n v="4403"/>
    <s v="SH2 domain"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25"/>
    <s v="Q5RCM6"/>
    <n v="535"/>
    <x v="0"/>
    <n v="497"/>
    <n v="534"/>
    <n v="1016"/>
    <s v="SOCS box"/>
    <x v="0"/>
    <x v="0"/>
    <x v="0"/>
    <x v="0"/>
    <x v="0"/>
    <x v="0"/>
    <x v="0"/>
    <x v="0"/>
    <x v="0"/>
    <x v="0"/>
    <x v="0"/>
    <x v="0"/>
    <x v="0"/>
    <x v="10"/>
    <x v="0"/>
    <x v="0"/>
    <x v="0"/>
    <x v="5"/>
  </r>
  <r>
    <x v="925"/>
    <s v="Q5RCM6"/>
    <n v="535"/>
    <x v="7"/>
    <n v="1"/>
    <n v="307"/>
    <n v="52"/>
    <m/>
    <x v="0"/>
    <x v="0"/>
    <x v="0"/>
    <x v="0"/>
    <x v="0"/>
    <x v="0"/>
    <x v="0"/>
    <x v="0"/>
    <x v="0"/>
    <x v="0"/>
    <x v="0"/>
    <x v="0"/>
    <x v="0"/>
    <x v="10"/>
    <x v="0"/>
    <x v="0"/>
    <x v="0"/>
    <x v="1"/>
  </r>
  <r>
    <x v="926"/>
    <s v="O14512"/>
    <n v="581"/>
    <x v="6"/>
    <n v="400"/>
    <n v="471"/>
    <n v="4403"/>
    <s v="SH2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6"/>
    <s v="O14512"/>
    <n v="581"/>
    <x v="0"/>
    <n v="515"/>
    <n v="55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26"/>
    <s v="O14512"/>
    <n v="581"/>
    <x v="52"/>
    <n v="1"/>
    <n v="200"/>
    <n v="7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27"/>
    <s v="Q8VHQ2"/>
    <n v="579"/>
    <x v="6"/>
    <n v="398"/>
    <n v="469"/>
    <n v="4403"/>
    <s v="SH2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7"/>
    <s v="Q8VHQ2"/>
    <n v="579"/>
    <x v="0"/>
    <n v="513"/>
    <n v="549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927"/>
    <s v="Q8VHQ2"/>
    <n v="579"/>
    <x v="52"/>
    <n v="1"/>
    <n v="198"/>
    <n v="7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28"/>
    <s v="Q5E9X6"/>
    <n v="273"/>
    <x v="0"/>
    <n v="234"/>
    <n v="273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3"/>
  </r>
  <r>
    <x v="928"/>
    <s v="Q5E9X6"/>
    <n v="273"/>
    <x v="3"/>
    <n v="95"/>
    <n v="229"/>
    <n v="3584"/>
    <s v="SPRY domain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29"/>
    <s v="Q96BD6"/>
    <n v="273"/>
    <x v="0"/>
    <n v="234"/>
    <n v="27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929"/>
    <s v="Q96BD6"/>
    <n v="273"/>
    <x v="3"/>
    <n v="95"/>
    <n v="229"/>
    <n v="3584"/>
    <s v="SPRY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0"/>
    <s v="Q9D5L7"/>
    <n v="273"/>
    <x v="0"/>
    <n v="234"/>
    <n v="2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930"/>
    <s v="Q9D5L7"/>
    <n v="273"/>
    <x v="3"/>
    <n v="95"/>
    <n v="229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1"/>
    <s v="Q99619"/>
    <n v="263"/>
    <x v="0"/>
    <n v="224"/>
    <n v="26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931"/>
    <s v="Q99619"/>
    <n v="263"/>
    <x v="3"/>
    <n v="86"/>
    <n v="220"/>
    <n v="3584"/>
    <s v="SPRY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2"/>
    <s v="O88838"/>
    <n v="264"/>
    <x v="0"/>
    <n v="225"/>
    <n v="26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932"/>
    <s v="O88838"/>
    <n v="264"/>
    <x v="3"/>
    <n v="86"/>
    <n v="220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3"/>
    <s v="Q5M877"/>
    <n v="264"/>
    <x v="0"/>
    <n v="225"/>
    <n v="264"/>
    <n v="1016"/>
    <s v="SOCS box"/>
    <x v="0"/>
    <x v="0"/>
    <x v="0"/>
    <x v="0"/>
    <x v="0"/>
    <x v="0"/>
    <x v="0"/>
    <x v="0"/>
    <x v="0"/>
    <x v="2"/>
    <x v="2"/>
    <x v="2"/>
    <x v="2"/>
    <x v="2"/>
    <x v="2"/>
    <x v="3"/>
    <x v="0"/>
    <x v="3"/>
  </r>
  <r>
    <x v="933"/>
    <s v="Q5M877"/>
    <n v="264"/>
    <x v="3"/>
    <n v="86"/>
    <n v="220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3"/>
    <x v="0"/>
    <x v="1"/>
  </r>
  <r>
    <x v="934"/>
    <s v="Q5M9B1"/>
    <n v="360"/>
    <x v="0"/>
    <n v="275"/>
    <n v="312"/>
    <n v="1016"/>
    <s v="SOCS box"/>
    <x v="0"/>
    <x v="0"/>
    <x v="0"/>
    <x v="0"/>
    <x v="0"/>
    <x v="0"/>
    <x v="3"/>
    <x v="3"/>
    <x v="4"/>
    <x v="6"/>
    <x v="6"/>
    <x v="6"/>
    <x v="6"/>
    <x v="16"/>
    <x v="0"/>
    <x v="0"/>
    <x v="0"/>
    <x v="5"/>
  </r>
  <r>
    <x v="934"/>
    <s v="Q5M9B1"/>
    <n v="360"/>
    <x v="3"/>
    <n v="146"/>
    <n v="270"/>
    <n v="3584"/>
    <s v="SPRY domain"/>
    <x v="0"/>
    <x v="0"/>
    <x v="0"/>
    <x v="0"/>
    <x v="0"/>
    <x v="0"/>
    <x v="3"/>
    <x v="3"/>
    <x v="4"/>
    <x v="6"/>
    <x v="6"/>
    <x v="6"/>
    <x v="6"/>
    <x v="16"/>
    <x v="0"/>
    <x v="0"/>
    <x v="0"/>
    <x v="1"/>
  </r>
  <r>
    <x v="935"/>
    <s v="Q96A44"/>
    <n v="273"/>
    <x v="0"/>
    <n v="234"/>
    <n v="273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3"/>
  </r>
  <r>
    <x v="935"/>
    <s v="Q96A44"/>
    <n v="273"/>
    <x v="3"/>
    <n v="95"/>
    <n v="229"/>
    <n v="3584"/>
    <s v="SPRY domain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6"/>
    <s v="Q8R5B6"/>
    <n v="273"/>
    <x v="0"/>
    <n v="234"/>
    <n v="273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3"/>
  </r>
  <r>
    <x v="936"/>
    <s v="Q8R5B6"/>
    <n v="273"/>
    <x v="3"/>
    <n v="95"/>
    <n v="229"/>
    <n v="3584"/>
    <s v="SPRY domain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7"/>
    <s v="Q9NRJ4"/>
    <n v="1543"/>
    <x v="0"/>
    <n v="374"/>
    <n v="411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5"/>
  </r>
  <r>
    <x v="937"/>
    <s v="Q9NRJ4"/>
    <n v="1543"/>
    <x v="19"/>
    <n v="1387"/>
    <n v="1539"/>
    <n v="519"/>
    <s v="Tub family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7"/>
    <s v="Q9NRJ4"/>
    <n v="1543"/>
    <x v="1"/>
    <n v="74"/>
    <n v="10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7"/>
    <s v="Q9NRJ4"/>
    <n v="1543"/>
    <x v="20"/>
    <n v="671"/>
    <n v="1380"/>
    <n v="16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38"/>
    <s v="Q9JIL5"/>
    <n v="1547"/>
    <x v="0"/>
    <n v="374"/>
    <n v="411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5"/>
  </r>
  <r>
    <x v="938"/>
    <s v="Q9JIL5"/>
    <n v="1547"/>
    <x v="19"/>
    <n v="1418"/>
    <n v="1543"/>
    <n v="519"/>
    <s v="Tub family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8"/>
    <s v="Q9JIL5"/>
    <n v="1547"/>
    <x v="1"/>
    <n v="74"/>
    <n v="10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8"/>
    <s v="Q9JIL5"/>
    <n v="1547"/>
    <x v="20"/>
    <n v="671"/>
    <n v="1384"/>
    <n v="16"/>
    <m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39"/>
    <s v="Q7T2F6"/>
    <n v="423"/>
    <x v="0"/>
    <n v="385"/>
    <n v="421"/>
    <n v="1016"/>
    <s v="SOCS box"/>
    <x v="0"/>
    <x v="0"/>
    <x v="0"/>
    <x v="0"/>
    <x v="0"/>
    <x v="0"/>
    <x v="1"/>
    <x v="1"/>
    <x v="1"/>
    <x v="3"/>
    <x v="3"/>
    <x v="3"/>
    <x v="3"/>
    <x v="3"/>
    <x v="0"/>
    <x v="0"/>
    <x v="0"/>
    <x v="0"/>
  </r>
  <r>
    <x v="939"/>
    <s v="Q7T2F6"/>
    <n v="423"/>
    <x v="1"/>
    <n v="161"/>
    <n v="200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939"/>
    <s v="Q7T2F6"/>
    <n v="423"/>
    <x v="1"/>
    <n v="205"/>
    <n v="243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939"/>
    <s v="Q7T2F6"/>
    <n v="423"/>
    <x v="1"/>
    <n v="247"/>
    <n v="285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939"/>
    <s v="Q7T2F6"/>
    <n v="423"/>
    <x v="1"/>
    <n v="302"/>
    <n v="340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939"/>
    <s v="Q7T2F6"/>
    <n v="423"/>
    <x v="1"/>
    <n v="355"/>
    <n v="380"/>
    <n v="121734"/>
    <s v="WD domain, G-beta repeat"/>
    <x v="0"/>
    <x v="0"/>
    <x v="0"/>
    <x v="0"/>
    <x v="0"/>
    <x v="0"/>
    <x v="1"/>
    <x v="1"/>
    <x v="1"/>
    <x v="3"/>
    <x v="3"/>
    <x v="3"/>
    <x v="3"/>
    <x v="3"/>
    <x v="0"/>
    <x v="0"/>
    <x v="0"/>
    <x v="1"/>
  </r>
  <r>
    <x v="940"/>
    <s v="Q9Y6I7"/>
    <n v="421"/>
    <x v="0"/>
    <n v="384"/>
    <n v="420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40"/>
    <s v="Q9Y6I7"/>
    <n v="421"/>
    <x v="1"/>
    <n v="160"/>
    <n v="19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0"/>
    <s v="Q9Y6I7"/>
    <n v="421"/>
    <x v="1"/>
    <n v="204"/>
    <n v="24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0"/>
    <s v="Q9Y6I7"/>
    <n v="421"/>
    <x v="1"/>
    <n v="246"/>
    <n v="284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0"/>
    <s v="Q9Y6I7"/>
    <n v="421"/>
    <x v="1"/>
    <n v="301"/>
    <n v="33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0"/>
    <s v="Q9Y6I7"/>
    <n v="421"/>
    <x v="1"/>
    <n v="352"/>
    <n v="37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1"/>
    <s v="O54927"/>
    <n v="421"/>
    <x v="0"/>
    <n v="384"/>
    <n v="420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941"/>
    <s v="O54927"/>
    <n v="421"/>
    <x v="1"/>
    <n v="160"/>
    <n v="19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1"/>
    <s v="O54927"/>
    <n v="421"/>
    <x v="1"/>
    <n v="204"/>
    <n v="24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1"/>
    <s v="O54927"/>
    <n v="421"/>
    <x v="1"/>
    <n v="246"/>
    <n v="284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1"/>
    <s v="O54927"/>
    <n v="421"/>
    <x v="1"/>
    <n v="301"/>
    <n v="3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1"/>
    <s v="O54927"/>
    <n v="421"/>
    <x v="1"/>
    <n v="352"/>
    <n v="37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2"/>
    <s v="Q9W5Z5"/>
    <n v="427"/>
    <x v="0"/>
    <n v="389"/>
    <n v="425"/>
    <n v="1016"/>
    <s v="SOCS box"/>
    <x v="0"/>
    <x v="0"/>
    <x v="0"/>
    <x v="0"/>
    <x v="0"/>
    <x v="0"/>
    <x v="1"/>
    <x v="1"/>
    <x v="1"/>
    <x v="1"/>
    <x v="10"/>
    <x v="10"/>
    <x v="11"/>
    <x v="9"/>
    <x v="7"/>
    <x v="4"/>
    <x v="2"/>
    <x v="0"/>
  </r>
  <r>
    <x v="942"/>
    <s v="Q9W5Z5"/>
    <n v="427"/>
    <x v="1"/>
    <n v="165"/>
    <n v="204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942"/>
    <s v="Q9W5Z5"/>
    <n v="427"/>
    <x v="1"/>
    <n v="209"/>
    <n v="247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942"/>
    <s v="Q9W5Z5"/>
    <n v="427"/>
    <x v="1"/>
    <n v="251"/>
    <n v="289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942"/>
    <s v="Q9W5Z5"/>
    <n v="427"/>
    <x v="1"/>
    <n v="306"/>
    <n v="344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942"/>
    <s v="Q9W5Z5"/>
    <n v="427"/>
    <x v="1"/>
    <n v="360"/>
    <n v="384"/>
    <n v="121734"/>
    <s v="WD domain, G-beta repeat"/>
    <x v="0"/>
    <x v="0"/>
    <x v="0"/>
    <x v="0"/>
    <x v="0"/>
    <x v="0"/>
    <x v="1"/>
    <x v="1"/>
    <x v="1"/>
    <x v="1"/>
    <x v="10"/>
    <x v="10"/>
    <x v="11"/>
    <x v="9"/>
    <x v="7"/>
    <x v="4"/>
    <x v="2"/>
    <x v="1"/>
  </r>
  <r>
    <x v="943"/>
    <s v="Q6P1V3"/>
    <n v="422"/>
    <x v="0"/>
    <n v="384"/>
    <n v="420"/>
    <n v="1016"/>
    <s v="SOCS box"/>
    <x v="0"/>
    <x v="0"/>
    <x v="0"/>
    <x v="0"/>
    <x v="0"/>
    <x v="0"/>
    <x v="3"/>
    <x v="3"/>
    <x v="4"/>
    <x v="6"/>
    <x v="6"/>
    <x v="6"/>
    <x v="6"/>
    <x v="6"/>
    <x v="0"/>
    <x v="0"/>
    <x v="0"/>
    <x v="0"/>
  </r>
  <r>
    <x v="943"/>
    <s v="Q6P1V3"/>
    <n v="422"/>
    <x v="1"/>
    <n v="160"/>
    <n v="199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943"/>
    <s v="Q6P1V3"/>
    <n v="422"/>
    <x v="1"/>
    <n v="204"/>
    <n v="242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943"/>
    <s v="Q6P1V3"/>
    <n v="422"/>
    <x v="1"/>
    <n v="246"/>
    <n v="284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943"/>
    <s v="Q6P1V3"/>
    <n v="422"/>
    <x v="1"/>
    <n v="302"/>
    <n v="339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943"/>
    <s v="Q6P1V3"/>
    <n v="422"/>
    <x v="1"/>
    <n v="352"/>
    <n v="379"/>
    <n v="121734"/>
    <s v="WD domain, G-beta repeat"/>
    <x v="0"/>
    <x v="0"/>
    <x v="0"/>
    <x v="0"/>
    <x v="0"/>
    <x v="0"/>
    <x v="3"/>
    <x v="3"/>
    <x v="4"/>
    <x v="6"/>
    <x v="6"/>
    <x v="6"/>
    <x v="6"/>
    <x v="6"/>
    <x v="0"/>
    <x v="0"/>
    <x v="0"/>
    <x v="1"/>
  </r>
  <r>
    <x v="944"/>
    <s v="Q0V8J1"/>
    <n v="406"/>
    <x v="0"/>
    <n v="368"/>
    <n v="404"/>
    <n v="1016"/>
    <s v="SOCS box"/>
    <x v="0"/>
    <x v="0"/>
    <x v="0"/>
    <x v="0"/>
    <x v="0"/>
    <x v="0"/>
    <x v="0"/>
    <x v="0"/>
    <x v="3"/>
    <x v="5"/>
    <x v="5"/>
    <x v="5"/>
    <x v="5"/>
    <x v="5"/>
    <x v="4"/>
    <x v="0"/>
    <x v="0"/>
    <x v="0"/>
  </r>
  <r>
    <x v="944"/>
    <s v="Q0V8J1"/>
    <n v="406"/>
    <x v="1"/>
    <n v="145"/>
    <n v="184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4"/>
    <s v="Q0V8J1"/>
    <n v="406"/>
    <x v="1"/>
    <n v="189"/>
    <n v="227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4"/>
    <s v="Q0V8J1"/>
    <n v="406"/>
    <x v="1"/>
    <n v="231"/>
    <n v="269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4"/>
    <s v="Q0V8J1"/>
    <n v="406"/>
    <x v="1"/>
    <n v="289"/>
    <n v="323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4"/>
    <s v="Q0V8J1"/>
    <n v="406"/>
    <x v="1"/>
    <n v="339"/>
    <n v="363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4"/>
    <s v="Q0V8J1"/>
    <n v="406"/>
    <x v="1"/>
    <n v="85"/>
    <n v="141"/>
    <n v="121734"/>
    <s v="WD domain, G-beta repeat"/>
    <x v="0"/>
    <x v="0"/>
    <x v="0"/>
    <x v="0"/>
    <x v="0"/>
    <x v="0"/>
    <x v="0"/>
    <x v="0"/>
    <x v="3"/>
    <x v="5"/>
    <x v="5"/>
    <x v="5"/>
    <x v="5"/>
    <x v="5"/>
    <x v="4"/>
    <x v="0"/>
    <x v="0"/>
    <x v="1"/>
  </r>
  <r>
    <x v="945"/>
    <s v="Q9NYS7"/>
    <n v="404"/>
    <x v="0"/>
    <n v="366"/>
    <n v="402"/>
    <n v="1016"/>
    <s v="SOCS box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45"/>
    <s v="Q9NYS7"/>
    <n v="404"/>
    <x v="1"/>
    <n v="143"/>
    <n v="182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5"/>
    <s v="Q9NYS7"/>
    <n v="404"/>
    <x v="1"/>
    <n v="187"/>
    <n v="225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5"/>
    <s v="Q9NYS7"/>
    <n v="404"/>
    <x v="1"/>
    <n v="229"/>
    <n v="267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5"/>
    <s v="Q9NYS7"/>
    <n v="404"/>
    <x v="1"/>
    <n v="288"/>
    <n v="32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5"/>
    <s v="Q9NYS7"/>
    <n v="404"/>
    <x v="1"/>
    <n v="337"/>
    <n v="361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5"/>
    <s v="Q9NYS7"/>
    <n v="404"/>
    <x v="1"/>
    <n v="83"/>
    <n v="139"/>
    <n v="121734"/>
    <s v="WD domain, G-beta repeat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946"/>
    <s v="O54929"/>
    <n v="404"/>
    <x v="0"/>
    <n v="366"/>
    <n v="402"/>
    <n v="1016"/>
    <s v="SOCS box"/>
    <x v="0"/>
    <x v="0"/>
    <x v="0"/>
    <x v="0"/>
    <x v="0"/>
    <x v="0"/>
    <x v="0"/>
    <x v="0"/>
    <x v="0"/>
    <x v="2"/>
    <x v="2"/>
    <x v="2"/>
    <x v="2"/>
    <x v="2"/>
    <x v="2"/>
    <x v="1"/>
    <x v="1"/>
    <x v="0"/>
  </r>
  <r>
    <x v="946"/>
    <s v="O54929"/>
    <n v="404"/>
    <x v="1"/>
    <n v="143"/>
    <n v="182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6"/>
    <s v="O54929"/>
    <n v="404"/>
    <x v="1"/>
    <n v="187"/>
    <n v="225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6"/>
    <s v="O54929"/>
    <n v="404"/>
    <x v="1"/>
    <n v="229"/>
    <n v="267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6"/>
    <s v="O54929"/>
    <n v="404"/>
    <x v="1"/>
    <n v="288"/>
    <n v="32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6"/>
    <s v="O54929"/>
    <n v="404"/>
    <x v="1"/>
    <n v="337"/>
    <n v="361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6"/>
    <s v="O54929"/>
    <n v="404"/>
    <x v="1"/>
    <n v="84"/>
    <n v="139"/>
    <n v="121734"/>
    <s v="WD domain, G-beta repeat"/>
    <x v="0"/>
    <x v="0"/>
    <x v="0"/>
    <x v="0"/>
    <x v="0"/>
    <x v="0"/>
    <x v="0"/>
    <x v="0"/>
    <x v="0"/>
    <x v="2"/>
    <x v="2"/>
    <x v="2"/>
    <x v="2"/>
    <x v="2"/>
    <x v="2"/>
    <x v="1"/>
    <x v="1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  <r>
    <x v="947"/>
    <m/>
    <m/>
    <x v="68"/>
    <m/>
    <m/>
    <m/>
    <m/>
    <x v="2"/>
    <x v="3"/>
    <x v="8"/>
    <x v="11"/>
    <x v="13"/>
    <x v="17"/>
    <x v="19"/>
    <x v="18"/>
    <x v="19"/>
    <x v="22"/>
    <x v="25"/>
    <x v="28"/>
    <x v="33"/>
    <x v="27"/>
    <x v="28"/>
    <x v="17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missingCaption=" " updatedVersion="4" minRefreshableVersion="3" useAutoFormatting="1" pageWrap="1" itemPrintTitles="1" createdVersion="4" indent="0" outline="1" outlineData="1">
  <location ref="A1:T1096" firstHeaderRow="1" firstDataRow="1" firstDataCol="20"/>
  <pivotFields count="26">
    <pivotField axis="axisRow" outline="0" showAll="0" defaultSubtotal="0">
      <items count="9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</items>
    </pivotField>
    <pivotField showAll="0"/>
    <pivotField showAll="0"/>
    <pivotField axis="axisRow" outline="0" showAll="0" sortType="ascending" defaultSubtotal="0">
      <items count="69">
        <item h="1" x="53"/>
        <item h="1" x="54"/>
        <item h="1" x="22"/>
        <item h="1" x="7"/>
        <item h="1" x="55"/>
        <item h="1" x="34"/>
        <item h="1" x="37"/>
        <item h="1" x="36"/>
        <item h="1" x="33"/>
        <item h="1" x="20"/>
        <item h="1" x="28"/>
        <item h="1" x="30"/>
        <item h="1" x="29"/>
        <item h="1" x="67"/>
        <item h="1" x="26"/>
        <item h="1" x="41"/>
        <item h="1" x="52"/>
        <item h="1" x="24"/>
        <item h="1" x="50"/>
        <item h="1" x="10"/>
        <item h="1" x="32"/>
        <item h="1" x="64"/>
        <item h="1" x="45"/>
        <item h="1" x="51"/>
        <item h="1" x="49"/>
        <item h="1" x="35"/>
        <item h="1" x="25"/>
        <item h="1" x="23"/>
        <item h="1" x="38"/>
        <item h="1" x="61"/>
        <item h="1" x="63"/>
        <item h="1" x="40"/>
        <item h="1" x="39"/>
        <item h="1" x="62"/>
        <item h="1" x="46"/>
        <item h="1" x="27"/>
        <item h="1" x="14"/>
        <item h="1" x="12"/>
        <item h="1" x="47"/>
        <item h="1" x="59"/>
        <item h="1" x="58"/>
        <item h="1" x="60"/>
        <item h="1" x="65"/>
        <item h="1" x="66"/>
        <item h="1" x="6"/>
        <item h="1" x="11"/>
        <item h="1" x="8"/>
        <item x="5"/>
        <item h="1" x="9"/>
        <item h="1" x="56"/>
        <item h="1" x="1"/>
        <item x="3"/>
        <item h="1" x="42"/>
        <item h="1" x="19"/>
        <item h="1" x="15"/>
        <item h="1" x="48"/>
        <item h="1" x="44"/>
        <item h="1" x="4"/>
        <item x="0"/>
        <item h="1" x="17"/>
        <item h="1" x="18"/>
        <item h="1" x="21"/>
        <item h="1" x="16"/>
        <item h="1" x="2"/>
        <item h="1" x="57"/>
        <item h="1" x="13"/>
        <item h="1" x="43"/>
        <item h="1" x="31"/>
        <item h="1" x="68"/>
      </items>
    </pivotField>
    <pivotField showAll="0"/>
    <pivotField outline="0" showAll="0" defaultSubtotal="0"/>
    <pivotField showAll="0"/>
    <pivotField showAll="0"/>
    <pivotField axis="axisRow" outline="0" showAll="0" defaultSubtotal="0">
      <items count="3">
        <item x="0"/>
        <item x="1"/>
        <item x="2"/>
      </items>
    </pivotField>
    <pivotField axis="axisRow" outline="0" showAll="0" defaultSubtotal="0">
      <items count="4">
        <item x="1"/>
        <item x="2"/>
        <item x="0"/>
        <item x="3"/>
      </items>
    </pivotField>
    <pivotField axis="axisRow" outline="0" showAll="0" defaultSubtotal="0">
      <items count="9">
        <item x="5"/>
        <item x="0"/>
        <item x="2"/>
        <item x="1"/>
        <item x="4"/>
        <item x="3"/>
        <item x="7"/>
        <item x="6"/>
        <item x="8"/>
      </items>
    </pivotField>
    <pivotField axis="axisRow" outline="0" showAll="0" defaultSubtotal="0">
      <items count="12">
        <item x="6"/>
        <item x="2"/>
        <item x="1"/>
        <item x="7"/>
        <item x="0"/>
        <item x="5"/>
        <item x="3"/>
        <item x="9"/>
        <item x="10"/>
        <item x="4"/>
        <item x="8"/>
        <item x="11"/>
      </items>
    </pivotField>
    <pivotField axis="axisRow" outline="0" showAll="0" defaultSubtotal="0">
      <items count="14">
        <item x="4"/>
        <item x="9"/>
        <item x="11"/>
        <item x="8"/>
        <item x="6"/>
        <item x="3"/>
        <item x="7"/>
        <item x="12"/>
        <item x="10"/>
        <item x="5"/>
        <item x="2"/>
        <item x="1"/>
        <item x="0"/>
        <item x="13"/>
      </items>
    </pivotField>
    <pivotField axis="axisRow" outline="0" showAll="0" defaultSubtotal="0">
      <items count="18">
        <item x="5"/>
        <item x="2"/>
        <item x="7"/>
        <item x="14"/>
        <item x="13"/>
        <item x="15"/>
        <item x="0"/>
        <item x="1"/>
        <item x="10"/>
        <item x="8"/>
        <item x="11"/>
        <item x="4"/>
        <item x="3"/>
        <item x="16"/>
        <item x="12"/>
        <item x="9"/>
        <item x="6"/>
        <item x="17"/>
      </items>
    </pivotField>
    <pivotField axis="axisRow" outline="0" showAll="0" defaultSubtotal="0">
      <items count="20">
        <item x="8"/>
        <item x="9"/>
        <item x="10"/>
        <item x="1"/>
        <item x="3"/>
        <item x="16"/>
        <item x="11"/>
        <item x="15"/>
        <item x="4"/>
        <item x="12"/>
        <item x="5"/>
        <item x="0"/>
        <item x="13"/>
        <item x="17"/>
        <item x="2"/>
        <item x="6"/>
        <item x="18"/>
        <item x="7"/>
        <item x="14"/>
        <item x="19"/>
      </items>
    </pivotField>
    <pivotField axis="axisRow" outline="0" showAll="0" defaultSubtotal="0">
      <items count="19">
        <item x="8"/>
        <item x="7"/>
        <item x="15"/>
        <item x="3"/>
        <item x="16"/>
        <item x="14"/>
        <item x="12"/>
        <item x="0"/>
        <item x="9"/>
        <item x="4"/>
        <item x="2"/>
        <item x="1"/>
        <item x="5"/>
        <item x="10"/>
        <item x="6"/>
        <item x="17"/>
        <item x="11"/>
        <item x="13"/>
        <item x="18"/>
      </items>
    </pivotField>
    <pivotField axis="axisRow" outline="0" showAll="0" defaultSubtotal="0">
      <items count="20">
        <item x="5"/>
        <item x="15"/>
        <item x="4"/>
        <item x="16"/>
        <item x="6"/>
        <item x="11"/>
        <item x="17"/>
        <item x="12"/>
        <item x="8"/>
        <item x="2"/>
        <item x="0"/>
        <item x="9"/>
        <item x="10"/>
        <item x="3"/>
        <item x="14"/>
        <item x="13"/>
        <item x="7"/>
        <item x="18"/>
        <item x="1"/>
        <item x="19"/>
      </items>
    </pivotField>
    <pivotField axis="axisRow" outline="0" showAll="0" defaultSubtotal="0">
      <items count="23">
        <item x="7"/>
        <item x="8"/>
        <item x="15"/>
        <item x="9"/>
        <item x="5"/>
        <item x="11"/>
        <item x="18"/>
        <item x="21"/>
        <item x="4"/>
        <item x="1"/>
        <item x="2"/>
        <item x="13"/>
        <item x="14"/>
        <item x="16"/>
        <item x="20"/>
        <item x="3"/>
        <item x="10"/>
        <item x="19"/>
        <item x="6"/>
        <item x="17"/>
        <item x="0"/>
        <item x="12"/>
        <item x="22"/>
      </items>
    </pivotField>
    <pivotField axis="axisRow" outline="0" showAll="0" defaultSubtotal="0">
      <items count="26">
        <item x="8"/>
        <item x="20"/>
        <item x="16"/>
        <item x="4"/>
        <item x="18"/>
        <item x="11"/>
        <item x="23"/>
        <item x="3"/>
        <item x="24"/>
        <item x="13"/>
        <item x="21"/>
        <item x="0"/>
        <item x="17"/>
        <item x="12"/>
        <item x="14"/>
        <item x="9"/>
        <item x="10"/>
        <item x="6"/>
        <item x="19"/>
        <item x="2"/>
        <item x="5"/>
        <item x="22"/>
        <item x="7"/>
        <item x="1"/>
        <item x="15"/>
        <item x="25"/>
      </items>
    </pivotField>
    <pivotField axis="axisRow" outline="0" showAll="0" defaultSubtotal="0">
      <items count="29">
        <item x="8"/>
        <item x="16"/>
        <item x="11"/>
        <item x="15"/>
        <item x="9"/>
        <item x="25"/>
        <item x="13"/>
        <item x="17"/>
        <item x="12"/>
        <item x="4"/>
        <item x="23"/>
        <item x="19"/>
        <item x="1"/>
        <item x="2"/>
        <item x="7"/>
        <item x="22"/>
        <item x="6"/>
        <item x="10"/>
        <item x="0"/>
        <item x="21"/>
        <item x="3"/>
        <item x="20"/>
        <item x="18"/>
        <item x="26"/>
        <item x="27"/>
        <item x="5"/>
        <item x="24"/>
        <item x="14"/>
        <item x="28"/>
      </items>
    </pivotField>
    <pivotField axis="axisRow" outline="0" showAll="0" defaultSubtotal="0">
      <items count="34">
        <item x="8"/>
        <item x="11"/>
        <item x="16"/>
        <item x="5"/>
        <item x="19"/>
        <item x="10"/>
        <item x="15"/>
        <item x="25"/>
        <item x="3"/>
        <item x="21"/>
        <item x="0"/>
        <item x="30"/>
        <item x="18"/>
        <item x="20"/>
        <item x="32"/>
        <item x="27"/>
        <item x="14"/>
        <item x="1"/>
        <item x="22"/>
        <item x="6"/>
        <item x="23"/>
        <item x="17"/>
        <item x="31"/>
        <item x="12"/>
        <item x="9"/>
        <item x="4"/>
        <item x="29"/>
        <item x="24"/>
        <item x="2"/>
        <item x="26"/>
        <item x="13"/>
        <item x="7"/>
        <item x="28"/>
        <item x="33"/>
      </items>
    </pivotField>
    <pivotField axis="axisRow" outline="0" showAll="0" defaultSubtotal="0">
      <items count="28">
        <item x="3"/>
        <item x="7"/>
        <item x="14"/>
        <item x="24"/>
        <item x="5"/>
        <item x="25"/>
        <item x="8"/>
        <item x="11"/>
        <item x="4"/>
        <item x="22"/>
        <item x="23"/>
        <item x="20"/>
        <item x="0"/>
        <item x="26"/>
        <item x="15"/>
        <item x="2"/>
        <item x="21"/>
        <item x="13"/>
        <item x="17"/>
        <item x="9"/>
        <item x="10"/>
        <item x="12"/>
        <item x="1"/>
        <item x="19"/>
        <item x="18"/>
        <item x="6"/>
        <item x="16"/>
        <item x="27"/>
      </items>
    </pivotField>
    <pivotField axis="axisRow" outline="0" showAll="0" defaultSubtotal="0">
      <items count="29">
        <item x="0"/>
        <item x="27"/>
        <item x="5"/>
        <item x="13"/>
        <item x="11"/>
        <item x="23"/>
        <item x="4"/>
        <item x="10"/>
        <item x="3"/>
        <item x="14"/>
        <item x="22"/>
        <item x="17"/>
        <item x="20"/>
        <item x="12"/>
        <item x="8"/>
        <item x="19"/>
        <item x="16"/>
        <item x="9"/>
        <item x="2"/>
        <item x="26"/>
        <item x="24"/>
        <item x="6"/>
        <item x="25"/>
        <item x="21"/>
        <item x="15"/>
        <item x="7"/>
        <item x="18"/>
        <item x="1"/>
        <item x="28"/>
      </items>
    </pivotField>
    <pivotField axis="axisRow" outline="0" showAll="0" defaultSubtotal="0">
      <items count="18">
        <item x="0"/>
        <item x="16"/>
        <item x="12"/>
        <item x="13"/>
        <item x="10"/>
        <item x="6"/>
        <item x="9"/>
        <item x="1"/>
        <item x="14"/>
        <item x="8"/>
        <item x="11"/>
        <item x="3"/>
        <item x="15"/>
        <item x="2"/>
        <item x="7"/>
        <item x="5"/>
        <item x="4"/>
        <item x="17"/>
      </items>
    </pivotField>
    <pivotField axis="axisRow" outline="0" showAll="0" defaultSubtotal="0">
      <items count="11">
        <item x="0"/>
        <item x="5"/>
        <item x="4"/>
        <item x="3"/>
        <item x="7"/>
        <item x="1"/>
        <item x="9"/>
        <item x="2"/>
        <item x="8"/>
        <item x="6"/>
        <item x="10"/>
      </items>
    </pivotField>
    <pivotField axis="axisRow" outline="0" showAll="0" sortType="ascending" defaultSubtotal="0">
      <items count="21">
        <item x="18"/>
        <item x="20"/>
        <item x="12"/>
        <item x="19"/>
        <item x="9"/>
        <item x="13"/>
        <item x="14"/>
        <item x="10"/>
        <item x="6"/>
        <item x="7"/>
        <item x="0"/>
        <item x="5"/>
        <item x="11"/>
        <item x="3"/>
        <item x="4"/>
        <item x="8"/>
        <item x="2"/>
        <item x="17"/>
        <item x="15"/>
        <item x="16"/>
        <item n=" " x="1"/>
      </items>
    </pivotField>
  </pivotFields>
  <rowFields count="20">
    <field x="0"/>
    <field x="3"/>
    <field x="25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</rowFields>
  <rowItems count="1095">
    <i>
      <x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"/>
      <x v="58"/>
      <x v="16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2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3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9"/>
      <x v="47"/>
      <x v="2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 r="1"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10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1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2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3"/>
      <x v="51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5"/>
      <x v="58"/>
      <x v="14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16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17"/>
      <x v="58"/>
      <x v="1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18"/>
      <x v="47"/>
      <x v="2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 r="1"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19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20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21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22"/>
      <x v="58"/>
      <x v="8"/>
      <x/>
      <x v="2"/>
      <x v="2"/>
      <x v="1"/>
      <x v="10"/>
      <x v="1"/>
      <x v="8"/>
      <x v="9"/>
      <x/>
      <x/>
      <x/>
      <x/>
      <x/>
      <x/>
      <x/>
      <x/>
      <x/>
    </i>
    <i>
      <x v="23"/>
      <x v="58"/>
      <x v="13"/>
      <x/>
      <x v="2"/>
      <x v="2"/>
      <x v="1"/>
      <x v="10"/>
      <x v="1"/>
      <x v="8"/>
      <x v="9"/>
      <x/>
      <x/>
      <x/>
      <x/>
      <x/>
      <x/>
      <x/>
      <x/>
      <x/>
    </i>
    <i>
      <x v="24"/>
      <x v="58"/>
      <x v="8"/>
      <x/>
      <x v="2"/>
      <x v="2"/>
      <x v="1"/>
      <x v="10"/>
      <x v="1"/>
      <x v="8"/>
      <x v="9"/>
      <x/>
      <x/>
      <x/>
      <x/>
      <x/>
      <x/>
      <x/>
      <x/>
      <x/>
    </i>
    <i>
      <x v="25"/>
      <x v="58"/>
      <x v="11"/>
      <x/>
      <x v="2"/>
      <x v="2"/>
      <x v="1"/>
      <x v="10"/>
      <x v="1"/>
      <x v="8"/>
      <x v="9"/>
      <x/>
      <x/>
      <x/>
      <x/>
      <x/>
      <x/>
      <x/>
      <x/>
      <x/>
    </i>
    <i>
      <x v="26"/>
      <x v="58"/>
      <x v="9"/>
      <x/>
      <x v="2"/>
      <x v="2"/>
      <x v="1"/>
      <x v="10"/>
      <x v="1"/>
      <x v="8"/>
      <x v="9"/>
      <x/>
      <x/>
      <x/>
      <x/>
      <x/>
      <x/>
      <x/>
      <x/>
      <x/>
    </i>
    <i>
      <x v="27"/>
      <x v="58"/>
      <x v="10"/>
      <x/>
      <x v="2"/>
      <x v="2"/>
      <x v="1"/>
      <x v="10"/>
      <x v="1"/>
      <x v="8"/>
      <x v="9"/>
      <x/>
      <x/>
      <x/>
      <x/>
      <x/>
      <x/>
      <x/>
      <x/>
      <x/>
    </i>
    <i>
      <x v="28"/>
      <x v="51"/>
      <x v="20"/>
      <x/>
      <x v="2"/>
      <x v="2"/>
      <x v="1"/>
      <x v="10"/>
      <x v="1"/>
      <x v="8"/>
      <x v="9"/>
      <x/>
      <x/>
      <x/>
      <x/>
      <x/>
      <x/>
      <x/>
      <x/>
      <x/>
    </i>
    <i r="1">
      <x v="58"/>
      <x v="15"/>
      <x/>
      <x v="2"/>
      <x v="2"/>
      <x v="1"/>
      <x v="10"/>
      <x v="1"/>
      <x v="8"/>
      <x v="9"/>
      <x/>
      <x/>
      <x/>
      <x/>
      <x/>
      <x/>
      <x/>
      <x/>
      <x/>
    </i>
    <i>
      <x v="29"/>
      <x v="58"/>
      <x v="13"/>
      <x/>
      <x v="2"/>
      <x v="2"/>
      <x v="1"/>
      <x v="10"/>
      <x v="1"/>
      <x v="8"/>
      <x v="9"/>
      <x/>
      <x/>
      <x/>
      <x/>
      <x/>
      <x/>
      <x/>
      <x/>
      <x/>
    </i>
    <i>
      <x v="30"/>
      <x v="58"/>
      <x v="4"/>
      <x/>
      <x v="2"/>
      <x v="2"/>
      <x v="1"/>
      <x v="10"/>
      <x v="1"/>
      <x v="8"/>
      <x v="9"/>
      <x/>
      <x/>
      <x/>
      <x/>
      <x/>
      <x/>
      <x/>
      <x/>
      <x/>
    </i>
    <i>
      <x v="31"/>
      <x v="58"/>
      <x v="13"/>
      <x/>
      <x v="2"/>
      <x v="2"/>
      <x v="1"/>
      <x v="10"/>
      <x v="1"/>
      <x v="8"/>
      <x v="9"/>
      <x/>
      <x/>
      <x/>
      <x/>
      <x/>
      <x/>
      <x/>
      <x/>
      <x/>
    </i>
    <i>
      <x v="32"/>
      <x v="58"/>
      <x v="11"/>
      <x/>
      <x v="2"/>
      <x v="2"/>
      <x v="1"/>
      <x v="10"/>
      <x v="1"/>
      <x v="8"/>
      <x v="9"/>
      <x/>
      <x/>
      <x/>
      <x/>
      <x/>
      <x/>
      <x/>
      <x/>
      <x/>
    </i>
    <i>
      <x v="33"/>
      <x v="58"/>
      <x v="10"/>
      <x/>
      <x v="2"/>
      <x v="2"/>
      <x v="1"/>
      <x v="10"/>
      <x v="1"/>
      <x v="8"/>
      <x v="9"/>
      <x/>
      <x/>
      <x/>
      <x/>
      <x/>
      <x/>
      <x/>
      <x/>
      <x/>
    </i>
    <i>
      <x v="34"/>
      <x v="58"/>
      <x v="7"/>
      <x/>
      <x v="2"/>
      <x v="2"/>
      <x v="1"/>
      <x v="10"/>
      <x v="1"/>
      <x v="8"/>
      <x v="9"/>
      <x/>
      <x/>
      <x/>
      <x/>
      <x/>
      <x/>
      <x/>
      <x/>
      <x/>
    </i>
    <i>
      <x v="35"/>
      <x v="58"/>
      <x v="11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36"/>
      <x v="58"/>
      <x v="13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37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38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39"/>
      <x v="58"/>
      <x v="11"/>
      <x/>
      <x v="2"/>
      <x v="3"/>
      <x v="6"/>
      <x v="5"/>
      <x v="12"/>
      <x v="10"/>
      <x v="12"/>
      <x v="4"/>
      <x/>
      <x/>
      <x/>
      <x/>
      <x/>
      <x/>
      <x/>
      <x/>
    </i>
    <i>
      <x v="40"/>
      <x v="58"/>
      <x v="16"/>
      <x/>
      <x v="2"/>
      <x v="3"/>
      <x v="6"/>
      <x v="5"/>
      <x v="12"/>
      <x v="10"/>
      <x v="12"/>
      <x v="4"/>
      <x/>
      <x/>
      <x/>
      <x/>
      <x/>
      <x/>
      <x/>
      <x/>
    </i>
    <i>
      <x v="41"/>
      <x v="51"/>
      <x v="20"/>
      <x/>
      <x v="2"/>
      <x v="3"/>
      <x v="6"/>
      <x v="5"/>
      <x v="12"/>
      <x v="10"/>
      <x v="12"/>
      <x v="4"/>
      <x/>
      <x/>
      <x/>
      <x/>
      <x/>
      <x/>
      <x/>
      <x/>
    </i>
    <i r="1">
      <x v="58"/>
      <x v="13"/>
      <x/>
      <x v="2"/>
      <x v="3"/>
      <x v="6"/>
      <x v="5"/>
      <x v="12"/>
      <x v="10"/>
      <x v="12"/>
      <x v="4"/>
      <x/>
      <x/>
      <x/>
      <x/>
      <x/>
      <x/>
      <x/>
      <x/>
    </i>
    <i>
      <x v="42"/>
      <x v="58"/>
      <x v="10"/>
      <x/>
      <x v="2"/>
      <x v="3"/>
      <x v="6"/>
      <x v="5"/>
      <x v="12"/>
      <x v="10"/>
      <x v="12"/>
      <x v="4"/>
      <x/>
      <x/>
      <x/>
      <x/>
      <x/>
      <x/>
      <x/>
      <x/>
    </i>
    <i>
      <x v="43"/>
      <x v="58"/>
      <x v="10"/>
      <x/>
      <x v="2"/>
      <x v="3"/>
      <x v="6"/>
      <x v="5"/>
      <x v="11"/>
      <x v="15"/>
      <x v="14"/>
      <x v="16"/>
      <x v="1"/>
      <x/>
      <x/>
      <x/>
      <x/>
      <x/>
      <x/>
      <x/>
    </i>
    <i>
      <x v="44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45"/>
      <x v="58"/>
      <x v="9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46"/>
      <x v="58"/>
      <x v="13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47"/>
      <x v="47"/>
      <x v="20"/>
      <x/>
      <x v="2"/>
      <x v="1"/>
      <x v="4"/>
      <x v="12"/>
      <x v="6"/>
      <x v="11"/>
      <x v="7"/>
      <x v="10"/>
      <x v="20"/>
      <x v="11"/>
      <x v="18"/>
      <x v="5"/>
      <x v="6"/>
      <x v="21"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5"/>
      <x v="6"/>
      <x v="21"/>
      <x/>
      <x/>
    </i>
    <i>
      <x v="48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49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50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1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52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53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54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55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56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57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58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9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60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1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62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63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4"/>
      <x v="58"/>
      <x v="13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65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66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7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68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9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0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72"/>
      <x v="58"/>
      <x v="16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73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4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5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6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7"/>
      <x v="58"/>
      <x v="15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78"/>
      <x v="58"/>
      <x v="15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79"/>
      <x v="58"/>
      <x v="15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0"/>
      <x v="58"/>
      <x v="15"/>
      <x/>
      <x v="2"/>
      <x v="1"/>
      <x v="4"/>
      <x v="12"/>
      <x v="6"/>
      <x v="11"/>
      <x v="7"/>
      <x v="10"/>
      <x v="20"/>
      <x v="11"/>
      <x v="18"/>
      <x v="5"/>
      <x v="6"/>
      <x v="17"/>
      <x/>
      <x/>
    </i>
    <i>
      <x v="81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2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3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4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85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6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7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8"/>
      <x v="58"/>
      <x v="16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89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0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1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2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3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4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5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6"/>
      <x v="58"/>
      <x v="13"/>
      <x/>
      <x v="2"/>
      <x v="1"/>
      <x v="4"/>
      <x v="12"/>
      <x v="6"/>
      <x v="11"/>
      <x v="7"/>
      <x v="10"/>
      <x v="10"/>
      <x v="13"/>
      <x v="8"/>
      <x v="30"/>
      <x/>
      <x/>
      <x/>
      <x/>
    </i>
    <i>
      <x v="97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8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9"/>
      <x v="58"/>
      <x v="14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100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01"/>
      <x v="58"/>
      <x v="13"/>
      <x/>
      <x v="2"/>
      <x v="1"/>
      <x v="4"/>
      <x v="12"/>
      <x v="6"/>
      <x v="11"/>
      <x v="7"/>
      <x v="10"/>
      <x v="20"/>
      <x v="11"/>
      <x v="18"/>
      <x v="5"/>
      <x v="6"/>
      <x v="17"/>
      <x/>
      <x/>
    </i>
    <i>
      <x v="102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103"/>
      <x v="58"/>
      <x v="13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104"/>
      <x v="58"/>
      <x v="14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105"/>
      <x v="58"/>
      <x v="15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06"/>
      <x v="58"/>
      <x v="15"/>
      <x/>
      <x v="2"/>
      <x v="1"/>
      <x v="4"/>
      <x v="12"/>
      <x v="6"/>
      <x v="11"/>
      <x v="7"/>
      <x v="10"/>
      <x v="20"/>
      <x v="11"/>
      <x v="18"/>
      <x v="5"/>
      <x v="6"/>
      <x v="17"/>
      <x/>
      <x/>
    </i>
    <i>
      <x v="107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108"/>
      <x v="58"/>
      <x v="15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109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10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111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12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113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114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15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16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17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18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19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0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1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2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3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4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5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6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27"/>
      <x v="58"/>
      <x v="9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28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29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0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1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2"/>
      <x v="58"/>
      <x v="10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33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134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135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136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7"/>
      <x v="51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8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139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0"/>
      <x v="51"/>
      <x v="20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 r="1">
      <x v="58"/>
      <x v="8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1"/>
      <x v="51"/>
      <x v="20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 r="1">
      <x v="58"/>
      <x v="14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2"/>
      <x v="58"/>
      <x v="9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3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4"/>
      <x v="58"/>
      <x v="15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5"/>
      <x v="47"/>
      <x v="20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 r="1"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7"/>
      <x v="5"/>
      <x v="2"/>
    </i>
    <i>
      <x v="146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147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148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149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150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1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2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3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4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5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6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7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8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59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60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4"/>
      <x v="14"/>
      <x v="1"/>
    </i>
    <i>
      <x v="161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162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163"/>
      <x v="58"/>
      <x v="10"/>
      <x/>
      <x v="2"/>
      <x v="1"/>
      <x v="4"/>
      <x v="12"/>
      <x v="6"/>
      <x v="11"/>
      <x v="7"/>
      <x v="13"/>
      <x v="16"/>
      <x v="9"/>
      <x v="6"/>
      <x/>
      <x/>
      <x/>
      <x/>
      <x/>
    </i>
    <i>
      <x v="164"/>
      <x v="47"/>
      <x v="20"/>
      <x/>
      <x v="2"/>
      <x v="1"/>
      <x v="4"/>
      <x v="12"/>
      <x v="6"/>
      <x v="11"/>
      <x v="7"/>
      <x v="13"/>
      <x v="5"/>
      <x v="14"/>
      <x v="27"/>
      <x v="16"/>
      <x v="21"/>
      <x/>
      <x/>
      <x/>
    </i>
    <i r="1">
      <x v="58"/>
      <x v="11"/>
      <x/>
      <x v="2"/>
      <x v="1"/>
      <x v="4"/>
      <x v="12"/>
      <x v="6"/>
      <x v="11"/>
      <x v="7"/>
      <x v="13"/>
      <x v="5"/>
      <x v="14"/>
      <x v="27"/>
      <x v="16"/>
      <x v="21"/>
      <x/>
      <x/>
      <x/>
    </i>
    <i>
      <x v="165"/>
      <x v="58"/>
      <x v="10"/>
      <x/>
      <x v="2"/>
      <x v="1"/>
      <x v="4"/>
      <x v="12"/>
      <x v="6"/>
      <x v="3"/>
      <x v="11"/>
      <x v="18"/>
      <x v="15"/>
      <x v="7"/>
      <x v="20"/>
      <x v="6"/>
      <x/>
      <x/>
      <x/>
      <x/>
    </i>
    <i>
      <x v="166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67"/>
      <x v="58"/>
      <x v="9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68"/>
      <x v="58"/>
      <x v="9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69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70"/>
      <x v="58"/>
      <x v="10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171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172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173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174"/>
      <x v="58"/>
      <x v="2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175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176"/>
      <x v="58"/>
      <x v="10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177"/>
      <x v="58"/>
      <x v="11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178"/>
      <x v="58"/>
      <x v="11"/>
      <x/>
      <x v="2"/>
      <x v="3"/>
      <x v="2"/>
      <x v="11"/>
      <x v="7"/>
      <x v="14"/>
      <x v="10"/>
      <x v="9"/>
      <x v="11"/>
      <x v="2"/>
      <x v="1"/>
      <x v="21"/>
      <x v="2"/>
      <x v="3"/>
      <x/>
      <x/>
    </i>
    <i>
      <x v="179"/>
      <x v="58"/>
      <x v="10"/>
      <x/>
      <x v="2"/>
      <x v="3"/>
      <x v="2"/>
      <x v="11"/>
      <x v="7"/>
      <x v="14"/>
      <x v="10"/>
      <x v="9"/>
      <x v="11"/>
      <x v="2"/>
      <x v="1"/>
      <x v="21"/>
      <x v="2"/>
      <x v="3"/>
      <x/>
      <x/>
    </i>
    <i>
      <x v="180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81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182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3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4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5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6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7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8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89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0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1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2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3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4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5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6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7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8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199"/>
      <x v="51"/>
      <x v="20"/>
      <x/>
      <x v="2"/>
      <x v="5"/>
      <x v="9"/>
      <x/>
      <x/>
      <x/>
      <x/>
      <x/>
      <x/>
      <x/>
      <x/>
      <x/>
      <x/>
      <x/>
      <x/>
      <x/>
    </i>
    <i r="1">
      <x v="58"/>
      <x v="7"/>
      <x/>
      <x v="2"/>
      <x v="5"/>
      <x v="9"/>
      <x/>
      <x/>
      <x/>
      <x/>
      <x/>
      <x/>
      <x/>
      <x/>
      <x/>
      <x/>
      <x/>
      <x/>
      <x/>
    </i>
    <i>
      <x v="200"/>
      <x v="58"/>
      <x v="13"/>
      <x/>
      <x v="2"/>
      <x v="5"/>
      <x v="9"/>
      <x/>
      <x/>
      <x/>
      <x/>
      <x/>
      <x/>
      <x/>
      <x/>
      <x/>
      <x/>
      <x/>
      <x/>
      <x/>
    </i>
    <i>
      <x v="201"/>
      <x v="58"/>
      <x v="16"/>
      <x/>
      <x v="2"/>
      <x v="4"/>
      <x v="5"/>
      <x v="9"/>
      <x v="16"/>
      <x v="1"/>
      <x v="8"/>
      <x v="11"/>
      <x/>
      <x/>
      <x/>
      <x/>
      <x/>
      <x/>
      <x/>
      <x/>
    </i>
    <i>
      <x v="202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3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4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5"/>
      <x v="58"/>
      <x v="15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6"/>
      <x v="58"/>
      <x v="9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7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8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09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10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11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12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1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4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5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6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7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8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19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0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1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2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3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4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5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6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7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8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29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30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31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32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33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4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5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6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7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8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39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40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41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6"/>
      <x/>
    </i>
    <i>
      <x v="242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4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5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6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7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8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49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0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1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2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4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5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6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8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7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8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59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60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61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9"/>
      <x/>
      <x/>
    </i>
    <i>
      <x v="262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4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5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6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7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8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69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0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1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2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4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5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6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7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8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79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0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1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2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4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5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6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7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88"/>
      <x v="58"/>
      <x v="9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289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0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1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2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3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4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295"/>
      <x v="58"/>
      <x v="14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296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297"/>
      <x v="58"/>
      <x v="16"/>
      <x/>
      <x v="2"/>
      <x v="4"/>
      <x v="5"/>
      <x v="9"/>
      <x v="16"/>
      <x v="1"/>
      <x v="8"/>
      <x v="11"/>
      <x/>
      <x/>
      <x/>
      <x/>
      <x/>
      <x/>
      <x/>
      <x/>
    </i>
    <i>
      <x v="298"/>
      <x v="58"/>
      <x v="14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299"/>
      <x v="58"/>
      <x v="13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300"/>
      <x v="58"/>
      <x v="14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301"/>
      <x v="58"/>
      <x v="9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302"/>
      <x v="58"/>
      <x v="14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303"/>
      <x v="58"/>
      <x v="10"/>
      <x v="1"/>
      <x/>
      <x/>
      <x/>
      <x/>
      <x/>
      <x/>
      <x/>
      <x/>
      <x/>
      <x/>
      <x/>
      <x/>
      <x/>
      <x/>
      <x/>
      <x/>
    </i>
    <i>
      <x v="304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305"/>
      <x v="58"/>
      <x v="1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306"/>
      <x v="58"/>
      <x v="10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07"/>
      <x v="47"/>
      <x v="20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 r="1">
      <x v="58"/>
      <x v="11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08"/>
      <x v="58"/>
      <x v="14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09"/>
      <x v="58"/>
      <x v="14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0"/>
      <x v="58"/>
      <x v="11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1"/>
      <x v="51"/>
      <x v="20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 r="1">
      <x v="58"/>
      <x v="9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2"/>
      <x v="58"/>
      <x v="13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3"/>
      <x v="58"/>
      <x v="9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4"/>
      <x v="58"/>
      <x v="13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5"/>
      <x v="58"/>
      <x v="13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6"/>
      <x v="51"/>
      <x v="20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 r="1">
      <x v="58"/>
      <x v="13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7"/>
      <x v="58"/>
      <x v="16"/>
      <x/>
      <x v="2"/>
      <x v="3"/>
      <x v="2"/>
      <x v="4"/>
      <x v="2"/>
      <x v="2"/>
      <x v="13"/>
      <x v="12"/>
      <x v="12"/>
      <x v="12"/>
      <x v="7"/>
      <x v="12"/>
      <x/>
      <x/>
      <x/>
      <x/>
    </i>
    <i>
      <x v="318"/>
      <x v="58"/>
      <x v="11"/>
      <x/>
      <x v="2"/>
      <x v="3"/>
      <x v="2"/>
      <x v="11"/>
      <x v="7"/>
      <x v="14"/>
      <x v="10"/>
      <x v="9"/>
      <x v="11"/>
      <x v="2"/>
      <x v="22"/>
      <x v="4"/>
      <x v="14"/>
      <x v="16"/>
      <x/>
      <x/>
    </i>
    <i>
      <x v="319"/>
      <x v="58"/>
      <x v="11"/>
      <x/>
      <x v="2"/>
      <x v="3"/>
      <x v="2"/>
      <x v="11"/>
      <x v="7"/>
      <x v="14"/>
      <x v="10"/>
      <x v="9"/>
      <x v="11"/>
      <x v="2"/>
      <x v="22"/>
      <x v="4"/>
      <x v="14"/>
      <x v="16"/>
      <x/>
      <x/>
    </i>
    <i>
      <x v="320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321"/>
      <x v="58"/>
      <x v="12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322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323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324"/>
      <x v="58"/>
      <x v="9"/>
      <x/>
      <x v="2"/>
      <x v="1"/>
      <x v="4"/>
      <x v="12"/>
      <x v="6"/>
      <x v="3"/>
      <x v="11"/>
      <x v="18"/>
      <x v="9"/>
      <x v="23"/>
      <x v="12"/>
      <x v="17"/>
      <x v="22"/>
      <x v="24"/>
      <x/>
      <x/>
    </i>
    <i>
      <x v="325"/>
      <x v="58"/>
      <x v="12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26"/>
      <x v="58"/>
      <x v="9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27"/>
      <x v="58"/>
      <x v="10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28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329"/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330"/>
      <x v="58"/>
      <x v="9"/>
      <x/>
      <x v="2"/>
      <x v="1"/>
      <x v="4"/>
      <x v="12"/>
      <x v="6"/>
      <x v="3"/>
      <x v="11"/>
      <x v="18"/>
      <x v="9"/>
      <x v="23"/>
      <x v="11"/>
      <x v="13"/>
      <x v="18"/>
      <x/>
      <x/>
      <x/>
    </i>
    <i>
      <x v="331"/>
      <x v="51"/>
      <x v="20"/>
      <x/>
      <x v="2"/>
      <x v="3"/>
      <x v="2"/>
      <x v="6"/>
      <x v="9"/>
      <x v="6"/>
      <x v="16"/>
      <x v="5"/>
      <x v="2"/>
      <x/>
      <x/>
      <x/>
      <x/>
      <x/>
      <x/>
      <x/>
    </i>
    <i r="1">
      <x v="58"/>
      <x v="15"/>
      <x/>
      <x v="2"/>
      <x v="3"/>
      <x v="2"/>
      <x v="6"/>
      <x v="9"/>
      <x v="6"/>
      <x v="16"/>
      <x v="5"/>
      <x v="2"/>
      <x/>
      <x/>
      <x/>
      <x/>
      <x/>
      <x/>
      <x/>
    </i>
    <i>
      <x v="332"/>
      <x v="47"/>
      <x v="20"/>
      <x/>
      <x v="2"/>
      <x v="3"/>
      <x v="2"/>
      <x v="6"/>
      <x v="9"/>
      <x v="6"/>
      <x v="16"/>
      <x v="5"/>
      <x v="13"/>
      <x/>
      <x/>
      <x/>
      <x/>
      <x/>
      <x/>
      <x/>
    </i>
    <i r="1">
      <x v="58"/>
      <x v="11"/>
      <x/>
      <x v="2"/>
      <x v="3"/>
      <x v="2"/>
      <x v="6"/>
      <x v="9"/>
      <x v="6"/>
      <x v="16"/>
      <x v="5"/>
      <x v="13"/>
      <x/>
      <x/>
      <x/>
      <x/>
      <x/>
      <x/>
      <x/>
    </i>
    <i>
      <x v="333"/>
      <x v="58"/>
      <x v="11"/>
      <x/>
      <x v="2"/>
      <x v="3"/>
      <x v="2"/>
      <x v="6"/>
      <x v="9"/>
      <x v="6"/>
      <x v="16"/>
      <x v="5"/>
      <x v="13"/>
      <x/>
      <x/>
      <x/>
      <x/>
      <x/>
      <x/>
      <x/>
    </i>
    <i>
      <x v="334"/>
      <x v="51"/>
      <x v="20"/>
      <x/>
      <x v="2"/>
      <x v="3"/>
      <x v="2"/>
      <x v="6"/>
      <x v="9"/>
      <x v="6"/>
      <x v="16"/>
      <x v="5"/>
      <x v="13"/>
      <x/>
      <x/>
      <x/>
      <x/>
      <x/>
      <x/>
      <x/>
    </i>
    <i r="1">
      <x v="58"/>
      <x v="15"/>
      <x/>
      <x v="2"/>
      <x v="3"/>
      <x v="2"/>
      <x v="6"/>
      <x v="9"/>
      <x v="6"/>
      <x v="16"/>
      <x v="5"/>
      <x v="13"/>
      <x/>
      <x/>
      <x/>
      <x/>
      <x/>
      <x/>
      <x/>
    </i>
    <i>
      <x v="335"/>
      <x v="51"/>
      <x v="20"/>
      <x/>
      <x v="2"/>
      <x v="3"/>
      <x v="2"/>
      <x v="6"/>
      <x v="9"/>
      <x v="6"/>
      <x v="16"/>
      <x v="5"/>
      <x v="2"/>
      <x/>
      <x/>
      <x/>
      <x/>
      <x/>
      <x/>
      <x/>
    </i>
    <i r="1">
      <x v="58"/>
      <x v="15"/>
      <x/>
      <x v="2"/>
      <x v="3"/>
      <x v="2"/>
      <x v="6"/>
      <x v="9"/>
      <x v="6"/>
      <x v="16"/>
      <x v="5"/>
      <x v="2"/>
      <x/>
      <x/>
      <x/>
      <x/>
      <x/>
      <x/>
      <x/>
    </i>
    <i>
      <x v="336"/>
      <x v="58"/>
      <x v="14"/>
      <x/>
      <x v="2"/>
      <x v="1"/>
      <x v="3"/>
      <x v="3"/>
      <x v="15"/>
      <x/>
      <x/>
      <x/>
      <x/>
      <x/>
      <x/>
      <x/>
      <x/>
      <x/>
      <x/>
      <x/>
    </i>
    <i>
      <x v="337"/>
      <x v="58"/>
      <x v="13"/>
      <x/>
      <x v="2"/>
      <x v="1"/>
      <x v="3"/>
      <x v="3"/>
      <x v="15"/>
      <x/>
      <x/>
      <x/>
      <x/>
      <x/>
      <x/>
      <x/>
      <x/>
      <x/>
      <x/>
      <x/>
    </i>
    <i>
      <x v="338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39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40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41"/>
      <x v="51"/>
      <x v="20"/>
      <x/>
      <x v="2"/>
      <x v="1"/>
      <x v="3"/>
      <x v="3"/>
      <x v="15"/>
      <x/>
      <x/>
      <x/>
      <x/>
      <x/>
      <x/>
      <x/>
      <x/>
      <x/>
      <x/>
      <x/>
    </i>
    <i r="1">
      <x v="58"/>
      <x v="13"/>
      <x/>
      <x v="2"/>
      <x v="1"/>
      <x v="3"/>
      <x v="3"/>
      <x v="15"/>
      <x/>
      <x/>
      <x/>
      <x/>
      <x/>
      <x/>
      <x/>
      <x/>
      <x/>
      <x/>
      <x/>
    </i>
    <i>
      <x v="342"/>
      <x v="58"/>
      <x v="14"/>
      <x/>
      <x v="2"/>
      <x v="1"/>
      <x v="3"/>
      <x v="3"/>
      <x v="15"/>
      <x/>
      <x/>
      <x/>
      <x/>
      <x/>
      <x/>
      <x/>
      <x/>
      <x/>
      <x/>
      <x/>
    </i>
    <i>
      <x v="343"/>
      <x v="58"/>
      <x v="13"/>
      <x/>
      <x v="2"/>
      <x v="1"/>
      <x v="3"/>
      <x v="3"/>
      <x v="15"/>
      <x/>
      <x/>
      <x/>
      <x/>
      <x/>
      <x/>
      <x/>
      <x/>
      <x/>
      <x/>
      <x/>
    </i>
    <i>
      <x v="344"/>
      <x v="47"/>
      <x v="20"/>
      <x/>
      <x v="2"/>
      <x v="1"/>
      <x v="3"/>
      <x v="3"/>
      <x v="15"/>
      <x/>
      <x/>
      <x/>
      <x/>
      <x/>
      <x/>
      <x/>
      <x/>
      <x/>
      <x/>
      <x/>
    </i>
    <i r="1">
      <x v="58"/>
      <x v="9"/>
      <x/>
      <x v="2"/>
      <x v="1"/>
      <x v="3"/>
      <x v="3"/>
      <x v="15"/>
      <x/>
      <x/>
      <x/>
      <x/>
      <x/>
      <x/>
      <x/>
      <x/>
      <x/>
      <x/>
      <x/>
    </i>
    <i>
      <x v="345"/>
      <x v="51"/>
      <x v="20"/>
      <x/>
      <x v="2"/>
      <x v="1"/>
      <x v="3"/>
      <x v="3"/>
      <x v="15"/>
      <x/>
      <x/>
      <x/>
      <x/>
      <x/>
      <x/>
      <x/>
      <x/>
      <x/>
      <x/>
      <x/>
    </i>
    <i r="1"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46"/>
      <x v="58"/>
      <x v="12"/>
      <x/>
      <x v="2"/>
      <x v="1"/>
      <x v="3"/>
      <x v="3"/>
      <x v="15"/>
      <x/>
      <x/>
      <x/>
      <x/>
      <x/>
      <x/>
      <x/>
      <x/>
      <x/>
      <x/>
      <x/>
    </i>
    <i>
      <x v="347"/>
      <x v="58"/>
      <x v="9"/>
      <x/>
      <x v="2"/>
      <x v="1"/>
      <x v="3"/>
      <x v="3"/>
      <x v="15"/>
      <x/>
      <x/>
      <x/>
      <x/>
      <x/>
      <x/>
      <x/>
      <x/>
      <x/>
      <x/>
      <x/>
    </i>
    <i>
      <x v="348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49"/>
      <x v="51"/>
      <x v="20"/>
      <x/>
      <x v="2"/>
      <x v="1"/>
      <x v="3"/>
      <x v="3"/>
      <x v="15"/>
      <x/>
      <x/>
      <x/>
      <x/>
      <x/>
      <x/>
      <x/>
      <x/>
      <x/>
      <x/>
      <x/>
    </i>
    <i r="1"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50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51"/>
      <x v="58"/>
      <x v="14"/>
      <x/>
      <x v="2"/>
      <x v="1"/>
      <x v="3"/>
      <x v="3"/>
      <x v="15"/>
      <x/>
      <x/>
      <x/>
      <x/>
      <x/>
      <x/>
      <x/>
      <x/>
      <x/>
      <x/>
      <x/>
    </i>
    <i>
      <x v="352"/>
      <x v="58"/>
      <x v="12"/>
      <x/>
      <x v="2"/>
      <x v="1"/>
      <x v="3"/>
      <x v="3"/>
      <x v="15"/>
      <x/>
      <x/>
      <x/>
      <x/>
      <x/>
      <x/>
      <x/>
      <x/>
      <x/>
      <x/>
      <x/>
    </i>
    <i>
      <x v="353"/>
      <x v="58"/>
      <x v="9"/>
      <x/>
      <x v="2"/>
      <x v="1"/>
      <x v="3"/>
      <x v="3"/>
      <x v="15"/>
      <x/>
      <x/>
      <x/>
      <x/>
      <x/>
      <x/>
      <x/>
      <x/>
      <x/>
      <x/>
      <x/>
    </i>
    <i>
      <x v="354"/>
      <x v="58"/>
      <x v="10"/>
      <x/>
      <x v="2"/>
      <x v="1"/>
      <x v="3"/>
      <x v="3"/>
      <x v="15"/>
      <x/>
      <x/>
      <x/>
      <x/>
      <x/>
      <x/>
      <x/>
      <x/>
      <x/>
      <x/>
      <x/>
    </i>
    <i>
      <x v="355"/>
      <x v="58"/>
      <x v="14"/>
      <x/>
      <x v="2"/>
      <x v="1"/>
      <x v="3"/>
      <x v="3"/>
      <x v="15"/>
      <x/>
      <x/>
      <x/>
      <x/>
      <x/>
      <x/>
      <x/>
      <x/>
      <x/>
      <x/>
      <x/>
    </i>
    <i>
      <x v="356"/>
      <x v="58"/>
      <x v="11"/>
      <x/>
      <x v="2"/>
      <x v="1"/>
      <x v="3"/>
      <x v="3"/>
      <x v="15"/>
      <x/>
      <x/>
      <x/>
      <x/>
      <x/>
      <x/>
      <x/>
      <x/>
      <x/>
      <x/>
      <x/>
    </i>
    <i>
      <x v="357"/>
      <x v="58"/>
      <x v="12"/>
      <x/>
      <x v="2"/>
      <x v="1"/>
      <x v="3"/>
      <x v="3"/>
      <x v="15"/>
      <x/>
      <x/>
      <x/>
      <x/>
      <x/>
      <x/>
      <x/>
      <x/>
      <x/>
      <x/>
      <x/>
    </i>
    <i>
      <x v="358"/>
      <x v="58"/>
      <x v="13"/>
      <x/>
      <x v="2"/>
      <x v="1"/>
      <x v="3"/>
      <x v="3"/>
      <x v="15"/>
      <x/>
      <x/>
      <x/>
      <x/>
      <x/>
      <x/>
      <x/>
      <x/>
      <x/>
      <x/>
      <x/>
    </i>
    <i>
      <x v="359"/>
      <x v="58"/>
      <x v="14"/>
      <x/>
      <x v="2"/>
      <x v="1"/>
      <x v="3"/>
      <x v="3"/>
      <x v="15"/>
      <x/>
      <x/>
      <x/>
      <x/>
      <x/>
      <x/>
      <x/>
      <x/>
      <x/>
      <x/>
      <x/>
    </i>
    <i>
      <x v="360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361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362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363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364"/>
      <x v="58"/>
      <x v="9"/>
      <x/>
      <x v="2"/>
      <x v="1"/>
      <x v="4"/>
      <x v="12"/>
      <x v="6"/>
      <x v="3"/>
      <x v="11"/>
      <x v="18"/>
      <x v="15"/>
      <x v="7"/>
      <x v="20"/>
      <x v="6"/>
      <x/>
      <x/>
      <x/>
      <x/>
    </i>
    <i>
      <x v="365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366"/>
      <x v="58"/>
      <x v="9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367"/>
      <x v="58"/>
      <x v="9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368"/>
      <x v="58"/>
      <x v="9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369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370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371"/>
      <x v="58"/>
      <x v="9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72"/>
      <x v="58"/>
      <x v="11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73"/>
      <x v="58"/>
      <x v="11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74"/>
      <x v="58"/>
      <x v="10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75"/>
      <x v="58"/>
      <x v="11"/>
      <x/>
      <x v="2"/>
      <x v="1"/>
      <x v="4"/>
      <x v="12"/>
      <x v="6"/>
      <x v="3"/>
      <x v="11"/>
      <x v="18"/>
      <x v="9"/>
      <x v="23"/>
      <x v="12"/>
      <x v="17"/>
      <x v="22"/>
      <x v="27"/>
      <x/>
      <x/>
    </i>
    <i>
      <x v="376"/>
      <x v="58"/>
      <x v="12"/>
      <x/>
      <x v="2"/>
      <x v="3"/>
      <x v="2"/>
      <x v="6"/>
      <x v="8"/>
      <x v="9"/>
      <x v="6"/>
      <x v="7"/>
      <x v="19"/>
      <x v="4"/>
      <x v="21"/>
      <x v="9"/>
      <x v="24"/>
      <x v="11"/>
      <x/>
      <x/>
    </i>
    <i>
      <x v="377"/>
      <x v="58"/>
      <x v="15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378"/>
      <x v="58"/>
      <x v="14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379"/>
      <x v="58"/>
      <x v="1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0"/>
      <x v="58"/>
      <x v="16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1"/>
      <x v="58"/>
      <x v="16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2"/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3"/>
      <x v="58"/>
      <x v="14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4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5"/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6"/>
      <x v="58"/>
      <x v="15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7"/>
      <x v="58"/>
      <x v="1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8"/>
      <x v="51"/>
      <x v="2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89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0"/>
      <x v="58"/>
      <x v="16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1"/>
      <x v="58"/>
      <x v="1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2"/>
      <x v="47"/>
      <x v="2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 r="1"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3"/>
      <x v="58"/>
      <x v="14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4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5"/>
      <x v="58"/>
      <x v="9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6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7"/>
      <x v="58"/>
      <x v="9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8"/>
      <x v="51"/>
      <x v="2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399"/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0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1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2"/>
      <x v="51"/>
      <x v="2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3"/>
      <x v="47"/>
      <x v="20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 r="1"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4"/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5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6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7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8"/>
      <x v="58"/>
      <x v="13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09"/>
      <x v="58"/>
      <x v="11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10"/>
      <x v="58"/>
      <x v="14"/>
      <x/>
      <x v="2"/>
      <x v="1"/>
      <x v="4"/>
      <x v="12"/>
      <x v="6"/>
      <x v="11"/>
      <x v="7"/>
      <x v="13"/>
      <x v="3"/>
      <x v="5"/>
      <x v="15"/>
      <x v="20"/>
      <x/>
      <x/>
      <x/>
      <x/>
    </i>
    <i>
      <x v="411"/>
      <x v="58"/>
      <x v="11"/>
      <x/>
      <x v="2"/>
      <x v="1"/>
      <x v="4"/>
      <x v="12"/>
      <x v="6"/>
      <x v="3"/>
      <x v="11"/>
      <x v="18"/>
      <x v="15"/>
      <x v="7"/>
      <x v="20"/>
      <x v="6"/>
      <x/>
      <x/>
      <x/>
      <x/>
    </i>
    <i>
      <x v="412"/>
      <x v="51"/>
      <x v="20"/>
      <x/>
      <x v="2"/>
      <x v="3"/>
      <x v="2"/>
      <x v="11"/>
      <x v="7"/>
      <x v="14"/>
      <x v="10"/>
      <x v="9"/>
      <x v="8"/>
      <x v="3"/>
      <x v="9"/>
      <x v="27"/>
      <x v="11"/>
      <x v="15"/>
      <x/>
      <x/>
    </i>
    <i r="1">
      <x v="58"/>
      <x v="14"/>
      <x/>
      <x v="2"/>
      <x v="3"/>
      <x v="2"/>
      <x v="11"/>
      <x v="7"/>
      <x v="14"/>
      <x v="10"/>
      <x v="9"/>
      <x v="8"/>
      <x v="3"/>
      <x v="9"/>
      <x v="27"/>
      <x v="11"/>
      <x v="15"/>
      <x/>
      <x/>
    </i>
    <i>
      <x v="413"/>
      <x v="47"/>
      <x v="20"/>
      <x/>
      <x v="2"/>
      <x v="3"/>
      <x v="2"/>
      <x v="11"/>
      <x v="7"/>
      <x v="14"/>
      <x v="10"/>
      <x v="9"/>
      <x v="8"/>
      <x v="3"/>
      <x v="9"/>
      <x v="27"/>
      <x v="11"/>
      <x v="15"/>
      <x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7"/>
      <x v="11"/>
      <x v="15"/>
      <x/>
      <x/>
    </i>
    <i>
      <x v="414"/>
      <x v="58"/>
      <x v="10"/>
      <x/>
      <x v="2"/>
      <x v="1"/>
      <x v="4"/>
      <x v="12"/>
      <x v="6"/>
      <x v="3"/>
      <x v="11"/>
      <x v="18"/>
      <x v="15"/>
      <x v="7"/>
      <x v="20"/>
      <x v="7"/>
      <x/>
      <x/>
      <x/>
      <x/>
    </i>
    <i>
      <x v="415"/>
      <x v="58"/>
      <x v="9"/>
      <x/>
      <x v="2"/>
      <x v="1"/>
      <x v="4"/>
      <x v="12"/>
      <x v="6"/>
      <x v="3"/>
      <x v="11"/>
      <x v="18"/>
      <x v="15"/>
      <x v="7"/>
      <x v="20"/>
      <x v="6"/>
      <x/>
      <x/>
      <x/>
      <x/>
    </i>
    <i>
      <x v="416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417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418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419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0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1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2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3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4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5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6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7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8"/>
      <x v="58"/>
      <x v="12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429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430"/>
      <x v="58"/>
      <x v="1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1"/>
      <x v="58"/>
      <x v="1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2"/>
      <x v="58"/>
      <x v="11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3"/>
      <x v="58"/>
      <x v="14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4"/>
      <x v="58"/>
      <x v="13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5"/>
      <x v="58"/>
      <x v="1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6"/>
      <x v="58"/>
      <x v="14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7"/>
      <x v="51"/>
      <x v="2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 r="1">
      <x v="58"/>
      <x v="14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8"/>
      <x v="47"/>
      <x v="2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 r="1">
      <x v="58"/>
      <x v="11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39"/>
      <x v="58"/>
      <x v="10"/>
      <x/>
      <x v="2"/>
      <x v="3"/>
      <x v="2"/>
      <x v="11"/>
      <x v="7"/>
      <x v="14"/>
      <x v="10"/>
      <x v="9"/>
      <x v="6"/>
      <x v="18"/>
      <x v="19"/>
      <x v="18"/>
      <x v="23"/>
      <x v="26"/>
      <x/>
      <x/>
    </i>
    <i>
      <x v="440"/>
      <x v="58"/>
      <x v="11"/>
      <x/>
      <x v="2"/>
      <x v="1"/>
      <x v="4"/>
      <x v="12"/>
      <x v="6"/>
      <x v="11"/>
      <x v="7"/>
      <x v="13"/>
      <x v="3"/>
      <x v="5"/>
      <x v="10"/>
      <x v="29"/>
      <x v="16"/>
      <x/>
      <x/>
      <x/>
    </i>
    <i>
      <x v="441"/>
      <x v="58"/>
      <x v="16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42"/>
      <x v="58"/>
      <x v="13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3"/>
      <x v="58"/>
      <x v="11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4"/>
      <x v="58"/>
      <x v="10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5"/>
      <x v="58"/>
      <x v="11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6"/>
      <x v="47"/>
      <x v="20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 r="1">
      <x v="58"/>
      <x v="11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7"/>
      <x v="51"/>
      <x v="20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 r="1">
      <x v="58"/>
      <x v="14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8"/>
      <x v="58"/>
      <x v="10"/>
      <x/>
      <x v="2"/>
      <x v="3"/>
      <x v="2"/>
      <x v="11"/>
      <x v="7"/>
      <x v="14"/>
      <x v="10"/>
      <x v="15"/>
      <x v="17"/>
      <x v="1"/>
      <x v="26"/>
      <x v="15"/>
      <x/>
      <x/>
      <x/>
      <x/>
    </i>
    <i>
      <x v="449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0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1"/>
      <x v="58"/>
      <x v="1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2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3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4"/>
      <x v="58"/>
      <x v="1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5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6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7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458"/>
      <x v="58"/>
      <x v="16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59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0"/>
      <x v="58"/>
      <x v="14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1"/>
      <x v="51"/>
      <x v="2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 r="1"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2"/>
      <x v="51"/>
      <x v="2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 r="1"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3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4"/>
      <x v="58"/>
      <x v="1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5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466"/>
      <x v="51"/>
      <x v="20"/>
      <x/>
      <x v="2"/>
      <x v="3"/>
      <x v="6"/>
      <x v="5"/>
      <x v="12"/>
      <x v="10"/>
      <x v="12"/>
      <x v="14"/>
      <x/>
      <x/>
      <x/>
      <x/>
      <x/>
      <x/>
      <x/>
      <x/>
    </i>
    <i r="1">
      <x v="58"/>
      <x v="13"/>
      <x/>
      <x v="2"/>
      <x v="3"/>
      <x v="6"/>
      <x v="5"/>
      <x v="12"/>
      <x v="10"/>
      <x v="12"/>
      <x v="14"/>
      <x/>
      <x/>
      <x/>
      <x/>
      <x/>
      <x/>
      <x/>
      <x/>
    </i>
    <i>
      <x v="467"/>
      <x v="47"/>
      <x v="20"/>
      <x/>
      <x v="2"/>
      <x v="3"/>
      <x v="6"/>
      <x v="5"/>
      <x v="12"/>
      <x v="10"/>
      <x v="12"/>
      <x v="14"/>
      <x/>
      <x/>
      <x/>
      <x/>
      <x/>
      <x/>
      <x/>
      <x/>
    </i>
    <i r="1">
      <x v="58"/>
      <x v="5"/>
      <x/>
      <x v="2"/>
      <x v="3"/>
      <x v="6"/>
      <x v="5"/>
      <x v="12"/>
      <x v="10"/>
      <x v="12"/>
      <x v="14"/>
      <x/>
      <x/>
      <x/>
      <x/>
      <x/>
      <x/>
      <x/>
      <x/>
    </i>
    <i>
      <x v="468"/>
      <x v="58"/>
      <x v="11"/>
      <x/>
      <x v="2"/>
      <x v="3"/>
      <x v="6"/>
      <x v="5"/>
      <x v="12"/>
      <x v="10"/>
      <x v="12"/>
      <x v="14"/>
      <x/>
      <x/>
      <x/>
      <x/>
      <x/>
      <x/>
      <x/>
      <x/>
    </i>
    <i>
      <x v="469"/>
      <x v="47"/>
      <x v="20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 r="1"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0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1"/>
      <x v="58"/>
      <x v="16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2"/>
      <x v="58"/>
      <x v="13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3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4"/>
      <x v="58"/>
      <x v="6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5"/>
      <x v="51"/>
      <x v="20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 r="1">
      <x v="58"/>
      <x v="14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6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7"/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12"/>
      <x v="4"/>
      <x/>
    </i>
    <i>
      <x v="478"/>
      <x v="58"/>
      <x v="13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79"/>
      <x v="58"/>
      <x v="16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0"/>
      <x v="58"/>
      <x v="18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1"/>
      <x v="51"/>
      <x v="20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 r="1">
      <x v="58"/>
      <x v="14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2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3"/>
      <x v="47"/>
      <x v="20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 r="1"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4"/>
      <x v="58"/>
      <x v="6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5"/>
      <x v="58"/>
      <x v="18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6"/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7"/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8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23"/>
      <x v="10"/>
      <x v="4"/>
    </i>
    <i>
      <x v="489"/>
      <x v="47"/>
      <x v="20"/>
      <x/>
      <x v="2"/>
      <x v="3"/>
      <x v="2"/>
      <x v="11"/>
      <x v="7"/>
      <x v="14"/>
      <x v="10"/>
      <x v="9"/>
      <x v="14"/>
      <x v="10"/>
      <x v="5"/>
      <x v="26"/>
      <x v="10"/>
      <x v="10"/>
      <x v="2"/>
      <x/>
    </i>
    <i r="1">
      <x v="58"/>
      <x v="11"/>
      <x/>
      <x v="2"/>
      <x v="3"/>
      <x v="2"/>
      <x v="11"/>
      <x v="7"/>
      <x v="14"/>
      <x v="10"/>
      <x v="9"/>
      <x v="14"/>
      <x v="10"/>
      <x v="5"/>
      <x v="26"/>
      <x v="10"/>
      <x v="10"/>
      <x v="2"/>
      <x/>
    </i>
    <i>
      <x v="490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491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2"/>
      <x v="58"/>
      <x v="14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3"/>
      <x v="58"/>
      <x v="14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4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5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6"/>
      <x v="58"/>
      <x v="14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7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8"/>
      <x v="51"/>
      <x v="2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499"/>
      <x v="58"/>
      <x v="16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0"/>
      <x v="58"/>
      <x v="9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1"/>
      <x v="51"/>
      <x v="2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2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3"/>
      <x v="58"/>
      <x v="1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4"/>
      <x v="58"/>
      <x v="11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5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6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7"/>
      <x v="58"/>
      <x v="11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8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09"/>
      <x v="58"/>
      <x v="13"/>
      <x/>
      <x v="2"/>
      <x v="3"/>
      <x v="6"/>
      <x v="5"/>
      <x v="11"/>
      <x v="15"/>
      <x v="14"/>
      <x v="16"/>
      <x v="1"/>
      <x/>
      <x/>
      <x/>
      <x/>
      <x/>
      <x/>
      <x/>
    </i>
    <i>
      <x v="510"/>
      <x v="58"/>
      <x v="10"/>
      <x/>
      <x v="2"/>
      <x v="3"/>
      <x v="6"/>
      <x v="5"/>
      <x v="11"/>
      <x v="15"/>
      <x v="14"/>
      <x v="16"/>
      <x v="1"/>
      <x/>
      <x/>
      <x/>
      <x/>
      <x/>
      <x/>
      <x/>
    </i>
    <i>
      <x v="511"/>
      <x v="58"/>
      <x v="10"/>
      <x/>
      <x v="2"/>
      <x v="1"/>
      <x v="4"/>
      <x v="12"/>
      <x v="6"/>
      <x v="3"/>
      <x v="11"/>
      <x v="18"/>
      <x v="15"/>
      <x v="21"/>
      <x v="23"/>
      <x v="11"/>
      <x/>
      <x/>
      <x/>
      <x/>
    </i>
    <i>
      <x v="512"/>
      <x v="58"/>
      <x v="13"/>
      <x/>
      <x v="2"/>
      <x v="1"/>
      <x v="4"/>
      <x v="12"/>
      <x v="6"/>
      <x v="3"/>
      <x v="11"/>
      <x v="18"/>
      <x v="15"/>
      <x v="21"/>
      <x v="23"/>
      <x v="11"/>
      <x/>
      <x/>
      <x/>
      <x/>
    </i>
    <i>
      <x v="513"/>
      <x v="58"/>
      <x v="10"/>
      <x/>
      <x v="2"/>
      <x v="1"/>
      <x v="4"/>
      <x v="12"/>
      <x v="6"/>
      <x v="3"/>
      <x v="11"/>
      <x v="18"/>
      <x v="15"/>
      <x v="21"/>
      <x v="23"/>
      <x v="11"/>
      <x/>
      <x/>
      <x/>
      <x/>
    </i>
    <i>
      <x v="514"/>
      <x v="58"/>
      <x v="8"/>
      <x/>
      <x v="2"/>
      <x v="3"/>
      <x v="2"/>
      <x v="11"/>
      <x v="7"/>
      <x v="14"/>
      <x v="10"/>
      <x v="9"/>
      <x v="14"/>
      <x v="10"/>
      <x v="5"/>
      <x v="22"/>
      <x v="3"/>
      <x v="5"/>
      <x v="3"/>
      <x/>
    </i>
    <i>
      <x v="515"/>
      <x v="58"/>
      <x v="9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516"/>
      <x v="58"/>
      <x v="16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517"/>
      <x v="51"/>
      <x v="20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 r="1">
      <x v="58"/>
      <x v="8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518"/>
      <x v="58"/>
      <x v="13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519"/>
      <x v="58"/>
      <x v="10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520"/>
      <x v="58"/>
      <x v="12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21"/>
      <x v="51"/>
      <x v="20"/>
      <x/>
      <x v="2"/>
      <x v="1"/>
      <x v="10"/>
      <x v="1"/>
      <x v="10"/>
      <x v="12"/>
      <x/>
      <x/>
      <x/>
      <x/>
      <x/>
      <x/>
      <x/>
      <x/>
      <x/>
      <x/>
    </i>
    <i r="1">
      <x v="58"/>
      <x v="13"/>
      <x/>
      <x v="2"/>
      <x v="1"/>
      <x v="10"/>
      <x v="1"/>
      <x v="10"/>
      <x v="12"/>
      <x/>
      <x/>
      <x/>
      <x/>
      <x/>
      <x/>
      <x/>
      <x/>
      <x/>
      <x/>
    </i>
    <i>
      <x v="522"/>
      <x v="58"/>
      <x v="6"/>
      <x/>
      <x v="2"/>
      <x v="1"/>
      <x v="4"/>
      <x v="12"/>
      <x v="6"/>
      <x v="11"/>
      <x v="7"/>
      <x v="13"/>
      <x v="4"/>
      <x v="20"/>
      <x v="25"/>
      <x v="3"/>
      <x v="5"/>
      <x v="20"/>
      <x/>
      <x/>
    </i>
    <i>
      <x v="523"/>
      <x v="58"/>
      <x v="9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24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25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26"/>
      <x v="58"/>
      <x v="11"/>
      <x/>
      <x v="2"/>
      <x v="3"/>
      <x v="6"/>
      <x v="8"/>
      <x v="14"/>
      <x v="18"/>
      <x v="17"/>
      <x/>
      <x/>
      <x/>
      <x/>
      <x/>
      <x/>
      <x/>
      <x/>
      <x/>
    </i>
    <i>
      <x v="527"/>
      <x v="58"/>
      <x v="19"/>
      <x/>
      <x v="2"/>
      <x v="3"/>
      <x v="6"/>
      <x v="8"/>
      <x v="14"/>
      <x v="18"/>
      <x v="17"/>
      <x/>
      <x/>
      <x/>
      <x/>
      <x/>
      <x/>
      <x/>
      <x/>
      <x/>
    </i>
    <i>
      <x v="528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2"/>
      <x v="8"/>
      <x v="8"/>
    </i>
    <i>
      <x v="529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2"/>
      <x v="8"/>
      <x v="8"/>
    </i>
    <i>
      <x v="530"/>
      <x v="51"/>
      <x v="20"/>
      <x/>
      <x v="2"/>
      <x v="3"/>
      <x v="2"/>
      <x v="6"/>
      <x v="8"/>
      <x v="9"/>
      <x v="6"/>
      <x v="7"/>
      <x v="19"/>
      <x v="6"/>
      <x v="24"/>
      <x v="14"/>
      <x v="13"/>
      <x/>
      <x/>
      <x/>
    </i>
    <i r="1">
      <x v="58"/>
      <x v="13"/>
      <x/>
      <x v="2"/>
      <x v="3"/>
      <x v="2"/>
      <x v="6"/>
      <x v="8"/>
      <x v="9"/>
      <x v="6"/>
      <x v="7"/>
      <x v="19"/>
      <x v="6"/>
      <x v="24"/>
      <x v="14"/>
      <x v="13"/>
      <x/>
      <x/>
      <x/>
    </i>
    <i>
      <x v="531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32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33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534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35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36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37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38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39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40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41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42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43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44"/>
      <x v="58"/>
      <x v="7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45"/>
      <x v="58"/>
      <x v="13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46"/>
      <x v="51"/>
      <x v="20"/>
      <x/>
      <x v="2"/>
      <x v="3"/>
      <x v="2"/>
      <x v="6"/>
      <x v="4"/>
      <x v="7"/>
      <x v="5"/>
      <x v="1"/>
      <x v="7"/>
      <x v="8"/>
      <x/>
      <x/>
      <x/>
      <x/>
      <x/>
      <x/>
    </i>
    <i r="1">
      <x v="58"/>
      <x v="13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47"/>
      <x v="47"/>
      <x v="20"/>
      <x/>
      <x v="2"/>
      <x v="3"/>
      <x v="2"/>
      <x v="6"/>
      <x v="4"/>
      <x v="7"/>
      <x v="5"/>
      <x v="1"/>
      <x v="7"/>
      <x v="8"/>
      <x/>
      <x/>
      <x/>
      <x/>
      <x/>
      <x/>
    </i>
    <i r="1">
      <x v="58"/>
      <x v="10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48"/>
      <x v="58"/>
      <x v="9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49"/>
      <x v="58"/>
      <x v="11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0"/>
      <x v="58"/>
      <x v="11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1"/>
      <x v="58"/>
      <x v="11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2"/>
      <x v="58"/>
      <x v="14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3"/>
      <x v="58"/>
      <x v="18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4"/>
      <x v="58"/>
      <x v="10"/>
      <x/>
      <x v="2"/>
      <x v="3"/>
      <x v="2"/>
      <x v="6"/>
      <x v="4"/>
      <x v="7"/>
      <x v="5"/>
      <x v="1"/>
      <x v="7"/>
      <x v="8"/>
      <x/>
      <x/>
      <x/>
      <x/>
      <x/>
      <x/>
    </i>
    <i>
      <x v="555"/>
      <x v="47"/>
      <x v="20"/>
      <x/>
      <x v="2"/>
      <x v="3"/>
      <x v="2"/>
      <x v="11"/>
      <x v="7"/>
      <x v="14"/>
      <x v="10"/>
      <x v="9"/>
      <x v="11"/>
      <x v="2"/>
      <x v="1"/>
      <x v="32"/>
      <x v="9"/>
      <x v="19"/>
      <x v="12"/>
      <x/>
    </i>
    <i r="1"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19"/>
      <x v="12"/>
      <x/>
    </i>
    <i>
      <x v="556"/>
      <x v="58"/>
      <x v="13"/>
      <x/>
      <x v="2"/>
      <x v="3"/>
      <x v="2"/>
      <x v="11"/>
      <x v="7"/>
      <x v="14"/>
      <x v="10"/>
      <x v="9"/>
      <x v="11"/>
      <x v="2"/>
      <x v="1"/>
      <x v="32"/>
      <x v="9"/>
      <x v="19"/>
      <x v="12"/>
      <x/>
    </i>
    <i>
      <x v="557"/>
      <x v="58"/>
      <x v="11"/>
      <x/>
      <x v="2"/>
      <x v="3"/>
      <x v="2"/>
      <x v="11"/>
      <x v="7"/>
      <x v="14"/>
      <x v="10"/>
      <x v="9"/>
      <x v="11"/>
      <x v="2"/>
      <x v="1"/>
      <x v="32"/>
      <x v="9"/>
      <x v="19"/>
      <x v="12"/>
      <x/>
    </i>
    <i>
      <x v="558"/>
      <x v="58"/>
      <x v="10"/>
      <x/>
      <x v="2"/>
      <x v="3"/>
      <x v="2"/>
      <x v="11"/>
      <x v="7"/>
      <x v="14"/>
      <x v="10"/>
      <x v="9"/>
      <x v="11"/>
      <x v="2"/>
      <x v="1"/>
      <x v="32"/>
      <x v="9"/>
      <x v="19"/>
      <x v="12"/>
      <x/>
    </i>
    <i>
      <x v="559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60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61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62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63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564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565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566"/>
      <x v="58"/>
      <x v="17"/>
      <x/>
      <x v="2"/>
      <x v="3"/>
      <x v="6"/>
      <x v="5"/>
      <x v="3"/>
      <x v="5"/>
      <x v="2"/>
      <x v="3"/>
      <x/>
      <x/>
      <x/>
      <x/>
      <x/>
      <x/>
      <x/>
      <x/>
    </i>
    <i>
      <x v="567"/>
      <x v="51"/>
      <x v="20"/>
      <x/>
      <x v="2"/>
      <x v="3"/>
      <x v="6"/>
      <x v="5"/>
      <x v="3"/>
      <x v="5"/>
      <x v="2"/>
      <x v="3"/>
      <x/>
      <x/>
      <x/>
      <x/>
      <x/>
      <x/>
      <x/>
      <x/>
    </i>
    <i r="1">
      <x v="58"/>
      <x v="13"/>
      <x/>
      <x v="2"/>
      <x v="3"/>
      <x v="6"/>
      <x v="5"/>
      <x v="3"/>
      <x v="5"/>
      <x v="2"/>
      <x v="3"/>
      <x/>
      <x/>
      <x/>
      <x/>
      <x/>
      <x/>
      <x/>
      <x/>
    </i>
    <i>
      <x v="568"/>
      <x v="47"/>
      <x v="20"/>
      <x/>
      <x v="2"/>
      <x v="3"/>
      <x v="6"/>
      <x v="5"/>
      <x v="3"/>
      <x v="5"/>
      <x v="2"/>
      <x v="3"/>
      <x/>
      <x/>
      <x/>
      <x/>
      <x/>
      <x/>
      <x/>
      <x/>
    </i>
    <i r="1">
      <x v="58"/>
      <x v="5"/>
      <x/>
      <x v="2"/>
      <x v="3"/>
      <x v="6"/>
      <x v="5"/>
      <x v="3"/>
      <x v="5"/>
      <x v="2"/>
      <x v="3"/>
      <x/>
      <x/>
      <x/>
      <x/>
      <x/>
      <x/>
      <x/>
      <x/>
    </i>
    <i>
      <x v="569"/>
      <x v="58"/>
      <x v="11"/>
      <x/>
      <x v="2"/>
      <x v="3"/>
      <x v="6"/>
      <x v="5"/>
      <x v="3"/>
      <x v="5"/>
      <x v="2"/>
      <x v="3"/>
      <x/>
      <x/>
      <x/>
      <x/>
      <x/>
      <x/>
      <x/>
      <x/>
    </i>
    <i>
      <x v="570"/>
      <x v="58"/>
      <x v="10"/>
      <x/>
      <x v="2"/>
      <x v="3"/>
      <x v="6"/>
      <x v="5"/>
      <x v="3"/>
      <x v="5"/>
      <x v="2"/>
      <x v="3"/>
      <x/>
      <x/>
      <x/>
      <x/>
      <x/>
      <x/>
      <x/>
      <x/>
    </i>
    <i>
      <x v="571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572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573"/>
      <x v="51"/>
      <x v="2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 r="1"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4"/>
      <x v="58"/>
      <x v="16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5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6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7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8"/>
      <x v="58"/>
      <x v="14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79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80"/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581"/>
      <x v="58"/>
      <x v="16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2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3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4"/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5"/>
      <x v="47"/>
      <x v="2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 r="1">
      <x v="58"/>
      <x v="11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6"/>
      <x v="58"/>
      <x v="15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7"/>
      <x v="58"/>
      <x v="9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8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89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90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91"/>
      <x v="58"/>
      <x v="1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92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593"/>
      <x v="58"/>
      <x v="1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4"/>
      <x v="58"/>
      <x v="16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5"/>
      <x v="58"/>
      <x v="15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6"/>
      <x v="58"/>
      <x v="1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7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8"/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599"/>
      <x v="51"/>
      <x v="2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 r="1">
      <x v="58"/>
      <x v="13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0"/>
      <x v="58"/>
      <x v="2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1"/>
      <x v="58"/>
      <x v="11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2"/>
      <x v="58"/>
      <x v="11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3"/>
      <x v="58"/>
      <x v="9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4"/>
      <x v="58"/>
      <x v="16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05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06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07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08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09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0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1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2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3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4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5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6"/>
      <x v="58"/>
      <x v="9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7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8"/>
      <x v="47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19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0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1"/>
      <x v="58"/>
      <x v="9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2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3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5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6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7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8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29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0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1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2"/>
      <x v="47"/>
      <x v="2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 r="1"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3"/>
      <x v="47"/>
      <x v="2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 r="1"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4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5"/>
      <x v="58"/>
      <x v="11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6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7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8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39"/>
      <x v="51"/>
      <x v="2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 r="1"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0"/>
      <x v="58"/>
      <x v="16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1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2"/>
      <x v="58"/>
      <x v="16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3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4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5"/>
      <x v="58"/>
      <x v="10"/>
      <x/>
      <x v="1"/>
      <x v="7"/>
      <x v="7"/>
      <x/>
      <x/>
      <x/>
      <x/>
      <x/>
      <x/>
      <x/>
      <x/>
      <x/>
      <x/>
      <x/>
      <x/>
      <x/>
    </i>
    <i>
      <x v="646"/>
      <x v="58"/>
      <x v="19"/>
      <x/>
      <x v="2"/>
      <x v="3"/>
      <x v="2"/>
      <x v="11"/>
      <x v="7"/>
      <x v="14"/>
      <x v="10"/>
      <x v="9"/>
      <x v="14"/>
      <x v="10"/>
      <x v="5"/>
      <x v="22"/>
      <x v="3"/>
      <x v="5"/>
      <x v="3"/>
      <x/>
    </i>
    <i>
      <x v="647"/>
      <x v="58"/>
      <x v="13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48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649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50"/>
      <x v="58"/>
      <x v="12"/>
      <x/>
      <x v="2"/>
      <x v="3"/>
      <x v="6"/>
      <x v="5"/>
      <x v="11"/>
      <x v="15"/>
      <x v="14"/>
      <x v="16"/>
      <x v="1"/>
      <x/>
      <x/>
      <x/>
      <x/>
      <x/>
      <x/>
      <x/>
    </i>
    <i>
      <x v="651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14"/>
      <x v="15"/>
      <x v="3"/>
    </i>
    <i>
      <x v="652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653"/>
      <x v="58"/>
      <x v="9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5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55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56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657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58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59"/>
      <x v="58"/>
      <x v="18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60"/>
      <x v="47"/>
      <x v="20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 r="1"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61"/>
      <x v="58"/>
      <x v="5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662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663"/>
      <x v="51"/>
      <x v="20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 r="1">
      <x v="58"/>
      <x v="8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4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5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6"/>
      <x v="58"/>
      <x v="14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7"/>
      <x v="51"/>
      <x v="20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 r="1">
      <x v="58"/>
      <x v="14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8"/>
      <x v="47"/>
      <x v="20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 r="1"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69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70"/>
      <x v="58"/>
      <x v="11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71"/>
      <x v="58"/>
      <x v="15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72"/>
      <x v="58"/>
      <x v="9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73"/>
      <x v="58"/>
      <x v="10"/>
      <x/>
      <x v="2"/>
      <x v="3"/>
      <x v="2"/>
      <x v="11"/>
      <x v="7"/>
      <x v="14"/>
      <x v="10"/>
      <x v="9"/>
      <x v="8"/>
      <x v="15"/>
      <x v="4"/>
      <x v="24"/>
      <x v="7"/>
      <x v="1"/>
      <x v="1"/>
      <x v="6"/>
    </i>
    <i>
      <x v="67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75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76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677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78"/>
      <x v="47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79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80"/>
      <x v="58"/>
      <x v="9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681"/>
      <x v="58"/>
      <x v="18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82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83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84"/>
      <x v="58"/>
      <x v="15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85"/>
      <x v="58"/>
      <x v="13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686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87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88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89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0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1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2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3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4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695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96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697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698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699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700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1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02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03"/>
      <x v="58"/>
      <x v="14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704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5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6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7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8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09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0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1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2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3"/>
      <x v="58"/>
      <x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4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15"/>
      <x v="58"/>
      <x v="10"/>
      <x/>
      <x v="2"/>
      <x v="1"/>
      <x v="10"/>
      <x v="2"/>
      <x v="5"/>
      <x v="13"/>
      <x v="4"/>
      <x v="6"/>
      <x/>
      <x/>
      <x/>
      <x/>
      <x/>
      <x/>
      <x/>
      <x/>
    </i>
    <i>
      <x v="716"/>
      <x v="58"/>
      <x v="10"/>
      <x/>
      <x v="2"/>
      <x v="1"/>
      <x v="10"/>
      <x v="2"/>
      <x v="5"/>
      <x v="13"/>
      <x v="4"/>
      <x v="6"/>
      <x/>
      <x/>
      <x/>
      <x/>
      <x/>
      <x/>
      <x/>
      <x/>
    </i>
    <i>
      <x v="717"/>
      <x v="58"/>
      <x v="14"/>
      <x/>
      <x v="2"/>
      <x v="1"/>
      <x v="10"/>
      <x v="2"/>
      <x v="5"/>
      <x v="13"/>
      <x v="4"/>
      <x v="6"/>
      <x/>
      <x/>
      <x/>
      <x/>
      <x/>
      <x/>
      <x/>
      <x/>
    </i>
    <i>
      <x v="718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19"/>
      <x v="58"/>
      <x v="9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720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721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722"/>
      <x v="58"/>
      <x v="16"/>
      <x/>
      <x v="2"/>
      <x v="1"/>
      <x v="4"/>
      <x v="12"/>
      <x v="6"/>
      <x v="11"/>
      <x v="7"/>
      <x v="10"/>
      <x v="20"/>
      <x v="11"/>
      <x v="18"/>
      <x v="5"/>
      <x v="6"/>
      <x v="17"/>
      <x/>
      <x/>
    </i>
    <i>
      <x v="723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4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5"/>
      <x v="58"/>
      <x v="16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6"/>
      <x v="51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7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8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29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0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1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2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3"/>
      <x v="51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4"/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5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6"/>
      <x v="51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7"/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8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39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0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1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2"/>
      <x v="47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3"/>
      <x v="58"/>
      <x v="16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4"/>
      <x v="47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5"/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6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7"/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8"/>
      <x v="58"/>
      <x v="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49"/>
      <x v="58"/>
      <x v="9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0"/>
      <x v="58"/>
      <x v="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1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2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3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4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5"/>
      <x v="58"/>
      <x v="12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6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7"/>
      <x v="58"/>
      <x v="11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8"/>
      <x v="58"/>
      <x v="14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59"/>
      <x v="51"/>
      <x v="2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 r="1">
      <x v="58"/>
      <x v="13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760"/>
      <x v="47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61"/>
      <x v="51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62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63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64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65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66"/>
      <x v="58"/>
      <x v="16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67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68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69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70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71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72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73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74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75"/>
      <x v="58"/>
      <x v="13"/>
      <x/>
      <x v="2"/>
      <x v="6"/>
      <x v="8"/>
      <x v="7"/>
      <x v="13"/>
      <x v="16"/>
      <x v="15"/>
      <x v="17"/>
      <x/>
      <x/>
      <x/>
      <x/>
      <x/>
      <x/>
      <x/>
      <x/>
    </i>
    <i>
      <x v="776"/>
      <x v="58"/>
      <x v="10"/>
      <x/>
      <x v="2"/>
      <x v="6"/>
      <x v="8"/>
      <x v="7"/>
      <x v="13"/>
      <x v="16"/>
      <x v="15"/>
      <x v="17"/>
      <x/>
      <x/>
      <x/>
      <x/>
      <x/>
      <x/>
      <x/>
      <x/>
    </i>
    <i>
      <x v="777"/>
      <x v="58"/>
      <x v="11"/>
      <x/>
      <x v="2"/>
      <x v="6"/>
      <x v="8"/>
      <x v="7"/>
      <x v="13"/>
      <x v="16"/>
      <x v="15"/>
      <x v="17"/>
      <x/>
      <x/>
      <x/>
      <x/>
      <x/>
      <x/>
      <x/>
      <x/>
    </i>
    <i>
      <x v="778"/>
      <x v="58"/>
      <x v="15"/>
      <x/>
      <x v="2"/>
      <x v="6"/>
      <x v="8"/>
      <x v="7"/>
      <x v="13"/>
      <x v="16"/>
      <x v="15"/>
      <x v="17"/>
      <x/>
      <x/>
      <x/>
      <x/>
      <x/>
      <x/>
      <x/>
      <x/>
    </i>
    <i>
      <x v="779"/>
      <x v="58"/>
      <x v="13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780"/>
      <x v="58"/>
      <x v="15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781"/>
      <x v="58"/>
      <x v="13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782"/>
      <x v="51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83"/>
      <x v="58"/>
      <x v="9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84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85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86"/>
      <x v="58"/>
      <x v="11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787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88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89"/>
      <x v="58"/>
      <x v="10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790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791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792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793"/>
      <x v="47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94"/>
      <x v="58"/>
      <x v="14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795"/>
      <x v="58"/>
      <x v="16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796"/>
      <x v="58"/>
      <x v="6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797"/>
      <x v="58"/>
      <x v="1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98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799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00"/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01"/>
      <x v="47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02"/>
      <x v="58"/>
      <x v="14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03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04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05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06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07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08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09"/>
      <x v="51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10"/>
      <x v="58"/>
      <x v="16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11"/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12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13"/>
      <x v="58"/>
      <x v="13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814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15"/>
      <x v="47"/>
      <x v="2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 r="1"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16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17"/>
      <x v="58"/>
      <x v="10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818"/>
      <x v="58"/>
      <x v="15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19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20"/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21"/>
      <x v="58"/>
      <x v="14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22"/>
      <x v="58"/>
      <x v="14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23"/>
      <x v="58"/>
      <x v="16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24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25"/>
      <x v="58"/>
      <x v="1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26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27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28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29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30"/>
      <x v="58"/>
      <x v="15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31"/>
      <x v="58"/>
      <x v="14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832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33"/>
      <x v="58"/>
      <x v="9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834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35"/>
      <x v="58"/>
      <x v="15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36"/>
      <x v="58"/>
      <x v="13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37"/>
      <x v="58"/>
      <x v="9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38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39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40"/>
      <x v="58"/>
      <x v="9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1"/>
      <x v="58"/>
      <x v="11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2"/>
      <x v="58"/>
      <x v="11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3"/>
      <x v="51"/>
      <x v="20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 r="1">
      <x v="58"/>
      <x v="14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4"/>
      <x v="47"/>
      <x v="20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 r="1">
      <x v="58"/>
      <x v="11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5"/>
      <x v="58"/>
      <x v="13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6"/>
      <x v="58"/>
      <x v="15"/>
      <x/>
      <x v="2"/>
      <x v="3"/>
      <x v="2"/>
      <x v="11"/>
      <x v="7"/>
      <x v="14"/>
      <x v="10"/>
      <x v="9"/>
      <x v="8"/>
      <x v="15"/>
      <x v="4"/>
      <x v="24"/>
      <x v="1"/>
      <x v="2"/>
      <x/>
      <x/>
    </i>
    <i>
      <x v="847"/>
      <x v="58"/>
      <x v="1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48"/>
      <x v="58"/>
      <x v="18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49"/>
      <x v="58"/>
      <x v="1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50"/>
      <x v="58"/>
      <x v="14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51"/>
      <x v="58"/>
      <x v="1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52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53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54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55"/>
      <x v="58"/>
      <x v="16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856"/>
      <x v="51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3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857"/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58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59"/>
      <x v="58"/>
      <x v="9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860"/>
      <x v="58"/>
      <x v="14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1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2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3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4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5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6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67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868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69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70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71"/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72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73"/>
      <x v="58"/>
      <x v="9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874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75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76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77"/>
      <x v="51"/>
      <x v="20"/>
      <x/>
      <x v="2"/>
      <x v="1"/>
      <x v="10"/>
      <x v="2"/>
      <x v="5"/>
      <x v="13"/>
      <x v="4"/>
      <x v="6"/>
      <x/>
      <x/>
      <x/>
      <x/>
      <x/>
      <x/>
      <x/>
      <x/>
    </i>
    <i r="1">
      <x v="58"/>
      <x v="13"/>
      <x/>
      <x v="2"/>
      <x v="1"/>
      <x v="10"/>
      <x v="2"/>
      <x v="5"/>
      <x v="13"/>
      <x v="4"/>
      <x v="6"/>
      <x/>
      <x/>
      <x/>
      <x/>
      <x/>
      <x/>
      <x/>
      <x/>
    </i>
    <i>
      <x v="878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79"/>
      <x v="51"/>
      <x v="20"/>
      <x/>
      <x v="2"/>
      <x v="3"/>
      <x v="6"/>
      <x v="5"/>
      <x v="11"/>
      <x v="15"/>
      <x v="14"/>
      <x v="16"/>
      <x v="1"/>
      <x/>
      <x/>
      <x/>
      <x/>
      <x/>
      <x/>
      <x/>
    </i>
    <i r="1">
      <x v="58"/>
      <x v="13"/>
      <x/>
      <x v="2"/>
      <x v="3"/>
      <x v="6"/>
      <x v="5"/>
      <x v="11"/>
      <x v="15"/>
      <x v="14"/>
      <x v="16"/>
      <x v="1"/>
      <x/>
      <x/>
      <x/>
      <x/>
      <x/>
      <x/>
      <x/>
    </i>
    <i>
      <x v="880"/>
      <x v="58"/>
      <x v="16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81"/>
      <x v="58"/>
      <x v="15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82"/>
      <x v="58"/>
      <x v="2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83"/>
      <x v="58"/>
      <x v="10"/>
      <x/>
      <x v="2"/>
      <x v="3"/>
      <x v="6"/>
      <x v="5"/>
      <x v="11"/>
      <x v="15"/>
      <x v="14"/>
      <x v="16"/>
      <x v="1"/>
      <x/>
      <x/>
      <x/>
      <x/>
      <x/>
      <x/>
      <x/>
    </i>
    <i>
      <x v="884"/>
      <x v="58"/>
      <x v="13"/>
      <x/>
      <x v="2"/>
      <x v="1"/>
      <x v="4"/>
      <x v="12"/>
      <x v="6"/>
      <x v="11"/>
      <x v="7"/>
      <x v="10"/>
      <x v="20"/>
      <x v="11"/>
      <x v="18"/>
      <x v="5"/>
      <x v="6"/>
      <x v="17"/>
      <x/>
      <x/>
    </i>
    <i>
      <x v="885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86"/>
      <x v="58"/>
      <x v="15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87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88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89"/>
      <x v="51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9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90"/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91"/>
      <x v="47"/>
      <x v="2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 r="1">
      <x v="58"/>
      <x v="11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92"/>
      <x v="58"/>
      <x v="14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93"/>
      <x v="58"/>
      <x v="10"/>
      <x/>
      <x v="2"/>
      <x v="3"/>
      <x v="2"/>
      <x v="11"/>
      <x v="7"/>
      <x v="14"/>
      <x v="10"/>
      <x v="9"/>
      <x v="8"/>
      <x v="3"/>
      <x v="9"/>
      <x v="25"/>
      <x v="8"/>
      <x v="8"/>
      <x v="13"/>
      <x/>
    </i>
    <i>
      <x v="894"/>
      <x v="58"/>
      <x v="1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895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96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97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898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899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00"/>
      <x v="47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01"/>
      <x v="47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02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03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04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905"/>
      <x v="58"/>
      <x v="9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06"/>
      <x v="58"/>
      <x v="9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07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08"/>
      <x v="58"/>
      <x v="9"/>
      <x/>
      <x v="2"/>
      <x v="1"/>
      <x v="4"/>
      <x v="12"/>
      <x v="6"/>
      <x v="11"/>
      <x v="7"/>
      <x v="13"/>
      <x v="4"/>
      <x v="22"/>
      <x v="14"/>
      <x v="31"/>
      <x/>
      <x/>
      <x/>
      <x/>
    </i>
    <i>
      <x v="909"/>
      <x v="58"/>
      <x v="9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910"/>
      <x v="58"/>
      <x v="1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11"/>
      <x v="58"/>
      <x v="10"/>
      <x/>
      <x v="2"/>
      <x v="1"/>
      <x v="4"/>
      <x v="12"/>
      <x v="6"/>
      <x v="11"/>
      <x v="7"/>
      <x v="13"/>
      <x v="3"/>
      <x v="5"/>
      <x v="2"/>
      <x v="23"/>
      <x/>
      <x/>
      <x/>
      <x/>
    </i>
    <i>
      <x v="912"/>
      <x v="58"/>
      <x v="10"/>
      <x/>
      <x v="2"/>
      <x v="1"/>
      <x v="4"/>
      <x v="12"/>
      <x v="6"/>
      <x v="17"/>
      <x v="1"/>
      <x v="8"/>
      <x v="21"/>
      <x v="24"/>
      <x v="3"/>
      <x v="2"/>
      <x v="17"/>
      <x v="13"/>
      <x v="9"/>
      <x v="9"/>
    </i>
    <i>
      <x v="913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14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15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916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17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18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19"/>
      <x v="58"/>
      <x v="11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920"/>
      <x v="58"/>
      <x v="11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21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22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23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24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25"/>
      <x v="58"/>
      <x v="11"/>
      <x/>
      <x v="2"/>
      <x v="1"/>
      <x v="4"/>
      <x v="12"/>
      <x v="6"/>
      <x v="11"/>
      <x v="7"/>
      <x v="10"/>
      <x v="20"/>
      <x v="11"/>
      <x v="18"/>
      <x v="10"/>
      <x v="20"/>
      <x/>
      <x/>
      <x/>
    </i>
    <i>
      <x v="926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27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28"/>
      <x v="51"/>
      <x v="2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 r="1">
      <x v="58"/>
      <x v="13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29"/>
      <x v="51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30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31"/>
      <x v="51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32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33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11"/>
      <x/>
    </i>
    <i>
      <x v="934"/>
      <x v="51"/>
      <x v="20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 r="1">
      <x v="58"/>
      <x v="11"/>
      <x/>
      <x v="2"/>
      <x v="1"/>
      <x v="4"/>
      <x v="12"/>
      <x v="6"/>
      <x v="4"/>
      <x v="3"/>
      <x v="2"/>
      <x v="18"/>
      <x v="17"/>
      <x v="16"/>
      <x v="19"/>
      <x v="26"/>
      <x/>
      <x/>
      <x/>
    </i>
    <i>
      <x v="935"/>
      <x v="51"/>
      <x v="2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 r="1">
      <x v="58"/>
      <x v="13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36"/>
      <x v="51"/>
      <x v="2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r="1">
      <x v="58"/>
      <x v="13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37"/>
      <x v="58"/>
      <x v="11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38"/>
      <x v="58"/>
      <x v="11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39"/>
      <x v="58"/>
      <x v="10"/>
      <x/>
      <x v="2"/>
      <x v="1"/>
      <x v="4"/>
      <x v="12"/>
      <x v="6"/>
      <x v="3"/>
      <x v="11"/>
      <x v="18"/>
      <x v="15"/>
      <x v="7"/>
      <x v="20"/>
      <x v="8"/>
      <x/>
      <x/>
      <x/>
      <x/>
    </i>
    <i>
      <x v="940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41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>
      <x v="942"/>
      <x v="58"/>
      <x v="10"/>
      <x/>
      <x v="2"/>
      <x v="1"/>
      <x v="4"/>
      <x v="12"/>
      <x v="6"/>
      <x v="3"/>
      <x v="11"/>
      <x v="18"/>
      <x v="9"/>
      <x v="16"/>
      <x v="17"/>
      <x v="1"/>
      <x v="19"/>
      <x v="25"/>
      <x v="16"/>
      <x v="7"/>
    </i>
    <i>
      <x v="943"/>
      <x v="58"/>
      <x v="10"/>
      <x/>
      <x v="2"/>
      <x v="1"/>
      <x v="4"/>
      <x v="12"/>
      <x v="6"/>
      <x v="4"/>
      <x v="3"/>
      <x v="2"/>
      <x v="18"/>
      <x v="17"/>
      <x v="16"/>
      <x v="19"/>
      <x v="25"/>
      <x/>
      <x/>
      <x/>
    </i>
    <i>
      <x v="944"/>
      <x v="58"/>
      <x v="10"/>
      <x/>
      <x v="2"/>
      <x v="1"/>
      <x v="4"/>
      <x v="12"/>
      <x v="6"/>
      <x v="11"/>
      <x v="7"/>
      <x v="13"/>
      <x v="4"/>
      <x v="20"/>
      <x v="25"/>
      <x v="3"/>
      <x v="4"/>
      <x v="6"/>
      <x/>
      <x/>
    </i>
    <i>
      <x v="945"/>
      <x v="58"/>
      <x v="10"/>
      <x/>
      <x v="2"/>
      <x v="1"/>
      <x v="4"/>
      <x v="12"/>
      <x v="6"/>
      <x v="11"/>
      <x v="7"/>
      <x v="10"/>
      <x v="20"/>
      <x v="11"/>
      <x v="18"/>
      <x v="10"/>
      <x v="12"/>
      <x/>
      <x/>
      <x/>
    </i>
    <i>
      <x v="946"/>
      <x v="58"/>
      <x v="10"/>
      <x/>
      <x v="2"/>
      <x v="1"/>
      <x v="4"/>
      <x v="12"/>
      <x v="6"/>
      <x v="11"/>
      <x v="7"/>
      <x v="10"/>
      <x v="10"/>
      <x v="19"/>
      <x v="13"/>
      <x v="28"/>
      <x v="15"/>
      <x v="18"/>
      <x v="7"/>
      <x v="5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96"/>
  <sheetViews>
    <sheetView tabSelected="1" topLeftCell="A1073" workbookViewId="0">
      <selection activeCell="C1097" sqref="C1097"/>
    </sheetView>
  </sheetViews>
  <sheetFormatPr defaultRowHeight="15"/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t="s">
        <v>20</v>
      </c>
      <c r="B2" t="s">
        <v>21</v>
      </c>
      <c r="C2">
        <v>37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Q2" t="s">
        <v>35</v>
      </c>
      <c r="R2">
        <v>0</v>
      </c>
      <c r="S2">
        <v>0</v>
      </c>
      <c r="T2">
        <v>0</v>
      </c>
    </row>
    <row r="3" spans="1:20">
      <c r="A3" t="s">
        <v>36</v>
      </c>
      <c r="B3" t="s">
        <v>21</v>
      </c>
      <c r="C3">
        <v>43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>
        <v>0</v>
      </c>
      <c r="T3">
        <v>0</v>
      </c>
    </row>
    <row r="4" spans="1:20">
      <c r="A4" t="s">
        <v>46</v>
      </c>
      <c r="B4" t="s">
        <v>21</v>
      </c>
      <c r="C4">
        <v>40</v>
      </c>
      <c r="D4" t="s">
        <v>22</v>
      </c>
      <c r="E4" t="s">
        <v>23</v>
      </c>
      <c r="F4" t="s">
        <v>24</v>
      </c>
      <c r="G4" t="s">
        <v>25</v>
      </c>
      <c r="H4" t="s">
        <v>26</v>
      </c>
      <c r="I4" t="s">
        <v>27</v>
      </c>
      <c r="J4" t="s">
        <v>28</v>
      </c>
      <c r="K4" t="s">
        <v>29</v>
      </c>
      <c r="L4" t="s">
        <v>30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52</v>
      </c>
      <c r="S4" t="s">
        <v>53</v>
      </c>
      <c r="T4" t="s">
        <v>54</v>
      </c>
    </row>
    <row r="5" spans="1:20">
      <c r="A5" t="s">
        <v>55</v>
      </c>
      <c r="B5" t="s">
        <v>21</v>
      </c>
      <c r="C5">
        <v>40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47</v>
      </c>
      <c r="N5" t="s">
        <v>48</v>
      </c>
      <c r="O5" t="s">
        <v>49</v>
      </c>
      <c r="P5" t="s">
        <v>50</v>
      </c>
      <c r="Q5" t="s">
        <v>51</v>
      </c>
      <c r="R5" t="s">
        <v>52</v>
      </c>
      <c r="S5" t="s">
        <v>53</v>
      </c>
      <c r="T5" t="s">
        <v>54</v>
      </c>
    </row>
    <row r="6" spans="1:20">
      <c r="A6" t="s">
        <v>56</v>
      </c>
      <c r="B6" t="s">
        <v>21</v>
      </c>
      <c r="C6">
        <v>40</v>
      </c>
      <c r="D6" t="s">
        <v>22</v>
      </c>
      <c r="E6" t="s">
        <v>23</v>
      </c>
      <c r="F6" t="s">
        <v>24</v>
      </c>
      <c r="G6" t="s">
        <v>25</v>
      </c>
      <c r="H6" t="s">
        <v>26</v>
      </c>
      <c r="I6" t="s">
        <v>27</v>
      </c>
      <c r="J6" t="s">
        <v>37</v>
      </c>
      <c r="K6" t="s">
        <v>38</v>
      </c>
      <c r="L6" t="s">
        <v>39</v>
      </c>
      <c r="M6" t="s">
        <v>57</v>
      </c>
      <c r="N6" t="s">
        <v>58</v>
      </c>
      <c r="O6" t="s">
        <v>59</v>
      </c>
      <c r="P6" t="s">
        <v>60</v>
      </c>
      <c r="Q6">
        <v>0</v>
      </c>
      <c r="R6">
        <v>0</v>
      </c>
      <c r="S6">
        <v>0</v>
      </c>
      <c r="T6">
        <v>0</v>
      </c>
    </row>
    <row r="7" spans="1:20">
      <c r="A7" t="s">
        <v>61</v>
      </c>
      <c r="B7" t="s">
        <v>62</v>
      </c>
      <c r="C7" t="s">
        <v>63</v>
      </c>
      <c r="D7" t="s">
        <v>22</v>
      </c>
      <c r="E7" t="s">
        <v>23</v>
      </c>
      <c r="F7" t="s">
        <v>64</v>
      </c>
      <c r="G7" t="s">
        <v>65</v>
      </c>
      <c r="H7" t="s">
        <v>66</v>
      </c>
      <c r="I7" t="s">
        <v>67</v>
      </c>
      <c r="J7" t="s">
        <v>68</v>
      </c>
      <c r="K7" t="s">
        <v>69</v>
      </c>
      <c r="L7" t="s">
        <v>70</v>
      </c>
      <c r="M7" t="s">
        <v>71</v>
      </c>
      <c r="N7" t="s">
        <v>72</v>
      </c>
      <c r="O7" t="s">
        <v>73</v>
      </c>
      <c r="P7" t="s">
        <v>74</v>
      </c>
      <c r="Q7" t="s">
        <v>75</v>
      </c>
      <c r="R7" t="s">
        <v>76</v>
      </c>
      <c r="S7" t="s">
        <v>77</v>
      </c>
      <c r="T7">
        <v>0</v>
      </c>
    </row>
    <row r="8" spans="1:20">
      <c r="B8" t="s">
        <v>21</v>
      </c>
      <c r="C8">
        <v>41</v>
      </c>
      <c r="D8" t="s">
        <v>22</v>
      </c>
      <c r="E8" t="s">
        <v>23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70</v>
      </c>
      <c r="M8" t="s">
        <v>71</v>
      </c>
      <c r="N8" t="s">
        <v>72</v>
      </c>
      <c r="O8" t="s">
        <v>73</v>
      </c>
      <c r="P8" t="s">
        <v>74</v>
      </c>
      <c r="Q8" t="s">
        <v>75</v>
      </c>
      <c r="R8" t="s">
        <v>76</v>
      </c>
      <c r="S8" t="s">
        <v>77</v>
      </c>
      <c r="T8">
        <v>0</v>
      </c>
    </row>
    <row r="9" spans="1:20">
      <c r="A9" t="s">
        <v>78</v>
      </c>
      <c r="B9" t="s">
        <v>21</v>
      </c>
      <c r="C9">
        <v>38</v>
      </c>
      <c r="D9" t="s">
        <v>22</v>
      </c>
      <c r="E9" t="s">
        <v>23</v>
      </c>
      <c r="F9" t="s">
        <v>24</v>
      </c>
      <c r="G9" t="s">
        <v>25</v>
      </c>
      <c r="H9" t="s">
        <v>26</v>
      </c>
      <c r="I9" t="s">
        <v>27</v>
      </c>
      <c r="J9" t="s">
        <v>28</v>
      </c>
      <c r="K9" t="s">
        <v>29</v>
      </c>
      <c r="L9" t="s">
        <v>30</v>
      </c>
      <c r="M9" t="s">
        <v>47</v>
      </c>
      <c r="N9" t="s">
        <v>48</v>
      </c>
      <c r="O9" t="s">
        <v>49</v>
      </c>
      <c r="P9" t="s">
        <v>50</v>
      </c>
      <c r="Q9" t="s">
        <v>51</v>
      </c>
      <c r="R9" t="s">
        <v>52</v>
      </c>
      <c r="S9" t="s">
        <v>53</v>
      </c>
      <c r="T9" t="s">
        <v>54</v>
      </c>
    </row>
    <row r="10" spans="1:20">
      <c r="A10" t="s">
        <v>79</v>
      </c>
      <c r="B10" t="s">
        <v>21</v>
      </c>
      <c r="C10">
        <v>41</v>
      </c>
      <c r="D10" t="s">
        <v>22</v>
      </c>
      <c r="E10" t="s">
        <v>23</v>
      </c>
      <c r="F10" t="s">
        <v>24</v>
      </c>
      <c r="G10" t="s">
        <v>25</v>
      </c>
      <c r="H10" t="s">
        <v>26</v>
      </c>
      <c r="I10" t="s">
        <v>27</v>
      </c>
      <c r="J10" t="s">
        <v>37</v>
      </c>
      <c r="K10" t="s">
        <v>38</v>
      </c>
      <c r="L10" t="s">
        <v>39</v>
      </c>
      <c r="M10" t="s">
        <v>57</v>
      </c>
      <c r="N10" t="s">
        <v>58</v>
      </c>
      <c r="O10" t="s">
        <v>59</v>
      </c>
      <c r="P10" t="s">
        <v>60</v>
      </c>
      <c r="Q10">
        <v>0</v>
      </c>
      <c r="R10">
        <v>0</v>
      </c>
      <c r="S10">
        <v>0</v>
      </c>
      <c r="T10">
        <v>0</v>
      </c>
    </row>
    <row r="11" spans="1:20">
      <c r="A11" t="s">
        <v>80</v>
      </c>
      <c r="B11" t="s">
        <v>81</v>
      </c>
      <c r="C11" t="s">
        <v>63</v>
      </c>
      <c r="D11" t="s">
        <v>22</v>
      </c>
      <c r="E11" t="s">
        <v>23</v>
      </c>
      <c r="F11" t="s">
        <v>24</v>
      </c>
      <c r="G11" t="s">
        <v>25</v>
      </c>
      <c r="H11" t="s">
        <v>26</v>
      </c>
      <c r="I11" t="s">
        <v>27</v>
      </c>
      <c r="J11" t="s">
        <v>28</v>
      </c>
      <c r="K11" t="s">
        <v>29</v>
      </c>
      <c r="L11" t="s">
        <v>30</v>
      </c>
      <c r="M11" t="s">
        <v>47</v>
      </c>
      <c r="N11" t="s">
        <v>48</v>
      </c>
      <c r="O11" t="s">
        <v>49</v>
      </c>
      <c r="P11" t="s">
        <v>50</v>
      </c>
      <c r="Q11" t="s">
        <v>51</v>
      </c>
      <c r="R11" t="s">
        <v>52</v>
      </c>
      <c r="S11" t="s">
        <v>82</v>
      </c>
      <c r="T11">
        <v>0</v>
      </c>
    </row>
    <row r="12" spans="1:20">
      <c r="B12" t="s">
        <v>21</v>
      </c>
      <c r="C12">
        <v>38</v>
      </c>
      <c r="D12" t="s">
        <v>22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t="s">
        <v>28</v>
      </c>
      <c r="K12" t="s">
        <v>29</v>
      </c>
      <c r="L12" t="s">
        <v>30</v>
      </c>
      <c r="M12" t="s">
        <v>47</v>
      </c>
      <c r="N12" t="s">
        <v>48</v>
      </c>
      <c r="O12" t="s">
        <v>49</v>
      </c>
      <c r="P12" t="s">
        <v>50</v>
      </c>
      <c r="Q12" t="s">
        <v>51</v>
      </c>
      <c r="R12" t="s">
        <v>52</v>
      </c>
      <c r="S12" t="s">
        <v>82</v>
      </c>
      <c r="T12">
        <v>0</v>
      </c>
    </row>
    <row r="13" spans="1:20">
      <c r="A13" t="s">
        <v>83</v>
      </c>
      <c r="B13" t="s">
        <v>81</v>
      </c>
      <c r="C13" t="s">
        <v>63</v>
      </c>
      <c r="D13" t="s">
        <v>22</v>
      </c>
      <c r="E13" t="s">
        <v>23</v>
      </c>
      <c r="F13" t="s">
        <v>24</v>
      </c>
      <c r="G13" t="s">
        <v>25</v>
      </c>
      <c r="H13" t="s">
        <v>26</v>
      </c>
      <c r="I13" t="s">
        <v>27</v>
      </c>
      <c r="J13" t="s">
        <v>28</v>
      </c>
      <c r="K13" t="s">
        <v>29</v>
      </c>
      <c r="L13" t="s">
        <v>84</v>
      </c>
      <c r="M13" t="s">
        <v>85</v>
      </c>
      <c r="N13" t="s">
        <v>86</v>
      </c>
      <c r="O13" t="s">
        <v>87</v>
      </c>
      <c r="P13" t="s">
        <v>88</v>
      </c>
      <c r="Q13" t="s">
        <v>89</v>
      </c>
      <c r="R13" t="s">
        <v>90</v>
      </c>
      <c r="S13">
        <v>0</v>
      </c>
      <c r="T13">
        <v>0</v>
      </c>
    </row>
    <row r="14" spans="1:20">
      <c r="B14" t="s">
        <v>21</v>
      </c>
      <c r="C14">
        <v>38</v>
      </c>
      <c r="D14" t="s">
        <v>22</v>
      </c>
      <c r="E14" t="s">
        <v>23</v>
      </c>
      <c r="F14" t="s">
        <v>24</v>
      </c>
      <c r="G14" t="s">
        <v>25</v>
      </c>
      <c r="H14" t="s">
        <v>26</v>
      </c>
      <c r="I14" t="s">
        <v>27</v>
      </c>
      <c r="J14" t="s">
        <v>28</v>
      </c>
      <c r="K14" t="s">
        <v>29</v>
      </c>
      <c r="L14" t="s">
        <v>84</v>
      </c>
      <c r="M14" t="s">
        <v>85</v>
      </c>
      <c r="N14" t="s">
        <v>86</v>
      </c>
      <c r="O14" t="s">
        <v>87</v>
      </c>
      <c r="P14" t="s">
        <v>88</v>
      </c>
      <c r="Q14" t="s">
        <v>89</v>
      </c>
      <c r="R14" t="s">
        <v>90</v>
      </c>
      <c r="S14">
        <v>0</v>
      </c>
      <c r="T14">
        <v>0</v>
      </c>
    </row>
    <row r="15" spans="1:20">
      <c r="A15" t="s">
        <v>91</v>
      </c>
      <c r="B15" t="s">
        <v>21</v>
      </c>
      <c r="C15">
        <v>41</v>
      </c>
      <c r="D15" t="s">
        <v>22</v>
      </c>
      <c r="E15" t="s">
        <v>23</v>
      </c>
      <c r="F15" t="s">
        <v>24</v>
      </c>
      <c r="G15" t="s">
        <v>25</v>
      </c>
      <c r="H15" t="s">
        <v>26</v>
      </c>
      <c r="I15" t="s">
        <v>27</v>
      </c>
      <c r="J15" t="s">
        <v>37</v>
      </c>
      <c r="K15" t="s">
        <v>38</v>
      </c>
      <c r="L15" t="s">
        <v>39</v>
      </c>
      <c r="M15" t="s">
        <v>57</v>
      </c>
      <c r="N15" t="s">
        <v>58</v>
      </c>
      <c r="O15" t="s">
        <v>59</v>
      </c>
      <c r="P15" t="s">
        <v>60</v>
      </c>
      <c r="Q15">
        <v>0</v>
      </c>
      <c r="R15">
        <v>0</v>
      </c>
      <c r="S15">
        <v>0</v>
      </c>
      <c r="T15">
        <v>0</v>
      </c>
    </row>
    <row r="16" spans="1:20">
      <c r="A16" t="s">
        <v>92</v>
      </c>
      <c r="B16" t="s">
        <v>21</v>
      </c>
      <c r="C16">
        <v>38</v>
      </c>
      <c r="D16" t="s">
        <v>22</v>
      </c>
      <c r="E16" t="s">
        <v>23</v>
      </c>
      <c r="F16" t="s">
        <v>24</v>
      </c>
      <c r="G16" t="s">
        <v>25</v>
      </c>
      <c r="H16" t="s">
        <v>26</v>
      </c>
      <c r="I16" t="s">
        <v>27</v>
      </c>
      <c r="J16" t="s">
        <v>37</v>
      </c>
      <c r="K16" t="s">
        <v>38</v>
      </c>
      <c r="L16" t="s">
        <v>39</v>
      </c>
      <c r="M16" t="s">
        <v>57</v>
      </c>
      <c r="N16" t="s">
        <v>58</v>
      </c>
      <c r="O16" t="s">
        <v>59</v>
      </c>
      <c r="P16" t="s">
        <v>60</v>
      </c>
      <c r="Q16">
        <v>0</v>
      </c>
      <c r="R16">
        <v>0</v>
      </c>
      <c r="S16">
        <v>0</v>
      </c>
      <c r="T16">
        <v>0</v>
      </c>
    </row>
    <row r="17" spans="1:20">
      <c r="A17" t="s">
        <v>93</v>
      </c>
      <c r="B17" t="s">
        <v>21</v>
      </c>
      <c r="C17">
        <v>38</v>
      </c>
      <c r="D17" t="s">
        <v>22</v>
      </c>
      <c r="E17" t="s">
        <v>23</v>
      </c>
      <c r="F17" t="s">
        <v>24</v>
      </c>
      <c r="G17" t="s">
        <v>25</v>
      </c>
      <c r="H17" t="s">
        <v>26</v>
      </c>
      <c r="I17" t="s">
        <v>27</v>
      </c>
      <c r="J17" t="s">
        <v>94</v>
      </c>
      <c r="K17" t="s">
        <v>95</v>
      </c>
      <c r="L17" t="s">
        <v>96</v>
      </c>
      <c r="M17" t="s">
        <v>97</v>
      </c>
      <c r="N17" t="s">
        <v>98</v>
      </c>
      <c r="O17" t="s">
        <v>99</v>
      </c>
      <c r="P17" t="s">
        <v>100</v>
      </c>
      <c r="Q17" t="s">
        <v>101</v>
      </c>
      <c r="R17">
        <v>0</v>
      </c>
      <c r="S17">
        <v>0</v>
      </c>
      <c r="T17">
        <v>0</v>
      </c>
    </row>
    <row r="18" spans="1:20">
      <c r="A18" t="s">
        <v>102</v>
      </c>
      <c r="B18" t="s">
        <v>62</v>
      </c>
      <c r="C18" t="s">
        <v>63</v>
      </c>
      <c r="D18" t="s">
        <v>22</v>
      </c>
      <c r="E18" t="s">
        <v>23</v>
      </c>
      <c r="F18" t="s">
        <v>24</v>
      </c>
      <c r="G18" t="s">
        <v>25</v>
      </c>
      <c r="H18" t="s">
        <v>26</v>
      </c>
      <c r="I18" t="s">
        <v>27</v>
      </c>
      <c r="J18" t="s">
        <v>37</v>
      </c>
      <c r="K18" t="s">
        <v>38</v>
      </c>
      <c r="L18" t="s">
        <v>39</v>
      </c>
      <c r="M18" t="s">
        <v>57</v>
      </c>
      <c r="N18" t="s">
        <v>58</v>
      </c>
      <c r="O18" t="s">
        <v>59</v>
      </c>
      <c r="P18" t="s">
        <v>60</v>
      </c>
      <c r="Q18">
        <v>0</v>
      </c>
      <c r="R18">
        <v>0</v>
      </c>
      <c r="S18">
        <v>0</v>
      </c>
      <c r="T18">
        <v>0</v>
      </c>
    </row>
    <row r="19" spans="1:20">
      <c r="B19" t="s">
        <v>21</v>
      </c>
      <c r="C19">
        <v>40</v>
      </c>
      <c r="D19" t="s">
        <v>22</v>
      </c>
      <c r="E19" t="s">
        <v>23</v>
      </c>
      <c r="F19" t="s">
        <v>24</v>
      </c>
      <c r="G19" t="s">
        <v>25</v>
      </c>
      <c r="H19" t="s">
        <v>26</v>
      </c>
      <c r="I19" t="s">
        <v>27</v>
      </c>
      <c r="J19" t="s">
        <v>37</v>
      </c>
      <c r="K19" t="s">
        <v>38</v>
      </c>
      <c r="L19" t="s">
        <v>39</v>
      </c>
      <c r="M19" t="s">
        <v>57</v>
      </c>
      <c r="N19" t="s">
        <v>58</v>
      </c>
      <c r="O19" t="s">
        <v>59</v>
      </c>
      <c r="P19" t="s">
        <v>60</v>
      </c>
      <c r="Q19">
        <v>0</v>
      </c>
      <c r="R19">
        <v>0</v>
      </c>
      <c r="S19">
        <v>0</v>
      </c>
      <c r="T19">
        <v>0</v>
      </c>
    </row>
    <row r="20" spans="1:20">
      <c r="A20" t="s">
        <v>103</v>
      </c>
      <c r="B20" t="s">
        <v>21</v>
      </c>
      <c r="C20">
        <v>40</v>
      </c>
      <c r="D20" t="s">
        <v>22</v>
      </c>
      <c r="E20" t="s">
        <v>23</v>
      </c>
      <c r="F20" t="s">
        <v>24</v>
      </c>
      <c r="G20" t="s">
        <v>25</v>
      </c>
      <c r="H20" t="s">
        <v>26</v>
      </c>
      <c r="I20" t="s">
        <v>27</v>
      </c>
      <c r="J20" t="s">
        <v>37</v>
      </c>
      <c r="K20" t="s">
        <v>38</v>
      </c>
      <c r="L20" t="s">
        <v>39</v>
      </c>
      <c r="M20" t="s">
        <v>57</v>
      </c>
      <c r="N20" t="s">
        <v>58</v>
      </c>
      <c r="O20" t="s">
        <v>59</v>
      </c>
      <c r="P20" t="s">
        <v>60</v>
      </c>
      <c r="Q20">
        <v>0</v>
      </c>
      <c r="R20">
        <v>0</v>
      </c>
      <c r="S20">
        <v>0</v>
      </c>
      <c r="T20">
        <v>0</v>
      </c>
    </row>
    <row r="21" spans="1:20">
      <c r="A21" t="s">
        <v>104</v>
      </c>
      <c r="B21" t="s">
        <v>21</v>
      </c>
      <c r="C21">
        <v>41</v>
      </c>
      <c r="D21" t="s">
        <v>22</v>
      </c>
      <c r="E21" t="s">
        <v>23</v>
      </c>
      <c r="F21" t="s">
        <v>24</v>
      </c>
      <c r="G21" t="s">
        <v>25</v>
      </c>
      <c r="H21" t="s">
        <v>26</v>
      </c>
      <c r="I21" t="s">
        <v>27</v>
      </c>
      <c r="J21" t="s">
        <v>28</v>
      </c>
      <c r="K21" t="s">
        <v>29</v>
      </c>
      <c r="L21" t="s">
        <v>84</v>
      </c>
      <c r="M21" t="s">
        <v>85</v>
      </c>
      <c r="N21" t="s">
        <v>105</v>
      </c>
      <c r="O21" t="s">
        <v>106</v>
      </c>
      <c r="P21" t="s">
        <v>107</v>
      </c>
      <c r="Q21">
        <v>0</v>
      </c>
      <c r="R21">
        <v>0</v>
      </c>
      <c r="S21">
        <v>0</v>
      </c>
      <c r="T21">
        <v>0</v>
      </c>
    </row>
    <row r="22" spans="1:20">
      <c r="A22" t="s">
        <v>108</v>
      </c>
      <c r="B22" t="s">
        <v>21</v>
      </c>
      <c r="C22">
        <v>40</v>
      </c>
      <c r="D22" t="s">
        <v>22</v>
      </c>
      <c r="E22" t="s">
        <v>23</v>
      </c>
      <c r="F22" t="s">
        <v>24</v>
      </c>
      <c r="G22" t="s">
        <v>25</v>
      </c>
      <c r="H22" t="s">
        <v>26</v>
      </c>
      <c r="I22" t="s">
        <v>27</v>
      </c>
      <c r="J22" t="s">
        <v>28</v>
      </c>
      <c r="K22" t="s">
        <v>29</v>
      </c>
      <c r="L22" t="s">
        <v>84</v>
      </c>
      <c r="M22" t="s">
        <v>85</v>
      </c>
      <c r="N22" t="s">
        <v>86</v>
      </c>
      <c r="O22" t="s">
        <v>87</v>
      </c>
      <c r="P22" t="s">
        <v>88</v>
      </c>
      <c r="Q22" t="s">
        <v>89</v>
      </c>
      <c r="R22" t="s">
        <v>90</v>
      </c>
      <c r="S22">
        <v>0</v>
      </c>
      <c r="T22">
        <v>0</v>
      </c>
    </row>
    <row r="23" spans="1:20">
      <c r="A23" t="s">
        <v>109</v>
      </c>
      <c r="B23" t="s">
        <v>21</v>
      </c>
      <c r="C23">
        <v>37</v>
      </c>
      <c r="D23" t="s">
        <v>22</v>
      </c>
      <c r="E23" t="s">
        <v>23</v>
      </c>
      <c r="F23" t="s">
        <v>24</v>
      </c>
      <c r="G23" t="s">
        <v>25</v>
      </c>
      <c r="H23" t="s">
        <v>26</v>
      </c>
      <c r="I23" t="s">
        <v>27</v>
      </c>
      <c r="J23" t="s">
        <v>28</v>
      </c>
      <c r="K23" t="s">
        <v>29</v>
      </c>
      <c r="L23" t="s">
        <v>84</v>
      </c>
      <c r="M23" t="s">
        <v>85</v>
      </c>
      <c r="N23" t="s">
        <v>86</v>
      </c>
      <c r="O23" t="s">
        <v>87</v>
      </c>
      <c r="P23" t="s">
        <v>88</v>
      </c>
      <c r="Q23" t="s">
        <v>89</v>
      </c>
      <c r="R23" t="s">
        <v>90</v>
      </c>
      <c r="S23">
        <v>0</v>
      </c>
      <c r="T23">
        <v>0</v>
      </c>
    </row>
    <row r="24" spans="1:20">
      <c r="A24" t="s">
        <v>110</v>
      </c>
      <c r="B24" t="s">
        <v>81</v>
      </c>
      <c r="C24" t="s">
        <v>63</v>
      </c>
      <c r="D24" t="s">
        <v>22</v>
      </c>
      <c r="E24" t="s">
        <v>23</v>
      </c>
      <c r="F24" t="s">
        <v>24</v>
      </c>
      <c r="G24" t="s">
        <v>25</v>
      </c>
      <c r="H24" t="s">
        <v>26</v>
      </c>
      <c r="I24" t="s">
        <v>27</v>
      </c>
      <c r="J24" t="s">
        <v>28</v>
      </c>
      <c r="K24" t="s">
        <v>29</v>
      </c>
      <c r="L24" t="s">
        <v>84</v>
      </c>
      <c r="M24" t="s">
        <v>85</v>
      </c>
      <c r="N24" t="s">
        <v>86</v>
      </c>
      <c r="O24" t="s">
        <v>87</v>
      </c>
      <c r="P24" t="s">
        <v>88</v>
      </c>
      <c r="Q24" t="s">
        <v>89</v>
      </c>
      <c r="R24" t="s">
        <v>90</v>
      </c>
      <c r="S24">
        <v>0</v>
      </c>
      <c r="T24">
        <v>0</v>
      </c>
    </row>
    <row r="25" spans="1:20">
      <c r="B25" t="s">
        <v>21</v>
      </c>
      <c r="C25">
        <v>38</v>
      </c>
      <c r="D25" t="s">
        <v>22</v>
      </c>
      <c r="E25" t="s">
        <v>23</v>
      </c>
      <c r="F25" t="s">
        <v>24</v>
      </c>
      <c r="G25" t="s">
        <v>25</v>
      </c>
      <c r="H25" t="s">
        <v>26</v>
      </c>
      <c r="I25" t="s">
        <v>27</v>
      </c>
      <c r="J25" t="s">
        <v>28</v>
      </c>
      <c r="K25" t="s">
        <v>29</v>
      </c>
      <c r="L25" t="s">
        <v>84</v>
      </c>
      <c r="M25" t="s">
        <v>85</v>
      </c>
      <c r="N25" t="s">
        <v>86</v>
      </c>
      <c r="O25" t="s">
        <v>87</v>
      </c>
      <c r="P25" t="s">
        <v>88</v>
      </c>
      <c r="Q25" t="s">
        <v>89</v>
      </c>
      <c r="R25" t="s">
        <v>90</v>
      </c>
      <c r="S25">
        <v>0</v>
      </c>
      <c r="T25">
        <v>0</v>
      </c>
    </row>
    <row r="26" spans="1:20">
      <c r="A26" t="s">
        <v>111</v>
      </c>
      <c r="B26" t="s">
        <v>21</v>
      </c>
      <c r="C26">
        <v>41</v>
      </c>
      <c r="D26" t="s">
        <v>22</v>
      </c>
      <c r="E26" t="s">
        <v>23</v>
      </c>
      <c r="F26" t="s">
        <v>24</v>
      </c>
      <c r="G26" t="s">
        <v>25</v>
      </c>
      <c r="H26" t="s">
        <v>26</v>
      </c>
      <c r="I26" t="s">
        <v>27</v>
      </c>
      <c r="J26" t="s">
        <v>37</v>
      </c>
      <c r="K26" t="s">
        <v>38</v>
      </c>
      <c r="L26" t="s">
        <v>39</v>
      </c>
      <c r="M26" t="s">
        <v>57</v>
      </c>
      <c r="N26" t="s">
        <v>58</v>
      </c>
      <c r="O26" t="s">
        <v>59</v>
      </c>
      <c r="P26" t="s">
        <v>60</v>
      </c>
      <c r="Q26">
        <v>0</v>
      </c>
      <c r="R26">
        <v>0</v>
      </c>
      <c r="S26">
        <v>0</v>
      </c>
      <c r="T26">
        <v>0</v>
      </c>
    </row>
    <row r="27" spans="1:20">
      <c r="A27" t="s">
        <v>112</v>
      </c>
      <c r="B27" t="s">
        <v>21</v>
      </c>
      <c r="C27">
        <v>40</v>
      </c>
      <c r="D27" t="s">
        <v>22</v>
      </c>
      <c r="E27" t="s">
        <v>23</v>
      </c>
      <c r="F27" t="s">
        <v>24</v>
      </c>
      <c r="G27" t="s">
        <v>25</v>
      </c>
      <c r="H27" t="s">
        <v>26</v>
      </c>
      <c r="I27" t="s">
        <v>27</v>
      </c>
      <c r="J27" t="s">
        <v>28</v>
      </c>
      <c r="K27" t="s">
        <v>29</v>
      </c>
      <c r="L27" t="s">
        <v>30</v>
      </c>
      <c r="M27" t="s">
        <v>47</v>
      </c>
      <c r="N27" t="s">
        <v>48</v>
      </c>
      <c r="O27" t="s">
        <v>49</v>
      </c>
      <c r="P27" t="s">
        <v>50</v>
      </c>
      <c r="Q27" t="s">
        <v>51</v>
      </c>
      <c r="R27" t="s">
        <v>52</v>
      </c>
      <c r="S27" t="s">
        <v>53</v>
      </c>
      <c r="T27" t="s">
        <v>54</v>
      </c>
    </row>
    <row r="28" spans="1:20">
      <c r="A28" t="s">
        <v>113</v>
      </c>
      <c r="B28" t="s">
        <v>21</v>
      </c>
      <c r="C28">
        <v>40</v>
      </c>
      <c r="D28" t="s">
        <v>22</v>
      </c>
      <c r="E28" t="s">
        <v>23</v>
      </c>
      <c r="F28" t="s">
        <v>24</v>
      </c>
      <c r="G28" t="s">
        <v>25</v>
      </c>
      <c r="H28" t="s">
        <v>26</v>
      </c>
      <c r="I28" t="s">
        <v>27</v>
      </c>
      <c r="J28" t="s">
        <v>28</v>
      </c>
      <c r="K28" t="s">
        <v>29</v>
      </c>
      <c r="L28" t="s">
        <v>30</v>
      </c>
      <c r="M28" t="s">
        <v>47</v>
      </c>
      <c r="N28" t="s">
        <v>48</v>
      </c>
      <c r="O28" t="s">
        <v>49</v>
      </c>
      <c r="P28" t="s">
        <v>50</v>
      </c>
      <c r="Q28" t="s">
        <v>51</v>
      </c>
      <c r="R28" t="s">
        <v>52</v>
      </c>
      <c r="S28" t="s">
        <v>53</v>
      </c>
      <c r="T28" t="s">
        <v>54</v>
      </c>
    </row>
    <row r="29" spans="1:20">
      <c r="A29" t="s">
        <v>114</v>
      </c>
      <c r="B29" t="s">
        <v>21</v>
      </c>
      <c r="C29">
        <v>35</v>
      </c>
      <c r="D29" t="s">
        <v>22</v>
      </c>
      <c r="E29" t="s">
        <v>23</v>
      </c>
      <c r="F29" t="s">
        <v>115</v>
      </c>
      <c r="G29" t="s">
        <v>116</v>
      </c>
      <c r="H29" t="s">
        <v>117</v>
      </c>
      <c r="I29" t="s">
        <v>118</v>
      </c>
      <c r="J29" t="s">
        <v>119</v>
      </c>
      <c r="K29" t="s">
        <v>120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>
      <c r="A30" t="s">
        <v>121</v>
      </c>
      <c r="B30" t="s">
        <v>21</v>
      </c>
      <c r="C30">
        <v>40</v>
      </c>
      <c r="D30" t="s">
        <v>22</v>
      </c>
      <c r="E30" t="s">
        <v>23</v>
      </c>
      <c r="F30" t="s">
        <v>115</v>
      </c>
      <c r="G30" t="s">
        <v>116</v>
      </c>
      <c r="H30" t="s">
        <v>117</v>
      </c>
      <c r="I30" t="s">
        <v>118</v>
      </c>
      <c r="J30" t="s">
        <v>119</v>
      </c>
      <c r="K30" t="s">
        <v>120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>
      <c r="A31" t="s">
        <v>122</v>
      </c>
      <c r="B31" t="s">
        <v>21</v>
      </c>
      <c r="C31">
        <v>35</v>
      </c>
      <c r="D31" t="s">
        <v>22</v>
      </c>
      <c r="E31" t="s">
        <v>23</v>
      </c>
      <c r="F31" t="s">
        <v>115</v>
      </c>
      <c r="G31" t="s">
        <v>116</v>
      </c>
      <c r="H31" t="s">
        <v>117</v>
      </c>
      <c r="I31" t="s">
        <v>118</v>
      </c>
      <c r="J31" t="s">
        <v>119</v>
      </c>
      <c r="K31" t="s">
        <v>120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>
      <c r="A32" t="s">
        <v>123</v>
      </c>
      <c r="B32" t="s">
        <v>21</v>
      </c>
      <c r="C32">
        <v>38</v>
      </c>
      <c r="D32" t="s">
        <v>22</v>
      </c>
      <c r="E32" t="s">
        <v>23</v>
      </c>
      <c r="F32" t="s">
        <v>115</v>
      </c>
      <c r="G32" t="s">
        <v>116</v>
      </c>
      <c r="H32" t="s">
        <v>117</v>
      </c>
      <c r="I32" t="s">
        <v>118</v>
      </c>
      <c r="J32" t="s">
        <v>119</v>
      </c>
      <c r="K32" t="s">
        <v>120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>
      <c r="A33" t="s">
        <v>124</v>
      </c>
      <c r="B33" t="s">
        <v>21</v>
      </c>
      <c r="C33">
        <v>36</v>
      </c>
      <c r="D33" t="s">
        <v>22</v>
      </c>
      <c r="E33" t="s">
        <v>23</v>
      </c>
      <c r="F33" t="s">
        <v>115</v>
      </c>
      <c r="G33" t="s">
        <v>116</v>
      </c>
      <c r="H33" t="s">
        <v>117</v>
      </c>
      <c r="I33" t="s">
        <v>118</v>
      </c>
      <c r="J33" t="s">
        <v>119</v>
      </c>
      <c r="K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>
      <c r="A34" t="s">
        <v>125</v>
      </c>
      <c r="B34" t="s">
        <v>21</v>
      </c>
      <c r="C34">
        <v>37</v>
      </c>
      <c r="D34" t="s">
        <v>22</v>
      </c>
      <c r="E34" t="s">
        <v>23</v>
      </c>
      <c r="F34" t="s">
        <v>115</v>
      </c>
      <c r="G34" t="s">
        <v>116</v>
      </c>
      <c r="H34" t="s">
        <v>117</v>
      </c>
      <c r="I34" t="s">
        <v>118</v>
      </c>
      <c r="J34" t="s">
        <v>119</v>
      </c>
      <c r="K34" t="s">
        <v>120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>
      <c r="A35" t="s">
        <v>126</v>
      </c>
      <c r="B35" t="s">
        <v>62</v>
      </c>
      <c r="C35" t="s">
        <v>63</v>
      </c>
      <c r="D35" t="s">
        <v>22</v>
      </c>
      <c r="E35" t="s">
        <v>23</v>
      </c>
      <c r="F35" t="s">
        <v>115</v>
      </c>
      <c r="G35" t="s">
        <v>116</v>
      </c>
      <c r="H35" t="s">
        <v>117</v>
      </c>
      <c r="I35" t="s">
        <v>118</v>
      </c>
      <c r="J35" t="s">
        <v>119</v>
      </c>
      <c r="K35" t="s">
        <v>120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>
      <c r="B36" t="s">
        <v>21</v>
      </c>
      <c r="C36">
        <v>42</v>
      </c>
      <c r="D36" t="s">
        <v>22</v>
      </c>
      <c r="E36" t="s">
        <v>23</v>
      </c>
      <c r="F36" t="s">
        <v>115</v>
      </c>
      <c r="G36" t="s">
        <v>116</v>
      </c>
      <c r="H36" t="s">
        <v>117</v>
      </c>
      <c r="I36" t="s">
        <v>118</v>
      </c>
      <c r="J36" t="s">
        <v>119</v>
      </c>
      <c r="K36" t="s">
        <v>120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>
      <c r="A37" t="s">
        <v>127</v>
      </c>
      <c r="B37" t="s">
        <v>21</v>
      </c>
      <c r="C37">
        <v>40</v>
      </c>
      <c r="D37" t="s">
        <v>22</v>
      </c>
      <c r="E37" t="s">
        <v>23</v>
      </c>
      <c r="F37" t="s">
        <v>115</v>
      </c>
      <c r="G37" t="s">
        <v>116</v>
      </c>
      <c r="H37" t="s">
        <v>117</v>
      </c>
      <c r="I37" t="s">
        <v>118</v>
      </c>
      <c r="J37" t="s">
        <v>119</v>
      </c>
      <c r="K37" t="s">
        <v>120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>
      <c r="A38" t="s">
        <v>128</v>
      </c>
      <c r="B38" t="s">
        <v>21</v>
      </c>
      <c r="C38">
        <v>30</v>
      </c>
      <c r="D38" t="s">
        <v>22</v>
      </c>
      <c r="E38" t="s">
        <v>23</v>
      </c>
      <c r="F38" t="s">
        <v>115</v>
      </c>
      <c r="G38" t="s">
        <v>116</v>
      </c>
      <c r="H38" t="s">
        <v>117</v>
      </c>
      <c r="I38" t="s">
        <v>118</v>
      </c>
      <c r="J38" t="s">
        <v>119</v>
      </c>
      <c r="K38" t="s">
        <v>120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>
      <c r="A39" t="s">
        <v>129</v>
      </c>
      <c r="B39" t="s">
        <v>21</v>
      </c>
      <c r="C39">
        <v>40</v>
      </c>
      <c r="D39" t="s">
        <v>22</v>
      </c>
      <c r="E39" t="s">
        <v>23</v>
      </c>
      <c r="F39" t="s">
        <v>115</v>
      </c>
      <c r="G39" t="s">
        <v>116</v>
      </c>
      <c r="H39" t="s">
        <v>117</v>
      </c>
      <c r="I39" t="s">
        <v>118</v>
      </c>
      <c r="J39" t="s">
        <v>119</v>
      </c>
      <c r="K39" t="s">
        <v>120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>
      <c r="A40" t="s">
        <v>130</v>
      </c>
      <c r="B40" t="s">
        <v>21</v>
      </c>
      <c r="C40">
        <v>38</v>
      </c>
      <c r="D40" t="s">
        <v>22</v>
      </c>
      <c r="E40" t="s">
        <v>23</v>
      </c>
      <c r="F40" t="s">
        <v>115</v>
      </c>
      <c r="G40" t="s">
        <v>116</v>
      </c>
      <c r="H40" t="s">
        <v>117</v>
      </c>
      <c r="I40" t="s">
        <v>118</v>
      </c>
      <c r="J40" t="s">
        <v>119</v>
      </c>
      <c r="K40" t="s">
        <v>120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>
      <c r="A41" t="s">
        <v>131</v>
      </c>
      <c r="B41" t="s">
        <v>21</v>
      </c>
      <c r="C41">
        <v>37</v>
      </c>
      <c r="D41" t="s">
        <v>22</v>
      </c>
      <c r="E41" t="s">
        <v>23</v>
      </c>
      <c r="F41" t="s">
        <v>115</v>
      </c>
      <c r="G41" t="s">
        <v>116</v>
      </c>
      <c r="H41" t="s">
        <v>117</v>
      </c>
      <c r="I41" t="s">
        <v>118</v>
      </c>
      <c r="J41" t="s">
        <v>119</v>
      </c>
      <c r="K41" t="s">
        <v>120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>
      <c r="A42" t="s">
        <v>132</v>
      </c>
      <c r="B42" t="s">
        <v>21</v>
      </c>
      <c r="C42">
        <v>34</v>
      </c>
      <c r="D42" t="s">
        <v>22</v>
      </c>
      <c r="E42" t="s">
        <v>23</v>
      </c>
      <c r="F42" t="s">
        <v>115</v>
      </c>
      <c r="G42" t="s">
        <v>116</v>
      </c>
      <c r="H42" t="s">
        <v>117</v>
      </c>
      <c r="I42" t="s">
        <v>118</v>
      </c>
      <c r="J42" t="s">
        <v>119</v>
      </c>
      <c r="K42" t="s">
        <v>120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>
      <c r="A43" t="s">
        <v>133</v>
      </c>
      <c r="B43" t="s">
        <v>21</v>
      </c>
      <c r="C43">
        <v>38</v>
      </c>
      <c r="D43" t="s">
        <v>22</v>
      </c>
      <c r="E43" t="s">
        <v>23</v>
      </c>
      <c r="F43" t="s">
        <v>64</v>
      </c>
      <c r="G43" t="s">
        <v>65</v>
      </c>
      <c r="H43" t="s">
        <v>66</v>
      </c>
      <c r="I43" t="s">
        <v>67</v>
      </c>
      <c r="J43" t="s">
        <v>68</v>
      </c>
      <c r="K43" t="s">
        <v>69</v>
      </c>
      <c r="L43" t="s">
        <v>70</v>
      </c>
      <c r="M43" t="s">
        <v>71</v>
      </c>
      <c r="N43" t="s">
        <v>134</v>
      </c>
      <c r="O43" t="s">
        <v>135</v>
      </c>
      <c r="P43" t="s">
        <v>136</v>
      </c>
      <c r="Q43" t="s">
        <v>137</v>
      </c>
      <c r="R43" t="s">
        <v>138</v>
      </c>
      <c r="S43">
        <v>0</v>
      </c>
      <c r="T43">
        <v>0</v>
      </c>
    </row>
    <row r="44" spans="1:20">
      <c r="A44" t="s">
        <v>139</v>
      </c>
      <c r="B44" t="s">
        <v>21</v>
      </c>
      <c r="C44">
        <v>40</v>
      </c>
      <c r="D44" t="s">
        <v>22</v>
      </c>
      <c r="E44" t="s">
        <v>23</v>
      </c>
      <c r="F44" t="s">
        <v>64</v>
      </c>
      <c r="G44" t="s">
        <v>65</v>
      </c>
      <c r="H44" t="s">
        <v>66</v>
      </c>
      <c r="I44" t="s">
        <v>67</v>
      </c>
      <c r="J44" t="s">
        <v>68</v>
      </c>
      <c r="K44" t="s">
        <v>69</v>
      </c>
      <c r="L44" t="s">
        <v>70</v>
      </c>
      <c r="M44" t="s">
        <v>71</v>
      </c>
      <c r="N44" t="s">
        <v>134</v>
      </c>
      <c r="O44" t="s">
        <v>135</v>
      </c>
      <c r="P44" t="s">
        <v>136</v>
      </c>
      <c r="Q44" t="s">
        <v>137</v>
      </c>
      <c r="R44" t="s">
        <v>138</v>
      </c>
      <c r="S44">
        <v>0</v>
      </c>
      <c r="T44">
        <v>0</v>
      </c>
    </row>
    <row r="45" spans="1:20">
      <c r="A45" t="s">
        <v>140</v>
      </c>
      <c r="B45" t="s">
        <v>21</v>
      </c>
      <c r="C45">
        <v>43</v>
      </c>
      <c r="D45" t="s">
        <v>22</v>
      </c>
      <c r="E45" t="s">
        <v>23</v>
      </c>
      <c r="F45" t="s">
        <v>24</v>
      </c>
      <c r="G45" t="s">
        <v>25</v>
      </c>
      <c r="H45" t="s">
        <v>26</v>
      </c>
      <c r="I45" t="s">
        <v>27</v>
      </c>
      <c r="J45" t="s">
        <v>37</v>
      </c>
      <c r="K45" t="s">
        <v>38</v>
      </c>
      <c r="L45" t="s">
        <v>39</v>
      </c>
      <c r="M45" t="s">
        <v>57</v>
      </c>
      <c r="N45" t="s">
        <v>58</v>
      </c>
      <c r="O45" t="s">
        <v>59</v>
      </c>
      <c r="P45" t="s">
        <v>60</v>
      </c>
      <c r="Q45">
        <v>0</v>
      </c>
      <c r="R45">
        <v>0</v>
      </c>
      <c r="S45">
        <v>0</v>
      </c>
      <c r="T45">
        <v>0</v>
      </c>
    </row>
    <row r="46" spans="1:20">
      <c r="A46" t="s">
        <v>141</v>
      </c>
      <c r="B46" t="s">
        <v>21</v>
      </c>
      <c r="C46">
        <v>41</v>
      </c>
      <c r="D46" t="s">
        <v>22</v>
      </c>
      <c r="E46" t="s">
        <v>23</v>
      </c>
      <c r="F46" t="s">
        <v>24</v>
      </c>
      <c r="G46" t="s">
        <v>25</v>
      </c>
      <c r="H46" t="s">
        <v>26</v>
      </c>
      <c r="I46" t="s">
        <v>27</v>
      </c>
      <c r="J46" t="s">
        <v>28</v>
      </c>
      <c r="K46" t="s">
        <v>29</v>
      </c>
      <c r="L46" t="s">
        <v>30</v>
      </c>
      <c r="M46" t="s">
        <v>31</v>
      </c>
      <c r="N46" t="s">
        <v>32</v>
      </c>
      <c r="O46" t="s">
        <v>33</v>
      </c>
      <c r="P46" t="s">
        <v>34</v>
      </c>
      <c r="Q46" t="s">
        <v>35</v>
      </c>
      <c r="R46">
        <v>0</v>
      </c>
      <c r="S46">
        <v>0</v>
      </c>
      <c r="T46">
        <v>0</v>
      </c>
    </row>
    <row r="47" spans="1:20">
      <c r="A47" t="s">
        <v>142</v>
      </c>
      <c r="B47" t="s">
        <v>21</v>
      </c>
      <c r="C47">
        <v>38</v>
      </c>
      <c r="D47" t="s">
        <v>22</v>
      </c>
      <c r="E47" t="s">
        <v>23</v>
      </c>
      <c r="F47" t="s">
        <v>64</v>
      </c>
      <c r="G47" t="s">
        <v>143</v>
      </c>
      <c r="H47" t="s">
        <v>144</v>
      </c>
      <c r="I47" t="s">
        <v>145</v>
      </c>
      <c r="J47" t="s">
        <v>146</v>
      </c>
      <c r="K47" t="s">
        <v>147</v>
      </c>
      <c r="L47" t="s">
        <v>148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>
      <c r="A48" t="s">
        <v>149</v>
      </c>
      <c r="B48" t="s">
        <v>21</v>
      </c>
      <c r="C48">
        <v>43</v>
      </c>
      <c r="D48" t="s">
        <v>22</v>
      </c>
      <c r="E48" t="s">
        <v>23</v>
      </c>
      <c r="F48" t="s">
        <v>64</v>
      </c>
      <c r="G48" t="s">
        <v>143</v>
      </c>
      <c r="H48" t="s">
        <v>144</v>
      </c>
      <c r="I48" t="s">
        <v>145</v>
      </c>
      <c r="J48" t="s">
        <v>146</v>
      </c>
      <c r="K48" t="s">
        <v>147</v>
      </c>
      <c r="L48" t="s">
        <v>148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>
      <c r="A49" t="s">
        <v>150</v>
      </c>
      <c r="B49" t="s">
        <v>62</v>
      </c>
      <c r="C49" t="s">
        <v>63</v>
      </c>
      <c r="D49" t="s">
        <v>22</v>
      </c>
      <c r="E49" t="s">
        <v>23</v>
      </c>
      <c r="F49" t="s">
        <v>64</v>
      </c>
      <c r="G49" t="s">
        <v>143</v>
      </c>
      <c r="H49" t="s">
        <v>144</v>
      </c>
      <c r="I49" t="s">
        <v>145</v>
      </c>
      <c r="J49" t="s">
        <v>146</v>
      </c>
      <c r="K49" t="s">
        <v>147</v>
      </c>
      <c r="L49" t="s">
        <v>148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>
      <c r="B50" t="s">
        <v>21</v>
      </c>
      <c r="C50">
        <v>40</v>
      </c>
      <c r="D50" t="s">
        <v>22</v>
      </c>
      <c r="E50" t="s">
        <v>23</v>
      </c>
      <c r="F50" t="s">
        <v>64</v>
      </c>
      <c r="G50" t="s">
        <v>143</v>
      </c>
      <c r="H50" t="s">
        <v>144</v>
      </c>
      <c r="I50" t="s">
        <v>145</v>
      </c>
      <c r="J50" t="s">
        <v>146</v>
      </c>
      <c r="K50" t="s">
        <v>147</v>
      </c>
      <c r="L50" t="s">
        <v>148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>
      <c r="A51" t="s">
        <v>151</v>
      </c>
      <c r="B51" t="s">
        <v>21</v>
      </c>
      <c r="C51">
        <v>37</v>
      </c>
      <c r="D51" t="s">
        <v>22</v>
      </c>
      <c r="E51" t="s">
        <v>23</v>
      </c>
      <c r="F51" t="s">
        <v>64</v>
      </c>
      <c r="G51" t="s">
        <v>143</v>
      </c>
      <c r="H51" t="s">
        <v>144</v>
      </c>
      <c r="I51" t="s">
        <v>145</v>
      </c>
      <c r="J51" t="s">
        <v>146</v>
      </c>
      <c r="K51" t="s">
        <v>147</v>
      </c>
      <c r="L51" t="s">
        <v>148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>
      <c r="A52" t="s">
        <v>152</v>
      </c>
      <c r="B52" t="s">
        <v>21</v>
      </c>
      <c r="C52">
        <v>37</v>
      </c>
      <c r="D52" t="s">
        <v>22</v>
      </c>
      <c r="E52" t="s">
        <v>23</v>
      </c>
      <c r="F52" t="s">
        <v>64</v>
      </c>
      <c r="G52" t="s">
        <v>143</v>
      </c>
      <c r="H52" t="s">
        <v>144</v>
      </c>
      <c r="I52" t="s">
        <v>153</v>
      </c>
      <c r="J52" t="s">
        <v>154</v>
      </c>
      <c r="K52" t="s">
        <v>155</v>
      </c>
      <c r="L52" t="s">
        <v>156</v>
      </c>
      <c r="M52" t="s">
        <v>157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>
      <c r="A53" t="s">
        <v>158</v>
      </c>
      <c r="B53" t="s">
        <v>21</v>
      </c>
      <c r="C53">
        <v>38</v>
      </c>
      <c r="D53" t="s">
        <v>22</v>
      </c>
      <c r="E53" t="s">
        <v>23</v>
      </c>
      <c r="F53" t="s">
        <v>24</v>
      </c>
      <c r="G53" t="s">
        <v>25</v>
      </c>
      <c r="H53" t="s">
        <v>26</v>
      </c>
      <c r="I53" t="s">
        <v>27</v>
      </c>
      <c r="J53" t="s">
        <v>94</v>
      </c>
      <c r="K53" t="s">
        <v>95</v>
      </c>
      <c r="L53" t="s">
        <v>96</v>
      </c>
      <c r="M53" t="s">
        <v>97</v>
      </c>
      <c r="N53" t="s">
        <v>98</v>
      </c>
      <c r="O53" t="s">
        <v>99</v>
      </c>
      <c r="P53" t="s">
        <v>100</v>
      </c>
      <c r="Q53" t="s">
        <v>101</v>
      </c>
      <c r="R53">
        <v>0</v>
      </c>
      <c r="S53">
        <v>0</v>
      </c>
      <c r="T53">
        <v>0</v>
      </c>
    </row>
    <row r="54" spans="1:20">
      <c r="A54" t="s">
        <v>159</v>
      </c>
      <c r="B54" t="s">
        <v>21</v>
      </c>
      <c r="C54">
        <v>36</v>
      </c>
      <c r="D54" t="s">
        <v>22</v>
      </c>
      <c r="E54" t="s">
        <v>23</v>
      </c>
      <c r="F54" t="s">
        <v>24</v>
      </c>
      <c r="G54" t="s">
        <v>25</v>
      </c>
      <c r="H54" t="s">
        <v>26</v>
      </c>
      <c r="I54" t="s">
        <v>27</v>
      </c>
      <c r="J54" t="s">
        <v>37</v>
      </c>
      <c r="K54" t="s">
        <v>38</v>
      </c>
      <c r="L54" t="s">
        <v>39</v>
      </c>
      <c r="M54" t="s">
        <v>57</v>
      </c>
      <c r="N54" t="s">
        <v>58</v>
      </c>
      <c r="O54" t="s">
        <v>59</v>
      </c>
      <c r="P54" t="s">
        <v>60</v>
      </c>
      <c r="Q54">
        <v>0</v>
      </c>
      <c r="R54">
        <v>0</v>
      </c>
      <c r="S54">
        <v>0</v>
      </c>
      <c r="T54">
        <v>0</v>
      </c>
    </row>
    <row r="55" spans="1:20">
      <c r="A55" t="s">
        <v>160</v>
      </c>
      <c r="B55" t="s">
        <v>21</v>
      </c>
      <c r="C55">
        <v>40</v>
      </c>
      <c r="D55" t="s">
        <v>22</v>
      </c>
      <c r="E55" t="s">
        <v>23</v>
      </c>
      <c r="F55" t="s">
        <v>24</v>
      </c>
      <c r="G55" t="s">
        <v>25</v>
      </c>
      <c r="H55" t="s">
        <v>26</v>
      </c>
      <c r="I55" t="s">
        <v>27</v>
      </c>
      <c r="J55" t="s">
        <v>94</v>
      </c>
      <c r="K55" t="s">
        <v>95</v>
      </c>
      <c r="L55" t="s">
        <v>96</v>
      </c>
      <c r="M55" t="s">
        <v>97</v>
      </c>
      <c r="N55" t="s">
        <v>98</v>
      </c>
      <c r="O55" t="s">
        <v>99</v>
      </c>
      <c r="P55" t="s">
        <v>100</v>
      </c>
      <c r="Q55" t="s">
        <v>101</v>
      </c>
      <c r="R55">
        <v>0</v>
      </c>
      <c r="S55">
        <v>0</v>
      </c>
      <c r="T55">
        <v>0</v>
      </c>
    </row>
    <row r="56" spans="1:20">
      <c r="A56" t="s">
        <v>161</v>
      </c>
      <c r="B56" t="s">
        <v>81</v>
      </c>
      <c r="C56" t="s">
        <v>63</v>
      </c>
      <c r="D56" t="s">
        <v>22</v>
      </c>
      <c r="E56" t="s">
        <v>23</v>
      </c>
      <c r="F56" t="s">
        <v>24</v>
      </c>
      <c r="G56" t="s">
        <v>25</v>
      </c>
      <c r="H56" t="s">
        <v>26</v>
      </c>
      <c r="I56" t="s">
        <v>27</v>
      </c>
      <c r="J56" t="s">
        <v>28</v>
      </c>
      <c r="K56" t="s">
        <v>29</v>
      </c>
      <c r="L56" t="s">
        <v>30</v>
      </c>
      <c r="M56" t="s">
        <v>31</v>
      </c>
      <c r="N56" t="s">
        <v>32</v>
      </c>
      <c r="O56" t="s">
        <v>33</v>
      </c>
      <c r="P56" t="s">
        <v>162</v>
      </c>
      <c r="Q56" t="s">
        <v>163</v>
      </c>
      <c r="R56" t="s">
        <v>164</v>
      </c>
      <c r="S56">
        <v>0</v>
      </c>
      <c r="T56">
        <v>0</v>
      </c>
    </row>
    <row r="57" spans="1:20">
      <c r="B57" t="s">
        <v>21</v>
      </c>
      <c r="C57">
        <v>38</v>
      </c>
      <c r="D57" t="s">
        <v>22</v>
      </c>
      <c r="E57" t="s">
        <v>23</v>
      </c>
      <c r="F57" t="s">
        <v>24</v>
      </c>
      <c r="G57" t="s">
        <v>25</v>
      </c>
      <c r="H57" t="s">
        <v>26</v>
      </c>
      <c r="I57" t="s">
        <v>27</v>
      </c>
      <c r="J57" t="s">
        <v>28</v>
      </c>
      <c r="K57" t="s">
        <v>29</v>
      </c>
      <c r="L57" t="s">
        <v>30</v>
      </c>
      <c r="M57" t="s">
        <v>31</v>
      </c>
      <c r="N57" t="s">
        <v>32</v>
      </c>
      <c r="O57" t="s">
        <v>33</v>
      </c>
      <c r="P57" t="s">
        <v>162</v>
      </c>
      <c r="Q57" t="s">
        <v>163</v>
      </c>
      <c r="R57" t="s">
        <v>164</v>
      </c>
      <c r="S57">
        <v>0</v>
      </c>
      <c r="T57">
        <v>0</v>
      </c>
    </row>
    <row r="58" spans="1:20">
      <c r="A58" t="s">
        <v>165</v>
      </c>
      <c r="B58" t="s">
        <v>21</v>
      </c>
      <c r="C58">
        <v>38</v>
      </c>
      <c r="D58" t="s">
        <v>22</v>
      </c>
      <c r="E58" t="s">
        <v>23</v>
      </c>
      <c r="F58" t="s">
        <v>24</v>
      </c>
      <c r="G58" t="s">
        <v>25</v>
      </c>
      <c r="H58" t="s">
        <v>26</v>
      </c>
      <c r="I58" t="s">
        <v>27</v>
      </c>
      <c r="J58" t="s">
        <v>37</v>
      </c>
      <c r="K58" t="s">
        <v>38</v>
      </c>
      <c r="L58" t="s">
        <v>39</v>
      </c>
      <c r="M58" t="s">
        <v>40</v>
      </c>
      <c r="N58" t="s">
        <v>166</v>
      </c>
      <c r="O58" t="s">
        <v>167</v>
      </c>
      <c r="P58" t="s">
        <v>168</v>
      </c>
      <c r="Q58" t="s">
        <v>169</v>
      </c>
      <c r="R58" t="s">
        <v>170</v>
      </c>
      <c r="S58" t="s">
        <v>171</v>
      </c>
      <c r="T58" t="s">
        <v>172</v>
      </c>
    </row>
    <row r="59" spans="1:20">
      <c r="A59" t="s">
        <v>173</v>
      </c>
      <c r="B59" t="s">
        <v>21</v>
      </c>
      <c r="C59">
        <v>38</v>
      </c>
      <c r="D59" t="s">
        <v>22</v>
      </c>
      <c r="E59" t="s">
        <v>23</v>
      </c>
      <c r="F59" t="s">
        <v>24</v>
      </c>
      <c r="G59" t="s">
        <v>25</v>
      </c>
      <c r="H59" t="s">
        <v>26</v>
      </c>
      <c r="I59" t="s">
        <v>27</v>
      </c>
      <c r="J59" t="s">
        <v>37</v>
      </c>
      <c r="K59" t="s">
        <v>38</v>
      </c>
      <c r="L59" t="s">
        <v>39</v>
      </c>
      <c r="M59" t="s">
        <v>40</v>
      </c>
      <c r="N59" t="s">
        <v>166</v>
      </c>
      <c r="O59" t="s">
        <v>167</v>
      </c>
      <c r="P59" t="s">
        <v>168</v>
      </c>
      <c r="Q59" t="s">
        <v>169</v>
      </c>
      <c r="R59" t="s">
        <v>170</v>
      </c>
      <c r="S59" t="s">
        <v>171</v>
      </c>
      <c r="T59" t="s">
        <v>172</v>
      </c>
    </row>
    <row r="60" spans="1:20">
      <c r="A60" t="s">
        <v>174</v>
      </c>
      <c r="B60" t="s">
        <v>21</v>
      </c>
      <c r="C60">
        <v>38</v>
      </c>
      <c r="D60" t="s">
        <v>22</v>
      </c>
      <c r="E60" t="s">
        <v>23</v>
      </c>
      <c r="F60" t="s">
        <v>24</v>
      </c>
      <c r="G60" t="s">
        <v>25</v>
      </c>
      <c r="H60" t="s">
        <v>26</v>
      </c>
      <c r="I60" t="s">
        <v>27</v>
      </c>
      <c r="J60" t="s">
        <v>37</v>
      </c>
      <c r="K60" t="s">
        <v>38</v>
      </c>
      <c r="L60" t="s">
        <v>39</v>
      </c>
      <c r="M60" t="s">
        <v>57</v>
      </c>
      <c r="N60" t="s">
        <v>58</v>
      </c>
      <c r="O60" t="s">
        <v>59</v>
      </c>
      <c r="P60" t="s">
        <v>60</v>
      </c>
      <c r="Q60">
        <v>0</v>
      </c>
      <c r="R60">
        <v>0</v>
      </c>
      <c r="S60">
        <v>0</v>
      </c>
      <c r="T60">
        <v>0</v>
      </c>
    </row>
    <row r="61" spans="1:20">
      <c r="A61" t="s">
        <v>175</v>
      </c>
      <c r="B61" t="s">
        <v>21</v>
      </c>
      <c r="C61">
        <v>38</v>
      </c>
      <c r="D61" t="s">
        <v>22</v>
      </c>
      <c r="E61" t="s">
        <v>23</v>
      </c>
      <c r="F61" t="s">
        <v>24</v>
      </c>
      <c r="G61" t="s">
        <v>25</v>
      </c>
      <c r="H61" t="s">
        <v>26</v>
      </c>
      <c r="I61" t="s">
        <v>27</v>
      </c>
      <c r="J61" t="s">
        <v>37</v>
      </c>
      <c r="K61" t="s">
        <v>38</v>
      </c>
      <c r="L61" t="s">
        <v>39</v>
      </c>
      <c r="M61" t="s">
        <v>40</v>
      </c>
      <c r="N61" t="s">
        <v>166</v>
      </c>
      <c r="O61" t="s">
        <v>167</v>
      </c>
      <c r="P61" t="s">
        <v>168</v>
      </c>
      <c r="Q61" t="s">
        <v>169</v>
      </c>
      <c r="R61" t="s">
        <v>176</v>
      </c>
      <c r="S61" t="s">
        <v>177</v>
      </c>
      <c r="T61" t="s">
        <v>178</v>
      </c>
    </row>
    <row r="62" spans="1:20">
      <c r="A62" t="s">
        <v>179</v>
      </c>
      <c r="B62" t="s">
        <v>21</v>
      </c>
      <c r="C62">
        <v>36</v>
      </c>
      <c r="D62" t="s">
        <v>22</v>
      </c>
      <c r="E62" t="s">
        <v>23</v>
      </c>
      <c r="F62" t="s">
        <v>24</v>
      </c>
      <c r="G62" t="s">
        <v>25</v>
      </c>
      <c r="H62" t="s">
        <v>26</v>
      </c>
      <c r="I62" t="s">
        <v>27</v>
      </c>
      <c r="J62" t="s">
        <v>37</v>
      </c>
      <c r="K62" t="s">
        <v>38</v>
      </c>
      <c r="L62" t="s">
        <v>39</v>
      </c>
      <c r="M62" t="s">
        <v>40</v>
      </c>
      <c r="N62" t="s">
        <v>166</v>
      </c>
      <c r="O62" t="s">
        <v>167</v>
      </c>
      <c r="P62" t="s">
        <v>168</v>
      </c>
      <c r="Q62" t="s">
        <v>169</v>
      </c>
      <c r="R62" t="s">
        <v>176</v>
      </c>
      <c r="S62" t="s">
        <v>177</v>
      </c>
      <c r="T62" t="s">
        <v>178</v>
      </c>
    </row>
    <row r="63" spans="1:20">
      <c r="A63" t="s">
        <v>180</v>
      </c>
      <c r="B63" t="s">
        <v>21</v>
      </c>
      <c r="C63">
        <v>36</v>
      </c>
      <c r="D63" t="s">
        <v>22</v>
      </c>
      <c r="E63" t="s">
        <v>23</v>
      </c>
      <c r="F63" t="s">
        <v>24</v>
      </c>
      <c r="G63" t="s">
        <v>25</v>
      </c>
      <c r="H63" t="s">
        <v>26</v>
      </c>
      <c r="I63" t="s">
        <v>27</v>
      </c>
      <c r="J63" t="s">
        <v>37</v>
      </c>
      <c r="K63" t="s">
        <v>38</v>
      </c>
      <c r="L63" t="s">
        <v>39</v>
      </c>
      <c r="M63" t="s">
        <v>40</v>
      </c>
      <c r="N63" t="s">
        <v>166</v>
      </c>
      <c r="O63" t="s">
        <v>167</v>
      </c>
      <c r="P63" t="s">
        <v>168</v>
      </c>
      <c r="Q63" t="s">
        <v>169</v>
      </c>
      <c r="R63" t="s">
        <v>176</v>
      </c>
      <c r="S63" t="s">
        <v>177</v>
      </c>
      <c r="T63" t="s">
        <v>178</v>
      </c>
    </row>
    <row r="64" spans="1:20">
      <c r="A64" t="s">
        <v>181</v>
      </c>
      <c r="B64" t="s">
        <v>21</v>
      </c>
      <c r="C64">
        <v>38</v>
      </c>
      <c r="D64" t="s">
        <v>22</v>
      </c>
      <c r="E64" t="s">
        <v>23</v>
      </c>
      <c r="F64" t="s">
        <v>24</v>
      </c>
      <c r="G64" t="s">
        <v>25</v>
      </c>
      <c r="H64" t="s">
        <v>26</v>
      </c>
      <c r="I64" t="s">
        <v>27</v>
      </c>
      <c r="J64" t="s">
        <v>37</v>
      </c>
      <c r="K64" t="s">
        <v>38</v>
      </c>
      <c r="L64" t="s">
        <v>39</v>
      </c>
      <c r="M64" t="s">
        <v>40</v>
      </c>
      <c r="N64" t="s">
        <v>166</v>
      </c>
      <c r="O64" t="s">
        <v>167</v>
      </c>
      <c r="P64" t="s">
        <v>168</v>
      </c>
      <c r="Q64" t="s">
        <v>169</v>
      </c>
      <c r="R64" t="s">
        <v>176</v>
      </c>
      <c r="S64" t="s">
        <v>177</v>
      </c>
      <c r="T64" t="s">
        <v>178</v>
      </c>
    </row>
    <row r="65" spans="1:20">
      <c r="A65" t="s">
        <v>182</v>
      </c>
      <c r="B65" t="s">
        <v>21</v>
      </c>
      <c r="C65">
        <v>38</v>
      </c>
      <c r="D65" t="s">
        <v>22</v>
      </c>
      <c r="E65" t="s">
        <v>23</v>
      </c>
      <c r="F65" t="s">
        <v>24</v>
      </c>
      <c r="G65" t="s">
        <v>25</v>
      </c>
      <c r="H65" t="s">
        <v>26</v>
      </c>
      <c r="I65" t="s">
        <v>27</v>
      </c>
      <c r="J65" t="s">
        <v>37</v>
      </c>
      <c r="K65" t="s">
        <v>38</v>
      </c>
      <c r="L65" t="s">
        <v>39</v>
      </c>
      <c r="M65" t="s">
        <v>40</v>
      </c>
      <c r="N65" t="s">
        <v>166</v>
      </c>
      <c r="O65" t="s">
        <v>167</v>
      </c>
      <c r="P65" t="s">
        <v>168</v>
      </c>
      <c r="Q65" t="s">
        <v>169</v>
      </c>
      <c r="R65" t="s">
        <v>176</v>
      </c>
      <c r="S65" t="s">
        <v>177</v>
      </c>
      <c r="T65" t="s">
        <v>178</v>
      </c>
    </row>
    <row r="66" spans="1:20">
      <c r="A66" t="s">
        <v>183</v>
      </c>
      <c r="B66" t="s">
        <v>21</v>
      </c>
      <c r="C66">
        <v>39</v>
      </c>
      <c r="D66" t="s">
        <v>22</v>
      </c>
      <c r="E66" t="s">
        <v>23</v>
      </c>
      <c r="F66" t="s">
        <v>24</v>
      </c>
      <c r="G66" t="s">
        <v>25</v>
      </c>
      <c r="H66" t="s">
        <v>26</v>
      </c>
      <c r="I66" t="s">
        <v>27</v>
      </c>
      <c r="J66" t="s">
        <v>37</v>
      </c>
      <c r="K66" t="s">
        <v>38</v>
      </c>
      <c r="L66" t="s">
        <v>39</v>
      </c>
      <c r="M66" t="s">
        <v>40</v>
      </c>
      <c r="N66" t="s">
        <v>166</v>
      </c>
      <c r="O66" t="s">
        <v>167</v>
      </c>
      <c r="P66" t="s">
        <v>168</v>
      </c>
      <c r="Q66" t="s">
        <v>169</v>
      </c>
      <c r="R66" t="s">
        <v>170</v>
      </c>
      <c r="S66" t="s">
        <v>171</v>
      </c>
      <c r="T66" t="s">
        <v>172</v>
      </c>
    </row>
    <row r="67" spans="1:20">
      <c r="A67" t="s">
        <v>184</v>
      </c>
      <c r="B67" t="s">
        <v>21</v>
      </c>
      <c r="C67">
        <v>40</v>
      </c>
      <c r="D67" t="s">
        <v>22</v>
      </c>
      <c r="E67" t="s">
        <v>23</v>
      </c>
      <c r="F67" t="s">
        <v>24</v>
      </c>
      <c r="G67" t="s">
        <v>25</v>
      </c>
      <c r="H67" t="s">
        <v>26</v>
      </c>
      <c r="I67" t="s">
        <v>27</v>
      </c>
      <c r="J67" t="s">
        <v>28</v>
      </c>
      <c r="K67" t="s">
        <v>29</v>
      </c>
      <c r="L67" t="s">
        <v>30</v>
      </c>
      <c r="M67" t="s">
        <v>31</v>
      </c>
      <c r="N67" t="s">
        <v>32</v>
      </c>
      <c r="O67" t="s">
        <v>33</v>
      </c>
      <c r="P67" t="s">
        <v>34</v>
      </c>
      <c r="Q67" t="s">
        <v>35</v>
      </c>
      <c r="R67">
        <v>0</v>
      </c>
      <c r="S67">
        <v>0</v>
      </c>
      <c r="T67">
        <v>0</v>
      </c>
    </row>
    <row r="68" spans="1:20">
      <c r="A68" t="s">
        <v>185</v>
      </c>
      <c r="B68" t="s">
        <v>21</v>
      </c>
      <c r="C68">
        <v>40</v>
      </c>
      <c r="D68" t="s">
        <v>22</v>
      </c>
      <c r="E68" t="s">
        <v>23</v>
      </c>
      <c r="F68" t="s">
        <v>24</v>
      </c>
      <c r="G68" t="s">
        <v>25</v>
      </c>
      <c r="H68" t="s">
        <v>26</v>
      </c>
      <c r="I68" t="s">
        <v>27</v>
      </c>
      <c r="J68" t="s">
        <v>28</v>
      </c>
      <c r="K68" t="s">
        <v>29</v>
      </c>
      <c r="L68" t="s">
        <v>30</v>
      </c>
      <c r="M68" t="s">
        <v>47</v>
      </c>
      <c r="N68" t="s">
        <v>48</v>
      </c>
      <c r="O68" t="s">
        <v>49</v>
      </c>
      <c r="P68" t="s">
        <v>50</v>
      </c>
      <c r="Q68" t="s">
        <v>51</v>
      </c>
      <c r="R68" t="s">
        <v>52</v>
      </c>
      <c r="S68" t="s">
        <v>53</v>
      </c>
      <c r="T68" t="s">
        <v>54</v>
      </c>
    </row>
    <row r="69" spans="1:20">
      <c r="A69" t="s">
        <v>186</v>
      </c>
      <c r="B69" t="s">
        <v>21</v>
      </c>
      <c r="C69">
        <v>40</v>
      </c>
      <c r="D69" t="s">
        <v>22</v>
      </c>
      <c r="E69" t="s">
        <v>23</v>
      </c>
      <c r="F69" t="s">
        <v>24</v>
      </c>
      <c r="G69" t="s">
        <v>25</v>
      </c>
      <c r="H69" t="s">
        <v>26</v>
      </c>
      <c r="I69" t="s">
        <v>27</v>
      </c>
      <c r="J69" t="s">
        <v>28</v>
      </c>
      <c r="K69" t="s">
        <v>29</v>
      </c>
      <c r="L69" t="s">
        <v>30</v>
      </c>
      <c r="M69" t="s">
        <v>31</v>
      </c>
      <c r="N69" t="s">
        <v>32</v>
      </c>
      <c r="O69" t="s">
        <v>33</v>
      </c>
      <c r="P69" t="s">
        <v>34</v>
      </c>
      <c r="Q69" t="s">
        <v>35</v>
      </c>
      <c r="R69">
        <v>0</v>
      </c>
      <c r="S69">
        <v>0</v>
      </c>
      <c r="T69">
        <v>0</v>
      </c>
    </row>
    <row r="70" spans="1:20">
      <c r="A70" t="s">
        <v>187</v>
      </c>
      <c r="B70" t="s">
        <v>21</v>
      </c>
      <c r="C70">
        <v>40</v>
      </c>
      <c r="D70" t="s">
        <v>22</v>
      </c>
      <c r="E70" t="s">
        <v>23</v>
      </c>
      <c r="F70" t="s">
        <v>24</v>
      </c>
      <c r="G70" t="s">
        <v>25</v>
      </c>
      <c r="H70" t="s">
        <v>26</v>
      </c>
      <c r="I70" t="s">
        <v>27</v>
      </c>
      <c r="J70" t="s">
        <v>28</v>
      </c>
      <c r="K70" t="s">
        <v>29</v>
      </c>
      <c r="L70" t="s">
        <v>30</v>
      </c>
      <c r="M70" t="s">
        <v>47</v>
      </c>
      <c r="N70" t="s">
        <v>48</v>
      </c>
      <c r="O70" t="s">
        <v>49</v>
      </c>
      <c r="P70" t="s">
        <v>50</v>
      </c>
      <c r="Q70" t="s">
        <v>51</v>
      </c>
      <c r="R70" t="s">
        <v>52</v>
      </c>
      <c r="S70" t="s">
        <v>53</v>
      </c>
      <c r="T70" t="s">
        <v>54</v>
      </c>
    </row>
    <row r="71" spans="1:20">
      <c r="A71" t="s">
        <v>188</v>
      </c>
      <c r="B71" t="s">
        <v>21</v>
      </c>
      <c r="C71">
        <v>40</v>
      </c>
      <c r="D71" t="s">
        <v>22</v>
      </c>
      <c r="E71" t="s">
        <v>23</v>
      </c>
      <c r="F71" t="s">
        <v>24</v>
      </c>
      <c r="G71" t="s">
        <v>25</v>
      </c>
      <c r="H71" t="s">
        <v>26</v>
      </c>
      <c r="I71" t="s">
        <v>27</v>
      </c>
      <c r="J71" t="s">
        <v>28</v>
      </c>
      <c r="K71" t="s">
        <v>29</v>
      </c>
      <c r="L71" t="s">
        <v>84</v>
      </c>
      <c r="M71" t="s">
        <v>85</v>
      </c>
      <c r="N71" t="s">
        <v>86</v>
      </c>
      <c r="O71" t="s">
        <v>87</v>
      </c>
      <c r="P71" t="s">
        <v>88</v>
      </c>
      <c r="Q71" t="s">
        <v>89</v>
      </c>
      <c r="R71" t="s">
        <v>90</v>
      </c>
      <c r="S71">
        <v>0</v>
      </c>
      <c r="T71">
        <v>0</v>
      </c>
    </row>
    <row r="72" spans="1:20">
      <c r="A72" t="s">
        <v>189</v>
      </c>
      <c r="B72" t="s">
        <v>21</v>
      </c>
      <c r="C72">
        <v>40</v>
      </c>
      <c r="D72" t="s">
        <v>22</v>
      </c>
      <c r="E72" t="s">
        <v>23</v>
      </c>
      <c r="F72" t="s">
        <v>24</v>
      </c>
      <c r="G72" t="s">
        <v>25</v>
      </c>
      <c r="H72" t="s">
        <v>26</v>
      </c>
      <c r="I72" t="s">
        <v>27</v>
      </c>
      <c r="J72" t="s">
        <v>28</v>
      </c>
      <c r="K72" t="s">
        <v>29</v>
      </c>
      <c r="L72" t="s">
        <v>30</v>
      </c>
      <c r="M72" t="s">
        <v>31</v>
      </c>
      <c r="N72" t="s">
        <v>32</v>
      </c>
      <c r="O72" t="s">
        <v>33</v>
      </c>
      <c r="P72" t="s">
        <v>34</v>
      </c>
      <c r="Q72" t="s">
        <v>35</v>
      </c>
      <c r="R72">
        <v>0</v>
      </c>
      <c r="S72">
        <v>0</v>
      </c>
      <c r="T72">
        <v>0</v>
      </c>
    </row>
    <row r="73" spans="1:20">
      <c r="A73" t="s">
        <v>190</v>
      </c>
      <c r="B73" t="s">
        <v>21</v>
      </c>
      <c r="C73">
        <v>40</v>
      </c>
      <c r="D73" t="s">
        <v>22</v>
      </c>
      <c r="E73" t="s">
        <v>23</v>
      </c>
      <c r="F73" t="s">
        <v>24</v>
      </c>
      <c r="G73" t="s">
        <v>25</v>
      </c>
      <c r="H73" t="s">
        <v>26</v>
      </c>
      <c r="I73" t="s">
        <v>27</v>
      </c>
      <c r="J73" t="s">
        <v>28</v>
      </c>
      <c r="K73" t="s">
        <v>29</v>
      </c>
      <c r="L73" t="s">
        <v>30</v>
      </c>
      <c r="M73" t="s">
        <v>47</v>
      </c>
      <c r="N73" t="s">
        <v>48</v>
      </c>
      <c r="O73" t="s">
        <v>49</v>
      </c>
      <c r="P73" t="s">
        <v>50</v>
      </c>
      <c r="Q73" t="s">
        <v>51</v>
      </c>
      <c r="R73" t="s">
        <v>52</v>
      </c>
      <c r="S73" t="s">
        <v>53</v>
      </c>
      <c r="T73" t="s">
        <v>54</v>
      </c>
    </row>
    <row r="74" spans="1:20">
      <c r="A74" t="s">
        <v>191</v>
      </c>
      <c r="B74" t="s">
        <v>21</v>
      </c>
      <c r="C74">
        <v>40</v>
      </c>
      <c r="D74" t="s">
        <v>22</v>
      </c>
      <c r="E74" t="s">
        <v>23</v>
      </c>
      <c r="F74" t="s">
        <v>24</v>
      </c>
      <c r="G74" t="s">
        <v>25</v>
      </c>
      <c r="H74" t="s">
        <v>26</v>
      </c>
      <c r="I74" t="s">
        <v>27</v>
      </c>
      <c r="J74" t="s">
        <v>28</v>
      </c>
      <c r="K74" t="s">
        <v>29</v>
      </c>
      <c r="L74" t="s">
        <v>30</v>
      </c>
      <c r="M74" t="s">
        <v>31</v>
      </c>
      <c r="N74" t="s">
        <v>32</v>
      </c>
      <c r="O74" t="s">
        <v>33</v>
      </c>
      <c r="P74" t="s">
        <v>34</v>
      </c>
      <c r="Q74" t="s">
        <v>192</v>
      </c>
      <c r="R74">
        <v>0</v>
      </c>
      <c r="S74">
        <v>0</v>
      </c>
      <c r="T74">
        <v>0</v>
      </c>
    </row>
    <row r="75" spans="1:20">
      <c r="A75" t="s">
        <v>193</v>
      </c>
      <c r="B75" t="s">
        <v>21</v>
      </c>
      <c r="C75">
        <v>41</v>
      </c>
      <c r="D75" t="s">
        <v>22</v>
      </c>
      <c r="E75" t="s">
        <v>23</v>
      </c>
      <c r="F75" t="s">
        <v>24</v>
      </c>
      <c r="G75" t="s">
        <v>25</v>
      </c>
      <c r="H75" t="s">
        <v>26</v>
      </c>
      <c r="I75" t="s">
        <v>27</v>
      </c>
      <c r="J75" t="s">
        <v>28</v>
      </c>
      <c r="K75" t="s">
        <v>29</v>
      </c>
      <c r="L75" t="s">
        <v>30</v>
      </c>
      <c r="M75" t="s">
        <v>31</v>
      </c>
      <c r="N75" t="s">
        <v>32</v>
      </c>
      <c r="O75" t="s">
        <v>33</v>
      </c>
      <c r="P75" t="s">
        <v>34</v>
      </c>
      <c r="Q75" t="s">
        <v>35</v>
      </c>
      <c r="R75">
        <v>0</v>
      </c>
      <c r="S75">
        <v>0</v>
      </c>
      <c r="T75">
        <v>0</v>
      </c>
    </row>
    <row r="76" spans="1:20">
      <c r="A76" t="s">
        <v>194</v>
      </c>
      <c r="B76" t="s">
        <v>21</v>
      </c>
      <c r="C76">
        <v>41</v>
      </c>
      <c r="D76" t="s">
        <v>22</v>
      </c>
      <c r="E76" t="s">
        <v>23</v>
      </c>
      <c r="F76" t="s">
        <v>24</v>
      </c>
      <c r="G76" t="s">
        <v>25</v>
      </c>
      <c r="H76" t="s">
        <v>26</v>
      </c>
      <c r="I76" t="s">
        <v>27</v>
      </c>
      <c r="J76" t="s">
        <v>28</v>
      </c>
      <c r="K76" t="s">
        <v>29</v>
      </c>
      <c r="L76" t="s">
        <v>30</v>
      </c>
      <c r="M76" t="s">
        <v>47</v>
      </c>
      <c r="N76" t="s">
        <v>48</v>
      </c>
      <c r="O76" t="s">
        <v>49</v>
      </c>
      <c r="P76" t="s">
        <v>50</v>
      </c>
      <c r="Q76" t="s">
        <v>51</v>
      </c>
      <c r="R76" t="s">
        <v>52</v>
      </c>
      <c r="S76" t="s">
        <v>53</v>
      </c>
      <c r="T76" t="s">
        <v>54</v>
      </c>
    </row>
    <row r="77" spans="1:20">
      <c r="A77" t="s">
        <v>195</v>
      </c>
      <c r="B77" t="s">
        <v>21</v>
      </c>
      <c r="C77">
        <v>40</v>
      </c>
      <c r="D77" t="s">
        <v>22</v>
      </c>
      <c r="E77" t="s">
        <v>23</v>
      </c>
      <c r="F77" t="s">
        <v>24</v>
      </c>
      <c r="G77" t="s">
        <v>25</v>
      </c>
      <c r="H77" t="s">
        <v>26</v>
      </c>
      <c r="I77" t="s">
        <v>27</v>
      </c>
      <c r="J77" t="s">
        <v>28</v>
      </c>
      <c r="K77" t="s">
        <v>29</v>
      </c>
      <c r="L77" t="s">
        <v>30</v>
      </c>
      <c r="M77" t="s">
        <v>31</v>
      </c>
      <c r="N77" t="s">
        <v>32</v>
      </c>
      <c r="O77" t="s">
        <v>33</v>
      </c>
      <c r="P77" t="s">
        <v>34</v>
      </c>
      <c r="Q77" t="s">
        <v>35</v>
      </c>
      <c r="R77">
        <v>0</v>
      </c>
      <c r="S77">
        <v>0</v>
      </c>
      <c r="T77">
        <v>0</v>
      </c>
    </row>
    <row r="78" spans="1:20">
      <c r="A78" t="s">
        <v>196</v>
      </c>
      <c r="B78" t="s">
        <v>21</v>
      </c>
      <c r="C78">
        <v>40</v>
      </c>
      <c r="D78" t="s">
        <v>22</v>
      </c>
      <c r="E78" t="s">
        <v>23</v>
      </c>
      <c r="F78" t="s">
        <v>24</v>
      </c>
      <c r="G78" t="s">
        <v>25</v>
      </c>
      <c r="H78" t="s">
        <v>26</v>
      </c>
      <c r="I78" t="s">
        <v>27</v>
      </c>
      <c r="J78" t="s">
        <v>28</v>
      </c>
      <c r="K78" t="s">
        <v>29</v>
      </c>
      <c r="L78" t="s">
        <v>30</v>
      </c>
      <c r="M78" t="s">
        <v>47</v>
      </c>
      <c r="N78" t="s">
        <v>48</v>
      </c>
      <c r="O78" t="s">
        <v>49</v>
      </c>
      <c r="P78" t="s">
        <v>50</v>
      </c>
      <c r="Q78" t="s">
        <v>51</v>
      </c>
      <c r="R78" t="s">
        <v>52</v>
      </c>
      <c r="S78" t="s">
        <v>53</v>
      </c>
      <c r="T78" t="s">
        <v>54</v>
      </c>
    </row>
    <row r="79" spans="1:20">
      <c r="A79" t="s">
        <v>197</v>
      </c>
      <c r="B79" t="s">
        <v>21</v>
      </c>
      <c r="C79">
        <v>43</v>
      </c>
      <c r="D79" t="s">
        <v>22</v>
      </c>
      <c r="E79" t="s">
        <v>23</v>
      </c>
      <c r="F79" t="s">
        <v>24</v>
      </c>
      <c r="G79" t="s">
        <v>25</v>
      </c>
      <c r="H79" t="s">
        <v>26</v>
      </c>
      <c r="I79" t="s">
        <v>27</v>
      </c>
      <c r="J79" t="s">
        <v>28</v>
      </c>
      <c r="K79" t="s">
        <v>29</v>
      </c>
      <c r="L79" t="s">
        <v>30</v>
      </c>
      <c r="M79" t="s">
        <v>31</v>
      </c>
      <c r="N79" t="s">
        <v>32</v>
      </c>
      <c r="O79" t="s">
        <v>33</v>
      </c>
      <c r="P79" t="s">
        <v>34</v>
      </c>
      <c r="Q79" t="s">
        <v>35</v>
      </c>
      <c r="R79">
        <v>0</v>
      </c>
      <c r="S79">
        <v>0</v>
      </c>
      <c r="T79">
        <v>0</v>
      </c>
    </row>
    <row r="80" spans="1:20">
      <c r="A80" t="s">
        <v>198</v>
      </c>
      <c r="B80" t="s">
        <v>21</v>
      </c>
      <c r="C80">
        <v>43</v>
      </c>
      <c r="D80" t="s">
        <v>22</v>
      </c>
      <c r="E80" t="s">
        <v>23</v>
      </c>
      <c r="F80" t="s">
        <v>24</v>
      </c>
      <c r="G80" t="s">
        <v>25</v>
      </c>
      <c r="H80" t="s">
        <v>26</v>
      </c>
      <c r="I80" t="s">
        <v>27</v>
      </c>
      <c r="J80" t="s">
        <v>28</v>
      </c>
      <c r="K80" t="s">
        <v>29</v>
      </c>
      <c r="L80" t="s">
        <v>30</v>
      </c>
      <c r="M80" t="s">
        <v>47</v>
      </c>
      <c r="N80" t="s">
        <v>48</v>
      </c>
      <c r="O80" t="s">
        <v>49</v>
      </c>
      <c r="P80" t="s">
        <v>50</v>
      </c>
      <c r="Q80" t="s">
        <v>51</v>
      </c>
      <c r="R80" t="s">
        <v>52</v>
      </c>
      <c r="S80" t="s">
        <v>53</v>
      </c>
      <c r="T80" t="s">
        <v>54</v>
      </c>
    </row>
    <row r="81" spans="1:20">
      <c r="A81" t="s">
        <v>199</v>
      </c>
      <c r="B81" t="s">
        <v>21</v>
      </c>
      <c r="C81">
        <v>43</v>
      </c>
      <c r="D81" t="s">
        <v>22</v>
      </c>
      <c r="E81" t="s">
        <v>23</v>
      </c>
      <c r="F81" t="s">
        <v>24</v>
      </c>
      <c r="G81" t="s">
        <v>25</v>
      </c>
      <c r="H81" t="s">
        <v>26</v>
      </c>
      <c r="I81" t="s">
        <v>27</v>
      </c>
      <c r="J81" t="s">
        <v>28</v>
      </c>
      <c r="K81" t="s">
        <v>29</v>
      </c>
      <c r="L81" t="s">
        <v>30</v>
      </c>
      <c r="M81" t="s">
        <v>47</v>
      </c>
      <c r="N81" t="s">
        <v>48</v>
      </c>
      <c r="O81" t="s">
        <v>49</v>
      </c>
      <c r="P81" t="s">
        <v>50</v>
      </c>
      <c r="Q81" t="s">
        <v>51</v>
      </c>
      <c r="R81" t="s">
        <v>52</v>
      </c>
      <c r="S81" t="s">
        <v>82</v>
      </c>
      <c r="T81">
        <v>0</v>
      </c>
    </row>
    <row r="82" spans="1:20">
      <c r="A82" t="s">
        <v>200</v>
      </c>
      <c r="B82" t="s">
        <v>21</v>
      </c>
      <c r="C82">
        <v>43</v>
      </c>
      <c r="D82" t="s">
        <v>22</v>
      </c>
      <c r="E82" t="s">
        <v>23</v>
      </c>
      <c r="F82" t="s">
        <v>24</v>
      </c>
      <c r="G82" t="s">
        <v>25</v>
      </c>
      <c r="H82" t="s">
        <v>26</v>
      </c>
      <c r="I82" t="s">
        <v>27</v>
      </c>
      <c r="J82" t="s">
        <v>28</v>
      </c>
      <c r="K82" t="s">
        <v>29</v>
      </c>
      <c r="L82" t="s">
        <v>84</v>
      </c>
      <c r="M82" t="s">
        <v>85</v>
      </c>
      <c r="N82" t="s">
        <v>86</v>
      </c>
      <c r="O82" t="s">
        <v>87</v>
      </c>
      <c r="P82" t="s">
        <v>88</v>
      </c>
      <c r="Q82" t="s">
        <v>89</v>
      </c>
      <c r="R82" t="s">
        <v>90</v>
      </c>
      <c r="S82">
        <v>0</v>
      </c>
      <c r="T82">
        <v>0</v>
      </c>
    </row>
    <row r="83" spans="1:20">
      <c r="A83" t="s">
        <v>201</v>
      </c>
      <c r="B83" t="s">
        <v>21</v>
      </c>
      <c r="C83">
        <v>43</v>
      </c>
      <c r="D83" t="s">
        <v>22</v>
      </c>
      <c r="E83" t="s">
        <v>23</v>
      </c>
      <c r="F83" t="s">
        <v>24</v>
      </c>
      <c r="G83" t="s">
        <v>25</v>
      </c>
      <c r="H83" t="s">
        <v>26</v>
      </c>
      <c r="I83" t="s">
        <v>27</v>
      </c>
      <c r="J83" t="s">
        <v>28</v>
      </c>
      <c r="K83" t="s">
        <v>29</v>
      </c>
      <c r="L83" t="s">
        <v>30</v>
      </c>
      <c r="M83" t="s">
        <v>31</v>
      </c>
      <c r="N83" t="s">
        <v>32</v>
      </c>
      <c r="O83" t="s">
        <v>33</v>
      </c>
      <c r="P83" t="s">
        <v>34</v>
      </c>
      <c r="Q83" t="s">
        <v>35</v>
      </c>
      <c r="R83">
        <v>0</v>
      </c>
      <c r="S83">
        <v>0</v>
      </c>
      <c r="T83">
        <v>0</v>
      </c>
    </row>
    <row r="84" spans="1:20">
      <c r="A84" t="s">
        <v>202</v>
      </c>
      <c r="B84" t="s">
        <v>21</v>
      </c>
      <c r="C84">
        <v>43</v>
      </c>
      <c r="D84" t="s">
        <v>22</v>
      </c>
      <c r="E84" t="s">
        <v>23</v>
      </c>
      <c r="F84" t="s">
        <v>24</v>
      </c>
      <c r="G84" t="s">
        <v>25</v>
      </c>
      <c r="H84" t="s">
        <v>26</v>
      </c>
      <c r="I84" t="s">
        <v>27</v>
      </c>
      <c r="J84" t="s">
        <v>28</v>
      </c>
      <c r="K84" t="s">
        <v>29</v>
      </c>
      <c r="L84" t="s">
        <v>30</v>
      </c>
      <c r="M84" t="s">
        <v>47</v>
      </c>
      <c r="N84" t="s">
        <v>48</v>
      </c>
      <c r="O84" t="s">
        <v>49</v>
      </c>
      <c r="P84" t="s">
        <v>50</v>
      </c>
      <c r="Q84" t="s">
        <v>51</v>
      </c>
      <c r="R84" t="s">
        <v>52</v>
      </c>
      <c r="S84" t="s">
        <v>53</v>
      </c>
      <c r="T84" t="s">
        <v>54</v>
      </c>
    </row>
    <row r="85" spans="1:20">
      <c r="A85" t="s">
        <v>203</v>
      </c>
      <c r="B85" t="s">
        <v>21</v>
      </c>
      <c r="C85">
        <v>40</v>
      </c>
      <c r="D85" t="s">
        <v>22</v>
      </c>
      <c r="E85" t="s">
        <v>23</v>
      </c>
      <c r="F85" t="s">
        <v>24</v>
      </c>
      <c r="G85" t="s">
        <v>25</v>
      </c>
      <c r="H85" t="s">
        <v>26</v>
      </c>
      <c r="I85" t="s">
        <v>27</v>
      </c>
      <c r="J85" t="s">
        <v>28</v>
      </c>
      <c r="K85" t="s">
        <v>29</v>
      </c>
      <c r="L85" t="s">
        <v>30</v>
      </c>
      <c r="M85" t="s">
        <v>31</v>
      </c>
      <c r="N85" t="s">
        <v>32</v>
      </c>
      <c r="O85" t="s">
        <v>33</v>
      </c>
      <c r="P85" t="s">
        <v>34</v>
      </c>
      <c r="Q85" t="s">
        <v>35</v>
      </c>
      <c r="R85">
        <v>0</v>
      </c>
      <c r="S85">
        <v>0</v>
      </c>
      <c r="T85">
        <v>0</v>
      </c>
    </row>
    <row r="86" spans="1:20">
      <c r="A86" t="s">
        <v>204</v>
      </c>
      <c r="B86" t="s">
        <v>21</v>
      </c>
      <c r="C86">
        <v>40</v>
      </c>
      <c r="D86" t="s">
        <v>22</v>
      </c>
      <c r="E86" t="s">
        <v>23</v>
      </c>
      <c r="F86" t="s">
        <v>24</v>
      </c>
      <c r="G86" t="s">
        <v>25</v>
      </c>
      <c r="H86" t="s">
        <v>26</v>
      </c>
      <c r="I86" t="s">
        <v>27</v>
      </c>
      <c r="J86" t="s">
        <v>28</v>
      </c>
      <c r="K86" t="s">
        <v>29</v>
      </c>
      <c r="L86" t="s">
        <v>30</v>
      </c>
      <c r="M86" t="s">
        <v>47</v>
      </c>
      <c r="N86" t="s">
        <v>48</v>
      </c>
      <c r="O86" t="s">
        <v>49</v>
      </c>
      <c r="P86" t="s">
        <v>50</v>
      </c>
      <c r="Q86" t="s">
        <v>51</v>
      </c>
      <c r="R86" t="s">
        <v>52</v>
      </c>
      <c r="S86" t="s">
        <v>53</v>
      </c>
      <c r="T86" t="s">
        <v>54</v>
      </c>
    </row>
    <row r="87" spans="1:20">
      <c r="A87" t="s">
        <v>205</v>
      </c>
      <c r="B87" t="s">
        <v>21</v>
      </c>
      <c r="C87">
        <v>42</v>
      </c>
      <c r="D87" t="s">
        <v>22</v>
      </c>
      <c r="E87" t="s">
        <v>23</v>
      </c>
      <c r="F87" t="s">
        <v>24</v>
      </c>
      <c r="G87" t="s">
        <v>25</v>
      </c>
      <c r="H87" t="s">
        <v>26</v>
      </c>
      <c r="I87" t="s">
        <v>27</v>
      </c>
      <c r="J87" t="s">
        <v>28</v>
      </c>
      <c r="K87" t="s">
        <v>29</v>
      </c>
      <c r="L87" t="s">
        <v>84</v>
      </c>
      <c r="M87" t="s">
        <v>85</v>
      </c>
      <c r="N87" t="s">
        <v>86</v>
      </c>
      <c r="O87" t="s">
        <v>87</v>
      </c>
      <c r="P87" t="s">
        <v>88</v>
      </c>
      <c r="Q87" t="s">
        <v>89</v>
      </c>
      <c r="R87" t="s">
        <v>90</v>
      </c>
      <c r="S87">
        <v>0</v>
      </c>
      <c r="T87">
        <v>0</v>
      </c>
    </row>
    <row r="88" spans="1:20">
      <c r="A88" t="s">
        <v>206</v>
      </c>
      <c r="B88" t="s">
        <v>21</v>
      </c>
      <c r="C88">
        <v>42</v>
      </c>
      <c r="D88" t="s">
        <v>22</v>
      </c>
      <c r="E88" t="s">
        <v>23</v>
      </c>
      <c r="F88" t="s">
        <v>24</v>
      </c>
      <c r="G88" t="s">
        <v>25</v>
      </c>
      <c r="H88" t="s">
        <v>26</v>
      </c>
      <c r="I88" t="s">
        <v>27</v>
      </c>
      <c r="J88" t="s">
        <v>28</v>
      </c>
      <c r="K88" t="s">
        <v>29</v>
      </c>
      <c r="L88" t="s">
        <v>84</v>
      </c>
      <c r="M88" t="s">
        <v>207</v>
      </c>
      <c r="N88" t="s">
        <v>208</v>
      </c>
      <c r="O88" t="s">
        <v>209</v>
      </c>
      <c r="P88" t="s">
        <v>210</v>
      </c>
      <c r="Q88">
        <v>0</v>
      </c>
      <c r="R88">
        <v>0</v>
      </c>
      <c r="S88">
        <v>0</v>
      </c>
      <c r="T88">
        <v>0</v>
      </c>
    </row>
    <row r="89" spans="1:20">
      <c r="A89" t="s">
        <v>211</v>
      </c>
      <c r="B89" t="s">
        <v>21</v>
      </c>
      <c r="C89">
        <v>42</v>
      </c>
      <c r="D89" t="s">
        <v>22</v>
      </c>
      <c r="E89" t="s">
        <v>23</v>
      </c>
      <c r="F89" t="s">
        <v>24</v>
      </c>
      <c r="G89" t="s">
        <v>25</v>
      </c>
      <c r="H89" t="s">
        <v>26</v>
      </c>
      <c r="I89" t="s">
        <v>27</v>
      </c>
      <c r="J89" t="s">
        <v>28</v>
      </c>
      <c r="K89" t="s">
        <v>29</v>
      </c>
      <c r="L89" t="s">
        <v>30</v>
      </c>
      <c r="M89" t="s">
        <v>31</v>
      </c>
      <c r="N89" t="s">
        <v>32</v>
      </c>
      <c r="O89" t="s">
        <v>33</v>
      </c>
      <c r="P89" t="s">
        <v>34</v>
      </c>
      <c r="Q89" t="s">
        <v>35</v>
      </c>
      <c r="R89">
        <v>0</v>
      </c>
      <c r="S89">
        <v>0</v>
      </c>
      <c r="T89">
        <v>0</v>
      </c>
    </row>
    <row r="90" spans="1:20">
      <c r="A90" t="s">
        <v>212</v>
      </c>
      <c r="B90" t="s">
        <v>21</v>
      </c>
      <c r="C90">
        <v>42</v>
      </c>
      <c r="D90" t="s">
        <v>22</v>
      </c>
      <c r="E90" t="s">
        <v>23</v>
      </c>
      <c r="F90" t="s">
        <v>24</v>
      </c>
      <c r="G90" t="s">
        <v>25</v>
      </c>
      <c r="H90" t="s">
        <v>26</v>
      </c>
      <c r="I90" t="s">
        <v>27</v>
      </c>
      <c r="J90" t="s">
        <v>28</v>
      </c>
      <c r="K90" t="s">
        <v>29</v>
      </c>
      <c r="L90" t="s">
        <v>30</v>
      </c>
      <c r="M90" t="s">
        <v>31</v>
      </c>
      <c r="N90" t="s">
        <v>32</v>
      </c>
      <c r="O90" t="s">
        <v>33</v>
      </c>
      <c r="P90" t="s">
        <v>162</v>
      </c>
      <c r="Q90" t="s">
        <v>163</v>
      </c>
      <c r="R90" t="s">
        <v>213</v>
      </c>
      <c r="S90">
        <v>0</v>
      </c>
      <c r="T90">
        <v>0</v>
      </c>
    </row>
    <row r="91" spans="1:20">
      <c r="A91" t="s">
        <v>214</v>
      </c>
      <c r="B91" t="s">
        <v>21</v>
      </c>
      <c r="C91">
        <v>42</v>
      </c>
      <c r="D91" t="s">
        <v>22</v>
      </c>
      <c r="E91" t="s">
        <v>23</v>
      </c>
      <c r="F91" t="s">
        <v>24</v>
      </c>
      <c r="G91" t="s">
        <v>25</v>
      </c>
      <c r="H91" t="s">
        <v>26</v>
      </c>
      <c r="I91" t="s">
        <v>27</v>
      </c>
      <c r="J91" t="s">
        <v>28</v>
      </c>
      <c r="K91" t="s">
        <v>29</v>
      </c>
      <c r="L91" t="s">
        <v>30</v>
      </c>
      <c r="M91" t="s">
        <v>47</v>
      </c>
      <c r="N91" t="s">
        <v>48</v>
      </c>
      <c r="O91" t="s">
        <v>49</v>
      </c>
      <c r="P91" t="s">
        <v>50</v>
      </c>
      <c r="Q91" t="s">
        <v>51</v>
      </c>
      <c r="R91" t="s">
        <v>52</v>
      </c>
      <c r="S91" t="s">
        <v>53</v>
      </c>
      <c r="T91" t="s">
        <v>54</v>
      </c>
    </row>
    <row r="92" spans="1:20">
      <c r="A92" t="s">
        <v>215</v>
      </c>
      <c r="B92" t="s">
        <v>21</v>
      </c>
      <c r="C92">
        <v>40</v>
      </c>
      <c r="D92" t="s">
        <v>22</v>
      </c>
      <c r="E92" t="s">
        <v>23</v>
      </c>
      <c r="F92" t="s">
        <v>24</v>
      </c>
      <c r="G92" t="s">
        <v>25</v>
      </c>
      <c r="H92" t="s">
        <v>26</v>
      </c>
      <c r="I92" t="s">
        <v>27</v>
      </c>
      <c r="J92" t="s">
        <v>28</v>
      </c>
      <c r="K92" t="s">
        <v>29</v>
      </c>
      <c r="L92" t="s">
        <v>30</v>
      </c>
      <c r="M92" t="s">
        <v>31</v>
      </c>
      <c r="N92" t="s">
        <v>32</v>
      </c>
      <c r="O92" t="s">
        <v>33</v>
      </c>
      <c r="P92" t="s">
        <v>34</v>
      </c>
      <c r="Q92" t="s">
        <v>35</v>
      </c>
      <c r="R92">
        <v>0</v>
      </c>
      <c r="S92">
        <v>0</v>
      </c>
      <c r="T92">
        <v>0</v>
      </c>
    </row>
    <row r="93" spans="1:20">
      <c r="A93" t="s">
        <v>216</v>
      </c>
      <c r="B93" t="s">
        <v>21</v>
      </c>
      <c r="C93">
        <v>40</v>
      </c>
      <c r="D93" t="s">
        <v>22</v>
      </c>
      <c r="E93" t="s">
        <v>23</v>
      </c>
      <c r="F93" t="s">
        <v>24</v>
      </c>
      <c r="G93" t="s">
        <v>25</v>
      </c>
      <c r="H93" t="s">
        <v>26</v>
      </c>
      <c r="I93" t="s">
        <v>27</v>
      </c>
      <c r="J93" t="s">
        <v>28</v>
      </c>
      <c r="K93" t="s">
        <v>29</v>
      </c>
      <c r="L93" t="s">
        <v>30</v>
      </c>
      <c r="M93" t="s">
        <v>47</v>
      </c>
      <c r="N93" t="s">
        <v>48</v>
      </c>
      <c r="O93" t="s">
        <v>49</v>
      </c>
      <c r="P93" t="s">
        <v>50</v>
      </c>
      <c r="Q93" t="s">
        <v>51</v>
      </c>
      <c r="R93" t="s">
        <v>52</v>
      </c>
      <c r="S93" t="s">
        <v>53</v>
      </c>
      <c r="T93" t="s">
        <v>54</v>
      </c>
    </row>
    <row r="94" spans="1:20">
      <c r="A94" t="s">
        <v>217</v>
      </c>
      <c r="B94" t="s">
        <v>21</v>
      </c>
      <c r="C94">
        <v>40</v>
      </c>
      <c r="D94" t="s">
        <v>22</v>
      </c>
      <c r="E94" t="s">
        <v>23</v>
      </c>
      <c r="F94" t="s">
        <v>24</v>
      </c>
      <c r="G94" t="s">
        <v>25</v>
      </c>
      <c r="H94" t="s">
        <v>26</v>
      </c>
      <c r="I94" t="s">
        <v>27</v>
      </c>
      <c r="J94" t="s">
        <v>28</v>
      </c>
      <c r="K94" t="s">
        <v>29</v>
      </c>
      <c r="L94" t="s">
        <v>84</v>
      </c>
      <c r="M94" t="s">
        <v>85</v>
      </c>
      <c r="N94" t="s">
        <v>86</v>
      </c>
      <c r="O94" t="s">
        <v>87</v>
      </c>
      <c r="P94" t="s">
        <v>88</v>
      </c>
      <c r="Q94" t="s">
        <v>89</v>
      </c>
      <c r="R94" t="s">
        <v>90</v>
      </c>
      <c r="S94">
        <v>0</v>
      </c>
      <c r="T94">
        <v>0</v>
      </c>
    </row>
    <row r="95" spans="1:20">
      <c r="A95" t="s">
        <v>218</v>
      </c>
      <c r="B95" t="s">
        <v>21</v>
      </c>
      <c r="C95">
        <v>40</v>
      </c>
      <c r="D95" t="s">
        <v>22</v>
      </c>
      <c r="E95" t="s">
        <v>23</v>
      </c>
      <c r="F95" t="s">
        <v>24</v>
      </c>
      <c r="G95" t="s">
        <v>25</v>
      </c>
      <c r="H95" t="s">
        <v>26</v>
      </c>
      <c r="I95" t="s">
        <v>27</v>
      </c>
      <c r="J95" t="s">
        <v>28</v>
      </c>
      <c r="K95" t="s">
        <v>29</v>
      </c>
      <c r="L95" t="s">
        <v>30</v>
      </c>
      <c r="M95" t="s">
        <v>31</v>
      </c>
      <c r="N95" t="s">
        <v>32</v>
      </c>
      <c r="O95" t="s">
        <v>33</v>
      </c>
      <c r="P95" t="s">
        <v>34</v>
      </c>
      <c r="Q95" t="s">
        <v>35</v>
      </c>
      <c r="R95">
        <v>0</v>
      </c>
      <c r="S95">
        <v>0</v>
      </c>
      <c r="T95">
        <v>0</v>
      </c>
    </row>
    <row r="96" spans="1:20">
      <c r="A96" t="s">
        <v>219</v>
      </c>
      <c r="B96" t="s">
        <v>21</v>
      </c>
      <c r="C96">
        <v>40</v>
      </c>
      <c r="D96" t="s">
        <v>22</v>
      </c>
      <c r="E96" t="s">
        <v>23</v>
      </c>
      <c r="F96" t="s">
        <v>24</v>
      </c>
      <c r="G96" t="s">
        <v>25</v>
      </c>
      <c r="H96" t="s">
        <v>26</v>
      </c>
      <c r="I96" t="s">
        <v>27</v>
      </c>
      <c r="J96" t="s">
        <v>28</v>
      </c>
      <c r="K96" t="s">
        <v>29</v>
      </c>
      <c r="L96" t="s">
        <v>30</v>
      </c>
      <c r="M96" t="s">
        <v>47</v>
      </c>
      <c r="N96" t="s">
        <v>48</v>
      </c>
      <c r="O96" t="s">
        <v>49</v>
      </c>
      <c r="P96" t="s">
        <v>50</v>
      </c>
      <c r="Q96" t="s">
        <v>51</v>
      </c>
      <c r="R96" t="s">
        <v>52</v>
      </c>
      <c r="S96" t="s">
        <v>53</v>
      </c>
      <c r="T96" t="s">
        <v>54</v>
      </c>
    </row>
    <row r="97" spans="1:20">
      <c r="A97" t="s">
        <v>220</v>
      </c>
      <c r="B97" t="s">
        <v>21</v>
      </c>
      <c r="C97">
        <v>40</v>
      </c>
      <c r="D97" t="s">
        <v>22</v>
      </c>
      <c r="E97" t="s">
        <v>23</v>
      </c>
      <c r="F97" t="s">
        <v>24</v>
      </c>
      <c r="G97" t="s">
        <v>25</v>
      </c>
      <c r="H97" t="s">
        <v>26</v>
      </c>
      <c r="I97" t="s">
        <v>27</v>
      </c>
      <c r="J97" t="s">
        <v>28</v>
      </c>
      <c r="K97" t="s">
        <v>29</v>
      </c>
      <c r="L97" t="s">
        <v>30</v>
      </c>
      <c r="M97" t="s">
        <v>47</v>
      </c>
      <c r="N97" t="s">
        <v>48</v>
      </c>
      <c r="O97" t="s">
        <v>49</v>
      </c>
      <c r="P97" t="s">
        <v>50</v>
      </c>
      <c r="Q97" t="s">
        <v>51</v>
      </c>
      <c r="R97" t="s">
        <v>52</v>
      </c>
      <c r="S97" t="s">
        <v>82</v>
      </c>
      <c r="T97">
        <v>0</v>
      </c>
    </row>
    <row r="98" spans="1:20">
      <c r="A98" t="s">
        <v>221</v>
      </c>
      <c r="B98" t="s">
        <v>21</v>
      </c>
      <c r="C98">
        <v>43</v>
      </c>
      <c r="D98" t="s">
        <v>22</v>
      </c>
      <c r="E98" t="s">
        <v>23</v>
      </c>
      <c r="F98" t="s">
        <v>24</v>
      </c>
      <c r="G98" t="s">
        <v>25</v>
      </c>
      <c r="H98" t="s">
        <v>26</v>
      </c>
      <c r="I98" t="s">
        <v>27</v>
      </c>
      <c r="J98" t="s">
        <v>28</v>
      </c>
      <c r="K98" t="s">
        <v>29</v>
      </c>
      <c r="L98" t="s">
        <v>84</v>
      </c>
      <c r="M98" t="s">
        <v>85</v>
      </c>
      <c r="N98" t="s">
        <v>86</v>
      </c>
      <c r="O98" t="s">
        <v>87</v>
      </c>
      <c r="P98" t="s">
        <v>88</v>
      </c>
      <c r="Q98" t="s">
        <v>89</v>
      </c>
      <c r="R98" t="s">
        <v>90</v>
      </c>
      <c r="S98">
        <v>0</v>
      </c>
      <c r="T98">
        <v>0</v>
      </c>
    </row>
    <row r="99" spans="1:20">
      <c r="A99" t="s">
        <v>222</v>
      </c>
      <c r="B99" t="s">
        <v>21</v>
      </c>
      <c r="C99">
        <v>43</v>
      </c>
      <c r="D99" t="s">
        <v>22</v>
      </c>
      <c r="E99" t="s">
        <v>23</v>
      </c>
      <c r="F99" t="s">
        <v>24</v>
      </c>
      <c r="G99" t="s">
        <v>25</v>
      </c>
      <c r="H99" t="s">
        <v>26</v>
      </c>
      <c r="I99" t="s">
        <v>27</v>
      </c>
      <c r="J99" t="s">
        <v>28</v>
      </c>
      <c r="K99" t="s">
        <v>29</v>
      </c>
      <c r="L99" t="s">
        <v>30</v>
      </c>
      <c r="M99" t="s">
        <v>31</v>
      </c>
      <c r="N99" t="s">
        <v>32</v>
      </c>
      <c r="O99" t="s">
        <v>33</v>
      </c>
      <c r="P99" t="s">
        <v>34</v>
      </c>
      <c r="Q99" t="s">
        <v>35</v>
      </c>
      <c r="R99">
        <v>0</v>
      </c>
      <c r="S99">
        <v>0</v>
      </c>
      <c r="T99">
        <v>0</v>
      </c>
    </row>
    <row r="100" spans="1:20">
      <c r="A100" t="s">
        <v>223</v>
      </c>
      <c r="B100" t="s">
        <v>21</v>
      </c>
      <c r="C100">
        <v>43</v>
      </c>
      <c r="D100" t="s">
        <v>22</v>
      </c>
      <c r="E100" t="s">
        <v>23</v>
      </c>
      <c r="F100" t="s">
        <v>24</v>
      </c>
      <c r="G100" t="s">
        <v>25</v>
      </c>
      <c r="H100" t="s">
        <v>26</v>
      </c>
      <c r="I100" t="s">
        <v>27</v>
      </c>
      <c r="J100" t="s">
        <v>28</v>
      </c>
      <c r="K100" t="s">
        <v>29</v>
      </c>
      <c r="L100" t="s">
        <v>30</v>
      </c>
      <c r="M100" t="s">
        <v>47</v>
      </c>
      <c r="N100" t="s">
        <v>48</v>
      </c>
      <c r="O100" t="s">
        <v>49</v>
      </c>
      <c r="P100" t="s">
        <v>50</v>
      </c>
      <c r="Q100" t="s">
        <v>51</v>
      </c>
      <c r="R100" t="s">
        <v>52</v>
      </c>
      <c r="S100" t="s">
        <v>53</v>
      </c>
      <c r="T100" t="s">
        <v>54</v>
      </c>
    </row>
    <row r="101" spans="1:20">
      <c r="A101" t="s">
        <v>224</v>
      </c>
      <c r="B101" t="s">
        <v>21</v>
      </c>
      <c r="C101">
        <v>40</v>
      </c>
      <c r="D101" t="s">
        <v>22</v>
      </c>
      <c r="E101" t="s">
        <v>23</v>
      </c>
      <c r="F101" t="s">
        <v>24</v>
      </c>
      <c r="G101" t="s">
        <v>25</v>
      </c>
      <c r="H101" t="s">
        <v>26</v>
      </c>
      <c r="I101" t="s">
        <v>27</v>
      </c>
      <c r="J101" t="s">
        <v>28</v>
      </c>
      <c r="K101" t="s">
        <v>29</v>
      </c>
      <c r="L101" t="s">
        <v>30</v>
      </c>
      <c r="M101" t="s">
        <v>31</v>
      </c>
      <c r="N101" t="s">
        <v>32</v>
      </c>
      <c r="O101" t="s">
        <v>33</v>
      </c>
      <c r="P101" t="s">
        <v>34</v>
      </c>
      <c r="Q101" t="s">
        <v>35</v>
      </c>
      <c r="R101">
        <v>0</v>
      </c>
      <c r="S101">
        <v>0</v>
      </c>
      <c r="T101">
        <v>0</v>
      </c>
    </row>
    <row r="102" spans="1:20">
      <c r="A102" t="s">
        <v>225</v>
      </c>
      <c r="B102" t="s">
        <v>21</v>
      </c>
      <c r="C102">
        <v>40</v>
      </c>
      <c r="D102" t="s">
        <v>22</v>
      </c>
      <c r="E102" t="s">
        <v>23</v>
      </c>
      <c r="F102" t="s">
        <v>24</v>
      </c>
      <c r="G102" t="s">
        <v>25</v>
      </c>
      <c r="H102" t="s">
        <v>26</v>
      </c>
      <c r="I102" t="s">
        <v>27</v>
      </c>
      <c r="J102" t="s">
        <v>28</v>
      </c>
      <c r="K102" t="s">
        <v>29</v>
      </c>
      <c r="L102" t="s">
        <v>30</v>
      </c>
      <c r="M102" t="s">
        <v>47</v>
      </c>
      <c r="N102" t="s">
        <v>48</v>
      </c>
      <c r="O102" t="s">
        <v>49</v>
      </c>
      <c r="P102" t="s">
        <v>50</v>
      </c>
      <c r="Q102" t="s">
        <v>51</v>
      </c>
      <c r="R102" t="s">
        <v>52</v>
      </c>
      <c r="S102" t="s">
        <v>53</v>
      </c>
      <c r="T102" t="s">
        <v>54</v>
      </c>
    </row>
    <row r="103" spans="1:20">
      <c r="A103" t="s">
        <v>226</v>
      </c>
      <c r="B103" t="s">
        <v>21</v>
      </c>
      <c r="C103">
        <v>40</v>
      </c>
      <c r="D103" t="s">
        <v>22</v>
      </c>
      <c r="E103" t="s">
        <v>23</v>
      </c>
      <c r="F103" t="s">
        <v>24</v>
      </c>
      <c r="G103" t="s">
        <v>25</v>
      </c>
      <c r="H103" t="s">
        <v>26</v>
      </c>
      <c r="I103" t="s">
        <v>27</v>
      </c>
      <c r="J103" t="s">
        <v>28</v>
      </c>
      <c r="K103" t="s">
        <v>29</v>
      </c>
      <c r="L103" t="s">
        <v>84</v>
      </c>
      <c r="M103" t="s">
        <v>85</v>
      </c>
      <c r="N103" t="s">
        <v>86</v>
      </c>
      <c r="O103" t="s">
        <v>87</v>
      </c>
      <c r="P103" t="s">
        <v>88</v>
      </c>
      <c r="Q103" t="s">
        <v>89</v>
      </c>
      <c r="R103" t="s">
        <v>90</v>
      </c>
      <c r="S103">
        <v>0</v>
      </c>
      <c r="T103">
        <v>0</v>
      </c>
    </row>
    <row r="104" spans="1:20">
      <c r="A104" t="s">
        <v>227</v>
      </c>
      <c r="B104" t="s">
        <v>21</v>
      </c>
      <c r="C104">
        <v>40</v>
      </c>
      <c r="D104" t="s">
        <v>22</v>
      </c>
      <c r="E104" t="s">
        <v>23</v>
      </c>
      <c r="F104" t="s">
        <v>24</v>
      </c>
      <c r="G104" t="s">
        <v>25</v>
      </c>
      <c r="H104" t="s">
        <v>26</v>
      </c>
      <c r="I104" t="s">
        <v>27</v>
      </c>
      <c r="J104" t="s">
        <v>28</v>
      </c>
      <c r="K104" t="s">
        <v>29</v>
      </c>
      <c r="L104" t="s">
        <v>30</v>
      </c>
      <c r="M104" t="s">
        <v>31</v>
      </c>
      <c r="N104" t="s">
        <v>32</v>
      </c>
      <c r="O104" t="s">
        <v>33</v>
      </c>
      <c r="P104" t="s">
        <v>34</v>
      </c>
      <c r="Q104" t="s">
        <v>35</v>
      </c>
      <c r="R104">
        <v>0</v>
      </c>
      <c r="S104">
        <v>0</v>
      </c>
      <c r="T104">
        <v>0</v>
      </c>
    </row>
    <row r="105" spans="1:20">
      <c r="A105" t="s">
        <v>228</v>
      </c>
      <c r="B105" t="s">
        <v>21</v>
      </c>
      <c r="C105">
        <v>40</v>
      </c>
      <c r="D105" t="s">
        <v>22</v>
      </c>
      <c r="E105" t="s">
        <v>23</v>
      </c>
      <c r="F105" t="s">
        <v>24</v>
      </c>
      <c r="G105" t="s">
        <v>25</v>
      </c>
      <c r="H105" t="s">
        <v>26</v>
      </c>
      <c r="I105" t="s">
        <v>27</v>
      </c>
      <c r="J105" t="s">
        <v>28</v>
      </c>
      <c r="K105" t="s">
        <v>29</v>
      </c>
      <c r="L105" t="s">
        <v>30</v>
      </c>
      <c r="M105" t="s">
        <v>47</v>
      </c>
      <c r="N105" t="s">
        <v>48</v>
      </c>
      <c r="O105" t="s">
        <v>49</v>
      </c>
      <c r="P105" t="s">
        <v>50</v>
      </c>
      <c r="Q105" t="s">
        <v>51</v>
      </c>
      <c r="R105" t="s">
        <v>52</v>
      </c>
      <c r="S105" t="s">
        <v>53</v>
      </c>
      <c r="T105" t="s">
        <v>54</v>
      </c>
    </row>
    <row r="106" spans="1:20">
      <c r="A106" t="s">
        <v>229</v>
      </c>
      <c r="B106" t="s">
        <v>21</v>
      </c>
      <c r="C106">
        <v>40</v>
      </c>
      <c r="D106" t="s">
        <v>22</v>
      </c>
      <c r="E106" t="s">
        <v>23</v>
      </c>
      <c r="F106" t="s">
        <v>24</v>
      </c>
      <c r="G106" t="s">
        <v>25</v>
      </c>
      <c r="H106" t="s">
        <v>26</v>
      </c>
      <c r="I106" t="s">
        <v>27</v>
      </c>
      <c r="J106" t="s">
        <v>28</v>
      </c>
      <c r="K106" t="s">
        <v>29</v>
      </c>
      <c r="L106" t="s">
        <v>30</v>
      </c>
      <c r="M106" t="s">
        <v>47</v>
      </c>
      <c r="N106" t="s">
        <v>230</v>
      </c>
      <c r="O106" t="s">
        <v>231</v>
      </c>
      <c r="P106" t="s">
        <v>232</v>
      </c>
      <c r="Q106">
        <v>0</v>
      </c>
      <c r="R106">
        <v>0</v>
      </c>
      <c r="S106">
        <v>0</v>
      </c>
      <c r="T106">
        <v>0</v>
      </c>
    </row>
    <row r="107" spans="1:20">
      <c r="A107" t="s">
        <v>233</v>
      </c>
      <c r="B107" t="s">
        <v>21</v>
      </c>
      <c r="C107">
        <v>41</v>
      </c>
      <c r="D107" t="s">
        <v>22</v>
      </c>
      <c r="E107" t="s">
        <v>23</v>
      </c>
      <c r="F107" t="s">
        <v>24</v>
      </c>
      <c r="G107" t="s">
        <v>25</v>
      </c>
      <c r="H107" t="s">
        <v>26</v>
      </c>
      <c r="I107" t="s">
        <v>27</v>
      </c>
      <c r="J107" t="s">
        <v>28</v>
      </c>
      <c r="K107" t="s">
        <v>29</v>
      </c>
      <c r="L107" t="s">
        <v>30</v>
      </c>
      <c r="M107" t="s">
        <v>31</v>
      </c>
      <c r="N107" t="s">
        <v>32</v>
      </c>
      <c r="O107" t="s">
        <v>33</v>
      </c>
      <c r="P107" t="s">
        <v>34</v>
      </c>
      <c r="Q107" t="s">
        <v>35</v>
      </c>
      <c r="R107">
        <v>0</v>
      </c>
      <c r="S107">
        <v>0</v>
      </c>
      <c r="T107">
        <v>0</v>
      </c>
    </row>
    <row r="108" spans="1:20">
      <c r="A108" t="s">
        <v>234</v>
      </c>
      <c r="B108" t="s">
        <v>21</v>
      </c>
      <c r="C108">
        <v>41</v>
      </c>
      <c r="D108" t="s">
        <v>22</v>
      </c>
      <c r="E108" t="s">
        <v>23</v>
      </c>
      <c r="F108" t="s">
        <v>24</v>
      </c>
      <c r="G108" t="s">
        <v>25</v>
      </c>
      <c r="H108" t="s">
        <v>26</v>
      </c>
      <c r="I108" t="s">
        <v>27</v>
      </c>
      <c r="J108" t="s">
        <v>28</v>
      </c>
      <c r="K108" t="s">
        <v>29</v>
      </c>
      <c r="L108" t="s">
        <v>30</v>
      </c>
      <c r="M108" t="s">
        <v>47</v>
      </c>
      <c r="N108" t="s">
        <v>48</v>
      </c>
      <c r="O108" t="s">
        <v>49</v>
      </c>
      <c r="P108" t="s">
        <v>50</v>
      </c>
      <c r="Q108" t="s">
        <v>51</v>
      </c>
      <c r="R108" t="s">
        <v>52</v>
      </c>
      <c r="S108" t="s">
        <v>53</v>
      </c>
      <c r="T108" t="s">
        <v>54</v>
      </c>
    </row>
    <row r="109" spans="1:20">
      <c r="A109" t="s">
        <v>235</v>
      </c>
      <c r="B109" t="s">
        <v>21</v>
      </c>
      <c r="C109">
        <v>41</v>
      </c>
      <c r="D109" t="s">
        <v>22</v>
      </c>
      <c r="E109" t="s">
        <v>23</v>
      </c>
      <c r="F109" t="s">
        <v>24</v>
      </c>
      <c r="G109" t="s">
        <v>25</v>
      </c>
      <c r="H109" t="s">
        <v>26</v>
      </c>
      <c r="I109" t="s">
        <v>27</v>
      </c>
      <c r="J109" t="s">
        <v>28</v>
      </c>
      <c r="K109" t="s">
        <v>29</v>
      </c>
      <c r="L109" t="s">
        <v>30</v>
      </c>
      <c r="M109" t="s">
        <v>31</v>
      </c>
      <c r="N109" t="s">
        <v>32</v>
      </c>
      <c r="O109" t="s">
        <v>33</v>
      </c>
      <c r="P109" t="s">
        <v>34</v>
      </c>
      <c r="Q109" t="s">
        <v>192</v>
      </c>
      <c r="R109">
        <v>0</v>
      </c>
      <c r="S109">
        <v>0</v>
      </c>
      <c r="T109">
        <v>0</v>
      </c>
    </row>
    <row r="110" spans="1:20">
      <c r="A110" t="s">
        <v>236</v>
      </c>
      <c r="B110" t="s">
        <v>21</v>
      </c>
      <c r="C110">
        <v>40</v>
      </c>
      <c r="D110" t="s">
        <v>22</v>
      </c>
      <c r="E110" t="s">
        <v>23</v>
      </c>
      <c r="F110" t="s">
        <v>24</v>
      </c>
      <c r="G110" t="s">
        <v>25</v>
      </c>
      <c r="H110" t="s">
        <v>26</v>
      </c>
      <c r="I110" t="s">
        <v>27</v>
      </c>
      <c r="J110" t="s">
        <v>28</v>
      </c>
      <c r="K110" t="s">
        <v>29</v>
      </c>
      <c r="L110" t="s">
        <v>30</v>
      </c>
      <c r="M110" t="s">
        <v>31</v>
      </c>
      <c r="N110" t="s">
        <v>32</v>
      </c>
      <c r="O110" t="s">
        <v>33</v>
      </c>
      <c r="P110" t="s">
        <v>34</v>
      </c>
      <c r="Q110" t="s">
        <v>35</v>
      </c>
      <c r="R110">
        <v>0</v>
      </c>
      <c r="S110">
        <v>0</v>
      </c>
      <c r="T110">
        <v>0</v>
      </c>
    </row>
    <row r="111" spans="1:20">
      <c r="A111" t="s">
        <v>237</v>
      </c>
      <c r="B111" t="s">
        <v>21</v>
      </c>
      <c r="C111">
        <v>40</v>
      </c>
      <c r="D111" t="s">
        <v>22</v>
      </c>
      <c r="E111" t="s">
        <v>23</v>
      </c>
      <c r="F111" t="s">
        <v>24</v>
      </c>
      <c r="G111" t="s">
        <v>25</v>
      </c>
      <c r="H111" t="s">
        <v>26</v>
      </c>
      <c r="I111" t="s">
        <v>27</v>
      </c>
      <c r="J111" t="s">
        <v>28</v>
      </c>
      <c r="K111" t="s">
        <v>29</v>
      </c>
      <c r="L111" t="s">
        <v>30</v>
      </c>
      <c r="M111" t="s">
        <v>31</v>
      </c>
      <c r="N111" t="s">
        <v>32</v>
      </c>
      <c r="O111" t="s">
        <v>33</v>
      </c>
      <c r="P111" t="s">
        <v>162</v>
      </c>
      <c r="Q111" t="s">
        <v>163</v>
      </c>
      <c r="R111" t="s">
        <v>213</v>
      </c>
      <c r="S111">
        <v>0</v>
      </c>
      <c r="T111">
        <v>0</v>
      </c>
    </row>
    <row r="112" spans="1:20">
      <c r="A112" t="s">
        <v>238</v>
      </c>
      <c r="B112" t="s">
        <v>21</v>
      </c>
      <c r="C112">
        <v>40</v>
      </c>
      <c r="D112" t="s">
        <v>22</v>
      </c>
      <c r="E112" t="s">
        <v>23</v>
      </c>
      <c r="F112" t="s">
        <v>24</v>
      </c>
      <c r="G112" t="s">
        <v>25</v>
      </c>
      <c r="H112" t="s">
        <v>26</v>
      </c>
      <c r="I112" t="s">
        <v>27</v>
      </c>
      <c r="J112" t="s">
        <v>28</v>
      </c>
      <c r="K112" t="s">
        <v>29</v>
      </c>
      <c r="L112" t="s">
        <v>30</v>
      </c>
      <c r="M112" t="s">
        <v>47</v>
      </c>
      <c r="N112" t="s">
        <v>48</v>
      </c>
      <c r="O112" t="s">
        <v>49</v>
      </c>
      <c r="P112" t="s">
        <v>50</v>
      </c>
      <c r="Q112" t="s">
        <v>51</v>
      </c>
      <c r="R112" t="s">
        <v>52</v>
      </c>
      <c r="S112" t="s">
        <v>53</v>
      </c>
      <c r="T112" t="s">
        <v>54</v>
      </c>
    </row>
    <row r="113" spans="1:20">
      <c r="A113" t="s">
        <v>239</v>
      </c>
      <c r="B113" t="s">
        <v>21</v>
      </c>
      <c r="C113">
        <v>40</v>
      </c>
      <c r="D113" t="s">
        <v>22</v>
      </c>
      <c r="E113" t="s">
        <v>23</v>
      </c>
      <c r="F113" t="s">
        <v>24</v>
      </c>
      <c r="G113" t="s">
        <v>25</v>
      </c>
      <c r="H113" t="s">
        <v>26</v>
      </c>
      <c r="I113" t="s">
        <v>27</v>
      </c>
      <c r="J113" t="s">
        <v>28</v>
      </c>
      <c r="K113" t="s">
        <v>29</v>
      </c>
      <c r="L113" t="s">
        <v>30</v>
      </c>
      <c r="M113" t="s">
        <v>31</v>
      </c>
      <c r="N113" t="s">
        <v>32</v>
      </c>
      <c r="O113" t="s">
        <v>33</v>
      </c>
      <c r="P113" t="s">
        <v>34</v>
      </c>
      <c r="Q113" t="s">
        <v>192</v>
      </c>
      <c r="R113">
        <v>0</v>
      </c>
      <c r="S113">
        <v>0</v>
      </c>
      <c r="T113">
        <v>0</v>
      </c>
    </row>
    <row r="114" spans="1:20">
      <c r="A114" t="s">
        <v>240</v>
      </c>
      <c r="B114" t="s">
        <v>21</v>
      </c>
      <c r="C114">
        <v>41</v>
      </c>
      <c r="D114" t="s">
        <v>22</v>
      </c>
      <c r="E114" t="s">
        <v>23</v>
      </c>
      <c r="F114" t="s">
        <v>24</v>
      </c>
      <c r="G114" t="s">
        <v>25</v>
      </c>
      <c r="H114" t="s">
        <v>26</v>
      </c>
      <c r="I114" t="s">
        <v>27</v>
      </c>
      <c r="J114" t="s">
        <v>28</v>
      </c>
      <c r="K114" t="s">
        <v>29</v>
      </c>
      <c r="L114" t="s">
        <v>84</v>
      </c>
      <c r="M114" t="s">
        <v>85</v>
      </c>
      <c r="N114" t="s">
        <v>86</v>
      </c>
      <c r="O114" t="s">
        <v>87</v>
      </c>
      <c r="P114" t="s">
        <v>88</v>
      </c>
      <c r="Q114" t="s">
        <v>89</v>
      </c>
      <c r="R114" t="s">
        <v>90</v>
      </c>
      <c r="S114">
        <v>0</v>
      </c>
      <c r="T114">
        <v>0</v>
      </c>
    </row>
    <row r="115" spans="1:20">
      <c r="A115" t="s">
        <v>241</v>
      </c>
      <c r="B115" t="s">
        <v>21</v>
      </c>
      <c r="C115">
        <v>42</v>
      </c>
      <c r="D115" t="s">
        <v>22</v>
      </c>
      <c r="E115" t="s">
        <v>23</v>
      </c>
      <c r="F115" t="s">
        <v>24</v>
      </c>
      <c r="G115" t="s">
        <v>25</v>
      </c>
      <c r="H115" t="s">
        <v>26</v>
      </c>
      <c r="I115" t="s">
        <v>27</v>
      </c>
      <c r="J115" t="s">
        <v>28</v>
      </c>
      <c r="K115" t="s">
        <v>29</v>
      </c>
      <c r="L115" t="s">
        <v>30</v>
      </c>
      <c r="M115" t="s">
        <v>31</v>
      </c>
      <c r="N115" t="s">
        <v>32</v>
      </c>
      <c r="O115" t="s">
        <v>33</v>
      </c>
      <c r="P115" t="s">
        <v>34</v>
      </c>
      <c r="Q115" t="s">
        <v>35</v>
      </c>
      <c r="R115">
        <v>0</v>
      </c>
      <c r="S115">
        <v>0</v>
      </c>
      <c r="T115">
        <v>0</v>
      </c>
    </row>
    <row r="116" spans="1:20">
      <c r="A116" t="s">
        <v>242</v>
      </c>
      <c r="B116" t="s">
        <v>21</v>
      </c>
      <c r="C116">
        <v>42</v>
      </c>
      <c r="D116" t="s">
        <v>22</v>
      </c>
      <c r="E116" t="s">
        <v>23</v>
      </c>
      <c r="F116" t="s">
        <v>24</v>
      </c>
      <c r="G116" t="s">
        <v>25</v>
      </c>
      <c r="H116" t="s">
        <v>26</v>
      </c>
      <c r="I116" t="s">
        <v>27</v>
      </c>
      <c r="J116" t="s">
        <v>28</v>
      </c>
      <c r="K116" t="s">
        <v>29</v>
      </c>
      <c r="L116" t="s">
        <v>30</v>
      </c>
      <c r="M116" t="s">
        <v>31</v>
      </c>
      <c r="N116" t="s">
        <v>32</v>
      </c>
      <c r="O116" t="s">
        <v>33</v>
      </c>
      <c r="P116" t="s">
        <v>162</v>
      </c>
      <c r="Q116" t="s">
        <v>163</v>
      </c>
      <c r="R116" t="s">
        <v>213</v>
      </c>
      <c r="S116">
        <v>0</v>
      </c>
      <c r="T116">
        <v>0</v>
      </c>
    </row>
    <row r="117" spans="1:20">
      <c r="A117" t="s">
        <v>243</v>
      </c>
      <c r="B117" t="s">
        <v>21</v>
      </c>
      <c r="C117">
        <v>42</v>
      </c>
      <c r="D117" t="s">
        <v>22</v>
      </c>
      <c r="E117" t="s">
        <v>23</v>
      </c>
      <c r="F117" t="s">
        <v>24</v>
      </c>
      <c r="G117" t="s">
        <v>25</v>
      </c>
      <c r="H117" t="s">
        <v>26</v>
      </c>
      <c r="I117" t="s">
        <v>27</v>
      </c>
      <c r="J117" t="s">
        <v>28</v>
      </c>
      <c r="K117" t="s">
        <v>29</v>
      </c>
      <c r="L117" t="s">
        <v>30</v>
      </c>
      <c r="M117" t="s">
        <v>47</v>
      </c>
      <c r="N117" t="s">
        <v>48</v>
      </c>
      <c r="O117" t="s">
        <v>49</v>
      </c>
      <c r="P117" t="s">
        <v>50</v>
      </c>
      <c r="Q117" t="s">
        <v>51</v>
      </c>
      <c r="R117" t="s">
        <v>52</v>
      </c>
      <c r="S117" t="s">
        <v>53</v>
      </c>
      <c r="T117" t="s">
        <v>54</v>
      </c>
    </row>
    <row r="118" spans="1:20">
      <c r="A118" t="s">
        <v>244</v>
      </c>
      <c r="B118" t="s">
        <v>21</v>
      </c>
      <c r="C118">
        <v>42</v>
      </c>
      <c r="D118" t="s">
        <v>22</v>
      </c>
      <c r="E118" t="s">
        <v>23</v>
      </c>
      <c r="F118" t="s">
        <v>24</v>
      </c>
      <c r="G118" t="s">
        <v>25</v>
      </c>
      <c r="H118" t="s">
        <v>26</v>
      </c>
      <c r="I118" t="s">
        <v>27</v>
      </c>
      <c r="J118" t="s">
        <v>28</v>
      </c>
      <c r="K118" t="s">
        <v>29</v>
      </c>
      <c r="L118" t="s">
        <v>30</v>
      </c>
      <c r="M118" t="s">
        <v>31</v>
      </c>
      <c r="N118" t="s">
        <v>32</v>
      </c>
      <c r="O118" t="s">
        <v>33</v>
      </c>
      <c r="P118" t="s">
        <v>34</v>
      </c>
      <c r="Q118" t="s">
        <v>192</v>
      </c>
      <c r="R118">
        <v>0</v>
      </c>
      <c r="S118">
        <v>0</v>
      </c>
      <c r="T118">
        <v>0</v>
      </c>
    </row>
    <row r="119" spans="1:20">
      <c r="A119" t="s">
        <v>245</v>
      </c>
      <c r="B119" t="s">
        <v>21</v>
      </c>
      <c r="C119">
        <v>40</v>
      </c>
      <c r="D119" t="s">
        <v>22</v>
      </c>
      <c r="E119" t="s">
        <v>23</v>
      </c>
      <c r="F119" t="s">
        <v>24</v>
      </c>
      <c r="G119" t="s">
        <v>25</v>
      </c>
      <c r="H119" t="s">
        <v>26</v>
      </c>
      <c r="I119" t="s">
        <v>27</v>
      </c>
      <c r="J119" t="s">
        <v>28</v>
      </c>
      <c r="K119" t="s">
        <v>29</v>
      </c>
      <c r="L119" t="s">
        <v>30</v>
      </c>
      <c r="M119" t="s">
        <v>31</v>
      </c>
      <c r="N119" t="s">
        <v>32</v>
      </c>
      <c r="O119" t="s">
        <v>33</v>
      </c>
      <c r="P119" t="s">
        <v>34</v>
      </c>
      <c r="Q119" t="s">
        <v>35</v>
      </c>
      <c r="R119">
        <v>0</v>
      </c>
      <c r="S119">
        <v>0</v>
      </c>
      <c r="T119">
        <v>0</v>
      </c>
    </row>
    <row r="120" spans="1:20">
      <c r="A120" t="s">
        <v>246</v>
      </c>
      <c r="B120" t="s">
        <v>21</v>
      </c>
      <c r="C120">
        <v>40</v>
      </c>
      <c r="D120" t="s">
        <v>22</v>
      </c>
      <c r="E120" t="s">
        <v>23</v>
      </c>
      <c r="F120" t="s">
        <v>24</v>
      </c>
      <c r="G120" t="s">
        <v>25</v>
      </c>
      <c r="H120" t="s">
        <v>26</v>
      </c>
      <c r="I120" t="s">
        <v>27</v>
      </c>
      <c r="J120" t="s">
        <v>28</v>
      </c>
      <c r="K120" t="s">
        <v>29</v>
      </c>
      <c r="L120" t="s">
        <v>30</v>
      </c>
      <c r="M120" t="s">
        <v>47</v>
      </c>
      <c r="N120" t="s">
        <v>48</v>
      </c>
      <c r="O120" t="s">
        <v>49</v>
      </c>
      <c r="P120" t="s">
        <v>50</v>
      </c>
      <c r="Q120" t="s">
        <v>51</v>
      </c>
      <c r="R120" t="s">
        <v>52</v>
      </c>
      <c r="S120" t="s">
        <v>53</v>
      </c>
      <c r="T120" t="s">
        <v>54</v>
      </c>
    </row>
    <row r="121" spans="1:20">
      <c r="A121" t="s">
        <v>247</v>
      </c>
      <c r="B121" t="s">
        <v>21</v>
      </c>
      <c r="C121">
        <v>37</v>
      </c>
      <c r="D121" t="s">
        <v>22</v>
      </c>
      <c r="E121" t="s">
        <v>23</v>
      </c>
      <c r="F121" t="s">
        <v>24</v>
      </c>
      <c r="G121" t="s">
        <v>25</v>
      </c>
      <c r="H121" t="s">
        <v>26</v>
      </c>
      <c r="I121" t="s">
        <v>27</v>
      </c>
      <c r="J121" t="s">
        <v>37</v>
      </c>
      <c r="K121" t="s">
        <v>38</v>
      </c>
      <c r="L121" t="s">
        <v>39</v>
      </c>
      <c r="M121" t="s">
        <v>57</v>
      </c>
      <c r="N121" t="s">
        <v>58</v>
      </c>
      <c r="O121" t="s">
        <v>59</v>
      </c>
      <c r="P121" t="s">
        <v>60</v>
      </c>
      <c r="Q121">
        <v>0</v>
      </c>
      <c r="R121">
        <v>0</v>
      </c>
      <c r="S121">
        <v>0</v>
      </c>
      <c r="T121">
        <v>0</v>
      </c>
    </row>
    <row r="122" spans="1:20">
      <c r="A122" t="s">
        <v>248</v>
      </c>
      <c r="B122" t="s">
        <v>62</v>
      </c>
      <c r="C122" t="s">
        <v>63</v>
      </c>
      <c r="D122" t="s">
        <v>22</v>
      </c>
      <c r="E122" t="s">
        <v>23</v>
      </c>
      <c r="F122" t="s">
        <v>24</v>
      </c>
      <c r="G122" t="s">
        <v>25</v>
      </c>
      <c r="H122" t="s">
        <v>26</v>
      </c>
      <c r="I122" t="s">
        <v>27</v>
      </c>
      <c r="J122" t="s">
        <v>28</v>
      </c>
      <c r="K122" t="s">
        <v>29</v>
      </c>
      <c r="L122" t="s">
        <v>30</v>
      </c>
      <c r="M122" t="s">
        <v>47</v>
      </c>
      <c r="N122" t="s">
        <v>48</v>
      </c>
      <c r="O122" t="s">
        <v>49</v>
      </c>
      <c r="P122" t="s">
        <v>50</v>
      </c>
      <c r="Q122" t="s">
        <v>51</v>
      </c>
      <c r="R122" t="s">
        <v>52</v>
      </c>
      <c r="S122" t="s">
        <v>82</v>
      </c>
      <c r="T122">
        <v>0</v>
      </c>
    </row>
    <row r="123" spans="1:20">
      <c r="B123" t="s">
        <v>21</v>
      </c>
      <c r="C123">
        <v>40</v>
      </c>
      <c r="D123" t="s">
        <v>22</v>
      </c>
      <c r="E123" t="s">
        <v>23</v>
      </c>
      <c r="F123" t="s">
        <v>24</v>
      </c>
      <c r="G123" t="s">
        <v>25</v>
      </c>
      <c r="H123" t="s">
        <v>26</v>
      </c>
      <c r="I123" t="s">
        <v>27</v>
      </c>
      <c r="J123" t="s">
        <v>28</v>
      </c>
      <c r="K123" t="s">
        <v>29</v>
      </c>
      <c r="L123" t="s">
        <v>30</v>
      </c>
      <c r="M123" t="s">
        <v>47</v>
      </c>
      <c r="N123" t="s">
        <v>48</v>
      </c>
      <c r="O123" t="s">
        <v>49</v>
      </c>
      <c r="P123" t="s">
        <v>50</v>
      </c>
      <c r="Q123" t="s">
        <v>51</v>
      </c>
      <c r="R123" t="s">
        <v>52</v>
      </c>
      <c r="S123" t="s">
        <v>82</v>
      </c>
      <c r="T123">
        <v>0</v>
      </c>
    </row>
    <row r="124" spans="1:20">
      <c r="A124" t="s">
        <v>249</v>
      </c>
      <c r="B124" t="s">
        <v>21</v>
      </c>
      <c r="C124">
        <v>38</v>
      </c>
      <c r="D124" t="s">
        <v>22</v>
      </c>
      <c r="E124" t="s">
        <v>23</v>
      </c>
      <c r="F124" t="s">
        <v>24</v>
      </c>
      <c r="G124" t="s">
        <v>25</v>
      </c>
      <c r="H124" t="s">
        <v>26</v>
      </c>
      <c r="I124" t="s">
        <v>27</v>
      </c>
      <c r="J124" t="s">
        <v>28</v>
      </c>
      <c r="K124" t="s">
        <v>29</v>
      </c>
      <c r="L124" t="s">
        <v>30</v>
      </c>
      <c r="M124" t="s">
        <v>47</v>
      </c>
      <c r="N124" t="s">
        <v>48</v>
      </c>
      <c r="O124" t="s">
        <v>49</v>
      </c>
      <c r="P124" t="s">
        <v>50</v>
      </c>
      <c r="Q124" t="s">
        <v>51</v>
      </c>
      <c r="R124" t="s">
        <v>52</v>
      </c>
      <c r="S124" t="s">
        <v>82</v>
      </c>
      <c r="T124">
        <v>0</v>
      </c>
    </row>
    <row r="125" spans="1:20">
      <c r="A125" t="s">
        <v>250</v>
      </c>
      <c r="B125" t="s">
        <v>21</v>
      </c>
      <c r="C125">
        <v>36</v>
      </c>
      <c r="D125" t="s">
        <v>22</v>
      </c>
      <c r="E125" t="s">
        <v>23</v>
      </c>
      <c r="F125" t="s">
        <v>24</v>
      </c>
      <c r="G125" t="s">
        <v>25</v>
      </c>
      <c r="H125" t="s">
        <v>26</v>
      </c>
      <c r="I125" t="s">
        <v>27</v>
      </c>
      <c r="J125" t="s">
        <v>37</v>
      </c>
      <c r="K125" t="s">
        <v>38</v>
      </c>
      <c r="L125" t="s">
        <v>39</v>
      </c>
      <c r="M125" t="s">
        <v>40</v>
      </c>
      <c r="N125" t="s">
        <v>166</v>
      </c>
      <c r="O125" t="s">
        <v>167</v>
      </c>
      <c r="P125" t="s">
        <v>168</v>
      </c>
      <c r="Q125" t="s">
        <v>169</v>
      </c>
      <c r="R125" t="s">
        <v>170</v>
      </c>
      <c r="S125" t="s">
        <v>171</v>
      </c>
      <c r="T125" t="s">
        <v>172</v>
      </c>
    </row>
    <row r="126" spans="1:20">
      <c r="A126" t="s">
        <v>251</v>
      </c>
      <c r="B126" t="s">
        <v>21</v>
      </c>
      <c r="C126">
        <v>36</v>
      </c>
      <c r="D126" t="s">
        <v>22</v>
      </c>
      <c r="E126" t="s">
        <v>23</v>
      </c>
      <c r="F126" t="s">
        <v>24</v>
      </c>
      <c r="G126" t="s">
        <v>25</v>
      </c>
      <c r="H126" t="s">
        <v>26</v>
      </c>
      <c r="I126" t="s">
        <v>27</v>
      </c>
      <c r="J126" t="s">
        <v>37</v>
      </c>
      <c r="K126" t="s">
        <v>38</v>
      </c>
      <c r="L126" t="s">
        <v>39</v>
      </c>
      <c r="M126" t="s">
        <v>40</v>
      </c>
      <c r="N126" t="s">
        <v>166</v>
      </c>
      <c r="O126" t="s">
        <v>167</v>
      </c>
      <c r="P126" t="s">
        <v>168</v>
      </c>
      <c r="Q126" t="s">
        <v>169</v>
      </c>
      <c r="R126" t="s">
        <v>170</v>
      </c>
      <c r="S126" t="s">
        <v>171</v>
      </c>
      <c r="T126" t="s">
        <v>172</v>
      </c>
    </row>
    <row r="127" spans="1:20">
      <c r="A127" t="s">
        <v>252</v>
      </c>
      <c r="B127" t="s">
        <v>21</v>
      </c>
      <c r="C127">
        <v>38</v>
      </c>
      <c r="D127" t="s">
        <v>22</v>
      </c>
      <c r="E127" t="s">
        <v>23</v>
      </c>
      <c r="F127" t="s">
        <v>24</v>
      </c>
      <c r="G127" t="s">
        <v>25</v>
      </c>
      <c r="H127" t="s">
        <v>26</v>
      </c>
      <c r="I127" t="s">
        <v>27</v>
      </c>
      <c r="J127" t="s">
        <v>37</v>
      </c>
      <c r="K127" t="s">
        <v>38</v>
      </c>
      <c r="L127" t="s">
        <v>39</v>
      </c>
      <c r="M127" t="s">
        <v>40</v>
      </c>
      <c r="N127" t="s">
        <v>166</v>
      </c>
      <c r="O127" t="s">
        <v>167</v>
      </c>
      <c r="P127" t="s">
        <v>168</v>
      </c>
      <c r="Q127" t="s">
        <v>169</v>
      </c>
      <c r="R127" t="s">
        <v>170</v>
      </c>
      <c r="S127" t="s">
        <v>171</v>
      </c>
      <c r="T127" t="s">
        <v>172</v>
      </c>
    </row>
    <row r="128" spans="1:20">
      <c r="A128" t="s">
        <v>253</v>
      </c>
      <c r="B128" t="s">
        <v>21</v>
      </c>
      <c r="C128">
        <v>38</v>
      </c>
      <c r="D128" t="s">
        <v>22</v>
      </c>
      <c r="E128" t="s">
        <v>23</v>
      </c>
      <c r="F128" t="s">
        <v>24</v>
      </c>
      <c r="G128" t="s">
        <v>25</v>
      </c>
      <c r="H128" t="s">
        <v>26</v>
      </c>
      <c r="I128" t="s">
        <v>27</v>
      </c>
      <c r="J128" t="s">
        <v>37</v>
      </c>
      <c r="K128" t="s">
        <v>38</v>
      </c>
      <c r="L128" t="s">
        <v>39</v>
      </c>
      <c r="M128" t="s">
        <v>40</v>
      </c>
      <c r="N128" t="s">
        <v>166</v>
      </c>
      <c r="O128" t="s">
        <v>167</v>
      </c>
      <c r="P128" t="s">
        <v>168</v>
      </c>
      <c r="Q128" t="s">
        <v>169</v>
      </c>
      <c r="R128" t="s">
        <v>170</v>
      </c>
      <c r="S128" t="s">
        <v>171</v>
      </c>
      <c r="T128" t="s">
        <v>172</v>
      </c>
    </row>
    <row r="129" spans="1:20">
      <c r="A129" t="s">
        <v>254</v>
      </c>
      <c r="B129" t="s">
        <v>21</v>
      </c>
      <c r="C129">
        <v>37</v>
      </c>
      <c r="D129" t="s">
        <v>22</v>
      </c>
      <c r="E129" t="s">
        <v>23</v>
      </c>
      <c r="F129" t="s">
        <v>24</v>
      </c>
      <c r="G129" t="s">
        <v>25</v>
      </c>
      <c r="H129" t="s">
        <v>26</v>
      </c>
      <c r="I129" t="s">
        <v>27</v>
      </c>
      <c r="J129" t="s">
        <v>37</v>
      </c>
      <c r="K129" t="s">
        <v>38</v>
      </c>
      <c r="L129" t="s">
        <v>39</v>
      </c>
      <c r="M129" t="s">
        <v>40</v>
      </c>
      <c r="N129" t="s">
        <v>166</v>
      </c>
      <c r="O129" t="s">
        <v>167</v>
      </c>
      <c r="P129" t="s">
        <v>168</v>
      </c>
      <c r="Q129" t="s">
        <v>169</v>
      </c>
      <c r="R129" t="s">
        <v>170</v>
      </c>
      <c r="S129" t="s">
        <v>171</v>
      </c>
      <c r="T129" t="s">
        <v>172</v>
      </c>
    </row>
    <row r="130" spans="1:20">
      <c r="A130" t="s">
        <v>255</v>
      </c>
      <c r="B130" t="s">
        <v>21</v>
      </c>
      <c r="C130">
        <v>36</v>
      </c>
      <c r="D130" t="s">
        <v>22</v>
      </c>
      <c r="E130" t="s">
        <v>23</v>
      </c>
      <c r="F130" t="s">
        <v>24</v>
      </c>
      <c r="G130" t="s">
        <v>25</v>
      </c>
      <c r="H130" t="s">
        <v>26</v>
      </c>
      <c r="I130" t="s">
        <v>27</v>
      </c>
      <c r="J130" t="s">
        <v>37</v>
      </c>
      <c r="K130" t="s">
        <v>38</v>
      </c>
      <c r="L130" t="s">
        <v>39</v>
      </c>
      <c r="M130" t="s">
        <v>40</v>
      </c>
      <c r="N130" t="s">
        <v>166</v>
      </c>
      <c r="O130" t="s">
        <v>167</v>
      </c>
      <c r="P130" t="s">
        <v>168</v>
      </c>
      <c r="Q130" t="s">
        <v>169</v>
      </c>
      <c r="R130" t="s">
        <v>170</v>
      </c>
      <c r="S130" t="s">
        <v>171</v>
      </c>
      <c r="T130" t="s">
        <v>172</v>
      </c>
    </row>
    <row r="131" spans="1:20">
      <c r="A131" t="s">
        <v>256</v>
      </c>
      <c r="B131" t="s">
        <v>21</v>
      </c>
      <c r="C131">
        <v>38</v>
      </c>
      <c r="D131" t="s">
        <v>22</v>
      </c>
      <c r="E131" t="s">
        <v>23</v>
      </c>
      <c r="F131" t="s">
        <v>24</v>
      </c>
      <c r="G131" t="s">
        <v>25</v>
      </c>
      <c r="H131" t="s">
        <v>26</v>
      </c>
      <c r="I131" t="s">
        <v>27</v>
      </c>
      <c r="J131" t="s">
        <v>37</v>
      </c>
      <c r="K131" t="s">
        <v>38</v>
      </c>
      <c r="L131" t="s">
        <v>39</v>
      </c>
      <c r="M131" t="s">
        <v>40</v>
      </c>
      <c r="N131" t="s">
        <v>166</v>
      </c>
      <c r="O131" t="s">
        <v>167</v>
      </c>
      <c r="P131" t="s">
        <v>168</v>
      </c>
      <c r="Q131" t="s">
        <v>169</v>
      </c>
      <c r="R131" t="s">
        <v>170</v>
      </c>
      <c r="S131" t="s">
        <v>171</v>
      </c>
      <c r="T131" t="s">
        <v>172</v>
      </c>
    </row>
    <row r="132" spans="1:20">
      <c r="A132" t="s">
        <v>257</v>
      </c>
      <c r="B132" t="s">
        <v>21</v>
      </c>
      <c r="C132">
        <v>36</v>
      </c>
      <c r="D132" t="s">
        <v>22</v>
      </c>
      <c r="E132" t="s">
        <v>23</v>
      </c>
      <c r="F132" t="s">
        <v>24</v>
      </c>
      <c r="G132" t="s">
        <v>25</v>
      </c>
      <c r="H132" t="s">
        <v>26</v>
      </c>
      <c r="I132" t="s">
        <v>27</v>
      </c>
      <c r="J132" t="s">
        <v>37</v>
      </c>
      <c r="K132" t="s">
        <v>38</v>
      </c>
      <c r="L132" t="s">
        <v>39</v>
      </c>
      <c r="M132" t="s">
        <v>40</v>
      </c>
      <c r="N132" t="s">
        <v>166</v>
      </c>
      <c r="O132" t="s">
        <v>167</v>
      </c>
      <c r="P132" t="s">
        <v>168</v>
      </c>
      <c r="Q132" t="s">
        <v>169</v>
      </c>
      <c r="R132" t="s">
        <v>170</v>
      </c>
      <c r="S132" t="s">
        <v>171</v>
      </c>
      <c r="T132" t="s">
        <v>172</v>
      </c>
    </row>
    <row r="133" spans="1:20">
      <c r="A133" t="s">
        <v>258</v>
      </c>
      <c r="B133" t="s">
        <v>21</v>
      </c>
      <c r="C133">
        <v>36</v>
      </c>
      <c r="D133" t="s">
        <v>22</v>
      </c>
      <c r="E133" t="s">
        <v>23</v>
      </c>
      <c r="F133" t="s">
        <v>24</v>
      </c>
      <c r="G133" t="s">
        <v>25</v>
      </c>
      <c r="H133" t="s">
        <v>26</v>
      </c>
      <c r="I133" t="s">
        <v>27</v>
      </c>
      <c r="J133" t="s">
        <v>37</v>
      </c>
      <c r="K133" t="s">
        <v>38</v>
      </c>
      <c r="L133" t="s">
        <v>39</v>
      </c>
      <c r="M133" t="s">
        <v>40</v>
      </c>
      <c r="N133" t="s">
        <v>166</v>
      </c>
      <c r="O133" t="s">
        <v>167</v>
      </c>
      <c r="P133" t="s">
        <v>168</v>
      </c>
      <c r="Q133" t="s">
        <v>169</v>
      </c>
      <c r="R133" t="s">
        <v>170</v>
      </c>
      <c r="S133" t="s">
        <v>171</v>
      </c>
      <c r="T133" t="s">
        <v>172</v>
      </c>
    </row>
    <row r="134" spans="1:20">
      <c r="A134" t="s">
        <v>259</v>
      </c>
      <c r="B134" t="s">
        <v>21</v>
      </c>
      <c r="C134">
        <v>38</v>
      </c>
      <c r="D134" t="s">
        <v>22</v>
      </c>
      <c r="E134" t="s">
        <v>23</v>
      </c>
      <c r="F134" t="s">
        <v>24</v>
      </c>
      <c r="G134" t="s">
        <v>25</v>
      </c>
      <c r="H134" t="s">
        <v>26</v>
      </c>
      <c r="I134" t="s">
        <v>27</v>
      </c>
      <c r="J134" t="s">
        <v>37</v>
      </c>
      <c r="K134" t="s">
        <v>38</v>
      </c>
      <c r="L134" t="s">
        <v>39</v>
      </c>
      <c r="M134" t="s">
        <v>40</v>
      </c>
      <c r="N134" t="s">
        <v>166</v>
      </c>
      <c r="O134" t="s">
        <v>167</v>
      </c>
      <c r="P134" t="s">
        <v>168</v>
      </c>
      <c r="Q134" t="s">
        <v>169</v>
      </c>
      <c r="R134" t="s">
        <v>170</v>
      </c>
      <c r="S134" t="s">
        <v>171</v>
      </c>
      <c r="T134" t="s">
        <v>172</v>
      </c>
    </row>
    <row r="135" spans="1:20">
      <c r="A135" t="s">
        <v>260</v>
      </c>
      <c r="B135" t="s">
        <v>21</v>
      </c>
      <c r="C135">
        <v>37</v>
      </c>
      <c r="D135" t="s">
        <v>22</v>
      </c>
      <c r="E135" t="s">
        <v>23</v>
      </c>
      <c r="F135" t="s">
        <v>24</v>
      </c>
      <c r="G135" t="s">
        <v>25</v>
      </c>
      <c r="H135" t="s">
        <v>26</v>
      </c>
      <c r="I135" t="s">
        <v>27</v>
      </c>
      <c r="J135" t="s">
        <v>37</v>
      </c>
      <c r="K135" t="s">
        <v>38</v>
      </c>
      <c r="L135" t="s">
        <v>39</v>
      </c>
      <c r="M135" t="s">
        <v>40</v>
      </c>
      <c r="N135" t="s">
        <v>166</v>
      </c>
      <c r="O135" t="s">
        <v>167</v>
      </c>
      <c r="P135" t="s">
        <v>168</v>
      </c>
      <c r="Q135" t="s">
        <v>169</v>
      </c>
      <c r="R135" t="s">
        <v>170</v>
      </c>
      <c r="S135" t="s">
        <v>171</v>
      </c>
      <c r="T135" t="s">
        <v>172</v>
      </c>
    </row>
    <row r="136" spans="1:20">
      <c r="A136" t="s">
        <v>261</v>
      </c>
      <c r="B136" t="s">
        <v>21</v>
      </c>
      <c r="C136">
        <v>36</v>
      </c>
      <c r="D136" t="s">
        <v>22</v>
      </c>
      <c r="E136" t="s">
        <v>23</v>
      </c>
      <c r="F136" t="s">
        <v>24</v>
      </c>
      <c r="G136" t="s">
        <v>25</v>
      </c>
      <c r="H136" t="s">
        <v>26</v>
      </c>
      <c r="I136" t="s">
        <v>27</v>
      </c>
      <c r="J136" t="s">
        <v>37</v>
      </c>
      <c r="K136" t="s">
        <v>38</v>
      </c>
      <c r="L136" t="s">
        <v>39</v>
      </c>
      <c r="M136" t="s">
        <v>40</v>
      </c>
      <c r="N136" t="s">
        <v>166</v>
      </c>
      <c r="O136" t="s">
        <v>167</v>
      </c>
      <c r="P136" t="s">
        <v>168</v>
      </c>
      <c r="Q136" t="s">
        <v>169</v>
      </c>
      <c r="R136" t="s">
        <v>170</v>
      </c>
      <c r="S136" t="s">
        <v>171</v>
      </c>
      <c r="T136" t="s">
        <v>172</v>
      </c>
    </row>
    <row r="137" spans="1:20">
      <c r="A137" t="s">
        <v>262</v>
      </c>
      <c r="B137" t="s">
        <v>21</v>
      </c>
      <c r="C137">
        <v>38</v>
      </c>
      <c r="D137" t="s">
        <v>22</v>
      </c>
      <c r="E137" t="s">
        <v>23</v>
      </c>
      <c r="F137" t="s">
        <v>24</v>
      </c>
      <c r="G137" t="s">
        <v>25</v>
      </c>
      <c r="H137" t="s">
        <v>26</v>
      </c>
      <c r="I137" t="s">
        <v>27</v>
      </c>
      <c r="J137" t="s">
        <v>37</v>
      </c>
      <c r="K137" t="s">
        <v>38</v>
      </c>
      <c r="L137" t="s">
        <v>39</v>
      </c>
      <c r="M137" t="s">
        <v>40</v>
      </c>
      <c r="N137" t="s">
        <v>166</v>
      </c>
      <c r="O137" t="s">
        <v>167</v>
      </c>
      <c r="P137" t="s">
        <v>168</v>
      </c>
      <c r="Q137" t="s">
        <v>169</v>
      </c>
      <c r="R137" t="s">
        <v>170</v>
      </c>
      <c r="S137" t="s">
        <v>171</v>
      </c>
      <c r="T137" t="s">
        <v>172</v>
      </c>
    </row>
    <row r="138" spans="1:20">
      <c r="A138" t="s">
        <v>263</v>
      </c>
      <c r="B138" t="s">
        <v>21</v>
      </c>
      <c r="C138">
        <v>36</v>
      </c>
      <c r="D138" t="s">
        <v>22</v>
      </c>
      <c r="E138" t="s">
        <v>23</v>
      </c>
      <c r="F138" t="s">
        <v>24</v>
      </c>
      <c r="G138" t="s">
        <v>25</v>
      </c>
      <c r="H138" t="s">
        <v>26</v>
      </c>
      <c r="I138" t="s">
        <v>27</v>
      </c>
      <c r="J138" t="s">
        <v>37</v>
      </c>
      <c r="K138" t="s">
        <v>38</v>
      </c>
      <c r="L138" t="s">
        <v>39</v>
      </c>
      <c r="M138" t="s">
        <v>57</v>
      </c>
      <c r="N138" t="s">
        <v>58</v>
      </c>
      <c r="O138" t="s">
        <v>59</v>
      </c>
      <c r="P138" t="s">
        <v>60</v>
      </c>
      <c r="Q138">
        <v>0</v>
      </c>
      <c r="R138">
        <v>0</v>
      </c>
      <c r="S138">
        <v>0</v>
      </c>
      <c r="T138">
        <v>0</v>
      </c>
    </row>
    <row r="139" spans="1:20">
      <c r="A139" t="s">
        <v>264</v>
      </c>
      <c r="B139" t="s">
        <v>21</v>
      </c>
      <c r="C139">
        <v>38</v>
      </c>
      <c r="D139" t="s">
        <v>22</v>
      </c>
      <c r="E139" t="s">
        <v>23</v>
      </c>
      <c r="F139" t="s">
        <v>24</v>
      </c>
      <c r="G139" t="s">
        <v>25</v>
      </c>
      <c r="H139" t="s">
        <v>26</v>
      </c>
      <c r="I139" t="s">
        <v>27</v>
      </c>
      <c r="J139" t="s">
        <v>37</v>
      </c>
      <c r="K139" t="s">
        <v>38</v>
      </c>
      <c r="L139" t="s">
        <v>39</v>
      </c>
      <c r="M139" t="s">
        <v>57</v>
      </c>
      <c r="N139" t="s">
        <v>58</v>
      </c>
      <c r="O139" t="s">
        <v>59</v>
      </c>
      <c r="P139" t="s">
        <v>60</v>
      </c>
      <c r="Q139">
        <v>0</v>
      </c>
      <c r="R139">
        <v>0</v>
      </c>
      <c r="S139">
        <v>0</v>
      </c>
      <c r="T139">
        <v>0</v>
      </c>
    </row>
    <row r="140" spans="1:20">
      <c r="A140" t="s">
        <v>265</v>
      </c>
      <c r="B140" t="s">
        <v>21</v>
      </c>
      <c r="C140">
        <v>38</v>
      </c>
      <c r="D140" t="s">
        <v>22</v>
      </c>
      <c r="E140" t="s">
        <v>23</v>
      </c>
      <c r="F140" t="s">
        <v>24</v>
      </c>
      <c r="G140" t="s">
        <v>25</v>
      </c>
      <c r="H140" t="s">
        <v>26</v>
      </c>
      <c r="I140" t="s">
        <v>27</v>
      </c>
      <c r="J140" t="s">
        <v>37</v>
      </c>
      <c r="K140" t="s">
        <v>38</v>
      </c>
      <c r="L140" t="s">
        <v>39</v>
      </c>
      <c r="M140" t="s">
        <v>57</v>
      </c>
      <c r="N140" t="s">
        <v>58</v>
      </c>
      <c r="O140" t="s">
        <v>59</v>
      </c>
      <c r="P140" t="s">
        <v>60</v>
      </c>
      <c r="Q140">
        <v>0</v>
      </c>
      <c r="R140">
        <v>0</v>
      </c>
      <c r="S140">
        <v>0</v>
      </c>
      <c r="T140">
        <v>0</v>
      </c>
    </row>
    <row r="141" spans="1:20">
      <c r="A141" t="s">
        <v>266</v>
      </c>
      <c r="B141" t="s">
        <v>21</v>
      </c>
      <c r="C141">
        <v>37</v>
      </c>
      <c r="D141" t="s">
        <v>22</v>
      </c>
      <c r="E141" t="s">
        <v>23</v>
      </c>
      <c r="F141" t="s">
        <v>24</v>
      </c>
      <c r="G141" t="s">
        <v>25</v>
      </c>
      <c r="H141" t="s">
        <v>26</v>
      </c>
      <c r="I141" t="s">
        <v>27</v>
      </c>
      <c r="J141" t="s">
        <v>37</v>
      </c>
      <c r="K141" t="s">
        <v>38</v>
      </c>
      <c r="L141" t="s">
        <v>39</v>
      </c>
      <c r="M141" t="s">
        <v>57</v>
      </c>
      <c r="N141" t="s">
        <v>58</v>
      </c>
      <c r="O141" t="s">
        <v>59</v>
      </c>
      <c r="P141" t="s">
        <v>60</v>
      </c>
      <c r="Q141">
        <v>0</v>
      </c>
      <c r="R141">
        <v>0</v>
      </c>
      <c r="S141">
        <v>0</v>
      </c>
      <c r="T141">
        <v>0</v>
      </c>
    </row>
    <row r="142" spans="1:20">
      <c r="A142" t="s">
        <v>267</v>
      </c>
      <c r="B142" t="s">
        <v>21</v>
      </c>
      <c r="C142">
        <v>38</v>
      </c>
      <c r="D142" t="s">
        <v>22</v>
      </c>
      <c r="E142" t="s">
        <v>23</v>
      </c>
      <c r="F142" t="s">
        <v>24</v>
      </c>
      <c r="G142" t="s">
        <v>25</v>
      </c>
      <c r="H142" t="s">
        <v>26</v>
      </c>
      <c r="I142" t="s">
        <v>27</v>
      </c>
      <c r="J142" t="s">
        <v>37</v>
      </c>
      <c r="K142" t="s">
        <v>38</v>
      </c>
      <c r="L142" t="s">
        <v>39</v>
      </c>
      <c r="M142" t="s">
        <v>57</v>
      </c>
      <c r="N142" t="s">
        <v>58</v>
      </c>
      <c r="O142" t="s">
        <v>59</v>
      </c>
      <c r="P142" t="s">
        <v>60</v>
      </c>
      <c r="Q142">
        <v>0</v>
      </c>
      <c r="R142">
        <v>0</v>
      </c>
      <c r="S142">
        <v>0</v>
      </c>
      <c r="T142">
        <v>0</v>
      </c>
    </row>
    <row r="143" spans="1:20">
      <c r="A143" t="s">
        <v>268</v>
      </c>
      <c r="B143" t="s">
        <v>21</v>
      </c>
      <c r="C143">
        <v>37</v>
      </c>
      <c r="D143" t="s">
        <v>22</v>
      </c>
      <c r="E143" t="s">
        <v>23</v>
      </c>
      <c r="F143" t="s">
        <v>24</v>
      </c>
      <c r="G143" t="s">
        <v>25</v>
      </c>
      <c r="H143" t="s">
        <v>26</v>
      </c>
      <c r="I143" t="s">
        <v>27</v>
      </c>
      <c r="J143" t="s">
        <v>94</v>
      </c>
      <c r="K143" t="s">
        <v>95</v>
      </c>
      <c r="L143" t="s">
        <v>96</v>
      </c>
      <c r="M143" t="s">
        <v>97</v>
      </c>
      <c r="N143" t="s">
        <v>98</v>
      </c>
      <c r="O143" t="s">
        <v>99</v>
      </c>
      <c r="P143" t="s">
        <v>100</v>
      </c>
      <c r="Q143" t="s">
        <v>101</v>
      </c>
      <c r="R143">
        <v>0</v>
      </c>
      <c r="S143">
        <v>0</v>
      </c>
      <c r="T143">
        <v>0</v>
      </c>
    </row>
    <row r="144" spans="1:20">
      <c r="A144" t="s">
        <v>269</v>
      </c>
      <c r="B144" t="s">
        <v>21</v>
      </c>
      <c r="C144">
        <v>36</v>
      </c>
      <c r="D144" t="s">
        <v>22</v>
      </c>
      <c r="E144" t="s">
        <v>23</v>
      </c>
      <c r="F144" t="s">
        <v>24</v>
      </c>
      <c r="G144" t="s">
        <v>25</v>
      </c>
      <c r="H144" t="s">
        <v>26</v>
      </c>
      <c r="I144" t="s">
        <v>27</v>
      </c>
      <c r="J144" t="s">
        <v>37</v>
      </c>
      <c r="K144" t="s">
        <v>38</v>
      </c>
      <c r="L144" t="s">
        <v>39</v>
      </c>
      <c r="M144" t="s">
        <v>40</v>
      </c>
      <c r="N144" t="s">
        <v>166</v>
      </c>
      <c r="O144" t="s">
        <v>167</v>
      </c>
      <c r="P144" t="s">
        <v>168</v>
      </c>
      <c r="Q144" t="s">
        <v>169</v>
      </c>
      <c r="R144" t="s">
        <v>176</v>
      </c>
      <c r="S144" t="s">
        <v>177</v>
      </c>
      <c r="T144" t="s">
        <v>178</v>
      </c>
    </row>
    <row r="145" spans="1:20">
      <c r="A145" t="s">
        <v>270</v>
      </c>
      <c r="B145" t="s">
        <v>21</v>
      </c>
      <c r="C145">
        <v>38</v>
      </c>
      <c r="D145" t="s">
        <v>22</v>
      </c>
      <c r="E145" t="s">
        <v>23</v>
      </c>
      <c r="F145" t="s">
        <v>24</v>
      </c>
      <c r="G145" t="s">
        <v>25</v>
      </c>
      <c r="H145" t="s">
        <v>26</v>
      </c>
      <c r="I145" t="s">
        <v>27</v>
      </c>
      <c r="J145" t="s">
        <v>37</v>
      </c>
      <c r="K145" t="s">
        <v>38</v>
      </c>
      <c r="L145" t="s">
        <v>39</v>
      </c>
      <c r="M145" t="s">
        <v>40</v>
      </c>
      <c r="N145" t="s">
        <v>166</v>
      </c>
      <c r="O145" t="s">
        <v>167</v>
      </c>
      <c r="P145" t="s">
        <v>168</v>
      </c>
      <c r="Q145" t="s">
        <v>169</v>
      </c>
      <c r="R145" t="s">
        <v>176</v>
      </c>
      <c r="S145" t="s">
        <v>177</v>
      </c>
      <c r="T145" t="s">
        <v>178</v>
      </c>
    </row>
    <row r="146" spans="1:20">
      <c r="A146" t="s">
        <v>271</v>
      </c>
      <c r="B146" t="s">
        <v>21</v>
      </c>
      <c r="C146">
        <v>36</v>
      </c>
      <c r="D146" t="s">
        <v>22</v>
      </c>
      <c r="E146" t="s">
        <v>23</v>
      </c>
      <c r="F146" t="s">
        <v>24</v>
      </c>
      <c r="G146" t="s">
        <v>25</v>
      </c>
      <c r="H146" t="s">
        <v>26</v>
      </c>
      <c r="I146" t="s">
        <v>27</v>
      </c>
      <c r="J146" t="s">
        <v>37</v>
      </c>
      <c r="K146" t="s">
        <v>38</v>
      </c>
      <c r="L146" t="s">
        <v>39</v>
      </c>
      <c r="M146" t="s">
        <v>40</v>
      </c>
      <c r="N146" t="s">
        <v>166</v>
      </c>
      <c r="O146" t="s">
        <v>167</v>
      </c>
      <c r="P146" t="s">
        <v>168</v>
      </c>
      <c r="Q146" t="s">
        <v>169</v>
      </c>
      <c r="R146" t="s">
        <v>176</v>
      </c>
      <c r="S146" t="s">
        <v>177</v>
      </c>
      <c r="T146" t="s">
        <v>178</v>
      </c>
    </row>
    <row r="147" spans="1:20">
      <c r="A147" t="s">
        <v>272</v>
      </c>
      <c r="B147" t="s">
        <v>21</v>
      </c>
      <c r="C147">
        <v>41</v>
      </c>
      <c r="D147" t="s">
        <v>22</v>
      </c>
      <c r="E147" t="s">
        <v>23</v>
      </c>
      <c r="F147" t="s">
        <v>24</v>
      </c>
      <c r="G147" t="s">
        <v>25</v>
      </c>
      <c r="H147" t="s">
        <v>26</v>
      </c>
      <c r="I147" t="s">
        <v>27</v>
      </c>
      <c r="J147" t="s">
        <v>37</v>
      </c>
      <c r="K147" t="s">
        <v>38</v>
      </c>
      <c r="L147" t="s">
        <v>39</v>
      </c>
      <c r="M147" t="s">
        <v>57</v>
      </c>
      <c r="N147" t="s">
        <v>58</v>
      </c>
      <c r="O147" t="s">
        <v>59</v>
      </c>
      <c r="P147" t="s">
        <v>60</v>
      </c>
      <c r="Q147">
        <v>0</v>
      </c>
      <c r="R147">
        <v>0</v>
      </c>
      <c r="S147">
        <v>0</v>
      </c>
      <c r="T147">
        <v>0</v>
      </c>
    </row>
    <row r="148" spans="1:20">
      <c r="A148" t="s">
        <v>273</v>
      </c>
      <c r="B148" t="s">
        <v>62</v>
      </c>
      <c r="C148" t="s">
        <v>63</v>
      </c>
      <c r="D148" t="s">
        <v>22</v>
      </c>
      <c r="E148" t="s">
        <v>23</v>
      </c>
      <c r="F148" t="s">
        <v>24</v>
      </c>
      <c r="G148" t="s">
        <v>25</v>
      </c>
      <c r="H148" t="s">
        <v>26</v>
      </c>
      <c r="I148" t="s">
        <v>27</v>
      </c>
      <c r="J148" t="s">
        <v>37</v>
      </c>
      <c r="K148" t="s">
        <v>38</v>
      </c>
      <c r="L148" t="s">
        <v>39</v>
      </c>
      <c r="M148" t="s">
        <v>57</v>
      </c>
      <c r="N148" t="s">
        <v>58</v>
      </c>
      <c r="O148" t="s">
        <v>59</v>
      </c>
      <c r="P148" t="s">
        <v>60</v>
      </c>
      <c r="Q148">
        <v>0</v>
      </c>
      <c r="R148">
        <v>0</v>
      </c>
      <c r="S148">
        <v>0</v>
      </c>
      <c r="T148">
        <v>0</v>
      </c>
    </row>
    <row r="149" spans="1:20">
      <c r="B149" t="s">
        <v>21</v>
      </c>
      <c r="C149">
        <v>40</v>
      </c>
      <c r="D149" t="s">
        <v>22</v>
      </c>
      <c r="E149" t="s">
        <v>23</v>
      </c>
      <c r="F149" t="s">
        <v>24</v>
      </c>
      <c r="G149" t="s">
        <v>25</v>
      </c>
      <c r="H149" t="s">
        <v>26</v>
      </c>
      <c r="I149" t="s">
        <v>27</v>
      </c>
      <c r="J149" t="s">
        <v>37</v>
      </c>
      <c r="K149" t="s">
        <v>38</v>
      </c>
      <c r="L149" t="s">
        <v>39</v>
      </c>
      <c r="M149" t="s">
        <v>57</v>
      </c>
      <c r="N149" t="s">
        <v>58</v>
      </c>
      <c r="O149" t="s">
        <v>59</v>
      </c>
      <c r="P149" t="s">
        <v>60</v>
      </c>
      <c r="Q149">
        <v>0</v>
      </c>
      <c r="R149">
        <v>0</v>
      </c>
      <c r="S149">
        <v>0</v>
      </c>
      <c r="T149">
        <v>0</v>
      </c>
    </row>
    <row r="150" spans="1:20">
      <c r="A150" t="s">
        <v>274</v>
      </c>
      <c r="B150" t="s">
        <v>21</v>
      </c>
      <c r="C150">
        <v>40</v>
      </c>
      <c r="D150" t="s">
        <v>22</v>
      </c>
      <c r="E150" t="s">
        <v>23</v>
      </c>
      <c r="F150" t="s">
        <v>24</v>
      </c>
      <c r="G150" t="s">
        <v>25</v>
      </c>
      <c r="H150" t="s">
        <v>26</v>
      </c>
      <c r="I150" t="s">
        <v>27</v>
      </c>
      <c r="J150" t="s">
        <v>37</v>
      </c>
      <c r="K150" t="s">
        <v>38</v>
      </c>
      <c r="L150" t="s">
        <v>39</v>
      </c>
      <c r="M150" t="s">
        <v>57</v>
      </c>
      <c r="N150" t="s">
        <v>58</v>
      </c>
      <c r="O150" t="s">
        <v>59</v>
      </c>
      <c r="P150" t="s">
        <v>60</v>
      </c>
      <c r="Q150">
        <v>0</v>
      </c>
      <c r="R150">
        <v>0</v>
      </c>
      <c r="S150">
        <v>0</v>
      </c>
      <c r="T150">
        <v>0</v>
      </c>
    </row>
    <row r="151" spans="1:20">
      <c r="A151" t="s">
        <v>275</v>
      </c>
      <c r="B151" t="s">
        <v>21</v>
      </c>
      <c r="C151">
        <v>38</v>
      </c>
      <c r="D151" t="s">
        <v>22</v>
      </c>
      <c r="E151" t="s">
        <v>23</v>
      </c>
      <c r="F151" t="s">
        <v>64</v>
      </c>
      <c r="G151" t="s">
        <v>65</v>
      </c>
      <c r="H151" t="s">
        <v>66</v>
      </c>
      <c r="I151" t="s">
        <v>67</v>
      </c>
      <c r="J151" t="s">
        <v>68</v>
      </c>
      <c r="K151" t="s">
        <v>69</v>
      </c>
      <c r="L151" t="s">
        <v>70</v>
      </c>
      <c r="M151" t="s">
        <v>71</v>
      </c>
      <c r="N151" t="s">
        <v>134</v>
      </c>
      <c r="O151" t="s">
        <v>135</v>
      </c>
      <c r="P151" t="s">
        <v>136</v>
      </c>
      <c r="Q151" t="s">
        <v>276</v>
      </c>
      <c r="R151" t="s">
        <v>277</v>
      </c>
      <c r="S151" t="s">
        <v>278</v>
      </c>
      <c r="T151" t="s">
        <v>279</v>
      </c>
    </row>
    <row r="152" spans="1:20">
      <c r="A152" t="s">
        <v>280</v>
      </c>
      <c r="B152" t="s">
        <v>62</v>
      </c>
      <c r="C152" t="s">
        <v>63</v>
      </c>
      <c r="D152" t="s">
        <v>22</v>
      </c>
      <c r="E152" t="s">
        <v>23</v>
      </c>
      <c r="F152" t="s">
        <v>64</v>
      </c>
      <c r="G152" t="s">
        <v>65</v>
      </c>
      <c r="H152" t="s">
        <v>66</v>
      </c>
      <c r="I152" t="s">
        <v>67</v>
      </c>
      <c r="J152" t="s">
        <v>68</v>
      </c>
      <c r="K152" t="s">
        <v>69</v>
      </c>
      <c r="L152" t="s">
        <v>70</v>
      </c>
      <c r="M152" t="s">
        <v>71</v>
      </c>
      <c r="N152" t="s">
        <v>134</v>
      </c>
      <c r="O152" t="s">
        <v>135</v>
      </c>
      <c r="P152" t="s">
        <v>136</v>
      </c>
      <c r="Q152" t="s">
        <v>276</v>
      </c>
      <c r="R152" t="s">
        <v>277</v>
      </c>
      <c r="S152" t="s">
        <v>278</v>
      </c>
      <c r="T152" t="s">
        <v>279</v>
      </c>
    </row>
    <row r="153" spans="1:20">
      <c r="B153" t="s">
        <v>21</v>
      </c>
      <c r="C153">
        <v>35</v>
      </c>
      <c r="D153" t="s">
        <v>22</v>
      </c>
      <c r="E153" t="s">
        <v>23</v>
      </c>
      <c r="F153" t="s">
        <v>64</v>
      </c>
      <c r="G153" t="s">
        <v>65</v>
      </c>
      <c r="H153" t="s">
        <v>66</v>
      </c>
      <c r="I153" t="s">
        <v>67</v>
      </c>
      <c r="J153" t="s">
        <v>68</v>
      </c>
      <c r="K153" t="s">
        <v>69</v>
      </c>
      <c r="L153" t="s">
        <v>70</v>
      </c>
      <c r="M153" t="s">
        <v>71</v>
      </c>
      <c r="N153" t="s">
        <v>134</v>
      </c>
      <c r="O153" t="s">
        <v>135</v>
      </c>
      <c r="P153" t="s">
        <v>136</v>
      </c>
      <c r="Q153" t="s">
        <v>276</v>
      </c>
      <c r="R153" t="s">
        <v>277</v>
      </c>
      <c r="S153" t="s">
        <v>278</v>
      </c>
      <c r="T153" t="s">
        <v>279</v>
      </c>
    </row>
    <row r="154" spans="1:20">
      <c r="A154" t="s">
        <v>281</v>
      </c>
      <c r="B154" t="s">
        <v>62</v>
      </c>
      <c r="C154" t="s">
        <v>63</v>
      </c>
      <c r="D154" t="s">
        <v>22</v>
      </c>
      <c r="E154" t="s">
        <v>23</v>
      </c>
      <c r="F154" t="s">
        <v>64</v>
      </c>
      <c r="G154" t="s">
        <v>65</v>
      </c>
      <c r="H154" t="s">
        <v>66</v>
      </c>
      <c r="I154" t="s">
        <v>67</v>
      </c>
      <c r="J154" t="s">
        <v>68</v>
      </c>
      <c r="K154" t="s">
        <v>69</v>
      </c>
      <c r="L154" t="s">
        <v>70</v>
      </c>
      <c r="M154" t="s">
        <v>71</v>
      </c>
      <c r="N154" t="s">
        <v>134</v>
      </c>
      <c r="O154" t="s">
        <v>135</v>
      </c>
      <c r="P154" t="s">
        <v>136</v>
      </c>
      <c r="Q154" t="s">
        <v>276</v>
      </c>
      <c r="R154" t="s">
        <v>277</v>
      </c>
      <c r="S154" t="s">
        <v>278</v>
      </c>
      <c r="T154" t="s">
        <v>279</v>
      </c>
    </row>
    <row r="155" spans="1:20">
      <c r="B155" t="s">
        <v>21</v>
      </c>
      <c r="C155">
        <v>41</v>
      </c>
      <c r="D155" t="s">
        <v>22</v>
      </c>
      <c r="E155" t="s">
        <v>23</v>
      </c>
      <c r="F155" t="s">
        <v>64</v>
      </c>
      <c r="G155" t="s">
        <v>65</v>
      </c>
      <c r="H155" t="s">
        <v>66</v>
      </c>
      <c r="I155" t="s">
        <v>67</v>
      </c>
      <c r="J155" t="s">
        <v>68</v>
      </c>
      <c r="K155" t="s">
        <v>69</v>
      </c>
      <c r="L155" t="s">
        <v>70</v>
      </c>
      <c r="M155" t="s">
        <v>71</v>
      </c>
      <c r="N155" t="s">
        <v>134</v>
      </c>
      <c r="O155" t="s">
        <v>135</v>
      </c>
      <c r="P155" t="s">
        <v>136</v>
      </c>
      <c r="Q155" t="s">
        <v>276</v>
      </c>
      <c r="R155" t="s">
        <v>277</v>
      </c>
      <c r="S155" t="s">
        <v>278</v>
      </c>
      <c r="T155" t="s">
        <v>279</v>
      </c>
    </row>
    <row r="156" spans="1:20">
      <c r="A156" t="s">
        <v>282</v>
      </c>
      <c r="B156" t="s">
        <v>21</v>
      </c>
      <c r="C156">
        <v>36</v>
      </c>
      <c r="D156" t="s">
        <v>22</v>
      </c>
      <c r="E156" t="s">
        <v>23</v>
      </c>
      <c r="F156" t="s">
        <v>64</v>
      </c>
      <c r="G156" t="s">
        <v>65</v>
      </c>
      <c r="H156" t="s">
        <v>66</v>
      </c>
      <c r="I156" t="s">
        <v>67</v>
      </c>
      <c r="J156" t="s">
        <v>68</v>
      </c>
      <c r="K156" t="s">
        <v>69</v>
      </c>
      <c r="L156" t="s">
        <v>70</v>
      </c>
      <c r="M156" t="s">
        <v>71</v>
      </c>
      <c r="N156" t="s">
        <v>134</v>
      </c>
      <c r="O156" t="s">
        <v>135</v>
      </c>
      <c r="P156" t="s">
        <v>136</v>
      </c>
      <c r="Q156" t="s">
        <v>276</v>
      </c>
      <c r="R156" t="s">
        <v>277</v>
      </c>
      <c r="S156" t="s">
        <v>278</v>
      </c>
      <c r="T156" t="s">
        <v>279</v>
      </c>
    </row>
    <row r="157" spans="1:20">
      <c r="A157" t="s">
        <v>283</v>
      </c>
      <c r="B157" t="s">
        <v>21</v>
      </c>
      <c r="C157">
        <v>38</v>
      </c>
      <c r="D157" t="s">
        <v>22</v>
      </c>
      <c r="E157" t="s">
        <v>23</v>
      </c>
      <c r="F157" t="s">
        <v>64</v>
      </c>
      <c r="G157" t="s">
        <v>65</v>
      </c>
      <c r="H157" t="s">
        <v>66</v>
      </c>
      <c r="I157" t="s">
        <v>67</v>
      </c>
      <c r="J157" t="s">
        <v>68</v>
      </c>
      <c r="K157" t="s">
        <v>69</v>
      </c>
      <c r="L157" t="s">
        <v>70</v>
      </c>
      <c r="M157" t="s">
        <v>71</v>
      </c>
      <c r="N157" t="s">
        <v>134</v>
      </c>
      <c r="O157" t="s">
        <v>135</v>
      </c>
      <c r="P157" t="s">
        <v>136</v>
      </c>
      <c r="Q157" t="s">
        <v>276</v>
      </c>
      <c r="R157" t="s">
        <v>277</v>
      </c>
      <c r="S157" t="s">
        <v>278</v>
      </c>
      <c r="T157" t="s">
        <v>279</v>
      </c>
    </row>
    <row r="158" spans="1:20">
      <c r="A158" t="s">
        <v>284</v>
      </c>
      <c r="B158" t="s">
        <v>21</v>
      </c>
      <c r="C158">
        <v>42</v>
      </c>
      <c r="D158" t="s">
        <v>22</v>
      </c>
      <c r="E158" t="s">
        <v>23</v>
      </c>
      <c r="F158" t="s">
        <v>64</v>
      </c>
      <c r="G158" t="s">
        <v>65</v>
      </c>
      <c r="H158" t="s">
        <v>66</v>
      </c>
      <c r="I158" t="s">
        <v>67</v>
      </c>
      <c r="J158" t="s">
        <v>68</v>
      </c>
      <c r="K158" t="s">
        <v>69</v>
      </c>
      <c r="L158" t="s">
        <v>70</v>
      </c>
      <c r="M158" t="s">
        <v>71</v>
      </c>
      <c r="N158" t="s">
        <v>134</v>
      </c>
      <c r="O158" t="s">
        <v>135</v>
      </c>
      <c r="P158" t="s">
        <v>136</v>
      </c>
      <c r="Q158" t="s">
        <v>276</v>
      </c>
      <c r="R158" t="s">
        <v>277</v>
      </c>
      <c r="S158" t="s">
        <v>278</v>
      </c>
      <c r="T158" t="s">
        <v>279</v>
      </c>
    </row>
    <row r="159" spans="1:20">
      <c r="A159" t="s">
        <v>285</v>
      </c>
      <c r="B159" t="s">
        <v>81</v>
      </c>
      <c r="C159" t="s">
        <v>63</v>
      </c>
      <c r="D159" t="s">
        <v>22</v>
      </c>
      <c r="E159" t="s">
        <v>23</v>
      </c>
      <c r="F159" t="s">
        <v>64</v>
      </c>
      <c r="G159" t="s">
        <v>65</v>
      </c>
      <c r="H159" t="s">
        <v>66</v>
      </c>
      <c r="I159" t="s">
        <v>67</v>
      </c>
      <c r="J159" t="s">
        <v>68</v>
      </c>
      <c r="K159" t="s">
        <v>69</v>
      </c>
      <c r="L159" t="s">
        <v>70</v>
      </c>
      <c r="M159" t="s">
        <v>71</v>
      </c>
      <c r="N159" t="s">
        <v>134</v>
      </c>
      <c r="O159" t="s">
        <v>135</v>
      </c>
      <c r="P159" t="s">
        <v>136</v>
      </c>
      <c r="Q159" t="s">
        <v>276</v>
      </c>
      <c r="R159" t="s">
        <v>277</v>
      </c>
      <c r="S159" t="s">
        <v>278</v>
      </c>
      <c r="T159" t="s">
        <v>279</v>
      </c>
    </row>
    <row r="160" spans="1:20">
      <c r="B160" t="s">
        <v>21</v>
      </c>
      <c r="C160">
        <v>38</v>
      </c>
      <c r="D160" t="s">
        <v>22</v>
      </c>
      <c r="E160" t="s">
        <v>23</v>
      </c>
      <c r="F160" t="s">
        <v>64</v>
      </c>
      <c r="G160" t="s">
        <v>65</v>
      </c>
      <c r="H160" t="s">
        <v>66</v>
      </c>
      <c r="I160" t="s">
        <v>67</v>
      </c>
      <c r="J160" t="s">
        <v>68</v>
      </c>
      <c r="K160" t="s">
        <v>69</v>
      </c>
      <c r="L160" t="s">
        <v>70</v>
      </c>
      <c r="M160" t="s">
        <v>71</v>
      </c>
      <c r="N160" t="s">
        <v>134</v>
      </c>
      <c r="O160" t="s">
        <v>135</v>
      </c>
      <c r="P160" t="s">
        <v>136</v>
      </c>
      <c r="Q160" t="s">
        <v>276</v>
      </c>
      <c r="R160" t="s">
        <v>277</v>
      </c>
      <c r="S160" t="s">
        <v>278</v>
      </c>
      <c r="T160" t="s">
        <v>279</v>
      </c>
    </row>
    <row r="161" spans="1:20">
      <c r="A161" t="s">
        <v>286</v>
      </c>
      <c r="B161" t="s">
        <v>81</v>
      </c>
      <c r="C161" t="s">
        <v>63</v>
      </c>
      <c r="D161" t="s">
        <v>22</v>
      </c>
      <c r="E161" t="s">
        <v>23</v>
      </c>
      <c r="F161" t="s">
        <v>24</v>
      </c>
      <c r="G161" t="s">
        <v>25</v>
      </c>
      <c r="H161" t="s">
        <v>26</v>
      </c>
      <c r="I161" t="s">
        <v>27</v>
      </c>
      <c r="J161" t="s">
        <v>28</v>
      </c>
      <c r="K161" t="s">
        <v>29</v>
      </c>
      <c r="L161" t="s">
        <v>30</v>
      </c>
      <c r="M161" t="s">
        <v>47</v>
      </c>
      <c r="N161" t="s">
        <v>48</v>
      </c>
      <c r="O161" t="s">
        <v>49</v>
      </c>
      <c r="P161" t="s">
        <v>50</v>
      </c>
      <c r="Q161" t="s">
        <v>51</v>
      </c>
      <c r="R161" t="s">
        <v>52</v>
      </c>
      <c r="S161" t="s">
        <v>53</v>
      </c>
      <c r="T161" t="s">
        <v>54</v>
      </c>
    </row>
    <row r="162" spans="1:20">
      <c r="B162" t="s">
        <v>21</v>
      </c>
      <c r="C162">
        <v>38</v>
      </c>
      <c r="D162" t="s">
        <v>22</v>
      </c>
      <c r="E162" t="s">
        <v>23</v>
      </c>
      <c r="F162" t="s">
        <v>24</v>
      </c>
      <c r="G162" t="s">
        <v>25</v>
      </c>
      <c r="H162" t="s">
        <v>26</v>
      </c>
      <c r="I162" t="s">
        <v>27</v>
      </c>
      <c r="J162" t="s">
        <v>28</v>
      </c>
      <c r="K162" t="s">
        <v>29</v>
      </c>
      <c r="L162" t="s">
        <v>30</v>
      </c>
      <c r="M162" t="s">
        <v>47</v>
      </c>
      <c r="N162" t="s">
        <v>48</v>
      </c>
      <c r="O162" t="s">
        <v>49</v>
      </c>
      <c r="P162" t="s">
        <v>50</v>
      </c>
      <c r="Q162" t="s">
        <v>51</v>
      </c>
      <c r="R162" t="s">
        <v>52</v>
      </c>
      <c r="S162" t="s">
        <v>53</v>
      </c>
      <c r="T162" t="s">
        <v>54</v>
      </c>
    </row>
    <row r="163" spans="1:20">
      <c r="A163" t="s">
        <v>287</v>
      </c>
      <c r="B163" t="s">
        <v>21</v>
      </c>
      <c r="C163">
        <v>37</v>
      </c>
      <c r="D163" t="s">
        <v>22</v>
      </c>
      <c r="E163" t="s">
        <v>23</v>
      </c>
      <c r="F163" t="s">
        <v>24</v>
      </c>
      <c r="G163" t="s">
        <v>25</v>
      </c>
      <c r="H163" t="s">
        <v>26</v>
      </c>
      <c r="I163" t="s">
        <v>27</v>
      </c>
      <c r="J163" t="s">
        <v>28</v>
      </c>
      <c r="K163" t="s">
        <v>29</v>
      </c>
      <c r="L163" t="s">
        <v>84</v>
      </c>
      <c r="M163" t="s">
        <v>85</v>
      </c>
      <c r="N163" t="s">
        <v>105</v>
      </c>
      <c r="O163" t="s">
        <v>106</v>
      </c>
      <c r="P163" t="s">
        <v>107</v>
      </c>
      <c r="Q163">
        <v>0</v>
      </c>
      <c r="R163">
        <v>0</v>
      </c>
      <c r="S163">
        <v>0</v>
      </c>
      <c r="T163">
        <v>0</v>
      </c>
    </row>
    <row r="164" spans="1:20">
      <c r="A164" t="s">
        <v>288</v>
      </c>
      <c r="B164" t="s">
        <v>21</v>
      </c>
      <c r="C164">
        <v>38</v>
      </c>
      <c r="D164" t="s">
        <v>22</v>
      </c>
      <c r="E164" t="s">
        <v>23</v>
      </c>
      <c r="F164" t="s">
        <v>24</v>
      </c>
      <c r="G164" t="s">
        <v>25</v>
      </c>
      <c r="H164" t="s">
        <v>26</v>
      </c>
      <c r="I164" t="s">
        <v>27</v>
      </c>
      <c r="J164" t="s">
        <v>37</v>
      </c>
      <c r="K164" t="s">
        <v>38</v>
      </c>
      <c r="L164" t="s">
        <v>39</v>
      </c>
      <c r="M164" t="s">
        <v>40</v>
      </c>
      <c r="N164" t="s">
        <v>166</v>
      </c>
      <c r="O164" t="s">
        <v>167</v>
      </c>
      <c r="P164" t="s">
        <v>168</v>
      </c>
      <c r="Q164" t="s">
        <v>169</v>
      </c>
      <c r="R164" t="s">
        <v>170</v>
      </c>
      <c r="S164" t="s">
        <v>171</v>
      </c>
      <c r="T164" t="s">
        <v>172</v>
      </c>
    </row>
    <row r="165" spans="1:20">
      <c r="A165" t="s">
        <v>289</v>
      </c>
      <c r="B165" t="s">
        <v>21</v>
      </c>
      <c r="C165">
        <v>37</v>
      </c>
      <c r="D165" t="s">
        <v>22</v>
      </c>
      <c r="E165" t="s">
        <v>23</v>
      </c>
      <c r="F165" t="s">
        <v>24</v>
      </c>
      <c r="G165" t="s">
        <v>25</v>
      </c>
      <c r="H165" t="s">
        <v>26</v>
      </c>
      <c r="I165" t="s">
        <v>27</v>
      </c>
      <c r="J165" t="s">
        <v>37</v>
      </c>
      <c r="K165" t="s">
        <v>38</v>
      </c>
      <c r="L165" t="s">
        <v>39</v>
      </c>
      <c r="M165" t="s">
        <v>40</v>
      </c>
      <c r="N165" t="s">
        <v>166</v>
      </c>
      <c r="O165" t="s">
        <v>167</v>
      </c>
      <c r="P165" t="s">
        <v>168</v>
      </c>
      <c r="Q165" t="s">
        <v>169</v>
      </c>
      <c r="R165" t="s">
        <v>176</v>
      </c>
      <c r="S165" t="s">
        <v>177</v>
      </c>
      <c r="T165" t="s">
        <v>178</v>
      </c>
    </row>
    <row r="166" spans="1:20">
      <c r="A166" t="s">
        <v>290</v>
      </c>
      <c r="B166" t="s">
        <v>21</v>
      </c>
      <c r="C166">
        <v>36</v>
      </c>
      <c r="D166" t="s">
        <v>22</v>
      </c>
      <c r="E166" t="s">
        <v>23</v>
      </c>
      <c r="F166" t="s">
        <v>24</v>
      </c>
      <c r="G166" t="s">
        <v>25</v>
      </c>
      <c r="H166" t="s">
        <v>26</v>
      </c>
      <c r="I166" t="s">
        <v>27</v>
      </c>
      <c r="J166" t="s">
        <v>37</v>
      </c>
      <c r="K166" t="s">
        <v>38</v>
      </c>
      <c r="L166" t="s">
        <v>39</v>
      </c>
      <c r="M166" t="s">
        <v>40</v>
      </c>
      <c r="N166" t="s">
        <v>166</v>
      </c>
      <c r="O166" t="s">
        <v>167</v>
      </c>
      <c r="P166" t="s">
        <v>168</v>
      </c>
      <c r="Q166" t="s">
        <v>169</v>
      </c>
      <c r="R166" t="s">
        <v>291</v>
      </c>
      <c r="S166" t="s">
        <v>292</v>
      </c>
      <c r="T166" t="s">
        <v>293</v>
      </c>
    </row>
    <row r="167" spans="1:20">
      <c r="A167" t="s">
        <v>294</v>
      </c>
      <c r="B167" t="s">
        <v>21</v>
      </c>
      <c r="C167">
        <v>39</v>
      </c>
      <c r="D167" t="s">
        <v>22</v>
      </c>
      <c r="E167" t="s">
        <v>23</v>
      </c>
      <c r="F167" t="s">
        <v>24</v>
      </c>
      <c r="G167" t="s">
        <v>25</v>
      </c>
      <c r="H167" t="s">
        <v>26</v>
      </c>
      <c r="I167" t="s">
        <v>27</v>
      </c>
      <c r="J167" t="s">
        <v>37</v>
      </c>
      <c r="K167" t="s">
        <v>38</v>
      </c>
      <c r="L167" t="s">
        <v>39</v>
      </c>
      <c r="M167" t="s">
        <v>40</v>
      </c>
      <c r="N167" t="s">
        <v>166</v>
      </c>
      <c r="O167" t="s">
        <v>167</v>
      </c>
      <c r="P167" t="s">
        <v>168</v>
      </c>
      <c r="Q167" t="s">
        <v>169</v>
      </c>
      <c r="R167" t="s">
        <v>291</v>
      </c>
      <c r="S167" t="s">
        <v>292</v>
      </c>
      <c r="T167" t="s">
        <v>293</v>
      </c>
    </row>
    <row r="168" spans="1:20">
      <c r="A168" t="s">
        <v>295</v>
      </c>
      <c r="B168" t="s">
        <v>21</v>
      </c>
      <c r="C168">
        <v>36</v>
      </c>
      <c r="D168" t="s">
        <v>22</v>
      </c>
      <c r="E168" t="s">
        <v>23</v>
      </c>
      <c r="F168" t="s">
        <v>24</v>
      </c>
      <c r="G168" t="s">
        <v>25</v>
      </c>
      <c r="H168" t="s">
        <v>26</v>
      </c>
      <c r="I168" t="s">
        <v>27</v>
      </c>
      <c r="J168" t="s">
        <v>37</v>
      </c>
      <c r="K168" t="s">
        <v>38</v>
      </c>
      <c r="L168" t="s">
        <v>39</v>
      </c>
      <c r="M168" t="s">
        <v>40</v>
      </c>
      <c r="N168" t="s">
        <v>166</v>
      </c>
      <c r="O168" t="s">
        <v>167</v>
      </c>
      <c r="P168" t="s">
        <v>168</v>
      </c>
      <c r="Q168" t="s">
        <v>169</v>
      </c>
      <c r="R168" t="s">
        <v>291</v>
      </c>
      <c r="S168" t="s">
        <v>292</v>
      </c>
      <c r="T168" t="s">
        <v>293</v>
      </c>
    </row>
    <row r="169" spans="1:20">
      <c r="A169" t="s">
        <v>296</v>
      </c>
      <c r="B169" t="s">
        <v>21</v>
      </c>
      <c r="C169">
        <v>37</v>
      </c>
      <c r="D169" t="s">
        <v>22</v>
      </c>
      <c r="E169" t="s">
        <v>23</v>
      </c>
      <c r="F169" t="s">
        <v>24</v>
      </c>
      <c r="G169" t="s">
        <v>25</v>
      </c>
      <c r="H169" t="s">
        <v>26</v>
      </c>
      <c r="I169" t="s">
        <v>27</v>
      </c>
      <c r="J169" t="s">
        <v>37</v>
      </c>
      <c r="K169" t="s">
        <v>38</v>
      </c>
      <c r="L169" t="s">
        <v>39</v>
      </c>
      <c r="M169" t="s">
        <v>40</v>
      </c>
      <c r="N169" t="s">
        <v>166</v>
      </c>
      <c r="O169" t="s">
        <v>167</v>
      </c>
      <c r="P169" t="s">
        <v>168</v>
      </c>
      <c r="Q169" t="s">
        <v>169</v>
      </c>
      <c r="R169" t="s">
        <v>291</v>
      </c>
      <c r="S169" t="s">
        <v>292</v>
      </c>
      <c r="T169" t="s">
        <v>293</v>
      </c>
    </row>
    <row r="170" spans="1:20">
      <c r="A170" t="s">
        <v>297</v>
      </c>
      <c r="B170" t="s">
        <v>21</v>
      </c>
      <c r="C170">
        <v>37</v>
      </c>
      <c r="D170" t="s">
        <v>22</v>
      </c>
      <c r="E170" t="s">
        <v>23</v>
      </c>
      <c r="F170" t="s">
        <v>24</v>
      </c>
      <c r="G170" t="s">
        <v>25</v>
      </c>
      <c r="H170" t="s">
        <v>26</v>
      </c>
      <c r="I170" t="s">
        <v>27</v>
      </c>
      <c r="J170" t="s">
        <v>37</v>
      </c>
      <c r="K170" t="s">
        <v>38</v>
      </c>
      <c r="L170" t="s">
        <v>39</v>
      </c>
      <c r="M170" t="s">
        <v>40</v>
      </c>
      <c r="N170" t="s">
        <v>166</v>
      </c>
      <c r="O170" t="s">
        <v>167</v>
      </c>
      <c r="P170" t="s">
        <v>168</v>
      </c>
      <c r="Q170" t="s">
        <v>169</v>
      </c>
      <c r="R170" t="s">
        <v>291</v>
      </c>
      <c r="S170" t="s">
        <v>292</v>
      </c>
      <c r="T170" t="s">
        <v>293</v>
      </c>
    </row>
    <row r="171" spans="1:20">
      <c r="A171" t="s">
        <v>298</v>
      </c>
      <c r="B171" t="s">
        <v>21</v>
      </c>
      <c r="C171">
        <v>38</v>
      </c>
      <c r="D171" t="s">
        <v>22</v>
      </c>
      <c r="E171" t="s">
        <v>23</v>
      </c>
      <c r="F171" t="s">
        <v>24</v>
      </c>
      <c r="G171" t="s">
        <v>25</v>
      </c>
      <c r="H171" t="s">
        <v>26</v>
      </c>
      <c r="I171" t="s">
        <v>27</v>
      </c>
      <c r="J171" t="s">
        <v>37</v>
      </c>
      <c r="K171" t="s">
        <v>38</v>
      </c>
      <c r="L171" t="s">
        <v>39</v>
      </c>
      <c r="M171" t="s">
        <v>40</v>
      </c>
      <c r="N171" t="s">
        <v>166</v>
      </c>
      <c r="O171" t="s">
        <v>167</v>
      </c>
      <c r="P171" t="s">
        <v>168</v>
      </c>
      <c r="Q171" t="s">
        <v>169</v>
      </c>
      <c r="R171" t="s">
        <v>291</v>
      </c>
      <c r="S171" t="s">
        <v>292</v>
      </c>
      <c r="T171" t="s">
        <v>293</v>
      </c>
    </row>
    <row r="172" spans="1:20">
      <c r="A172" t="s">
        <v>299</v>
      </c>
      <c r="B172" t="s">
        <v>21</v>
      </c>
      <c r="C172">
        <v>38</v>
      </c>
      <c r="D172" t="s">
        <v>22</v>
      </c>
      <c r="E172" t="s">
        <v>23</v>
      </c>
      <c r="F172" t="s">
        <v>24</v>
      </c>
      <c r="G172" t="s">
        <v>25</v>
      </c>
      <c r="H172" t="s">
        <v>26</v>
      </c>
      <c r="I172" t="s">
        <v>27</v>
      </c>
      <c r="J172" t="s">
        <v>37</v>
      </c>
      <c r="K172" t="s">
        <v>38</v>
      </c>
      <c r="L172" t="s">
        <v>39</v>
      </c>
      <c r="M172" t="s">
        <v>40</v>
      </c>
      <c r="N172" t="s">
        <v>166</v>
      </c>
      <c r="O172" t="s">
        <v>167</v>
      </c>
      <c r="P172" t="s">
        <v>168</v>
      </c>
      <c r="Q172" t="s">
        <v>169</v>
      </c>
      <c r="R172" t="s">
        <v>291</v>
      </c>
      <c r="S172" t="s">
        <v>292</v>
      </c>
      <c r="T172" t="s">
        <v>293</v>
      </c>
    </row>
    <row r="173" spans="1:20">
      <c r="A173" t="s">
        <v>300</v>
      </c>
      <c r="B173" t="s">
        <v>21</v>
      </c>
      <c r="C173">
        <v>38</v>
      </c>
      <c r="D173" t="s">
        <v>22</v>
      </c>
      <c r="E173" t="s">
        <v>23</v>
      </c>
      <c r="F173" t="s">
        <v>24</v>
      </c>
      <c r="G173" t="s">
        <v>25</v>
      </c>
      <c r="H173" t="s">
        <v>26</v>
      </c>
      <c r="I173" t="s">
        <v>27</v>
      </c>
      <c r="J173" t="s">
        <v>37</v>
      </c>
      <c r="K173" t="s">
        <v>38</v>
      </c>
      <c r="L173" t="s">
        <v>39</v>
      </c>
      <c r="M173" t="s">
        <v>40</v>
      </c>
      <c r="N173" t="s">
        <v>166</v>
      </c>
      <c r="O173" t="s">
        <v>167</v>
      </c>
      <c r="P173" t="s">
        <v>168</v>
      </c>
      <c r="Q173" t="s">
        <v>169</v>
      </c>
      <c r="R173" t="s">
        <v>291</v>
      </c>
      <c r="S173" t="s">
        <v>292</v>
      </c>
      <c r="T173" t="s">
        <v>293</v>
      </c>
    </row>
    <row r="174" spans="1:20">
      <c r="A174" t="s">
        <v>301</v>
      </c>
      <c r="B174" t="s">
        <v>21</v>
      </c>
      <c r="C174">
        <v>37</v>
      </c>
      <c r="D174" t="s">
        <v>22</v>
      </c>
      <c r="E174" t="s">
        <v>23</v>
      </c>
      <c r="F174" t="s">
        <v>24</v>
      </c>
      <c r="G174" t="s">
        <v>25</v>
      </c>
      <c r="H174" t="s">
        <v>26</v>
      </c>
      <c r="I174" t="s">
        <v>27</v>
      </c>
      <c r="J174" t="s">
        <v>37</v>
      </c>
      <c r="K174" t="s">
        <v>38</v>
      </c>
      <c r="L174" t="s">
        <v>39</v>
      </c>
      <c r="M174" t="s">
        <v>40</v>
      </c>
      <c r="N174" t="s">
        <v>166</v>
      </c>
      <c r="O174" t="s">
        <v>167</v>
      </c>
      <c r="P174" t="s">
        <v>168</v>
      </c>
      <c r="Q174" t="s">
        <v>169</v>
      </c>
      <c r="R174" t="s">
        <v>291</v>
      </c>
      <c r="S174" t="s">
        <v>292</v>
      </c>
      <c r="T174" t="s">
        <v>293</v>
      </c>
    </row>
    <row r="175" spans="1:20">
      <c r="A175" t="s">
        <v>302</v>
      </c>
      <c r="B175" t="s">
        <v>21</v>
      </c>
      <c r="C175">
        <v>36</v>
      </c>
      <c r="D175" t="s">
        <v>22</v>
      </c>
      <c r="E175" t="s">
        <v>23</v>
      </c>
      <c r="F175" t="s">
        <v>24</v>
      </c>
      <c r="G175" t="s">
        <v>25</v>
      </c>
      <c r="H175" t="s">
        <v>26</v>
      </c>
      <c r="I175" t="s">
        <v>27</v>
      </c>
      <c r="J175" t="s">
        <v>37</v>
      </c>
      <c r="K175" t="s">
        <v>38</v>
      </c>
      <c r="L175" t="s">
        <v>39</v>
      </c>
      <c r="M175" t="s">
        <v>40</v>
      </c>
      <c r="N175" t="s">
        <v>166</v>
      </c>
      <c r="O175" t="s">
        <v>167</v>
      </c>
      <c r="P175" t="s">
        <v>168</v>
      </c>
      <c r="Q175" t="s">
        <v>169</v>
      </c>
      <c r="R175" t="s">
        <v>291</v>
      </c>
      <c r="S175" t="s">
        <v>292</v>
      </c>
      <c r="T175" t="s">
        <v>293</v>
      </c>
    </row>
    <row r="176" spans="1:20">
      <c r="A176" t="s">
        <v>303</v>
      </c>
      <c r="B176" t="s">
        <v>21</v>
      </c>
      <c r="C176">
        <v>38</v>
      </c>
      <c r="D176" t="s">
        <v>22</v>
      </c>
      <c r="E176" t="s">
        <v>23</v>
      </c>
      <c r="F176" t="s">
        <v>24</v>
      </c>
      <c r="G176" t="s">
        <v>25</v>
      </c>
      <c r="H176" t="s">
        <v>26</v>
      </c>
      <c r="I176" t="s">
        <v>27</v>
      </c>
      <c r="J176" t="s">
        <v>37</v>
      </c>
      <c r="K176" t="s">
        <v>38</v>
      </c>
      <c r="L176" t="s">
        <v>39</v>
      </c>
      <c r="M176" t="s">
        <v>40</v>
      </c>
      <c r="N176" t="s">
        <v>166</v>
      </c>
      <c r="O176" t="s">
        <v>167</v>
      </c>
      <c r="P176" t="s">
        <v>168</v>
      </c>
      <c r="Q176" t="s">
        <v>169</v>
      </c>
      <c r="R176" t="s">
        <v>291</v>
      </c>
      <c r="S176" t="s">
        <v>292</v>
      </c>
      <c r="T176" t="s">
        <v>293</v>
      </c>
    </row>
    <row r="177" spans="1:20">
      <c r="A177" t="s">
        <v>304</v>
      </c>
      <c r="B177" t="s">
        <v>21</v>
      </c>
      <c r="C177">
        <v>37</v>
      </c>
      <c r="D177" t="s">
        <v>22</v>
      </c>
      <c r="E177" t="s">
        <v>23</v>
      </c>
      <c r="F177" t="s">
        <v>24</v>
      </c>
      <c r="G177" t="s">
        <v>25</v>
      </c>
      <c r="H177" t="s">
        <v>26</v>
      </c>
      <c r="I177" t="s">
        <v>27</v>
      </c>
      <c r="J177" t="s">
        <v>37</v>
      </c>
      <c r="K177" t="s">
        <v>38</v>
      </c>
      <c r="L177" t="s">
        <v>39</v>
      </c>
      <c r="M177" t="s">
        <v>40</v>
      </c>
      <c r="N177" t="s">
        <v>166</v>
      </c>
      <c r="O177" t="s">
        <v>167</v>
      </c>
      <c r="P177" t="s">
        <v>168</v>
      </c>
      <c r="Q177" t="s">
        <v>169</v>
      </c>
      <c r="R177" t="s">
        <v>176</v>
      </c>
      <c r="S177" t="s">
        <v>177</v>
      </c>
      <c r="T177" t="s">
        <v>178</v>
      </c>
    </row>
    <row r="178" spans="1:20">
      <c r="A178" t="s">
        <v>305</v>
      </c>
      <c r="B178" t="s">
        <v>21</v>
      </c>
      <c r="C178">
        <v>36</v>
      </c>
      <c r="D178" t="s">
        <v>22</v>
      </c>
      <c r="E178" t="s">
        <v>23</v>
      </c>
      <c r="F178" t="s">
        <v>24</v>
      </c>
      <c r="G178" t="s">
        <v>25</v>
      </c>
      <c r="H178" t="s">
        <v>26</v>
      </c>
      <c r="I178" t="s">
        <v>27</v>
      </c>
      <c r="J178" t="s">
        <v>28</v>
      </c>
      <c r="K178" t="s">
        <v>29</v>
      </c>
      <c r="L178" t="s">
        <v>30</v>
      </c>
      <c r="M178" t="s">
        <v>47</v>
      </c>
      <c r="N178" t="s">
        <v>48</v>
      </c>
      <c r="O178" t="s">
        <v>49</v>
      </c>
      <c r="P178" t="s">
        <v>50</v>
      </c>
      <c r="Q178" t="s">
        <v>51</v>
      </c>
      <c r="R178" t="s">
        <v>52</v>
      </c>
      <c r="S178" t="s">
        <v>82</v>
      </c>
      <c r="T178">
        <v>0</v>
      </c>
    </row>
    <row r="179" spans="1:20">
      <c r="A179" t="s">
        <v>306</v>
      </c>
      <c r="B179" t="s">
        <v>21</v>
      </c>
      <c r="C179">
        <v>37</v>
      </c>
      <c r="D179" t="s">
        <v>22</v>
      </c>
      <c r="E179" t="s">
        <v>23</v>
      </c>
      <c r="F179" t="s">
        <v>24</v>
      </c>
      <c r="G179" t="s">
        <v>25</v>
      </c>
      <c r="H179" t="s">
        <v>26</v>
      </c>
      <c r="I179" t="s">
        <v>27</v>
      </c>
      <c r="J179" t="s">
        <v>28</v>
      </c>
      <c r="K179" t="s">
        <v>29</v>
      </c>
      <c r="L179" t="s">
        <v>84</v>
      </c>
      <c r="M179" t="s">
        <v>307</v>
      </c>
      <c r="N179" t="s">
        <v>308</v>
      </c>
      <c r="O179" t="s">
        <v>309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>
      <c r="A180" t="s">
        <v>310</v>
      </c>
      <c r="B180" t="s">
        <v>81</v>
      </c>
      <c r="C180" t="s">
        <v>63</v>
      </c>
      <c r="D180" t="s">
        <v>22</v>
      </c>
      <c r="E180" t="s">
        <v>23</v>
      </c>
      <c r="F180" t="s">
        <v>24</v>
      </c>
      <c r="G180" t="s">
        <v>25</v>
      </c>
      <c r="H180" t="s">
        <v>26</v>
      </c>
      <c r="I180" t="s">
        <v>27</v>
      </c>
      <c r="J180" t="s">
        <v>28</v>
      </c>
      <c r="K180" t="s">
        <v>29</v>
      </c>
      <c r="L180" t="s">
        <v>84</v>
      </c>
      <c r="M180" t="s">
        <v>311</v>
      </c>
      <c r="N180" t="s">
        <v>312</v>
      </c>
      <c r="O180" t="s">
        <v>313</v>
      </c>
      <c r="P180" t="s">
        <v>314</v>
      </c>
      <c r="Q180" t="s">
        <v>315</v>
      </c>
      <c r="R180">
        <v>0</v>
      </c>
      <c r="S180">
        <v>0</v>
      </c>
      <c r="T180">
        <v>0</v>
      </c>
    </row>
    <row r="181" spans="1:20">
      <c r="B181" t="s">
        <v>21</v>
      </c>
      <c r="C181">
        <v>38</v>
      </c>
      <c r="D181" t="s">
        <v>22</v>
      </c>
      <c r="E181" t="s">
        <v>23</v>
      </c>
      <c r="F181" t="s">
        <v>24</v>
      </c>
      <c r="G181" t="s">
        <v>25</v>
      </c>
      <c r="H181" t="s">
        <v>26</v>
      </c>
      <c r="I181" t="s">
        <v>27</v>
      </c>
      <c r="J181" t="s">
        <v>28</v>
      </c>
      <c r="K181" t="s">
        <v>29</v>
      </c>
      <c r="L181" t="s">
        <v>84</v>
      </c>
      <c r="M181" t="s">
        <v>311</v>
      </c>
      <c r="N181" t="s">
        <v>312</v>
      </c>
      <c r="O181" t="s">
        <v>313</v>
      </c>
      <c r="P181" t="s">
        <v>314</v>
      </c>
      <c r="Q181" t="s">
        <v>315</v>
      </c>
      <c r="R181">
        <v>0</v>
      </c>
      <c r="S181">
        <v>0</v>
      </c>
      <c r="T181">
        <v>0</v>
      </c>
    </row>
    <row r="182" spans="1:20">
      <c r="A182" t="s">
        <v>316</v>
      </c>
      <c r="B182" t="s">
        <v>21</v>
      </c>
      <c r="C182">
        <v>37</v>
      </c>
      <c r="D182" t="s">
        <v>22</v>
      </c>
      <c r="E182" t="s">
        <v>23</v>
      </c>
      <c r="F182" t="s">
        <v>24</v>
      </c>
      <c r="G182" t="s">
        <v>25</v>
      </c>
      <c r="H182" t="s">
        <v>26</v>
      </c>
      <c r="I182" t="s">
        <v>27</v>
      </c>
      <c r="J182" t="s">
        <v>37</v>
      </c>
      <c r="K182" t="s">
        <v>38</v>
      </c>
      <c r="L182" t="s">
        <v>39</v>
      </c>
      <c r="M182" t="s">
        <v>57</v>
      </c>
      <c r="N182" t="s">
        <v>58</v>
      </c>
      <c r="O182" t="s">
        <v>59</v>
      </c>
      <c r="P182" t="s">
        <v>317</v>
      </c>
      <c r="Q182">
        <v>0</v>
      </c>
      <c r="R182">
        <v>0</v>
      </c>
      <c r="S182">
        <v>0</v>
      </c>
      <c r="T182">
        <v>0</v>
      </c>
    </row>
    <row r="183" spans="1:20">
      <c r="A183" t="s">
        <v>318</v>
      </c>
      <c r="B183" t="s">
        <v>21</v>
      </c>
      <c r="C183">
        <v>38</v>
      </c>
      <c r="D183" t="s">
        <v>22</v>
      </c>
      <c r="E183" t="s">
        <v>23</v>
      </c>
      <c r="F183" t="s">
        <v>24</v>
      </c>
      <c r="G183" t="s">
        <v>25</v>
      </c>
      <c r="H183" t="s">
        <v>26</v>
      </c>
      <c r="I183" t="s">
        <v>27</v>
      </c>
      <c r="J183" t="s">
        <v>94</v>
      </c>
      <c r="K183" t="s">
        <v>95</v>
      </c>
      <c r="L183" t="s">
        <v>96</v>
      </c>
      <c r="M183" t="s">
        <v>97</v>
      </c>
      <c r="N183" t="s">
        <v>98</v>
      </c>
      <c r="O183" t="s">
        <v>99</v>
      </c>
      <c r="P183" t="s">
        <v>100</v>
      </c>
      <c r="Q183" t="s">
        <v>101</v>
      </c>
      <c r="R183">
        <v>0</v>
      </c>
      <c r="S183">
        <v>0</v>
      </c>
      <c r="T183">
        <v>0</v>
      </c>
    </row>
    <row r="184" spans="1:20">
      <c r="A184" t="s">
        <v>319</v>
      </c>
      <c r="B184" t="s">
        <v>21</v>
      </c>
      <c r="C184">
        <v>36</v>
      </c>
      <c r="D184" t="s">
        <v>22</v>
      </c>
      <c r="E184" t="s">
        <v>23</v>
      </c>
      <c r="F184" t="s">
        <v>24</v>
      </c>
      <c r="G184" t="s">
        <v>25</v>
      </c>
      <c r="H184" t="s">
        <v>26</v>
      </c>
      <c r="I184" t="s">
        <v>27</v>
      </c>
      <c r="J184" t="s">
        <v>94</v>
      </c>
      <c r="K184" t="s">
        <v>95</v>
      </c>
      <c r="L184" t="s">
        <v>96</v>
      </c>
      <c r="M184" t="s">
        <v>97</v>
      </c>
      <c r="N184" t="s">
        <v>98</v>
      </c>
      <c r="O184" t="s">
        <v>99</v>
      </c>
      <c r="P184" t="s">
        <v>100</v>
      </c>
      <c r="Q184" t="s">
        <v>101</v>
      </c>
      <c r="R184">
        <v>0</v>
      </c>
      <c r="S184">
        <v>0</v>
      </c>
      <c r="T184">
        <v>0</v>
      </c>
    </row>
    <row r="185" spans="1:20">
      <c r="A185" t="s">
        <v>320</v>
      </c>
      <c r="B185" t="s">
        <v>21</v>
      </c>
      <c r="C185">
        <v>36</v>
      </c>
      <c r="D185" t="s">
        <v>22</v>
      </c>
      <c r="E185" t="s">
        <v>23</v>
      </c>
      <c r="F185" t="s">
        <v>24</v>
      </c>
      <c r="G185" t="s">
        <v>25</v>
      </c>
      <c r="H185" t="s">
        <v>26</v>
      </c>
      <c r="I185" t="s">
        <v>27</v>
      </c>
      <c r="J185" t="s">
        <v>94</v>
      </c>
      <c r="K185" t="s">
        <v>95</v>
      </c>
      <c r="L185" t="s">
        <v>96</v>
      </c>
      <c r="M185" t="s">
        <v>97</v>
      </c>
      <c r="N185" t="s">
        <v>98</v>
      </c>
      <c r="O185" t="s">
        <v>99</v>
      </c>
      <c r="P185" t="s">
        <v>100</v>
      </c>
      <c r="Q185" t="s">
        <v>101</v>
      </c>
      <c r="R185">
        <v>0</v>
      </c>
      <c r="S185">
        <v>0</v>
      </c>
      <c r="T185">
        <v>0</v>
      </c>
    </row>
    <row r="186" spans="1:20">
      <c r="A186" t="s">
        <v>321</v>
      </c>
      <c r="B186" t="s">
        <v>21</v>
      </c>
      <c r="C186">
        <v>38</v>
      </c>
      <c r="D186" t="s">
        <v>22</v>
      </c>
      <c r="E186" t="s">
        <v>23</v>
      </c>
      <c r="F186" t="s">
        <v>24</v>
      </c>
      <c r="G186" t="s">
        <v>25</v>
      </c>
      <c r="H186" t="s">
        <v>26</v>
      </c>
      <c r="I186" t="s">
        <v>27</v>
      </c>
      <c r="J186" t="s">
        <v>94</v>
      </c>
      <c r="K186" t="s">
        <v>95</v>
      </c>
      <c r="L186" t="s">
        <v>96</v>
      </c>
      <c r="M186" t="s">
        <v>97</v>
      </c>
      <c r="N186" t="s">
        <v>98</v>
      </c>
      <c r="O186" t="s">
        <v>99</v>
      </c>
      <c r="P186" t="s">
        <v>100</v>
      </c>
      <c r="Q186" t="s">
        <v>101</v>
      </c>
      <c r="R186">
        <v>0</v>
      </c>
      <c r="S186">
        <v>0</v>
      </c>
      <c r="T186">
        <v>0</v>
      </c>
    </row>
    <row r="187" spans="1:20">
      <c r="A187" t="s">
        <v>322</v>
      </c>
      <c r="B187" t="s">
        <v>21</v>
      </c>
      <c r="C187">
        <v>37</v>
      </c>
      <c r="D187" t="s">
        <v>22</v>
      </c>
      <c r="E187" t="s">
        <v>23</v>
      </c>
      <c r="F187" t="s">
        <v>24</v>
      </c>
      <c r="G187" t="s">
        <v>25</v>
      </c>
      <c r="H187" t="s">
        <v>26</v>
      </c>
      <c r="I187" t="s">
        <v>27</v>
      </c>
      <c r="J187" t="s">
        <v>94</v>
      </c>
      <c r="K187" t="s">
        <v>95</v>
      </c>
      <c r="L187" t="s">
        <v>96</v>
      </c>
      <c r="M187" t="s">
        <v>97</v>
      </c>
      <c r="N187" t="s">
        <v>98</v>
      </c>
      <c r="O187" t="s">
        <v>99</v>
      </c>
      <c r="P187" t="s">
        <v>100</v>
      </c>
      <c r="Q187" t="s">
        <v>101</v>
      </c>
      <c r="R187">
        <v>0</v>
      </c>
      <c r="S187">
        <v>0</v>
      </c>
      <c r="T187">
        <v>0</v>
      </c>
    </row>
    <row r="188" spans="1:20">
      <c r="A188" t="s">
        <v>323</v>
      </c>
      <c r="B188" t="s">
        <v>21</v>
      </c>
      <c r="C188">
        <v>38</v>
      </c>
      <c r="D188" t="s">
        <v>22</v>
      </c>
      <c r="E188" t="s">
        <v>23</v>
      </c>
      <c r="F188" t="s">
        <v>24</v>
      </c>
      <c r="G188" t="s">
        <v>25</v>
      </c>
      <c r="H188" t="s">
        <v>26</v>
      </c>
      <c r="I188" t="s">
        <v>27</v>
      </c>
      <c r="J188" t="s">
        <v>324</v>
      </c>
      <c r="K188" t="s">
        <v>325</v>
      </c>
      <c r="L188" t="s">
        <v>326</v>
      </c>
      <c r="M188" t="s">
        <v>327</v>
      </c>
      <c r="N188" t="s">
        <v>328</v>
      </c>
      <c r="O188" t="s">
        <v>329</v>
      </c>
      <c r="P188" t="s">
        <v>330</v>
      </c>
      <c r="Q188" t="s">
        <v>331</v>
      </c>
      <c r="R188" t="s">
        <v>332</v>
      </c>
      <c r="S188" t="s">
        <v>333</v>
      </c>
      <c r="T188" t="s">
        <v>334</v>
      </c>
    </row>
    <row r="189" spans="1:20">
      <c r="A189" t="s">
        <v>335</v>
      </c>
      <c r="B189" t="s">
        <v>21</v>
      </c>
      <c r="C189">
        <v>38</v>
      </c>
      <c r="D189" t="s">
        <v>22</v>
      </c>
      <c r="E189" t="s">
        <v>23</v>
      </c>
      <c r="F189" t="s">
        <v>24</v>
      </c>
      <c r="G189" t="s">
        <v>25</v>
      </c>
      <c r="H189" t="s">
        <v>26</v>
      </c>
      <c r="I189" t="s">
        <v>27</v>
      </c>
      <c r="J189" t="s">
        <v>324</v>
      </c>
      <c r="K189" t="s">
        <v>325</v>
      </c>
      <c r="L189" t="s">
        <v>326</v>
      </c>
      <c r="M189" t="s">
        <v>327</v>
      </c>
      <c r="N189" t="s">
        <v>328</v>
      </c>
      <c r="O189" t="s">
        <v>329</v>
      </c>
      <c r="P189" t="s">
        <v>330</v>
      </c>
      <c r="Q189" t="s">
        <v>331</v>
      </c>
      <c r="R189" t="s">
        <v>332</v>
      </c>
      <c r="S189" t="s">
        <v>333</v>
      </c>
      <c r="T189" t="s">
        <v>334</v>
      </c>
    </row>
    <row r="190" spans="1:20">
      <c r="A190" t="s">
        <v>336</v>
      </c>
      <c r="B190" t="s">
        <v>21</v>
      </c>
      <c r="C190">
        <v>38</v>
      </c>
      <c r="D190" t="s">
        <v>22</v>
      </c>
      <c r="E190" t="s">
        <v>23</v>
      </c>
      <c r="F190" t="s">
        <v>24</v>
      </c>
      <c r="G190" t="s">
        <v>25</v>
      </c>
      <c r="H190" t="s">
        <v>26</v>
      </c>
      <c r="I190" t="s">
        <v>27</v>
      </c>
      <c r="J190" t="s">
        <v>324</v>
      </c>
      <c r="K190" t="s">
        <v>325</v>
      </c>
      <c r="L190" t="s">
        <v>326</v>
      </c>
      <c r="M190" t="s">
        <v>327</v>
      </c>
      <c r="N190" t="s">
        <v>328</v>
      </c>
      <c r="O190" t="s">
        <v>329</v>
      </c>
      <c r="P190" t="s">
        <v>330</v>
      </c>
      <c r="Q190" t="s">
        <v>331</v>
      </c>
      <c r="R190" t="s">
        <v>332</v>
      </c>
      <c r="S190" t="s">
        <v>333</v>
      </c>
      <c r="T190" t="s">
        <v>334</v>
      </c>
    </row>
    <row r="191" spans="1:20">
      <c r="A191" t="s">
        <v>337</v>
      </c>
      <c r="B191" t="s">
        <v>21</v>
      </c>
      <c r="C191">
        <v>27</v>
      </c>
      <c r="D191" t="s">
        <v>22</v>
      </c>
      <c r="E191" t="s">
        <v>23</v>
      </c>
      <c r="F191" t="s">
        <v>24</v>
      </c>
      <c r="G191" t="s">
        <v>25</v>
      </c>
      <c r="H191" t="s">
        <v>26</v>
      </c>
      <c r="I191" t="s">
        <v>27</v>
      </c>
      <c r="J191" t="s">
        <v>324</v>
      </c>
      <c r="K191" t="s">
        <v>325</v>
      </c>
      <c r="L191" t="s">
        <v>326</v>
      </c>
      <c r="M191" t="s">
        <v>327</v>
      </c>
      <c r="N191" t="s">
        <v>328</v>
      </c>
      <c r="O191" t="s">
        <v>329</v>
      </c>
      <c r="P191" t="s">
        <v>330</v>
      </c>
      <c r="Q191" t="s">
        <v>331</v>
      </c>
      <c r="R191" t="s">
        <v>332</v>
      </c>
      <c r="S191" t="s">
        <v>333</v>
      </c>
      <c r="T191" t="s">
        <v>334</v>
      </c>
    </row>
    <row r="192" spans="1:20">
      <c r="A192" t="s">
        <v>338</v>
      </c>
      <c r="B192" t="s">
        <v>21</v>
      </c>
      <c r="C192">
        <v>37</v>
      </c>
      <c r="D192" t="s">
        <v>22</v>
      </c>
      <c r="E192" t="s">
        <v>23</v>
      </c>
      <c r="F192" t="s">
        <v>24</v>
      </c>
      <c r="G192" t="s">
        <v>25</v>
      </c>
      <c r="H192" t="s">
        <v>26</v>
      </c>
      <c r="I192" t="s">
        <v>27</v>
      </c>
      <c r="J192" t="s">
        <v>28</v>
      </c>
      <c r="K192" t="s">
        <v>29</v>
      </c>
      <c r="L192" t="s">
        <v>30</v>
      </c>
      <c r="M192" t="s">
        <v>47</v>
      </c>
      <c r="N192" t="s">
        <v>48</v>
      </c>
      <c r="O192" t="s">
        <v>49</v>
      </c>
      <c r="P192" t="s">
        <v>50</v>
      </c>
      <c r="Q192" t="s">
        <v>51</v>
      </c>
      <c r="R192" t="s">
        <v>52</v>
      </c>
      <c r="S192" t="s">
        <v>82</v>
      </c>
      <c r="T192">
        <v>0</v>
      </c>
    </row>
    <row r="193" spans="1:20">
      <c r="A193" t="s">
        <v>339</v>
      </c>
      <c r="B193" t="s">
        <v>21</v>
      </c>
      <c r="C193">
        <v>37</v>
      </c>
      <c r="D193" t="s">
        <v>22</v>
      </c>
      <c r="E193" t="s">
        <v>23</v>
      </c>
      <c r="F193" t="s">
        <v>64</v>
      </c>
      <c r="G193" t="s">
        <v>65</v>
      </c>
      <c r="H193" t="s">
        <v>66</v>
      </c>
      <c r="I193" t="s">
        <v>67</v>
      </c>
      <c r="J193" t="s">
        <v>68</v>
      </c>
      <c r="K193" t="s">
        <v>69</v>
      </c>
      <c r="L193" t="s">
        <v>70</v>
      </c>
      <c r="M193" t="s">
        <v>71</v>
      </c>
      <c r="N193" t="s">
        <v>134</v>
      </c>
      <c r="O193" t="s">
        <v>135</v>
      </c>
      <c r="P193" t="s">
        <v>136</v>
      </c>
      <c r="Q193" t="s">
        <v>137</v>
      </c>
      <c r="R193" t="s">
        <v>138</v>
      </c>
      <c r="S193">
        <v>0</v>
      </c>
      <c r="T193">
        <v>0</v>
      </c>
    </row>
    <row r="194" spans="1:20">
      <c r="A194" t="s">
        <v>340</v>
      </c>
      <c r="B194" t="s">
        <v>21</v>
      </c>
      <c r="C194">
        <v>38</v>
      </c>
      <c r="D194" t="s">
        <v>22</v>
      </c>
      <c r="E194" t="s">
        <v>23</v>
      </c>
      <c r="F194" t="s">
        <v>64</v>
      </c>
      <c r="G194" t="s">
        <v>65</v>
      </c>
      <c r="H194" t="s">
        <v>66</v>
      </c>
      <c r="I194" t="s">
        <v>67</v>
      </c>
      <c r="J194" t="s">
        <v>68</v>
      </c>
      <c r="K194" t="s">
        <v>69</v>
      </c>
      <c r="L194" t="s">
        <v>70</v>
      </c>
      <c r="M194" t="s">
        <v>71</v>
      </c>
      <c r="N194" t="s">
        <v>134</v>
      </c>
      <c r="O194" t="s">
        <v>135</v>
      </c>
      <c r="P194" t="s">
        <v>136</v>
      </c>
      <c r="Q194" t="s">
        <v>137</v>
      </c>
      <c r="R194" t="s">
        <v>138</v>
      </c>
      <c r="S194">
        <v>0</v>
      </c>
      <c r="T194">
        <v>0</v>
      </c>
    </row>
    <row r="195" spans="1:20">
      <c r="A195" t="s">
        <v>341</v>
      </c>
      <c r="B195" t="s">
        <v>21</v>
      </c>
      <c r="C195">
        <v>38</v>
      </c>
      <c r="D195" t="s">
        <v>22</v>
      </c>
      <c r="E195" t="s">
        <v>23</v>
      </c>
      <c r="F195" t="s">
        <v>64</v>
      </c>
      <c r="G195" t="s">
        <v>65</v>
      </c>
      <c r="H195" t="s">
        <v>66</v>
      </c>
      <c r="I195" t="s">
        <v>67</v>
      </c>
      <c r="J195" t="s">
        <v>68</v>
      </c>
      <c r="K195" t="s">
        <v>69</v>
      </c>
      <c r="L195" t="s">
        <v>70</v>
      </c>
      <c r="M195" t="s">
        <v>342</v>
      </c>
      <c r="N195" t="s">
        <v>343</v>
      </c>
      <c r="O195" t="s">
        <v>344</v>
      </c>
      <c r="P195" t="s">
        <v>345</v>
      </c>
      <c r="Q195" t="s">
        <v>346</v>
      </c>
      <c r="R195" t="s">
        <v>347</v>
      </c>
      <c r="S195">
        <v>0</v>
      </c>
      <c r="T195">
        <v>0</v>
      </c>
    </row>
    <row r="196" spans="1:20">
      <c r="A196" t="s">
        <v>348</v>
      </c>
      <c r="B196" t="s">
        <v>21</v>
      </c>
      <c r="C196">
        <v>37</v>
      </c>
      <c r="D196" t="s">
        <v>22</v>
      </c>
      <c r="E196" t="s">
        <v>23</v>
      </c>
      <c r="F196" t="s">
        <v>64</v>
      </c>
      <c r="G196" t="s">
        <v>65</v>
      </c>
      <c r="H196" t="s">
        <v>66</v>
      </c>
      <c r="I196" t="s">
        <v>67</v>
      </c>
      <c r="J196" t="s">
        <v>68</v>
      </c>
      <c r="K196" t="s">
        <v>69</v>
      </c>
      <c r="L196" t="s">
        <v>70</v>
      </c>
      <c r="M196" t="s">
        <v>342</v>
      </c>
      <c r="N196" t="s">
        <v>343</v>
      </c>
      <c r="O196" t="s">
        <v>344</v>
      </c>
      <c r="P196" t="s">
        <v>345</v>
      </c>
      <c r="Q196" t="s">
        <v>346</v>
      </c>
      <c r="R196" t="s">
        <v>347</v>
      </c>
      <c r="S196">
        <v>0</v>
      </c>
      <c r="T196">
        <v>0</v>
      </c>
    </row>
    <row r="197" spans="1:20">
      <c r="A197" t="s">
        <v>349</v>
      </c>
      <c r="B197" t="s">
        <v>21</v>
      </c>
      <c r="C197">
        <v>40</v>
      </c>
      <c r="D197" t="s">
        <v>22</v>
      </c>
      <c r="E197" t="s">
        <v>23</v>
      </c>
      <c r="F197" t="s">
        <v>24</v>
      </c>
      <c r="G197" t="s">
        <v>25</v>
      </c>
      <c r="H197" t="s">
        <v>26</v>
      </c>
      <c r="I197" t="s">
        <v>27</v>
      </c>
      <c r="J197" t="s">
        <v>28</v>
      </c>
      <c r="K197" t="s">
        <v>29</v>
      </c>
      <c r="L197" t="s">
        <v>30</v>
      </c>
      <c r="M197" t="s">
        <v>31</v>
      </c>
      <c r="N197" t="s">
        <v>32</v>
      </c>
      <c r="O197" t="s">
        <v>33</v>
      </c>
      <c r="P197" t="s">
        <v>34</v>
      </c>
      <c r="Q197" t="s">
        <v>35</v>
      </c>
      <c r="R197">
        <v>0</v>
      </c>
      <c r="S197">
        <v>0</v>
      </c>
      <c r="T197">
        <v>0</v>
      </c>
    </row>
    <row r="198" spans="1:20">
      <c r="A198" t="s">
        <v>350</v>
      </c>
      <c r="B198" t="s">
        <v>21</v>
      </c>
      <c r="C198">
        <v>38</v>
      </c>
      <c r="D198" t="s">
        <v>22</v>
      </c>
      <c r="E198" t="s">
        <v>23</v>
      </c>
      <c r="F198" t="s">
        <v>24</v>
      </c>
      <c r="G198" t="s">
        <v>25</v>
      </c>
      <c r="H198" t="s">
        <v>26</v>
      </c>
      <c r="I198" t="s">
        <v>27</v>
      </c>
      <c r="J198" t="s">
        <v>28</v>
      </c>
      <c r="K198" t="s">
        <v>29</v>
      </c>
      <c r="L198" t="s">
        <v>30</v>
      </c>
      <c r="M198" t="s">
        <v>31</v>
      </c>
      <c r="N198" t="s">
        <v>32</v>
      </c>
      <c r="O198" t="s">
        <v>33</v>
      </c>
      <c r="P198" t="s">
        <v>34</v>
      </c>
      <c r="Q198" t="s">
        <v>35</v>
      </c>
      <c r="R198">
        <v>0</v>
      </c>
      <c r="S198">
        <v>0</v>
      </c>
      <c r="T198">
        <v>0</v>
      </c>
    </row>
    <row r="199" spans="1:20">
      <c r="A199" t="s">
        <v>351</v>
      </c>
      <c r="B199" t="s">
        <v>21</v>
      </c>
      <c r="C199">
        <v>37</v>
      </c>
      <c r="D199" t="s">
        <v>22</v>
      </c>
      <c r="E199" t="s">
        <v>23</v>
      </c>
      <c r="F199" t="s">
        <v>64</v>
      </c>
      <c r="G199" t="s">
        <v>65</v>
      </c>
      <c r="H199" t="s">
        <v>66</v>
      </c>
      <c r="I199" t="s">
        <v>67</v>
      </c>
      <c r="J199" t="s">
        <v>68</v>
      </c>
      <c r="K199" t="s">
        <v>69</v>
      </c>
      <c r="L199" t="s">
        <v>70</v>
      </c>
      <c r="M199" t="s">
        <v>71</v>
      </c>
      <c r="N199" t="s">
        <v>72</v>
      </c>
      <c r="O199" t="s">
        <v>73</v>
      </c>
      <c r="P199" t="s">
        <v>74</v>
      </c>
      <c r="Q199" t="s">
        <v>75</v>
      </c>
      <c r="R199" t="s">
        <v>76</v>
      </c>
      <c r="S199" t="s">
        <v>77</v>
      </c>
      <c r="T199">
        <v>0</v>
      </c>
    </row>
    <row r="200" spans="1:20">
      <c r="A200" t="s">
        <v>352</v>
      </c>
      <c r="B200" t="s">
        <v>21</v>
      </c>
      <c r="C200">
        <v>42</v>
      </c>
      <c r="D200" t="s">
        <v>22</v>
      </c>
      <c r="E200" t="s">
        <v>23</v>
      </c>
      <c r="F200" t="s">
        <v>64</v>
      </c>
      <c r="G200" t="s">
        <v>65</v>
      </c>
      <c r="H200" t="s">
        <v>66</v>
      </c>
      <c r="I200" t="s">
        <v>67</v>
      </c>
      <c r="J200" t="s">
        <v>68</v>
      </c>
      <c r="K200" t="s">
        <v>69</v>
      </c>
      <c r="L200" t="s">
        <v>70</v>
      </c>
      <c r="M200" t="s">
        <v>71</v>
      </c>
      <c r="N200" t="s">
        <v>72</v>
      </c>
      <c r="O200" t="s">
        <v>73</v>
      </c>
      <c r="P200" t="s">
        <v>74</v>
      </c>
      <c r="Q200" t="s">
        <v>75</v>
      </c>
      <c r="R200" t="s">
        <v>76</v>
      </c>
      <c r="S200" t="s">
        <v>77</v>
      </c>
      <c r="T200">
        <v>0</v>
      </c>
    </row>
    <row r="201" spans="1:20">
      <c r="A201" t="s">
        <v>353</v>
      </c>
      <c r="B201" t="s">
        <v>21</v>
      </c>
      <c r="C201">
        <v>41</v>
      </c>
      <c r="D201" t="s">
        <v>22</v>
      </c>
      <c r="E201" t="s">
        <v>23</v>
      </c>
      <c r="F201" t="s">
        <v>64</v>
      </c>
      <c r="G201" t="s">
        <v>65</v>
      </c>
      <c r="H201" t="s">
        <v>66</v>
      </c>
      <c r="I201" t="s">
        <v>67</v>
      </c>
      <c r="J201" t="s">
        <v>68</v>
      </c>
      <c r="K201" t="s">
        <v>69</v>
      </c>
      <c r="L201" t="s">
        <v>70</v>
      </c>
      <c r="M201" t="s">
        <v>71</v>
      </c>
      <c r="N201" t="s">
        <v>72</v>
      </c>
      <c r="O201" t="s">
        <v>73</v>
      </c>
      <c r="P201" t="s">
        <v>74</v>
      </c>
      <c r="Q201" t="s">
        <v>75</v>
      </c>
      <c r="R201" t="s">
        <v>76</v>
      </c>
      <c r="S201" t="s">
        <v>77</v>
      </c>
      <c r="T201">
        <v>0</v>
      </c>
    </row>
    <row r="202" spans="1:20">
      <c r="A202" t="s">
        <v>354</v>
      </c>
      <c r="B202" t="s">
        <v>21</v>
      </c>
      <c r="C202">
        <v>37</v>
      </c>
      <c r="D202" t="s">
        <v>22</v>
      </c>
      <c r="E202" t="s">
        <v>23</v>
      </c>
      <c r="F202" t="s">
        <v>64</v>
      </c>
      <c r="G202" t="s">
        <v>65</v>
      </c>
      <c r="H202" t="s">
        <v>66</v>
      </c>
      <c r="I202" t="s">
        <v>67</v>
      </c>
      <c r="J202" t="s">
        <v>68</v>
      </c>
      <c r="K202" t="s">
        <v>69</v>
      </c>
      <c r="L202" t="s">
        <v>70</v>
      </c>
      <c r="M202" t="s">
        <v>71</v>
      </c>
      <c r="N202" t="s">
        <v>72</v>
      </c>
      <c r="O202" t="s">
        <v>73</v>
      </c>
      <c r="P202" t="s">
        <v>74</v>
      </c>
      <c r="Q202" t="s">
        <v>75</v>
      </c>
      <c r="R202" t="s">
        <v>76</v>
      </c>
      <c r="S202" t="s">
        <v>77</v>
      </c>
      <c r="T202">
        <v>0</v>
      </c>
    </row>
    <row r="203" spans="1:20">
      <c r="A203" t="s">
        <v>355</v>
      </c>
      <c r="B203" t="s">
        <v>21</v>
      </c>
      <c r="C203">
        <v>37</v>
      </c>
      <c r="D203" t="s">
        <v>22</v>
      </c>
      <c r="E203" t="s">
        <v>23</v>
      </c>
      <c r="F203" t="s">
        <v>64</v>
      </c>
      <c r="G203" t="s">
        <v>65</v>
      </c>
      <c r="H203" t="s">
        <v>66</v>
      </c>
      <c r="I203" t="s">
        <v>67</v>
      </c>
      <c r="J203" t="s">
        <v>68</v>
      </c>
      <c r="K203" t="s">
        <v>69</v>
      </c>
      <c r="L203" t="s">
        <v>70</v>
      </c>
      <c r="M203" t="s">
        <v>71</v>
      </c>
      <c r="N203" t="s">
        <v>72</v>
      </c>
      <c r="O203" t="s">
        <v>73</v>
      </c>
      <c r="P203" t="s">
        <v>74</v>
      </c>
      <c r="Q203" t="s">
        <v>75</v>
      </c>
      <c r="R203" t="s">
        <v>76</v>
      </c>
      <c r="S203" t="s">
        <v>77</v>
      </c>
      <c r="T203">
        <v>0</v>
      </c>
    </row>
    <row r="204" spans="1:20">
      <c r="A204" t="s">
        <v>356</v>
      </c>
      <c r="B204" t="s">
        <v>21</v>
      </c>
      <c r="C204">
        <v>38</v>
      </c>
      <c r="D204" t="s">
        <v>22</v>
      </c>
      <c r="E204" t="s">
        <v>23</v>
      </c>
      <c r="F204" t="s">
        <v>64</v>
      </c>
      <c r="G204" t="s">
        <v>65</v>
      </c>
      <c r="H204" t="s">
        <v>66</v>
      </c>
      <c r="I204" t="s">
        <v>67</v>
      </c>
      <c r="J204" t="s">
        <v>68</v>
      </c>
      <c r="K204" t="s">
        <v>69</v>
      </c>
      <c r="L204" t="s">
        <v>70</v>
      </c>
      <c r="M204" t="s">
        <v>71</v>
      </c>
      <c r="N204" t="s">
        <v>72</v>
      </c>
      <c r="O204" t="s">
        <v>73</v>
      </c>
      <c r="P204" t="s">
        <v>74</v>
      </c>
      <c r="Q204" t="s">
        <v>75</v>
      </c>
      <c r="R204" t="s">
        <v>76</v>
      </c>
      <c r="S204" t="s">
        <v>77</v>
      </c>
      <c r="T204">
        <v>0</v>
      </c>
    </row>
    <row r="205" spans="1:20">
      <c r="A205" t="s">
        <v>357</v>
      </c>
      <c r="B205" t="s">
        <v>62</v>
      </c>
      <c r="C205" t="s">
        <v>63</v>
      </c>
      <c r="D205" t="s">
        <v>22</v>
      </c>
      <c r="E205" t="s">
        <v>23</v>
      </c>
      <c r="F205" t="s">
        <v>64</v>
      </c>
      <c r="G205" t="s">
        <v>65</v>
      </c>
      <c r="H205" t="s">
        <v>66</v>
      </c>
      <c r="I205" t="s">
        <v>67</v>
      </c>
      <c r="J205" t="s">
        <v>68</v>
      </c>
      <c r="K205" t="s">
        <v>69</v>
      </c>
      <c r="L205" t="s">
        <v>70</v>
      </c>
      <c r="M205" t="s">
        <v>71</v>
      </c>
      <c r="N205" t="s">
        <v>72</v>
      </c>
      <c r="O205" t="s">
        <v>73</v>
      </c>
      <c r="P205" t="s">
        <v>74</v>
      </c>
      <c r="Q205" t="s">
        <v>75</v>
      </c>
      <c r="R205" t="s">
        <v>76</v>
      </c>
      <c r="S205" t="s">
        <v>77</v>
      </c>
      <c r="T205">
        <v>0</v>
      </c>
    </row>
    <row r="206" spans="1:20">
      <c r="B206" t="s">
        <v>21</v>
      </c>
      <c r="C206">
        <v>37</v>
      </c>
      <c r="D206" t="s">
        <v>22</v>
      </c>
      <c r="E206" t="s">
        <v>23</v>
      </c>
      <c r="F206" t="s">
        <v>64</v>
      </c>
      <c r="G206" t="s">
        <v>65</v>
      </c>
      <c r="H206" t="s">
        <v>66</v>
      </c>
      <c r="I206" t="s">
        <v>67</v>
      </c>
      <c r="J206" t="s">
        <v>68</v>
      </c>
      <c r="K206" t="s">
        <v>69</v>
      </c>
      <c r="L206" t="s">
        <v>70</v>
      </c>
      <c r="M206" t="s">
        <v>71</v>
      </c>
      <c r="N206" t="s">
        <v>72</v>
      </c>
      <c r="O206" t="s">
        <v>73</v>
      </c>
      <c r="P206" t="s">
        <v>74</v>
      </c>
      <c r="Q206" t="s">
        <v>75</v>
      </c>
      <c r="R206" t="s">
        <v>76</v>
      </c>
      <c r="S206" t="s">
        <v>77</v>
      </c>
      <c r="T206">
        <v>0</v>
      </c>
    </row>
    <row r="207" spans="1:20">
      <c r="A207" t="s">
        <v>358</v>
      </c>
      <c r="B207" t="s">
        <v>21</v>
      </c>
      <c r="C207">
        <v>38</v>
      </c>
      <c r="D207" t="s">
        <v>22</v>
      </c>
      <c r="E207" t="s">
        <v>23</v>
      </c>
      <c r="F207" t="s">
        <v>64</v>
      </c>
      <c r="G207" t="s">
        <v>65</v>
      </c>
      <c r="H207" t="s">
        <v>66</v>
      </c>
      <c r="I207" t="s">
        <v>67</v>
      </c>
      <c r="J207" t="s">
        <v>68</v>
      </c>
      <c r="K207" t="s">
        <v>69</v>
      </c>
      <c r="L207" t="s">
        <v>70</v>
      </c>
      <c r="M207" t="s">
        <v>71</v>
      </c>
      <c r="N207" t="s">
        <v>72</v>
      </c>
      <c r="O207" t="s">
        <v>73</v>
      </c>
      <c r="P207" t="s">
        <v>74</v>
      </c>
      <c r="Q207" t="s">
        <v>75</v>
      </c>
      <c r="R207" t="s">
        <v>76</v>
      </c>
      <c r="S207" t="s">
        <v>77</v>
      </c>
      <c r="T207">
        <v>0</v>
      </c>
    </row>
    <row r="208" spans="1:20">
      <c r="A208" t="s">
        <v>359</v>
      </c>
      <c r="B208" t="s">
        <v>81</v>
      </c>
      <c r="C208" t="s">
        <v>63</v>
      </c>
      <c r="D208" t="s">
        <v>22</v>
      </c>
      <c r="E208" t="s">
        <v>23</v>
      </c>
      <c r="F208" t="s">
        <v>64</v>
      </c>
      <c r="G208" t="s">
        <v>65</v>
      </c>
      <c r="H208" t="s">
        <v>66</v>
      </c>
      <c r="I208" t="s">
        <v>67</v>
      </c>
      <c r="J208" t="s">
        <v>68</v>
      </c>
      <c r="K208" t="s">
        <v>69</v>
      </c>
      <c r="L208" t="s">
        <v>70</v>
      </c>
      <c r="M208" t="s">
        <v>71</v>
      </c>
      <c r="N208" t="s">
        <v>72</v>
      </c>
      <c r="O208" t="s">
        <v>73</v>
      </c>
      <c r="P208" t="s">
        <v>74</v>
      </c>
      <c r="Q208" t="s">
        <v>75</v>
      </c>
      <c r="R208" t="s">
        <v>76</v>
      </c>
      <c r="S208" t="s">
        <v>77</v>
      </c>
      <c r="T208">
        <v>0</v>
      </c>
    </row>
    <row r="209" spans="1:20">
      <c r="B209" t="s">
        <v>21</v>
      </c>
      <c r="C209">
        <v>38</v>
      </c>
      <c r="D209" t="s">
        <v>22</v>
      </c>
      <c r="E209" t="s">
        <v>23</v>
      </c>
      <c r="F209" t="s">
        <v>64</v>
      </c>
      <c r="G209" t="s">
        <v>65</v>
      </c>
      <c r="H209" t="s">
        <v>66</v>
      </c>
      <c r="I209" t="s">
        <v>67</v>
      </c>
      <c r="J209" t="s">
        <v>68</v>
      </c>
      <c r="K209" t="s">
        <v>69</v>
      </c>
      <c r="L209" t="s">
        <v>70</v>
      </c>
      <c r="M209" t="s">
        <v>71</v>
      </c>
      <c r="N209" t="s">
        <v>72</v>
      </c>
      <c r="O209" t="s">
        <v>73</v>
      </c>
      <c r="P209" t="s">
        <v>74</v>
      </c>
      <c r="Q209" t="s">
        <v>75</v>
      </c>
      <c r="R209" t="s">
        <v>76</v>
      </c>
      <c r="S209" t="s">
        <v>77</v>
      </c>
      <c r="T209">
        <v>0</v>
      </c>
    </row>
    <row r="210" spans="1:20">
      <c r="A210" t="s">
        <v>360</v>
      </c>
      <c r="B210" t="s">
        <v>62</v>
      </c>
      <c r="C210" t="s">
        <v>63</v>
      </c>
      <c r="D210" t="s">
        <v>22</v>
      </c>
      <c r="E210" t="s">
        <v>23</v>
      </c>
      <c r="F210" t="s">
        <v>64</v>
      </c>
      <c r="G210" t="s">
        <v>65</v>
      </c>
      <c r="H210" t="s">
        <v>66</v>
      </c>
      <c r="I210" t="s">
        <v>67</v>
      </c>
      <c r="J210" t="s">
        <v>68</v>
      </c>
      <c r="K210" t="s">
        <v>69</v>
      </c>
      <c r="L210" t="s">
        <v>70</v>
      </c>
      <c r="M210" t="s">
        <v>71</v>
      </c>
      <c r="N210" t="s">
        <v>72</v>
      </c>
      <c r="O210" t="s">
        <v>73</v>
      </c>
      <c r="P210" t="s">
        <v>74</v>
      </c>
      <c r="Q210" t="s">
        <v>75</v>
      </c>
      <c r="R210" t="s">
        <v>76</v>
      </c>
      <c r="S210" t="s">
        <v>77</v>
      </c>
      <c r="T210">
        <v>0</v>
      </c>
    </row>
    <row r="211" spans="1:20">
      <c r="B211" t="s">
        <v>21</v>
      </c>
      <c r="C211">
        <v>41</v>
      </c>
      <c r="D211" t="s">
        <v>22</v>
      </c>
      <c r="E211" t="s">
        <v>23</v>
      </c>
      <c r="F211" t="s">
        <v>64</v>
      </c>
      <c r="G211" t="s">
        <v>65</v>
      </c>
      <c r="H211" t="s">
        <v>66</v>
      </c>
      <c r="I211" t="s">
        <v>67</v>
      </c>
      <c r="J211" t="s">
        <v>68</v>
      </c>
      <c r="K211" t="s">
        <v>69</v>
      </c>
      <c r="L211" t="s">
        <v>70</v>
      </c>
      <c r="M211" t="s">
        <v>71</v>
      </c>
      <c r="N211" t="s">
        <v>72</v>
      </c>
      <c r="O211" t="s">
        <v>73</v>
      </c>
      <c r="P211" t="s">
        <v>74</v>
      </c>
      <c r="Q211" t="s">
        <v>75</v>
      </c>
      <c r="R211" t="s">
        <v>76</v>
      </c>
      <c r="S211" t="s">
        <v>77</v>
      </c>
      <c r="T211">
        <v>0</v>
      </c>
    </row>
    <row r="212" spans="1:20">
      <c r="A212" t="s">
        <v>361</v>
      </c>
      <c r="B212" t="s">
        <v>21</v>
      </c>
      <c r="C212">
        <v>37</v>
      </c>
      <c r="D212" t="s">
        <v>22</v>
      </c>
      <c r="E212" t="s">
        <v>23</v>
      </c>
      <c r="F212" t="s">
        <v>64</v>
      </c>
      <c r="G212" t="s">
        <v>65</v>
      </c>
      <c r="H212" t="s">
        <v>66</v>
      </c>
      <c r="I212" t="s">
        <v>67</v>
      </c>
      <c r="J212" t="s">
        <v>68</v>
      </c>
      <c r="K212" t="s">
        <v>69</v>
      </c>
      <c r="L212" t="s">
        <v>70</v>
      </c>
      <c r="M212" t="s">
        <v>71</v>
      </c>
      <c r="N212" t="s">
        <v>72</v>
      </c>
      <c r="O212" t="s">
        <v>73</v>
      </c>
      <c r="P212" t="s">
        <v>74</v>
      </c>
      <c r="Q212" t="s">
        <v>75</v>
      </c>
      <c r="R212" t="s">
        <v>76</v>
      </c>
      <c r="S212" t="s">
        <v>77</v>
      </c>
      <c r="T212">
        <v>0</v>
      </c>
    </row>
    <row r="213" spans="1:20">
      <c r="A213" t="s">
        <v>362</v>
      </c>
      <c r="B213" t="s">
        <v>21</v>
      </c>
      <c r="C213">
        <v>41</v>
      </c>
      <c r="D213" t="s">
        <v>22</v>
      </c>
      <c r="E213" t="s">
        <v>23</v>
      </c>
      <c r="F213" t="s">
        <v>64</v>
      </c>
      <c r="G213" t="s">
        <v>65</v>
      </c>
      <c r="H213" t="s">
        <v>66</v>
      </c>
      <c r="I213" t="s">
        <v>67</v>
      </c>
      <c r="J213" t="s">
        <v>68</v>
      </c>
      <c r="K213" t="s">
        <v>69</v>
      </c>
      <c r="L213" t="s">
        <v>70</v>
      </c>
      <c r="M213" t="s">
        <v>71</v>
      </c>
      <c r="N213" t="s">
        <v>72</v>
      </c>
      <c r="O213" t="s">
        <v>73</v>
      </c>
      <c r="P213" t="s">
        <v>74</v>
      </c>
      <c r="Q213" t="s">
        <v>75</v>
      </c>
      <c r="R213" t="s">
        <v>76</v>
      </c>
      <c r="S213" t="s">
        <v>77</v>
      </c>
      <c r="T213">
        <v>0</v>
      </c>
    </row>
    <row r="214" spans="1:20">
      <c r="A214" t="s">
        <v>363</v>
      </c>
      <c r="B214" t="s">
        <v>21</v>
      </c>
      <c r="C214">
        <v>38</v>
      </c>
      <c r="D214" t="s">
        <v>22</v>
      </c>
      <c r="E214" t="s">
        <v>23</v>
      </c>
      <c r="F214" t="s">
        <v>64</v>
      </c>
      <c r="G214" t="s">
        <v>65</v>
      </c>
      <c r="H214" t="s">
        <v>66</v>
      </c>
      <c r="I214" t="s">
        <v>67</v>
      </c>
      <c r="J214" t="s">
        <v>68</v>
      </c>
      <c r="K214" t="s">
        <v>69</v>
      </c>
      <c r="L214" t="s">
        <v>70</v>
      </c>
      <c r="M214" t="s">
        <v>71</v>
      </c>
      <c r="N214" t="s">
        <v>72</v>
      </c>
      <c r="O214" t="s">
        <v>73</v>
      </c>
      <c r="P214" t="s">
        <v>74</v>
      </c>
      <c r="Q214" t="s">
        <v>75</v>
      </c>
      <c r="R214" t="s">
        <v>76</v>
      </c>
      <c r="S214" t="s">
        <v>77</v>
      </c>
      <c r="T214">
        <v>0</v>
      </c>
    </row>
    <row r="215" spans="1:20">
      <c r="A215" t="s">
        <v>364</v>
      </c>
      <c r="B215" t="s">
        <v>21</v>
      </c>
      <c r="C215">
        <v>37</v>
      </c>
      <c r="D215" t="s">
        <v>22</v>
      </c>
      <c r="E215" t="s">
        <v>23</v>
      </c>
      <c r="F215" t="s">
        <v>64</v>
      </c>
      <c r="G215" t="s">
        <v>65</v>
      </c>
      <c r="H215" t="s">
        <v>66</v>
      </c>
      <c r="I215" t="s">
        <v>67</v>
      </c>
      <c r="J215" t="s">
        <v>68</v>
      </c>
      <c r="K215" t="s">
        <v>69</v>
      </c>
      <c r="L215" t="s">
        <v>70</v>
      </c>
      <c r="M215" t="s">
        <v>71</v>
      </c>
      <c r="N215" t="s">
        <v>72</v>
      </c>
      <c r="O215" t="s">
        <v>73</v>
      </c>
      <c r="P215" t="s">
        <v>74</v>
      </c>
      <c r="Q215" t="s">
        <v>75</v>
      </c>
      <c r="R215" t="s">
        <v>76</v>
      </c>
      <c r="S215" t="s">
        <v>77</v>
      </c>
      <c r="T215">
        <v>0</v>
      </c>
    </row>
    <row r="216" spans="1:20">
      <c r="A216" t="s">
        <v>365</v>
      </c>
      <c r="B216" t="s">
        <v>21</v>
      </c>
      <c r="C216">
        <v>38</v>
      </c>
      <c r="D216" t="s">
        <v>22</v>
      </c>
      <c r="E216" t="s">
        <v>23</v>
      </c>
      <c r="F216" t="s">
        <v>64</v>
      </c>
      <c r="G216" t="s">
        <v>65</v>
      </c>
      <c r="H216" t="s">
        <v>66</v>
      </c>
      <c r="I216" t="s">
        <v>67</v>
      </c>
      <c r="J216" t="s">
        <v>68</v>
      </c>
      <c r="K216" t="s">
        <v>69</v>
      </c>
      <c r="L216" t="s">
        <v>70</v>
      </c>
      <c r="M216" t="s">
        <v>71</v>
      </c>
      <c r="N216" t="s">
        <v>72</v>
      </c>
      <c r="O216" t="s">
        <v>73</v>
      </c>
      <c r="P216" t="s">
        <v>74</v>
      </c>
      <c r="Q216" t="s">
        <v>75</v>
      </c>
      <c r="R216" t="s">
        <v>76</v>
      </c>
      <c r="S216" t="s">
        <v>77</v>
      </c>
      <c r="T216">
        <v>0</v>
      </c>
    </row>
    <row r="217" spans="1:20">
      <c r="A217" t="s">
        <v>366</v>
      </c>
      <c r="B217" t="s">
        <v>81</v>
      </c>
      <c r="C217" t="s">
        <v>63</v>
      </c>
      <c r="D217" t="s">
        <v>22</v>
      </c>
      <c r="E217" t="s">
        <v>23</v>
      </c>
      <c r="F217" t="s">
        <v>64</v>
      </c>
      <c r="G217" t="s">
        <v>65</v>
      </c>
      <c r="H217" t="s">
        <v>66</v>
      </c>
      <c r="I217" t="s">
        <v>67</v>
      </c>
      <c r="J217" t="s">
        <v>68</v>
      </c>
      <c r="K217" t="s">
        <v>69</v>
      </c>
      <c r="L217" t="s">
        <v>70</v>
      </c>
      <c r="M217" t="s">
        <v>71</v>
      </c>
      <c r="N217" t="s">
        <v>72</v>
      </c>
      <c r="O217" t="s">
        <v>73</v>
      </c>
      <c r="P217" t="s">
        <v>74</v>
      </c>
      <c r="Q217" t="s">
        <v>75</v>
      </c>
      <c r="R217" t="s">
        <v>76</v>
      </c>
      <c r="S217" t="s">
        <v>77</v>
      </c>
      <c r="T217">
        <v>0</v>
      </c>
    </row>
    <row r="218" spans="1:20">
      <c r="B218" t="s">
        <v>21</v>
      </c>
      <c r="C218">
        <v>38</v>
      </c>
      <c r="D218" t="s">
        <v>22</v>
      </c>
      <c r="E218" t="s">
        <v>23</v>
      </c>
      <c r="F218" t="s">
        <v>64</v>
      </c>
      <c r="G218" t="s">
        <v>65</v>
      </c>
      <c r="H218" t="s">
        <v>66</v>
      </c>
      <c r="I218" t="s">
        <v>67</v>
      </c>
      <c r="J218" t="s">
        <v>68</v>
      </c>
      <c r="K218" t="s">
        <v>69</v>
      </c>
      <c r="L218" t="s">
        <v>70</v>
      </c>
      <c r="M218" t="s">
        <v>71</v>
      </c>
      <c r="N218" t="s">
        <v>72</v>
      </c>
      <c r="O218" t="s">
        <v>73</v>
      </c>
      <c r="P218" t="s">
        <v>74</v>
      </c>
      <c r="Q218" t="s">
        <v>75</v>
      </c>
      <c r="R218" t="s">
        <v>76</v>
      </c>
      <c r="S218" t="s">
        <v>77</v>
      </c>
      <c r="T218">
        <v>0</v>
      </c>
    </row>
    <row r="219" spans="1:20">
      <c r="A219" t="s">
        <v>367</v>
      </c>
      <c r="B219" t="s">
        <v>21</v>
      </c>
      <c r="C219">
        <v>42</v>
      </c>
      <c r="D219" t="s">
        <v>22</v>
      </c>
      <c r="E219" t="s">
        <v>23</v>
      </c>
      <c r="F219" t="s">
        <v>64</v>
      </c>
      <c r="G219" t="s">
        <v>65</v>
      </c>
      <c r="H219" t="s">
        <v>66</v>
      </c>
      <c r="I219" t="s">
        <v>67</v>
      </c>
      <c r="J219" t="s">
        <v>68</v>
      </c>
      <c r="K219" t="s">
        <v>69</v>
      </c>
      <c r="L219" t="s">
        <v>70</v>
      </c>
      <c r="M219" t="s">
        <v>71</v>
      </c>
      <c r="N219" t="s">
        <v>72</v>
      </c>
      <c r="O219" t="s">
        <v>73</v>
      </c>
      <c r="P219" t="s">
        <v>74</v>
      </c>
      <c r="Q219" t="s">
        <v>75</v>
      </c>
      <c r="R219" t="s">
        <v>76</v>
      </c>
      <c r="S219" t="s">
        <v>77</v>
      </c>
      <c r="T219">
        <v>0</v>
      </c>
    </row>
    <row r="220" spans="1:20">
      <c r="A220" t="s">
        <v>368</v>
      </c>
      <c r="B220" t="s">
        <v>62</v>
      </c>
      <c r="C220" t="s">
        <v>63</v>
      </c>
      <c r="D220" t="s">
        <v>22</v>
      </c>
      <c r="E220" t="s">
        <v>23</v>
      </c>
      <c r="F220" t="s">
        <v>369</v>
      </c>
      <c r="G220" t="s">
        <v>370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>
      <c r="B221" t="s">
        <v>21</v>
      </c>
      <c r="C221">
        <v>34</v>
      </c>
      <c r="D221" t="s">
        <v>22</v>
      </c>
      <c r="E221" t="s">
        <v>23</v>
      </c>
      <c r="F221" t="s">
        <v>369</v>
      </c>
      <c r="G221" t="s">
        <v>370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>
      <c r="A222" t="s">
        <v>371</v>
      </c>
      <c r="B222" t="s">
        <v>21</v>
      </c>
      <c r="C222">
        <v>40</v>
      </c>
      <c r="D222" t="s">
        <v>22</v>
      </c>
      <c r="E222" t="s">
        <v>23</v>
      </c>
      <c r="F222" t="s">
        <v>369</v>
      </c>
      <c r="G222" t="s">
        <v>370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>
      <c r="A223" t="s">
        <v>372</v>
      </c>
      <c r="B223" t="s">
        <v>21</v>
      </c>
      <c r="C223">
        <v>43</v>
      </c>
      <c r="D223" t="s">
        <v>22</v>
      </c>
      <c r="E223" t="s">
        <v>23</v>
      </c>
      <c r="F223" t="s">
        <v>373</v>
      </c>
      <c r="G223" t="s">
        <v>374</v>
      </c>
      <c r="H223" t="s">
        <v>375</v>
      </c>
      <c r="I223" t="s">
        <v>376</v>
      </c>
      <c r="J223" t="s">
        <v>377</v>
      </c>
      <c r="K223" t="s">
        <v>378</v>
      </c>
      <c r="L223" t="s">
        <v>379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>
      <c r="A224" t="s">
        <v>380</v>
      </c>
      <c r="B224" t="s">
        <v>21</v>
      </c>
      <c r="C224">
        <v>37</v>
      </c>
      <c r="D224" t="s">
        <v>22</v>
      </c>
      <c r="E224" t="s">
        <v>23</v>
      </c>
      <c r="F224" t="s">
        <v>24</v>
      </c>
      <c r="G224" t="s">
        <v>25</v>
      </c>
      <c r="H224" t="s">
        <v>26</v>
      </c>
      <c r="I224" t="s">
        <v>27</v>
      </c>
      <c r="J224" t="s">
        <v>28</v>
      </c>
      <c r="K224" t="s">
        <v>29</v>
      </c>
      <c r="L224" t="s">
        <v>30</v>
      </c>
      <c r="M224" t="s">
        <v>31</v>
      </c>
      <c r="N224" t="s">
        <v>32</v>
      </c>
      <c r="O224" t="s">
        <v>33</v>
      </c>
      <c r="P224" t="s">
        <v>34</v>
      </c>
      <c r="Q224" t="s">
        <v>35</v>
      </c>
      <c r="R224">
        <v>0</v>
      </c>
      <c r="S224">
        <v>0</v>
      </c>
      <c r="T224">
        <v>0</v>
      </c>
    </row>
    <row r="225" spans="1:20">
      <c r="A225" t="s">
        <v>381</v>
      </c>
      <c r="B225" t="s">
        <v>21</v>
      </c>
      <c r="C225">
        <v>37</v>
      </c>
      <c r="D225" t="s">
        <v>22</v>
      </c>
      <c r="E225" t="s">
        <v>23</v>
      </c>
      <c r="F225" t="s">
        <v>24</v>
      </c>
      <c r="G225" t="s">
        <v>25</v>
      </c>
      <c r="H225" t="s">
        <v>26</v>
      </c>
      <c r="I225" t="s">
        <v>27</v>
      </c>
      <c r="J225" t="s">
        <v>28</v>
      </c>
      <c r="K225" t="s">
        <v>29</v>
      </c>
      <c r="L225" t="s">
        <v>30</v>
      </c>
      <c r="M225" t="s">
        <v>31</v>
      </c>
      <c r="N225" t="s">
        <v>32</v>
      </c>
      <c r="O225" t="s">
        <v>33</v>
      </c>
      <c r="P225" t="s">
        <v>34</v>
      </c>
      <c r="Q225" t="s">
        <v>35</v>
      </c>
      <c r="R225">
        <v>0</v>
      </c>
      <c r="S225">
        <v>0</v>
      </c>
      <c r="T225">
        <v>0</v>
      </c>
    </row>
    <row r="226" spans="1:20">
      <c r="A226" t="s">
        <v>382</v>
      </c>
      <c r="B226" t="s">
        <v>21</v>
      </c>
      <c r="C226">
        <v>38</v>
      </c>
      <c r="D226" t="s">
        <v>22</v>
      </c>
      <c r="E226" t="s">
        <v>23</v>
      </c>
      <c r="F226" t="s">
        <v>24</v>
      </c>
      <c r="G226" t="s">
        <v>25</v>
      </c>
      <c r="H226" t="s">
        <v>26</v>
      </c>
      <c r="I226" t="s">
        <v>27</v>
      </c>
      <c r="J226" t="s">
        <v>28</v>
      </c>
      <c r="K226" t="s">
        <v>29</v>
      </c>
      <c r="L226" t="s">
        <v>30</v>
      </c>
      <c r="M226" t="s">
        <v>31</v>
      </c>
      <c r="N226" t="s">
        <v>32</v>
      </c>
      <c r="O226" t="s">
        <v>33</v>
      </c>
      <c r="P226" t="s">
        <v>34</v>
      </c>
      <c r="Q226" t="s">
        <v>35</v>
      </c>
      <c r="R226">
        <v>0</v>
      </c>
      <c r="S226">
        <v>0</v>
      </c>
      <c r="T226">
        <v>0</v>
      </c>
    </row>
    <row r="227" spans="1:20">
      <c r="A227" t="s">
        <v>383</v>
      </c>
      <c r="B227" t="s">
        <v>21</v>
      </c>
      <c r="C227">
        <v>42</v>
      </c>
      <c r="D227" t="s">
        <v>22</v>
      </c>
      <c r="E227" t="s">
        <v>23</v>
      </c>
      <c r="F227" t="s">
        <v>24</v>
      </c>
      <c r="G227" t="s">
        <v>25</v>
      </c>
      <c r="H227" t="s">
        <v>26</v>
      </c>
      <c r="I227" t="s">
        <v>27</v>
      </c>
      <c r="J227" t="s">
        <v>28</v>
      </c>
      <c r="K227" t="s">
        <v>29</v>
      </c>
      <c r="L227" t="s">
        <v>30</v>
      </c>
      <c r="M227" t="s">
        <v>31</v>
      </c>
      <c r="N227" t="s">
        <v>32</v>
      </c>
      <c r="O227" t="s">
        <v>33</v>
      </c>
      <c r="P227" t="s">
        <v>34</v>
      </c>
      <c r="Q227" t="s">
        <v>35</v>
      </c>
      <c r="R227">
        <v>0</v>
      </c>
      <c r="S227">
        <v>0</v>
      </c>
      <c r="T227">
        <v>0</v>
      </c>
    </row>
    <row r="228" spans="1:20">
      <c r="A228" t="s">
        <v>384</v>
      </c>
      <c r="B228" t="s">
        <v>21</v>
      </c>
      <c r="C228">
        <v>36</v>
      </c>
      <c r="D228" t="s">
        <v>22</v>
      </c>
      <c r="E228" t="s">
        <v>23</v>
      </c>
      <c r="F228" t="s">
        <v>24</v>
      </c>
      <c r="G228" t="s">
        <v>25</v>
      </c>
      <c r="H228" t="s">
        <v>26</v>
      </c>
      <c r="I228" t="s">
        <v>27</v>
      </c>
      <c r="J228" t="s">
        <v>28</v>
      </c>
      <c r="K228" t="s">
        <v>29</v>
      </c>
      <c r="L228" t="s">
        <v>30</v>
      </c>
      <c r="M228" t="s">
        <v>31</v>
      </c>
      <c r="N228" t="s">
        <v>32</v>
      </c>
      <c r="O228" t="s">
        <v>33</v>
      </c>
      <c r="P228" t="s">
        <v>34</v>
      </c>
      <c r="Q228" t="s">
        <v>35</v>
      </c>
      <c r="R228">
        <v>0</v>
      </c>
      <c r="S228">
        <v>0</v>
      </c>
      <c r="T228">
        <v>0</v>
      </c>
    </row>
    <row r="229" spans="1:20">
      <c r="A229" t="s">
        <v>385</v>
      </c>
      <c r="B229" t="s">
        <v>21</v>
      </c>
      <c r="C229">
        <v>37</v>
      </c>
      <c r="D229" t="s">
        <v>22</v>
      </c>
      <c r="E229" t="s">
        <v>23</v>
      </c>
      <c r="F229" t="s">
        <v>24</v>
      </c>
      <c r="G229" t="s">
        <v>25</v>
      </c>
      <c r="H229" t="s">
        <v>26</v>
      </c>
      <c r="I229" t="s">
        <v>27</v>
      </c>
      <c r="J229" t="s">
        <v>28</v>
      </c>
      <c r="K229" t="s">
        <v>29</v>
      </c>
      <c r="L229" t="s">
        <v>30</v>
      </c>
      <c r="M229" t="s">
        <v>31</v>
      </c>
      <c r="N229" t="s">
        <v>32</v>
      </c>
      <c r="O229" t="s">
        <v>33</v>
      </c>
      <c r="P229" t="s">
        <v>34</v>
      </c>
      <c r="Q229" t="s">
        <v>35</v>
      </c>
      <c r="R229">
        <v>0</v>
      </c>
      <c r="S229">
        <v>0</v>
      </c>
      <c r="T229">
        <v>0</v>
      </c>
    </row>
    <row r="230" spans="1:20">
      <c r="A230" t="s">
        <v>386</v>
      </c>
      <c r="B230" t="s">
        <v>21</v>
      </c>
      <c r="C230">
        <v>41</v>
      </c>
      <c r="D230" t="s">
        <v>22</v>
      </c>
      <c r="E230" t="s">
        <v>23</v>
      </c>
      <c r="F230" t="s">
        <v>24</v>
      </c>
      <c r="G230" t="s">
        <v>25</v>
      </c>
      <c r="H230" t="s">
        <v>26</v>
      </c>
      <c r="I230" t="s">
        <v>27</v>
      </c>
      <c r="J230" t="s">
        <v>28</v>
      </c>
      <c r="K230" t="s">
        <v>29</v>
      </c>
      <c r="L230" t="s">
        <v>30</v>
      </c>
      <c r="M230" t="s">
        <v>31</v>
      </c>
      <c r="N230" t="s">
        <v>32</v>
      </c>
      <c r="O230" t="s">
        <v>33</v>
      </c>
      <c r="P230" t="s">
        <v>34</v>
      </c>
      <c r="Q230" t="s">
        <v>35</v>
      </c>
      <c r="R230">
        <v>0</v>
      </c>
      <c r="S230">
        <v>0</v>
      </c>
      <c r="T230">
        <v>0</v>
      </c>
    </row>
    <row r="231" spans="1:20">
      <c r="A231" t="s">
        <v>387</v>
      </c>
      <c r="B231" t="s">
        <v>21</v>
      </c>
      <c r="C231">
        <v>41</v>
      </c>
      <c r="D231" t="s">
        <v>22</v>
      </c>
      <c r="E231" t="s">
        <v>23</v>
      </c>
      <c r="F231" t="s">
        <v>24</v>
      </c>
      <c r="G231" t="s">
        <v>25</v>
      </c>
      <c r="H231" t="s">
        <v>26</v>
      </c>
      <c r="I231" t="s">
        <v>27</v>
      </c>
      <c r="J231" t="s">
        <v>28</v>
      </c>
      <c r="K231" t="s">
        <v>29</v>
      </c>
      <c r="L231" t="s">
        <v>30</v>
      </c>
      <c r="M231" t="s">
        <v>31</v>
      </c>
      <c r="N231" t="s">
        <v>32</v>
      </c>
      <c r="O231" t="s">
        <v>33</v>
      </c>
      <c r="P231" t="s">
        <v>34</v>
      </c>
      <c r="Q231" t="s">
        <v>35</v>
      </c>
      <c r="R231">
        <v>0</v>
      </c>
      <c r="S231">
        <v>0</v>
      </c>
      <c r="T231">
        <v>0</v>
      </c>
    </row>
    <row r="232" spans="1:20">
      <c r="A232" t="s">
        <v>388</v>
      </c>
      <c r="B232" t="s">
        <v>21</v>
      </c>
      <c r="C232">
        <v>41</v>
      </c>
      <c r="D232" t="s">
        <v>22</v>
      </c>
      <c r="E232" t="s">
        <v>23</v>
      </c>
      <c r="F232" t="s">
        <v>24</v>
      </c>
      <c r="G232" t="s">
        <v>25</v>
      </c>
      <c r="H232" t="s">
        <v>26</v>
      </c>
      <c r="I232" t="s">
        <v>27</v>
      </c>
      <c r="J232" t="s">
        <v>28</v>
      </c>
      <c r="K232" t="s">
        <v>29</v>
      </c>
      <c r="L232" t="s">
        <v>30</v>
      </c>
      <c r="M232" t="s">
        <v>31</v>
      </c>
      <c r="N232" t="s">
        <v>32</v>
      </c>
      <c r="O232" t="s">
        <v>33</v>
      </c>
      <c r="P232" t="s">
        <v>34</v>
      </c>
      <c r="Q232" t="s">
        <v>35</v>
      </c>
      <c r="R232">
        <v>0</v>
      </c>
      <c r="S232">
        <v>0</v>
      </c>
      <c r="T232">
        <v>0</v>
      </c>
    </row>
    <row r="233" spans="1:20">
      <c r="A233" t="s">
        <v>389</v>
      </c>
      <c r="B233" t="s">
        <v>21</v>
      </c>
      <c r="C233">
        <v>43</v>
      </c>
      <c r="D233" t="s">
        <v>22</v>
      </c>
      <c r="E233" t="s">
        <v>23</v>
      </c>
      <c r="F233" t="s">
        <v>24</v>
      </c>
      <c r="G233" t="s">
        <v>25</v>
      </c>
      <c r="H233" t="s">
        <v>26</v>
      </c>
      <c r="I233" t="s">
        <v>27</v>
      </c>
      <c r="J233" t="s">
        <v>28</v>
      </c>
      <c r="K233" t="s">
        <v>29</v>
      </c>
      <c r="L233" t="s">
        <v>30</v>
      </c>
      <c r="M233" t="s">
        <v>31</v>
      </c>
      <c r="N233" t="s">
        <v>32</v>
      </c>
      <c r="O233" t="s">
        <v>33</v>
      </c>
      <c r="P233" t="s">
        <v>34</v>
      </c>
      <c r="Q233" t="s">
        <v>35</v>
      </c>
      <c r="R233">
        <v>0</v>
      </c>
      <c r="S233">
        <v>0</v>
      </c>
      <c r="T233">
        <v>0</v>
      </c>
    </row>
    <row r="234" spans="1:20">
      <c r="A234" t="s">
        <v>390</v>
      </c>
      <c r="B234" t="s">
        <v>21</v>
      </c>
      <c r="C234">
        <v>38</v>
      </c>
      <c r="D234" t="s">
        <v>22</v>
      </c>
      <c r="E234" t="s">
        <v>23</v>
      </c>
      <c r="F234" t="s">
        <v>24</v>
      </c>
      <c r="G234" t="s">
        <v>25</v>
      </c>
      <c r="H234" t="s">
        <v>26</v>
      </c>
      <c r="I234" t="s">
        <v>27</v>
      </c>
      <c r="J234" t="s">
        <v>28</v>
      </c>
      <c r="K234" t="s">
        <v>29</v>
      </c>
      <c r="L234" t="s">
        <v>30</v>
      </c>
      <c r="M234" t="s">
        <v>31</v>
      </c>
      <c r="N234" t="s">
        <v>32</v>
      </c>
      <c r="O234" t="s">
        <v>33</v>
      </c>
      <c r="P234" t="s">
        <v>34</v>
      </c>
      <c r="Q234" t="s">
        <v>35</v>
      </c>
      <c r="R234">
        <v>0</v>
      </c>
      <c r="S234">
        <v>0</v>
      </c>
      <c r="T234">
        <v>0</v>
      </c>
    </row>
    <row r="235" spans="1:20">
      <c r="A235" t="s">
        <v>391</v>
      </c>
      <c r="B235" t="s">
        <v>21</v>
      </c>
      <c r="C235">
        <v>37</v>
      </c>
      <c r="D235" t="s">
        <v>22</v>
      </c>
      <c r="E235" t="s">
        <v>23</v>
      </c>
      <c r="F235" t="s">
        <v>64</v>
      </c>
      <c r="G235" t="s">
        <v>65</v>
      </c>
      <c r="H235" t="s">
        <v>66</v>
      </c>
      <c r="I235" t="s">
        <v>67</v>
      </c>
      <c r="J235" t="s">
        <v>68</v>
      </c>
      <c r="K235" t="s">
        <v>69</v>
      </c>
      <c r="L235" t="s">
        <v>70</v>
      </c>
      <c r="M235" t="s">
        <v>71</v>
      </c>
      <c r="N235" t="s">
        <v>72</v>
      </c>
      <c r="O235" t="s">
        <v>73</v>
      </c>
      <c r="P235" t="s">
        <v>74</v>
      </c>
      <c r="Q235" t="s">
        <v>75</v>
      </c>
      <c r="R235" t="s">
        <v>76</v>
      </c>
      <c r="S235" t="s">
        <v>77</v>
      </c>
      <c r="T235">
        <v>0</v>
      </c>
    </row>
    <row r="236" spans="1:20">
      <c r="A236" t="s">
        <v>392</v>
      </c>
      <c r="B236" t="s">
        <v>21</v>
      </c>
      <c r="C236">
        <v>37</v>
      </c>
      <c r="D236" t="s">
        <v>22</v>
      </c>
      <c r="E236" t="s">
        <v>23</v>
      </c>
      <c r="F236" t="s">
        <v>64</v>
      </c>
      <c r="G236" t="s">
        <v>65</v>
      </c>
      <c r="H236" t="s">
        <v>66</v>
      </c>
      <c r="I236" t="s">
        <v>67</v>
      </c>
      <c r="J236" t="s">
        <v>68</v>
      </c>
      <c r="K236" t="s">
        <v>69</v>
      </c>
      <c r="L236" t="s">
        <v>70</v>
      </c>
      <c r="M236" t="s">
        <v>71</v>
      </c>
      <c r="N236" t="s">
        <v>72</v>
      </c>
      <c r="O236" t="s">
        <v>73</v>
      </c>
      <c r="P236" t="s">
        <v>74</v>
      </c>
      <c r="Q236" t="s">
        <v>75</v>
      </c>
      <c r="R236" t="s">
        <v>76</v>
      </c>
      <c r="S236" t="s">
        <v>77</v>
      </c>
      <c r="T236">
        <v>0</v>
      </c>
    </row>
    <row r="237" spans="1:20">
      <c r="A237" t="s">
        <v>393</v>
      </c>
      <c r="B237" t="s">
        <v>21</v>
      </c>
      <c r="C237">
        <v>42</v>
      </c>
      <c r="D237" t="s">
        <v>22</v>
      </c>
      <c r="E237" t="s">
        <v>23</v>
      </c>
      <c r="F237" t="s">
        <v>64</v>
      </c>
      <c r="G237" t="s">
        <v>65</v>
      </c>
      <c r="H237" t="s">
        <v>66</v>
      </c>
      <c r="I237" t="s">
        <v>67</v>
      </c>
      <c r="J237" t="s">
        <v>68</v>
      </c>
      <c r="K237" t="s">
        <v>69</v>
      </c>
      <c r="L237" t="s">
        <v>70</v>
      </c>
      <c r="M237" t="s">
        <v>71</v>
      </c>
      <c r="N237" t="s">
        <v>72</v>
      </c>
      <c r="O237" t="s">
        <v>73</v>
      </c>
      <c r="P237" t="s">
        <v>74</v>
      </c>
      <c r="Q237" t="s">
        <v>75</v>
      </c>
      <c r="R237" t="s">
        <v>76</v>
      </c>
      <c r="S237" t="s">
        <v>77</v>
      </c>
      <c r="T237">
        <v>0</v>
      </c>
    </row>
    <row r="238" spans="1:20">
      <c r="A238" t="s">
        <v>394</v>
      </c>
      <c r="B238" t="s">
        <v>21</v>
      </c>
      <c r="C238">
        <v>37</v>
      </c>
      <c r="D238" t="s">
        <v>22</v>
      </c>
      <c r="E238" t="s">
        <v>23</v>
      </c>
      <c r="F238" t="s">
        <v>64</v>
      </c>
      <c r="G238" t="s">
        <v>65</v>
      </c>
      <c r="H238" t="s">
        <v>66</v>
      </c>
      <c r="I238" t="s">
        <v>67</v>
      </c>
      <c r="J238" t="s">
        <v>68</v>
      </c>
      <c r="K238" t="s">
        <v>69</v>
      </c>
      <c r="L238" t="s">
        <v>70</v>
      </c>
      <c r="M238" t="s">
        <v>71</v>
      </c>
      <c r="N238" t="s">
        <v>72</v>
      </c>
      <c r="O238" t="s">
        <v>73</v>
      </c>
      <c r="P238" t="s">
        <v>74</v>
      </c>
      <c r="Q238" t="s">
        <v>75</v>
      </c>
      <c r="R238" t="s">
        <v>76</v>
      </c>
      <c r="S238" t="s">
        <v>77</v>
      </c>
      <c r="T238">
        <v>0</v>
      </c>
    </row>
    <row r="239" spans="1:20">
      <c r="A239" t="s">
        <v>395</v>
      </c>
      <c r="B239" t="s">
        <v>21</v>
      </c>
      <c r="C239">
        <v>38</v>
      </c>
      <c r="D239" t="s">
        <v>22</v>
      </c>
      <c r="E239" t="s">
        <v>23</v>
      </c>
      <c r="F239" t="s">
        <v>64</v>
      </c>
      <c r="G239" t="s">
        <v>65</v>
      </c>
      <c r="H239" t="s">
        <v>66</v>
      </c>
      <c r="I239" t="s">
        <v>67</v>
      </c>
      <c r="J239" t="s">
        <v>68</v>
      </c>
      <c r="K239" t="s">
        <v>69</v>
      </c>
      <c r="L239" t="s">
        <v>70</v>
      </c>
      <c r="M239" t="s">
        <v>71</v>
      </c>
      <c r="N239" t="s">
        <v>72</v>
      </c>
      <c r="O239" t="s">
        <v>73</v>
      </c>
      <c r="P239" t="s">
        <v>74</v>
      </c>
      <c r="Q239" t="s">
        <v>75</v>
      </c>
      <c r="R239" t="s">
        <v>76</v>
      </c>
      <c r="S239" t="s">
        <v>77</v>
      </c>
      <c r="T239">
        <v>0</v>
      </c>
    </row>
    <row r="240" spans="1:20">
      <c r="A240" t="s">
        <v>396</v>
      </c>
      <c r="B240" t="s">
        <v>62</v>
      </c>
      <c r="C240" t="s">
        <v>63</v>
      </c>
      <c r="D240" t="s">
        <v>22</v>
      </c>
      <c r="E240" t="s">
        <v>23</v>
      </c>
      <c r="F240" t="s">
        <v>64</v>
      </c>
      <c r="G240" t="s">
        <v>65</v>
      </c>
      <c r="H240" t="s">
        <v>66</v>
      </c>
      <c r="I240" t="s">
        <v>67</v>
      </c>
      <c r="J240" t="s">
        <v>68</v>
      </c>
      <c r="K240" t="s">
        <v>69</v>
      </c>
      <c r="L240" t="s">
        <v>70</v>
      </c>
      <c r="M240" t="s">
        <v>71</v>
      </c>
      <c r="N240" t="s">
        <v>72</v>
      </c>
      <c r="O240" t="s">
        <v>73</v>
      </c>
      <c r="P240" t="s">
        <v>74</v>
      </c>
      <c r="Q240" t="s">
        <v>75</v>
      </c>
      <c r="R240" t="s">
        <v>76</v>
      </c>
      <c r="S240" t="s">
        <v>77</v>
      </c>
      <c r="T240">
        <v>0</v>
      </c>
    </row>
    <row r="241" spans="1:20">
      <c r="B241" t="s">
        <v>21</v>
      </c>
      <c r="C241">
        <v>36</v>
      </c>
      <c r="D241" t="s">
        <v>22</v>
      </c>
      <c r="E241" t="s">
        <v>23</v>
      </c>
      <c r="F241" t="s">
        <v>64</v>
      </c>
      <c r="G241" t="s">
        <v>65</v>
      </c>
      <c r="H241" t="s">
        <v>66</v>
      </c>
      <c r="I241" t="s">
        <v>67</v>
      </c>
      <c r="J241" t="s">
        <v>68</v>
      </c>
      <c r="K241" t="s">
        <v>69</v>
      </c>
      <c r="L241" t="s">
        <v>70</v>
      </c>
      <c r="M241" t="s">
        <v>71</v>
      </c>
      <c r="N241" t="s">
        <v>72</v>
      </c>
      <c r="O241" t="s">
        <v>73</v>
      </c>
      <c r="P241" t="s">
        <v>74</v>
      </c>
      <c r="Q241" t="s">
        <v>75</v>
      </c>
      <c r="R241" t="s">
        <v>76</v>
      </c>
      <c r="S241" t="s">
        <v>77</v>
      </c>
      <c r="T241">
        <v>0</v>
      </c>
    </row>
    <row r="242" spans="1:20">
      <c r="A242" t="s">
        <v>397</v>
      </c>
      <c r="B242" t="s">
        <v>81</v>
      </c>
      <c r="C242" t="s">
        <v>63</v>
      </c>
      <c r="D242" t="s">
        <v>22</v>
      </c>
      <c r="E242" t="s">
        <v>23</v>
      </c>
      <c r="F242" t="s">
        <v>64</v>
      </c>
      <c r="G242" t="s">
        <v>65</v>
      </c>
      <c r="H242" t="s">
        <v>66</v>
      </c>
      <c r="I242" t="s">
        <v>67</v>
      </c>
      <c r="J242" t="s">
        <v>68</v>
      </c>
      <c r="K242" t="s">
        <v>69</v>
      </c>
      <c r="L242" t="s">
        <v>70</v>
      </c>
      <c r="M242" t="s">
        <v>71</v>
      </c>
      <c r="N242" t="s">
        <v>72</v>
      </c>
      <c r="O242" t="s">
        <v>73</v>
      </c>
      <c r="P242" t="s">
        <v>74</v>
      </c>
      <c r="Q242" t="s">
        <v>75</v>
      </c>
      <c r="R242" t="s">
        <v>76</v>
      </c>
      <c r="S242" t="s">
        <v>77</v>
      </c>
      <c r="T242">
        <v>0</v>
      </c>
    </row>
    <row r="243" spans="1:20">
      <c r="B243" t="s">
        <v>21</v>
      </c>
      <c r="C243">
        <v>38</v>
      </c>
      <c r="D243" t="s">
        <v>22</v>
      </c>
      <c r="E243" t="s">
        <v>23</v>
      </c>
      <c r="F243" t="s">
        <v>64</v>
      </c>
      <c r="G243" t="s">
        <v>65</v>
      </c>
      <c r="H243" t="s">
        <v>66</v>
      </c>
      <c r="I243" t="s">
        <v>67</v>
      </c>
      <c r="J243" t="s">
        <v>68</v>
      </c>
      <c r="K243" t="s">
        <v>69</v>
      </c>
      <c r="L243" t="s">
        <v>70</v>
      </c>
      <c r="M243" t="s">
        <v>71</v>
      </c>
      <c r="N243" t="s">
        <v>72</v>
      </c>
      <c r="O243" t="s">
        <v>73</v>
      </c>
      <c r="P243" t="s">
        <v>74</v>
      </c>
      <c r="Q243" t="s">
        <v>75</v>
      </c>
      <c r="R243" t="s">
        <v>76</v>
      </c>
      <c r="S243" t="s">
        <v>77</v>
      </c>
      <c r="T243">
        <v>0</v>
      </c>
    </row>
    <row r="244" spans="1:20">
      <c r="A244" t="s">
        <v>398</v>
      </c>
      <c r="B244" t="s">
        <v>21</v>
      </c>
      <c r="C244">
        <v>38</v>
      </c>
      <c r="D244" t="s">
        <v>22</v>
      </c>
      <c r="E244" t="s">
        <v>23</v>
      </c>
      <c r="F244" t="s">
        <v>64</v>
      </c>
      <c r="G244" t="s">
        <v>65</v>
      </c>
      <c r="H244" t="s">
        <v>66</v>
      </c>
      <c r="I244" t="s">
        <v>67</v>
      </c>
      <c r="J244" t="s">
        <v>68</v>
      </c>
      <c r="K244" t="s">
        <v>69</v>
      </c>
      <c r="L244" t="s">
        <v>70</v>
      </c>
      <c r="M244" t="s">
        <v>71</v>
      </c>
      <c r="N244" t="s">
        <v>72</v>
      </c>
      <c r="O244" t="s">
        <v>73</v>
      </c>
      <c r="P244" t="s">
        <v>74</v>
      </c>
      <c r="Q244" t="s">
        <v>75</v>
      </c>
      <c r="R244" t="s">
        <v>76</v>
      </c>
      <c r="S244" t="s">
        <v>77</v>
      </c>
      <c r="T244">
        <v>0</v>
      </c>
    </row>
    <row r="245" spans="1:20">
      <c r="A245" t="s">
        <v>399</v>
      </c>
      <c r="B245" t="s">
        <v>62</v>
      </c>
      <c r="C245" t="s">
        <v>63</v>
      </c>
      <c r="D245" t="s">
        <v>22</v>
      </c>
      <c r="E245" t="s">
        <v>23</v>
      </c>
      <c r="F245" t="s">
        <v>64</v>
      </c>
      <c r="G245" t="s">
        <v>65</v>
      </c>
      <c r="H245" t="s">
        <v>66</v>
      </c>
      <c r="I245" t="s">
        <v>67</v>
      </c>
      <c r="J245" t="s">
        <v>68</v>
      </c>
      <c r="K245" t="s">
        <v>69</v>
      </c>
      <c r="L245" t="s">
        <v>70</v>
      </c>
      <c r="M245" t="s">
        <v>71</v>
      </c>
      <c r="N245" t="s">
        <v>72</v>
      </c>
      <c r="O245" t="s">
        <v>73</v>
      </c>
      <c r="P245" t="s">
        <v>74</v>
      </c>
      <c r="Q245" t="s">
        <v>75</v>
      </c>
      <c r="R245" t="s">
        <v>76</v>
      </c>
      <c r="S245" t="s">
        <v>77</v>
      </c>
      <c r="T245">
        <v>0</v>
      </c>
    </row>
    <row r="246" spans="1:20">
      <c r="B246" t="s">
        <v>21</v>
      </c>
      <c r="C246">
        <v>41</v>
      </c>
      <c r="D246" t="s">
        <v>22</v>
      </c>
      <c r="E246" t="s">
        <v>23</v>
      </c>
      <c r="F246" t="s">
        <v>64</v>
      </c>
      <c r="G246" t="s">
        <v>65</v>
      </c>
      <c r="H246" t="s">
        <v>66</v>
      </c>
      <c r="I246" t="s">
        <v>67</v>
      </c>
      <c r="J246" t="s">
        <v>68</v>
      </c>
      <c r="K246" t="s">
        <v>69</v>
      </c>
      <c r="L246" t="s">
        <v>70</v>
      </c>
      <c r="M246" t="s">
        <v>71</v>
      </c>
      <c r="N246" t="s">
        <v>72</v>
      </c>
      <c r="O246" t="s">
        <v>73</v>
      </c>
      <c r="P246" t="s">
        <v>74</v>
      </c>
      <c r="Q246" t="s">
        <v>75</v>
      </c>
      <c r="R246" t="s">
        <v>76</v>
      </c>
      <c r="S246" t="s">
        <v>77</v>
      </c>
      <c r="T246">
        <v>0</v>
      </c>
    </row>
    <row r="247" spans="1:20">
      <c r="A247" t="s">
        <v>400</v>
      </c>
      <c r="B247" t="s">
        <v>21</v>
      </c>
      <c r="C247">
        <v>37</v>
      </c>
      <c r="D247" t="s">
        <v>22</v>
      </c>
      <c r="E247" t="s">
        <v>23</v>
      </c>
      <c r="F247" t="s">
        <v>64</v>
      </c>
      <c r="G247" t="s">
        <v>65</v>
      </c>
      <c r="H247" t="s">
        <v>66</v>
      </c>
      <c r="I247" t="s">
        <v>67</v>
      </c>
      <c r="J247" t="s">
        <v>68</v>
      </c>
      <c r="K247" t="s">
        <v>69</v>
      </c>
      <c r="L247" t="s">
        <v>70</v>
      </c>
      <c r="M247" t="s">
        <v>71</v>
      </c>
      <c r="N247" t="s">
        <v>72</v>
      </c>
      <c r="O247" t="s">
        <v>73</v>
      </c>
      <c r="P247" t="s">
        <v>74</v>
      </c>
      <c r="Q247" t="s">
        <v>75</v>
      </c>
      <c r="R247" t="s">
        <v>76</v>
      </c>
      <c r="S247" t="s">
        <v>77</v>
      </c>
      <c r="T247">
        <v>0</v>
      </c>
    </row>
    <row r="248" spans="1:20">
      <c r="A248" t="s">
        <v>401</v>
      </c>
      <c r="B248" t="s">
        <v>21</v>
      </c>
      <c r="C248">
        <v>41</v>
      </c>
      <c r="D248" t="s">
        <v>22</v>
      </c>
      <c r="E248" t="s">
        <v>23</v>
      </c>
      <c r="F248" t="s">
        <v>64</v>
      </c>
      <c r="G248" t="s">
        <v>65</v>
      </c>
      <c r="H248" t="s">
        <v>66</v>
      </c>
      <c r="I248" t="s">
        <v>67</v>
      </c>
      <c r="J248" t="s">
        <v>68</v>
      </c>
      <c r="K248" t="s">
        <v>69</v>
      </c>
      <c r="L248" t="s">
        <v>70</v>
      </c>
      <c r="M248" t="s">
        <v>71</v>
      </c>
      <c r="N248" t="s">
        <v>72</v>
      </c>
      <c r="O248" t="s">
        <v>73</v>
      </c>
      <c r="P248" t="s">
        <v>74</v>
      </c>
      <c r="Q248" t="s">
        <v>75</v>
      </c>
      <c r="R248" t="s">
        <v>76</v>
      </c>
      <c r="S248" t="s">
        <v>77</v>
      </c>
      <c r="T248">
        <v>0</v>
      </c>
    </row>
    <row r="249" spans="1:20">
      <c r="A249" t="s">
        <v>402</v>
      </c>
      <c r="B249" t="s">
        <v>21</v>
      </c>
      <c r="C249">
        <v>42</v>
      </c>
      <c r="D249" t="s">
        <v>22</v>
      </c>
      <c r="E249" t="s">
        <v>23</v>
      </c>
      <c r="F249" t="s">
        <v>64</v>
      </c>
      <c r="G249" t="s">
        <v>65</v>
      </c>
      <c r="H249" t="s">
        <v>66</v>
      </c>
      <c r="I249" t="s">
        <v>67</v>
      </c>
      <c r="J249" t="s">
        <v>68</v>
      </c>
      <c r="K249" t="s">
        <v>69</v>
      </c>
      <c r="L249" t="s">
        <v>70</v>
      </c>
      <c r="M249" t="s">
        <v>71</v>
      </c>
      <c r="N249" t="s">
        <v>72</v>
      </c>
      <c r="O249" t="s">
        <v>73</v>
      </c>
      <c r="P249" t="s">
        <v>74</v>
      </c>
      <c r="Q249" t="s">
        <v>75</v>
      </c>
      <c r="R249" t="s">
        <v>76</v>
      </c>
      <c r="S249" t="s">
        <v>77</v>
      </c>
      <c r="T249">
        <v>0</v>
      </c>
    </row>
    <row r="250" spans="1:20">
      <c r="A250" t="s">
        <v>403</v>
      </c>
      <c r="B250" t="s">
        <v>62</v>
      </c>
      <c r="C250" t="s">
        <v>63</v>
      </c>
      <c r="D250" t="s">
        <v>22</v>
      </c>
      <c r="E250" t="s">
        <v>23</v>
      </c>
      <c r="F250" t="s">
        <v>64</v>
      </c>
      <c r="G250" t="s">
        <v>65</v>
      </c>
      <c r="H250" t="s">
        <v>66</v>
      </c>
      <c r="I250" t="s">
        <v>67</v>
      </c>
      <c r="J250" t="s">
        <v>68</v>
      </c>
      <c r="K250" t="s">
        <v>69</v>
      </c>
      <c r="L250" t="s">
        <v>70</v>
      </c>
      <c r="M250" t="s">
        <v>71</v>
      </c>
      <c r="N250" t="s">
        <v>72</v>
      </c>
      <c r="O250" t="s">
        <v>73</v>
      </c>
      <c r="P250" t="s">
        <v>74</v>
      </c>
      <c r="Q250" t="s">
        <v>75</v>
      </c>
      <c r="R250" t="s">
        <v>76</v>
      </c>
      <c r="S250" t="s">
        <v>77</v>
      </c>
      <c r="T250">
        <v>0</v>
      </c>
    </row>
    <row r="251" spans="1:20">
      <c r="B251" t="s">
        <v>21</v>
      </c>
      <c r="C251">
        <v>36</v>
      </c>
      <c r="D251" t="s">
        <v>22</v>
      </c>
      <c r="E251" t="s">
        <v>23</v>
      </c>
      <c r="F251" t="s">
        <v>64</v>
      </c>
      <c r="G251" t="s">
        <v>65</v>
      </c>
      <c r="H251" t="s">
        <v>66</v>
      </c>
      <c r="I251" t="s">
        <v>67</v>
      </c>
      <c r="J251" t="s">
        <v>68</v>
      </c>
      <c r="K251" t="s">
        <v>69</v>
      </c>
      <c r="L251" t="s">
        <v>70</v>
      </c>
      <c r="M251" t="s">
        <v>71</v>
      </c>
      <c r="N251" t="s">
        <v>72</v>
      </c>
      <c r="O251" t="s">
        <v>73</v>
      </c>
      <c r="P251" t="s">
        <v>74</v>
      </c>
      <c r="Q251" t="s">
        <v>75</v>
      </c>
      <c r="R251" t="s">
        <v>76</v>
      </c>
      <c r="S251" t="s">
        <v>77</v>
      </c>
      <c r="T251">
        <v>0</v>
      </c>
    </row>
    <row r="252" spans="1:20">
      <c r="A252" t="s">
        <v>404</v>
      </c>
      <c r="B252" t="s">
        <v>21</v>
      </c>
      <c r="C252">
        <v>38</v>
      </c>
      <c r="D252" t="s">
        <v>22</v>
      </c>
      <c r="E252" t="s">
        <v>23</v>
      </c>
      <c r="F252" t="s">
        <v>64</v>
      </c>
      <c r="G252" t="s">
        <v>65</v>
      </c>
      <c r="H252" t="s">
        <v>66</v>
      </c>
      <c r="I252" t="s">
        <v>67</v>
      </c>
      <c r="J252" t="s">
        <v>68</v>
      </c>
      <c r="K252" t="s">
        <v>69</v>
      </c>
      <c r="L252" t="s">
        <v>70</v>
      </c>
      <c r="M252" t="s">
        <v>71</v>
      </c>
      <c r="N252" t="s">
        <v>72</v>
      </c>
      <c r="O252" t="s">
        <v>73</v>
      </c>
      <c r="P252" t="s">
        <v>74</v>
      </c>
      <c r="Q252" t="s">
        <v>75</v>
      </c>
      <c r="R252" t="s">
        <v>76</v>
      </c>
      <c r="S252" t="s">
        <v>77</v>
      </c>
      <c r="T252">
        <v>0</v>
      </c>
    </row>
    <row r="253" spans="1:20">
      <c r="A253" t="s">
        <v>405</v>
      </c>
      <c r="B253" t="s">
        <v>21</v>
      </c>
      <c r="C253">
        <v>38</v>
      </c>
      <c r="D253" t="s">
        <v>22</v>
      </c>
      <c r="E253" t="s">
        <v>23</v>
      </c>
      <c r="F253" t="s">
        <v>64</v>
      </c>
      <c r="G253" t="s">
        <v>65</v>
      </c>
      <c r="H253" t="s">
        <v>66</v>
      </c>
      <c r="I253" t="s">
        <v>67</v>
      </c>
      <c r="J253" t="s">
        <v>68</v>
      </c>
      <c r="K253" t="s">
        <v>69</v>
      </c>
      <c r="L253" t="s">
        <v>70</v>
      </c>
      <c r="M253" t="s">
        <v>71</v>
      </c>
      <c r="N253" t="s">
        <v>72</v>
      </c>
      <c r="O253" t="s">
        <v>73</v>
      </c>
      <c r="P253" t="s">
        <v>74</v>
      </c>
      <c r="Q253" t="s">
        <v>75</v>
      </c>
      <c r="R253" t="s">
        <v>76</v>
      </c>
      <c r="S253" t="s">
        <v>77</v>
      </c>
      <c r="T253">
        <v>0</v>
      </c>
    </row>
    <row r="254" spans="1:20">
      <c r="A254" t="s">
        <v>406</v>
      </c>
      <c r="B254" t="s">
        <v>81</v>
      </c>
      <c r="C254" t="s">
        <v>63</v>
      </c>
      <c r="D254" t="s">
        <v>22</v>
      </c>
      <c r="E254" t="s">
        <v>23</v>
      </c>
      <c r="F254" t="s">
        <v>64</v>
      </c>
      <c r="G254" t="s">
        <v>65</v>
      </c>
      <c r="H254" t="s">
        <v>66</v>
      </c>
      <c r="I254" t="s">
        <v>67</v>
      </c>
      <c r="J254" t="s">
        <v>68</v>
      </c>
      <c r="K254" t="s">
        <v>69</v>
      </c>
      <c r="L254" t="s">
        <v>70</v>
      </c>
      <c r="M254" t="s">
        <v>71</v>
      </c>
      <c r="N254" t="s">
        <v>72</v>
      </c>
      <c r="O254" t="s">
        <v>73</v>
      </c>
      <c r="P254" t="s">
        <v>74</v>
      </c>
      <c r="Q254" t="s">
        <v>75</v>
      </c>
      <c r="R254" t="s">
        <v>76</v>
      </c>
      <c r="S254" t="s">
        <v>77</v>
      </c>
      <c r="T254">
        <v>0</v>
      </c>
    </row>
    <row r="255" spans="1:20">
      <c r="B255" t="s">
        <v>21</v>
      </c>
      <c r="C255">
        <v>38</v>
      </c>
      <c r="D255" t="s">
        <v>22</v>
      </c>
      <c r="E255" t="s">
        <v>23</v>
      </c>
      <c r="F255" t="s">
        <v>64</v>
      </c>
      <c r="G255" t="s">
        <v>65</v>
      </c>
      <c r="H255" t="s">
        <v>66</v>
      </c>
      <c r="I255" t="s">
        <v>67</v>
      </c>
      <c r="J255" t="s">
        <v>68</v>
      </c>
      <c r="K255" t="s">
        <v>69</v>
      </c>
      <c r="L255" t="s">
        <v>70</v>
      </c>
      <c r="M255" t="s">
        <v>71</v>
      </c>
      <c r="N255" t="s">
        <v>72</v>
      </c>
      <c r="O255" t="s">
        <v>73</v>
      </c>
      <c r="P255" t="s">
        <v>74</v>
      </c>
      <c r="Q255" t="s">
        <v>75</v>
      </c>
      <c r="R255" t="s">
        <v>76</v>
      </c>
      <c r="S255" t="s">
        <v>77</v>
      </c>
      <c r="T255">
        <v>0</v>
      </c>
    </row>
    <row r="256" spans="1:20">
      <c r="A256" t="s">
        <v>407</v>
      </c>
      <c r="B256" t="s">
        <v>21</v>
      </c>
      <c r="C256">
        <v>37</v>
      </c>
      <c r="D256" t="s">
        <v>22</v>
      </c>
      <c r="E256" t="s">
        <v>23</v>
      </c>
      <c r="F256" t="s">
        <v>64</v>
      </c>
      <c r="G256" t="s">
        <v>65</v>
      </c>
      <c r="H256" t="s">
        <v>66</v>
      </c>
      <c r="I256" t="s">
        <v>67</v>
      </c>
      <c r="J256" t="s">
        <v>68</v>
      </c>
      <c r="K256" t="s">
        <v>69</v>
      </c>
      <c r="L256" t="s">
        <v>70</v>
      </c>
      <c r="M256" t="s">
        <v>71</v>
      </c>
      <c r="N256" t="s">
        <v>72</v>
      </c>
      <c r="O256" t="s">
        <v>73</v>
      </c>
      <c r="P256" t="s">
        <v>74</v>
      </c>
      <c r="Q256" t="s">
        <v>75</v>
      </c>
      <c r="R256" t="s">
        <v>76</v>
      </c>
      <c r="S256" t="s">
        <v>77</v>
      </c>
      <c r="T256">
        <v>0</v>
      </c>
    </row>
    <row r="257" spans="1:20">
      <c r="A257" t="s">
        <v>408</v>
      </c>
      <c r="B257" t="s">
        <v>21</v>
      </c>
      <c r="C257">
        <v>37</v>
      </c>
      <c r="D257" t="s">
        <v>22</v>
      </c>
      <c r="E257" t="s">
        <v>23</v>
      </c>
      <c r="F257" t="s">
        <v>64</v>
      </c>
      <c r="G257" t="s">
        <v>65</v>
      </c>
      <c r="H257" t="s">
        <v>66</v>
      </c>
      <c r="I257" t="s">
        <v>67</v>
      </c>
      <c r="J257" t="s">
        <v>68</v>
      </c>
      <c r="K257" t="s">
        <v>69</v>
      </c>
      <c r="L257" t="s">
        <v>70</v>
      </c>
      <c r="M257" t="s">
        <v>71</v>
      </c>
      <c r="N257" t="s">
        <v>72</v>
      </c>
      <c r="O257" t="s">
        <v>73</v>
      </c>
      <c r="P257" t="s">
        <v>74</v>
      </c>
      <c r="Q257" t="s">
        <v>75</v>
      </c>
      <c r="R257" t="s">
        <v>76</v>
      </c>
      <c r="S257" t="s">
        <v>77</v>
      </c>
      <c r="T257">
        <v>0</v>
      </c>
    </row>
    <row r="258" spans="1:20">
      <c r="A258" t="s">
        <v>409</v>
      </c>
      <c r="B258" t="s">
        <v>62</v>
      </c>
      <c r="C258" t="s">
        <v>63</v>
      </c>
      <c r="D258" t="s">
        <v>22</v>
      </c>
      <c r="E258" t="s">
        <v>23</v>
      </c>
      <c r="F258" t="s">
        <v>64</v>
      </c>
      <c r="G258" t="s">
        <v>65</v>
      </c>
      <c r="H258" t="s">
        <v>66</v>
      </c>
      <c r="I258" t="s">
        <v>67</v>
      </c>
      <c r="J258" t="s">
        <v>68</v>
      </c>
      <c r="K258" t="s">
        <v>69</v>
      </c>
      <c r="L258" t="s">
        <v>70</v>
      </c>
      <c r="M258" t="s">
        <v>71</v>
      </c>
      <c r="N258" t="s">
        <v>72</v>
      </c>
      <c r="O258" t="s">
        <v>73</v>
      </c>
      <c r="P258" t="s">
        <v>74</v>
      </c>
      <c r="Q258" t="s">
        <v>75</v>
      </c>
      <c r="R258" t="s">
        <v>76</v>
      </c>
      <c r="S258" t="s">
        <v>77</v>
      </c>
      <c r="T258">
        <v>0</v>
      </c>
    </row>
    <row r="259" spans="1:20">
      <c r="B259" t="s">
        <v>21</v>
      </c>
      <c r="C259">
        <v>41</v>
      </c>
      <c r="D259" t="s">
        <v>22</v>
      </c>
      <c r="E259" t="s">
        <v>23</v>
      </c>
      <c r="F259" t="s">
        <v>64</v>
      </c>
      <c r="G259" t="s">
        <v>65</v>
      </c>
      <c r="H259" t="s">
        <v>66</v>
      </c>
      <c r="I259" t="s">
        <v>67</v>
      </c>
      <c r="J259" t="s">
        <v>68</v>
      </c>
      <c r="K259" t="s">
        <v>69</v>
      </c>
      <c r="L259" t="s">
        <v>70</v>
      </c>
      <c r="M259" t="s">
        <v>71</v>
      </c>
      <c r="N259" t="s">
        <v>72</v>
      </c>
      <c r="O259" t="s">
        <v>73</v>
      </c>
      <c r="P259" t="s">
        <v>74</v>
      </c>
      <c r="Q259" t="s">
        <v>75</v>
      </c>
      <c r="R259" t="s">
        <v>76</v>
      </c>
      <c r="S259" t="s">
        <v>77</v>
      </c>
      <c r="T259">
        <v>0</v>
      </c>
    </row>
    <row r="260" spans="1:20">
      <c r="A260" t="s">
        <v>410</v>
      </c>
      <c r="B260" t="s">
        <v>62</v>
      </c>
      <c r="C260" t="s">
        <v>63</v>
      </c>
      <c r="D260" t="s">
        <v>22</v>
      </c>
      <c r="E260" t="s">
        <v>23</v>
      </c>
      <c r="F260" t="s">
        <v>64</v>
      </c>
      <c r="G260" t="s">
        <v>65</v>
      </c>
      <c r="H260" t="s">
        <v>66</v>
      </c>
      <c r="I260" t="s">
        <v>67</v>
      </c>
      <c r="J260" t="s">
        <v>68</v>
      </c>
      <c r="K260" t="s">
        <v>69</v>
      </c>
      <c r="L260" t="s">
        <v>70</v>
      </c>
      <c r="M260" t="s">
        <v>71</v>
      </c>
      <c r="N260" t="s">
        <v>72</v>
      </c>
      <c r="O260" t="s">
        <v>73</v>
      </c>
      <c r="P260" t="s">
        <v>74</v>
      </c>
      <c r="Q260" t="s">
        <v>75</v>
      </c>
      <c r="R260" t="s">
        <v>76</v>
      </c>
      <c r="S260" t="s">
        <v>77</v>
      </c>
      <c r="T260">
        <v>0</v>
      </c>
    </row>
    <row r="261" spans="1:20">
      <c r="B261" t="s">
        <v>21</v>
      </c>
      <c r="C261">
        <v>41</v>
      </c>
      <c r="D261" t="s">
        <v>22</v>
      </c>
      <c r="E261" t="s">
        <v>23</v>
      </c>
      <c r="F261" t="s">
        <v>64</v>
      </c>
      <c r="G261" t="s">
        <v>65</v>
      </c>
      <c r="H261" t="s">
        <v>66</v>
      </c>
      <c r="I261" t="s">
        <v>67</v>
      </c>
      <c r="J261" t="s">
        <v>68</v>
      </c>
      <c r="K261" t="s">
        <v>69</v>
      </c>
      <c r="L261" t="s">
        <v>70</v>
      </c>
      <c r="M261" t="s">
        <v>71</v>
      </c>
      <c r="N261" t="s">
        <v>72</v>
      </c>
      <c r="O261" t="s">
        <v>73</v>
      </c>
      <c r="P261" t="s">
        <v>74</v>
      </c>
      <c r="Q261" t="s">
        <v>75</v>
      </c>
      <c r="R261" t="s">
        <v>76</v>
      </c>
      <c r="S261" t="s">
        <v>77</v>
      </c>
      <c r="T261">
        <v>0</v>
      </c>
    </row>
    <row r="262" spans="1:20">
      <c r="A262" t="s">
        <v>411</v>
      </c>
      <c r="B262" t="s">
        <v>21</v>
      </c>
      <c r="C262">
        <v>41</v>
      </c>
      <c r="D262" t="s">
        <v>22</v>
      </c>
      <c r="E262" t="s">
        <v>23</v>
      </c>
      <c r="F262" t="s">
        <v>64</v>
      </c>
      <c r="G262" t="s">
        <v>65</v>
      </c>
      <c r="H262" t="s">
        <v>66</v>
      </c>
      <c r="I262" t="s">
        <v>67</v>
      </c>
      <c r="J262" t="s">
        <v>68</v>
      </c>
      <c r="K262" t="s">
        <v>69</v>
      </c>
      <c r="L262" t="s">
        <v>70</v>
      </c>
      <c r="M262" t="s">
        <v>71</v>
      </c>
      <c r="N262" t="s">
        <v>72</v>
      </c>
      <c r="O262" t="s">
        <v>73</v>
      </c>
      <c r="P262" t="s">
        <v>74</v>
      </c>
      <c r="Q262" t="s">
        <v>75</v>
      </c>
      <c r="R262" t="s">
        <v>76</v>
      </c>
      <c r="S262" t="s">
        <v>412</v>
      </c>
      <c r="T262">
        <v>0</v>
      </c>
    </row>
    <row r="263" spans="1:20">
      <c r="A263" t="s">
        <v>413</v>
      </c>
      <c r="B263" t="s">
        <v>21</v>
      </c>
      <c r="C263">
        <v>37</v>
      </c>
      <c r="D263" t="s">
        <v>22</v>
      </c>
      <c r="E263" t="s">
        <v>23</v>
      </c>
      <c r="F263" t="s">
        <v>64</v>
      </c>
      <c r="G263" t="s">
        <v>65</v>
      </c>
      <c r="H263" t="s">
        <v>66</v>
      </c>
      <c r="I263" t="s">
        <v>67</v>
      </c>
      <c r="J263" t="s">
        <v>68</v>
      </c>
      <c r="K263" t="s">
        <v>69</v>
      </c>
      <c r="L263" t="s">
        <v>70</v>
      </c>
      <c r="M263" t="s">
        <v>71</v>
      </c>
      <c r="N263" t="s">
        <v>72</v>
      </c>
      <c r="O263" t="s">
        <v>73</v>
      </c>
      <c r="P263" t="s">
        <v>74</v>
      </c>
      <c r="Q263" t="s">
        <v>75</v>
      </c>
      <c r="R263" t="s">
        <v>76</v>
      </c>
      <c r="S263" t="s">
        <v>412</v>
      </c>
      <c r="T263">
        <v>0</v>
      </c>
    </row>
    <row r="264" spans="1:20">
      <c r="A264" t="s">
        <v>414</v>
      </c>
      <c r="B264" t="s">
        <v>21</v>
      </c>
      <c r="C264">
        <v>37</v>
      </c>
      <c r="D264" t="s">
        <v>22</v>
      </c>
      <c r="E264" t="s">
        <v>23</v>
      </c>
      <c r="F264" t="s">
        <v>64</v>
      </c>
      <c r="G264" t="s">
        <v>65</v>
      </c>
      <c r="H264" t="s">
        <v>66</v>
      </c>
      <c r="I264" t="s">
        <v>67</v>
      </c>
      <c r="J264" t="s">
        <v>68</v>
      </c>
      <c r="K264" t="s">
        <v>69</v>
      </c>
      <c r="L264" t="s">
        <v>70</v>
      </c>
      <c r="M264" t="s">
        <v>71</v>
      </c>
      <c r="N264" t="s">
        <v>72</v>
      </c>
      <c r="O264" t="s">
        <v>73</v>
      </c>
      <c r="P264" t="s">
        <v>74</v>
      </c>
      <c r="Q264" t="s">
        <v>75</v>
      </c>
      <c r="R264" t="s">
        <v>76</v>
      </c>
      <c r="S264" t="s">
        <v>412</v>
      </c>
      <c r="T264">
        <v>0</v>
      </c>
    </row>
    <row r="265" spans="1:20">
      <c r="A265" t="s">
        <v>415</v>
      </c>
      <c r="B265" t="s">
        <v>21</v>
      </c>
      <c r="C265">
        <v>38</v>
      </c>
      <c r="D265" t="s">
        <v>22</v>
      </c>
      <c r="E265" t="s">
        <v>23</v>
      </c>
      <c r="F265" t="s">
        <v>64</v>
      </c>
      <c r="G265" t="s">
        <v>65</v>
      </c>
      <c r="H265" t="s">
        <v>66</v>
      </c>
      <c r="I265" t="s">
        <v>67</v>
      </c>
      <c r="J265" t="s">
        <v>68</v>
      </c>
      <c r="K265" t="s">
        <v>69</v>
      </c>
      <c r="L265" t="s">
        <v>70</v>
      </c>
      <c r="M265" t="s">
        <v>71</v>
      </c>
      <c r="N265" t="s">
        <v>72</v>
      </c>
      <c r="O265" t="s">
        <v>73</v>
      </c>
      <c r="P265" t="s">
        <v>74</v>
      </c>
      <c r="Q265" t="s">
        <v>75</v>
      </c>
      <c r="R265" t="s">
        <v>76</v>
      </c>
      <c r="S265" t="s">
        <v>412</v>
      </c>
      <c r="T265">
        <v>0</v>
      </c>
    </row>
    <row r="266" spans="1:20">
      <c r="A266" t="s">
        <v>416</v>
      </c>
      <c r="B266" t="s">
        <v>21</v>
      </c>
      <c r="C266">
        <v>38</v>
      </c>
      <c r="D266" t="s">
        <v>22</v>
      </c>
      <c r="E266" t="s">
        <v>23</v>
      </c>
      <c r="F266" t="s">
        <v>64</v>
      </c>
      <c r="G266" t="s">
        <v>65</v>
      </c>
      <c r="H266" t="s">
        <v>66</v>
      </c>
      <c r="I266" t="s">
        <v>67</v>
      </c>
      <c r="J266" t="s">
        <v>68</v>
      </c>
      <c r="K266" t="s">
        <v>69</v>
      </c>
      <c r="L266" t="s">
        <v>70</v>
      </c>
      <c r="M266" t="s">
        <v>71</v>
      </c>
      <c r="N266" t="s">
        <v>72</v>
      </c>
      <c r="O266" t="s">
        <v>73</v>
      </c>
      <c r="P266" t="s">
        <v>74</v>
      </c>
      <c r="Q266" t="s">
        <v>75</v>
      </c>
      <c r="R266" t="s">
        <v>76</v>
      </c>
      <c r="S266" t="s">
        <v>412</v>
      </c>
      <c r="T266">
        <v>0</v>
      </c>
    </row>
    <row r="267" spans="1:20">
      <c r="A267" t="s">
        <v>417</v>
      </c>
      <c r="B267" t="s">
        <v>62</v>
      </c>
      <c r="C267" t="s">
        <v>63</v>
      </c>
      <c r="D267" t="s">
        <v>22</v>
      </c>
      <c r="E267" t="s">
        <v>23</v>
      </c>
      <c r="F267" t="s">
        <v>64</v>
      </c>
      <c r="G267" t="s">
        <v>65</v>
      </c>
      <c r="H267" t="s">
        <v>66</v>
      </c>
      <c r="I267" t="s">
        <v>67</v>
      </c>
      <c r="J267" t="s">
        <v>68</v>
      </c>
      <c r="K267" t="s">
        <v>69</v>
      </c>
      <c r="L267" t="s">
        <v>70</v>
      </c>
      <c r="M267" t="s">
        <v>71</v>
      </c>
      <c r="N267" t="s">
        <v>72</v>
      </c>
      <c r="O267" t="s">
        <v>73</v>
      </c>
      <c r="P267" t="s">
        <v>74</v>
      </c>
      <c r="Q267" t="s">
        <v>75</v>
      </c>
      <c r="R267" t="s">
        <v>76</v>
      </c>
      <c r="S267" t="s">
        <v>412</v>
      </c>
      <c r="T267">
        <v>0</v>
      </c>
    </row>
    <row r="268" spans="1:20">
      <c r="B268" t="s">
        <v>21</v>
      </c>
      <c r="C268">
        <v>41</v>
      </c>
      <c r="D268" t="s">
        <v>22</v>
      </c>
      <c r="E268" t="s">
        <v>23</v>
      </c>
      <c r="F268" t="s">
        <v>64</v>
      </c>
      <c r="G268" t="s">
        <v>65</v>
      </c>
      <c r="H268" t="s">
        <v>66</v>
      </c>
      <c r="I268" t="s">
        <v>67</v>
      </c>
      <c r="J268" t="s">
        <v>68</v>
      </c>
      <c r="K268" t="s">
        <v>69</v>
      </c>
      <c r="L268" t="s">
        <v>70</v>
      </c>
      <c r="M268" t="s">
        <v>71</v>
      </c>
      <c r="N268" t="s">
        <v>72</v>
      </c>
      <c r="O268" t="s">
        <v>73</v>
      </c>
      <c r="P268" t="s">
        <v>74</v>
      </c>
      <c r="Q268" t="s">
        <v>75</v>
      </c>
      <c r="R268" t="s">
        <v>76</v>
      </c>
      <c r="S268" t="s">
        <v>412</v>
      </c>
      <c r="T268">
        <v>0</v>
      </c>
    </row>
    <row r="269" spans="1:20">
      <c r="A269" t="s">
        <v>418</v>
      </c>
      <c r="B269" t="s">
        <v>21</v>
      </c>
      <c r="C269">
        <v>37</v>
      </c>
      <c r="D269" t="s">
        <v>22</v>
      </c>
      <c r="E269" t="s">
        <v>23</v>
      </c>
      <c r="F269" t="s">
        <v>64</v>
      </c>
      <c r="G269" t="s">
        <v>65</v>
      </c>
      <c r="H269" t="s">
        <v>66</v>
      </c>
      <c r="I269" t="s">
        <v>67</v>
      </c>
      <c r="J269" t="s">
        <v>68</v>
      </c>
      <c r="K269" t="s">
        <v>69</v>
      </c>
      <c r="L269" t="s">
        <v>70</v>
      </c>
      <c r="M269" t="s">
        <v>71</v>
      </c>
      <c r="N269" t="s">
        <v>72</v>
      </c>
      <c r="O269" t="s">
        <v>73</v>
      </c>
      <c r="P269" t="s">
        <v>74</v>
      </c>
      <c r="Q269" t="s">
        <v>75</v>
      </c>
      <c r="R269" t="s">
        <v>76</v>
      </c>
      <c r="S269" t="s">
        <v>412</v>
      </c>
      <c r="T269">
        <v>0</v>
      </c>
    </row>
    <row r="270" spans="1:20">
      <c r="A270" t="s">
        <v>419</v>
      </c>
      <c r="B270" t="s">
        <v>81</v>
      </c>
      <c r="C270" t="s">
        <v>63</v>
      </c>
      <c r="D270" t="s">
        <v>22</v>
      </c>
      <c r="E270" t="s">
        <v>23</v>
      </c>
      <c r="F270" t="s">
        <v>64</v>
      </c>
      <c r="G270" t="s">
        <v>65</v>
      </c>
      <c r="H270" t="s">
        <v>66</v>
      </c>
      <c r="I270" t="s">
        <v>67</v>
      </c>
      <c r="J270" t="s">
        <v>68</v>
      </c>
      <c r="K270" t="s">
        <v>69</v>
      </c>
      <c r="L270" t="s">
        <v>70</v>
      </c>
      <c r="M270" t="s">
        <v>71</v>
      </c>
      <c r="N270" t="s">
        <v>72</v>
      </c>
      <c r="O270" t="s">
        <v>73</v>
      </c>
      <c r="P270" t="s">
        <v>74</v>
      </c>
      <c r="Q270" t="s">
        <v>75</v>
      </c>
      <c r="R270" t="s">
        <v>76</v>
      </c>
      <c r="S270" t="s">
        <v>412</v>
      </c>
      <c r="T270">
        <v>0</v>
      </c>
    </row>
    <row r="271" spans="1:20">
      <c r="B271" t="s">
        <v>21</v>
      </c>
      <c r="C271">
        <v>38</v>
      </c>
      <c r="D271" t="s">
        <v>22</v>
      </c>
      <c r="E271" t="s">
        <v>23</v>
      </c>
      <c r="F271" t="s">
        <v>64</v>
      </c>
      <c r="G271" t="s">
        <v>65</v>
      </c>
      <c r="H271" t="s">
        <v>66</v>
      </c>
      <c r="I271" t="s">
        <v>67</v>
      </c>
      <c r="J271" t="s">
        <v>68</v>
      </c>
      <c r="K271" t="s">
        <v>69</v>
      </c>
      <c r="L271" t="s">
        <v>70</v>
      </c>
      <c r="M271" t="s">
        <v>71</v>
      </c>
      <c r="N271" t="s">
        <v>72</v>
      </c>
      <c r="O271" t="s">
        <v>73</v>
      </c>
      <c r="P271" t="s">
        <v>74</v>
      </c>
      <c r="Q271" t="s">
        <v>75</v>
      </c>
      <c r="R271" t="s">
        <v>76</v>
      </c>
      <c r="S271" t="s">
        <v>412</v>
      </c>
      <c r="T271">
        <v>0</v>
      </c>
    </row>
    <row r="272" spans="1:20">
      <c r="A272" t="s">
        <v>420</v>
      </c>
      <c r="B272" t="s">
        <v>21</v>
      </c>
      <c r="C272">
        <v>42</v>
      </c>
      <c r="D272" t="s">
        <v>22</v>
      </c>
      <c r="E272" t="s">
        <v>23</v>
      </c>
      <c r="F272" t="s">
        <v>64</v>
      </c>
      <c r="G272" t="s">
        <v>65</v>
      </c>
      <c r="H272" t="s">
        <v>66</v>
      </c>
      <c r="I272" t="s">
        <v>67</v>
      </c>
      <c r="J272" t="s">
        <v>68</v>
      </c>
      <c r="K272" t="s">
        <v>69</v>
      </c>
      <c r="L272" t="s">
        <v>70</v>
      </c>
      <c r="M272" t="s">
        <v>71</v>
      </c>
      <c r="N272" t="s">
        <v>72</v>
      </c>
      <c r="O272" t="s">
        <v>73</v>
      </c>
      <c r="P272" t="s">
        <v>74</v>
      </c>
      <c r="Q272" t="s">
        <v>75</v>
      </c>
      <c r="R272" t="s">
        <v>76</v>
      </c>
      <c r="S272" t="s">
        <v>412</v>
      </c>
      <c r="T272">
        <v>0</v>
      </c>
    </row>
    <row r="273" spans="1:20">
      <c r="A273" t="s">
        <v>421</v>
      </c>
      <c r="B273" t="s">
        <v>21</v>
      </c>
      <c r="C273">
        <v>42</v>
      </c>
      <c r="D273" t="s">
        <v>22</v>
      </c>
      <c r="E273" t="s">
        <v>23</v>
      </c>
      <c r="F273" t="s">
        <v>64</v>
      </c>
      <c r="G273" t="s">
        <v>65</v>
      </c>
      <c r="H273" t="s">
        <v>66</v>
      </c>
      <c r="I273" t="s">
        <v>67</v>
      </c>
      <c r="J273" t="s">
        <v>68</v>
      </c>
      <c r="K273" t="s">
        <v>69</v>
      </c>
      <c r="L273" t="s">
        <v>70</v>
      </c>
      <c r="M273" t="s">
        <v>71</v>
      </c>
      <c r="N273" t="s">
        <v>72</v>
      </c>
      <c r="O273" t="s">
        <v>73</v>
      </c>
      <c r="P273" t="s">
        <v>74</v>
      </c>
      <c r="Q273" t="s">
        <v>75</v>
      </c>
      <c r="R273" t="s">
        <v>422</v>
      </c>
      <c r="S273">
        <v>0</v>
      </c>
      <c r="T273">
        <v>0</v>
      </c>
    </row>
    <row r="274" spans="1:20">
      <c r="A274" t="s">
        <v>423</v>
      </c>
      <c r="B274" t="s">
        <v>21</v>
      </c>
      <c r="C274">
        <v>37</v>
      </c>
      <c r="D274" t="s">
        <v>22</v>
      </c>
      <c r="E274" t="s">
        <v>23</v>
      </c>
      <c r="F274" t="s">
        <v>64</v>
      </c>
      <c r="G274" t="s">
        <v>65</v>
      </c>
      <c r="H274" t="s">
        <v>66</v>
      </c>
      <c r="I274" t="s">
        <v>67</v>
      </c>
      <c r="J274" t="s">
        <v>68</v>
      </c>
      <c r="K274" t="s">
        <v>69</v>
      </c>
      <c r="L274" t="s">
        <v>70</v>
      </c>
      <c r="M274" t="s">
        <v>71</v>
      </c>
      <c r="N274" t="s">
        <v>72</v>
      </c>
      <c r="O274" t="s">
        <v>73</v>
      </c>
      <c r="P274" t="s">
        <v>74</v>
      </c>
      <c r="Q274" t="s">
        <v>75</v>
      </c>
      <c r="R274" t="s">
        <v>422</v>
      </c>
      <c r="S274">
        <v>0</v>
      </c>
      <c r="T274">
        <v>0</v>
      </c>
    </row>
    <row r="275" spans="1:20">
      <c r="A275" t="s">
        <v>424</v>
      </c>
      <c r="B275" t="s">
        <v>21</v>
      </c>
      <c r="C275">
        <v>38</v>
      </c>
      <c r="D275" t="s">
        <v>22</v>
      </c>
      <c r="E275" t="s">
        <v>23</v>
      </c>
      <c r="F275" t="s">
        <v>64</v>
      </c>
      <c r="G275" t="s">
        <v>65</v>
      </c>
      <c r="H275" t="s">
        <v>66</v>
      </c>
      <c r="I275" t="s">
        <v>67</v>
      </c>
      <c r="J275" t="s">
        <v>68</v>
      </c>
      <c r="K275" t="s">
        <v>69</v>
      </c>
      <c r="L275" t="s">
        <v>70</v>
      </c>
      <c r="M275" t="s">
        <v>71</v>
      </c>
      <c r="N275" t="s">
        <v>72</v>
      </c>
      <c r="O275" t="s">
        <v>73</v>
      </c>
      <c r="P275" t="s">
        <v>74</v>
      </c>
      <c r="Q275" t="s">
        <v>75</v>
      </c>
      <c r="R275" t="s">
        <v>422</v>
      </c>
      <c r="S275">
        <v>0</v>
      </c>
      <c r="T275">
        <v>0</v>
      </c>
    </row>
    <row r="276" spans="1:20">
      <c r="A276" t="s">
        <v>425</v>
      </c>
      <c r="B276" t="s">
        <v>62</v>
      </c>
      <c r="C276" t="s">
        <v>63</v>
      </c>
      <c r="D276" t="s">
        <v>22</v>
      </c>
      <c r="E276" t="s">
        <v>23</v>
      </c>
      <c r="F276" t="s">
        <v>64</v>
      </c>
      <c r="G276" t="s">
        <v>65</v>
      </c>
      <c r="H276" t="s">
        <v>66</v>
      </c>
      <c r="I276" t="s">
        <v>67</v>
      </c>
      <c r="J276" t="s">
        <v>68</v>
      </c>
      <c r="K276" t="s">
        <v>69</v>
      </c>
      <c r="L276" t="s">
        <v>70</v>
      </c>
      <c r="M276" t="s">
        <v>71</v>
      </c>
      <c r="N276" t="s">
        <v>72</v>
      </c>
      <c r="O276" t="s">
        <v>73</v>
      </c>
      <c r="P276" t="s">
        <v>74</v>
      </c>
      <c r="Q276" t="s">
        <v>75</v>
      </c>
      <c r="R276" t="s">
        <v>422</v>
      </c>
      <c r="S276">
        <v>0</v>
      </c>
      <c r="T276">
        <v>0</v>
      </c>
    </row>
    <row r="277" spans="1:20">
      <c r="B277" t="s">
        <v>21</v>
      </c>
      <c r="C277">
        <v>36</v>
      </c>
      <c r="D277" t="s">
        <v>22</v>
      </c>
      <c r="E277" t="s">
        <v>23</v>
      </c>
      <c r="F277" t="s">
        <v>64</v>
      </c>
      <c r="G277" t="s">
        <v>65</v>
      </c>
      <c r="H277" t="s">
        <v>66</v>
      </c>
      <c r="I277" t="s">
        <v>67</v>
      </c>
      <c r="J277" t="s">
        <v>68</v>
      </c>
      <c r="K277" t="s">
        <v>69</v>
      </c>
      <c r="L277" t="s">
        <v>70</v>
      </c>
      <c r="M277" t="s">
        <v>71</v>
      </c>
      <c r="N277" t="s">
        <v>72</v>
      </c>
      <c r="O277" t="s">
        <v>73</v>
      </c>
      <c r="P277" t="s">
        <v>74</v>
      </c>
      <c r="Q277" t="s">
        <v>75</v>
      </c>
      <c r="R277" t="s">
        <v>422</v>
      </c>
      <c r="S277">
        <v>0</v>
      </c>
      <c r="T277">
        <v>0</v>
      </c>
    </row>
    <row r="278" spans="1:20">
      <c r="A278" t="s">
        <v>426</v>
      </c>
      <c r="B278" t="s">
        <v>62</v>
      </c>
      <c r="C278" t="s">
        <v>63</v>
      </c>
      <c r="D278" t="s">
        <v>22</v>
      </c>
      <c r="E278" t="s">
        <v>23</v>
      </c>
      <c r="F278" t="s">
        <v>64</v>
      </c>
      <c r="G278" t="s">
        <v>65</v>
      </c>
      <c r="H278" t="s">
        <v>66</v>
      </c>
      <c r="I278" t="s">
        <v>67</v>
      </c>
      <c r="J278" t="s">
        <v>68</v>
      </c>
      <c r="K278" t="s">
        <v>69</v>
      </c>
      <c r="L278" t="s">
        <v>70</v>
      </c>
      <c r="M278" t="s">
        <v>71</v>
      </c>
      <c r="N278" t="s">
        <v>72</v>
      </c>
      <c r="O278" t="s">
        <v>73</v>
      </c>
      <c r="P278" t="s">
        <v>74</v>
      </c>
      <c r="Q278" t="s">
        <v>75</v>
      </c>
      <c r="R278" t="s">
        <v>422</v>
      </c>
      <c r="S278">
        <v>0</v>
      </c>
      <c r="T278">
        <v>0</v>
      </c>
    </row>
    <row r="279" spans="1:20">
      <c r="B279" t="s">
        <v>21</v>
      </c>
      <c r="C279">
        <v>41</v>
      </c>
      <c r="D279" t="s">
        <v>22</v>
      </c>
      <c r="E279" t="s">
        <v>23</v>
      </c>
      <c r="F279" t="s">
        <v>64</v>
      </c>
      <c r="G279" t="s">
        <v>65</v>
      </c>
      <c r="H279" t="s">
        <v>66</v>
      </c>
      <c r="I279" t="s">
        <v>67</v>
      </c>
      <c r="J279" t="s">
        <v>68</v>
      </c>
      <c r="K279" t="s">
        <v>69</v>
      </c>
      <c r="L279" t="s">
        <v>70</v>
      </c>
      <c r="M279" t="s">
        <v>71</v>
      </c>
      <c r="N279" t="s">
        <v>72</v>
      </c>
      <c r="O279" t="s">
        <v>73</v>
      </c>
      <c r="P279" t="s">
        <v>74</v>
      </c>
      <c r="Q279" t="s">
        <v>75</v>
      </c>
      <c r="R279" t="s">
        <v>422</v>
      </c>
      <c r="S279">
        <v>0</v>
      </c>
      <c r="T279">
        <v>0</v>
      </c>
    </row>
    <row r="280" spans="1:20">
      <c r="A280" t="s">
        <v>427</v>
      </c>
      <c r="B280" t="s">
        <v>21</v>
      </c>
      <c r="C280">
        <v>37</v>
      </c>
      <c r="D280" t="s">
        <v>22</v>
      </c>
      <c r="E280" t="s">
        <v>23</v>
      </c>
      <c r="F280" t="s">
        <v>64</v>
      </c>
      <c r="G280" t="s">
        <v>65</v>
      </c>
      <c r="H280" t="s">
        <v>66</v>
      </c>
      <c r="I280" t="s">
        <v>67</v>
      </c>
      <c r="J280" t="s">
        <v>68</v>
      </c>
      <c r="K280" t="s">
        <v>69</v>
      </c>
      <c r="L280" t="s">
        <v>70</v>
      </c>
      <c r="M280" t="s">
        <v>71</v>
      </c>
      <c r="N280" t="s">
        <v>72</v>
      </c>
      <c r="O280" t="s">
        <v>73</v>
      </c>
      <c r="P280" t="s">
        <v>74</v>
      </c>
      <c r="Q280" t="s">
        <v>75</v>
      </c>
      <c r="R280" t="s">
        <v>422</v>
      </c>
      <c r="S280">
        <v>0</v>
      </c>
      <c r="T280">
        <v>0</v>
      </c>
    </row>
    <row r="281" spans="1:20">
      <c r="A281" t="s">
        <v>428</v>
      </c>
      <c r="B281" t="s">
        <v>21</v>
      </c>
      <c r="C281">
        <v>37</v>
      </c>
      <c r="D281" t="s">
        <v>22</v>
      </c>
      <c r="E281" t="s">
        <v>23</v>
      </c>
      <c r="F281" t="s">
        <v>64</v>
      </c>
      <c r="G281" t="s">
        <v>65</v>
      </c>
      <c r="H281" t="s">
        <v>66</v>
      </c>
      <c r="I281" t="s">
        <v>67</v>
      </c>
      <c r="J281" t="s">
        <v>68</v>
      </c>
      <c r="K281" t="s">
        <v>69</v>
      </c>
      <c r="L281" t="s">
        <v>70</v>
      </c>
      <c r="M281" t="s">
        <v>71</v>
      </c>
      <c r="N281" t="s">
        <v>72</v>
      </c>
      <c r="O281" t="s">
        <v>73</v>
      </c>
      <c r="P281" t="s">
        <v>74</v>
      </c>
      <c r="Q281" t="s">
        <v>75</v>
      </c>
      <c r="R281" t="s">
        <v>422</v>
      </c>
      <c r="S281">
        <v>0</v>
      </c>
      <c r="T281">
        <v>0</v>
      </c>
    </row>
    <row r="282" spans="1:20">
      <c r="A282" t="s">
        <v>429</v>
      </c>
      <c r="B282" t="s">
        <v>21</v>
      </c>
      <c r="C282">
        <v>41</v>
      </c>
      <c r="D282" t="s">
        <v>22</v>
      </c>
      <c r="E282" t="s">
        <v>23</v>
      </c>
      <c r="F282" t="s">
        <v>64</v>
      </c>
      <c r="G282" t="s">
        <v>65</v>
      </c>
      <c r="H282" t="s">
        <v>66</v>
      </c>
      <c r="I282" t="s">
        <v>67</v>
      </c>
      <c r="J282" t="s">
        <v>68</v>
      </c>
      <c r="K282" t="s">
        <v>69</v>
      </c>
      <c r="L282" t="s">
        <v>70</v>
      </c>
      <c r="M282" t="s">
        <v>71</v>
      </c>
      <c r="N282" t="s">
        <v>72</v>
      </c>
      <c r="O282" t="s">
        <v>73</v>
      </c>
      <c r="P282" t="s">
        <v>74</v>
      </c>
      <c r="Q282" t="s">
        <v>75</v>
      </c>
      <c r="R282" t="s">
        <v>422</v>
      </c>
      <c r="S282">
        <v>0</v>
      </c>
      <c r="T282">
        <v>0</v>
      </c>
    </row>
    <row r="283" spans="1:20">
      <c r="A283" t="s">
        <v>430</v>
      </c>
      <c r="B283" t="s">
        <v>21</v>
      </c>
      <c r="C283">
        <v>38</v>
      </c>
      <c r="D283" t="s">
        <v>22</v>
      </c>
      <c r="E283" t="s">
        <v>23</v>
      </c>
      <c r="F283" t="s">
        <v>64</v>
      </c>
      <c r="G283" t="s">
        <v>65</v>
      </c>
      <c r="H283" t="s">
        <v>66</v>
      </c>
      <c r="I283" t="s">
        <v>67</v>
      </c>
      <c r="J283" t="s">
        <v>68</v>
      </c>
      <c r="K283" t="s">
        <v>69</v>
      </c>
      <c r="L283" t="s">
        <v>70</v>
      </c>
      <c r="M283" t="s">
        <v>71</v>
      </c>
      <c r="N283" t="s">
        <v>72</v>
      </c>
      <c r="O283" t="s">
        <v>73</v>
      </c>
      <c r="P283" t="s">
        <v>74</v>
      </c>
      <c r="Q283" t="s">
        <v>75</v>
      </c>
      <c r="R283" t="s">
        <v>422</v>
      </c>
      <c r="S283">
        <v>0</v>
      </c>
      <c r="T283">
        <v>0</v>
      </c>
    </row>
    <row r="284" spans="1:20">
      <c r="A284" t="s">
        <v>431</v>
      </c>
      <c r="B284" t="s">
        <v>81</v>
      </c>
      <c r="C284" t="s">
        <v>63</v>
      </c>
      <c r="D284" t="s">
        <v>22</v>
      </c>
      <c r="E284" t="s">
        <v>23</v>
      </c>
      <c r="F284" t="s">
        <v>64</v>
      </c>
      <c r="G284" t="s">
        <v>65</v>
      </c>
      <c r="H284" t="s">
        <v>66</v>
      </c>
      <c r="I284" t="s">
        <v>67</v>
      </c>
      <c r="J284" t="s">
        <v>68</v>
      </c>
      <c r="K284" t="s">
        <v>69</v>
      </c>
      <c r="L284" t="s">
        <v>70</v>
      </c>
      <c r="M284" t="s">
        <v>71</v>
      </c>
      <c r="N284" t="s">
        <v>72</v>
      </c>
      <c r="O284" t="s">
        <v>73</v>
      </c>
      <c r="P284" t="s">
        <v>74</v>
      </c>
      <c r="Q284" t="s">
        <v>75</v>
      </c>
      <c r="R284" t="s">
        <v>422</v>
      </c>
      <c r="S284">
        <v>0</v>
      </c>
      <c r="T284">
        <v>0</v>
      </c>
    </row>
    <row r="285" spans="1:20">
      <c r="B285" t="s">
        <v>21</v>
      </c>
      <c r="C285">
        <v>38</v>
      </c>
      <c r="D285" t="s">
        <v>22</v>
      </c>
      <c r="E285" t="s">
        <v>23</v>
      </c>
      <c r="F285" t="s">
        <v>64</v>
      </c>
      <c r="G285" t="s">
        <v>65</v>
      </c>
      <c r="H285" t="s">
        <v>66</v>
      </c>
      <c r="I285" t="s">
        <v>67</v>
      </c>
      <c r="J285" t="s">
        <v>68</v>
      </c>
      <c r="K285" t="s">
        <v>69</v>
      </c>
      <c r="L285" t="s">
        <v>70</v>
      </c>
      <c r="M285" t="s">
        <v>71</v>
      </c>
      <c r="N285" t="s">
        <v>72</v>
      </c>
      <c r="O285" t="s">
        <v>73</v>
      </c>
      <c r="P285" t="s">
        <v>74</v>
      </c>
      <c r="Q285" t="s">
        <v>75</v>
      </c>
      <c r="R285" t="s">
        <v>422</v>
      </c>
      <c r="S285">
        <v>0</v>
      </c>
      <c r="T285">
        <v>0</v>
      </c>
    </row>
    <row r="286" spans="1:20">
      <c r="A286" t="s">
        <v>432</v>
      </c>
      <c r="B286" t="s">
        <v>21</v>
      </c>
      <c r="C286">
        <v>37</v>
      </c>
      <c r="D286" t="s">
        <v>22</v>
      </c>
      <c r="E286" t="s">
        <v>23</v>
      </c>
      <c r="F286" t="s">
        <v>64</v>
      </c>
      <c r="G286" t="s">
        <v>65</v>
      </c>
      <c r="H286" t="s">
        <v>66</v>
      </c>
      <c r="I286" t="s">
        <v>67</v>
      </c>
      <c r="J286" t="s">
        <v>68</v>
      </c>
      <c r="K286" t="s">
        <v>69</v>
      </c>
      <c r="L286" t="s">
        <v>70</v>
      </c>
      <c r="M286" t="s">
        <v>71</v>
      </c>
      <c r="N286" t="s">
        <v>72</v>
      </c>
      <c r="O286" t="s">
        <v>73</v>
      </c>
      <c r="P286" t="s">
        <v>74</v>
      </c>
      <c r="Q286" t="s">
        <v>75</v>
      </c>
      <c r="R286" t="s">
        <v>422</v>
      </c>
      <c r="S286">
        <v>0</v>
      </c>
      <c r="T286">
        <v>0</v>
      </c>
    </row>
    <row r="287" spans="1:20">
      <c r="A287" t="s">
        <v>433</v>
      </c>
      <c r="B287" t="s">
        <v>21</v>
      </c>
      <c r="C287">
        <v>37</v>
      </c>
      <c r="D287" t="s">
        <v>22</v>
      </c>
      <c r="E287" t="s">
        <v>23</v>
      </c>
      <c r="F287" t="s">
        <v>64</v>
      </c>
      <c r="G287" t="s">
        <v>65</v>
      </c>
      <c r="H287" t="s">
        <v>66</v>
      </c>
      <c r="I287" t="s">
        <v>67</v>
      </c>
      <c r="J287" t="s">
        <v>68</v>
      </c>
      <c r="K287" t="s">
        <v>69</v>
      </c>
      <c r="L287" t="s">
        <v>70</v>
      </c>
      <c r="M287" t="s">
        <v>71</v>
      </c>
      <c r="N287" t="s">
        <v>72</v>
      </c>
      <c r="O287" t="s">
        <v>73</v>
      </c>
      <c r="P287" t="s">
        <v>74</v>
      </c>
      <c r="Q287" t="s">
        <v>75</v>
      </c>
      <c r="R287" t="s">
        <v>422</v>
      </c>
      <c r="S287">
        <v>0</v>
      </c>
      <c r="T287">
        <v>0</v>
      </c>
    </row>
    <row r="288" spans="1:20">
      <c r="A288" t="s">
        <v>434</v>
      </c>
      <c r="B288" t="s">
        <v>62</v>
      </c>
      <c r="C288" t="s">
        <v>63</v>
      </c>
      <c r="D288" t="s">
        <v>22</v>
      </c>
      <c r="E288" t="s">
        <v>23</v>
      </c>
      <c r="F288" t="s">
        <v>64</v>
      </c>
      <c r="G288" t="s">
        <v>65</v>
      </c>
      <c r="H288" t="s">
        <v>66</v>
      </c>
      <c r="I288" t="s">
        <v>67</v>
      </c>
      <c r="J288" t="s">
        <v>68</v>
      </c>
      <c r="K288" t="s">
        <v>69</v>
      </c>
      <c r="L288" t="s">
        <v>70</v>
      </c>
      <c r="M288" t="s">
        <v>71</v>
      </c>
      <c r="N288" t="s">
        <v>72</v>
      </c>
      <c r="O288" t="s">
        <v>73</v>
      </c>
      <c r="P288" t="s">
        <v>74</v>
      </c>
      <c r="Q288" t="s">
        <v>75</v>
      </c>
      <c r="R288" t="s">
        <v>422</v>
      </c>
      <c r="S288">
        <v>0</v>
      </c>
      <c r="T288">
        <v>0</v>
      </c>
    </row>
    <row r="289" spans="1:20">
      <c r="B289" t="s">
        <v>21</v>
      </c>
      <c r="C289">
        <v>41</v>
      </c>
      <c r="D289" t="s">
        <v>22</v>
      </c>
      <c r="E289" t="s">
        <v>23</v>
      </c>
      <c r="F289" t="s">
        <v>64</v>
      </c>
      <c r="G289" t="s">
        <v>65</v>
      </c>
      <c r="H289" t="s">
        <v>66</v>
      </c>
      <c r="I289" t="s">
        <v>67</v>
      </c>
      <c r="J289" t="s">
        <v>68</v>
      </c>
      <c r="K289" t="s">
        <v>69</v>
      </c>
      <c r="L289" t="s">
        <v>70</v>
      </c>
      <c r="M289" t="s">
        <v>71</v>
      </c>
      <c r="N289" t="s">
        <v>72</v>
      </c>
      <c r="O289" t="s">
        <v>73</v>
      </c>
      <c r="P289" t="s">
        <v>74</v>
      </c>
      <c r="Q289" t="s">
        <v>75</v>
      </c>
      <c r="R289" t="s">
        <v>422</v>
      </c>
      <c r="S289">
        <v>0</v>
      </c>
      <c r="T289">
        <v>0</v>
      </c>
    </row>
    <row r="290" spans="1:20">
      <c r="A290" t="s">
        <v>435</v>
      </c>
      <c r="B290" t="s">
        <v>21</v>
      </c>
      <c r="C290">
        <v>38</v>
      </c>
      <c r="D290" t="s">
        <v>22</v>
      </c>
      <c r="E290" t="s">
        <v>23</v>
      </c>
      <c r="F290" t="s">
        <v>64</v>
      </c>
      <c r="G290" t="s">
        <v>65</v>
      </c>
      <c r="H290" t="s">
        <v>66</v>
      </c>
      <c r="I290" t="s">
        <v>67</v>
      </c>
      <c r="J290" t="s">
        <v>68</v>
      </c>
      <c r="K290" t="s">
        <v>69</v>
      </c>
      <c r="L290" t="s">
        <v>70</v>
      </c>
      <c r="M290" t="s">
        <v>71</v>
      </c>
      <c r="N290" t="s">
        <v>72</v>
      </c>
      <c r="O290" t="s">
        <v>73</v>
      </c>
      <c r="P290" t="s">
        <v>74</v>
      </c>
      <c r="Q290" t="s">
        <v>75</v>
      </c>
      <c r="R290" t="s">
        <v>422</v>
      </c>
      <c r="S290">
        <v>0</v>
      </c>
      <c r="T290">
        <v>0</v>
      </c>
    </row>
    <row r="291" spans="1:20">
      <c r="A291" t="s">
        <v>436</v>
      </c>
      <c r="B291" t="s">
        <v>62</v>
      </c>
      <c r="C291" t="s">
        <v>63</v>
      </c>
      <c r="D291" t="s">
        <v>22</v>
      </c>
      <c r="E291" t="s">
        <v>23</v>
      </c>
      <c r="F291" t="s">
        <v>64</v>
      </c>
      <c r="G291" t="s">
        <v>65</v>
      </c>
      <c r="H291" t="s">
        <v>66</v>
      </c>
      <c r="I291" t="s">
        <v>67</v>
      </c>
      <c r="J291" t="s">
        <v>68</v>
      </c>
      <c r="K291" t="s">
        <v>69</v>
      </c>
      <c r="L291" t="s">
        <v>70</v>
      </c>
      <c r="M291" t="s">
        <v>71</v>
      </c>
      <c r="N291" t="s">
        <v>72</v>
      </c>
      <c r="O291" t="s">
        <v>73</v>
      </c>
      <c r="P291" t="s">
        <v>74</v>
      </c>
      <c r="Q291" t="s">
        <v>75</v>
      </c>
      <c r="R291" t="s">
        <v>422</v>
      </c>
      <c r="S291">
        <v>0</v>
      </c>
      <c r="T291">
        <v>0</v>
      </c>
    </row>
    <row r="292" spans="1:20">
      <c r="B292" t="s">
        <v>21</v>
      </c>
      <c r="C292">
        <v>35</v>
      </c>
      <c r="D292" t="s">
        <v>22</v>
      </c>
      <c r="E292" t="s">
        <v>23</v>
      </c>
      <c r="F292" t="s">
        <v>64</v>
      </c>
      <c r="G292" t="s">
        <v>65</v>
      </c>
      <c r="H292" t="s">
        <v>66</v>
      </c>
      <c r="I292" t="s">
        <v>67</v>
      </c>
      <c r="J292" t="s">
        <v>68</v>
      </c>
      <c r="K292" t="s">
        <v>69</v>
      </c>
      <c r="L292" t="s">
        <v>70</v>
      </c>
      <c r="M292" t="s">
        <v>71</v>
      </c>
      <c r="N292" t="s">
        <v>72</v>
      </c>
      <c r="O292" t="s">
        <v>73</v>
      </c>
      <c r="P292" t="s">
        <v>74</v>
      </c>
      <c r="Q292" t="s">
        <v>75</v>
      </c>
      <c r="R292" t="s">
        <v>422</v>
      </c>
      <c r="S292">
        <v>0</v>
      </c>
      <c r="T292">
        <v>0</v>
      </c>
    </row>
    <row r="293" spans="1:20">
      <c r="A293" t="s">
        <v>437</v>
      </c>
      <c r="B293" t="s">
        <v>21</v>
      </c>
      <c r="C293">
        <v>42</v>
      </c>
      <c r="D293" t="s">
        <v>22</v>
      </c>
      <c r="E293" t="s">
        <v>23</v>
      </c>
      <c r="F293" t="s">
        <v>64</v>
      </c>
      <c r="G293" t="s">
        <v>65</v>
      </c>
      <c r="H293" t="s">
        <v>66</v>
      </c>
      <c r="I293" t="s">
        <v>67</v>
      </c>
      <c r="J293" t="s">
        <v>68</v>
      </c>
      <c r="K293" t="s">
        <v>69</v>
      </c>
      <c r="L293" t="s">
        <v>70</v>
      </c>
      <c r="M293" t="s">
        <v>71</v>
      </c>
      <c r="N293" t="s">
        <v>72</v>
      </c>
      <c r="O293" t="s">
        <v>73</v>
      </c>
      <c r="P293" t="s">
        <v>74</v>
      </c>
      <c r="Q293" t="s">
        <v>75</v>
      </c>
      <c r="R293" t="s">
        <v>422</v>
      </c>
      <c r="S293">
        <v>0</v>
      </c>
      <c r="T293">
        <v>0</v>
      </c>
    </row>
    <row r="294" spans="1:20">
      <c r="A294" t="s">
        <v>438</v>
      </c>
      <c r="B294" t="s">
        <v>21</v>
      </c>
      <c r="C294">
        <v>37</v>
      </c>
      <c r="D294" t="s">
        <v>22</v>
      </c>
      <c r="E294" t="s">
        <v>23</v>
      </c>
      <c r="F294" t="s">
        <v>64</v>
      </c>
      <c r="G294" t="s">
        <v>65</v>
      </c>
      <c r="H294" t="s">
        <v>66</v>
      </c>
      <c r="I294" t="s">
        <v>67</v>
      </c>
      <c r="J294" t="s">
        <v>68</v>
      </c>
      <c r="K294" t="s">
        <v>69</v>
      </c>
      <c r="L294" t="s">
        <v>70</v>
      </c>
      <c r="M294" t="s">
        <v>71</v>
      </c>
      <c r="N294" t="s">
        <v>72</v>
      </c>
      <c r="O294" t="s">
        <v>73</v>
      </c>
      <c r="P294" t="s">
        <v>74</v>
      </c>
      <c r="Q294" t="s">
        <v>75</v>
      </c>
      <c r="R294" t="s">
        <v>422</v>
      </c>
      <c r="S294">
        <v>0</v>
      </c>
      <c r="T294">
        <v>0</v>
      </c>
    </row>
    <row r="295" spans="1:20">
      <c r="A295" t="s">
        <v>439</v>
      </c>
      <c r="B295" t="s">
        <v>21</v>
      </c>
      <c r="C295">
        <v>38</v>
      </c>
      <c r="D295" t="s">
        <v>22</v>
      </c>
      <c r="E295" t="s">
        <v>23</v>
      </c>
      <c r="F295" t="s">
        <v>64</v>
      </c>
      <c r="G295" t="s">
        <v>65</v>
      </c>
      <c r="H295" t="s">
        <v>66</v>
      </c>
      <c r="I295" t="s">
        <v>67</v>
      </c>
      <c r="J295" t="s">
        <v>68</v>
      </c>
      <c r="K295" t="s">
        <v>69</v>
      </c>
      <c r="L295" t="s">
        <v>70</v>
      </c>
      <c r="M295" t="s">
        <v>71</v>
      </c>
      <c r="N295" t="s">
        <v>72</v>
      </c>
      <c r="O295" t="s">
        <v>73</v>
      </c>
      <c r="P295" t="s">
        <v>74</v>
      </c>
      <c r="Q295" t="s">
        <v>75</v>
      </c>
      <c r="R295" t="s">
        <v>422</v>
      </c>
      <c r="S295">
        <v>0</v>
      </c>
      <c r="T295">
        <v>0</v>
      </c>
    </row>
    <row r="296" spans="1:20">
      <c r="A296" t="s">
        <v>440</v>
      </c>
      <c r="B296" t="s">
        <v>81</v>
      </c>
      <c r="C296" t="s">
        <v>63</v>
      </c>
      <c r="D296" t="s">
        <v>22</v>
      </c>
      <c r="E296" t="s">
        <v>23</v>
      </c>
      <c r="F296" t="s">
        <v>64</v>
      </c>
      <c r="G296" t="s">
        <v>65</v>
      </c>
      <c r="H296" t="s">
        <v>66</v>
      </c>
      <c r="I296" t="s">
        <v>67</v>
      </c>
      <c r="J296" t="s">
        <v>68</v>
      </c>
      <c r="K296" t="s">
        <v>69</v>
      </c>
      <c r="L296" t="s">
        <v>70</v>
      </c>
      <c r="M296" t="s">
        <v>71</v>
      </c>
      <c r="N296" t="s">
        <v>72</v>
      </c>
      <c r="O296" t="s">
        <v>73</v>
      </c>
      <c r="P296" t="s">
        <v>74</v>
      </c>
      <c r="Q296" t="s">
        <v>75</v>
      </c>
      <c r="R296" t="s">
        <v>422</v>
      </c>
      <c r="S296">
        <v>0</v>
      </c>
      <c r="T296">
        <v>0</v>
      </c>
    </row>
    <row r="297" spans="1:20">
      <c r="B297" t="s">
        <v>21</v>
      </c>
      <c r="C297">
        <v>38</v>
      </c>
      <c r="D297" t="s">
        <v>22</v>
      </c>
      <c r="E297" t="s">
        <v>23</v>
      </c>
      <c r="F297" t="s">
        <v>64</v>
      </c>
      <c r="G297" t="s">
        <v>65</v>
      </c>
      <c r="H297" t="s">
        <v>66</v>
      </c>
      <c r="I297" t="s">
        <v>67</v>
      </c>
      <c r="J297" t="s">
        <v>68</v>
      </c>
      <c r="K297" t="s">
        <v>69</v>
      </c>
      <c r="L297" t="s">
        <v>70</v>
      </c>
      <c r="M297" t="s">
        <v>71</v>
      </c>
      <c r="N297" t="s">
        <v>72</v>
      </c>
      <c r="O297" t="s">
        <v>73</v>
      </c>
      <c r="P297" t="s">
        <v>74</v>
      </c>
      <c r="Q297" t="s">
        <v>75</v>
      </c>
      <c r="R297" t="s">
        <v>422</v>
      </c>
      <c r="S297">
        <v>0</v>
      </c>
      <c r="T297">
        <v>0</v>
      </c>
    </row>
    <row r="298" spans="1:20">
      <c r="A298" t="s">
        <v>441</v>
      </c>
      <c r="B298" t="s">
        <v>21</v>
      </c>
      <c r="C298">
        <v>41</v>
      </c>
      <c r="D298" t="s">
        <v>22</v>
      </c>
      <c r="E298" t="s">
        <v>23</v>
      </c>
      <c r="F298" t="s">
        <v>64</v>
      </c>
      <c r="G298" t="s">
        <v>65</v>
      </c>
      <c r="H298" t="s">
        <v>66</v>
      </c>
      <c r="I298" t="s">
        <v>67</v>
      </c>
      <c r="J298" t="s">
        <v>68</v>
      </c>
      <c r="K298" t="s">
        <v>69</v>
      </c>
      <c r="L298" t="s">
        <v>70</v>
      </c>
      <c r="M298" t="s">
        <v>71</v>
      </c>
      <c r="N298" t="s">
        <v>72</v>
      </c>
      <c r="O298" t="s">
        <v>73</v>
      </c>
      <c r="P298" t="s">
        <v>74</v>
      </c>
      <c r="Q298" t="s">
        <v>75</v>
      </c>
      <c r="R298" t="s">
        <v>422</v>
      </c>
      <c r="S298">
        <v>0</v>
      </c>
      <c r="T298">
        <v>0</v>
      </c>
    </row>
    <row r="299" spans="1:20">
      <c r="A299" t="s">
        <v>442</v>
      </c>
      <c r="B299" t="s">
        <v>21</v>
      </c>
      <c r="C299">
        <v>41</v>
      </c>
      <c r="D299" t="s">
        <v>22</v>
      </c>
      <c r="E299" t="s">
        <v>23</v>
      </c>
      <c r="F299" t="s">
        <v>64</v>
      </c>
      <c r="G299" t="s">
        <v>65</v>
      </c>
      <c r="H299" t="s">
        <v>66</v>
      </c>
      <c r="I299" t="s">
        <v>67</v>
      </c>
      <c r="J299" t="s">
        <v>68</v>
      </c>
      <c r="K299" t="s">
        <v>69</v>
      </c>
      <c r="L299" t="s">
        <v>70</v>
      </c>
      <c r="M299" t="s">
        <v>71</v>
      </c>
      <c r="N299" t="s">
        <v>72</v>
      </c>
      <c r="O299" t="s">
        <v>73</v>
      </c>
      <c r="P299" t="s">
        <v>74</v>
      </c>
      <c r="Q299" t="s">
        <v>75</v>
      </c>
      <c r="R299" t="s">
        <v>76</v>
      </c>
      <c r="S299" t="s">
        <v>77</v>
      </c>
      <c r="T299">
        <v>0</v>
      </c>
    </row>
    <row r="300" spans="1:20">
      <c r="A300" t="s">
        <v>443</v>
      </c>
      <c r="B300" t="s">
        <v>21</v>
      </c>
      <c r="C300">
        <v>37</v>
      </c>
      <c r="D300" t="s">
        <v>22</v>
      </c>
      <c r="E300" t="s">
        <v>23</v>
      </c>
      <c r="F300" t="s">
        <v>64</v>
      </c>
      <c r="G300" t="s">
        <v>65</v>
      </c>
      <c r="H300" t="s">
        <v>66</v>
      </c>
      <c r="I300" t="s">
        <v>67</v>
      </c>
      <c r="J300" t="s">
        <v>68</v>
      </c>
      <c r="K300" t="s">
        <v>69</v>
      </c>
      <c r="L300" t="s">
        <v>70</v>
      </c>
      <c r="M300" t="s">
        <v>71</v>
      </c>
      <c r="N300" t="s">
        <v>72</v>
      </c>
      <c r="O300" t="s">
        <v>73</v>
      </c>
      <c r="P300" t="s">
        <v>74</v>
      </c>
      <c r="Q300" t="s">
        <v>75</v>
      </c>
      <c r="R300" t="s">
        <v>76</v>
      </c>
      <c r="S300" t="s">
        <v>77</v>
      </c>
      <c r="T300">
        <v>0</v>
      </c>
    </row>
    <row r="301" spans="1:20">
      <c r="A301" t="s">
        <v>444</v>
      </c>
      <c r="B301" t="s">
        <v>62</v>
      </c>
      <c r="C301" t="s">
        <v>63</v>
      </c>
      <c r="D301" t="s">
        <v>22</v>
      </c>
      <c r="E301" t="s">
        <v>23</v>
      </c>
      <c r="F301" t="s">
        <v>64</v>
      </c>
      <c r="G301" t="s">
        <v>65</v>
      </c>
      <c r="H301" t="s">
        <v>66</v>
      </c>
      <c r="I301" t="s">
        <v>67</v>
      </c>
      <c r="J301" t="s">
        <v>68</v>
      </c>
      <c r="K301" t="s">
        <v>69</v>
      </c>
      <c r="L301" t="s">
        <v>70</v>
      </c>
      <c r="M301" t="s">
        <v>71</v>
      </c>
      <c r="N301" t="s">
        <v>72</v>
      </c>
      <c r="O301" t="s">
        <v>73</v>
      </c>
      <c r="P301" t="s">
        <v>74</v>
      </c>
      <c r="Q301" t="s">
        <v>75</v>
      </c>
      <c r="R301" t="s">
        <v>76</v>
      </c>
      <c r="S301" t="s">
        <v>77</v>
      </c>
      <c r="T301">
        <v>0</v>
      </c>
    </row>
    <row r="302" spans="1:20">
      <c r="B302" t="s">
        <v>21</v>
      </c>
      <c r="C302">
        <v>41</v>
      </c>
      <c r="D302" t="s">
        <v>22</v>
      </c>
      <c r="E302" t="s">
        <v>23</v>
      </c>
      <c r="F302" t="s">
        <v>64</v>
      </c>
      <c r="G302" t="s">
        <v>65</v>
      </c>
      <c r="H302" t="s">
        <v>66</v>
      </c>
      <c r="I302" t="s">
        <v>67</v>
      </c>
      <c r="J302" t="s">
        <v>68</v>
      </c>
      <c r="K302" t="s">
        <v>69</v>
      </c>
      <c r="L302" t="s">
        <v>70</v>
      </c>
      <c r="M302" t="s">
        <v>71</v>
      </c>
      <c r="N302" t="s">
        <v>72</v>
      </c>
      <c r="O302" t="s">
        <v>73</v>
      </c>
      <c r="P302" t="s">
        <v>74</v>
      </c>
      <c r="Q302" t="s">
        <v>75</v>
      </c>
      <c r="R302" t="s">
        <v>76</v>
      </c>
      <c r="S302" t="s">
        <v>77</v>
      </c>
      <c r="T302">
        <v>0</v>
      </c>
    </row>
    <row r="303" spans="1:20">
      <c r="A303" t="s">
        <v>445</v>
      </c>
      <c r="B303" t="s">
        <v>21</v>
      </c>
      <c r="C303">
        <v>38</v>
      </c>
      <c r="D303" t="s">
        <v>22</v>
      </c>
      <c r="E303" t="s">
        <v>23</v>
      </c>
      <c r="F303" t="s">
        <v>64</v>
      </c>
      <c r="G303" t="s">
        <v>65</v>
      </c>
      <c r="H303" t="s">
        <v>66</v>
      </c>
      <c r="I303" t="s">
        <v>67</v>
      </c>
      <c r="J303" t="s">
        <v>68</v>
      </c>
      <c r="K303" t="s">
        <v>69</v>
      </c>
      <c r="L303" t="s">
        <v>70</v>
      </c>
      <c r="M303" t="s">
        <v>71</v>
      </c>
      <c r="N303" t="s">
        <v>72</v>
      </c>
      <c r="O303" t="s">
        <v>73</v>
      </c>
      <c r="P303" t="s">
        <v>74</v>
      </c>
      <c r="Q303" t="s">
        <v>75</v>
      </c>
      <c r="R303" t="s">
        <v>76</v>
      </c>
      <c r="S303" t="s">
        <v>77</v>
      </c>
      <c r="T303">
        <v>0</v>
      </c>
    </row>
    <row r="304" spans="1:20">
      <c r="A304" t="s">
        <v>446</v>
      </c>
      <c r="B304" t="s">
        <v>81</v>
      </c>
      <c r="C304" t="s">
        <v>63</v>
      </c>
      <c r="D304" t="s">
        <v>22</v>
      </c>
      <c r="E304" t="s">
        <v>23</v>
      </c>
      <c r="F304" t="s">
        <v>64</v>
      </c>
      <c r="G304" t="s">
        <v>65</v>
      </c>
      <c r="H304" t="s">
        <v>66</v>
      </c>
      <c r="I304" t="s">
        <v>67</v>
      </c>
      <c r="J304" t="s">
        <v>68</v>
      </c>
      <c r="K304" t="s">
        <v>69</v>
      </c>
      <c r="L304" t="s">
        <v>70</v>
      </c>
      <c r="M304" t="s">
        <v>71</v>
      </c>
      <c r="N304" t="s">
        <v>72</v>
      </c>
      <c r="O304" t="s">
        <v>73</v>
      </c>
      <c r="P304" t="s">
        <v>74</v>
      </c>
      <c r="Q304" t="s">
        <v>75</v>
      </c>
      <c r="R304" t="s">
        <v>76</v>
      </c>
      <c r="S304" t="s">
        <v>77</v>
      </c>
      <c r="T304">
        <v>0</v>
      </c>
    </row>
    <row r="305" spans="1:20">
      <c r="B305" t="s">
        <v>21</v>
      </c>
      <c r="C305">
        <v>38</v>
      </c>
      <c r="D305" t="s">
        <v>22</v>
      </c>
      <c r="E305" t="s">
        <v>23</v>
      </c>
      <c r="F305" t="s">
        <v>64</v>
      </c>
      <c r="G305" t="s">
        <v>65</v>
      </c>
      <c r="H305" t="s">
        <v>66</v>
      </c>
      <c r="I305" t="s">
        <v>67</v>
      </c>
      <c r="J305" t="s">
        <v>68</v>
      </c>
      <c r="K305" t="s">
        <v>69</v>
      </c>
      <c r="L305" t="s">
        <v>70</v>
      </c>
      <c r="M305" t="s">
        <v>71</v>
      </c>
      <c r="N305" t="s">
        <v>72</v>
      </c>
      <c r="O305" t="s">
        <v>73</v>
      </c>
      <c r="P305" t="s">
        <v>74</v>
      </c>
      <c r="Q305" t="s">
        <v>75</v>
      </c>
      <c r="R305" t="s">
        <v>76</v>
      </c>
      <c r="S305" t="s">
        <v>77</v>
      </c>
      <c r="T305">
        <v>0</v>
      </c>
    </row>
    <row r="306" spans="1:20">
      <c r="A306" t="s">
        <v>447</v>
      </c>
      <c r="B306" t="s">
        <v>21</v>
      </c>
      <c r="C306">
        <v>37</v>
      </c>
      <c r="D306" t="s">
        <v>22</v>
      </c>
      <c r="E306" t="s">
        <v>23</v>
      </c>
      <c r="F306" t="s">
        <v>64</v>
      </c>
      <c r="G306" t="s">
        <v>65</v>
      </c>
      <c r="H306" t="s">
        <v>66</v>
      </c>
      <c r="I306" t="s">
        <v>67</v>
      </c>
      <c r="J306" t="s">
        <v>68</v>
      </c>
      <c r="K306" t="s">
        <v>69</v>
      </c>
      <c r="L306" t="s">
        <v>70</v>
      </c>
      <c r="M306" t="s">
        <v>71</v>
      </c>
      <c r="N306" t="s">
        <v>72</v>
      </c>
      <c r="O306" t="s">
        <v>73</v>
      </c>
      <c r="P306" t="s">
        <v>74</v>
      </c>
      <c r="Q306" t="s">
        <v>75</v>
      </c>
      <c r="R306" t="s">
        <v>76</v>
      </c>
      <c r="S306" t="s">
        <v>77</v>
      </c>
      <c r="T306">
        <v>0</v>
      </c>
    </row>
    <row r="307" spans="1:20">
      <c r="A307" t="s">
        <v>448</v>
      </c>
      <c r="B307" t="s">
        <v>21</v>
      </c>
      <c r="C307">
        <v>38</v>
      </c>
      <c r="D307" t="s">
        <v>22</v>
      </c>
      <c r="E307" t="s">
        <v>23</v>
      </c>
      <c r="F307" t="s">
        <v>64</v>
      </c>
      <c r="G307" t="s">
        <v>65</v>
      </c>
      <c r="H307" t="s">
        <v>66</v>
      </c>
      <c r="I307" t="s">
        <v>67</v>
      </c>
      <c r="J307" t="s">
        <v>68</v>
      </c>
      <c r="K307" t="s">
        <v>69</v>
      </c>
      <c r="L307" t="s">
        <v>70</v>
      </c>
      <c r="M307" t="s">
        <v>71</v>
      </c>
      <c r="N307" t="s">
        <v>72</v>
      </c>
      <c r="O307" t="s">
        <v>73</v>
      </c>
      <c r="P307" t="s">
        <v>74</v>
      </c>
      <c r="Q307" t="s">
        <v>75</v>
      </c>
      <c r="R307" t="s">
        <v>76</v>
      </c>
      <c r="S307" t="s">
        <v>77</v>
      </c>
      <c r="T307">
        <v>0</v>
      </c>
    </row>
    <row r="308" spans="1:20">
      <c r="A308" t="s">
        <v>449</v>
      </c>
      <c r="B308" t="s">
        <v>21</v>
      </c>
      <c r="C308">
        <v>42</v>
      </c>
      <c r="D308" t="s">
        <v>22</v>
      </c>
      <c r="E308" t="s">
        <v>23</v>
      </c>
      <c r="F308" t="s">
        <v>64</v>
      </c>
      <c r="G308" t="s">
        <v>65</v>
      </c>
      <c r="H308" t="s">
        <v>66</v>
      </c>
      <c r="I308" t="s">
        <v>67</v>
      </c>
      <c r="J308" t="s">
        <v>68</v>
      </c>
      <c r="K308" t="s">
        <v>69</v>
      </c>
      <c r="L308" t="s">
        <v>70</v>
      </c>
      <c r="M308" t="s">
        <v>71</v>
      </c>
      <c r="N308" t="s">
        <v>72</v>
      </c>
      <c r="O308" t="s">
        <v>73</v>
      </c>
      <c r="P308" t="s">
        <v>74</v>
      </c>
      <c r="Q308" t="s">
        <v>75</v>
      </c>
      <c r="R308" t="s">
        <v>76</v>
      </c>
      <c r="S308" t="s">
        <v>77</v>
      </c>
      <c r="T308">
        <v>0</v>
      </c>
    </row>
    <row r="309" spans="1:20">
      <c r="A309" t="s">
        <v>450</v>
      </c>
      <c r="B309" t="s">
        <v>21</v>
      </c>
      <c r="C309">
        <v>37</v>
      </c>
      <c r="D309" t="s">
        <v>22</v>
      </c>
      <c r="E309" t="s">
        <v>23</v>
      </c>
      <c r="F309" t="s">
        <v>64</v>
      </c>
      <c r="G309" t="s">
        <v>65</v>
      </c>
      <c r="H309" t="s">
        <v>66</v>
      </c>
      <c r="I309" t="s">
        <v>67</v>
      </c>
      <c r="J309" t="s">
        <v>68</v>
      </c>
      <c r="K309" t="s">
        <v>69</v>
      </c>
      <c r="L309" t="s">
        <v>70</v>
      </c>
      <c r="M309" t="s">
        <v>71</v>
      </c>
      <c r="N309" t="s">
        <v>72</v>
      </c>
      <c r="O309" t="s">
        <v>73</v>
      </c>
      <c r="P309" t="s">
        <v>74</v>
      </c>
      <c r="Q309" t="s">
        <v>75</v>
      </c>
      <c r="R309" t="s">
        <v>76</v>
      </c>
      <c r="S309" t="s">
        <v>77</v>
      </c>
      <c r="T309">
        <v>0</v>
      </c>
    </row>
    <row r="310" spans="1:20">
      <c r="A310" t="s">
        <v>451</v>
      </c>
      <c r="B310" t="s">
        <v>62</v>
      </c>
      <c r="C310" t="s">
        <v>63</v>
      </c>
      <c r="D310" t="s">
        <v>22</v>
      </c>
      <c r="E310" t="s">
        <v>23</v>
      </c>
      <c r="F310" t="s">
        <v>64</v>
      </c>
      <c r="G310" t="s">
        <v>65</v>
      </c>
      <c r="H310" t="s">
        <v>66</v>
      </c>
      <c r="I310" t="s">
        <v>67</v>
      </c>
      <c r="J310" t="s">
        <v>68</v>
      </c>
      <c r="K310" t="s">
        <v>69</v>
      </c>
      <c r="L310" t="s">
        <v>70</v>
      </c>
      <c r="M310" t="s">
        <v>71</v>
      </c>
      <c r="N310" t="s">
        <v>72</v>
      </c>
      <c r="O310" t="s">
        <v>73</v>
      </c>
      <c r="P310" t="s">
        <v>74</v>
      </c>
      <c r="Q310" t="s">
        <v>75</v>
      </c>
      <c r="R310" t="s">
        <v>76</v>
      </c>
      <c r="S310" t="s">
        <v>77</v>
      </c>
      <c r="T310">
        <v>0</v>
      </c>
    </row>
    <row r="311" spans="1:20">
      <c r="B311" t="s">
        <v>21</v>
      </c>
      <c r="C311">
        <v>36</v>
      </c>
      <c r="D311" t="s">
        <v>22</v>
      </c>
      <c r="E311" t="s">
        <v>23</v>
      </c>
      <c r="F311" t="s">
        <v>64</v>
      </c>
      <c r="G311" t="s">
        <v>65</v>
      </c>
      <c r="H311" t="s">
        <v>66</v>
      </c>
      <c r="I311" t="s">
        <v>67</v>
      </c>
      <c r="J311" t="s">
        <v>68</v>
      </c>
      <c r="K311" t="s">
        <v>69</v>
      </c>
      <c r="L311" t="s">
        <v>70</v>
      </c>
      <c r="M311" t="s">
        <v>71</v>
      </c>
      <c r="N311" t="s">
        <v>72</v>
      </c>
      <c r="O311" t="s">
        <v>73</v>
      </c>
      <c r="P311" t="s">
        <v>74</v>
      </c>
      <c r="Q311" t="s">
        <v>75</v>
      </c>
      <c r="R311" t="s">
        <v>76</v>
      </c>
      <c r="S311" t="s">
        <v>77</v>
      </c>
      <c r="T311">
        <v>0</v>
      </c>
    </row>
    <row r="312" spans="1:20">
      <c r="A312" t="s">
        <v>452</v>
      </c>
      <c r="B312" t="s">
        <v>81</v>
      </c>
      <c r="C312" t="s">
        <v>63</v>
      </c>
      <c r="D312" t="s">
        <v>22</v>
      </c>
      <c r="E312" t="s">
        <v>23</v>
      </c>
      <c r="F312" t="s">
        <v>64</v>
      </c>
      <c r="G312" t="s">
        <v>65</v>
      </c>
      <c r="H312" t="s">
        <v>66</v>
      </c>
      <c r="I312" t="s">
        <v>67</v>
      </c>
      <c r="J312" t="s">
        <v>68</v>
      </c>
      <c r="K312" t="s">
        <v>69</v>
      </c>
      <c r="L312" t="s">
        <v>70</v>
      </c>
      <c r="M312" t="s">
        <v>71</v>
      </c>
      <c r="N312" t="s">
        <v>72</v>
      </c>
      <c r="O312" t="s">
        <v>73</v>
      </c>
      <c r="P312" t="s">
        <v>74</v>
      </c>
      <c r="Q312" t="s">
        <v>75</v>
      </c>
      <c r="R312" t="s">
        <v>76</v>
      </c>
      <c r="S312" t="s">
        <v>77</v>
      </c>
      <c r="T312">
        <v>0</v>
      </c>
    </row>
    <row r="313" spans="1:20">
      <c r="B313" t="s">
        <v>21</v>
      </c>
      <c r="C313">
        <v>38</v>
      </c>
      <c r="D313" t="s">
        <v>22</v>
      </c>
      <c r="E313" t="s">
        <v>23</v>
      </c>
      <c r="F313" t="s">
        <v>64</v>
      </c>
      <c r="G313" t="s">
        <v>65</v>
      </c>
      <c r="H313" t="s">
        <v>66</v>
      </c>
      <c r="I313" t="s">
        <v>67</v>
      </c>
      <c r="J313" t="s">
        <v>68</v>
      </c>
      <c r="K313" t="s">
        <v>69</v>
      </c>
      <c r="L313" t="s">
        <v>70</v>
      </c>
      <c r="M313" t="s">
        <v>71</v>
      </c>
      <c r="N313" t="s">
        <v>72</v>
      </c>
      <c r="O313" t="s">
        <v>73</v>
      </c>
      <c r="P313" t="s">
        <v>74</v>
      </c>
      <c r="Q313" t="s">
        <v>75</v>
      </c>
      <c r="R313" t="s">
        <v>76</v>
      </c>
      <c r="S313" t="s">
        <v>77</v>
      </c>
      <c r="T313">
        <v>0</v>
      </c>
    </row>
    <row r="314" spans="1:20">
      <c r="A314" t="s">
        <v>453</v>
      </c>
      <c r="B314" t="s">
        <v>21</v>
      </c>
      <c r="C314">
        <v>37</v>
      </c>
      <c r="D314" t="s">
        <v>22</v>
      </c>
      <c r="E314" t="s">
        <v>23</v>
      </c>
      <c r="F314" t="s">
        <v>64</v>
      </c>
      <c r="G314" t="s">
        <v>65</v>
      </c>
      <c r="H314" t="s">
        <v>66</v>
      </c>
      <c r="I314" t="s">
        <v>67</v>
      </c>
      <c r="J314" t="s">
        <v>68</v>
      </c>
      <c r="K314" t="s">
        <v>69</v>
      </c>
      <c r="L314" t="s">
        <v>70</v>
      </c>
      <c r="M314" t="s">
        <v>71</v>
      </c>
      <c r="N314" t="s">
        <v>72</v>
      </c>
      <c r="O314" t="s">
        <v>73</v>
      </c>
      <c r="P314" t="s">
        <v>74</v>
      </c>
      <c r="Q314" t="s">
        <v>75</v>
      </c>
      <c r="R314" t="s">
        <v>76</v>
      </c>
      <c r="S314" t="s">
        <v>77</v>
      </c>
      <c r="T314">
        <v>0</v>
      </c>
    </row>
    <row r="315" spans="1:20">
      <c r="A315" t="s">
        <v>454</v>
      </c>
      <c r="B315" t="s">
        <v>21</v>
      </c>
      <c r="C315">
        <v>38</v>
      </c>
      <c r="D315" t="s">
        <v>22</v>
      </c>
      <c r="E315" t="s">
        <v>23</v>
      </c>
      <c r="F315" t="s">
        <v>64</v>
      </c>
      <c r="G315" t="s">
        <v>65</v>
      </c>
      <c r="H315" t="s">
        <v>66</v>
      </c>
      <c r="I315" t="s">
        <v>67</v>
      </c>
      <c r="J315" t="s">
        <v>68</v>
      </c>
      <c r="K315" t="s">
        <v>69</v>
      </c>
      <c r="L315" t="s">
        <v>70</v>
      </c>
      <c r="M315" t="s">
        <v>71</v>
      </c>
      <c r="N315" t="s">
        <v>72</v>
      </c>
      <c r="O315" t="s">
        <v>73</v>
      </c>
      <c r="P315" t="s">
        <v>74</v>
      </c>
      <c r="Q315" t="s">
        <v>75</v>
      </c>
      <c r="R315" t="s">
        <v>76</v>
      </c>
      <c r="S315" t="s">
        <v>77</v>
      </c>
      <c r="T315">
        <v>0</v>
      </c>
    </row>
    <row r="316" spans="1:20">
      <c r="A316" t="s">
        <v>455</v>
      </c>
      <c r="B316" t="s">
        <v>21</v>
      </c>
      <c r="C316">
        <v>37</v>
      </c>
      <c r="D316" t="s">
        <v>22</v>
      </c>
      <c r="E316" t="s">
        <v>23</v>
      </c>
      <c r="F316" t="s">
        <v>64</v>
      </c>
      <c r="G316" t="s">
        <v>65</v>
      </c>
      <c r="H316" t="s">
        <v>66</v>
      </c>
      <c r="I316" t="s">
        <v>67</v>
      </c>
      <c r="J316" t="s">
        <v>68</v>
      </c>
      <c r="K316" t="s">
        <v>69</v>
      </c>
      <c r="L316" t="s">
        <v>70</v>
      </c>
      <c r="M316" t="s">
        <v>71</v>
      </c>
      <c r="N316" t="s">
        <v>72</v>
      </c>
      <c r="O316" t="s">
        <v>73</v>
      </c>
      <c r="P316" t="s">
        <v>74</v>
      </c>
      <c r="Q316" t="s">
        <v>75</v>
      </c>
      <c r="R316" t="s">
        <v>76</v>
      </c>
      <c r="S316" t="s">
        <v>77</v>
      </c>
      <c r="T316">
        <v>0</v>
      </c>
    </row>
    <row r="317" spans="1:20">
      <c r="A317" t="s">
        <v>456</v>
      </c>
      <c r="B317" t="s">
        <v>21</v>
      </c>
      <c r="C317">
        <v>41</v>
      </c>
      <c r="D317" t="s">
        <v>22</v>
      </c>
      <c r="E317" t="s">
        <v>23</v>
      </c>
      <c r="F317" t="s">
        <v>64</v>
      </c>
      <c r="G317" t="s">
        <v>65</v>
      </c>
      <c r="H317" t="s">
        <v>66</v>
      </c>
      <c r="I317" t="s">
        <v>67</v>
      </c>
      <c r="J317" t="s">
        <v>68</v>
      </c>
      <c r="K317" t="s">
        <v>69</v>
      </c>
      <c r="L317" t="s">
        <v>70</v>
      </c>
      <c r="M317" t="s">
        <v>71</v>
      </c>
      <c r="N317" t="s">
        <v>72</v>
      </c>
      <c r="O317" t="s">
        <v>73</v>
      </c>
      <c r="P317" t="s">
        <v>74</v>
      </c>
      <c r="Q317" t="s">
        <v>75</v>
      </c>
      <c r="R317" t="s">
        <v>76</v>
      </c>
      <c r="S317" t="s">
        <v>77</v>
      </c>
      <c r="T317">
        <v>0</v>
      </c>
    </row>
    <row r="318" spans="1:20">
      <c r="A318" t="s">
        <v>457</v>
      </c>
      <c r="B318" t="s">
        <v>21</v>
      </c>
      <c r="C318">
        <v>42</v>
      </c>
      <c r="D318" t="s">
        <v>22</v>
      </c>
      <c r="E318" t="s">
        <v>23</v>
      </c>
      <c r="F318" t="s">
        <v>64</v>
      </c>
      <c r="G318" t="s">
        <v>65</v>
      </c>
      <c r="H318" t="s">
        <v>66</v>
      </c>
      <c r="I318" t="s">
        <v>67</v>
      </c>
      <c r="J318" t="s">
        <v>68</v>
      </c>
      <c r="K318" t="s">
        <v>69</v>
      </c>
      <c r="L318" t="s">
        <v>70</v>
      </c>
      <c r="M318" t="s">
        <v>71</v>
      </c>
      <c r="N318" t="s">
        <v>72</v>
      </c>
      <c r="O318" t="s">
        <v>73</v>
      </c>
      <c r="P318" t="s">
        <v>74</v>
      </c>
      <c r="Q318" t="s">
        <v>75</v>
      </c>
      <c r="R318" t="s">
        <v>76</v>
      </c>
      <c r="S318" t="s">
        <v>77</v>
      </c>
      <c r="T318">
        <v>0</v>
      </c>
    </row>
    <row r="319" spans="1:20">
      <c r="A319" t="s">
        <v>458</v>
      </c>
      <c r="B319" t="s">
        <v>21</v>
      </c>
      <c r="C319">
        <v>37</v>
      </c>
      <c r="D319" t="s">
        <v>22</v>
      </c>
      <c r="E319" t="s">
        <v>23</v>
      </c>
      <c r="F319" t="s">
        <v>64</v>
      </c>
      <c r="G319" t="s">
        <v>65</v>
      </c>
      <c r="H319" t="s">
        <v>66</v>
      </c>
      <c r="I319" t="s">
        <v>67</v>
      </c>
      <c r="J319" t="s">
        <v>68</v>
      </c>
      <c r="K319" t="s">
        <v>69</v>
      </c>
      <c r="L319" t="s">
        <v>70</v>
      </c>
      <c r="M319" t="s">
        <v>71</v>
      </c>
      <c r="N319" t="s">
        <v>72</v>
      </c>
      <c r="O319" t="s">
        <v>73</v>
      </c>
      <c r="P319" t="s">
        <v>74</v>
      </c>
      <c r="Q319" t="s">
        <v>75</v>
      </c>
      <c r="R319" t="s">
        <v>76</v>
      </c>
      <c r="S319" t="s">
        <v>77</v>
      </c>
      <c r="T319">
        <v>0</v>
      </c>
    </row>
    <row r="320" spans="1:20">
      <c r="A320" t="s">
        <v>459</v>
      </c>
      <c r="B320" t="s">
        <v>81</v>
      </c>
      <c r="C320" t="s">
        <v>63</v>
      </c>
      <c r="D320" t="s">
        <v>22</v>
      </c>
      <c r="E320" t="s">
        <v>23</v>
      </c>
      <c r="F320" t="s">
        <v>64</v>
      </c>
      <c r="G320" t="s">
        <v>65</v>
      </c>
      <c r="H320" t="s">
        <v>66</v>
      </c>
      <c r="I320" t="s">
        <v>67</v>
      </c>
      <c r="J320" t="s">
        <v>68</v>
      </c>
      <c r="K320" t="s">
        <v>69</v>
      </c>
      <c r="L320" t="s">
        <v>70</v>
      </c>
      <c r="M320" t="s">
        <v>71</v>
      </c>
      <c r="N320" t="s">
        <v>72</v>
      </c>
      <c r="O320" t="s">
        <v>73</v>
      </c>
      <c r="P320" t="s">
        <v>74</v>
      </c>
      <c r="Q320" t="s">
        <v>75</v>
      </c>
      <c r="R320" t="s">
        <v>76</v>
      </c>
      <c r="S320" t="s">
        <v>77</v>
      </c>
      <c r="T320">
        <v>0</v>
      </c>
    </row>
    <row r="321" spans="1:20">
      <c r="B321" t="s">
        <v>21</v>
      </c>
      <c r="C321">
        <v>38</v>
      </c>
      <c r="D321" t="s">
        <v>22</v>
      </c>
      <c r="E321" t="s">
        <v>23</v>
      </c>
      <c r="F321" t="s">
        <v>64</v>
      </c>
      <c r="G321" t="s">
        <v>65</v>
      </c>
      <c r="H321" t="s">
        <v>66</v>
      </c>
      <c r="I321" t="s">
        <v>67</v>
      </c>
      <c r="J321" t="s">
        <v>68</v>
      </c>
      <c r="K321" t="s">
        <v>69</v>
      </c>
      <c r="L321" t="s">
        <v>70</v>
      </c>
      <c r="M321" t="s">
        <v>71</v>
      </c>
      <c r="N321" t="s">
        <v>72</v>
      </c>
      <c r="O321" t="s">
        <v>73</v>
      </c>
      <c r="P321" t="s">
        <v>74</v>
      </c>
      <c r="Q321" t="s">
        <v>75</v>
      </c>
      <c r="R321" t="s">
        <v>76</v>
      </c>
      <c r="S321" t="s">
        <v>77</v>
      </c>
      <c r="T321">
        <v>0</v>
      </c>
    </row>
    <row r="322" spans="1:20">
      <c r="A322" t="s">
        <v>460</v>
      </c>
      <c r="B322" t="s">
        <v>21</v>
      </c>
      <c r="C322">
        <v>38</v>
      </c>
      <c r="D322" t="s">
        <v>22</v>
      </c>
      <c r="E322" t="s">
        <v>23</v>
      </c>
      <c r="F322" t="s">
        <v>64</v>
      </c>
      <c r="G322" t="s">
        <v>65</v>
      </c>
      <c r="H322" t="s">
        <v>66</v>
      </c>
      <c r="I322" t="s">
        <v>67</v>
      </c>
      <c r="J322" t="s">
        <v>68</v>
      </c>
      <c r="K322" t="s">
        <v>69</v>
      </c>
      <c r="L322" t="s">
        <v>70</v>
      </c>
      <c r="M322" t="s">
        <v>71</v>
      </c>
      <c r="N322" t="s">
        <v>72</v>
      </c>
      <c r="O322" t="s">
        <v>73</v>
      </c>
      <c r="P322" t="s">
        <v>74</v>
      </c>
      <c r="Q322" t="s">
        <v>75</v>
      </c>
      <c r="R322" t="s">
        <v>76</v>
      </c>
      <c r="S322" t="s">
        <v>77</v>
      </c>
      <c r="T322">
        <v>0</v>
      </c>
    </row>
    <row r="323" spans="1:20">
      <c r="A323" t="s">
        <v>461</v>
      </c>
      <c r="B323" t="s">
        <v>21</v>
      </c>
      <c r="C323">
        <v>38</v>
      </c>
      <c r="D323" t="s">
        <v>22</v>
      </c>
      <c r="E323" t="s">
        <v>23</v>
      </c>
      <c r="F323" t="s">
        <v>64</v>
      </c>
      <c r="G323" t="s">
        <v>65</v>
      </c>
      <c r="H323" t="s">
        <v>66</v>
      </c>
      <c r="I323" t="s">
        <v>67</v>
      </c>
      <c r="J323" t="s">
        <v>68</v>
      </c>
      <c r="K323" t="s">
        <v>69</v>
      </c>
      <c r="L323" t="s">
        <v>70</v>
      </c>
      <c r="M323" t="s">
        <v>71</v>
      </c>
      <c r="N323" t="s">
        <v>72</v>
      </c>
      <c r="O323" t="s">
        <v>73</v>
      </c>
      <c r="P323" t="s">
        <v>74</v>
      </c>
      <c r="Q323" t="s">
        <v>75</v>
      </c>
      <c r="R323" t="s">
        <v>76</v>
      </c>
      <c r="S323" t="s">
        <v>77</v>
      </c>
      <c r="T323">
        <v>0</v>
      </c>
    </row>
    <row r="324" spans="1:20">
      <c r="A324" t="s">
        <v>462</v>
      </c>
      <c r="B324" t="s">
        <v>21</v>
      </c>
      <c r="C324">
        <v>37</v>
      </c>
      <c r="D324" t="s">
        <v>22</v>
      </c>
      <c r="E324" t="s">
        <v>23</v>
      </c>
      <c r="F324" t="s">
        <v>64</v>
      </c>
      <c r="G324" t="s">
        <v>65</v>
      </c>
      <c r="H324" t="s">
        <v>66</v>
      </c>
      <c r="I324" t="s">
        <v>67</v>
      </c>
      <c r="J324" t="s">
        <v>68</v>
      </c>
      <c r="K324" t="s">
        <v>69</v>
      </c>
      <c r="L324" t="s">
        <v>70</v>
      </c>
      <c r="M324" t="s">
        <v>71</v>
      </c>
      <c r="N324" t="s">
        <v>72</v>
      </c>
      <c r="O324" t="s">
        <v>73</v>
      </c>
      <c r="P324" t="s">
        <v>74</v>
      </c>
      <c r="Q324" t="s">
        <v>75</v>
      </c>
      <c r="R324" t="s">
        <v>76</v>
      </c>
      <c r="S324" t="s">
        <v>77</v>
      </c>
      <c r="T324">
        <v>0</v>
      </c>
    </row>
    <row r="325" spans="1:20">
      <c r="A325" t="s">
        <v>463</v>
      </c>
      <c r="B325" t="s">
        <v>21</v>
      </c>
      <c r="C325">
        <v>37</v>
      </c>
      <c r="D325" t="s">
        <v>22</v>
      </c>
      <c r="E325" t="s">
        <v>23</v>
      </c>
      <c r="F325" t="s">
        <v>64</v>
      </c>
      <c r="G325" t="s">
        <v>65</v>
      </c>
      <c r="H325" t="s">
        <v>66</v>
      </c>
      <c r="I325" t="s">
        <v>67</v>
      </c>
      <c r="J325" t="s">
        <v>68</v>
      </c>
      <c r="K325" t="s">
        <v>69</v>
      </c>
      <c r="L325" t="s">
        <v>70</v>
      </c>
      <c r="M325" t="s">
        <v>71</v>
      </c>
      <c r="N325" t="s">
        <v>72</v>
      </c>
      <c r="O325" t="s">
        <v>73</v>
      </c>
      <c r="P325" t="s">
        <v>74</v>
      </c>
      <c r="Q325" t="s">
        <v>75</v>
      </c>
      <c r="R325" t="s">
        <v>76</v>
      </c>
      <c r="S325" t="s">
        <v>77</v>
      </c>
      <c r="T325">
        <v>0</v>
      </c>
    </row>
    <row r="326" spans="1:20">
      <c r="A326" t="s">
        <v>464</v>
      </c>
      <c r="B326" t="s">
        <v>21</v>
      </c>
      <c r="C326">
        <v>41</v>
      </c>
      <c r="D326" t="s">
        <v>22</v>
      </c>
      <c r="E326" t="s">
        <v>23</v>
      </c>
      <c r="F326" t="s">
        <v>64</v>
      </c>
      <c r="G326" t="s">
        <v>65</v>
      </c>
      <c r="H326" t="s">
        <v>66</v>
      </c>
      <c r="I326" t="s">
        <v>67</v>
      </c>
      <c r="J326" t="s">
        <v>68</v>
      </c>
      <c r="K326" t="s">
        <v>69</v>
      </c>
      <c r="L326" t="s">
        <v>70</v>
      </c>
      <c r="M326" t="s">
        <v>71</v>
      </c>
      <c r="N326" t="s">
        <v>72</v>
      </c>
      <c r="O326" t="s">
        <v>73</v>
      </c>
      <c r="P326" t="s">
        <v>74</v>
      </c>
      <c r="Q326" t="s">
        <v>75</v>
      </c>
      <c r="R326" t="s">
        <v>76</v>
      </c>
      <c r="S326" t="s">
        <v>77</v>
      </c>
      <c r="T326">
        <v>0</v>
      </c>
    </row>
    <row r="327" spans="1:20">
      <c r="A327" t="s">
        <v>465</v>
      </c>
      <c r="B327" t="s">
        <v>21</v>
      </c>
      <c r="C327">
        <v>42</v>
      </c>
      <c r="D327" t="s">
        <v>22</v>
      </c>
      <c r="E327" t="s">
        <v>23</v>
      </c>
      <c r="F327" t="s">
        <v>64</v>
      </c>
      <c r="G327" t="s">
        <v>65</v>
      </c>
      <c r="H327" t="s">
        <v>66</v>
      </c>
      <c r="I327" t="s">
        <v>67</v>
      </c>
      <c r="J327" t="s">
        <v>68</v>
      </c>
      <c r="K327" t="s">
        <v>69</v>
      </c>
      <c r="L327" t="s">
        <v>70</v>
      </c>
      <c r="M327" t="s">
        <v>71</v>
      </c>
      <c r="N327" t="s">
        <v>72</v>
      </c>
      <c r="O327" t="s">
        <v>73</v>
      </c>
      <c r="P327" t="s">
        <v>74</v>
      </c>
      <c r="Q327" t="s">
        <v>75</v>
      </c>
      <c r="R327" t="s">
        <v>76</v>
      </c>
      <c r="S327" t="s">
        <v>77</v>
      </c>
      <c r="T327">
        <v>0</v>
      </c>
    </row>
    <row r="328" spans="1:20">
      <c r="A328" t="s">
        <v>466</v>
      </c>
      <c r="B328" t="s">
        <v>21</v>
      </c>
      <c r="C328">
        <v>37</v>
      </c>
      <c r="D328" t="s">
        <v>22</v>
      </c>
      <c r="E328" t="s">
        <v>23</v>
      </c>
      <c r="F328" t="s">
        <v>64</v>
      </c>
      <c r="G328" t="s">
        <v>65</v>
      </c>
      <c r="H328" t="s">
        <v>66</v>
      </c>
      <c r="I328" t="s">
        <v>67</v>
      </c>
      <c r="J328" t="s">
        <v>68</v>
      </c>
      <c r="K328" t="s">
        <v>69</v>
      </c>
      <c r="L328" t="s">
        <v>70</v>
      </c>
      <c r="M328" t="s">
        <v>71</v>
      </c>
      <c r="N328" t="s">
        <v>72</v>
      </c>
      <c r="O328" t="s">
        <v>73</v>
      </c>
      <c r="P328" t="s">
        <v>74</v>
      </c>
      <c r="Q328" t="s">
        <v>75</v>
      </c>
      <c r="R328" t="s">
        <v>76</v>
      </c>
      <c r="S328" t="s">
        <v>77</v>
      </c>
      <c r="T328">
        <v>0</v>
      </c>
    </row>
    <row r="329" spans="1:20">
      <c r="A329" t="s">
        <v>467</v>
      </c>
      <c r="B329" t="s">
        <v>62</v>
      </c>
      <c r="C329" t="s">
        <v>63</v>
      </c>
      <c r="D329" t="s">
        <v>22</v>
      </c>
      <c r="E329" t="s">
        <v>23</v>
      </c>
      <c r="F329" t="s">
        <v>64</v>
      </c>
      <c r="G329" t="s">
        <v>65</v>
      </c>
      <c r="H329" t="s">
        <v>66</v>
      </c>
      <c r="I329" t="s">
        <v>67</v>
      </c>
      <c r="J329" t="s">
        <v>68</v>
      </c>
      <c r="K329" t="s">
        <v>69</v>
      </c>
      <c r="L329" t="s">
        <v>70</v>
      </c>
      <c r="M329" t="s">
        <v>71</v>
      </c>
      <c r="N329" t="s">
        <v>72</v>
      </c>
      <c r="O329" t="s">
        <v>73</v>
      </c>
      <c r="P329" t="s">
        <v>74</v>
      </c>
      <c r="Q329" t="s">
        <v>75</v>
      </c>
      <c r="R329" t="s">
        <v>76</v>
      </c>
      <c r="S329" t="s">
        <v>77</v>
      </c>
      <c r="T329">
        <v>0</v>
      </c>
    </row>
    <row r="330" spans="1:20">
      <c r="B330" t="s">
        <v>21</v>
      </c>
      <c r="C330">
        <v>41</v>
      </c>
      <c r="D330" t="s">
        <v>22</v>
      </c>
      <c r="E330" t="s">
        <v>23</v>
      </c>
      <c r="F330" t="s">
        <v>64</v>
      </c>
      <c r="G330" t="s">
        <v>65</v>
      </c>
      <c r="H330" t="s">
        <v>66</v>
      </c>
      <c r="I330" t="s">
        <v>67</v>
      </c>
      <c r="J330" t="s">
        <v>68</v>
      </c>
      <c r="K330" t="s">
        <v>69</v>
      </c>
      <c r="L330" t="s">
        <v>70</v>
      </c>
      <c r="M330" t="s">
        <v>71</v>
      </c>
      <c r="N330" t="s">
        <v>72</v>
      </c>
      <c r="O330" t="s">
        <v>73</v>
      </c>
      <c r="P330" t="s">
        <v>74</v>
      </c>
      <c r="Q330" t="s">
        <v>75</v>
      </c>
      <c r="R330" t="s">
        <v>76</v>
      </c>
      <c r="S330" t="s">
        <v>77</v>
      </c>
      <c r="T330">
        <v>0</v>
      </c>
    </row>
    <row r="331" spans="1:20">
      <c r="A331" t="s">
        <v>468</v>
      </c>
      <c r="B331" t="s">
        <v>21</v>
      </c>
      <c r="C331">
        <v>36</v>
      </c>
      <c r="D331" t="s">
        <v>22</v>
      </c>
      <c r="E331" t="s">
        <v>23</v>
      </c>
      <c r="F331" t="s">
        <v>24</v>
      </c>
      <c r="G331" t="s">
        <v>25</v>
      </c>
      <c r="H331" t="s">
        <v>26</v>
      </c>
      <c r="I331" t="s">
        <v>27</v>
      </c>
      <c r="J331" t="s">
        <v>28</v>
      </c>
      <c r="K331" t="s">
        <v>29</v>
      </c>
      <c r="L331" t="s">
        <v>30</v>
      </c>
      <c r="M331" t="s">
        <v>31</v>
      </c>
      <c r="N331" t="s">
        <v>32</v>
      </c>
      <c r="O331" t="s">
        <v>33</v>
      </c>
      <c r="P331" t="s">
        <v>34</v>
      </c>
      <c r="Q331" t="s">
        <v>35</v>
      </c>
      <c r="R331">
        <v>0</v>
      </c>
      <c r="S331">
        <v>0</v>
      </c>
      <c r="T331">
        <v>0</v>
      </c>
    </row>
    <row r="332" spans="1:20">
      <c r="A332" t="s">
        <v>469</v>
      </c>
      <c r="B332" t="s">
        <v>21</v>
      </c>
      <c r="C332">
        <v>40</v>
      </c>
      <c r="D332" t="s">
        <v>22</v>
      </c>
      <c r="E332" t="s">
        <v>23</v>
      </c>
      <c r="F332" t="s">
        <v>24</v>
      </c>
      <c r="G332" t="s">
        <v>25</v>
      </c>
      <c r="H332" t="s">
        <v>26</v>
      </c>
      <c r="I332" t="s">
        <v>27</v>
      </c>
      <c r="J332" t="s">
        <v>28</v>
      </c>
      <c r="K332" t="s">
        <v>29</v>
      </c>
      <c r="L332" t="s">
        <v>30</v>
      </c>
      <c r="M332" t="s">
        <v>47</v>
      </c>
      <c r="N332" t="s">
        <v>48</v>
      </c>
      <c r="O332" t="s">
        <v>49</v>
      </c>
      <c r="P332" t="s">
        <v>50</v>
      </c>
      <c r="Q332" t="s">
        <v>51</v>
      </c>
      <c r="R332" t="s">
        <v>52</v>
      </c>
      <c r="S332" t="s">
        <v>82</v>
      </c>
      <c r="T332">
        <v>0</v>
      </c>
    </row>
    <row r="333" spans="1:20">
      <c r="A333" t="s">
        <v>470</v>
      </c>
      <c r="B333" t="s">
        <v>21</v>
      </c>
      <c r="C333">
        <v>38</v>
      </c>
      <c r="D333" t="s">
        <v>22</v>
      </c>
      <c r="E333" t="s">
        <v>23</v>
      </c>
      <c r="F333" t="s">
        <v>24</v>
      </c>
      <c r="G333" t="s">
        <v>25</v>
      </c>
      <c r="H333" t="s">
        <v>26</v>
      </c>
      <c r="I333" t="s">
        <v>27</v>
      </c>
      <c r="J333" t="s">
        <v>28</v>
      </c>
      <c r="K333" t="s">
        <v>29</v>
      </c>
      <c r="L333" t="s">
        <v>30</v>
      </c>
      <c r="M333" t="s">
        <v>47</v>
      </c>
      <c r="N333" t="s">
        <v>48</v>
      </c>
      <c r="O333" t="s">
        <v>49</v>
      </c>
      <c r="P333" t="s">
        <v>50</v>
      </c>
      <c r="Q333" t="s">
        <v>51</v>
      </c>
      <c r="R333" t="s">
        <v>52</v>
      </c>
      <c r="S333" t="s">
        <v>82</v>
      </c>
      <c r="T333">
        <v>0</v>
      </c>
    </row>
    <row r="334" spans="1:20">
      <c r="A334" t="s">
        <v>471</v>
      </c>
      <c r="B334" t="s">
        <v>21</v>
      </c>
      <c r="C334">
        <v>42</v>
      </c>
      <c r="D334" t="s">
        <v>22</v>
      </c>
      <c r="E334" t="s">
        <v>23</v>
      </c>
      <c r="F334" t="s">
        <v>24</v>
      </c>
      <c r="G334" t="s">
        <v>25</v>
      </c>
      <c r="H334" t="s">
        <v>26</v>
      </c>
      <c r="I334" t="s">
        <v>27</v>
      </c>
      <c r="J334" t="s">
        <v>28</v>
      </c>
      <c r="K334" t="s">
        <v>29</v>
      </c>
      <c r="L334" t="s">
        <v>30</v>
      </c>
      <c r="M334" t="s">
        <v>47</v>
      </c>
      <c r="N334" t="s">
        <v>48</v>
      </c>
      <c r="O334" t="s">
        <v>49</v>
      </c>
      <c r="P334" t="s">
        <v>50</v>
      </c>
      <c r="Q334" t="s">
        <v>51</v>
      </c>
      <c r="R334" t="s">
        <v>52</v>
      </c>
      <c r="S334" t="s">
        <v>82</v>
      </c>
      <c r="T334">
        <v>0</v>
      </c>
    </row>
    <row r="335" spans="1:20">
      <c r="A335" t="s">
        <v>472</v>
      </c>
      <c r="B335" t="s">
        <v>62</v>
      </c>
      <c r="C335" t="s">
        <v>63</v>
      </c>
      <c r="D335" t="s">
        <v>22</v>
      </c>
      <c r="E335" t="s">
        <v>23</v>
      </c>
      <c r="F335" t="s">
        <v>24</v>
      </c>
      <c r="G335" t="s">
        <v>25</v>
      </c>
      <c r="H335" t="s">
        <v>26</v>
      </c>
      <c r="I335" t="s">
        <v>27</v>
      </c>
      <c r="J335" t="s">
        <v>28</v>
      </c>
      <c r="K335" t="s">
        <v>29</v>
      </c>
      <c r="L335" t="s">
        <v>30</v>
      </c>
      <c r="M335" t="s">
        <v>47</v>
      </c>
      <c r="N335" t="s">
        <v>48</v>
      </c>
      <c r="O335" t="s">
        <v>49</v>
      </c>
      <c r="P335" t="s">
        <v>50</v>
      </c>
      <c r="Q335" t="s">
        <v>51</v>
      </c>
      <c r="R335" t="s">
        <v>52</v>
      </c>
      <c r="S335" t="s">
        <v>82</v>
      </c>
      <c r="T335">
        <v>0</v>
      </c>
    </row>
    <row r="336" spans="1:20">
      <c r="B336" t="s">
        <v>21</v>
      </c>
      <c r="C336">
        <v>40</v>
      </c>
      <c r="D336" t="s">
        <v>22</v>
      </c>
      <c r="E336" t="s">
        <v>23</v>
      </c>
      <c r="F336" t="s">
        <v>24</v>
      </c>
      <c r="G336" t="s">
        <v>25</v>
      </c>
      <c r="H336" t="s">
        <v>26</v>
      </c>
      <c r="I336" t="s">
        <v>27</v>
      </c>
      <c r="J336" t="s">
        <v>28</v>
      </c>
      <c r="K336" t="s">
        <v>29</v>
      </c>
      <c r="L336" t="s">
        <v>30</v>
      </c>
      <c r="M336" t="s">
        <v>47</v>
      </c>
      <c r="N336" t="s">
        <v>48</v>
      </c>
      <c r="O336" t="s">
        <v>49</v>
      </c>
      <c r="P336" t="s">
        <v>50</v>
      </c>
      <c r="Q336" t="s">
        <v>51</v>
      </c>
      <c r="R336" t="s">
        <v>52</v>
      </c>
      <c r="S336" t="s">
        <v>82</v>
      </c>
      <c r="T336">
        <v>0</v>
      </c>
    </row>
    <row r="337" spans="1:20">
      <c r="A337" t="s">
        <v>473</v>
      </c>
      <c r="B337" t="s">
        <v>81</v>
      </c>
      <c r="C337" t="s">
        <v>63</v>
      </c>
      <c r="D337" t="s">
        <v>22</v>
      </c>
      <c r="E337" t="s">
        <v>23</v>
      </c>
      <c r="F337" t="s">
        <v>24</v>
      </c>
      <c r="G337" t="s">
        <v>25</v>
      </c>
      <c r="H337" t="s">
        <v>26</v>
      </c>
      <c r="I337" t="s">
        <v>27</v>
      </c>
      <c r="J337" t="s">
        <v>28</v>
      </c>
      <c r="K337" t="s">
        <v>29</v>
      </c>
      <c r="L337" t="s">
        <v>30</v>
      </c>
      <c r="M337" t="s">
        <v>47</v>
      </c>
      <c r="N337" t="s">
        <v>48</v>
      </c>
      <c r="O337" t="s">
        <v>49</v>
      </c>
      <c r="P337" t="s">
        <v>50</v>
      </c>
      <c r="Q337" t="s">
        <v>51</v>
      </c>
      <c r="R337" t="s">
        <v>52</v>
      </c>
      <c r="S337" t="s">
        <v>82</v>
      </c>
      <c r="T337">
        <v>0</v>
      </c>
    </row>
    <row r="338" spans="1:20">
      <c r="B338" t="s">
        <v>21</v>
      </c>
      <c r="C338">
        <v>38</v>
      </c>
      <c r="D338" t="s">
        <v>22</v>
      </c>
      <c r="E338" t="s">
        <v>23</v>
      </c>
      <c r="F338" t="s">
        <v>24</v>
      </c>
      <c r="G338" t="s">
        <v>25</v>
      </c>
      <c r="H338" t="s">
        <v>26</v>
      </c>
      <c r="I338" t="s">
        <v>27</v>
      </c>
      <c r="J338" t="s">
        <v>28</v>
      </c>
      <c r="K338" t="s">
        <v>29</v>
      </c>
      <c r="L338" t="s">
        <v>30</v>
      </c>
      <c r="M338" t="s">
        <v>47</v>
      </c>
      <c r="N338" t="s">
        <v>48</v>
      </c>
      <c r="O338" t="s">
        <v>49</v>
      </c>
      <c r="P338" t="s">
        <v>50</v>
      </c>
      <c r="Q338" t="s">
        <v>51</v>
      </c>
      <c r="R338" t="s">
        <v>52</v>
      </c>
      <c r="S338" t="s">
        <v>82</v>
      </c>
      <c r="T338">
        <v>0</v>
      </c>
    </row>
    <row r="339" spans="1:20">
      <c r="A339" t="s">
        <v>474</v>
      </c>
      <c r="B339" t="s">
        <v>21</v>
      </c>
      <c r="C339">
        <v>40</v>
      </c>
      <c r="D339" t="s">
        <v>22</v>
      </c>
      <c r="E339" t="s">
        <v>23</v>
      </c>
      <c r="F339" t="s">
        <v>24</v>
      </c>
      <c r="G339" t="s">
        <v>25</v>
      </c>
      <c r="H339" t="s">
        <v>26</v>
      </c>
      <c r="I339" t="s">
        <v>27</v>
      </c>
      <c r="J339" t="s">
        <v>28</v>
      </c>
      <c r="K339" t="s">
        <v>29</v>
      </c>
      <c r="L339" t="s">
        <v>30</v>
      </c>
      <c r="M339" t="s">
        <v>47</v>
      </c>
      <c r="N339" t="s">
        <v>48</v>
      </c>
      <c r="O339" t="s">
        <v>49</v>
      </c>
      <c r="P339" t="s">
        <v>50</v>
      </c>
      <c r="Q339" t="s">
        <v>51</v>
      </c>
      <c r="R339" t="s">
        <v>52</v>
      </c>
      <c r="S339" t="s">
        <v>82</v>
      </c>
      <c r="T339">
        <v>0</v>
      </c>
    </row>
    <row r="340" spans="1:20">
      <c r="A340" t="s">
        <v>475</v>
      </c>
      <c r="B340" t="s">
        <v>21</v>
      </c>
      <c r="C340">
        <v>41</v>
      </c>
      <c r="D340" t="s">
        <v>22</v>
      </c>
      <c r="E340" t="s">
        <v>23</v>
      </c>
      <c r="F340" t="s">
        <v>24</v>
      </c>
      <c r="G340" t="s">
        <v>25</v>
      </c>
      <c r="H340" t="s">
        <v>26</v>
      </c>
      <c r="I340" t="s">
        <v>27</v>
      </c>
      <c r="J340" t="s">
        <v>37</v>
      </c>
      <c r="K340" t="s">
        <v>38</v>
      </c>
      <c r="L340" t="s">
        <v>39</v>
      </c>
      <c r="M340" t="s">
        <v>40</v>
      </c>
      <c r="N340" t="s">
        <v>41</v>
      </c>
      <c r="O340" t="s">
        <v>42</v>
      </c>
      <c r="P340" t="s">
        <v>43</v>
      </c>
      <c r="Q340" t="s">
        <v>44</v>
      </c>
      <c r="R340" t="s">
        <v>476</v>
      </c>
      <c r="S340">
        <v>0</v>
      </c>
      <c r="T340">
        <v>0</v>
      </c>
    </row>
    <row r="341" spans="1:20">
      <c r="A341" t="s">
        <v>477</v>
      </c>
      <c r="B341" t="s">
        <v>62</v>
      </c>
      <c r="C341" t="s">
        <v>63</v>
      </c>
      <c r="D341" t="s">
        <v>22</v>
      </c>
      <c r="E341" t="s">
        <v>23</v>
      </c>
      <c r="F341" t="s">
        <v>64</v>
      </c>
      <c r="G341" t="s">
        <v>65</v>
      </c>
      <c r="H341" t="s">
        <v>66</v>
      </c>
      <c r="I341" t="s">
        <v>67</v>
      </c>
      <c r="J341" t="s">
        <v>68</v>
      </c>
      <c r="K341" t="s">
        <v>69</v>
      </c>
      <c r="L341" t="s">
        <v>70</v>
      </c>
      <c r="M341" t="s">
        <v>71</v>
      </c>
      <c r="N341" t="s">
        <v>72</v>
      </c>
      <c r="O341" t="s">
        <v>73</v>
      </c>
      <c r="P341" t="s">
        <v>74</v>
      </c>
      <c r="Q341" t="s">
        <v>75</v>
      </c>
      <c r="R341" t="s">
        <v>76</v>
      </c>
      <c r="S341" t="s">
        <v>77</v>
      </c>
      <c r="T341">
        <v>0</v>
      </c>
    </row>
    <row r="342" spans="1:20">
      <c r="B342" t="s">
        <v>21</v>
      </c>
      <c r="C342">
        <v>41</v>
      </c>
      <c r="D342" t="s">
        <v>22</v>
      </c>
      <c r="E342" t="s">
        <v>23</v>
      </c>
      <c r="F342" t="s">
        <v>64</v>
      </c>
      <c r="G342" t="s">
        <v>65</v>
      </c>
      <c r="H342" t="s">
        <v>66</v>
      </c>
      <c r="I342" t="s">
        <v>67</v>
      </c>
      <c r="J342" t="s">
        <v>68</v>
      </c>
      <c r="K342" t="s">
        <v>69</v>
      </c>
      <c r="L342" t="s">
        <v>70</v>
      </c>
      <c r="M342" t="s">
        <v>71</v>
      </c>
      <c r="N342" t="s">
        <v>72</v>
      </c>
      <c r="O342" t="s">
        <v>73</v>
      </c>
      <c r="P342" t="s">
        <v>74</v>
      </c>
      <c r="Q342" t="s">
        <v>75</v>
      </c>
      <c r="R342" t="s">
        <v>76</v>
      </c>
      <c r="S342" t="s">
        <v>77</v>
      </c>
      <c r="T342">
        <v>0</v>
      </c>
    </row>
    <row r="343" spans="1:20">
      <c r="A343" t="s">
        <v>478</v>
      </c>
      <c r="B343" t="s">
        <v>21</v>
      </c>
      <c r="C343">
        <v>43</v>
      </c>
      <c r="D343" t="s">
        <v>22</v>
      </c>
      <c r="E343" t="s">
        <v>23</v>
      </c>
      <c r="F343" t="s">
        <v>373</v>
      </c>
      <c r="G343" t="s">
        <v>374</v>
      </c>
      <c r="H343" t="s">
        <v>375</v>
      </c>
      <c r="I343" t="s">
        <v>376</v>
      </c>
      <c r="J343" t="s">
        <v>377</v>
      </c>
      <c r="K343" t="s">
        <v>378</v>
      </c>
      <c r="L343" t="s">
        <v>379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>
      <c r="A344" t="s">
        <v>479</v>
      </c>
      <c r="B344" t="s">
        <v>21</v>
      </c>
      <c r="C344">
        <v>41</v>
      </c>
      <c r="D344" t="s">
        <v>22</v>
      </c>
      <c r="E344" t="s">
        <v>23</v>
      </c>
      <c r="F344" t="s">
        <v>24</v>
      </c>
      <c r="G344" t="s">
        <v>25</v>
      </c>
      <c r="H344" t="s">
        <v>26</v>
      </c>
      <c r="I344" t="s">
        <v>27</v>
      </c>
      <c r="J344" t="s">
        <v>37</v>
      </c>
      <c r="K344" t="s">
        <v>38</v>
      </c>
      <c r="L344" t="s">
        <v>39</v>
      </c>
      <c r="M344" t="s">
        <v>40</v>
      </c>
      <c r="N344" t="s">
        <v>41</v>
      </c>
      <c r="O344" t="s">
        <v>42</v>
      </c>
      <c r="P344" t="s">
        <v>43</v>
      </c>
      <c r="Q344" t="s">
        <v>44</v>
      </c>
      <c r="R344" t="s">
        <v>476</v>
      </c>
      <c r="S344">
        <v>0</v>
      </c>
      <c r="T344">
        <v>0</v>
      </c>
    </row>
    <row r="345" spans="1:20">
      <c r="A345" t="s">
        <v>480</v>
      </c>
      <c r="B345" t="s">
        <v>21</v>
      </c>
      <c r="C345">
        <v>40</v>
      </c>
      <c r="D345" t="s">
        <v>22</v>
      </c>
      <c r="E345" t="s">
        <v>23</v>
      </c>
      <c r="F345" t="s">
        <v>24</v>
      </c>
      <c r="G345" t="s">
        <v>25</v>
      </c>
      <c r="H345" t="s">
        <v>26</v>
      </c>
      <c r="I345" t="s">
        <v>27</v>
      </c>
      <c r="J345" t="s">
        <v>37</v>
      </c>
      <c r="K345" t="s">
        <v>38</v>
      </c>
      <c r="L345" t="s">
        <v>39</v>
      </c>
      <c r="M345" t="s">
        <v>40</v>
      </c>
      <c r="N345" t="s">
        <v>41</v>
      </c>
      <c r="O345" t="s">
        <v>42</v>
      </c>
      <c r="P345" t="s">
        <v>43</v>
      </c>
      <c r="Q345" t="s">
        <v>44</v>
      </c>
      <c r="R345" t="s">
        <v>476</v>
      </c>
      <c r="S345">
        <v>0</v>
      </c>
      <c r="T345">
        <v>0</v>
      </c>
    </row>
    <row r="346" spans="1:20">
      <c r="A346" t="s">
        <v>481</v>
      </c>
      <c r="B346" t="s">
        <v>21</v>
      </c>
      <c r="C346">
        <v>41</v>
      </c>
      <c r="D346" t="s">
        <v>22</v>
      </c>
      <c r="E346" t="s">
        <v>23</v>
      </c>
      <c r="F346" t="s">
        <v>24</v>
      </c>
      <c r="G346" t="s">
        <v>25</v>
      </c>
      <c r="H346" t="s">
        <v>26</v>
      </c>
      <c r="I346" t="s">
        <v>27</v>
      </c>
      <c r="J346" t="s">
        <v>37</v>
      </c>
      <c r="K346" t="s">
        <v>38</v>
      </c>
      <c r="L346" t="s">
        <v>39</v>
      </c>
      <c r="M346" t="s">
        <v>40</v>
      </c>
      <c r="N346" t="s">
        <v>41</v>
      </c>
      <c r="O346" t="s">
        <v>42</v>
      </c>
      <c r="P346" t="s">
        <v>43</v>
      </c>
      <c r="Q346" t="s">
        <v>44</v>
      </c>
      <c r="R346" t="s">
        <v>476</v>
      </c>
      <c r="S346">
        <v>0</v>
      </c>
      <c r="T346">
        <v>0</v>
      </c>
    </row>
    <row r="347" spans="1:20">
      <c r="A347" t="s">
        <v>482</v>
      </c>
      <c r="B347" t="s">
        <v>21</v>
      </c>
      <c r="C347">
        <v>36</v>
      </c>
      <c r="D347" t="s">
        <v>22</v>
      </c>
      <c r="E347" t="s">
        <v>23</v>
      </c>
      <c r="F347" t="s">
        <v>24</v>
      </c>
      <c r="G347" t="s">
        <v>25</v>
      </c>
      <c r="H347" t="s">
        <v>26</v>
      </c>
      <c r="I347" t="s">
        <v>27</v>
      </c>
      <c r="J347" t="s">
        <v>37</v>
      </c>
      <c r="K347" t="s">
        <v>38</v>
      </c>
      <c r="L347" t="s">
        <v>39</v>
      </c>
      <c r="M347" t="s">
        <v>40</v>
      </c>
      <c r="N347" t="s">
        <v>41</v>
      </c>
      <c r="O347" t="s">
        <v>42</v>
      </c>
      <c r="P347" t="s">
        <v>43</v>
      </c>
      <c r="Q347" t="s">
        <v>44</v>
      </c>
      <c r="R347" t="s">
        <v>476</v>
      </c>
      <c r="S347">
        <v>0</v>
      </c>
      <c r="T347">
        <v>0</v>
      </c>
    </row>
    <row r="348" spans="1:20">
      <c r="A348" t="s">
        <v>483</v>
      </c>
      <c r="B348" t="s">
        <v>21</v>
      </c>
      <c r="C348">
        <v>41</v>
      </c>
      <c r="D348" t="s">
        <v>22</v>
      </c>
      <c r="E348" t="s">
        <v>23</v>
      </c>
      <c r="F348" t="s">
        <v>24</v>
      </c>
      <c r="G348" t="s">
        <v>25</v>
      </c>
      <c r="H348" t="s">
        <v>26</v>
      </c>
      <c r="I348" t="s">
        <v>27</v>
      </c>
      <c r="J348" t="s">
        <v>37</v>
      </c>
      <c r="K348" t="s">
        <v>38</v>
      </c>
      <c r="L348" t="s">
        <v>39</v>
      </c>
      <c r="M348" t="s">
        <v>40</v>
      </c>
      <c r="N348" t="s">
        <v>41</v>
      </c>
      <c r="O348" t="s">
        <v>42</v>
      </c>
      <c r="P348" t="s">
        <v>43</v>
      </c>
      <c r="Q348" t="s">
        <v>44</v>
      </c>
      <c r="R348" t="s">
        <v>476</v>
      </c>
      <c r="S348">
        <v>0</v>
      </c>
      <c r="T348">
        <v>0</v>
      </c>
    </row>
    <row r="349" spans="1:20">
      <c r="A349" t="s">
        <v>484</v>
      </c>
      <c r="B349" t="s">
        <v>21</v>
      </c>
      <c r="C349">
        <v>37</v>
      </c>
      <c r="D349" t="s">
        <v>485</v>
      </c>
      <c r="E349" t="s">
        <v>486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>
      <c r="A350" t="s">
        <v>487</v>
      </c>
      <c r="B350" t="s">
        <v>21</v>
      </c>
      <c r="C350">
        <v>38</v>
      </c>
      <c r="D350" t="s">
        <v>22</v>
      </c>
      <c r="E350" t="s">
        <v>23</v>
      </c>
      <c r="F350" t="s">
        <v>24</v>
      </c>
      <c r="G350" t="s">
        <v>25</v>
      </c>
      <c r="H350" t="s">
        <v>26</v>
      </c>
      <c r="I350" t="s">
        <v>27</v>
      </c>
      <c r="J350" t="s">
        <v>324</v>
      </c>
      <c r="K350" t="s">
        <v>325</v>
      </c>
      <c r="L350" t="s">
        <v>326</v>
      </c>
      <c r="M350" t="s">
        <v>327</v>
      </c>
      <c r="N350" t="s">
        <v>328</v>
      </c>
      <c r="O350" t="s">
        <v>329</v>
      </c>
      <c r="P350" t="s">
        <v>330</v>
      </c>
      <c r="Q350" t="s">
        <v>331</v>
      </c>
      <c r="R350" t="s">
        <v>332</v>
      </c>
      <c r="S350" t="s">
        <v>333</v>
      </c>
      <c r="T350" t="s">
        <v>334</v>
      </c>
    </row>
    <row r="351" spans="1:20">
      <c r="A351" t="s">
        <v>488</v>
      </c>
      <c r="B351" t="s">
        <v>21</v>
      </c>
      <c r="C351">
        <v>37</v>
      </c>
      <c r="D351" t="s">
        <v>22</v>
      </c>
      <c r="E351" t="s">
        <v>23</v>
      </c>
      <c r="F351" t="s">
        <v>24</v>
      </c>
      <c r="G351" t="s">
        <v>25</v>
      </c>
      <c r="H351" t="s">
        <v>26</v>
      </c>
      <c r="I351" t="s">
        <v>27</v>
      </c>
      <c r="J351" t="s">
        <v>324</v>
      </c>
      <c r="K351" t="s">
        <v>325</v>
      </c>
      <c r="L351" t="s">
        <v>326</v>
      </c>
      <c r="M351" t="s">
        <v>327</v>
      </c>
      <c r="N351" t="s">
        <v>328</v>
      </c>
      <c r="O351" t="s">
        <v>329</v>
      </c>
      <c r="P351" t="s">
        <v>330</v>
      </c>
      <c r="Q351" t="s">
        <v>331</v>
      </c>
      <c r="R351" t="s">
        <v>332</v>
      </c>
      <c r="S351" t="s">
        <v>333</v>
      </c>
      <c r="T351" t="s">
        <v>334</v>
      </c>
    </row>
    <row r="352" spans="1:20">
      <c r="A352" t="s">
        <v>489</v>
      </c>
      <c r="B352" t="s">
        <v>21</v>
      </c>
      <c r="C352">
        <v>37</v>
      </c>
      <c r="D352" t="s">
        <v>22</v>
      </c>
      <c r="E352" t="s">
        <v>23</v>
      </c>
      <c r="F352" t="s">
        <v>64</v>
      </c>
      <c r="G352" t="s">
        <v>65</v>
      </c>
      <c r="H352" t="s">
        <v>490</v>
      </c>
      <c r="I352" t="s">
        <v>491</v>
      </c>
      <c r="J352" t="s">
        <v>492</v>
      </c>
      <c r="K352" t="s">
        <v>493</v>
      </c>
      <c r="L352" t="s">
        <v>494</v>
      </c>
      <c r="M352" t="s">
        <v>495</v>
      </c>
      <c r="N352" t="s">
        <v>496</v>
      </c>
      <c r="O352" t="s">
        <v>497</v>
      </c>
      <c r="P352" t="s">
        <v>498</v>
      </c>
      <c r="Q352">
        <v>0</v>
      </c>
      <c r="R352">
        <v>0</v>
      </c>
      <c r="S352">
        <v>0</v>
      </c>
      <c r="T352">
        <v>0</v>
      </c>
    </row>
    <row r="353" spans="1:20">
      <c r="A353" t="s">
        <v>499</v>
      </c>
      <c r="B353" t="s">
        <v>81</v>
      </c>
      <c r="C353" t="s">
        <v>63</v>
      </c>
      <c r="D353" t="s">
        <v>22</v>
      </c>
      <c r="E353" t="s">
        <v>23</v>
      </c>
      <c r="F353" t="s">
        <v>64</v>
      </c>
      <c r="G353" t="s">
        <v>65</v>
      </c>
      <c r="H353" t="s">
        <v>490</v>
      </c>
      <c r="I353" t="s">
        <v>491</v>
      </c>
      <c r="J353" t="s">
        <v>492</v>
      </c>
      <c r="K353" t="s">
        <v>493</v>
      </c>
      <c r="L353" t="s">
        <v>494</v>
      </c>
      <c r="M353" t="s">
        <v>495</v>
      </c>
      <c r="N353" t="s">
        <v>496</v>
      </c>
      <c r="O353" t="s">
        <v>497</v>
      </c>
      <c r="P353" t="s">
        <v>498</v>
      </c>
      <c r="Q353">
        <v>0</v>
      </c>
      <c r="R353">
        <v>0</v>
      </c>
      <c r="S353">
        <v>0</v>
      </c>
      <c r="T353">
        <v>0</v>
      </c>
    </row>
    <row r="354" spans="1:20">
      <c r="B354" t="s">
        <v>21</v>
      </c>
      <c r="C354">
        <v>38</v>
      </c>
      <c r="D354" t="s">
        <v>22</v>
      </c>
      <c r="E354" t="s">
        <v>23</v>
      </c>
      <c r="F354" t="s">
        <v>64</v>
      </c>
      <c r="G354" t="s">
        <v>65</v>
      </c>
      <c r="H354" t="s">
        <v>490</v>
      </c>
      <c r="I354" t="s">
        <v>491</v>
      </c>
      <c r="J354" t="s">
        <v>492</v>
      </c>
      <c r="K354" t="s">
        <v>493</v>
      </c>
      <c r="L354" t="s">
        <v>494</v>
      </c>
      <c r="M354" t="s">
        <v>495</v>
      </c>
      <c r="N354" t="s">
        <v>496</v>
      </c>
      <c r="O354" t="s">
        <v>497</v>
      </c>
      <c r="P354" t="s">
        <v>498</v>
      </c>
      <c r="Q354">
        <v>0</v>
      </c>
      <c r="R354">
        <v>0</v>
      </c>
      <c r="S354">
        <v>0</v>
      </c>
      <c r="T354">
        <v>0</v>
      </c>
    </row>
    <row r="355" spans="1:20">
      <c r="A355" t="s">
        <v>500</v>
      </c>
      <c r="B355" t="s">
        <v>21</v>
      </c>
      <c r="C355">
        <v>41</v>
      </c>
      <c r="D355" t="s">
        <v>22</v>
      </c>
      <c r="E355" t="s">
        <v>23</v>
      </c>
      <c r="F355" t="s">
        <v>64</v>
      </c>
      <c r="G355" t="s">
        <v>65</v>
      </c>
      <c r="H355" t="s">
        <v>490</v>
      </c>
      <c r="I355" t="s">
        <v>491</v>
      </c>
      <c r="J355" t="s">
        <v>492</v>
      </c>
      <c r="K355" t="s">
        <v>493</v>
      </c>
      <c r="L355" t="s">
        <v>494</v>
      </c>
      <c r="M355" t="s">
        <v>495</v>
      </c>
      <c r="N355" t="s">
        <v>496</v>
      </c>
      <c r="O355" t="s">
        <v>497</v>
      </c>
      <c r="P355" t="s">
        <v>498</v>
      </c>
      <c r="Q355">
        <v>0</v>
      </c>
      <c r="R355">
        <v>0</v>
      </c>
      <c r="S355">
        <v>0</v>
      </c>
      <c r="T355">
        <v>0</v>
      </c>
    </row>
    <row r="356" spans="1:20">
      <c r="A356" t="s">
        <v>501</v>
      </c>
      <c r="B356" t="s">
        <v>21</v>
      </c>
      <c r="C356">
        <v>41</v>
      </c>
      <c r="D356" t="s">
        <v>22</v>
      </c>
      <c r="E356" t="s">
        <v>23</v>
      </c>
      <c r="F356" t="s">
        <v>64</v>
      </c>
      <c r="G356" t="s">
        <v>65</v>
      </c>
      <c r="H356" t="s">
        <v>490</v>
      </c>
      <c r="I356" t="s">
        <v>491</v>
      </c>
      <c r="J356" t="s">
        <v>492</v>
      </c>
      <c r="K356" t="s">
        <v>493</v>
      </c>
      <c r="L356" t="s">
        <v>494</v>
      </c>
      <c r="M356" t="s">
        <v>495</v>
      </c>
      <c r="N356" t="s">
        <v>496</v>
      </c>
      <c r="O356" t="s">
        <v>497</v>
      </c>
      <c r="P356" t="s">
        <v>498</v>
      </c>
      <c r="Q356">
        <v>0</v>
      </c>
      <c r="R356">
        <v>0</v>
      </c>
      <c r="S356">
        <v>0</v>
      </c>
      <c r="T356">
        <v>0</v>
      </c>
    </row>
    <row r="357" spans="1:20">
      <c r="A357" t="s">
        <v>502</v>
      </c>
      <c r="B357" t="s">
        <v>21</v>
      </c>
      <c r="C357">
        <v>38</v>
      </c>
      <c r="D357" t="s">
        <v>22</v>
      </c>
      <c r="E357" t="s">
        <v>23</v>
      </c>
      <c r="F357" t="s">
        <v>64</v>
      </c>
      <c r="G357" t="s">
        <v>65</v>
      </c>
      <c r="H357" t="s">
        <v>490</v>
      </c>
      <c r="I357" t="s">
        <v>491</v>
      </c>
      <c r="J357" t="s">
        <v>492</v>
      </c>
      <c r="K357" t="s">
        <v>493</v>
      </c>
      <c r="L357" t="s">
        <v>494</v>
      </c>
      <c r="M357" t="s">
        <v>495</v>
      </c>
      <c r="N357" t="s">
        <v>496</v>
      </c>
      <c r="O357" t="s">
        <v>497</v>
      </c>
      <c r="P357" t="s">
        <v>498</v>
      </c>
      <c r="Q357">
        <v>0</v>
      </c>
      <c r="R357">
        <v>0</v>
      </c>
      <c r="S357">
        <v>0</v>
      </c>
      <c r="T357">
        <v>0</v>
      </c>
    </row>
    <row r="358" spans="1:20">
      <c r="A358" t="s">
        <v>503</v>
      </c>
      <c r="B358" t="s">
        <v>62</v>
      </c>
      <c r="C358" t="s">
        <v>63</v>
      </c>
      <c r="D358" t="s">
        <v>22</v>
      </c>
      <c r="E358" t="s">
        <v>23</v>
      </c>
      <c r="F358" t="s">
        <v>64</v>
      </c>
      <c r="G358" t="s">
        <v>65</v>
      </c>
      <c r="H358" t="s">
        <v>490</v>
      </c>
      <c r="I358" t="s">
        <v>491</v>
      </c>
      <c r="J358" t="s">
        <v>492</v>
      </c>
      <c r="K358" t="s">
        <v>493</v>
      </c>
      <c r="L358" t="s">
        <v>494</v>
      </c>
      <c r="M358" t="s">
        <v>495</v>
      </c>
      <c r="N358" t="s">
        <v>496</v>
      </c>
      <c r="O358" t="s">
        <v>497</v>
      </c>
      <c r="P358" t="s">
        <v>498</v>
      </c>
      <c r="Q358">
        <v>0</v>
      </c>
      <c r="R358">
        <v>0</v>
      </c>
      <c r="S358">
        <v>0</v>
      </c>
      <c r="T358">
        <v>0</v>
      </c>
    </row>
    <row r="359" spans="1:20">
      <c r="B359" t="s">
        <v>21</v>
      </c>
      <c r="C359">
        <v>36</v>
      </c>
      <c r="D359" t="s">
        <v>22</v>
      </c>
      <c r="E359" t="s">
        <v>23</v>
      </c>
      <c r="F359" t="s">
        <v>64</v>
      </c>
      <c r="G359" t="s">
        <v>65</v>
      </c>
      <c r="H359" t="s">
        <v>490</v>
      </c>
      <c r="I359" t="s">
        <v>491</v>
      </c>
      <c r="J359" t="s">
        <v>492</v>
      </c>
      <c r="K359" t="s">
        <v>493</v>
      </c>
      <c r="L359" t="s">
        <v>494</v>
      </c>
      <c r="M359" t="s">
        <v>495</v>
      </c>
      <c r="N359" t="s">
        <v>496</v>
      </c>
      <c r="O359" t="s">
        <v>497</v>
      </c>
      <c r="P359" t="s">
        <v>498</v>
      </c>
      <c r="Q359">
        <v>0</v>
      </c>
      <c r="R359">
        <v>0</v>
      </c>
      <c r="S359">
        <v>0</v>
      </c>
      <c r="T359">
        <v>0</v>
      </c>
    </row>
    <row r="360" spans="1:20">
      <c r="A360" t="s">
        <v>504</v>
      </c>
      <c r="B360" t="s">
        <v>21</v>
      </c>
      <c r="C360">
        <v>40</v>
      </c>
      <c r="D360" t="s">
        <v>22</v>
      </c>
      <c r="E360" t="s">
        <v>23</v>
      </c>
      <c r="F360" t="s">
        <v>64</v>
      </c>
      <c r="G360" t="s">
        <v>65</v>
      </c>
      <c r="H360" t="s">
        <v>490</v>
      </c>
      <c r="I360" t="s">
        <v>491</v>
      </c>
      <c r="J360" t="s">
        <v>492</v>
      </c>
      <c r="K360" t="s">
        <v>493</v>
      </c>
      <c r="L360" t="s">
        <v>494</v>
      </c>
      <c r="M360" t="s">
        <v>495</v>
      </c>
      <c r="N360" t="s">
        <v>496</v>
      </c>
      <c r="O360" t="s">
        <v>497</v>
      </c>
      <c r="P360" t="s">
        <v>498</v>
      </c>
      <c r="Q360">
        <v>0</v>
      </c>
      <c r="R360">
        <v>0</v>
      </c>
      <c r="S360">
        <v>0</v>
      </c>
      <c r="T360">
        <v>0</v>
      </c>
    </row>
    <row r="361" spans="1:20">
      <c r="A361" t="s">
        <v>505</v>
      </c>
      <c r="B361" t="s">
        <v>21</v>
      </c>
      <c r="C361">
        <v>36</v>
      </c>
      <c r="D361" t="s">
        <v>22</v>
      </c>
      <c r="E361" t="s">
        <v>23</v>
      </c>
      <c r="F361" t="s">
        <v>64</v>
      </c>
      <c r="G361" t="s">
        <v>65</v>
      </c>
      <c r="H361" t="s">
        <v>490</v>
      </c>
      <c r="I361" t="s">
        <v>491</v>
      </c>
      <c r="J361" t="s">
        <v>492</v>
      </c>
      <c r="K361" t="s">
        <v>493</v>
      </c>
      <c r="L361" t="s">
        <v>494</v>
      </c>
      <c r="M361" t="s">
        <v>495</v>
      </c>
      <c r="N361" t="s">
        <v>496</v>
      </c>
      <c r="O361" t="s">
        <v>497</v>
      </c>
      <c r="P361" t="s">
        <v>498</v>
      </c>
      <c r="Q361">
        <v>0</v>
      </c>
      <c r="R361">
        <v>0</v>
      </c>
      <c r="S361">
        <v>0</v>
      </c>
      <c r="T361">
        <v>0</v>
      </c>
    </row>
    <row r="362" spans="1:20">
      <c r="A362" t="s">
        <v>506</v>
      </c>
      <c r="B362" t="s">
        <v>21</v>
      </c>
      <c r="C362">
        <v>40</v>
      </c>
      <c r="D362" t="s">
        <v>22</v>
      </c>
      <c r="E362" t="s">
        <v>23</v>
      </c>
      <c r="F362" t="s">
        <v>64</v>
      </c>
      <c r="G362" t="s">
        <v>65</v>
      </c>
      <c r="H362" t="s">
        <v>490</v>
      </c>
      <c r="I362" t="s">
        <v>491</v>
      </c>
      <c r="J362" t="s">
        <v>492</v>
      </c>
      <c r="K362" t="s">
        <v>493</v>
      </c>
      <c r="L362" t="s">
        <v>494</v>
      </c>
      <c r="M362" t="s">
        <v>495</v>
      </c>
      <c r="N362" t="s">
        <v>496</v>
      </c>
      <c r="O362" t="s">
        <v>497</v>
      </c>
      <c r="P362" t="s">
        <v>498</v>
      </c>
      <c r="Q362">
        <v>0</v>
      </c>
      <c r="R362">
        <v>0</v>
      </c>
      <c r="S362">
        <v>0</v>
      </c>
      <c r="T362">
        <v>0</v>
      </c>
    </row>
    <row r="363" spans="1:20">
      <c r="A363" t="s">
        <v>507</v>
      </c>
      <c r="B363" t="s">
        <v>21</v>
      </c>
      <c r="C363">
        <v>40</v>
      </c>
      <c r="D363" t="s">
        <v>22</v>
      </c>
      <c r="E363" t="s">
        <v>23</v>
      </c>
      <c r="F363" t="s">
        <v>64</v>
      </c>
      <c r="G363" t="s">
        <v>65</v>
      </c>
      <c r="H363" t="s">
        <v>490</v>
      </c>
      <c r="I363" t="s">
        <v>491</v>
      </c>
      <c r="J363" t="s">
        <v>492</v>
      </c>
      <c r="K363" t="s">
        <v>493</v>
      </c>
      <c r="L363" t="s">
        <v>494</v>
      </c>
      <c r="M363" t="s">
        <v>495</v>
      </c>
      <c r="N363" t="s">
        <v>496</v>
      </c>
      <c r="O363" t="s">
        <v>497</v>
      </c>
      <c r="P363" t="s">
        <v>498</v>
      </c>
      <c r="Q363">
        <v>0</v>
      </c>
      <c r="R363">
        <v>0</v>
      </c>
      <c r="S363">
        <v>0</v>
      </c>
      <c r="T363">
        <v>0</v>
      </c>
    </row>
    <row r="364" spans="1:20">
      <c r="A364" t="s">
        <v>508</v>
      </c>
      <c r="B364" t="s">
        <v>62</v>
      </c>
      <c r="C364" t="s">
        <v>63</v>
      </c>
      <c r="D364" t="s">
        <v>22</v>
      </c>
      <c r="E364" t="s">
        <v>23</v>
      </c>
      <c r="F364" t="s">
        <v>64</v>
      </c>
      <c r="G364" t="s">
        <v>65</v>
      </c>
      <c r="H364" t="s">
        <v>490</v>
      </c>
      <c r="I364" t="s">
        <v>491</v>
      </c>
      <c r="J364" t="s">
        <v>492</v>
      </c>
      <c r="K364" t="s">
        <v>493</v>
      </c>
      <c r="L364" t="s">
        <v>494</v>
      </c>
      <c r="M364" t="s">
        <v>495</v>
      </c>
      <c r="N364" t="s">
        <v>496</v>
      </c>
      <c r="O364" t="s">
        <v>497</v>
      </c>
      <c r="P364" t="s">
        <v>498</v>
      </c>
      <c r="Q364">
        <v>0</v>
      </c>
      <c r="R364">
        <v>0</v>
      </c>
      <c r="S364">
        <v>0</v>
      </c>
      <c r="T364">
        <v>0</v>
      </c>
    </row>
    <row r="365" spans="1:20">
      <c r="B365" t="s">
        <v>21</v>
      </c>
      <c r="C365">
        <v>40</v>
      </c>
      <c r="D365" t="s">
        <v>22</v>
      </c>
      <c r="E365" t="s">
        <v>23</v>
      </c>
      <c r="F365" t="s">
        <v>64</v>
      </c>
      <c r="G365" t="s">
        <v>65</v>
      </c>
      <c r="H365" t="s">
        <v>490</v>
      </c>
      <c r="I365" t="s">
        <v>491</v>
      </c>
      <c r="J365" t="s">
        <v>492</v>
      </c>
      <c r="K365" t="s">
        <v>493</v>
      </c>
      <c r="L365" t="s">
        <v>494</v>
      </c>
      <c r="M365" t="s">
        <v>495</v>
      </c>
      <c r="N365" t="s">
        <v>496</v>
      </c>
      <c r="O365" t="s">
        <v>497</v>
      </c>
      <c r="P365" t="s">
        <v>498</v>
      </c>
      <c r="Q365">
        <v>0</v>
      </c>
      <c r="R365">
        <v>0</v>
      </c>
      <c r="S365">
        <v>0</v>
      </c>
      <c r="T365">
        <v>0</v>
      </c>
    </row>
    <row r="366" spans="1:20">
      <c r="A366" t="s">
        <v>509</v>
      </c>
      <c r="B366" t="s">
        <v>21</v>
      </c>
      <c r="C366">
        <v>43</v>
      </c>
      <c r="D366" t="s">
        <v>22</v>
      </c>
      <c r="E366" t="s">
        <v>23</v>
      </c>
      <c r="F366" t="s">
        <v>64</v>
      </c>
      <c r="G366" t="s">
        <v>65</v>
      </c>
      <c r="H366" t="s">
        <v>490</v>
      </c>
      <c r="I366" t="s">
        <v>491</v>
      </c>
      <c r="J366" t="s">
        <v>492</v>
      </c>
      <c r="K366" t="s">
        <v>493</v>
      </c>
      <c r="L366" t="s">
        <v>494</v>
      </c>
      <c r="M366" t="s">
        <v>495</v>
      </c>
      <c r="N366" t="s">
        <v>496</v>
      </c>
      <c r="O366" t="s">
        <v>497</v>
      </c>
      <c r="P366" t="s">
        <v>498</v>
      </c>
      <c r="Q366">
        <v>0</v>
      </c>
      <c r="R366">
        <v>0</v>
      </c>
      <c r="S366">
        <v>0</v>
      </c>
      <c r="T366">
        <v>0</v>
      </c>
    </row>
    <row r="367" spans="1:20">
      <c r="A367" t="s">
        <v>510</v>
      </c>
      <c r="B367" t="s">
        <v>21</v>
      </c>
      <c r="C367">
        <v>38</v>
      </c>
      <c r="D367" t="s">
        <v>22</v>
      </c>
      <c r="E367" t="s">
        <v>23</v>
      </c>
      <c r="F367" t="s">
        <v>64</v>
      </c>
      <c r="G367" t="s">
        <v>65</v>
      </c>
      <c r="H367" t="s">
        <v>66</v>
      </c>
      <c r="I367" t="s">
        <v>67</v>
      </c>
      <c r="J367" t="s">
        <v>68</v>
      </c>
      <c r="K367" t="s">
        <v>69</v>
      </c>
      <c r="L367" t="s">
        <v>70</v>
      </c>
      <c r="M367" t="s">
        <v>342</v>
      </c>
      <c r="N367" t="s">
        <v>343</v>
      </c>
      <c r="O367" t="s">
        <v>511</v>
      </c>
      <c r="P367" t="s">
        <v>512</v>
      </c>
      <c r="Q367" t="s">
        <v>513</v>
      </c>
      <c r="R367" t="s">
        <v>514</v>
      </c>
      <c r="S367">
        <v>0</v>
      </c>
      <c r="T367">
        <v>0</v>
      </c>
    </row>
    <row r="368" spans="1:20">
      <c r="A368" t="s">
        <v>515</v>
      </c>
      <c r="B368" t="s">
        <v>21</v>
      </c>
      <c r="C368">
        <v>38</v>
      </c>
      <c r="D368" t="s">
        <v>22</v>
      </c>
      <c r="E368" t="s">
        <v>23</v>
      </c>
      <c r="F368" t="s">
        <v>64</v>
      </c>
      <c r="G368" t="s">
        <v>65</v>
      </c>
      <c r="H368" t="s">
        <v>66</v>
      </c>
      <c r="I368" t="s">
        <v>67</v>
      </c>
      <c r="J368" t="s">
        <v>68</v>
      </c>
      <c r="K368" t="s">
        <v>69</v>
      </c>
      <c r="L368" t="s">
        <v>70</v>
      </c>
      <c r="M368" t="s">
        <v>342</v>
      </c>
      <c r="N368" t="s">
        <v>343</v>
      </c>
      <c r="O368" t="s">
        <v>511</v>
      </c>
      <c r="P368" t="s">
        <v>512</v>
      </c>
      <c r="Q368" t="s">
        <v>513</v>
      </c>
      <c r="R368" t="s">
        <v>514</v>
      </c>
      <c r="S368">
        <v>0</v>
      </c>
      <c r="T368">
        <v>0</v>
      </c>
    </row>
    <row r="369" spans="1:20">
      <c r="A369" t="s">
        <v>516</v>
      </c>
      <c r="B369" t="s">
        <v>21</v>
      </c>
      <c r="C369">
        <v>40</v>
      </c>
      <c r="D369" t="s">
        <v>22</v>
      </c>
      <c r="E369" t="s">
        <v>23</v>
      </c>
      <c r="F369" t="s">
        <v>24</v>
      </c>
      <c r="G369" t="s">
        <v>25</v>
      </c>
      <c r="H369" t="s">
        <v>26</v>
      </c>
      <c r="I369" t="s">
        <v>27</v>
      </c>
      <c r="J369" t="s">
        <v>28</v>
      </c>
      <c r="K369" t="s">
        <v>29</v>
      </c>
      <c r="L369" t="s">
        <v>30</v>
      </c>
      <c r="M369" t="s">
        <v>47</v>
      </c>
      <c r="N369" t="s">
        <v>48</v>
      </c>
      <c r="O369" t="s">
        <v>49</v>
      </c>
      <c r="P369" t="s">
        <v>50</v>
      </c>
      <c r="Q369" t="s">
        <v>51</v>
      </c>
      <c r="R369" t="s">
        <v>52</v>
      </c>
      <c r="S369" t="s">
        <v>53</v>
      </c>
      <c r="T369" t="s">
        <v>54</v>
      </c>
    </row>
    <row r="370" spans="1:20">
      <c r="A370" t="s">
        <v>517</v>
      </c>
      <c r="B370" t="s">
        <v>21</v>
      </c>
      <c r="C370">
        <v>39</v>
      </c>
      <c r="D370" t="s">
        <v>22</v>
      </c>
      <c r="E370" t="s">
        <v>23</v>
      </c>
      <c r="F370" t="s">
        <v>24</v>
      </c>
      <c r="G370" t="s">
        <v>25</v>
      </c>
      <c r="H370" t="s">
        <v>26</v>
      </c>
      <c r="I370" t="s">
        <v>27</v>
      </c>
      <c r="J370" t="s">
        <v>94</v>
      </c>
      <c r="K370" t="s">
        <v>95</v>
      </c>
      <c r="L370" t="s">
        <v>96</v>
      </c>
      <c r="M370" t="s">
        <v>97</v>
      </c>
      <c r="N370" t="s">
        <v>98</v>
      </c>
      <c r="O370" t="s">
        <v>99</v>
      </c>
      <c r="P370" t="s">
        <v>100</v>
      </c>
      <c r="Q370" t="s">
        <v>101</v>
      </c>
      <c r="R370">
        <v>0</v>
      </c>
      <c r="S370">
        <v>0</v>
      </c>
      <c r="T370">
        <v>0</v>
      </c>
    </row>
    <row r="371" spans="1:20">
      <c r="A371" t="s">
        <v>518</v>
      </c>
      <c r="B371" t="s">
        <v>21</v>
      </c>
      <c r="C371">
        <v>37</v>
      </c>
      <c r="D371" t="s">
        <v>22</v>
      </c>
      <c r="E371" t="s">
        <v>23</v>
      </c>
      <c r="F371" t="s">
        <v>24</v>
      </c>
      <c r="G371" t="s">
        <v>25</v>
      </c>
      <c r="H371" t="s">
        <v>26</v>
      </c>
      <c r="I371" t="s">
        <v>27</v>
      </c>
      <c r="J371" t="s">
        <v>37</v>
      </c>
      <c r="K371" t="s">
        <v>38</v>
      </c>
      <c r="L371" t="s">
        <v>39</v>
      </c>
      <c r="M371" t="s">
        <v>57</v>
      </c>
      <c r="N371" t="s">
        <v>58</v>
      </c>
      <c r="O371" t="s">
        <v>59</v>
      </c>
      <c r="P371" t="s">
        <v>60</v>
      </c>
      <c r="Q371">
        <v>0</v>
      </c>
      <c r="R371">
        <v>0</v>
      </c>
      <c r="S371">
        <v>0</v>
      </c>
      <c r="T371">
        <v>0</v>
      </c>
    </row>
    <row r="372" spans="1:20">
      <c r="A372" t="s">
        <v>519</v>
      </c>
      <c r="B372" t="s">
        <v>21</v>
      </c>
      <c r="C372">
        <v>40</v>
      </c>
      <c r="D372" t="s">
        <v>22</v>
      </c>
      <c r="E372" t="s">
        <v>23</v>
      </c>
      <c r="F372" t="s">
        <v>24</v>
      </c>
      <c r="G372" t="s">
        <v>25</v>
      </c>
      <c r="H372" t="s">
        <v>26</v>
      </c>
      <c r="I372" t="s">
        <v>27</v>
      </c>
      <c r="J372" t="s">
        <v>28</v>
      </c>
      <c r="K372" t="s">
        <v>29</v>
      </c>
      <c r="L372" t="s">
        <v>30</v>
      </c>
      <c r="M372" t="s">
        <v>31</v>
      </c>
      <c r="N372" t="s">
        <v>32</v>
      </c>
      <c r="O372" t="s">
        <v>33</v>
      </c>
      <c r="P372" t="s">
        <v>34</v>
      </c>
      <c r="Q372" t="s">
        <v>35</v>
      </c>
      <c r="R372">
        <v>0</v>
      </c>
      <c r="S372">
        <v>0</v>
      </c>
      <c r="T372">
        <v>0</v>
      </c>
    </row>
    <row r="373" spans="1:20">
      <c r="A373" t="s">
        <v>520</v>
      </c>
      <c r="B373" t="s">
        <v>21</v>
      </c>
      <c r="C373">
        <v>36</v>
      </c>
      <c r="D373" t="s">
        <v>22</v>
      </c>
      <c r="E373" t="s">
        <v>23</v>
      </c>
      <c r="F373" t="s">
        <v>24</v>
      </c>
      <c r="G373" t="s">
        <v>25</v>
      </c>
      <c r="H373" t="s">
        <v>26</v>
      </c>
      <c r="I373" t="s">
        <v>27</v>
      </c>
      <c r="J373" t="s">
        <v>37</v>
      </c>
      <c r="K373" t="s">
        <v>38</v>
      </c>
      <c r="L373" t="s">
        <v>39</v>
      </c>
      <c r="M373" t="s">
        <v>40</v>
      </c>
      <c r="N373" t="s">
        <v>41</v>
      </c>
      <c r="O373" t="s">
        <v>42</v>
      </c>
      <c r="P373" t="s">
        <v>43</v>
      </c>
      <c r="Q373" t="s">
        <v>44</v>
      </c>
      <c r="R373" t="s">
        <v>476</v>
      </c>
      <c r="S373">
        <v>0</v>
      </c>
      <c r="T373">
        <v>0</v>
      </c>
    </row>
    <row r="374" spans="1:20">
      <c r="A374" t="s">
        <v>521</v>
      </c>
      <c r="B374" t="s">
        <v>21</v>
      </c>
      <c r="C374">
        <v>39</v>
      </c>
      <c r="D374" t="s">
        <v>22</v>
      </c>
      <c r="E374" t="s">
        <v>23</v>
      </c>
      <c r="F374" t="s">
        <v>24</v>
      </c>
      <c r="G374" t="s">
        <v>25</v>
      </c>
      <c r="H374" t="s">
        <v>26</v>
      </c>
      <c r="I374" t="s">
        <v>27</v>
      </c>
      <c r="J374" t="s">
        <v>37</v>
      </c>
      <c r="K374" t="s">
        <v>38</v>
      </c>
      <c r="L374" t="s">
        <v>39</v>
      </c>
      <c r="M374" t="s">
        <v>40</v>
      </c>
      <c r="N374" t="s">
        <v>41</v>
      </c>
      <c r="O374" t="s">
        <v>42</v>
      </c>
      <c r="P374" t="s">
        <v>43</v>
      </c>
      <c r="Q374" t="s">
        <v>44</v>
      </c>
      <c r="R374" t="s">
        <v>45</v>
      </c>
      <c r="S374">
        <v>0</v>
      </c>
      <c r="T374">
        <v>0</v>
      </c>
    </row>
    <row r="375" spans="1:20">
      <c r="A375" t="s">
        <v>522</v>
      </c>
      <c r="B375" t="s">
        <v>21</v>
      </c>
      <c r="C375">
        <v>36</v>
      </c>
      <c r="D375" t="s">
        <v>22</v>
      </c>
      <c r="E375" t="s">
        <v>23</v>
      </c>
      <c r="F375" t="s">
        <v>24</v>
      </c>
      <c r="G375" t="s">
        <v>25</v>
      </c>
      <c r="H375" t="s">
        <v>26</v>
      </c>
      <c r="I375" t="s">
        <v>27</v>
      </c>
      <c r="J375" t="s">
        <v>37</v>
      </c>
      <c r="K375" t="s">
        <v>38</v>
      </c>
      <c r="L375" t="s">
        <v>39</v>
      </c>
      <c r="M375" t="s">
        <v>40</v>
      </c>
      <c r="N375" t="s">
        <v>41</v>
      </c>
      <c r="O375" t="s">
        <v>42</v>
      </c>
      <c r="P375" t="s">
        <v>43</v>
      </c>
      <c r="Q375" t="s">
        <v>44</v>
      </c>
      <c r="R375" t="s">
        <v>45</v>
      </c>
      <c r="S375">
        <v>0</v>
      </c>
      <c r="T375">
        <v>0</v>
      </c>
    </row>
    <row r="376" spans="1:20">
      <c r="A376" t="s">
        <v>523</v>
      </c>
      <c r="B376" t="s">
        <v>21</v>
      </c>
      <c r="C376">
        <v>37</v>
      </c>
      <c r="D376" t="s">
        <v>22</v>
      </c>
      <c r="E376" t="s">
        <v>23</v>
      </c>
      <c r="F376" t="s">
        <v>24</v>
      </c>
      <c r="G376" t="s">
        <v>25</v>
      </c>
      <c r="H376" t="s">
        <v>26</v>
      </c>
      <c r="I376" t="s">
        <v>27</v>
      </c>
      <c r="J376" t="s">
        <v>37</v>
      </c>
      <c r="K376" t="s">
        <v>38</v>
      </c>
      <c r="L376" t="s">
        <v>39</v>
      </c>
      <c r="M376" t="s">
        <v>40</v>
      </c>
      <c r="N376" t="s">
        <v>41</v>
      </c>
      <c r="O376" t="s">
        <v>42</v>
      </c>
      <c r="P376" t="s">
        <v>43</v>
      </c>
      <c r="Q376" t="s">
        <v>44</v>
      </c>
      <c r="R376" t="s">
        <v>45</v>
      </c>
      <c r="S376">
        <v>0</v>
      </c>
      <c r="T376">
        <v>0</v>
      </c>
    </row>
    <row r="377" spans="1:20">
      <c r="A377" t="s">
        <v>524</v>
      </c>
      <c r="B377" t="s">
        <v>21</v>
      </c>
      <c r="C377">
        <v>40</v>
      </c>
      <c r="D377" t="s">
        <v>22</v>
      </c>
      <c r="E377" t="s">
        <v>23</v>
      </c>
      <c r="F377" t="s">
        <v>24</v>
      </c>
      <c r="G377" t="s">
        <v>25</v>
      </c>
      <c r="H377" t="s">
        <v>26</v>
      </c>
      <c r="I377" t="s">
        <v>27</v>
      </c>
      <c r="J377" t="s">
        <v>28</v>
      </c>
      <c r="K377" t="s">
        <v>29</v>
      </c>
      <c r="L377" t="s">
        <v>30</v>
      </c>
      <c r="M377" t="s">
        <v>47</v>
      </c>
      <c r="N377" t="s">
        <v>48</v>
      </c>
      <c r="O377" t="s">
        <v>49</v>
      </c>
      <c r="P377" t="s">
        <v>50</v>
      </c>
      <c r="Q377" t="s">
        <v>51</v>
      </c>
      <c r="R377" t="s">
        <v>52</v>
      </c>
      <c r="S377" t="s">
        <v>53</v>
      </c>
      <c r="T377" t="s">
        <v>54</v>
      </c>
    </row>
    <row r="378" spans="1:20">
      <c r="A378" t="s">
        <v>525</v>
      </c>
      <c r="B378" t="s">
        <v>21</v>
      </c>
      <c r="C378">
        <v>38</v>
      </c>
      <c r="D378" t="s">
        <v>22</v>
      </c>
      <c r="E378" t="s">
        <v>23</v>
      </c>
      <c r="F378" t="s">
        <v>24</v>
      </c>
      <c r="G378" t="s">
        <v>25</v>
      </c>
      <c r="H378" t="s">
        <v>26</v>
      </c>
      <c r="I378" t="s">
        <v>27</v>
      </c>
      <c r="J378" t="s">
        <v>94</v>
      </c>
      <c r="K378" t="s">
        <v>95</v>
      </c>
      <c r="L378" t="s">
        <v>96</v>
      </c>
      <c r="M378" t="s">
        <v>97</v>
      </c>
      <c r="N378" t="s">
        <v>98</v>
      </c>
      <c r="O378" t="s">
        <v>99</v>
      </c>
      <c r="P378" t="s">
        <v>100</v>
      </c>
      <c r="Q378" t="s">
        <v>526</v>
      </c>
      <c r="R378">
        <v>0</v>
      </c>
      <c r="S378">
        <v>0</v>
      </c>
      <c r="T378">
        <v>0</v>
      </c>
    </row>
    <row r="379" spans="1:20">
      <c r="A379" t="s">
        <v>527</v>
      </c>
      <c r="B379" t="s">
        <v>21</v>
      </c>
      <c r="C379">
        <v>36</v>
      </c>
      <c r="D379" t="s">
        <v>22</v>
      </c>
      <c r="E379" t="s">
        <v>23</v>
      </c>
      <c r="F379" t="s">
        <v>24</v>
      </c>
      <c r="G379" t="s">
        <v>25</v>
      </c>
      <c r="H379" t="s">
        <v>26</v>
      </c>
      <c r="I379" t="s">
        <v>27</v>
      </c>
      <c r="J379" t="s">
        <v>37</v>
      </c>
      <c r="K379" t="s">
        <v>38</v>
      </c>
      <c r="L379" t="s">
        <v>39</v>
      </c>
      <c r="M379" t="s">
        <v>40</v>
      </c>
      <c r="N379" t="s">
        <v>41</v>
      </c>
      <c r="O379" t="s">
        <v>528</v>
      </c>
      <c r="P379" t="s">
        <v>529</v>
      </c>
      <c r="Q379" t="s">
        <v>530</v>
      </c>
      <c r="R379">
        <v>0</v>
      </c>
      <c r="S379">
        <v>0</v>
      </c>
      <c r="T379">
        <v>0</v>
      </c>
    </row>
    <row r="380" spans="1:20">
      <c r="A380" t="s">
        <v>531</v>
      </c>
      <c r="B380" t="s">
        <v>62</v>
      </c>
      <c r="C380" t="s">
        <v>63</v>
      </c>
      <c r="D380" t="s">
        <v>22</v>
      </c>
      <c r="E380" t="s">
        <v>23</v>
      </c>
      <c r="F380" t="s">
        <v>64</v>
      </c>
      <c r="G380" t="s">
        <v>65</v>
      </c>
      <c r="H380" t="s">
        <v>532</v>
      </c>
      <c r="I380" t="s">
        <v>533</v>
      </c>
      <c r="J380" t="s">
        <v>534</v>
      </c>
      <c r="K380" t="s">
        <v>535</v>
      </c>
      <c r="L380" t="s">
        <v>536</v>
      </c>
      <c r="M380" t="s">
        <v>537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>
      <c r="B381" t="s">
        <v>21</v>
      </c>
      <c r="C381">
        <v>42</v>
      </c>
      <c r="D381" t="s">
        <v>22</v>
      </c>
      <c r="E381" t="s">
        <v>23</v>
      </c>
      <c r="F381" t="s">
        <v>64</v>
      </c>
      <c r="G381" t="s">
        <v>65</v>
      </c>
      <c r="H381" t="s">
        <v>532</v>
      </c>
      <c r="I381" t="s">
        <v>533</v>
      </c>
      <c r="J381" t="s">
        <v>534</v>
      </c>
      <c r="K381" t="s">
        <v>535</v>
      </c>
      <c r="L381" t="s">
        <v>536</v>
      </c>
      <c r="M381" t="s">
        <v>537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>
      <c r="A382" t="s">
        <v>538</v>
      </c>
      <c r="B382" t="s">
        <v>81</v>
      </c>
      <c r="C382" t="s">
        <v>63</v>
      </c>
      <c r="D382" t="s">
        <v>22</v>
      </c>
      <c r="E382" t="s">
        <v>23</v>
      </c>
      <c r="F382" t="s">
        <v>64</v>
      </c>
      <c r="G382" t="s">
        <v>65</v>
      </c>
      <c r="H382" t="s">
        <v>532</v>
      </c>
      <c r="I382" t="s">
        <v>533</v>
      </c>
      <c r="J382" t="s">
        <v>534</v>
      </c>
      <c r="K382" t="s">
        <v>535</v>
      </c>
      <c r="L382" t="s">
        <v>536</v>
      </c>
      <c r="M382" t="s">
        <v>539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>
      <c r="B383" t="s">
        <v>21</v>
      </c>
      <c r="C383">
        <v>38</v>
      </c>
      <c r="D383" t="s">
        <v>22</v>
      </c>
      <c r="E383" t="s">
        <v>23</v>
      </c>
      <c r="F383" t="s">
        <v>64</v>
      </c>
      <c r="G383" t="s">
        <v>65</v>
      </c>
      <c r="H383" t="s">
        <v>532</v>
      </c>
      <c r="I383" t="s">
        <v>533</v>
      </c>
      <c r="J383" t="s">
        <v>534</v>
      </c>
      <c r="K383" t="s">
        <v>535</v>
      </c>
      <c r="L383" t="s">
        <v>536</v>
      </c>
      <c r="M383" t="s">
        <v>539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>
      <c r="A384" t="s">
        <v>540</v>
      </c>
      <c r="B384" t="s">
        <v>21</v>
      </c>
      <c r="C384">
        <v>38</v>
      </c>
      <c r="D384" t="s">
        <v>22</v>
      </c>
      <c r="E384" t="s">
        <v>23</v>
      </c>
      <c r="F384" t="s">
        <v>64</v>
      </c>
      <c r="G384" t="s">
        <v>65</v>
      </c>
      <c r="H384" t="s">
        <v>532</v>
      </c>
      <c r="I384" t="s">
        <v>533</v>
      </c>
      <c r="J384" t="s">
        <v>534</v>
      </c>
      <c r="K384" t="s">
        <v>535</v>
      </c>
      <c r="L384" t="s">
        <v>536</v>
      </c>
      <c r="M384" t="s">
        <v>539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>
      <c r="A385" t="s">
        <v>541</v>
      </c>
      <c r="B385" t="s">
        <v>62</v>
      </c>
      <c r="C385" t="s">
        <v>63</v>
      </c>
      <c r="D385" t="s">
        <v>22</v>
      </c>
      <c r="E385" t="s">
        <v>23</v>
      </c>
      <c r="F385" t="s">
        <v>64</v>
      </c>
      <c r="G385" t="s">
        <v>65</v>
      </c>
      <c r="H385" t="s">
        <v>532</v>
      </c>
      <c r="I385" t="s">
        <v>533</v>
      </c>
      <c r="J385" t="s">
        <v>534</v>
      </c>
      <c r="K385" t="s">
        <v>535</v>
      </c>
      <c r="L385" t="s">
        <v>536</v>
      </c>
      <c r="M385" t="s">
        <v>539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>
      <c r="B386" t="s">
        <v>21</v>
      </c>
      <c r="C386">
        <v>42</v>
      </c>
      <c r="D386" t="s">
        <v>22</v>
      </c>
      <c r="E386" t="s">
        <v>23</v>
      </c>
      <c r="F386" t="s">
        <v>64</v>
      </c>
      <c r="G386" t="s">
        <v>65</v>
      </c>
      <c r="H386" t="s">
        <v>532</v>
      </c>
      <c r="I386" t="s">
        <v>533</v>
      </c>
      <c r="J386" t="s">
        <v>534</v>
      </c>
      <c r="K386" t="s">
        <v>535</v>
      </c>
      <c r="L386" t="s">
        <v>536</v>
      </c>
      <c r="M386" t="s">
        <v>539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</row>
    <row r="387" spans="1:20">
      <c r="A387" t="s">
        <v>542</v>
      </c>
      <c r="B387" t="s">
        <v>62</v>
      </c>
      <c r="C387" t="s">
        <v>63</v>
      </c>
      <c r="D387" t="s">
        <v>22</v>
      </c>
      <c r="E387" t="s">
        <v>23</v>
      </c>
      <c r="F387" t="s">
        <v>64</v>
      </c>
      <c r="G387" t="s">
        <v>65</v>
      </c>
      <c r="H387" t="s">
        <v>532</v>
      </c>
      <c r="I387" t="s">
        <v>533</v>
      </c>
      <c r="J387" t="s">
        <v>534</v>
      </c>
      <c r="K387" t="s">
        <v>535</v>
      </c>
      <c r="L387" t="s">
        <v>536</v>
      </c>
      <c r="M387" t="s">
        <v>537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>
      <c r="B388" t="s">
        <v>21</v>
      </c>
      <c r="C388">
        <v>42</v>
      </c>
      <c r="D388" t="s">
        <v>22</v>
      </c>
      <c r="E388" t="s">
        <v>23</v>
      </c>
      <c r="F388" t="s">
        <v>64</v>
      </c>
      <c r="G388" t="s">
        <v>65</v>
      </c>
      <c r="H388" t="s">
        <v>532</v>
      </c>
      <c r="I388" t="s">
        <v>533</v>
      </c>
      <c r="J388" t="s">
        <v>534</v>
      </c>
      <c r="K388" t="s">
        <v>535</v>
      </c>
      <c r="L388" t="s">
        <v>536</v>
      </c>
      <c r="M388" t="s">
        <v>537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</row>
    <row r="389" spans="1:20">
      <c r="A389" t="s">
        <v>543</v>
      </c>
      <c r="B389" t="s">
        <v>21</v>
      </c>
      <c r="C389">
        <v>41</v>
      </c>
      <c r="D389" t="s">
        <v>22</v>
      </c>
      <c r="E389" t="s">
        <v>23</v>
      </c>
      <c r="F389" t="s">
        <v>24</v>
      </c>
      <c r="G389" t="s">
        <v>544</v>
      </c>
      <c r="H389" t="s">
        <v>545</v>
      </c>
      <c r="I389" t="s">
        <v>546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>
      <c r="A390" t="s">
        <v>547</v>
      </c>
      <c r="B390" t="s">
        <v>21</v>
      </c>
      <c r="C390">
        <v>40</v>
      </c>
      <c r="D390" t="s">
        <v>22</v>
      </c>
      <c r="E390" t="s">
        <v>23</v>
      </c>
      <c r="F390" t="s">
        <v>24</v>
      </c>
      <c r="G390" t="s">
        <v>544</v>
      </c>
      <c r="H390" t="s">
        <v>545</v>
      </c>
      <c r="I390" t="s">
        <v>546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>
      <c r="A391" t="s">
        <v>548</v>
      </c>
      <c r="B391" t="s">
        <v>21</v>
      </c>
      <c r="C391">
        <v>38</v>
      </c>
      <c r="D391" t="s">
        <v>22</v>
      </c>
      <c r="E391" t="s">
        <v>23</v>
      </c>
      <c r="F391" t="s">
        <v>24</v>
      </c>
      <c r="G391" t="s">
        <v>544</v>
      </c>
      <c r="H391" t="s">
        <v>545</v>
      </c>
      <c r="I391" t="s">
        <v>546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>
      <c r="A392" t="s">
        <v>549</v>
      </c>
      <c r="B392" t="s">
        <v>21</v>
      </c>
      <c r="C392">
        <v>38</v>
      </c>
      <c r="D392" t="s">
        <v>22</v>
      </c>
      <c r="E392" t="s">
        <v>23</v>
      </c>
      <c r="F392" t="s">
        <v>24</v>
      </c>
      <c r="G392" t="s">
        <v>544</v>
      </c>
      <c r="H392" t="s">
        <v>545</v>
      </c>
      <c r="I392" t="s">
        <v>546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>
      <c r="A393" t="s">
        <v>550</v>
      </c>
      <c r="B393" t="s">
        <v>21</v>
      </c>
      <c r="C393">
        <v>38</v>
      </c>
      <c r="D393" t="s">
        <v>22</v>
      </c>
      <c r="E393" t="s">
        <v>23</v>
      </c>
      <c r="F393" t="s">
        <v>24</v>
      </c>
      <c r="G393" t="s">
        <v>544</v>
      </c>
      <c r="H393" t="s">
        <v>545</v>
      </c>
      <c r="I393" t="s">
        <v>546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</row>
    <row r="394" spans="1:20">
      <c r="A394" t="s">
        <v>551</v>
      </c>
      <c r="B394" t="s">
        <v>62</v>
      </c>
      <c r="C394" t="s">
        <v>63</v>
      </c>
      <c r="D394" t="s">
        <v>22</v>
      </c>
      <c r="E394" t="s">
        <v>23</v>
      </c>
      <c r="F394" t="s">
        <v>24</v>
      </c>
      <c r="G394" t="s">
        <v>544</v>
      </c>
      <c r="H394" t="s">
        <v>545</v>
      </c>
      <c r="I394" t="s">
        <v>546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>
      <c r="B395" t="s">
        <v>21</v>
      </c>
      <c r="C395">
        <v>40</v>
      </c>
      <c r="D395" t="s">
        <v>22</v>
      </c>
      <c r="E395" t="s">
        <v>23</v>
      </c>
      <c r="F395" t="s">
        <v>24</v>
      </c>
      <c r="G395" t="s">
        <v>544</v>
      </c>
      <c r="H395" t="s">
        <v>545</v>
      </c>
      <c r="I395" t="s">
        <v>546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>
      <c r="A396" t="s">
        <v>552</v>
      </c>
      <c r="B396" t="s">
        <v>21</v>
      </c>
      <c r="C396">
        <v>41</v>
      </c>
      <c r="D396" t="s">
        <v>22</v>
      </c>
      <c r="E396" t="s">
        <v>23</v>
      </c>
      <c r="F396" t="s">
        <v>24</v>
      </c>
      <c r="G396" t="s">
        <v>544</v>
      </c>
      <c r="H396" t="s">
        <v>545</v>
      </c>
      <c r="I396" t="s">
        <v>546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>
      <c r="A397" t="s">
        <v>553</v>
      </c>
      <c r="B397" t="s">
        <v>21</v>
      </c>
      <c r="C397">
        <v>40</v>
      </c>
      <c r="D397" t="s">
        <v>22</v>
      </c>
      <c r="E397" t="s">
        <v>23</v>
      </c>
      <c r="F397" t="s">
        <v>24</v>
      </c>
      <c r="G397" t="s">
        <v>544</v>
      </c>
      <c r="H397" t="s">
        <v>545</v>
      </c>
      <c r="I397" t="s">
        <v>546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>
      <c r="A398" t="s">
        <v>554</v>
      </c>
      <c r="B398" t="s">
        <v>81</v>
      </c>
      <c r="C398" t="s">
        <v>63</v>
      </c>
      <c r="D398" t="s">
        <v>22</v>
      </c>
      <c r="E398" t="s">
        <v>23</v>
      </c>
      <c r="F398" t="s">
        <v>24</v>
      </c>
      <c r="G398" t="s">
        <v>544</v>
      </c>
      <c r="H398" t="s">
        <v>545</v>
      </c>
      <c r="I398" t="s">
        <v>546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>
      <c r="B399" t="s">
        <v>21</v>
      </c>
      <c r="C399">
        <v>36</v>
      </c>
      <c r="D399" t="s">
        <v>22</v>
      </c>
      <c r="E399" t="s">
        <v>23</v>
      </c>
      <c r="F399" t="s">
        <v>24</v>
      </c>
      <c r="G399" t="s">
        <v>544</v>
      </c>
      <c r="H399" t="s">
        <v>545</v>
      </c>
      <c r="I399" t="s">
        <v>546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>
      <c r="A400" t="s">
        <v>555</v>
      </c>
      <c r="B400" t="s">
        <v>62</v>
      </c>
      <c r="C400" t="s">
        <v>63</v>
      </c>
      <c r="D400" t="s">
        <v>22</v>
      </c>
      <c r="E400" t="s">
        <v>23</v>
      </c>
      <c r="F400" t="s">
        <v>24</v>
      </c>
      <c r="G400" t="s">
        <v>544</v>
      </c>
      <c r="H400" t="s">
        <v>545</v>
      </c>
      <c r="I400" t="s">
        <v>546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>
      <c r="B401" t="s">
        <v>21</v>
      </c>
      <c r="C401">
        <v>38</v>
      </c>
      <c r="D401" t="s">
        <v>22</v>
      </c>
      <c r="E401" t="s">
        <v>23</v>
      </c>
      <c r="F401" t="s">
        <v>24</v>
      </c>
      <c r="G401" t="s">
        <v>544</v>
      </c>
      <c r="H401" t="s">
        <v>545</v>
      </c>
      <c r="I401" t="s">
        <v>546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>
      <c r="A402" t="s">
        <v>556</v>
      </c>
      <c r="B402" t="s">
        <v>21</v>
      </c>
      <c r="C402">
        <v>39</v>
      </c>
      <c r="D402" t="s">
        <v>22</v>
      </c>
      <c r="E402" t="s">
        <v>23</v>
      </c>
      <c r="F402" t="s">
        <v>24</v>
      </c>
      <c r="G402" t="s">
        <v>544</v>
      </c>
      <c r="H402" t="s">
        <v>545</v>
      </c>
      <c r="I402" t="s">
        <v>546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>
      <c r="A403" t="s">
        <v>557</v>
      </c>
      <c r="B403" t="s">
        <v>21</v>
      </c>
      <c r="C403">
        <v>36</v>
      </c>
      <c r="D403" t="s">
        <v>22</v>
      </c>
      <c r="E403" t="s">
        <v>23</v>
      </c>
      <c r="F403" t="s">
        <v>24</v>
      </c>
      <c r="G403" t="s">
        <v>544</v>
      </c>
      <c r="H403" t="s">
        <v>545</v>
      </c>
      <c r="I403" t="s">
        <v>546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>
      <c r="A404" t="s">
        <v>558</v>
      </c>
      <c r="B404" t="s">
        <v>21</v>
      </c>
      <c r="C404">
        <v>38</v>
      </c>
      <c r="D404" t="s">
        <v>22</v>
      </c>
      <c r="E404" t="s">
        <v>23</v>
      </c>
      <c r="F404" t="s">
        <v>24</v>
      </c>
      <c r="G404" t="s">
        <v>544</v>
      </c>
      <c r="H404" t="s">
        <v>545</v>
      </c>
      <c r="I404" t="s">
        <v>546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>
      <c r="A405" t="s">
        <v>559</v>
      </c>
      <c r="B405" t="s">
        <v>62</v>
      </c>
      <c r="C405" t="s">
        <v>63</v>
      </c>
      <c r="D405" t="s">
        <v>22</v>
      </c>
      <c r="E405" t="s">
        <v>23</v>
      </c>
      <c r="F405" t="s">
        <v>24</v>
      </c>
      <c r="G405" t="s">
        <v>544</v>
      </c>
      <c r="H405" t="s">
        <v>545</v>
      </c>
      <c r="I405" t="s">
        <v>546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>
      <c r="B406" t="s">
        <v>21</v>
      </c>
      <c r="C406">
        <v>38</v>
      </c>
      <c r="D406" t="s">
        <v>22</v>
      </c>
      <c r="E406" t="s">
        <v>23</v>
      </c>
      <c r="F406" t="s">
        <v>24</v>
      </c>
      <c r="G406" t="s">
        <v>544</v>
      </c>
      <c r="H406" t="s">
        <v>545</v>
      </c>
      <c r="I406" t="s">
        <v>546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>
      <c r="A407" t="s">
        <v>560</v>
      </c>
      <c r="B407" t="s">
        <v>21</v>
      </c>
      <c r="C407">
        <v>38</v>
      </c>
      <c r="D407" t="s">
        <v>22</v>
      </c>
      <c r="E407" t="s">
        <v>23</v>
      </c>
      <c r="F407" t="s">
        <v>24</v>
      </c>
      <c r="G407" t="s">
        <v>544</v>
      </c>
      <c r="H407" t="s">
        <v>545</v>
      </c>
      <c r="I407" t="s">
        <v>546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>
      <c r="A408" t="s">
        <v>561</v>
      </c>
      <c r="B408" t="s">
        <v>21</v>
      </c>
      <c r="C408">
        <v>41</v>
      </c>
      <c r="D408" t="s">
        <v>22</v>
      </c>
      <c r="E408" t="s">
        <v>23</v>
      </c>
      <c r="F408" t="s">
        <v>24</v>
      </c>
      <c r="G408" t="s">
        <v>544</v>
      </c>
      <c r="H408" t="s">
        <v>545</v>
      </c>
      <c r="I408" t="s">
        <v>546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>
      <c r="A409" t="s">
        <v>562</v>
      </c>
      <c r="B409" t="s">
        <v>21</v>
      </c>
      <c r="C409">
        <v>39</v>
      </c>
      <c r="D409" t="s">
        <v>22</v>
      </c>
      <c r="E409" t="s">
        <v>23</v>
      </c>
      <c r="F409" t="s">
        <v>24</v>
      </c>
      <c r="G409" t="s">
        <v>544</v>
      </c>
      <c r="H409" t="s">
        <v>545</v>
      </c>
      <c r="I409" t="s">
        <v>546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>
      <c r="A410" t="s">
        <v>563</v>
      </c>
      <c r="B410" t="s">
        <v>21</v>
      </c>
      <c r="C410">
        <v>36</v>
      </c>
      <c r="D410" t="s">
        <v>22</v>
      </c>
      <c r="E410" t="s">
        <v>23</v>
      </c>
      <c r="F410" t="s">
        <v>24</v>
      </c>
      <c r="G410" t="s">
        <v>544</v>
      </c>
      <c r="H410" t="s">
        <v>545</v>
      </c>
      <c r="I410" t="s">
        <v>546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</row>
    <row r="411" spans="1:20">
      <c r="A411" t="s">
        <v>564</v>
      </c>
      <c r="B411" t="s">
        <v>21</v>
      </c>
      <c r="C411">
        <v>37</v>
      </c>
      <c r="D411" t="s">
        <v>22</v>
      </c>
      <c r="E411" t="s">
        <v>23</v>
      </c>
      <c r="F411" t="s">
        <v>24</v>
      </c>
      <c r="G411" t="s">
        <v>544</v>
      </c>
      <c r="H411" t="s">
        <v>545</v>
      </c>
      <c r="I411" t="s">
        <v>546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>
      <c r="A412" t="s">
        <v>565</v>
      </c>
      <c r="B412" t="s">
        <v>21</v>
      </c>
      <c r="C412">
        <v>41</v>
      </c>
      <c r="D412" t="s">
        <v>22</v>
      </c>
      <c r="E412" t="s">
        <v>23</v>
      </c>
      <c r="F412" t="s">
        <v>24</v>
      </c>
      <c r="G412" t="s">
        <v>544</v>
      </c>
      <c r="H412" t="s">
        <v>545</v>
      </c>
      <c r="I412" t="s">
        <v>546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</row>
    <row r="413" spans="1:20">
      <c r="A413" t="s">
        <v>566</v>
      </c>
      <c r="B413" t="s">
        <v>21</v>
      </c>
      <c r="C413">
        <v>38</v>
      </c>
      <c r="D413" t="s">
        <v>22</v>
      </c>
      <c r="E413" t="s">
        <v>23</v>
      </c>
      <c r="F413" t="s">
        <v>24</v>
      </c>
      <c r="G413" t="s">
        <v>544</v>
      </c>
      <c r="H413" t="s">
        <v>545</v>
      </c>
      <c r="I413" t="s">
        <v>546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>
      <c r="A414" t="s">
        <v>567</v>
      </c>
      <c r="B414" t="s">
        <v>21</v>
      </c>
      <c r="C414">
        <v>39</v>
      </c>
      <c r="D414" t="s">
        <v>22</v>
      </c>
      <c r="E414" t="s">
        <v>23</v>
      </c>
      <c r="F414" t="s">
        <v>24</v>
      </c>
      <c r="G414" t="s">
        <v>544</v>
      </c>
      <c r="H414" t="s">
        <v>545</v>
      </c>
      <c r="I414" t="s">
        <v>546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>
      <c r="A415" t="s">
        <v>568</v>
      </c>
      <c r="B415" t="s">
        <v>21</v>
      </c>
      <c r="C415">
        <v>40</v>
      </c>
      <c r="D415" t="s">
        <v>22</v>
      </c>
      <c r="E415" t="s">
        <v>23</v>
      </c>
      <c r="F415" t="s">
        <v>24</v>
      </c>
      <c r="G415" t="s">
        <v>544</v>
      </c>
      <c r="H415" t="s">
        <v>545</v>
      </c>
      <c r="I415" t="s">
        <v>546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>
      <c r="A416" t="s">
        <v>569</v>
      </c>
      <c r="B416" t="s">
        <v>21</v>
      </c>
      <c r="C416">
        <v>41</v>
      </c>
      <c r="D416" t="s">
        <v>22</v>
      </c>
      <c r="E416" t="s">
        <v>23</v>
      </c>
      <c r="F416" t="s">
        <v>24</v>
      </c>
      <c r="G416" t="s">
        <v>544</v>
      </c>
      <c r="H416" t="s">
        <v>545</v>
      </c>
      <c r="I416" t="s">
        <v>546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>
      <c r="A417" t="s">
        <v>570</v>
      </c>
      <c r="B417" t="s">
        <v>21</v>
      </c>
      <c r="C417">
        <v>38</v>
      </c>
      <c r="D417" t="s">
        <v>22</v>
      </c>
      <c r="E417" t="s">
        <v>23</v>
      </c>
      <c r="F417" t="s">
        <v>24</v>
      </c>
      <c r="G417" t="s">
        <v>25</v>
      </c>
      <c r="H417" t="s">
        <v>26</v>
      </c>
      <c r="I417" t="s">
        <v>27</v>
      </c>
      <c r="J417" t="s">
        <v>28</v>
      </c>
      <c r="K417" t="s">
        <v>29</v>
      </c>
      <c r="L417" t="s">
        <v>84</v>
      </c>
      <c r="M417" t="s">
        <v>85</v>
      </c>
      <c r="N417" t="s">
        <v>105</v>
      </c>
      <c r="O417" t="s">
        <v>106</v>
      </c>
      <c r="P417" t="s">
        <v>107</v>
      </c>
      <c r="Q417">
        <v>0</v>
      </c>
      <c r="R417">
        <v>0</v>
      </c>
      <c r="S417">
        <v>0</v>
      </c>
      <c r="T417">
        <v>0</v>
      </c>
    </row>
    <row r="418" spans="1:20">
      <c r="A418" t="s">
        <v>571</v>
      </c>
      <c r="B418" t="s">
        <v>21</v>
      </c>
      <c r="C418">
        <v>38</v>
      </c>
      <c r="D418" t="s">
        <v>22</v>
      </c>
      <c r="E418" t="s">
        <v>23</v>
      </c>
      <c r="F418" t="s">
        <v>24</v>
      </c>
      <c r="G418" t="s">
        <v>25</v>
      </c>
      <c r="H418" t="s">
        <v>26</v>
      </c>
      <c r="I418" t="s">
        <v>27</v>
      </c>
      <c r="J418" t="s">
        <v>28</v>
      </c>
      <c r="K418" t="s">
        <v>29</v>
      </c>
      <c r="L418" t="s">
        <v>84</v>
      </c>
      <c r="M418" t="s">
        <v>85</v>
      </c>
      <c r="N418" t="s">
        <v>105</v>
      </c>
      <c r="O418" t="s">
        <v>106</v>
      </c>
      <c r="P418" t="s">
        <v>107</v>
      </c>
      <c r="Q418">
        <v>0</v>
      </c>
      <c r="R418">
        <v>0</v>
      </c>
      <c r="S418">
        <v>0</v>
      </c>
      <c r="T418">
        <v>0</v>
      </c>
    </row>
    <row r="419" spans="1:20">
      <c r="A419" t="s">
        <v>572</v>
      </c>
      <c r="B419" t="s">
        <v>21</v>
      </c>
      <c r="C419">
        <v>38</v>
      </c>
      <c r="D419" t="s">
        <v>22</v>
      </c>
      <c r="E419" t="s">
        <v>23</v>
      </c>
      <c r="F419" t="s">
        <v>24</v>
      </c>
      <c r="G419" t="s">
        <v>25</v>
      </c>
      <c r="H419" t="s">
        <v>26</v>
      </c>
      <c r="I419" t="s">
        <v>27</v>
      </c>
      <c r="J419" t="s">
        <v>28</v>
      </c>
      <c r="K419" t="s">
        <v>29</v>
      </c>
      <c r="L419" t="s">
        <v>84</v>
      </c>
      <c r="M419" t="s">
        <v>85</v>
      </c>
      <c r="N419" t="s">
        <v>105</v>
      </c>
      <c r="O419" t="s">
        <v>106</v>
      </c>
      <c r="P419" t="s">
        <v>107</v>
      </c>
      <c r="Q419">
        <v>0</v>
      </c>
      <c r="R419">
        <v>0</v>
      </c>
      <c r="S419">
        <v>0</v>
      </c>
      <c r="T419">
        <v>0</v>
      </c>
    </row>
    <row r="420" spans="1:20">
      <c r="A420" t="s">
        <v>573</v>
      </c>
      <c r="B420" t="s">
        <v>21</v>
      </c>
      <c r="C420">
        <v>38</v>
      </c>
      <c r="D420" t="s">
        <v>22</v>
      </c>
      <c r="E420" t="s">
        <v>23</v>
      </c>
      <c r="F420" t="s">
        <v>24</v>
      </c>
      <c r="G420" t="s">
        <v>25</v>
      </c>
      <c r="H420" t="s">
        <v>26</v>
      </c>
      <c r="I420" t="s">
        <v>27</v>
      </c>
      <c r="J420" t="s">
        <v>28</v>
      </c>
      <c r="K420" t="s">
        <v>29</v>
      </c>
      <c r="L420" t="s">
        <v>84</v>
      </c>
      <c r="M420" t="s">
        <v>85</v>
      </c>
      <c r="N420" t="s">
        <v>105</v>
      </c>
      <c r="O420" t="s">
        <v>106</v>
      </c>
      <c r="P420" t="s">
        <v>107</v>
      </c>
      <c r="Q420">
        <v>0</v>
      </c>
      <c r="R420">
        <v>0</v>
      </c>
      <c r="S420">
        <v>0</v>
      </c>
      <c r="T420">
        <v>0</v>
      </c>
    </row>
    <row r="421" spans="1:20">
      <c r="A421" t="s">
        <v>574</v>
      </c>
      <c r="B421" t="s">
        <v>21</v>
      </c>
      <c r="C421">
        <v>36</v>
      </c>
      <c r="D421" t="s">
        <v>22</v>
      </c>
      <c r="E421" t="s">
        <v>23</v>
      </c>
      <c r="F421" t="s">
        <v>24</v>
      </c>
      <c r="G421" t="s">
        <v>25</v>
      </c>
      <c r="H421" t="s">
        <v>26</v>
      </c>
      <c r="I421" t="s">
        <v>27</v>
      </c>
      <c r="J421" t="s">
        <v>37</v>
      </c>
      <c r="K421" t="s">
        <v>38</v>
      </c>
      <c r="L421" t="s">
        <v>39</v>
      </c>
      <c r="M421" t="s">
        <v>57</v>
      </c>
      <c r="N421" t="s">
        <v>58</v>
      </c>
      <c r="O421" t="s">
        <v>59</v>
      </c>
      <c r="P421" t="s">
        <v>317</v>
      </c>
      <c r="Q421">
        <v>0</v>
      </c>
      <c r="R421">
        <v>0</v>
      </c>
      <c r="S421">
        <v>0</v>
      </c>
      <c r="T421">
        <v>0</v>
      </c>
    </row>
    <row r="422" spans="1:20">
      <c r="A422" t="s">
        <v>575</v>
      </c>
      <c r="B422" t="s">
        <v>21</v>
      </c>
      <c r="C422">
        <v>37</v>
      </c>
      <c r="D422" t="s">
        <v>22</v>
      </c>
      <c r="E422" t="s">
        <v>23</v>
      </c>
      <c r="F422" t="s">
        <v>64</v>
      </c>
      <c r="G422" t="s">
        <v>65</v>
      </c>
      <c r="H422" t="s">
        <v>66</v>
      </c>
      <c r="I422" t="s">
        <v>67</v>
      </c>
      <c r="J422" t="s">
        <v>68</v>
      </c>
      <c r="K422" t="s">
        <v>69</v>
      </c>
      <c r="L422" t="s">
        <v>70</v>
      </c>
      <c r="M422" t="s">
        <v>71</v>
      </c>
      <c r="N422" t="s">
        <v>72</v>
      </c>
      <c r="O422" t="s">
        <v>73</v>
      </c>
      <c r="P422" t="s">
        <v>74</v>
      </c>
      <c r="Q422" t="s">
        <v>75</v>
      </c>
      <c r="R422" t="s">
        <v>76</v>
      </c>
      <c r="S422" t="s">
        <v>77</v>
      </c>
      <c r="T422">
        <v>0</v>
      </c>
    </row>
    <row r="423" spans="1:20">
      <c r="A423" t="s">
        <v>576</v>
      </c>
      <c r="B423" t="s">
        <v>21</v>
      </c>
      <c r="C423">
        <v>36</v>
      </c>
      <c r="D423" t="s">
        <v>22</v>
      </c>
      <c r="E423" t="s">
        <v>23</v>
      </c>
      <c r="F423" t="s">
        <v>24</v>
      </c>
      <c r="G423" t="s">
        <v>25</v>
      </c>
      <c r="H423" t="s">
        <v>26</v>
      </c>
      <c r="I423" t="s">
        <v>27</v>
      </c>
      <c r="J423" t="s">
        <v>28</v>
      </c>
      <c r="K423" t="s">
        <v>29</v>
      </c>
      <c r="L423" t="s">
        <v>84</v>
      </c>
      <c r="M423" t="s">
        <v>85</v>
      </c>
      <c r="N423" t="s">
        <v>86</v>
      </c>
      <c r="O423" t="s">
        <v>87</v>
      </c>
      <c r="P423" t="s">
        <v>88</v>
      </c>
      <c r="Q423" t="s">
        <v>89</v>
      </c>
      <c r="R423" t="s">
        <v>90</v>
      </c>
      <c r="S423">
        <v>0</v>
      </c>
      <c r="T423">
        <v>0</v>
      </c>
    </row>
    <row r="424" spans="1:20">
      <c r="A424" t="s">
        <v>577</v>
      </c>
      <c r="B424" t="s">
        <v>21</v>
      </c>
      <c r="C424">
        <v>36</v>
      </c>
      <c r="D424" t="s">
        <v>22</v>
      </c>
      <c r="E424" t="s">
        <v>23</v>
      </c>
      <c r="F424" t="s">
        <v>24</v>
      </c>
      <c r="G424" t="s">
        <v>25</v>
      </c>
      <c r="H424" t="s">
        <v>26</v>
      </c>
      <c r="I424" t="s">
        <v>27</v>
      </c>
      <c r="J424" t="s">
        <v>324</v>
      </c>
      <c r="K424" t="s">
        <v>325</v>
      </c>
      <c r="L424" t="s">
        <v>326</v>
      </c>
      <c r="M424" t="s">
        <v>327</v>
      </c>
      <c r="N424" t="s">
        <v>328</v>
      </c>
      <c r="O424" t="s">
        <v>329</v>
      </c>
      <c r="P424" t="s">
        <v>330</v>
      </c>
      <c r="Q424" t="s">
        <v>331</v>
      </c>
      <c r="R424" t="s">
        <v>332</v>
      </c>
      <c r="S424" t="s">
        <v>333</v>
      </c>
      <c r="T424" t="s">
        <v>334</v>
      </c>
    </row>
    <row r="425" spans="1:20">
      <c r="A425" t="s">
        <v>578</v>
      </c>
      <c r="B425" t="s">
        <v>21</v>
      </c>
      <c r="C425">
        <v>36</v>
      </c>
      <c r="D425" t="s">
        <v>22</v>
      </c>
      <c r="E425" t="s">
        <v>23</v>
      </c>
      <c r="F425" t="s">
        <v>24</v>
      </c>
      <c r="G425" t="s">
        <v>25</v>
      </c>
      <c r="H425" t="s">
        <v>26</v>
      </c>
      <c r="I425" t="s">
        <v>27</v>
      </c>
      <c r="J425" t="s">
        <v>28</v>
      </c>
      <c r="K425" t="s">
        <v>29</v>
      </c>
      <c r="L425" t="s">
        <v>30</v>
      </c>
      <c r="M425" t="s">
        <v>31</v>
      </c>
      <c r="N425" t="s">
        <v>32</v>
      </c>
      <c r="O425" t="s">
        <v>33</v>
      </c>
      <c r="P425" t="s">
        <v>34</v>
      </c>
      <c r="Q425" t="s">
        <v>35</v>
      </c>
      <c r="R425">
        <v>0</v>
      </c>
      <c r="S425">
        <v>0</v>
      </c>
      <c r="T425">
        <v>0</v>
      </c>
    </row>
    <row r="426" spans="1:20">
      <c r="A426" t="s">
        <v>579</v>
      </c>
      <c r="B426" t="s">
        <v>21</v>
      </c>
      <c r="C426">
        <v>36</v>
      </c>
      <c r="D426" t="s">
        <v>22</v>
      </c>
      <c r="E426" t="s">
        <v>23</v>
      </c>
      <c r="F426" t="s">
        <v>24</v>
      </c>
      <c r="G426" t="s">
        <v>25</v>
      </c>
      <c r="H426" t="s">
        <v>26</v>
      </c>
      <c r="I426" t="s">
        <v>27</v>
      </c>
      <c r="J426" t="s">
        <v>28</v>
      </c>
      <c r="K426" t="s">
        <v>29</v>
      </c>
      <c r="L426" t="s">
        <v>30</v>
      </c>
      <c r="M426" t="s">
        <v>47</v>
      </c>
      <c r="N426" t="s">
        <v>48</v>
      </c>
      <c r="O426" t="s">
        <v>49</v>
      </c>
      <c r="P426" t="s">
        <v>50</v>
      </c>
      <c r="Q426" t="s">
        <v>51</v>
      </c>
      <c r="R426" t="s">
        <v>52</v>
      </c>
      <c r="S426" t="s">
        <v>53</v>
      </c>
      <c r="T426" t="s">
        <v>54</v>
      </c>
    </row>
    <row r="427" spans="1:20">
      <c r="A427" t="s">
        <v>580</v>
      </c>
      <c r="B427" t="s">
        <v>21</v>
      </c>
      <c r="C427">
        <v>36</v>
      </c>
      <c r="D427" t="s">
        <v>22</v>
      </c>
      <c r="E427" t="s">
        <v>23</v>
      </c>
      <c r="F427" t="s">
        <v>24</v>
      </c>
      <c r="G427" t="s">
        <v>25</v>
      </c>
      <c r="H427" t="s">
        <v>26</v>
      </c>
      <c r="I427" t="s">
        <v>27</v>
      </c>
      <c r="J427" t="s">
        <v>28</v>
      </c>
      <c r="K427" t="s">
        <v>29</v>
      </c>
      <c r="L427" t="s">
        <v>30</v>
      </c>
      <c r="M427" t="s">
        <v>47</v>
      </c>
      <c r="N427" t="s">
        <v>48</v>
      </c>
      <c r="O427" t="s">
        <v>49</v>
      </c>
      <c r="P427" t="s">
        <v>50</v>
      </c>
      <c r="Q427" t="s">
        <v>51</v>
      </c>
      <c r="R427" t="s">
        <v>52</v>
      </c>
      <c r="S427" t="s">
        <v>82</v>
      </c>
      <c r="T427">
        <v>0</v>
      </c>
    </row>
    <row r="428" spans="1:20">
      <c r="A428" t="s">
        <v>581</v>
      </c>
      <c r="B428" t="s">
        <v>21</v>
      </c>
      <c r="C428">
        <v>36</v>
      </c>
      <c r="D428" t="s">
        <v>22</v>
      </c>
      <c r="E428" t="s">
        <v>23</v>
      </c>
      <c r="F428" t="s">
        <v>24</v>
      </c>
      <c r="G428" t="s">
        <v>25</v>
      </c>
      <c r="H428" t="s">
        <v>26</v>
      </c>
      <c r="I428" t="s">
        <v>27</v>
      </c>
      <c r="J428" t="s">
        <v>37</v>
      </c>
      <c r="K428" t="s">
        <v>38</v>
      </c>
      <c r="L428" t="s">
        <v>39</v>
      </c>
      <c r="M428" t="s">
        <v>40</v>
      </c>
      <c r="N428" t="s">
        <v>41</v>
      </c>
      <c r="O428" t="s">
        <v>42</v>
      </c>
      <c r="P428" t="s">
        <v>43</v>
      </c>
      <c r="Q428" t="s">
        <v>44</v>
      </c>
      <c r="R428" t="s">
        <v>45</v>
      </c>
      <c r="S428">
        <v>0</v>
      </c>
      <c r="T428">
        <v>0</v>
      </c>
    </row>
    <row r="429" spans="1:20">
      <c r="A429" t="s">
        <v>582</v>
      </c>
      <c r="B429" t="s">
        <v>21</v>
      </c>
      <c r="C429">
        <v>38</v>
      </c>
      <c r="D429" t="s">
        <v>22</v>
      </c>
      <c r="E429" t="s">
        <v>23</v>
      </c>
      <c r="F429" t="s">
        <v>24</v>
      </c>
      <c r="G429" t="s">
        <v>25</v>
      </c>
      <c r="H429" t="s">
        <v>26</v>
      </c>
      <c r="I429" t="s">
        <v>27</v>
      </c>
      <c r="J429" t="s">
        <v>37</v>
      </c>
      <c r="K429" t="s">
        <v>38</v>
      </c>
      <c r="L429" t="s">
        <v>39</v>
      </c>
      <c r="M429" t="s">
        <v>40</v>
      </c>
      <c r="N429" t="s">
        <v>41</v>
      </c>
      <c r="O429" t="s">
        <v>42</v>
      </c>
      <c r="P429" t="s">
        <v>43</v>
      </c>
      <c r="Q429" t="s">
        <v>44</v>
      </c>
      <c r="R429" t="s">
        <v>45</v>
      </c>
      <c r="S429">
        <v>0</v>
      </c>
      <c r="T429">
        <v>0</v>
      </c>
    </row>
    <row r="430" spans="1:20">
      <c r="A430" t="s">
        <v>583</v>
      </c>
      <c r="B430" t="s">
        <v>21</v>
      </c>
      <c r="C430">
        <v>38</v>
      </c>
      <c r="D430" t="s">
        <v>22</v>
      </c>
      <c r="E430" t="s">
        <v>23</v>
      </c>
      <c r="F430" t="s">
        <v>24</v>
      </c>
      <c r="G430" t="s">
        <v>25</v>
      </c>
      <c r="H430" t="s">
        <v>26</v>
      </c>
      <c r="I430" t="s">
        <v>27</v>
      </c>
      <c r="J430" t="s">
        <v>37</v>
      </c>
      <c r="K430" t="s">
        <v>38</v>
      </c>
      <c r="L430" t="s">
        <v>39</v>
      </c>
      <c r="M430" t="s">
        <v>40</v>
      </c>
      <c r="N430" t="s">
        <v>41</v>
      </c>
      <c r="O430" t="s">
        <v>42</v>
      </c>
      <c r="P430" t="s">
        <v>43</v>
      </c>
      <c r="Q430" t="s">
        <v>44</v>
      </c>
      <c r="R430" t="s">
        <v>45</v>
      </c>
      <c r="S430">
        <v>0</v>
      </c>
      <c r="T430">
        <v>0</v>
      </c>
    </row>
    <row r="431" spans="1:20">
      <c r="A431" t="s">
        <v>584</v>
      </c>
      <c r="B431" t="s">
        <v>21</v>
      </c>
      <c r="C431">
        <v>37</v>
      </c>
      <c r="D431" t="s">
        <v>22</v>
      </c>
      <c r="E431" t="s">
        <v>23</v>
      </c>
      <c r="F431" t="s">
        <v>24</v>
      </c>
      <c r="G431" t="s">
        <v>25</v>
      </c>
      <c r="H431" t="s">
        <v>26</v>
      </c>
      <c r="I431" t="s">
        <v>27</v>
      </c>
      <c r="J431" t="s">
        <v>37</v>
      </c>
      <c r="K431" t="s">
        <v>38</v>
      </c>
      <c r="L431" t="s">
        <v>39</v>
      </c>
      <c r="M431" t="s">
        <v>40</v>
      </c>
      <c r="N431" t="s">
        <v>41</v>
      </c>
      <c r="O431" t="s">
        <v>42</v>
      </c>
      <c r="P431" t="s">
        <v>43</v>
      </c>
      <c r="Q431" t="s">
        <v>44</v>
      </c>
      <c r="R431" t="s">
        <v>45</v>
      </c>
      <c r="S431">
        <v>0</v>
      </c>
      <c r="T431">
        <v>0</v>
      </c>
    </row>
    <row r="432" spans="1:20">
      <c r="A432" t="s">
        <v>585</v>
      </c>
      <c r="B432" t="s">
        <v>21</v>
      </c>
      <c r="C432">
        <v>38</v>
      </c>
      <c r="D432" t="s">
        <v>22</v>
      </c>
      <c r="E432" t="s">
        <v>23</v>
      </c>
      <c r="F432" t="s">
        <v>24</v>
      </c>
      <c r="G432" t="s">
        <v>25</v>
      </c>
      <c r="H432" t="s">
        <v>26</v>
      </c>
      <c r="I432" t="s">
        <v>27</v>
      </c>
      <c r="J432" t="s">
        <v>37</v>
      </c>
      <c r="K432" t="s">
        <v>38</v>
      </c>
      <c r="L432" t="s">
        <v>39</v>
      </c>
      <c r="M432" t="s">
        <v>40</v>
      </c>
      <c r="N432" t="s">
        <v>41</v>
      </c>
      <c r="O432" t="s">
        <v>42</v>
      </c>
      <c r="P432" t="s">
        <v>43</v>
      </c>
      <c r="Q432" t="s">
        <v>44</v>
      </c>
      <c r="R432" t="s">
        <v>45</v>
      </c>
      <c r="S432">
        <v>0</v>
      </c>
      <c r="T432">
        <v>0</v>
      </c>
    </row>
    <row r="433" spans="1:20">
      <c r="A433" t="s">
        <v>586</v>
      </c>
      <c r="B433" t="s">
        <v>21</v>
      </c>
      <c r="C433">
        <v>39</v>
      </c>
      <c r="D433" t="s">
        <v>22</v>
      </c>
      <c r="E433" t="s">
        <v>23</v>
      </c>
      <c r="F433" t="s">
        <v>64</v>
      </c>
      <c r="G433" t="s">
        <v>65</v>
      </c>
      <c r="H433" t="s">
        <v>532</v>
      </c>
      <c r="I433" t="s">
        <v>587</v>
      </c>
      <c r="J433" t="s">
        <v>588</v>
      </c>
      <c r="K433" t="s">
        <v>589</v>
      </c>
      <c r="L433" t="s">
        <v>590</v>
      </c>
      <c r="M433" t="s">
        <v>591</v>
      </c>
      <c r="N433" t="s">
        <v>592</v>
      </c>
      <c r="O433" t="s">
        <v>593</v>
      </c>
      <c r="P433" t="s">
        <v>594</v>
      </c>
      <c r="Q433" t="s">
        <v>595</v>
      </c>
      <c r="R433" t="s">
        <v>596</v>
      </c>
      <c r="S433">
        <v>0</v>
      </c>
      <c r="T433">
        <v>0</v>
      </c>
    </row>
    <row r="434" spans="1:20">
      <c r="A434" t="s">
        <v>597</v>
      </c>
      <c r="B434" t="s">
        <v>21</v>
      </c>
      <c r="C434">
        <v>42</v>
      </c>
      <c r="D434" t="s">
        <v>22</v>
      </c>
      <c r="E434" t="s">
        <v>23</v>
      </c>
      <c r="F434" t="s">
        <v>64</v>
      </c>
      <c r="G434" t="s">
        <v>65</v>
      </c>
      <c r="H434" t="s">
        <v>66</v>
      </c>
      <c r="I434" t="s">
        <v>67</v>
      </c>
      <c r="J434" t="s">
        <v>68</v>
      </c>
      <c r="K434" t="s">
        <v>69</v>
      </c>
      <c r="L434" t="s">
        <v>70</v>
      </c>
      <c r="M434" t="s">
        <v>598</v>
      </c>
      <c r="N434" t="s">
        <v>599</v>
      </c>
      <c r="O434" t="s">
        <v>600</v>
      </c>
      <c r="P434" t="s">
        <v>601</v>
      </c>
      <c r="Q434" t="s">
        <v>602</v>
      </c>
      <c r="R434" t="s">
        <v>603</v>
      </c>
      <c r="S434">
        <v>0</v>
      </c>
      <c r="T434">
        <v>0</v>
      </c>
    </row>
    <row r="435" spans="1:20">
      <c r="A435" t="s">
        <v>604</v>
      </c>
      <c r="B435" t="s">
        <v>21</v>
      </c>
      <c r="C435">
        <v>41</v>
      </c>
      <c r="D435" t="s">
        <v>22</v>
      </c>
      <c r="E435" t="s">
        <v>23</v>
      </c>
      <c r="F435" t="s">
        <v>64</v>
      </c>
      <c r="G435" t="s">
        <v>65</v>
      </c>
      <c r="H435" t="s">
        <v>66</v>
      </c>
      <c r="I435" t="s">
        <v>67</v>
      </c>
      <c r="J435" t="s">
        <v>68</v>
      </c>
      <c r="K435" t="s">
        <v>69</v>
      </c>
      <c r="L435" t="s">
        <v>70</v>
      </c>
      <c r="M435" t="s">
        <v>598</v>
      </c>
      <c r="N435" t="s">
        <v>599</v>
      </c>
      <c r="O435" t="s">
        <v>600</v>
      </c>
      <c r="P435" t="s">
        <v>601</v>
      </c>
      <c r="Q435" t="s">
        <v>602</v>
      </c>
      <c r="R435" t="s">
        <v>603</v>
      </c>
      <c r="S435">
        <v>0</v>
      </c>
      <c r="T435">
        <v>0</v>
      </c>
    </row>
    <row r="436" spans="1:20">
      <c r="A436" t="s">
        <v>605</v>
      </c>
      <c r="B436" t="s">
        <v>21</v>
      </c>
      <c r="C436">
        <v>37</v>
      </c>
      <c r="D436" t="s">
        <v>22</v>
      </c>
      <c r="E436" t="s">
        <v>23</v>
      </c>
      <c r="F436" t="s">
        <v>24</v>
      </c>
      <c r="G436" t="s">
        <v>25</v>
      </c>
      <c r="H436" t="s">
        <v>26</v>
      </c>
      <c r="I436" t="s">
        <v>27</v>
      </c>
      <c r="J436" t="s">
        <v>28</v>
      </c>
      <c r="K436" t="s">
        <v>29</v>
      </c>
      <c r="L436" t="s">
        <v>84</v>
      </c>
      <c r="M436" t="s">
        <v>207</v>
      </c>
      <c r="N436" t="s">
        <v>208</v>
      </c>
      <c r="O436" t="s">
        <v>606</v>
      </c>
      <c r="P436" t="s">
        <v>607</v>
      </c>
      <c r="Q436">
        <v>0</v>
      </c>
      <c r="R436">
        <v>0</v>
      </c>
      <c r="S436">
        <v>0</v>
      </c>
      <c r="T436">
        <v>0</v>
      </c>
    </row>
    <row r="437" spans="1:20">
      <c r="A437" t="s">
        <v>608</v>
      </c>
      <c r="B437" t="s">
        <v>21</v>
      </c>
      <c r="C437">
        <v>43</v>
      </c>
      <c r="D437" t="s">
        <v>22</v>
      </c>
      <c r="E437" t="s">
        <v>23</v>
      </c>
      <c r="F437" t="s">
        <v>24</v>
      </c>
      <c r="G437" t="s">
        <v>25</v>
      </c>
      <c r="H437" t="s">
        <v>26</v>
      </c>
      <c r="I437" t="s">
        <v>27</v>
      </c>
      <c r="J437" t="s">
        <v>28</v>
      </c>
      <c r="K437" t="s">
        <v>29</v>
      </c>
      <c r="L437" t="s">
        <v>84</v>
      </c>
      <c r="M437" t="s">
        <v>207</v>
      </c>
      <c r="N437" t="s">
        <v>208</v>
      </c>
      <c r="O437" t="s">
        <v>606</v>
      </c>
      <c r="P437" t="s">
        <v>607</v>
      </c>
      <c r="Q437">
        <v>0</v>
      </c>
      <c r="R437">
        <v>0</v>
      </c>
      <c r="S437">
        <v>0</v>
      </c>
      <c r="T437">
        <v>0</v>
      </c>
    </row>
    <row r="438" spans="1:20">
      <c r="A438" t="s">
        <v>609</v>
      </c>
      <c r="B438" t="s">
        <v>21</v>
      </c>
      <c r="C438">
        <v>43</v>
      </c>
      <c r="D438" t="s">
        <v>22</v>
      </c>
      <c r="E438" t="s">
        <v>23</v>
      </c>
      <c r="F438" t="s">
        <v>24</v>
      </c>
      <c r="G438" t="s">
        <v>25</v>
      </c>
      <c r="H438" t="s">
        <v>26</v>
      </c>
      <c r="I438" t="s">
        <v>27</v>
      </c>
      <c r="J438" t="s">
        <v>28</v>
      </c>
      <c r="K438" t="s">
        <v>29</v>
      </c>
      <c r="L438" t="s">
        <v>84</v>
      </c>
      <c r="M438" t="s">
        <v>207</v>
      </c>
      <c r="N438" t="s">
        <v>208</v>
      </c>
      <c r="O438" t="s">
        <v>606</v>
      </c>
      <c r="P438" t="s">
        <v>607</v>
      </c>
      <c r="Q438">
        <v>0</v>
      </c>
      <c r="R438">
        <v>0</v>
      </c>
      <c r="S438">
        <v>0</v>
      </c>
      <c r="T438">
        <v>0</v>
      </c>
    </row>
    <row r="439" spans="1:20">
      <c r="A439" t="s">
        <v>610</v>
      </c>
      <c r="B439" t="s">
        <v>21</v>
      </c>
      <c r="C439">
        <v>38</v>
      </c>
      <c r="D439" t="s">
        <v>22</v>
      </c>
      <c r="E439" t="s">
        <v>23</v>
      </c>
      <c r="F439" t="s">
        <v>24</v>
      </c>
      <c r="G439" t="s">
        <v>25</v>
      </c>
      <c r="H439" t="s">
        <v>26</v>
      </c>
      <c r="I439" t="s">
        <v>27</v>
      </c>
      <c r="J439" t="s">
        <v>28</v>
      </c>
      <c r="K439" t="s">
        <v>29</v>
      </c>
      <c r="L439" t="s">
        <v>84</v>
      </c>
      <c r="M439" t="s">
        <v>207</v>
      </c>
      <c r="N439" t="s">
        <v>208</v>
      </c>
      <c r="O439" t="s">
        <v>606</v>
      </c>
      <c r="P439" t="s">
        <v>607</v>
      </c>
      <c r="Q439">
        <v>0</v>
      </c>
      <c r="R439">
        <v>0</v>
      </c>
      <c r="S439">
        <v>0</v>
      </c>
      <c r="T439">
        <v>0</v>
      </c>
    </row>
    <row r="440" spans="1:20">
      <c r="A440" t="s">
        <v>611</v>
      </c>
      <c r="B440" t="s">
        <v>21</v>
      </c>
      <c r="C440">
        <v>41</v>
      </c>
      <c r="D440" t="s">
        <v>22</v>
      </c>
      <c r="E440" t="s">
        <v>23</v>
      </c>
      <c r="F440" t="s">
        <v>24</v>
      </c>
      <c r="G440" t="s">
        <v>25</v>
      </c>
      <c r="H440" t="s">
        <v>26</v>
      </c>
      <c r="I440" t="s">
        <v>27</v>
      </c>
      <c r="J440" t="s">
        <v>28</v>
      </c>
      <c r="K440" t="s">
        <v>29</v>
      </c>
      <c r="L440" t="s">
        <v>84</v>
      </c>
      <c r="M440" t="s">
        <v>207</v>
      </c>
      <c r="N440" t="s">
        <v>208</v>
      </c>
      <c r="O440" t="s">
        <v>606</v>
      </c>
      <c r="P440" t="s">
        <v>607</v>
      </c>
      <c r="Q440">
        <v>0</v>
      </c>
      <c r="R440">
        <v>0</v>
      </c>
      <c r="S440">
        <v>0</v>
      </c>
      <c r="T440">
        <v>0</v>
      </c>
    </row>
    <row r="441" spans="1:20">
      <c r="A441" t="s">
        <v>612</v>
      </c>
      <c r="B441" t="s">
        <v>21</v>
      </c>
      <c r="C441">
        <v>40</v>
      </c>
      <c r="D441" t="s">
        <v>22</v>
      </c>
      <c r="E441" t="s">
        <v>23</v>
      </c>
      <c r="F441" t="s">
        <v>24</v>
      </c>
      <c r="G441" t="s">
        <v>25</v>
      </c>
      <c r="H441" t="s">
        <v>26</v>
      </c>
      <c r="I441" t="s">
        <v>27</v>
      </c>
      <c r="J441" t="s">
        <v>28</v>
      </c>
      <c r="K441" t="s">
        <v>29</v>
      </c>
      <c r="L441" t="s">
        <v>84</v>
      </c>
      <c r="M441" t="s">
        <v>207</v>
      </c>
      <c r="N441" t="s">
        <v>208</v>
      </c>
      <c r="O441" t="s">
        <v>606</v>
      </c>
      <c r="P441" t="s">
        <v>607</v>
      </c>
      <c r="Q441">
        <v>0</v>
      </c>
      <c r="R441">
        <v>0</v>
      </c>
      <c r="S441">
        <v>0</v>
      </c>
      <c r="T441">
        <v>0</v>
      </c>
    </row>
    <row r="442" spans="1:20">
      <c r="A442" t="s">
        <v>613</v>
      </c>
      <c r="B442" t="s">
        <v>21</v>
      </c>
      <c r="C442">
        <v>38</v>
      </c>
      <c r="D442" t="s">
        <v>22</v>
      </c>
      <c r="E442" t="s">
        <v>23</v>
      </c>
      <c r="F442" t="s">
        <v>24</v>
      </c>
      <c r="G442" t="s">
        <v>25</v>
      </c>
      <c r="H442" t="s">
        <v>26</v>
      </c>
      <c r="I442" t="s">
        <v>27</v>
      </c>
      <c r="J442" t="s">
        <v>28</v>
      </c>
      <c r="K442" t="s">
        <v>29</v>
      </c>
      <c r="L442" t="s">
        <v>84</v>
      </c>
      <c r="M442" t="s">
        <v>207</v>
      </c>
      <c r="N442" t="s">
        <v>208</v>
      </c>
      <c r="O442" t="s">
        <v>606</v>
      </c>
      <c r="P442" t="s">
        <v>607</v>
      </c>
      <c r="Q442">
        <v>0</v>
      </c>
      <c r="R442">
        <v>0</v>
      </c>
      <c r="S442">
        <v>0</v>
      </c>
      <c r="T442">
        <v>0</v>
      </c>
    </row>
    <row r="443" spans="1:20">
      <c r="A443" t="s">
        <v>614</v>
      </c>
      <c r="B443" t="s">
        <v>21</v>
      </c>
      <c r="C443">
        <v>42</v>
      </c>
      <c r="D443" t="s">
        <v>22</v>
      </c>
      <c r="E443" t="s">
        <v>23</v>
      </c>
      <c r="F443" t="s">
        <v>24</v>
      </c>
      <c r="G443" t="s">
        <v>25</v>
      </c>
      <c r="H443" t="s">
        <v>26</v>
      </c>
      <c r="I443" t="s">
        <v>27</v>
      </c>
      <c r="J443" t="s">
        <v>28</v>
      </c>
      <c r="K443" t="s">
        <v>29</v>
      </c>
      <c r="L443" t="s">
        <v>84</v>
      </c>
      <c r="M443" t="s">
        <v>207</v>
      </c>
      <c r="N443" t="s">
        <v>208</v>
      </c>
      <c r="O443" t="s">
        <v>606</v>
      </c>
      <c r="P443" t="s">
        <v>607</v>
      </c>
      <c r="Q443">
        <v>0</v>
      </c>
      <c r="R443">
        <v>0</v>
      </c>
      <c r="S443">
        <v>0</v>
      </c>
      <c r="T443">
        <v>0</v>
      </c>
    </row>
    <row r="444" spans="1:20">
      <c r="A444" t="s">
        <v>615</v>
      </c>
      <c r="B444" t="s">
        <v>21</v>
      </c>
      <c r="C444">
        <v>37</v>
      </c>
      <c r="D444" t="s">
        <v>22</v>
      </c>
      <c r="E444" t="s">
        <v>23</v>
      </c>
      <c r="F444" t="s">
        <v>24</v>
      </c>
      <c r="G444" t="s">
        <v>25</v>
      </c>
      <c r="H444" t="s">
        <v>26</v>
      </c>
      <c r="I444" t="s">
        <v>27</v>
      </c>
      <c r="J444" t="s">
        <v>28</v>
      </c>
      <c r="K444" t="s">
        <v>29</v>
      </c>
      <c r="L444" t="s">
        <v>84</v>
      </c>
      <c r="M444" t="s">
        <v>207</v>
      </c>
      <c r="N444" t="s">
        <v>208</v>
      </c>
      <c r="O444" t="s">
        <v>606</v>
      </c>
      <c r="P444" t="s">
        <v>607</v>
      </c>
      <c r="Q444">
        <v>0</v>
      </c>
      <c r="R444">
        <v>0</v>
      </c>
      <c r="S444">
        <v>0</v>
      </c>
      <c r="T444">
        <v>0</v>
      </c>
    </row>
    <row r="445" spans="1:20">
      <c r="A445" t="s">
        <v>616</v>
      </c>
      <c r="B445" t="s">
        <v>62</v>
      </c>
      <c r="C445" t="s">
        <v>63</v>
      </c>
      <c r="D445" t="s">
        <v>22</v>
      </c>
      <c r="E445" t="s">
        <v>23</v>
      </c>
      <c r="F445" t="s">
        <v>24</v>
      </c>
      <c r="G445" t="s">
        <v>25</v>
      </c>
      <c r="H445" t="s">
        <v>26</v>
      </c>
      <c r="I445" t="s">
        <v>27</v>
      </c>
      <c r="J445" t="s">
        <v>28</v>
      </c>
      <c r="K445" t="s">
        <v>29</v>
      </c>
      <c r="L445" t="s">
        <v>84</v>
      </c>
      <c r="M445" t="s">
        <v>207</v>
      </c>
      <c r="N445" t="s">
        <v>208</v>
      </c>
      <c r="O445" t="s">
        <v>606</v>
      </c>
      <c r="P445" t="s">
        <v>607</v>
      </c>
      <c r="Q445">
        <v>0</v>
      </c>
      <c r="R445">
        <v>0</v>
      </c>
      <c r="S445">
        <v>0</v>
      </c>
      <c r="T445">
        <v>0</v>
      </c>
    </row>
    <row r="446" spans="1:20">
      <c r="B446" t="s">
        <v>21</v>
      </c>
      <c r="C446">
        <v>40</v>
      </c>
      <c r="D446" t="s">
        <v>22</v>
      </c>
      <c r="E446" t="s">
        <v>23</v>
      </c>
      <c r="F446" t="s">
        <v>24</v>
      </c>
      <c r="G446" t="s">
        <v>25</v>
      </c>
      <c r="H446" t="s">
        <v>26</v>
      </c>
      <c r="I446" t="s">
        <v>27</v>
      </c>
      <c r="J446" t="s">
        <v>28</v>
      </c>
      <c r="K446" t="s">
        <v>29</v>
      </c>
      <c r="L446" t="s">
        <v>84</v>
      </c>
      <c r="M446" t="s">
        <v>207</v>
      </c>
      <c r="N446" t="s">
        <v>208</v>
      </c>
      <c r="O446" t="s">
        <v>606</v>
      </c>
      <c r="P446" t="s">
        <v>607</v>
      </c>
      <c r="Q446">
        <v>0</v>
      </c>
      <c r="R446">
        <v>0</v>
      </c>
      <c r="S446">
        <v>0</v>
      </c>
      <c r="T446">
        <v>0</v>
      </c>
    </row>
    <row r="447" spans="1:20">
      <c r="A447" t="s">
        <v>617</v>
      </c>
      <c r="B447" t="s">
        <v>21</v>
      </c>
      <c r="C447">
        <v>40</v>
      </c>
      <c r="D447" t="s">
        <v>22</v>
      </c>
      <c r="E447" t="s">
        <v>23</v>
      </c>
      <c r="F447" t="s">
        <v>24</v>
      </c>
      <c r="G447" t="s">
        <v>25</v>
      </c>
      <c r="H447" t="s">
        <v>26</v>
      </c>
      <c r="I447" t="s">
        <v>27</v>
      </c>
      <c r="J447" t="s">
        <v>28</v>
      </c>
      <c r="K447" t="s">
        <v>29</v>
      </c>
      <c r="L447" t="s">
        <v>84</v>
      </c>
      <c r="M447" t="s">
        <v>207</v>
      </c>
      <c r="N447" t="s">
        <v>208</v>
      </c>
      <c r="O447" t="s">
        <v>606</v>
      </c>
      <c r="P447" t="s">
        <v>607</v>
      </c>
      <c r="Q447">
        <v>0</v>
      </c>
      <c r="R447">
        <v>0</v>
      </c>
      <c r="S447">
        <v>0</v>
      </c>
      <c r="T447">
        <v>0</v>
      </c>
    </row>
    <row r="448" spans="1:20">
      <c r="A448" t="s">
        <v>618</v>
      </c>
      <c r="B448" t="s">
        <v>21</v>
      </c>
      <c r="C448">
        <v>43</v>
      </c>
      <c r="D448" t="s">
        <v>22</v>
      </c>
      <c r="E448" t="s">
        <v>23</v>
      </c>
      <c r="F448" t="s">
        <v>24</v>
      </c>
      <c r="G448" t="s">
        <v>25</v>
      </c>
      <c r="H448" t="s">
        <v>26</v>
      </c>
      <c r="I448" t="s">
        <v>27</v>
      </c>
      <c r="J448" t="s">
        <v>28</v>
      </c>
      <c r="K448" t="s">
        <v>29</v>
      </c>
      <c r="L448" t="s">
        <v>84</v>
      </c>
      <c r="M448" t="s">
        <v>207</v>
      </c>
      <c r="N448" t="s">
        <v>208</v>
      </c>
      <c r="O448" t="s">
        <v>606</v>
      </c>
      <c r="P448" t="s">
        <v>607</v>
      </c>
      <c r="Q448">
        <v>0</v>
      </c>
      <c r="R448">
        <v>0</v>
      </c>
      <c r="S448">
        <v>0</v>
      </c>
      <c r="T448">
        <v>0</v>
      </c>
    </row>
    <row r="449" spans="1:20">
      <c r="A449" t="s">
        <v>619</v>
      </c>
      <c r="B449" t="s">
        <v>21</v>
      </c>
      <c r="C449">
        <v>37</v>
      </c>
      <c r="D449" t="s">
        <v>22</v>
      </c>
      <c r="E449" t="s">
        <v>23</v>
      </c>
      <c r="F449" t="s">
        <v>24</v>
      </c>
      <c r="G449" t="s">
        <v>25</v>
      </c>
      <c r="H449" t="s">
        <v>26</v>
      </c>
      <c r="I449" t="s">
        <v>27</v>
      </c>
      <c r="J449" t="s">
        <v>28</v>
      </c>
      <c r="K449" t="s">
        <v>29</v>
      </c>
      <c r="L449" t="s">
        <v>84</v>
      </c>
      <c r="M449" t="s">
        <v>207</v>
      </c>
      <c r="N449" t="s">
        <v>208</v>
      </c>
      <c r="O449" t="s">
        <v>606</v>
      </c>
      <c r="P449" t="s">
        <v>607</v>
      </c>
      <c r="Q449">
        <v>0</v>
      </c>
      <c r="R449">
        <v>0</v>
      </c>
      <c r="S449">
        <v>0</v>
      </c>
      <c r="T449">
        <v>0</v>
      </c>
    </row>
    <row r="450" spans="1:20">
      <c r="A450" t="s">
        <v>620</v>
      </c>
      <c r="B450" t="s">
        <v>81</v>
      </c>
      <c r="C450" t="s">
        <v>63</v>
      </c>
      <c r="D450" t="s">
        <v>22</v>
      </c>
      <c r="E450" t="s">
        <v>23</v>
      </c>
      <c r="F450" t="s">
        <v>24</v>
      </c>
      <c r="G450" t="s">
        <v>25</v>
      </c>
      <c r="H450" t="s">
        <v>26</v>
      </c>
      <c r="I450" t="s">
        <v>27</v>
      </c>
      <c r="J450" t="s">
        <v>28</v>
      </c>
      <c r="K450" t="s">
        <v>29</v>
      </c>
      <c r="L450" t="s">
        <v>84</v>
      </c>
      <c r="M450" t="s">
        <v>207</v>
      </c>
      <c r="N450" t="s">
        <v>208</v>
      </c>
      <c r="O450" t="s">
        <v>606</v>
      </c>
      <c r="P450" t="s">
        <v>607</v>
      </c>
      <c r="Q450">
        <v>0</v>
      </c>
      <c r="R450">
        <v>0</v>
      </c>
      <c r="S450">
        <v>0</v>
      </c>
      <c r="T450">
        <v>0</v>
      </c>
    </row>
    <row r="451" spans="1:20">
      <c r="B451" t="s">
        <v>21</v>
      </c>
      <c r="C451">
        <v>38</v>
      </c>
      <c r="D451" t="s">
        <v>22</v>
      </c>
      <c r="E451" t="s">
        <v>23</v>
      </c>
      <c r="F451" t="s">
        <v>24</v>
      </c>
      <c r="G451" t="s">
        <v>25</v>
      </c>
      <c r="H451" t="s">
        <v>26</v>
      </c>
      <c r="I451" t="s">
        <v>27</v>
      </c>
      <c r="J451" t="s">
        <v>28</v>
      </c>
      <c r="K451" t="s">
        <v>29</v>
      </c>
      <c r="L451" t="s">
        <v>84</v>
      </c>
      <c r="M451" t="s">
        <v>207</v>
      </c>
      <c r="N451" t="s">
        <v>208</v>
      </c>
      <c r="O451" t="s">
        <v>606</v>
      </c>
      <c r="P451" t="s">
        <v>607</v>
      </c>
      <c r="Q451">
        <v>0</v>
      </c>
      <c r="R451">
        <v>0</v>
      </c>
      <c r="S451">
        <v>0</v>
      </c>
      <c r="T451">
        <v>0</v>
      </c>
    </row>
    <row r="452" spans="1:20">
      <c r="A452" t="s">
        <v>621</v>
      </c>
      <c r="B452" t="s">
        <v>21</v>
      </c>
      <c r="C452">
        <v>41</v>
      </c>
      <c r="D452" t="s">
        <v>22</v>
      </c>
      <c r="E452" t="s">
        <v>23</v>
      </c>
      <c r="F452" t="s">
        <v>24</v>
      </c>
      <c r="G452" t="s">
        <v>25</v>
      </c>
      <c r="H452" t="s">
        <v>26</v>
      </c>
      <c r="I452" t="s">
        <v>27</v>
      </c>
      <c r="J452" t="s">
        <v>28</v>
      </c>
      <c r="K452" t="s">
        <v>29</v>
      </c>
      <c r="L452" t="s">
        <v>84</v>
      </c>
      <c r="M452" t="s">
        <v>207</v>
      </c>
      <c r="N452" t="s">
        <v>208</v>
      </c>
      <c r="O452" t="s">
        <v>606</v>
      </c>
      <c r="P452" t="s">
        <v>607</v>
      </c>
      <c r="Q452">
        <v>0</v>
      </c>
      <c r="R452">
        <v>0</v>
      </c>
      <c r="S452">
        <v>0</v>
      </c>
      <c r="T452">
        <v>0</v>
      </c>
    </row>
    <row r="453" spans="1:20">
      <c r="A453" t="s">
        <v>622</v>
      </c>
      <c r="B453" t="s">
        <v>21</v>
      </c>
      <c r="C453">
        <v>40</v>
      </c>
      <c r="D453" t="s">
        <v>22</v>
      </c>
      <c r="E453" t="s">
        <v>23</v>
      </c>
      <c r="F453" t="s">
        <v>24</v>
      </c>
      <c r="G453" t="s">
        <v>25</v>
      </c>
      <c r="H453" t="s">
        <v>26</v>
      </c>
      <c r="I453" t="s">
        <v>27</v>
      </c>
      <c r="J453" t="s">
        <v>28</v>
      </c>
      <c r="K453" t="s">
        <v>29</v>
      </c>
      <c r="L453" t="s">
        <v>84</v>
      </c>
      <c r="M453" t="s">
        <v>207</v>
      </c>
      <c r="N453" t="s">
        <v>208</v>
      </c>
      <c r="O453" t="s">
        <v>606</v>
      </c>
      <c r="P453" t="s">
        <v>607</v>
      </c>
      <c r="Q453">
        <v>0</v>
      </c>
      <c r="R453">
        <v>0</v>
      </c>
      <c r="S453">
        <v>0</v>
      </c>
      <c r="T453">
        <v>0</v>
      </c>
    </row>
    <row r="454" spans="1:20">
      <c r="A454" t="s">
        <v>623</v>
      </c>
      <c r="B454" t="s">
        <v>21</v>
      </c>
      <c r="C454">
        <v>36</v>
      </c>
      <c r="D454" t="s">
        <v>22</v>
      </c>
      <c r="E454" t="s">
        <v>23</v>
      </c>
      <c r="F454" t="s">
        <v>24</v>
      </c>
      <c r="G454" t="s">
        <v>25</v>
      </c>
      <c r="H454" t="s">
        <v>26</v>
      </c>
      <c r="I454" t="s">
        <v>27</v>
      </c>
      <c r="J454" t="s">
        <v>28</v>
      </c>
      <c r="K454" t="s">
        <v>29</v>
      </c>
      <c r="L454" t="s">
        <v>84</v>
      </c>
      <c r="M454" t="s">
        <v>207</v>
      </c>
      <c r="N454" t="s">
        <v>208</v>
      </c>
      <c r="O454" t="s">
        <v>606</v>
      </c>
      <c r="P454" t="s">
        <v>607</v>
      </c>
      <c r="Q454">
        <v>0</v>
      </c>
      <c r="R454">
        <v>0</v>
      </c>
      <c r="S454">
        <v>0</v>
      </c>
      <c r="T454">
        <v>0</v>
      </c>
    </row>
    <row r="455" spans="1:20">
      <c r="A455" t="s">
        <v>624</v>
      </c>
      <c r="B455" t="s">
        <v>21</v>
      </c>
      <c r="C455">
        <v>40</v>
      </c>
      <c r="D455" t="s">
        <v>22</v>
      </c>
      <c r="E455" t="s">
        <v>23</v>
      </c>
      <c r="F455" t="s">
        <v>24</v>
      </c>
      <c r="G455" t="s">
        <v>25</v>
      </c>
      <c r="H455" t="s">
        <v>26</v>
      </c>
      <c r="I455" t="s">
        <v>27</v>
      </c>
      <c r="J455" t="s">
        <v>28</v>
      </c>
      <c r="K455" t="s">
        <v>29</v>
      </c>
      <c r="L455" t="s">
        <v>84</v>
      </c>
      <c r="M455" t="s">
        <v>207</v>
      </c>
      <c r="N455" t="s">
        <v>208</v>
      </c>
      <c r="O455" t="s">
        <v>606</v>
      </c>
      <c r="P455" t="s">
        <v>607</v>
      </c>
      <c r="Q455">
        <v>0</v>
      </c>
      <c r="R455">
        <v>0</v>
      </c>
      <c r="S455">
        <v>0</v>
      </c>
      <c r="T455">
        <v>0</v>
      </c>
    </row>
    <row r="456" spans="1:20">
      <c r="A456" t="s">
        <v>625</v>
      </c>
      <c r="B456" t="s">
        <v>21</v>
      </c>
      <c r="C456">
        <v>36</v>
      </c>
      <c r="D456" t="s">
        <v>22</v>
      </c>
      <c r="E456" t="s">
        <v>23</v>
      </c>
      <c r="F456" t="s">
        <v>24</v>
      </c>
      <c r="G456" t="s">
        <v>25</v>
      </c>
      <c r="H456" t="s">
        <v>26</v>
      </c>
      <c r="I456" t="s">
        <v>27</v>
      </c>
      <c r="J456" t="s">
        <v>28</v>
      </c>
      <c r="K456" t="s">
        <v>29</v>
      </c>
      <c r="L456" t="s">
        <v>84</v>
      </c>
      <c r="M456" t="s">
        <v>207</v>
      </c>
      <c r="N456" t="s">
        <v>208</v>
      </c>
      <c r="O456" t="s">
        <v>606</v>
      </c>
      <c r="P456" t="s">
        <v>607</v>
      </c>
      <c r="Q456">
        <v>0</v>
      </c>
      <c r="R456">
        <v>0</v>
      </c>
      <c r="S456">
        <v>0</v>
      </c>
      <c r="T456">
        <v>0</v>
      </c>
    </row>
    <row r="457" spans="1:20">
      <c r="A457" t="s">
        <v>626</v>
      </c>
      <c r="B457" t="s">
        <v>62</v>
      </c>
      <c r="C457" t="s">
        <v>63</v>
      </c>
      <c r="D457" t="s">
        <v>22</v>
      </c>
      <c r="E457" t="s">
        <v>23</v>
      </c>
      <c r="F457" t="s">
        <v>24</v>
      </c>
      <c r="G457" t="s">
        <v>25</v>
      </c>
      <c r="H457" t="s">
        <v>26</v>
      </c>
      <c r="I457" t="s">
        <v>27</v>
      </c>
      <c r="J457" t="s">
        <v>28</v>
      </c>
      <c r="K457" t="s">
        <v>29</v>
      </c>
      <c r="L457" t="s">
        <v>84</v>
      </c>
      <c r="M457" t="s">
        <v>207</v>
      </c>
      <c r="N457" t="s">
        <v>208</v>
      </c>
      <c r="O457" t="s">
        <v>606</v>
      </c>
      <c r="P457" t="s">
        <v>607</v>
      </c>
      <c r="Q457">
        <v>0</v>
      </c>
      <c r="R457">
        <v>0</v>
      </c>
      <c r="S457">
        <v>0</v>
      </c>
      <c r="T457">
        <v>0</v>
      </c>
    </row>
    <row r="458" spans="1:20">
      <c r="B458" t="s">
        <v>21</v>
      </c>
      <c r="C458">
        <v>40</v>
      </c>
      <c r="D458" t="s">
        <v>22</v>
      </c>
      <c r="E458" t="s">
        <v>23</v>
      </c>
      <c r="F458" t="s">
        <v>24</v>
      </c>
      <c r="G458" t="s">
        <v>25</v>
      </c>
      <c r="H458" t="s">
        <v>26</v>
      </c>
      <c r="I458" t="s">
        <v>27</v>
      </c>
      <c r="J458" t="s">
        <v>28</v>
      </c>
      <c r="K458" t="s">
        <v>29</v>
      </c>
      <c r="L458" t="s">
        <v>84</v>
      </c>
      <c r="M458" t="s">
        <v>207</v>
      </c>
      <c r="N458" t="s">
        <v>208</v>
      </c>
      <c r="O458" t="s">
        <v>606</v>
      </c>
      <c r="P458" t="s">
        <v>607</v>
      </c>
      <c r="Q458">
        <v>0</v>
      </c>
      <c r="R458">
        <v>0</v>
      </c>
      <c r="S458">
        <v>0</v>
      </c>
      <c r="T458">
        <v>0</v>
      </c>
    </row>
    <row r="459" spans="1:20">
      <c r="A459" t="s">
        <v>627</v>
      </c>
      <c r="B459" t="s">
        <v>21</v>
      </c>
      <c r="C459">
        <v>38</v>
      </c>
      <c r="D459" t="s">
        <v>22</v>
      </c>
      <c r="E459" t="s">
        <v>23</v>
      </c>
      <c r="F459" t="s">
        <v>24</v>
      </c>
      <c r="G459" t="s">
        <v>25</v>
      </c>
      <c r="H459" t="s">
        <v>26</v>
      </c>
      <c r="I459" t="s">
        <v>27</v>
      </c>
      <c r="J459" t="s">
        <v>28</v>
      </c>
      <c r="K459" t="s">
        <v>29</v>
      </c>
      <c r="L459" t="s">
        <v>84</v>
      </c>
      <c r="M459" t="s">
        <v>207</v>
      </c>
      <c r="N459" t="s">
        <v>208</v>
      </c>
      <c r="O459" t="s">
        <v>606</v>
      </c>
      <c r="P459" t="s">
        <v>607</v>
      </c>
      <c r="Q459">
        <v>0</v>
      </c>
      <c r="R459">
        <v>0</v>
      </c>
      <c r="S459">
        <v>0</v>
      </c>
      <c r="T459">
        <v>0</v>
      </c>
    </row>
    <row r="460" spans="1:20">
      <c r="A460" t="s">
        <v>628</v>
      </c>
      <c r="B460" t="s">
        <v>21</v>
      </c>
      <c r="C460">
        <v>40</v>
      </c>
      <c r="D460" t="s">
        <v>22</v>
      </c>
      <c r="E460" t="s">
        <v>23</v>
      </c>
      <c r="F460" t="s">
        <v>24</v>
      </c>
      <c r="G460" t="s">
        <v>25</v>
      </c>
      <c r="H460" t="s">
        <v>26</v>
      </c>
      <c r="I460" t="s">
        <v>27</v>
      </c>
      <c r="J460" t="s">
        <v>28</v>
      </c>
      <c r="K460" t="s">
        <v>29</v>
      </c>
      <c r="L460" t="s">
        <v>84</v>
      </c>
      <c r="M460" t="s">
        <v>207</v>
      </c>
      <c r="N460" t="s">
        <v>208</v>
      </c>
      <c r="O460" t="s">
        <v>606</v>
      </c>
      <c r="P460" t="s">
        <v>607</v>
      </c>
      <c r="Q460">
        <v>0</v>
      </c>
      <c r="R460">
        <v>0</v>
      </c>
      <c r="S460">
        <v>0</v>
      </c>
      <c r="T460">
        <v>0</v>
      </c>
    </row>
    <row r="461" spans="1:20">
      <c r="A461" t="s">
        <v>629</v>
      </c>
      <c r="B461" t="s">
        <v>21</v>
      </c>
      <c r="C461">
        <v>40</v>
      </c>
      <c r="D461" t="s">
        <v>22</v>
      </c>
      <c r="E461" t="s">
        <v>23</v>
      </c>
      <c r="F461" t="s">
        <v>24</v>
      </c>
      <c r="G461" t="s">
        <v>25</v>
      </c>
      <c r="H461" t="s">
        <v>26</v>
      </c>
      <c r="I461" t="s">
        <v>27</v>
      </c>
      <c r="J461" t="s">
        <v>28</v>
      </c>
      <c r="K461" t="s">
        <v>29</v>
      </c>
      <c r="L461" t="s">
        <v>84</v>
      </c>
      <c r="M461" t="s">
        <v>207</v>
      </c>
      <c r="N461" t="s">
        <v>208</v>
      </c>
      <c r="O461" t="s">
        <v>606</v>
      </c>
      <c r="P461" t="s">
        <v>607</v>
      </c>
      <c r="Q461">
        <v>0</v>
      </c>
      <c r="R461">
        <v>0</v>
      </c>
      <c r="S461">
        <v>0</v>
      </c>
      <c r="T461">
        <v>0</v>
      </c>
    </row>
    <row r="462" spans="1:20">
      <c r="A462" t="s">
        <v>630</v>
      </c>
      <c r="B462" t="s">
        <v>62</v>
      </c>
      <c r="C462" t="s">
        <v>63</v>
      </c>
      <c r="D462" t="s">
        <v>22</v>
      </c>
      <c r="E462" t="s">
        <v>23</v>
      </c>
      <c r="F462" t="s">
        <v>24</v>
      </c>
      <c r="G462" t="s">
        <v>25</v>
      </c>
      <c r="H462" t="s">
        <v>26</v>
      </c>
      <c r="I462" t="s">
        <v>27</v>
      </c>
      <c r="J462" t="s">
        <v>28</v>
      </c>
      <c r="K462" t="s">
        <v>29</v>
      </c>
      <c r="L462" t="s">
        <v>84</v>
      </c>
      <c r="M462" t="s">
        <v>207</v>
      </c>
      <c r="N462" t="s">
        <v>208</v>
      </c>
      <c r="O462" t="s">
        <v>606</v>
      </c>
      <c r="P462" t="s">
        <v>607</v>
      </c>
      <c r="Q462">
        <v>0</v>
      </c>
      <c r="R462">
        <v>0</v>
      </c>
      <c r="S462">
        <v>0</v>
      </c>
      <c r="T462">
        <v>0</v>
      </c>
    </row>
    <row r="463" spans="1:20">
      <c r="B463" t="s">
        <v>21</v>
      </c>
      <c r="C463">
        <v>40</v>
      </c>
      <c r="D463" t="s">
        <v>22</v>
      </c>
      <c r="E463" t="s">
        <v>23</v>
      </c>
      <c r="F463" t="s">
        <v>24</v>
      </c>
      <c r="G463" t="s">
        <v>25</v>
      </c>
      <c r="H463" t="s">
        <v>26</v>
      </c>
      <c r="I463" t="s">
        <v>27</v>
      </c>
      <c r="J463" t="s">
        <v>28</v>
      </c>
      <c r="K463" t="s">
        <v>29</v>
      </c>
      <c r="L463" t="s">
        <v>84</v>
      </c>
      <c r="M463" t="s">
        <v>207</v>
      </c>
      <c r="N463" t="s">
        <v>208</v>
      </c>
      <c r="O463" t="s">
        <v>606</v>
      </c>
      <c r="P463" t="s">
        <v>607</v>
      </c>
      <c r="Q463">
        <v>0</v>
      </c>
      <c r="R463">
        <v>0</v>
      </c>
      <c r="S463">
        <v>0</v>
      </c>
      <c r="T463">
        <v>0</v>
      </c>
    </row>
    <row r="464" spans="1:20">
      <c r="A464" t="s">
        <v>631</v>
      </c>
      <c r="B464" t="s">
        <v>81</v>
      </c>
      <c r="C464" t="s">
        <v>63</v>
      </c>
      <c r="D464" t="s">
        <v>22</v>
      </c>
      <c r="E464" t="s">
        <v>23</v>
      </c>
      <c r="F464" t="s">
        <v>24</v>
      </c>
      <c r="G464" t="s">
        <v>25</v>
      </c>
      <c r="H464" t="s">
        <v>26</v>
      </c>
      <c r="I464" t="s">
        <v>27</v>
      </c>
      <c r="J464" t="s">
        <v>28</v>
      </c>
      <c r="K464" t="s">
        <v>29</v>
      </c>
      <c r="L464" t="s">
        <v>84</v>
      </c>
      <c r="M464" t="s">
        <v>207</v>
      </c>
      <c r="N464" t="s">
        <v>208</v>
      </c>
      <c r="O464" t="s">
        <v>606</v>
      </c>
      <c r="P464" t="s">
        <v>607</v>
      </c>
      <c r="Q464">
        <v>0</v>
      </c>
      <c r="R464">
        <v>0</v>
      </c>
      <c r="S464">
        <v>0</v>
      </c>
      <c r="T464">
        <v>0</v>
      </c>
    </row>
    <row r="465" spans="1:20">
      <c r="B465" t="s">
        <v>21</v>
      </c>
      <c r="C465">
        <v>38</v>
      </c>
      <c r="D465" t="s">
        <v>22</v>
      </c>
      <c r="E465" t="s">
        <v>23</v>
      </c>
      <c r="F465" t="s">
        <v>24</v>
      </c>
      <c r="G465" t="s">
        <v>25</v>
      </c>
      <c r="H465" t="s">
        <v>26</v>
      </c>
      <c r="I465" t="s">
        <v>27</v>
      </c>
      <c r="J465" t="s">
        <v>28</v>
      </c>
      <c r="K465" t="s">
        <v>29</v>
      </c>
      <c r="L465" t="s">
        <v>84</v>
      </c>
      <c r="M465" t="s">
        <v>207</v>
      </c>
      <c r="N465" t="s">
        <v>208</v>
      </c>
      <c r="O465" t="s">
        <v>606</v>
      </c>
      <c r="P465" t="s">
        <v>607</v>
      </c>
      <c r="Q465">
        <v>0</v>
      </c>
      <c r="R465">
        <v>0</v>
      </c>
      <c r="S465">
        <v>0</v>
      </c>
      <c r="T465">
        <v>0</v>
      </c>
    </row>
    <row r="466" spans="1:20">
      <c r="A466" t="s">
        <v>632</v>
      </c>
      <c r="B466" t="s">
        <v>21</v>
      </c>
      <c r="C466">
        <v>38</v>
      </c>
      <c r="D466" t="s">
        <v>22</v>
      </c>
      <c r="E466" t="s">
        <v>23</v>
      </c>
      <c r="F466" t="s">
        <v>24</v>
      </c>
      <c r="G466" t="s">
        <v>25</v>
      </c>
      <c r="H466" t="s">
        <v>26</v>
      </c>
      <c r="I466" t="s">
        <v>27</v>
      </c>
      <c r="J466" t="s">
        <v>28</v>
      </c>
      <c r="K466" t="s">
        <v>29</v>
      </c>
      <c r="L466" t="s">
        <v>84</v>
      </c>
      <c r="M466" t="s">
        <v>207</v>
      </c>
      <c r="N466" t="s">
        <v>208</v>
      </c>
      <c r="O466" t="s">
        <v>606</v>
      </c>
      <c r="P466" t="s">
        <v>607</v>
      </c>
      <c r="Q466">
        <v>0</v>
      </c>
      <c r="R466">
        <v>0</v>
      </c>
      <c r="S466">
        <v>0</v>
      </c>
      <c r="T466">
        <v>0</v>
      </c>
    </row>
    <row r="467" spans="1:20">
      <c r="A467" t="s">
        <v>633</v>
      </c>
      <c r="B467" t="s">
        <v>21</v>
      </c>
      <c r="C467">
        <v>40</v>
      </c>
      <c r="D467" t="s">
        <v>22</v>
      </c>
      <c r="E467" t="s">
        <v>23</v>
      </c>
      <c r="F467" t="s">
        <v>24</v>
      </c>
      <c r="G467" t="s">
        <v>25</v>
      </c>
      <c r="H467" t="s">
        <v>26</v>
      </c>
      <c r="I467" t="s">
        <v>27</v>
      </c>
      <c r="J467" t="s">
        <v>28</v>
      </c>
      <c r="K467" t="s">
        <v>29</v>
      </c>
      <c r="L467" t="s">
        <v>84</v>
      </c>
      <c r="M467" t="s">
        <v>207</v>
      </c>
      <c r="N467" t="s">
        <v>208</v>
      </c>
      <c r="O467" t="s">
        <v>606</v>
      </c>
      <c r="P467" t="s">
        <v>607</v>
      </c>
      <c r="Q467">
        <v>0</v>
      </c>
      <c r="R467">
        <v>0</v>
      </c>
      <c r="S467">
        <v>0</v>
      </c>
      <c r="T467">
        <v>0</v>
      </c>
    </row>
    <row r="468" spans="1:20">
      <c r="A468" t="s">
        <v>634</v>
      </c>
      <c r="B468" t="s">
        <v>21</v>
      </c>
      <c r="C468">
        <v>40</v>
      </c>
      <c r="D468" t="s">
        <v>22</v>
      </c>
      <c r="E468" t="s">
        <v>23</v>
      </c>
      <c r="F468" t="s">
        <v>24</v>
      </c>
      <c r="G468" t="s">
        <v>25</v>
      </c>
      <c r="H468" t="s">
        <v>26</v>
      </c>
      <c r="I468" t="s">
        <v>27</v>
      </c>
      <c r="J468" t="s">
        <v>28</v>
      </c>
      <c r="K468" t="s">
        <v>29</v>
      </c>
      <c r="L468" t="s">
        <v>84</v>
      </c>
      <c r="M468" t="s">
        <v>207</v>
      </c>
      <c r="N468" t="s">
        <v>208</v>
      </c>
      <c r="O468" t="s">
        <v>606</v>
      </c>
      <c r="P468" t="s">
        <v>607</v>
      </c>
      <c r="Q468">
        <v>0</v>
      </c>
      <c r="R468">
        <v>0</v>
      </c>
      <c r="S468">
        <v>0</v>
      </c>
      <c r="T468">
        <v>0</v>
      </c>
    </row>
    <row r="469" spans="1:20">
      <c r="A469" t="s">
        <v>635</v>
      </c>
      <c r="B469" t="s">
        <v>21</v>
      </c>
      <c r="C469">
        <v>40</v>
      </c>
      <c r="D469" t="s">
        <v>22</v>
      </c>
      <c r="E469" t="s">
        <v>23</v>
      </c>
      <c r="F469" t="s">
        <v>24</v>
      </c>
      <c r="G469" t="s">
        <v>25</v>
      </c>
      <c r="H469" t="s">
        <v>26</v>
      </c>
      <c r="I469" t="s">
        <v>27</v>
      </c>
      <c r="J469" t="s">
        <v>28</v>
      </c>
      <c r="K469" t="s">
        <v>29</v>
      </c>
      <c r="L469" t="s">
        <v>84</v>
      </c>
      <c r="M469" t="s">
        <v>207</v>
      </c>
      <c r="N469" t="s">
        <v>208</v>
      </c>
      <c r="O469" t="s">
        <v>606</v>
      </c>
      <c r="P469" t="s">
        <v>607</v>
      </c>
      <c r="Q469">
        <v>0</v>
      </c>
      <c r="R469">
        <v>0</v>
      </c>
      <c r="S469">
        <v>0</v>
      </c>
      <c r="T469">
        <v>0</v>
      </c>
    </row>
    <row r="470" spans="1:20">
      <c r="A470" t="s">
        <v>636</v>
      </c>
      <c r="B470" t="s">
        <v>21</v>
      </c>
      <c r="C470">
        <v>40</v>
      </c>
      <c r="D470" t="s">
        <v>22</v>
      </c>
      <c r="E470" t="s">
        <v>23</v>
      </c>
      <c r="F470" t="s">
        <v>24</v>
      </c>
      <c r="G470" t="s">
        <v>25</v>
      </c>
      <c r="H470" t="s">
        <v>26</v>
      </c>
      <c r="I470" t="s">
        <v>27</v>
      </c>
      <c r="J470" t="s">
        <v>28</v>
      </c>
      <c r="K470" t="s">
        <v>29</v>
      </c>
      <c r="L470" t="s">
        <v>84</v>
      </c>
      <c r="M470" t="s">
        <v>207</v>
      </c>
      <c r="N470" t="s">
        <v>208</v>
      </c>
      <c r="O470" t="s">
        <v>606</v>
      </c>
      <c r="P470" t="s">
        <v>607</v>
      </c>
      <c r="Q470">
        <v>0</v>
      </c>
      <c r="R470">
        <v>0</v>
      </c>
      <c r="S470">
        <v>0</v>
      </c>
      <c r="T470">
        <v>0</v>
      </c>
    </row>
    <row r="471" spans="1:20">
      <c r="A471" t="s">
        <v>637</v>
      </c>
      <c r="B471" t="s">
        <v>21</v>
      </c>
      <c r="C471">
        <v>38</v>
      </c>
      <c r="D471" t="s">
        <v>22</v>
      </c>
      <c r="E471" t="s">
        <v>23</v>
      </c>
      <c r="F471" t="s">
        <v>24</v>
      </c>
      <c r="G471" t="s">
        <v>25</v>
      </c>
      <c r="H471" t="s">
        <v>26</v>
      </c>
      <c r="I471" t="s">
        <v>27</v>
      </c>
      <c r="J471" t="s">
        <v>28</v>
      </c>
      <c r="K471" t="s">
        <v>29</v>
      </c>
      <c r="L471" t="s">
        <v>84</v>
      </c>
      <c r="M471" t="s">
        <v>207</v>
      </c>
      <c r="N471" t="s">
        <v>208</v>
      </c>
      <c r="O471" t="s">
        <v>606</v>
      </c>
      <c r="P471" t="s">
        <v>607</v>
      </c>
      <c r="Q471">
        <v>0</v>
      </c>
      <c r="R471">
        <v>0</v>
      </c>
      <c r="S471">
        <v>0</v>
      </c>
      <c r="T471">
        <v>0</v>
      </c>
    </row>
    <row r="472" spans="1:20">
      <c r="A472" t="s">
        <v>638</v>
      </c>
      <c r="B472" t="s">
        <v>21</v>
      </c>
      <c r="C472">
        <v>41</v>
      </c>
      <c r="D472" t="s">
        <v>22</v>
      </c>
      <c r="E472" t="s">
        <v>23</v>
      </c>
      <c r="F472" t="s">
        <v>24</v>
      </c>
      <c r="G472" t="s">
        <v>25</v>
      </c>
      <c r="H472" t="s">
        <v>26</v>
      </c>
      <c r="I472" t="s">
        <v>27</v>
      </c>
      <c r="J472" t="s">
        <v>28</v>
      </c>
      <c r="K472" t="s">
        <v>29</v>
      </c>
      <c r="L472" t="s">
        <v>84</v>
      </c>
      <c r="M472" t="s">
        <v>207</v>
      </c>
      <c r="N472" t="s">
        <v>208</v>
      </c>
      <c r="O472" t="s">
        <v>606</v>
      </c>
      <c r="P472" t="s">
        <v>607</v>
      </c>
      <c r="Q472">
        <v>0</v>
      </c>
      <c r="R472">
        <v>0</v>
      </c>
      <c r="S472">
        <v>0</v>
      </c>
      <c r="T472">
        <v>0</v>
      </c>
    </row>
    <row r="473" spans="1:20">
      <c r="A473" t="s">
        <v>639</v>
      </c>
      <c r="B473" t="s">
        <v>21</v>
      </c>
      <c r="C473">
        <v>38</v>
      </c>
      <c r="D473" t="s">
        <v>22</v>
      </c>
      <c r="E473" t="s">
        <v>23</v>
      </c>
      <c r="F473" t="s">
        <v>24</v>
      </c>
      <c r="G473" t="s">
        <v>25</v>
      </c>
      <c r="H473" t="s">
        <v>26</v>
      </c>
      <c r="I473" t="s">
        <v>27</v>
      </c>
      <c r="J473" t="s">
        <v>37</v>
      </c>
      <c r="K473" t="s">
        <v>38</v>
      </c>
      <c r="L473" t="s">
        <v>39</v>
      </c>
      <c r="M473" t="s">
        <v>57</v>
      </c>
      <c r="N473" t="s">
        <v>58</v>
      </c>
      <c r="O473" t="s">
        <v>59</v>
      </c>
      <c r="P473" t="s">
        <v>317</v>
      </c>
      <c r="Q473">
        <v>0</v>
      </c>
      <c r="R473">
        <v>0</v>
      </c>
      <c r="S473">
        <v>0</v>
      </c>
      <c r="T473">
        <v>0</v>
      </c>
    </row>
    <row r="474" spans="1:20">
      <c r="A474" t="s">
        <v>640</v>
      </c>
      <c r="B474" t="s">
        <v>62</v>
      </c>
      <c r="C474" t="s">
        <v>63</v>
      </c>
      <c r="D474" t="s">
        <v>22</v>
      </c>
      <c r="E474" t="s">
        <v>23</v>
      </c>
      <c r="F474" t="s">
        <v>64</v>
      </c>
      <c r="G474" t="s">
        <v>65</v>
      </c>
      <c r="H474" t="s">
        <v>66</v>
      </c>
      <c r="I474" t="s">
        <v>67</v>
      </c>
      <c r="J474" t="s">
        <v>68</v>
      </c>
      <c r="K474" t="s">
        <v>69</v>
      </c>
      <c r="L474" t="s">
        <v>70</v>
      </c>
      <c r="M474" t="s">
        <v>71</v>
      </c>
      <c r="N474" t="s">
        <v>72</v>
      </c>
      <c r="O474" t="s">
        <v>73</v>
      </c>
      <c r="P474" t="s">
        <v>641</v>
      </c>
      <c r="Q474" t="s">
        <v>642</v>
      </c>
      <c r="R474" t="s">
        <v>643</v>
      </c>
      <c r="S474">
        <v>0</v>
      </c>
      <c r="T474">
        <v>0</v>
      </c>
    </row>
    <row r="475" spans="1:20">
      <c r="B475" t="s">
        <v>21</v>
      </c>
      <c r="C475">
        <v>41</v>
      </c>
      <c r="D475" t="s">
        <v>22</v>
      </c>
      <c r="E475" t="s">
        <v>23</v>
      </c>
      <c r="F475" t="s">
        <v>64</v>
      </c>
      <c r="G475" t="s">
        <v>65</v>
      </c>
      <c r="H475" t="s">
        <v>66</v>
      </c>
      <c r="I475" t="s">
        <v>67</v>
      </c>
      <c r="J475" t="s">
        <v>68</v>
      </c>
      <c r="K475" t="s">
        <v>69</v>
      </c>
      <c r="L475" t="s">
        <v>70</v>
      </c>
      <c r="M475" t="s">
        <v>71</v>
      </c>
      <c r="N475" t="s">
        <v>72</v>
      </c>
      <c r="O475" t="s">
        <v>73</v>
      </c>
      <c r="P475" t="s">
        <v>641</v>
      </c>
      <c r="Q475" t="s">
        <v>642</v>
      </c>
      <c r="R475" t="s">
        <v>643</v>
      </c>
      <c r="S475">
        <v>0</v>
      </c>
      <c r="T475">
        <v>0</v>
      </c>
    </row>
    <row r="476" spans="1:20">
      <c r="A476" t="s">
        <v>644</v>
      </c>
      <c r="B476" t="s">
        <v>81</v>
      </c>
      <c r="C476" t="s">
        <v>63</v>
      </c>
      <c r="D476" t="s">
        <v>22</v>
      </c>
      <c r="E476" t="s">
        <v>23</v>
      </c>
      <c r="F476" t="s">
        <v>64</v>
      </c>
      <c r="G476" t="s">
        <v>65</v>
      </c>
      <c r="H476" t="s">
        <v>66</v>
      </c>
      <c r="I476" t="s">
        <v>67</v>
      </c>
      <c r="J476" t="s">
        <v>68</v>
      </c>
      <c r="K476" t="s">
        <v>69</v>
      </c>
      <c r="L476" t="s">
        <v>70</v>
      </c>
      <c r="M476" t="s">
        <v>71</v>
      </c>
      <c r="N476" t="s">
        <v>72</v>
      </c>
      <c r="O476" t="s">
        <v>73</v>
      </c>
      <c r="P476" t="s">
        <v>641</v>
      </c>
      <c r="Q476" t="s">
        <v>642</v>
      </c>
      <c r="R476" t="s">
        <v>643</v>
      </c>
      <c r="S476">
        <v>0</v>
      </c>
      <c r="T476">
        <v>0</v>
      </c>
    </row>
    <row r="477" spans="1:20">
      <c r="B477" t="s">
        <v>21</v>
      </c>
      <c r="C477">
        <v>38</v>
      </c>
      <c r="D477" t="s">
        <v>22</v>
      </c>
      <c r="E477" t="s">
        <v>23</v>
      </c>
      <c r="F477" t="s">
        <v>64</v>
      </c>
      <c r="G477" t="s">
        <v>65</v>
      </c>
      <c r="H477" t="s">
        <v>66</v>
      </c>
      <c r="I477" t="s">
        <v>67</v>
      </c>
      <c r="J477" t="s">
        <v>68</v>
      </c>
      <c r="K477" t="s">
        <v>69</v>
      </c>
      <c r="L477" t="s">
        <v>70</v>
      </c>
      <c r="M477" t="s">
        <v>71</v>
      </c>
      <c r="N477" t="s">
        <v>72</v>
      </c>
      <c r="O477" t="s">
        <v>73</v>
      </c>
      <c r="P477" t="s">
        <v>641</v>
      </c>
      <c r="Q477" t="s">
        <v>642</v>
      </c>
      <c r="R477" t="s">
        <v>643</v>
      </c>
      <c r="S477">
        <v>0</v>
      </c>
      <c r="T477">
        <v>0</v>
      </c>
    </row>
    <row r="478" spans="1:20">
      <c r="A478" t="s">
        <v>645</v>
      </c>
      <c r="B478" t="s">
        <v>21</v>
      </c>
      <c r="C478">
        <v>37</v>
      </c>
      <c r="D478" t="s">
        <v>22</v>
      </c>
      <c r="E478" t="s">
        <v>23</v>
      </c>
      <c r="F478" t="s">
        <v>24</v>
      </c>
      <c r="G478" t="s">
        <v>25</v>
      </c>
      <c r="H478" t="s">
        <v>26</v>
      </c>
      <c r="I478" t="s">
        <v>27</v>
      </c>
      <c r="J478" t="s">
        <v>37</v>
      </c>
      <c r="K478" t="s">
        <v>38</v>
      </c>
      <c r="L478" t="s">
        <v>39</v>
      </c>
      <c r="M478" t="s">
        <v>57</v>
      </c>
      <c r="N478" t="s">
        <v>58</v>
      </c>
      <c r="O478" t="s">
        <v>59</v>
      </c>
      <c r="P478" t="s">
        <v>646</v>
      </c>
      <c r="Q478">
        <v>0</v>
      </c>
      <c r="R478">
        <v>0</v>
      </c>
      <c r="S478">
        <v>0</v>
      </c>
      <c r="T478">
        <v>0</v>
      </c>
    </row>
    <row r="479" spans="1:20">
      <c r="A479" t="s">
        <v>647</v>
      </c>
      <c r="B479" t="s">
        <v>21</v>
      </c>
      <c r="C479">
        <v>36</v>
      </c>
      <c r="D479" t="s">
        <v>22</v>
      </c>
      <c r="E479" t="s">
        <v>23</v>
      </c>
      <c r="F479" t="s">
        <v>24</v>
      </c>
      <c r="G479" t="s">
        <v>25</v>
      </c>
      <c r="H479" t="s">
        <v>26</v>
      </c>
      <c r="I479" t="s">
        <v>27</v>
      </c>
      <c r="J479" t="s">
        <v>37</v>
      </c>
      <c r="K479" t="s">
        <v>38</v>
      </c>
      <c r="L479" t="s">
        <v>39</v>
      </c>
      <c r="M479" t="s">
        <v>57</v>
      </c>
      <c r="N479" t="s">
        <v>58</v>
      </c>
      <c r="O479" t="s">
        <v>59</v>
      </c>
      <c r="P479" t="s">
        <v>317</v>
      </c>
      <c r="Q479">
        <v>0</v>
      </c>
      <c r="R479">
        <v>0</v>
      </c>
      <c r="S479">
        <v>0</v>
      </c>
      <c r="T479">
        <v>0</v>
      </c>
    </row>
    <row r="480" spans="1:20">
      <c r="A480" t="s">
        <v>648</v>
      </c>
      <c r="B480" t="s">
        <v>21</v>
      </c>
      <c r="C480">
        <v>40</v>
      </c>
      <c r="D480" t="s">
        <v>22</v>
      </c>
      <c r="E480" t="s">
        <v>23</v>
      </c>
      <c r="F480" t="s">
        <v>24</v>
      </c>
      <c r="G480" t="s">
        <v>25</v>
      </c>
      <c r="H480" t="s">
        <v>26</v>
      </c>
      <c r="I480" t="s">
        <v>27</v>
      </c>
      <c r="J480" t="s">
        <v>28</v>
      </c>
      <c r="K480" t="s">
        <v>29</v>
      </c>
      <c r="L480" t="s">
        <v>30</v>
      </c>
      <c r="M480" t="s">
        <v>47</v>
      </c>
      <c r="N480" t="s">
        <v>48</v>
      </c>
      <c r="O480" t="s">
        <v>49</v>
      </c>
      <c r="P480" t="s">
        <v>50</v>
      </c>
      <c r="Q480" t="s">
        <v>51</v>
      </c>
      <c r="R480" t="s">
        <v>52</v>
      </c>
      <c r="S480" t="s">
        <v>53</v>
      </c>
      <c r="T480" t="s">
        <v>54</v>
      </c>
    </row>
    <row r="481" spans="1:20">
      <c r="A481" t="s">
        <v>649</v>
      </c>
      <c r="B481" t="s">
        <v>21</v>
      </c>
      <c r="C481">
        <v>36</v>
      </c>
      <c r="D481" t="s">
        <v>22</v>
      </c>
      <c r="E481" t="s">
        <v>23</v>
      </c>
      <c r="F481" t="s">
        <v>24</v>
      </c>
      <c r="G481" t="s">
        <v>25</v>
      </c>
      <c r="H481" t="s">
        <v>26</v>
      </c>
      <c r="I481" t="s">
        <v>27</v>
      </c>
      <c r="J481" t="s">
        <v>28</v>
      </c>
      <c r="K481" t="s">
        <v>29</v>
      </c>
      <c r="L481" t="s">
        <v>30</v>
      </c>
      <c r="M481" t="s">
        <v>47</v>
      </c>
      <c r="N481" t="s">
        <v>48</v>
      </c>
      <c r="O481" t="s">
        <v>49</v>
      </c>
      <c r="P481" t="s">
        <v>50</v>
      </c>
      <c r="Q481" t="s">
        <v>51</v>
      </c>
      <c r="R481" t="s">
        <v>52</v>
      </c>
      <c r="S481" t="s">
        <v>53</v>
      </c>
      <c r="T481" t="s">
        <v>54</v>
      </c>
    </row>
    <row r="482" spans="1:20">
      <c r="A482" t="s">
        <v>650</v>
      </c>
      <c r="B482" t="s">
        <v>21</v>
      </c>
      <c r="C482">
        <v>40</v>
      </c>
      <c r="D482" t="s">
        <v>22</v>
      </c>
      <c r="E482" t="s">
        <v>23</v>
      </c>
      <c r="F482" t="s">
        <v>24</v>
      </c>
      <c r="G482" t="s">
        <v>25</v>
      </c>
      <c r="H482" t="s">
        <v>26</v>
      </c>
      <c r="I482" t="s">
        <v>27</v>
      </c>
      <c r="J482" t="s">
        <v>28</v>
      </c>
      <c r="K482" t="s">
        <v>29</v>
      </c>
      <c r="L482" t="s">
        <v>30</v>
      </c>
      <c r="M482" t="s">
        <v>47</v>
      </c>
      <c r="N482" t="s">
        <v>48</v>
      </c>
      <c r="O482" t="s">
        <v>49</v>
      </c>
      <c r="P482" t="s">
        <v>50</v>
      </c>
      <c r="Q482" t="s">
        <v>51</v>
      </c>
      <c r="R482" t="s">
        <v>52</v>
      </c>
      <c r="S482" t="s">
        <v>53</v>
      </c>
      <c r="T482" t="s">
        <v>54</v>
      </c>
    </row>
    <row r="483" spans="1:20">
      <c r="A483" t="s">
        <v>651</v>
      </c>
      <c r="B483" t="s">
        <v>21</v>
      </c>
      <c r="C483">
        <v>40</v>
      </c>
      <c r="D483" t="s">
        <v>22</v>
      </c>
      <c r="E483" t="s">
        <v>23</v>
      </c>
      <c r="F483" t="s">
        <v>24</v>
      </c>
      <c r="G483" t="s">
        <v>25</v>
      </c>
      <c r="H483" t="s">
        <v>26</v>
      </c>
      <c r="I483" t="s">
        <v>27</v>
      </c>
      <c r="J483" t="s">
        <v>28</v>
      </c>
      <c r="K483" t="s">
        <v>29</v>
      </c>
      <c r="L483" t="s">
        <v>30</v>
      </c>
      <c r="M483" t="s">
        <v>47</v>
      </c>
      <c r="N483" t="s">
        <v>48</v>
      </c>
      <c r="O483" t="s">
        <v>49</v>
      </c>
      <c r="P483" t="s">
        <v>50</v>
      </c>
      <c r="Q483" t="s">
        <v>51</v>
      </c>
      <c r="R483" t="s">
        <v>52</v>
      </c>
      <c r="S483" t="s">
        <v>82</v>
      </c>
      <c r="T483">
        <v>0</v>
      </c>
    </row>
    <row r="484" spans="1:20">
      <c r="A484" t="s">
        <v>652</v>
      </c>
      <c r="B484" t="s">
        <v>21</v>
      </c>
      <c r="C484">
        <v>38</v>
      </c>
      <c r="D484" t="s">
        <v>22</v>
      </c>
      <c r="E484" t="s">
        <v>23</v>
      </c>
      <c r="F484" t="s">
        <v>24</v>
      </c>
      <c r="G484" t="s">
        <v>25</v>
      </c>
      <c r="H484" t="s">
        <v>26</v>
      </c>
      <c r="I484" t="s">
        <v>27</v>
      </c>
      <c r="J484" t="s">
        <v>28</v>
      </c>
      <c r="K484" t="s">
        <v>29</v>
      </c>
      <c r="L484" t="s">
        <v>30</v>
      </c>
      <c r="M484" t="s">
        <v>47</v>
      </c>
      <c r="N484" t="s">
        <v>48</v>
      </c>
      <c r="O484" t="s">
        <v>49</v>
      </c>
      <c r="P484" t="s">
        <v>50</v>
      </c>
      <c r="Q484" t="s">
        <v>51</v>
      </c>
      <c r="R484" t="s">
        <v>52</v>
      </c>
      <c r="S484" t="s">
        <v>82</v>
      </c>
      <c r="T484">
        <v>0</v>
      </c>
    </row>
    <row r="485" spans="1:20">
      <c r="A485" t="s">
        <v>653</v>
      </c>
      <c r="B485" t="s">
        <v>21</v>
      </c>
      <c r="C485">
        <v>43</v>
      </c>
      <c r="D485" t="s">
        <v>22</v>
      </c>
      <c r="E485" t="s">
        <v>23</v>
      </c>
      <c r="F485" t="s">
        <v>24</v>
      </c>
      <c r="G485" t="s">
        <v>25</v>
      </c>
      <c r="H485" t="s">
        <v>26</v>
      </c>
      <c r="I485" t="s">
        <v>27</v>
      </c>
      <c r="J485" t="s">
        <v>28</v>
      </c>
      <c r="K485" t="s">
        <v>29</v>
      </c>
      <c r="L485" t="s">
        <v>30</v>
      </c>
      <c r="M485" t="s">
        <v>47</v>
      </c>
      <c r="N485" t="s">
        <v>48</v>
      </c>
      <c r="O485" t="s">
        <v>49</v>
      </c>
      <c r="P485" t="s">
        <v>50</v>
      </c>
      <c r="Q485" t="s">
        <v>51</v>
      </c>
      <c r="R485" t="s">
        <v>52</v>
      </c>
      <c r="S485" t="s">
        <v>82</v>
      </c>
      <c r="T485">
        <v>0</v>
      </c>
    </row>
    <row r="486" spans="1:20">
      <c r="A486" t="s">
        <v>654</v>
      </c>
      <c r="B486" t="s">
        <v>21</v>
      </c>
      <c r="C486">
        <v>38</v>
      </c>
      <c r="D486" t="s">
        <v>22</v>
      </c>
      <c r="E486" t="s">
        <v>23</v>
      </c>
      <c r="F486" t="s">
        <v>24</v>
      </c>
      <c r="G486" t="s">
        <v>25</v>
      </c>
      <c r="H486" t="s">
        <v>26</v>
      </c>
      <c r="I486" t="s">
        <v>27</v>
      </c>
      <c r="J486" t="s">
        <v>28</v>
      </c>
      <c r="K486" t="s">
        <v>29</v>
      </c>
      <c r="L486" t="s">
        <v>30</v>
      </c>
      <c r="M486" t="s">
        <v>47</v>
      </c>
      <c r="N486" t="s">
        <v>48</v>
      </c>
      <c r="O486" t="s">
        <v>49</v>
      </c>
      <c r="P486" t="s">
        <v>50</v>
      </c>
      <c r="Q486" t="s">
        <v>51</v>
      </c>
      <c r="R486" t="s">
        <v>52</v>
      </c>
      <c r="S486" t="s">
        <v>82</v>
      </c>
      <c r="T486">
        <v>0</v>
      </c>
    </row>
    <row r="487" spans="1:20">
      <c r="A487" t="s">
        <v>655</v>
      </c>
      <c r="B487" t="s">
        <v>21</v>
      </c>
      <c r="C487">
        <v>40</v>
      </c>
      <c r="D487" t="s">
        <v>22</v>
      </c>
      <c r="E487" t="s">
        <v>23</v>
      </c>
      <c r="F487" t="s">
        <v>24</v>
      </c>
      <c r="G487" t="s">
        <v>25</v>
      </c>
      <c r="H487" t="s">
        <v>26</v>
      </c>
      <c r="I487" t="s">
        <v>27</v>
      </c>
      <c r="J487" t="s">
        <v>28</v>
      </c>
      <c r="K487" t="s">
        <v>29</v>
      </c>
      <c r="L487" t="s">
        <v>30</v>
      </c>
      <c r="M487" t="s">
        <v>47</v>
      </c>
      <c r="N487" t="s">
        <v>48</v>
      </c>
      <c r="O487" t="s">
        <v>49</v>
      </c>
      <c r="P487" t="s">
        <v>50</v>
      </c>
      <c r="Q487" t="s">
        <v>51</v>
      </c>
      <c r="R487" t="s">
        <v>52</v>
      </c>
      <c r="S487" t="s">
        <v>82</v>
      </c>
      <c r="T487">
        <v>0</v>
      </c>
    </row>
    <row r="488" spans="1:20">
      <c r="A488" t="s">
        <v>656</v>
      </c>
      <c r="B488" t="s">
        <v>21</v>
      </c>
      <c r="C488">
        <v>40</v>
      </c>
      <c r="D488" t="s">
        <v>22</v>
      </c>
      <c r="E488" t="s">
        <v>23</v>
      </c>
      <c r="F488" t="s">
        <v>24</v>
      </c>
      <c r="G488" t="s">
        <v>25</v>
      </c>
      <c r="H488" t="s">
        <v>26</v>
      </c>
      <c r="I488" t="s">
        <v>27</v>
      </c>
      <c r="J488" t="s">
        <v>28</v>
      </c>
      <c r="K488" t="s">
        <v>29</v>
      </c>
      <c r="L488" t="s">
        <v>30</v>
      </c>
      <c r="M488" t="s">
        <v>47</v>
      </c>
      <c r="N488" t="s">
        <v>48</v>
      </c>
      <c r="O488" t="s">
        <v>49</v>
      </c>
      <c r="P488" t="s">
        <v>50</v>
      </c>
      <c r="Q488" t="s">
        <v>51</v>
      </c>
      <c r="R488" t="s">
        <v>52</v>
      </c>
      <c r="S488" t="s">
        <v>82</v>
      </c>
      <c r="T488">
        <v>0</v>
      </c>
    </row>
    <row r="489" spans="1:20">
      <c r="A489" t="s">
        <v>657</v>
      </c>
      <c r="B489" t="s">
        <v>21</v>
      </c>
      <c r="C489">
        <v>38</v>
      </c>
      <c r="D489" t="s">
        <v>22</v>
      </c>
      <c r="E489" t="s">
        <v>23</v>
      </c>
      <c r="F489" t="s">
        <v>24</v>
      </c>
      <c r="G489" t="s">
        <v>25</v>
      </c>
      <c r="H489" t="s">
        <v>26</v>
      </c>
      <c r="I489" t="s">
        <v>27</v>
      </c>
      <c r="J489" t="s">
        <v>28</v>
      </c>
      <c r="K489" t="s">
        <v>29</v>
      </c>
      <c r="L489" t="s">
        <v>30</v>
      </c>
      <c r="M489" t="s">
        <v>47</v>
      </c>
      <c r="N489" t="s">
        <v>48</v>
      </c>
      <c r="O489" t="s">
        <v>49</v>
      </c>
      <c r="P489" t="s">
        <v>50</v>
      </c>
      <c r="Q489" t="s">
        <v>51</v>
      </c>
      <c r="R489" t="s">
        <v>52</v>
      </c>
      <c r="S489" t="s">
        <v>82</v>
      </c>
      <c r="T489">
        <v>0</v>
      </c>
    </row>
    <row r="490" spans="1:20">
      <c r="A490" t="s">
        <v>658</v>
      </c>
      <c r="B490" t="s">
        <v>21</v>
      </c>
      <c r="C490">
        <v>40</v>
      </c>
      <c r="D490" t="s">
        <v>22</v>
      </c>
      <c r="E490" t="s">
        <v>23</v>
      </c>
      <c r="F490" t="s">
        <v>24</v>
      </c>
      <c r="G490" t="s">
        <v>25</v>
      </c>
      <c r="H490" t="s">
        <v>26</v>
      </c>
      <c r="I490" t="s">
        <v>27</v>
      </c>
      <c r="J490" t="s">
        <v>28</v>
      </c>
      <c r="K490" t="s">
        <v>29</v>
      </c>
      <c r="L490" t="s">
        <v>30</v>
      </c>
      <c r="M490" t="s">
        <v>47</v>
      </c>
      <c r="N490" t="s">
        <v>48</v>
      </c>
      <c r="O490" t="s">
        <v>49</v>
      </c>
      <c r="P490" t="s">
        <v>50</v>
      </c>
      <c r="Q490" t="s">
        <v>51</v>
      </c>
      <c r="R490" t="s">
        <v>52</v>
      </c>
      <c r="S490" t="s">
        <v>82</v>
      </c>
      <c r="T490">
        <v>0</v>
      </c>
    </row>
    <row r="491" spans="1:20">
      <c r="A491" t="s">
        <v>659</v>
      </c>
      <c r="B491" t="s">
        <v>21</v>
      </c>
      <c r="C491">
        <v>37</v>
      </c>
      <c r="D491" t="s">
        <v>22</v>
      </c>
      <c r="E491" t="s">
        <v>23</v>
      </c>
      <c r="F491" t="s">
        <v>24</v>
      </c>
      <c r="G491" t="s">
        <v>25</v>
      </c>
      <c r="H491" t="s">
        <v>26</v>
      </c>
      <c r="I491" t="s">
        <v>27</v>
      </c>
      <c r="J491" t="s">
        <v>28</v>
      </c>
      <c r="K491" t="s">
        <v>29</v>
      </c>
      <c r="L491" t="s">
        <v>30</v>
      </c>
      <c r="M491" t="s">
        <v>47</v>
      </c>
      <c r="N491" t="s">
        <v>48</v>
      </c>
      <c r="O491" t="s">
        <v>49</v>
      </c>
      <c r="P491" t="s">
        <v>50</v>
      </c>
      <c r="Q491" t="s">
        <v>51</v>
      </c>
      <c r="R491" t="s">
        <v>52</v>
      </c>
      <c r="S491" t="s">
        <v>82</v>
      </c>
      <c r="T491">
        <v>0</v>
      </c>
    </row>
    <row r="492" spans="1:20">
      <c r="A492" t="s">
        <v>660</v>
      </c>
      <c r="B492" t="s">
        <v>21</v>
      </c>
      <c r="C492">
        <v>39</v>
      </c>
      <c r="D492" t="s">
        <v>22</v>
      </c>
      <c r="E492" t="s">
        <v>23</v>
      </c>
      <c r="F492" t="s">
        <v>24</v>
      </c>
      <c r="G492" t="s">
        <v>25</v>
      </c>
      <c r="H492" t="s">
        <v>26</v>
      </c>
      <c r="I492" t="s">
        <v>27</v>
      </c>
      <c r="J492" t="s">
        <v>28</v>
      </c>
      <c r="K492" t="s">
        <v>29</v>
      </c>
      <c r="L492" t="s">
        <v>30</v>
      </c>
      <c r="M492" t="s">
        <v>47</v>
      </c>
      <c r="N492" t="s">
        <v>48</v>
      </c>
      <c r="O492" t="s">
        <v>49</v>
      </c>
      <c r="P492" t="s">
        <v>50</v>
      </c>
      <c r="Q492" t="s">
        <v>51</v>
      </c>
      <c r="R492" t="s">
        <v>52</v>
      </c>
      <c r="S492" t="s">
        <v>82</v>
      </c>
      <c r="T492">
        <v>0</v>
      </c>
    </row>
    <row r="493" spans="1:20">
      <c r="A493" t="s">
        <v>661</v>
      </c>
      <c r="B493" t="s">
        <v>21</v>
      </c>
      <c r="C493">
        <v>40</v>
      </c>
      <c r="D493" t="s">
        <v>22</v>
      </c>
      <c r="E493" t="s">
        <v>23</v>
      </c>
      <c r="F493" t="s">
        <v>24</v>
      </c>
      <c r="G493" t="s">
        <v>25</v>
      </c>
      <c r="H493" t="s">
        <v>26</v>
      </c>
      <c r="I493" t="s">
        <v>27</v>
      </c>
      <c r="J493" t="s">
        <v>28</v>
      </c>
      <c r="K493" t="s">
        <v>29</v>
      </c>
      <c r="L493" t="s">
        <v>30</v>
      </c>
      <c r="M493" t="s">
        <v>31</v>
      </c>
      <c r="N493" t="s">
        <v>32</v>
      </c>
      <c r="O493" t="s">
        <v>33</v>
      </c>
      <c r="P493" t="s">
        <v>34</v>
      </c>
      <c r="Q493" t="s">
        <v>35</v>
      </c>
      <c r="R493">
        <v>0</v>
      </c>
      <c r="S493">
        <v>0</v>
      </c>
      <c r="T493">
        <v>0</v>
      </c>
    </row>
    <row r="494" spans="1:20">
      <c r="A494" t="s">
        <v>662</v>
      </c>
      <c r="B494" t="s">
        <v>21</v>
      </c>
      <c r="C494">
        <v>37</v>
      </c>
      <c r="D494" t="s">
        <v>22</v>
      </c>
      <c r="E494" t="s">
        <v>23</v>
      </c>
      <c r="F494" t="s">
        <v>64</v>
      </c>
      <c r="G494" t="s">
        <v>65</v>
      </c>
      <c r="H494" t="s">
        <v>66</v>
      </c>
      <c r="I494" t="s">
        <v>67</v>
      </c>
      <c r="J494" t="s">
        <v>68</v>
      </c>
      <c r="K494" t="s">
        <v>69</v>
      </c>
      <c r="L494" t="s">
        <v>70</v>
      </c>
      <c r="M494" t="s">
        <v>598</v>
      </c>
      <c r="N494" t="s">
        <v>599</v>
      </c>
      <c r="O494" t="s">
        <v>600</v>
      </c>
      <c r="P494" t="s">
        <v>601</v>
      </c>
      <c r="Q494" t="s">
        <v>602</v>
      </c>
      <c r="R494" t="s">
        <v>603</v>
      </c>
      <c r="S494">
        <v>0</v>
      </c>
      <c r="T494">
        <v>0</v>
      </c>
    </row>
    <row r="495" spans="1:20">
      <c r="A495" t="s">
        <v>663</v>
      </c>
      <c r="B495" t="s">
        <v>21</v>
      </c>
      <c r="C495">
        <v>37</v>
      </c>
      <c r="D495" t="s">
        <v>22</v>
      </c>
      <c r="E495" t="s">
        <v>23</v>
      </c>
      <c r="F495" t="s">
        <v>64</v>
      </c>
      <c r="G495" t="s">
        <v>65</v>
      </c>
      <c r="H495" t="s">
        <v>66</v>
      </c>
      <c r="I495" t="s">
        <v>67</v>
      </c>
      <c r="J495" t="s">
        <v>68</v>
      </c>
      <c r="K495" t="s">
        <v>69</v>
      </c>
      <c r="L495" t="s">
        <v>70</v>
      </c>
      <c r="M495" t="s">
        <v>598</v>
      </c>
      <c r="N495" t="s">
        <v>599</v>
      </c>
      <c r="O495" t="s">
        <v>600</v>
      </c>
      <c r="P495" t="s">
        <v>601</v>
      </c>
      <c r="Q495" t="s">
        <v>602</v>
      </c>
      <c r="R495" t="s">
        <v>603</v>
      </c>
      <c r="S495">
        <v>0</v>
      </c>
      <c r="T495">
        <v>0</v>
      </c>
    </row>
    <row r="496" spans="1:20">
      <c r="A496" t="s">
        <v>664</v>
      </c>
      <c r="B496" t="s">
        <v>21</v>
      </c>
      <c r="C496">
        <v>38</v>
      </c>
      <c r="D496" t="s">
        <v>22</v>
      </c>
      <c r="E496" t="s">
        <v>23</v>
      </c>
      <c r="F496" t="s">
        <v>64</v>
      </c>
      <c r="G496" t="s">
        <v>65</v>
      </c>
      <c r="H496" t="s">
        <v>66</v>
      </c>
      <c r="I496" t="s">
        <v>67</v>
      </c>
      <c r="J496" t="s">
        <v>68</v>
      </c>
      <c r="K496" t="s">
        <v>69</v>
      </c>
      <c r="L496" t="s">
        <v>70</v>
      </c>
      <c r="M496" t="s">
        <v>598</v>
      </c>
      <c r="N496" t="s">
        <v>599</v>
      </c>
      <c r="O496" t="s">
        <v>600</v>
      </c>
      <c r="P496" t="s">
        <v>601</v>
      </c>
      <c r="Q496" t="s">
        <v>602</v>
      </c>
      <c r="R496" t="s">
        <v>603</v>
      </c>
      <c r="S496">
        <v>0</v>
      </c>
      <c r="T496">
        <v>0</v>
      </c>
    </row>
    <row r="497" spans="1:20">
      <c r="A497" t="s">
        <v>665</v>
      </c>
      <c r="B497" t="s">
        <v>21</v>
      </c>
      <c r="C497">
        <v>41</v>
      </c>
      <c r="D497" t="s">
        <v>22</v>
      </c>
      <c r="E497" t="s">
        <v>23</v>
      </c>
      <c r="F497" t="s">
        <v>64</v>
      </c>
      <c r="G497" t="s">
        <v>65</v>
      </c>
      <c r="H497" t="s">
        <v>66</v>
      </c>
      <c r="I497" t="s">
        <v>67</v>
      </c>
      <c r="J497" t="s">
        <v>68</v>
      </c>
      <c r="K497" t="s">
        <v>69</v>
      </c>
      <c r="L497" t="s">
        <v>70</v>
      </c>
      <c r="M497" t="s">
        <v>598</v>
      </c>
      <c r="N497" t="s">
        <v>599</v>
      </c>
      <c r="O497" t="s">
        <v>600</v>
      </c>
      <c r="P497" t="s">
        <v>601</v>
      </c>
      <c r="Q497" t="s">
        <v>602</v>
      </c>
      <c r="R497" t="s">
        <v>603</v>
      </c>
      <c r="S497">
        <v>0</v>
      </c>
      <c r="T497">
        <v>0</v>
      </c>
    </row>
    <row r="498" spans="1:20">
      <c r="A498" t="s">
        <v>666</v>
      </c>
      <c r="B498" t="s">
        <v>21</v>
      </c>
      <c r="C498">
        <v>40</v>
      </c>
      <c r="D498" t="s">
        <v>22</v>
      </c>
      <c r="E498" t="s">
        <v>23</v>
      </c>
      <c r="F498" t="s">
        <v>64</v>
      </c>
      <c r="G498" t="s">
        <v>65</v>
      </c>
      <c r="H498" t="s">
        <v>66</v>
      </c>
      <c r="I498" t="s">
        <v>67</v>
      </c>
      <c r="J498" t="s">
        <v>68</v>
      </c>
      <c r="K498" t="s">
        <v>69</v>
      </c>
      <c r="L498" t="s">
        <v>70</v>
      </c>
      <c r="M498" t="s">
        <v>598</v>
      </c>
      <c r="N498" t="s">
        <v>599</v>
      </c>
      <c r="O498" t="s">
        <v>600</v>
      </c>
      <c r="P498" t="s">
        <v>601</v>
      </c>
      <c r="Q498" t="s">
        <v>602</v>
      </c>
      <c r="R498" t="s">
        <v>603</v>
      </c>
      <c r="S498">
        <v>0</v>
      </c>
      <c r="T498">
        <v>0</v>
      </c>
    </row>
    <row r="499" spans="1:20">
      <c r="A499" t="s">
        <v>667</v>
      </c>
      <c r="B499" t="s">
        <v>21</v>
      </c>
      <c r="C499">
        <v>37</v>
      </c>
      <c r="D499" t="s">
        <v>22</v>
      </c>
      <c r="E499" t="s">
        <v>23</v>
      </c>
      <c r="F499" t="s">
        <v>64</v>
      </c>
      <c r="G499" t="s">
        <v>65</v>
      </c>
      <c r="H499" t="s">
        <v>66</v>
      </c>
      <c r="I499" t="s">
        <v>67</v>
      </c>
      <c r="J499" t="s">
        <v>68</v>
      </c>
      <c r="K499" t="s">
        <v>69</v>
      </c>
      <c r="L499" t="s">
        <v>70</v>
      </c>
      <c r="M499" t="s">
        <v>598</v>
      </c>
      <c r="N499" t="s">
        <v>599</v>
      </c>
      <c r="O499" t="s">
        <v>600</v>
      </c>
      <c r="P499" t="s">
        <v>601</v>
      </c>
      <c r="Q499" t="s">
        <v>602</v>
      </c>
      <c r="R499" t="s">
        <v>603</v>
      </c>
      <c r="S499">
        <v>0</v>
      </c>
      <c r="T499">
        <v>0</v>
      </c>
    </row>
    <row r="500" spans="1:20">
      <c r="A500" t="s">
        <v>668</v>
      </c>
      <c r="B500" t="s">
        <v>21</v>
      </c>
      <c r="C500">
        <v>41</v>
      </c>
      <c r="D500" t="s">
        <v>22</v>
      </c>
      <c r="E500" t="s">
        <v>23</v>
      </c>
      <c r="F500" t="s">
        <v>64</v>
      </c>
      <c r="G500" t="s">
        <v>65</v>
      </c>
      <c r="H500" t="s">
        <v>66</v>
      </c>
      <c r="I500" t="s">
        <v>67</v>
      </c>
      <c r="J500" t="s">
        <v>68</v>
      </c>
      <c r="K500" t="s">
        <v>69</v>
      </c>
      <c r="L500" t="s">
        <v>70</v>
      </c>
      <c r="M500" t="s">
        <v>598</v>
      </c>
      <c r="N500" t="s">
        <v>599</v>
      </c>
      <c r="O500" t="s">
        <v>600</v>
      </c>
      <c r="P500" t="s">
        <v>601</v>
      </c>
      <c r="Q500" t="s">
        <v>602</v>
      </c>
      <c r="R500" t="s">
        <v>603</v>
      </c>
      <c r="S500">
        <v>0</v>
      </c>
      <c r="T500">
        <v>0</v>
      </c>
    </row>
    <row r="501" spans="1:20">
      <c r="A501" t="s">
        <v>669</v>
      </c>
      <c r="B501" t="s">
        <v>62</v>
      </c>
      <c r="C501" t="s">
        <v>63</v>
      </c>
      <c r="D501" t="s">
        <v>22</v>
      </c>
      <c r="E501" t="s">
        <v>23</v>
      </c>
      <c r="F501" t="s">
        <v>64</v>
      </c>
      <c r="G501" t="s">
        <v>65</v>
      </c>
      <c r="H501" t="s">
        <v>66</v>
      </c>
      <c r="I501" t="s">
        <v>67</v>
      </c>
      <c r="J501" t="s">
        <v>68</v>
      </c>
      <c r="K501" t="s">
        <v>69</v>
      </c>
      <c r="L501" t="s">
        <v>70</v>
      </c>
      <c r="M501" t="s">
        <v>598</v>
      </c>
      <c r="N501" t="s">
        <v>599</v>
      </c>
      <c r="O501" t="s">
        <v>600</v>
      </c>
      <c r="P501" t="s">
        <v>601</v>
      </c>
      <c r="Q501" t="s">
        <v>602</v>
      </c>
      <c r="R501" t="s">
        <v>603</v>
      </c>
      <c r="S501">
        <v>0</v>
      </c>
      <c r="T501">
        <v>0</v>
      </c>
    </row>
    <row r="502" spans="1:20">
      <c r="B502" t="s">
        <v>21</v>
      </c>
      <c r="C502">
        <v>41</v>
      </c>
      <c r="D502" t="s">
        <v>22</v>
      </c>
      <c r="E502" t="s">
        <v>23</v>
      </c>
      <c r="F502" t="s">
        <v>64</v>
      </c>
      <c r="G502" t="s">
        <v>65</v>
      </c>
      <c r="H502" t="s">
        <v>66</v>
      </c>
      <c r="I502" t="s">
        <v>67</v>
      </c>
      <c r="J502" t="s">
        <v>68</v>
      </c>
      <c r="K502" t="s">
        <v>69</v>
      </c>
      <c r="L502" t="s">
        <v>70</v>
      </c>
      <c r="M502" t="s">
        <v>598</v>
      </c>
      <c r="N502" t="s">
        <v>599</v>
      </c>
      <c r="O502" t="s">
        <v>600</v>
      </c>
      <c r="P502" t="s">
        <v>601</v>
      </c>
      <c r="Q502" t="s">
        <v>602</v>
      </c>
      <c r="R502" t="s">
        <v>603</v>
      </c>
      <c r="S502">
        <v>0</v>
      </c>
      <c r="T502">
        <v>0</v>
      </c>
    </row>
    <row r="503" spans="1:20">
      <c r="A503" t="s">
        <v>670</v>
      </c>
      <c r="B503" t="s">
        <v>81</v>
      </c>
      <c r="C503" t="s">
        <v>63</v>
      </c>
      <c r="D503" t="s">
        <v>22</v>
      </c>
      <c r="E503" t="s">
        <v>23</v>
      </c>
      <c r="F503" t="s">
        <v>64</v>
      </c>
      <c r="G503" t="s">
        <v>65</v>
      </c>
      <c r="H503" t="s">
        <v>66</v>
      </c>
      <c r="I503" t="s">
        <v>67</v>
      </c>
      <c r="J503" t="s">
        <v>68</v>
      </c>
      <c r="K503" t="s">
        <v>69</v>
      </c>
      <c r="L503" t="s">
        <v>70</v>
      </c>
      <c r="M503" t="s">
        <v>598</v>
      </c>
      <c r="N503" t="s">
        <v>599</v>
      </c>
      <c r="O503" t="s">
        <v>600</v>
      </c>
      <c r="P503" t="s">
        <v>601</v>
      </c>
      <c r="Q503" t="s">
        <v>602</v>
      </c>
      <c r="R503" t="s">
        <v>603</v>
      </c>
      <c r="S503">
        <v>0</v>
      </c>
      <c r="T503">
        <v>0</v>
      </c>
    </row>
    <row r="504" spans="1:20">
      <c r="B504" t="s">
        <v>21</v>
      </c>
      <c r="C504">
        <v>38</v>
      </c>
      <c r="D504" t="s">
        <v>22</v>
      </c>
      <c r="E504" t="s">
        <v>23</v>
      </c>
      <c r="F504" t="s">
        <v>64</v>
      </c>
      <c r="G504" t="s">
        <v>65</v>
      </c>
      <c r="H504" t="s">
        <v>66</v>
      </c>
      <c r="I504" t="s">
        <v>67</v>
      </c>
      <c r="J504" t="s">
        <v>68</v>
      </c>
      <c r="K504" t="s">
        <v>69</v>
      </c>
      <c r="L504" t="s">
        <v>70</v>
      </c>
      <c r="M504" t="s">
        <v>598</v>
      </c>
      <c r="N504" t="s">
        <v>599</v>
      </c>
      <c r="O504" t="s">
        <v>600</v>
      </c>
      <c r="P504" t="s">
        <v>601</v>
      </c>
      <c r="Q504" t="s">
        <v>602</v>
      </c>
      <c r="R504" t="s">
        <v>603</v>
      </c>
      <c r="S504">
        <v>0</v>
      </c>
      <c r="T504">
        <v>0</v>
      </c>
    </row>
    <row r="505" spans="1:20">
      <c r="A505" t="s">
        <v>671</v>
      </c>
      <c r="B505" t="s">
        <v>21</v>
      </c>
      <c r="C505">
        <v>37</v>
      </c>
      <c r="D505" t="s">
        <v>22</v>
      </c>
      <c r="E505" t="s">
        <v>23</v>
      </c>
      <c r="F505" t="s">
        <v>64</v>
      </c>
      <c r="G505" t="s">
        <v>65</v>
      </c>
      <c r="H505" t="s">
        <v>66</v>
      </c>
      <c r="I505" t="s">
        <v>67</v>
      </c>
      <c r="J505" t="s">
        <v>68</v>
      </c>
      <c r="K505" t="s">
        <v>69</v>
      </c>
      <c r="L505" t="s">
        <v>70</v>
      </c>
      <c r="M505" t="s">
        <v>598</v>
      </c>
      <c r="N505" t="s">
        <v>599</v>
      </c>
      <c r="O505" t="s">
        <v>600</v>
      </c>
      <c r="P505" t="s">
        <v>601</v>
      </c>
      <c r="Q505" t="s">
        <v>602</v>
      </c>
      <c r="R505" t="s">
        <v>603</v>
      </c>
      <c r="S505">
        <v>0</v>
      </c>
      <c r="T505">
        <v>0</v>
      </c>
    </row>
    <row r="506" spans="1:20">
      <c r="A506" t="s">
        <v>672</v>
      </c>
      <c r="B506" t="s">
        <v>21</v>
      </c>
      <c r="C506">
        <v>38</v>
      </c>
      <c r="D506" t="s">
        <v>22</v>
      </c>
      <c r="E506" t="s">
        <v>23</v>
      </c>
      <c r="F506" t="s">
        <v>24</v>
      </c>
      <c r="G506" t="s">
        <v>25</v>
      </c>
      <c r="H506" t="s">
        <v>26</v>
      </c>
      <c r="I506" t="s">
        <v>27</v>
      </c>
      <c r="J506" t="s">
        <v>28</v>
      </c>
      <c r="K506" t="s">
        <v>29</v>
      </c>
      <c r="L506" t="s">
        <v>84</v>
      </c>
      <c r="M506" t="s">
        <v>207</v>
      </c>
      <c r="N506" t="s">
        <v>208</v>
      </c>
      <c r="O506" t="s">
        <v>673</v>
      </c>
      <c r="P506" t="s">
        <v>674</v>
      </c>
      <c r="Q506" t="s">
        <v>675</v>
      </c>
      <c r="R506">
        <v>0</v>
      </c>
      <c r="S506">
        <v>0</v>
      </c>
      <c r="T506">
        <v>0</v>
      </c>
    </row>
    <row r="507" spans="1:20">
      <c r="A507" t="s">
        <v>676</v>
      </c>
      <c r="B507" t="s">
        <v>21</v>
      </c>
      <c r="C507">
        <v>43</v>
      </c>
      <c r="D507" t="s">
        <v>22</v>
      </c>
      <c r="E507" t="s">
        <v>23</v>
      </c>
      <c r="F507" t="s">
        <v>24</v>
      </c>
      <c r="G507" t="s">
        <v>25</v>
      </c>
      <c r="H507" t="s">
        <v>26</v>
      </c>
      <c r="I507" t="s">
        <v>27</v>
      </c>
      <c r="J507" t="s">
        <v>28</v>
      </c>
      <c r="K507" t="s">
        <v>29</v>
      </c>
      <c r="L507" t="s">
        <v>84</v>
      </c>
      <c r="M507" t="s">
        <v>85</v>
      </c>
      <c r="N507" t="s">
        <v>86</v>
      </c>
      <c r="O507" t="s">
        <v>87</v>
      </c>
      <c r="P507" t="s">
        <v>88</v>
      </c>
      <c r="Q507" t="s">
        <v>89</v>
      </c>
      <c r="R507" t="s">
        <v>90</v>
      </c>
      <c r="S507">
        <v>0</v>
      </c>
      <c r="T507">
        <v>0</v>
      </c>
    </row>
    <row r="508" spans="1:20">
      <c r="A508" t="s">
        <v>677</v>
      </c>
      <c r="B508" t="s">
        <v>21</v>
      </c>
      <c r="C508">
        <v>40</v>
      </c>
      <c r="D508" t="s">
        <v>22</v>
      </c>
      <c r="E508" t="s">
        <v>23</v>
      </c>
      <c r="F508" t="s">
        <v>64</v>
      </c>
      <c r="G508" t="s">
        <v>65</v>
      </c>
      <c r="H508" t="s">
        <v>66</v>
      </c>
      <c r="I508" t="s">
        <v>67</v>
      </c>
      <c r="J508" t="s">
        <v>68</v>
      </c>
      <c r="K508" t="s">
        <v>69</v>
      </c>
      <c r="L508" t="s">
        <v>678</v>
      </c>
      <c r="M508" t="s">
        <v>679</v>
      </c>
      <c r="N508" t="s">
        <v>680</v>
      </c>
      <c r="O508" t="s">
        <v>681</v>
      </c>
      <c r="P508" t="s">
        <v>682</v>
      </c>
      <c r="Q508">
        <v>0</v>
      </c>
      <c r="R508">
        <v>0</v>
      </c>
      <c r="S508">
        <v>0</v>
      </c>
      <c r="T508">
        <v>0</v>
      </c>
    </row>
    <row r="509" spans="1:20">
      <c r="A509" t="s">
        <v>683</v>
      </c>
      <c r="B509" t="s">
        <v>21</v>
      </c>
      <c r="C509">
        <v>38</v>
      </c>
      <c r="D509" t="s">
        <v>22</v>
      </c>
      <c r="E509" t="s">
        <v>23</v>
      </c>
      <c r="F509" t="s">
        <v>64</v>
      </c>
      <c r="G509" t="s">
        <v>65</v>
      </c>
      <c r="H509" t="s">
        <v>66</v>
      </c>
      <c r="I509" t="s">
        <v>67</v>
      </c>
      <c r="J509" t="s">
        <v>68</v>
      </c>
      <c r="K509" t="s">
        <v>69</v>
      </c>
      <c r="L509" t="s">
        <v>678</v>
      </c>
      <c r="M509" t="s">
        <v>679</v>
      </c>
      <c r="N509" t="s">
        <v>680</v>
      </c>
      <c r="O509" t="s">
        <v>681</v>
      </c>
      <c r="P509" t="s">
        <v>682</v>
      </c>
      <c r="Q509">
        <v>0</v>
      </c>
      <c r="R509">
        <v>0</v>
      </c>
      <c r="S509">
        <v>0</v>
      </c>
      <c r="T509">
        <v>0</v>
      </c>
    </row>
    <row r="510" spans="1:20">
      <c r="A510" t="s">
        <v>684</v>
      </c>
      <c r="B510" t="s">
        <v>21</v>
      </c>
      <c r="C510">
        <v>37</v>
      </c>
      <c r="D510" t="s">
        <v>22</v>
      </c>
      <c r="E510" t="s">
        <v>23</v>
      </c>
      <c r="F510" t="s">
        <v>64</v>
      </c>
      <c r="G510" t="s">
        <v>65</v>
      </c>
      <c r="H510" t="s">
        <v>66</v>
      </c>
      <c r="I510" t="s">
        <v>67</v>
      </c>
      <c r="J510" t="s">
        <v>68</v>
      </c>
      <c r="K510" t="s">
        <v>69</v>
      </c>
      <c r="L510" t="s">
        <v>678</v>
      </c>
      <c r="M510" t="s">
        <v>679</v>
      </c>
      <c r="N510" t="s">
        <v>680</v>
      </c>
      <c r="O510" t="s">
        <v>681</v>
      </c>
      <c r="P510" t="s">
        <v>682</v>
      </c>
      <c r="Q510">
        <v>0</v>
      </c>
      <c r="R510">
        <v>0</v>
      </c>
      <c r="S510">
        <v>0</v>
      </c>
      <c r="T510">
        <v>0</v>
      </c>
    </row>
    <row r="511" spans="1:20">
      <c r="A511" t="s">
        <v>685</v>
      </c>
      <c r="B511" t="s">
        <v>21</v>
      </c>
      <c r="C511">
        <v>38</v>
      </c>
      <c r="D511" t="s">
        <v>22</v>
      </c>
      <c r="E511" t="s">
        <v>23</v>
      </c>
      <c r="F511" t="s">
        <v>64</v>
      </c>
      <c r="G511" t="s">
        <v>65</v>
      </c>
      <c r="H511" t="s">
        <v>66</v>
      </c>
      <c r="I511" t="s">
        <v>67</v>
      </c>
      <c r="J511" t="s">
        <v>68</v>
      </c>
      <c r="K511" t="s">
        <v>69</v>
      </c>
      <c r="L511" t="s">
        <v>678</v>
      </c>
      <c r="M511" t="s">
        <v>679</v>
      </c>
      <c r="N511" t="s">
        <v>680</v>
      </c>
      <c r="O511" t="s">
        <v>681</v>
      </c>
      <c r="P511" t="s">
        <v>682</v>
      </c>
      <c r="Q511">
        <v>0</v>
      </c>
      <c r="R511">
        <v>0</v>
      </c>
      <c r="S511">
        <v>0</v>
      </c>
      <c r="T511">
        <v>0</v>
      </c>
    </row>
    <row r="512" spans="1:20">
      <c r="A512" t="s">
        <v>686</v>
      </c>
      <c r="B512" t="s">
        <v>81</v>
      </c>
      <c r="C512" t="s">
        <v>63</v>
      </c>
      <c r="D512" t="s">
        <v>22</v>
      </c>
      <c r="E512" t="s">
        <v>23</v>
      </c>
      <c r="F512" t="s">
        <v>64</v>
      </c>
      <c r="G512" t="s">
        <v>65</v>
      </c>
      <c r="H512" t="s">
        <v>66</v>
      </c>
      <c r="I512" t="s">
        <v>67</v>
      </c>
      <c r="J512" t="s">
        <v>68</v>
      </c>
      <c r="K512" t="s">
        <v>69</v>
      </c>
      <c r="L512" t="s">
        <v>678</v>
      </c>
      <c r="M512" t="s">
        <v>679</v>
      </c>
      <c r="N512" t="s">
        <v>680</v>
      </c>
      <c r="O512" t="s">
        <v>681</v>
      </c>
      <c r="P512" t="s">
        <v>682</v>
      </c>
      <c r="Q512">
        <v>0</v>
      </c>
      <c r="R512">
        <v>0</v>
      </c>
      <c r="S512">
        <v>0</v>
      </c>
      <c r="T512">
        <v>0</v>
      </c>
    </row>
    <row r="513" spans="1:20">
      <c r="B513" t="s">
        <v>21</v>
      </c>
      <c r="C513">
        <v>38</v>
      </c>
      <c r="D513" t="s">
        <v>22</v>
      </c>
      <c r="E513" t="s">
        <v>23</v>
      </c>
      <c r="F513" t="s">
        <v>64</v>
      </c>
      <c r="G513" t="s">
        <v>65</v>
      </c>
      <c r="H513" t="s">
        <v>66</v>
      </c>
      <c r="I513" t="s">
        <v>67</v>
      </c>
      <c r="J513" t="s">
        <v>68</v>
      </c>
      <c r="K513" t="s">
        <v>69</v>
      </c>
      <c r="L513" t="s">
        <v>678</v>
      </c>
      <c r="M513" t="s">
        <v>679</v>
      </c>
      <c r="N513" t="s">
        <v>680</v>
      </c>
      <c r="O513" t="s">
        <v>681</v>
      </c>
      <c r="P513" t="s">
        <v>682</v>
      </c>
      <c r="Q513">
        <v>0</v>
      </c>
      <c r="R513">
        <v>0</v>
      </c>
      <c r="S513">
        <v>0</v>
      </c>
      <c r="T513">
        <v>0</v>
      </c>
    </row>
    <row r="514" spans="1:20">
      <c r="A514" t="s">
        <v>687</v>
      </c>
      <c r="B514" t="s">
        <v>62</v>
      </c>
      <c r="C514" t="s">
        <v>63</v>
      </c>
      <c r="D514" t="s">
        <v>22</v>
      </c>
      <c r="E514" t="s">
        <v>23</v>
      </c>
      <c r="F514" t="s">
        <v>64</v>
      </c>
      <c r="G514" t="s">
        <v>65</v>
      </c>
      <c r="H514" t="s">
        <v>66</v>
      </c>
      <c r="I514" t="s">
        <v>67</v>
      </c>
      <c r="J514" t="s">
        <v>68</v>
      </c>
      <c r="K514" t="s">
        <v>69</v>
      </c>
      <c r="L514" t="s">
        <v>678</v>
      </c>
      <c r="M514" t="s">
        <v>679</v>
      </c>
      <c r="N514" t="s">
        <v>680</v>
      </c>
      <c r="O514" t="s">
        <v>681</v>
      </c>
      <c r="P514" t="s">
        <v>682</v>
      </c>
      <c r="Q514">
        <v>0</v>
      </c>
      <c r="R514">
        <v>0</v>
      </c>
      <c r="S514">
        <v>0</v>
      </c>
      <c r="T514">
        <v>0</v>
      </c>
    </row>
    <row r="515" spans="1:20">
      <c r="B515" t="s">
        <v>21</v>
      </c>
      <c r="C515">
        <v>41</v>
      </c>
      <c r="D515" t="s">
        <v>22</v>
      </c>
      <c r="E515" t="s">
        <v>23</v>
      </c>
      <c r="F515" t="s">
        <v>64</v>
      </c>
      <c r="G515" t="s">
        <v>65</v>
      </c>
      <c r="H515" t="s">
        <v>66</v>
      </c>
      <c r="I515" t="s">
        <v>67</v>
      </c>
      <c r="J515" t="s">
        <v>68</v>
      </c>
      <c r="K515" t="s">
        <v>69</v>
      </c>
      <c r="L515" t="s">
        <v>678</v>
      </c>
      <c r="M515" t="s">
        <v>679</v>
      </c>
      <c r="N515" t="s">
        <v>680</v>
      </c>
      <c r="O515" t="s">
        <v>681</v>
      </c>
      <c r="P515" t="s">
        <v>682</v>
      </c>
      <c r="Q515">
        <v>0</v>
      </c>
      <c r="R515">
        <v>0</v>
      </c>
      <c r="S515">
        <v>0</v>
      </c>
      <c r="T515">
        <v>0</v>
      </c>
    </row>
    <row r="516" spans="1:20">
      <c r="A516" t="s">
        <v>688</v>
      </c>
      <c r="B516" t="s">
        <v>21</v>
      </c>
      <c r="C516">
        <v>37</v>
      </c>
      <c r="D516" t="s">
        <v>22</v>
      </c>
      <c r="E516" t="s">
        <v>23</v>
      </c>
      <c r="F516" t="s">
        <v>64</v>
      </c>
      <c r="G516" t="s">
        <v>65</v>
      </c>
      <c r="H516" t="s">
        <v>66</v>
      </c>
      <c r="I516" t="s">
        <v>67</v>
      </c>
      <c r="J516" t="s">
        <v>68</v>
      </c>
      <c r="K516" t="s">
        <v>69</v>
      </c>
      <c r="L516" t="s">
        <v>678</v>
      </c>
      <c r="M516" t="s">
        <v>679</v>
      </c>
      <c r="N516" t="s">
        <v>680</v>
      </c>
      <c r="O516" t="s">
        <v>681</v>
      </c>
      <c r="P516" t="s">
        <v>682</v>
      </c>
      <c r="Q516">
        <v>0</v>
      </c>
      <c r="R516">
        <v>0</v>
      </c>
      <c r="S516">
        <v>0</v>
      </c>
      <c r="T516">
        <v>0</v>
      </c>
    </row>
    <row r="517" spans="1:20">
      <c r="A517" t="s">
        <v>689</v>
      </c>
      <c r="B517" t="s">
        <v>21</v>
      </c>
      <c r="C517">
        <v>40</v>
      </c>
      <c r="D517" t="s">
        <v>22</v>
      </c>
      <c r="E517" t="s">
        <v>23</v>
      </c>
      <c r="F517" t="s">
        <v>24</v>
      </c>
      <c r="G517" t="s">
        <v>25</v>
      </c>
      <c r="H517" t="s">
        <v>26</v>
      </c>
      <c r="I517" t="s">
        <v>27</v>
      </c>
      <c r="J517" t="s">
        <v>28</v>
      </c>
      <c r="K517" t="s">
        <v>29</v>
      </c>
      <c r="L517" t="s">
        <v>84</v>
      </c>
      <c r="M517" t="s">
        <v>85</v>
      </c>
      <c r="N517" t="s">
        <v>86</v>
      </c>
      <c r="O517" t="s">
        <v>87</v>
      </c>
      <c r="P517" t="s">
        <v>88</v>
      </c>
      <c r="Q517" t="s">
        <v>89</v>
      </c>
      <c r="R517" t="s">
        <v>90</v>
      </c>
      <c r="S517">
        <v>0</v>
      </c>
      <c r="T517">
        <v>0</v>
      </c>
    </row>
    <row r="518" spans="1:20">
      <c r="A518" t="s">
        <v>690</v>
      </c>
      <c r="B518" t="s">
        <v>21</v>
      </c>
      <c r="C518">
        <v>40</v>
      </c>
      <c r="D518" t="s">
        <v>22</v>
      </c>
      <c r="E518" t="s">
        <v>23</v>
      </c>
      <c r="F518" t="s">
        <v>24</v>
      </c>
      <c r="G518" t="s">
        <v>25</v>
      </c>
      <c r="H518" t="s">
        <v>26</v>
      </c>
      <c r="I518" t="s">
        <v>27</v>
      </c>
      <c r="J518" t="s">
        <v>28</v>
      </c>
      <c r="K518" t="s">
        <v>29</v>
      </c>
      <c r="L518" t="s">
        <v>84</v>
      </c>
      <c r="M518" t="s">
        <v>85</v>
      </c>
      <c r="N518" t="s">
        <v>86</v>
      </c>
      <c r="O518" t="s">
        <v>87</v>
      </c>
      <c r="P518" t="s">
        <v>88</v>
      </c>
      <c r="Q518" t="s">
        <v>89</v>
      </c>
      <c r="R518" t="s">
        <v>90</v>
      </c>
      <c r="S518">
        <v>0</v>
      </c>
      <c r="T518">
        <v>0</v>
      </c>
    </row>
    <row r="519" spans="1:20">
      <c r="A519" t="s">
        <v>691</v>
      </c>
      <c r="B519" t="s">
        <v>21</v>
      </c>
      <c r="C519">
        <v>37</v>
      </c>
      <c r="D519" t="s">
        <v>22</v>
      </c>
      <c r="E519" t="s">
        <v>23</v>
      </c>
      <c r="F519" t="s">
        <v>24</v>
      </c>
      <c r="G519" t="s">
        <v>25</v>
      </c>
      <c r="H519" t="s">
        <v>26</v>
      </c>
      <c r="I519" t="s">
        <v>27</v>
      </c>
      <c r="J519" t="s">
        <v>28</v>
      </c>
      <c r="K519" t="s">
        <v>29</v>
      </c>
      <c r="L519" t="s">
        <v>84</v>
      </c>
      <c r="M519" t="s">
        <v>85</v>
      </c>
      <c r="N519" t="s">
        <v>86</v>
      </c>
      <c r="O519" t="s">
        <v>87</v>
      </c>
      <c r="P519" t="s">
        <v>88</v>
      </c>
      <c r="Q519" t="s">
        <v>89</v>
      </c>
      <c r="R519" t="s">
        <v>90</v>
      </c>
      <c r="S519">
        <v>0</v>
      </c>
      <c r="T519">
        <v>0</v>
      </c>
    </row>
    <row r="520" spans="1:20">
      <c r="A520" t="s">
        <v>692</v>
      </c>
      <c r="B520" t="s">
        <v>21</v>
      </c>
      <c r="C520">
        <v>40</v>
      </c>
      <c r="D520" t="s">
        <v>22</v>
      </c>
      <c r="E520" t="s">
        <v>23</v>
      </c>
      <c r="F520" t="s">
        <v>24</v>
      </c>
      <c r="G520" t="s">
        <v>25</v>
      </c>
      <c r="H520" t="s">
        <v>26</v>
      </c>
      <c r="I520" t="s">
        <v>27</v>
      </c>
      <c r="J520" t="s">
        <v>28</v>
      </c>
      <c r="K520" t="s">
        <v>29</v>
      </c>
      <c r="L520" t="s">
        <v>84</v>
      </c>
      <c r="M520" t="s">
        <v>85</v>
      </c>
      <c r="N520" t="s">
        <v>86</v>
      </c>
      <c r="O520" t="s">
        <v>87</v>
      </c>
      <c r="P520" t="s">
        <v>88</v>
      </c>
      <c r="Q520" t="s">
        <v>89</v>
      </c>
      <c r="R520" t="s">
        <v>90</v>
      </c>
      <c r="S520">
        <v>0</v>
      </c>
      <c r="T520">
        <v>0</v>
      </c>
    </row>
    <row r="521" spans="1:20">
      <c r="A521" t="s">
        <v>693</v>
      </c>
      <c r="B521" t="s">
        <v>21</v>
      </c>
      <c r="C521">
        <v>40</v>
      </c>
      <c r="D521" t="s">
        <v>22</v>
      </c>
      <c r="E521" t="s">
        <v>23</v>
      </c>
      <c r="F521" t="s">
        <v>24</v>
      </c>
      <c r="G521" t="s">
        <v>25</v>
      </c>
      <c r="H521" t="s">
        <v>26</v>
      </c>
      <c r="I521" t="s">
        <v>27</v>
      </c>
      <c r="J521" t="s">
        <v>28</v>
      </c>
      <c r="K521" t="s">
        <v>29</v>
      </c>
      <c r="L521" t="s">
        <v>84</v>
      </c>
      <c r="M521" t="s">
        <v>85</v>
      </c>
      <c r="N521" t="s">
        <v>86</v>
      </c>
      <c r="O521" t="s">
        <v>87</v>
      </c>
      <c r="P521" t="s">
        <v>88</v>
      </c>
      <c r="Q521" t="s">
        <v>89</v>
      </c>
      <c r="R521" t="s">
        <v>90</v>
      </c>
      <c r="S521">
        <v>0</v>
      </c>
      <c r="T521">
        <v>0</v>
      </c>
    </row>
    <row r="522" spans="1:20">
      <c r="A522" t="s">
        <v>694</v>
      </c>
      <c r="B522" t="s">
        <v>21</v>
      </c>
      <c r="C522">
        <v>37</v>
      </c>
      <c r="D522" t="s">
        <v>22</v>
      </c>
      <c r="E522" t="s">
        <v>23</v>
      </c>
      <c r="F522" t="s">
        <v>24</v>
      </c>
      <c r="G522" t="s">
        <v>25</v>
      </c>
      <c r="H522" t="s">
        <v>26</v>
      </c>
      <c r="I522" t="s">
        <v>27</v>
      </c>
      <c r="J522" t="s">
        <v>28</v>
      </c>
      <c r="K522" t="s">
        <v>29</v>
      </c>
      <c r="L522" t="s">
        <v>84</v>
      </c>
      <c r="M522" t="s">
        <v>85</v>
      </c>
      <c r="N522" t="s">
        <v>86</v>
      </c>
      <c r="O522" t="s">
        <v>87</v>
      </c>
      <c r="P522" t="s">
        <v>88</v>
      </c>
      <c r="Q522" t="s">
        <v>89</v>
      </c>
      <c r="R522" t="s">
        <v>90</v>
      </c>
      <c r="S522">
        <v>0</v>
      </c>
      <c r="T522">
        <v>0</v>
      </c>
    </row>
    <row r="523" spans="1:20">
      <c r="A523" t="s">
        <v>695</v>
      </c>
      <c r="B523" t="s">
        <v>21</v>
      </c>
      <c r="C523">
        <v>40</v>
      </c>
      <c r="D523" t="s">
        <v>22</v>
      </c>
      <c r="E523" t="s">
        <v>23</v>
      </c>
      <c r="F523" t="s">
        <v>24</v>
      </c>
      <c r="G523" t="s">
        <v>25</v>
      </c>
      <c r="H523" t="s">
        <v>26</v>
      </c>
      <c r="I523" t="s">
        <v>27</v>
      </c>
      <c r="J523" t="s">
        <v>28</v>
      </c>
      <c r="K523" t="s">
        <v>29</v>
      </c>
      <c r="L523" t="s">
        <v>84</v>
      </c>
      <c r="M523" t="s">
        <v>85</v>
      </c>
      <c r="N523" t="s">
        <v>86</v>
      </c>
      <c r="O523" t="s">
        <v>87</v>
      </c>
      <c r="P523" t="s">
        <v>88</v>
      </c>
      <c r="Q523" t="s">
        <v>89</v>
      </c>
      <c r="R523" t="s">
        <v>90</v>
      </c>
      <c r="S523">
        <v>0</v>
      </c>
      <c r="T523">
        <v>0</v>
      </c>
    </row>
    <row r="524" spans="1:20">
      <c r="A524" t="s">
        <v>696</v>
      </c>
      <c r="B524" t="s">
        <v>21</v>
      </c>
      <c r="C524">
        <v>40</v>
      </c>
      <c r="D524" t="s">
        <v>22</v>
      </c>
      <c r="E524" t="s">
        <v>23</v>
      </c>
      <c r="F524" t="s">
        <v>24</v>
      </c>
      <c r="G524" t="s">
        <v>25</v>
      </c>
      <c r="H524" t="s">
        <v>26</v>
      </c>
      <c r="I524" t="s">
        <v>27</v>
      </c>
      <c r="J524" t="s">
        <v>28</v>
      </c>
      <c r="K524" t="s">
        <v>29</v>
      </c>
      <c r="L524" t="s">
        <v>84</v>
      </c>
      <c r="M524" t="s">
        <v>85</v>
      </c>
      <c r="N524" t="s">
        <v>86</v>
      </c>
      <c r="O524" t="s">
        <v>87</v>
      </c>
      <c r="P524" t="s">
        <v>88</v>
      </c>
      <c r="Q524" t="s">
        <v>89</v>
      </c>
      <c r="R524" t="s">
        <v>90</v>
      </c>
      <c r="S524">
        <v>0</v>
      </c>
      <c r="T524">
        <v>0</v>
      </c>
    </row>
    <row r="525" spans="1:20">
      <c r="A525" t="s">
        <v>697</v>
      </c>
      <c r="B525" t="s">
        <v>21</v>
      </c>
      <c r="C525">
        <v>38</v>
      </c>
      <c r="D525" t="s">
        <v>22</v>
      </c>
      <c r="E525" t="s">
        <v>23</v>
      </c>
      <c r="F525" t="s">
        <v>24</v>
      </c>
      <c r="G525" t="s">
        <v>25</v>
      </c>
      <c r="H525" t="s">
        <v>26</v>
      </c>
      <c r="I525" t="s">
        <v>27</v>
      </c>
      <c r="J525" t="s">
        <v>28</v>
      </c>
      <c r="K525" t="s">
        <v>29</v>
      </c>
      <c r="L525" t="s">
        <v>84</v>
      </c>
      <c r="M525" t="s">
        <v>85</v>
      </c>
      <c r="N525" t="s">
        <v>86</v>
      </c>
      <c r="O525" t="s">
        <v>87</v>
      </c>
      <c r="P525" t="s">
        <v>88</v>
      </c>
      <c r="Q525" t="s">
        <v>89</v>
      </c>
      <c r="R525" t="s">
        <v>90</v>
      </c>
      <c r="S525">
        <v>0</v>
      </c>
      <c r="T525">
        <v>0</v>
      </c>
    </row>
    <row r="526" spans="1:20">
      <c r="A526" t="s">
        <v>698</v>
      </c>
      <c r="B526" t="s">
        <v>21</v>
      </c>
      <c r="C526">
        <v>43</v>
      </c>
      <c r="D526" t="s">
        <v>22</v>
      </c>
      <c r="E526" t="s">
        <v>23</v>
      </c>
      <c r="F526" t="s">
        <v>24</v>
      </c>
      <c r="G526" t="s">
        <v>25</v>
      </c>
      <c r="H526" t="s">
        <v>26</v>
      </c>
      <c r="I526" t="s">
        <v>27</v>
      </c>
      <c r="J526" t="s">
        <v>324</v>
      </c>
      <c r="K526" t="s">
        <v>325</v>
      </c>
      <c r="L526" t="s">
        <v>326</v>
      </c>
      <c r="M526" t="s">
        <v>327</v>
      </c>
      <c r="N526" t="s">
        <v>328</v>
      </c>
      <c r="O526" t="s">
        <v>329</v>
      </c>
      <c r="P526" t="s">
        <v>330</v>
      </c>
      <c r="Q526" t="s">
        <v>331</v>
      </c>
      <c r="R526" t="s">
        <v>332</v>
      </c>
      <c r="S526" t="s">
        <v>333</v>
      </c>
      <c r="T526" t="s">
        <v>334</v>
      </c>
    </row>
    <row r="527" spans="1:20">
      <c r="A527" t="s">
        <v>699</v>
      </c>
      <c r="B527" t="s">
        <v>21</v>
      </c>
      <c r="C527">
        <v>40</v>
      </c>
      <c r="D527" t="s">
        <v>22</v>
      </c>
      <c r="E527" t="s">
        <v>23</v>
      </c>
      <c r="F527" t="s">
        <v>24</v>
      </c>
      <c r="G527" t="s">
        <v>25</v>
      </c>
      <c r="H527" t="s">
        <v>26</v>
      </c>
      <c r="I527" t="s">
        <v>27</v>
      </c>
      <c r="J527" t="s">
        <v>324</v>
      </c>
      <c r="K527" t="s">
        <v>325</v>
      </c>
      <c r="L527" t="s">
        <v>326</v>
      </c>
      <c r="M527" t="s">
        <v>327</v>
      </c>
      <c r="N527" t="s">
        <v>328</v>
      </c>
      <c r="O527" t="s">
        <v>329</v>
      </c>
      <c r="P527" t="s">
        <v>330</v>
      </c>
      <c r="Q527" t="s">
        <v>331</v>
      </c>
      <c r="R527" t="s">
        <v>332</v>
      </c>
      <c r="S527" t="s">
        <v>333</v>
      </c>
      <c r="T527" t="s">
        <v>334</v>
      </c>
    </row>
    <row r="528" spans="1:20">
      <c r="A528" t="s">
        <v>700</v>
      </c>
      <c r="B528" t="s">
        <v>21</v>
      </c>
      <c r="C528">
        <v>41</v>
      </c>
      <c r="D528" t="s">
        <v>22</v>
      </c>
      <c r="E528" t="s">
        <v>23</v>
      </c>
      <c r="F528" t="s">
        <v>24</v>
      </c>
      <c r="G528" t="s">
        <v>25</v>
      </c>
      <c r="H528" t="s">
        <v>26</v>
      </c>
      <c r="I528" t="s">
        <v>27</v>
      </c>
      <c r="J528" t="s">
        <v>324</v>
      </c>
      <c r="K528" t="s">
        <v>325</v>
      </c>
      <c r="L528" t="s">
        <v>326</v>
      </c>
      <c r="M528" t="s">
        <v>327</v>
      </c>
      <c r="N528" t="s">
        <v>328</v>
      </c>
      <c r="O528" t="s">
        <v>329</v>
      </c>
      <c r="P528" t="s">
        <v>330</v>
      </c>
      <c r="Q528" t="s">
        <v>331</v>
      </c>
      <c r="R528" t="s">
        <v>332</v>
      </c>
      <c r="S528" t="s">
        <v>333</v>
      </c>
      <c r="T528" t="s">
        <v>334</v>
      </c>
    </row>
    <row r="529" spans="1:20">
      <c r="A529" t="s">
        <v>701</v>
      </c>
      <c r="B529" t="s">
        <v>62</v>
      </c>
      <c r="C529" t="s">
        <v>63</v>
      </c>
      <c r="D529" t="s">
        <v>22</v>
      </c>
      <c r="E529" t="s">
        <v>23</v>
      </c>
      <c r="F529" t="s">
        <v>24</v>
      </c>
      <c r="G529" t="s">
        <v>25</v>
      </c>
      <c r="H529" t="s">
        <v>26</v>
      </c>
      <c r="I529" t="s">
        <v>27</v>
      </c>
      <c r="J529" t="s">
        <v>324</v>
      </c>
      <c r="K529" t="s">
        <v>325</v>
      </c>
      <c r="L529" t="s">
        <v>326</v>
      </c>
      <c r="M529" t="s">
        <v>327</v>
      </c>
      <c r="N529" t="s">
        <v>328</v>
      </c>
      <c r="O529" t="s">
        <v>329</v>
      </c>
      <c r="P529" t="s">
        <v>330</v>
      </c>
      <c r="Q529" t="s">
        <v>331</v>
      </c>
      <c r="R529" t="s">
        <v>332</v>
      </c>
      <c r="S529" t="s">
        <v>333</v>
      </c>
      <c r="T529" t="s">
        <v>334</v>
      </c>
    </row>
    <row r="530" spans="1:20">
      <c r="B530" t="s">
        <v>21</v>
      </c>
      <c r="C530">
        <v>40</v>
      </c>
      <c r="D530" t="s">
        <v>22</v>
      </c>
      <c r="E530" t="s">
        <v>23</v>
      </c>
      <c r="F530" t="s">
        <v>24</v>
      </c>
      <c r="G530" t="s">
        <v>25</v>
      </c>
      <c r="H530" t="s">
        <v>26</v>
      </c>
      <c r="I530" t="s">
        <v>27</v>
      </c>
      <c r="J530" t="s">
        <v>324</v>
      </c>
      <c r="K530" t="s">
        <v>325</v>
      </c>
      <c r="L530" t="s">
        <v>326</v>
      </c>
      <c r="M530" t="s">
        <v>327</v>
      </c>
      <c r="N530" t="s">
        <v>328</v>
      </c>
      <c r="O530" t="s">
        <v>329</v>
      </c>
      <c r="P530" t="s">
        <v>330</v>
      </c>
      <c r="Q530" t="s">
        <v>331</v>
      </c>
      <c r="R530" t="s">
        <v>332</v>
      </c>
      <c r="S530" t="s">
        <v>333</v>
      </c>
      <c r="T530" t="s">
        <v>334</v>
      </c>
    </row>
    <row r="531" spans="1:20">
      <c r="A531" t="s">
        <v>702</v>
      </c>
      <c r="B531" t="s">
        <v>62</v>
      </c>
      <c r="C531" t="s">
        <v>63</v>
      </c>
      <c r="D531" t="s">
        <v>22</v>
      </c>
      <c r="E531" t="s">
        <v>23</v>
      </c>
      <c r="F531" t="s">
        <v>24</v>
      </c>
      <c r="G531" t="s">
        <v>25</v>
      </c>
      <c r="H531" t="s">
        <v>26</v>
      </c>
      <c r="I531" t="s">
        <v>27</v>
      </c>
      <c r="J531" t="s">
        <v>324</v>
      </c>
      <c r="K531" t="s">
        <v>325</v>
      </c>
      <c r="L531" t="s">
        <v>326</v>
      </c>
      <c r="M531" t="s">
        <v>327</v>
      </c>
      <c r="N531" t="s">
        <v>328</v>
      </c>
      <c r="O531" t="s">
        <v>329</v>
      </c>
      <c r="P531" t="s">
        <v>330</v>
      </c>
      <c r="Q531" t="s">
        <v>331</v>
      </c>
      <c r="R531" t="s">
        <v>332</v>
      </c>
      <c r="S531" t="s">
        <v>333</v>
      </c>
      <c r="T531" t="s">
        <v>334</v>
      </c>
    </row>
    <row r="532" spans="1:20">
      <c r="B532" t="s">
        <v>21</v>
      </c>
      <c r="C532">
        <v>40</v>
      </c>
      <c r="D532" t="s">
        <v>22</v>
      </c>
      <c r="E532" t="s">
        <v>23</v>
      </c>
      <c r="F532" t="s">
        <v>24</v>
      </c>
      <c r="G532" t="s">
        <v>25</v>
      </c>
      <c r="H532" t="s">
        <v>26</v>
      </c>
      <c r="I532" t="s">
        <v>27</v>
      </c>
      <c r="J532" t="s">
        <v>324</v>
      </c>
      <c r="K532" t="s">
        <v>325</v>
      </c>
      <c r="L532" t="s">
        <v>326</v>
      </c>
      <c r="M532" t="s">
        <v>327</v>
      </c>
      <c r="N532" t="s">
        <v>328</v>
      </c>
      <c r="O532" t="s">
        <v>329</v>
      </c>
      <c r="P532" t="s">
        <v>330</v>
      </c>
      <c r="Q532" t="s">
        <v>331</v>
      </c>
      <c r="R532" t="s">
        <v>332</v>
      </c>
      <c r="S532" t="s">
        <v>333</v>
      </c>
      <c r="T532" t="s">
        <v>334</v>
      </c>
    </row>
    <row r="533" spans="1:20">
      <c r="A533" t="s">
        <v>703</v>
      </c>
      <c r="B533" t="s">
        <v>21</v>
      </c>
      <c r="C533">
        <v>40</v>
      </c>
      <c r="D533" t="s">
        <v>22</v>
      </c>
      <c r="E533" t="s">
        <v>23</v>
      </c>
      <c r="F533" t="s">
        <v>24</v>
      </c>
      <c r="G533" t="s">
        <v>25</v>
      </c>
      <c r="H533" t="s">
        <v>26</v>
      </c>
      <c r="I533" t="s">
        <v>27</v>
      </c>
      <c r="J533" t="s">
        <v>324</v>
      </c>
      <c r="K533" t="s">
        <v>325</v>
      </c>
      <c r="L533" t="s">
        <v>326</v>
      </c>
      <c r="M533" t="s">
        <v>327</v>
      </c>
      <c r="N533" t="s">
        <v>328</v>
      </c>
      <c r="O533" t="s">
        <v>329</v>
      </c>
      <c r="P533" t="s">
        <v>330</v>
      </c>
      <c r="Q533" t="s">
        <v>331</v>
      </c>
      <c r="R533" t="s">
        <v>332</v>
      </c>
      <c r="S533" t="s">
        <v>333</v>
      </c>
      <c r="T533" t="s">
        <v>334</v>
      </c>
    </row>
    <row r="534" spans="1:20">
      <c r="A534" t="s">
        <v>704</v>
      </c>
      <c r="B534" t="s">
        <v>21</v>
      </c>
      <c r="C534">
        <v>37</v>
      </c>
      <c r="D534" t="s">
        <v>22</v>
      </c>
      <c r="E534" t="s">
        <v>23</v>
      </c>
      <c r="F534" t="s">
        <v>24</v>
      </c>
      <c r="G534" t="s">
        <v>25</v>
      </c>
      <c r="H534" t="s">
        <v>26</v>
      </c>
      <c r="I534" t="s">
        <v>27</v>
      </c>
      <c r="J534" t="s">
        <v>324</v>
      </c>
      <c r="K534" t="s">
        <v>325</v>
      </c>
      <c r="L534" t="s">
        <v>326</v>
      </c>
      <c r="M534" t="s">
        <v>327</v>
      </c>
      <c r="N534" t="s">
        <v>328</v>
      </c>
      <c r="O534" t="s">
        <v>329</v>
      </c>
      <c r="P534" t="s">
        <v>330</v>
      </c>
      <c r="Q534" t="s">
        <v>331</v>
      </c>
      <c r="R534" t="s">
        <v>332</v>
      </c>
      <c r="S534" t="s">
        <v>333</v>
      </c>
      <c r="T534" t="s">
        <v>334</v>
      </c>
    </row>
    <row r="535" spans="1:20">
      <c r="A535" t="s">
        <v>705</v>
      </c>
      <c r="B535" t="s">
        <v>21</v>
      </c>
      <c r="C535">
        <v>40</v>
      </c>
      <c r="D535" t="s">
        <v>22</v>
      </c>
      <c r="E535" t="s">
        <v>23</v>
      </c>
      <c r="F535" t="s">
        <v>24</v>
      </c>
      <c r="G535" t="s">
        <v>25</v>
      </c>
      <c r="H535" t="s">
        <v>26</v>
      </c>
      <c r="I535" t="s">
        <v>27</v>
      </c>
      <c r="J535" t="s">
        <v>324</v>
      </c>
      <c r="K535" t="s">
        <v>325</v>
      </c>
      <c r="L535" t="s">
        <v>326</v>
      </c>
      <c r="M535" t="s">
        <v>327</v>
      </c>
      <c r="N535" t="s">
        <v>328</v>
      </c>
      <c r="O535" t="s">
        <v>329</v>
      </c>
      <c r="P535" t="s">
        <v>330</v>
      </c>
      <c r="Q535" t="s">
        <v>331</v>
      </c>
      <c r="R535" t="s">
        <v>332</v>
      </c>
      <c r="S535" t="s">
        <v>333</v>
      </c>
      <c r="T535" t="s">
        <v>334</v>
      </c>
    </row>
    <row r="536" spans="1:20">
      <c r="A536" t="s">
        <v>706</v>
      </c>
      <c r="B536" t="s">
        <v>62</v>
      </c>
      <c r="C536" t="s">
        <v>63</v>
      </c>
      <c r="D536" t="s">
        <v>22</v>
      </c>
      <c r="E536" t="s">
        <v>23</v>
      </c>
      <c r="F536" t="s">
        <v>64</v>
      </c>
      <c r="G536" t="s">
        <v>143</v>
      </c>
      <c r="H536" t="s">
        <v>144</v>
      </c>
      <c r="I536" t="s">
        <v>145</v>
      </c>
      <c r="J536" t="s">
        <v>146</v>
      </c>
      <c r="K536" t="s">
        <v>147</v>
      </c>
      <c r="L536" t="s">
        <v>707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</row>
    <row r="537" spans="1:20">
      <c r="B537" t="s">
        <v>21</v>
      </c>
      <c r="C537">
        <v>40</v>
      </c>
      <c r="D537" t="s">
        <v>22</v>
      </c>
      <c r="E537" t="s">
        <v>23</v>
      </c>
      <c r="F537" t="s">
        <v>64</v>
      </c>
      <c r="G537" t="s">
        <v>143</v>
      </c>
      <c r="H537" t="s">
        <v>144</v>
      </c>
      <c r="I537" t="s">
        <v>145</v>
      </c>
      <c r="J537" t="s">
        <v>146</v>
      </c>
      <c r="K537" t="s">
        <v>147</v>
      </c>
      <c r="L537" t="s">
        <v>707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</row>
    <row r="538" spans="1:20">
      <c r="A538" t="s">
        <v>708</v>
      </c>
      <c r="B538" t="s">
        <v>81</v>
      </c>
      <c r="C538" t="s">
        <v>63</v>
      </c>
      <c r="D538" t="s">
        <v>22</v>
      </c>
      <c r="E538" t="s">
        <v>23</v>
      </c>
      <c r="F538" t="s">
        <v>64</v>
      </c>
      <c r="G538" t="s">
        <v>143</v>
      </c>
      <c r="H538" t="s">
        <v>144</v>
      </c>
      <c r="I538" t="s">
        <v>145</v>
      </c>
      <c r="J538" t="s">
        <v>146</v>
      </c>
      <c r="K538" t="s">
        <v>147</v>
      </c>
      <c r="L538" t="s">
        <v>707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</row>
    <row r="539" spans="1:20">
      <c r="B539" t="s">
        <v>21</v>
      </c>
      <c r="C539">
        <v>32</v>
      </c>
      <c r="D539" t="s">
        <v>22</v>
      </c>
      <c r="E539" t="s">
        <v>23</v>
      </c>
      <c r="F539" t="s">
        <v>64</v>
      </c>
      <c r="G539" t="s">
        <v>143</v>
      </c>
      <c r="H539" t="s">
        <v>144</v>
      </c>
      <c r="I539" t="s">
        <v>145</v>
      </c>
      <c r="J539" t="s">
        <v>146</v>
      </c>
      <c r="K539" t="s">
        <v>147</v>
      </c>
      <c r="L539" t="s">
        <v>707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>
      <c r="A540" t="s">
        <v>709</v>
      </c>
      <c r="B540" t="s">
        <v>21</v>
      </c>
      <c r="C540">
        <v>38</v>
      </c>
      <c r="D540" t="s">
        <v>22</v>
      </c>
      <c r="E540" t="s">
        <v>23</v>
      </c>
      <c r="F540" t="s">
        <v>64</v>
      </c>
      <c r="G540" t="s">
        <v>143</v>
      </c>
      <c r="H540" t="s">
        <v>144</v>
      </c>
      <c r="I540" t="s">
        <v>145</v>
      </c>
      <c r="J540" t="s">
        <v>146</v>
      </c>
      <c r="K540" t="s">
        <v>147</v>
      </c>
      <c r="L540" t="s">
        <v>707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>
      <c r="A541" t="s">
        <v>710</v>
      </c>
      <c r="B541" t="s">
        <v>81</v>
      </c>
      <c r="C541" t="s">
        <v>63</v>
      </c>
      <c r="D541" t="s">
        <v>22</v>
      </c>
      <c r="E541" t="s">
        <v>23</v>
      </c>
      <c r="F541" t="s">
        <v>64</v>
      </c>
      <c r="G541" t="s">
        <v>65</v>
      </c>
      <c r="H541" t="s">
        <v>66</v>
      </c>
      <c r="I541" t="s">
        <v>67</v>
      </c>
      <c r="J541" t="s">
        <v>68</v>
      </c>
      <c r="K541" t="s">
        <v>69</v>
      </c>
      <c r="L541" t="s">
        <v>70</v>
      </c>
      <c r="M541" t="s">
        <v>342</v>
      </c>
      <c r="N541" t="s">
        <v>343</v>
      </c>
      <c r="O541" t="s">
        <v>344</v>
      </c>
      <c r="P541" t="s">
        <v>711</v>
      </c>
      <c r="Q541" t="s">
        <v>712</v>
      </c>
      <c r="R541" t="s">
        <v>713</v>
      </c>
      <c r="S541" t="s">
        <v>714</v>
      </c>
      <c r="T541">
        <v>0</v>
      </c>
    </row>
    <row r="542" spans="1:20">
      <c r="B542" t="s">
        <v>21</v>
      </c>
      <c r="C542">
        <v>38</v>
      </c>
      <c r="D542" t="s">
        <v>22</v>
      </c>
      <c r="E542" t="s">
        <v>23</v>
      </c>
      <c r="F542" t="s">
        <v>64</v>
      </c>
      <c r="G542" t="s">
        <v>65</v>
      </c>
      <c r="H542" t="s">
        <v>66</v>
      </c>
      <c r="I542" t="s">
        <v>67</v>
      </c>
      <c r="J542" t="s">
        <v>68</v>
      </c>
      <c r="K542" t="s">
        <v>69</v>
      </c>
      <c r="L542" t="s">
        <v>70</v>
      </c>
      <c r="M542" t="s">
        <v>342</v>
      </c>
      <c r="N542" t="s">
        <v>343</v>
      </c>
      <c r="O542" t="s">
        <v>344</v>
      </c>
      <c r="P542" t="s">
        <v>711</v>
      </c>
      <c r="Q542" t="s">
        <v>712</v>
      </c>
      <c r="R542" t="s">
        <v>713</v>
      </c>
      <c r="S542" t="s">
        <v>714</v>
      </c>
      <c r="T542">
        <v>0</v>
      </c>
    </row>
    <row r="543" spans="1:20">
      <c r="A543" t="s">
        <v>715</v>
      </c>
      <c r="B543" t="s">
        <v>21</v>
      </c>
      <c r="C543">
        <v>37</v>
      </c>
      <c r="D543" t="s">
        <v>22</v>
      </c>
      <c r="E543" t="s">
        <v>23</v>
      </c>
      <c r="F543" t="s">
        <v>64</v>
      </c>
      <c r="G543" t="s">
        <v>65</v>
      </c>
      <c r="H543" t="s">
        <v>66</v>
      </c>
      <c r="I543" t="s">
        <v>67</v>
      </c>
      <c r="J543" t="s">
        <v>68</v>
      </c>
      <c r="K543" t="s">
        <v>69</v>
      </c>
      <c r="L543" t="s">
        <v>70</v>
      </c>
      <c r="M543" t="s">
        <v>342</v>
      </c>
      <c r="N543" t="s">
        <v>343</v>
      </c>
      <c r="O543" t="s">
        <v>344</v>
      </c>
      <c r="P543" t="s">
        <v>711</v>
      </c>
      <c r="Q543" t="s">
        <v>712</v>
      </c>
      <c r="R543" t="s">
        <v>713</v>
      </c>
      <c r="S543" t="s">
        <v>714</v>
      </c>
      <c r="T543">
        <v>0</v>
      </c>
    </row>
    <row r="544" spans="1:20">
      <c r="A544" t="s">
        <v>716</v>
      </c>
      <c r="B544" t="s">
        <v>21</v>
      </c>
      <c r="C544">
        <v>43</v>
      </c>
      <c r="D544" t="s">
        <v>22</v>
      </c>
      <c r="E544" t="s">
        <v>23</v>
      </c>
      <c r="F544" t="s">
        <v>64</v>
      </c>
      <c r="G544" t="s">
        <v>65</v>
      </c>
      <c r="H544" t="s">
        <v>66</v>
      </c>
      <c r="I544" t="s">
        <v>67</v>
      </c>
      <c r="J544" t="s">
        <v>68</v>
      </c>
      <c r="K544" t="s">
        <v>69</v>
      </c>
      <c r="L544" t="s">
        <v>70</v>
      </c>
      <c r="M544" t="s">
        <v>342</v>
      </c>
      <c r="N544" t="s">
        <v>343</v>
      </c>
      <c r="O544" t="s">
        <v>344</v>
      </c>
      <c r="P544" t="s">
        <v>711</v>
      </c>
      <c r="Q544" t="s">
        <v>712</v>
      </c>
      <c r="R544" t="s">
        <v>713</v>
      </c>
      <c r="S544" t="s">
        <v>714</v>
      </c>
      <c r="T544">
        <v>0</v>
      </c>
    </row>
    <row r="545" spans="1:20">
      <c r="A545" t="s">
        <v>717</v>
      </c>
      <c r="B545" t="s">
        <v>21</v>
      </c>
      <c r="C545">
        <v>40</v>
      </c>
      <c r="D545" t="s">
        <v>22</v>
      </c>
      <c r="E545" t="s">
        <v>23</v>
      </c>
      <c r="F545" t="s">
        <v>64</v>
      </c>
      <c r="G545" t="s">
        <v>65</v>
      </c>
      <c r="H545" t="s">
        <v>66</v>
      </c>
      <c r="I545" t="s">
        <v>67</v>
      </c>
      <c r="J545" t="s">
        <v>68</v>
      </c>
      <c r="K545" t="s">
        <v>69</v>
      </c>
      <c r="L545" t="s">
        <v>70</v>
      </c>
      <c r="M545" t="s">
        <v>342</v>
      </c>
      <c r="N545" t="s">
        <v>343</v>
      </c>
      <c r="O545" t="s">
        <v>344</v>
      </c>
      <c r="P545" t="s">
        <v>711</v>
      </c>
      <c r="Q545" t="s">
        <v>712</v>
      </c>
      <c r="R545" t="s">
        <v>713</v>
      </c>
      <c r="S545" t="s">
        <v>714</v>
      </c>
      <c r="T545">
        <v>0</v>
      </c>
    </row>
    <row r="546" spans="1:20">
      <c r="A546" t="s">
        <v>718</v>
      </c>
      <c r="B546" t="s">
        <v>21</v>
      </c>
      <c r="C546">
        <v>37</v>
      </c>
      <c r="D546" t="s">
        <v>22</v>
      </c>
      <c r="E546" t="s">
        <v>23</v>
      </c>
      <c r="F546" t="s">
        <v>64</v>
      </c>
      <c r="G546" t="s">
        <v>65</v>
      </c>
      <c r="H546" t="s">
        <v>66</v>
      </c>
      <c r="I546" t="s">
        <v>67</v>
      </c>
      <c r="J546" t="s">
        <v>68</v>
      </c>
      <c r="K546" t="s">
        <v>69</v>
      </c>
      <c r="L546" t="s">
        <v>70</v>
      </c>
      <c r="M546" t="s">
        <v>342</v>
      </c>
      <c r="N546" t="s">
        <v>343</v>
      </c>
      <c r="O546" t="s">
        <v>344</v>
      </c>
      <c r="P546" t="s">
        <v>711</v>
      </c>
      <c r="Q546" t="s">
        <v>712</v>
      </c>
      <c r="R546" t="s">
        <v>713</v>
      </c>
      <c r="S546" t="s">
        <v>714</v>
      </c>
      <c r="T546">
        <v>0</v>
      </c>
    </row>
    <row r="547" spans="1:20">
      <c r="A547" t="s">
        <v>719</v>
      </c>
      <c r="B547" t="s">
        <v>21</v>
      </c>
      <c r="C547">
        <v>33</v>
      </c>
      <c r="D547" t="s">
        <v>22</v>
      </c>
      <c r="E547" t="s">
        <v>23</v>
      </c>
      <c r="F547" t="s">
        <v>64</v>
      </c>
      <c r="G547" t="s">
        <v>65</v>
      </c>
      <c r="H547" t="s">
        <v>66</v>
      </c>
      <c r="I547" t="s">
        <v>67</v>
      </c>
      <c r="J547" t="s">
        <v>68</v>
      </c>
      <c r="K547" t="s">
        <v>69</v>
      </c>
      <c r="L547" t="s">
        <v>70</v>
      </c>
      <c r="M547" t="s">
        <v>342</v>
      </c>
      <c r="N547" t="s">
        <v>343</v>
      </c>
      <c r="O547" t="s">
        <v>344</v>
      </c>
      <c r="P547" t="s">
        <v>711</v>
      </c>
      <c r="Q547" t="s">
        <v>712</v>
      </c>
      <c r="R547" t="s">
        <v>713</v>
      </c>
      <c r="S547" t="s">
        <v>714</v>
      </c>
      <c r="T547">
        <v>0</v>
      </c>
    </row>
    <row r="548" spans="1:20">
      <c r="A548" t="s">
        <v>720</v>
      </c>
      <c r="B548" t="s">
        <v>62</v>
      </c>
      <c r="C548" t="s">
        <v>63</v>
      </c>
      <c r="D548" t="s">
        <v>22</v>
      </c>
      <c r="E548" t="s">
        <v>23</v>
      </c>
      <c r="F548" t="s">
        <v>64</v>
      </c>
      <c r="G548" t="s">
        <v>65</v>
      </c>
      <c r="H548" t="s">
        <v>66</v>
      </c>
      <c r="I548" t="s">
        <v>67</v>
      </c>
      <c r="J548" t="s">
        <v>68</v>
      </c>
      <c r="K548" t="s">
        <v>69</v>
      </c>
      <c r="L548" t="s">
        <v>70</v>
      </c>
      <c r="M548" t="s">
        <v>342</v>
      </c>
      <c r="N548" t="s">
        <v>343</v>
      </c>
      <c r="O548" t="s">
        <v>344</v>
      </c>
      <c r="P548" t="s">
        <v>711</v>
      </c>
      <c r="Q548" t="s">
        <v>712</v>
      </c>
      <c r="R548" t="s">
        <v>713</v>
      </c>
      <c r="S548" t="s">
        <v>714</v>
      </c>
      <c r="T548">
        <v>0</v>
      </c>
    </row>
    <row r="549" spans="1:20">
      <c r="B549" t="s">
        <v>21</v>
      </c>
      <c r="C549">
        <v>41</v>
      </c>
      <c r="D549" t="s">
        <v>22</v>
      </c>
      <c r="E549" t="s">
        <v>23</v>
      </c>
      <c r="F549" t="s">
        <v>64</v>
      </c>
      <c r="G549" t="s">
        <v>65</v>
      </c>
      <c r="H549" t="s">
        <v>66</v>
      </c>
      <c r="I549" t="s">
        <v>67</v>
      </c>
      <c r="J549" t="s">
        <v>68</v>
      </c>
      <c r="K549" t="s">
        <v>69</v>
      </c>
      <c r="L549" t="s">
        <v>70</v>
      </c>
      <c r="M549" t="s">
        <v>342</v>
      </c>
      <c r="N549" t="s">
        <v>343</v>
      </c>
      <c r="O549" t="s">
        <v>344</v>
      </c>
      <c r="P549" t="s">
        <v>711</v>
      </c>
      <c r="Q549" t="s">
        <v>712</v>
      </c>
      <c r="R549" t="s">
        <v>713</v>
      </c>
      <c r="S549" t="s">
        <v>714</v>
      </c>
      <c r="T549">
        <v>0</v>
      </c>
    </row>
    <row r="550" spans="1:20">
      <c r="A550" t="s">
        <v>721</v>
      </c>
      <c r="B550" t="s">
        <v>21</v>
      </c>
      <c r="C550">
        <v>37</v>
      </c>
      <c r="D550" t="s">
        <v>22</v>
      </c>
      <c r="E550" t="s">
        <v>23</v>
      </c>
      <c r="F550" t="s">
        <v>64</v>
      </c>
      <c r="G550" t="s">
        <v>65</v>
      </c>
      <c r="H550" t="s">
        <v>66</v>
      </c>
      <c r="I550" t="s">
        <v>67</v>
      </c>
      <c r="J550" t="s">
        <v>68</v>
      </c>
      <c r="K550" t="s">
        <v>69</v>
      </c>
      <c r="L550" t="s">
        <v>70</v>
      </c>
      <c r="M550" t="s">
        <v>342</v>
      </c>
      <c r="N550" t="s">
        <v>343</v>
      </c>
      <c r="O550" t="s">
        <v>344</v>
      </c>
      <c r="P550" t="s">
        <v>711</v>
      </c>
      <c r="Q550" t="s">
        <v>712</v>
      </c>
      <c r="R550" t="s">
        <v>713</v>
      </c>
      <c r="S550" t="s">
        <v>714</v>
      </c>
      <c r="T550">
        <v>0</v>
      </c>
    </row>
    <row r="551" spans="1:20">
      <c r="A551" t="s">
        <v>722</v>
      </c>
      <c r="B551" t="s">
        <v>21</v>
      </c>
      <c r="C551">
        <v>38</v>
      </c>
      <c r="D551" t="s">
        <v>22</v>
      </c>
      <c r="E551" t="s">
        <v>23</v>
      </c>
      <c r="F551" t="s">
        <v>64</v>
      </c>
      <c r="G551" t="s">
        <v>65</v>
      </c>
      <c r="H551" t="s">
        <v>66</v>
      </c>
      <c r="I551" t="s">
        <v>67</v>
      </c>
      <c r="J551" t="s">
        <v>68</v>
      </c>
      <c r="K551" t="s">
        <v>69</v>
      </c>
      <c r="L551" t="s">
        <v>70</v>
      </c>
      <c r="M551" t="s">
        <v>342</v>
      </c>
      <c r="N551" t="s">
        <v>343</v>
      </c>
      <c r="O551" t="s">
        <v>344</v>
      </c>
      <c r="P551" t="s">
        <v>711</v>
      </c>
      <c r="Q551" t="s">
        <v>712</v>
      </c>
      <c r="R551" t="s">
        <v>713</v>
      </c>
      <c r="S551" t="s">
        <v>714</v>
      </c>
      <c r="T551">
        <v>0</v>
      </c>
    </row>
    <row r="552" spans="1:20">
      <c r="A552" t="s">
        <v>723</v>
      </c>
      <c r="B552" t="s">
        <v>21</v>
      </c>
      <c r="C552">
        <v>40</v>
      </c>
      <c r="D552" t="s">
        <v>22</v>
      </c>
      <c r="E552" t="s">
        <v>23</v>
      </c>
      <c r="F552" t="s">
        <v>64</v>
      </c>
      <c r="G552" t="s">
        <v>65</v>
      </c>
      <c r="H552" t="s">
        <v>66</v>
      </c>
      <c r="I552" t="s">
        <v>67</v>
      </c>
      <c r="J552" t="s">
        <v>68</v>
      </c>
      <c r="K552" t="s">
        <v>69</v>
      </c>
      <c r="L552" t="s">
        <v>70</v>
      </c>
      <c r="M552" t="s">
        <v>342</v>
      </c>
      <c r="N552" t="s">
        <v>343</v>
      </c>
      <c r="O552" t="s">
        <v>344</v>
      </c>
      <c r="P552" t="s">
        <v>711</v>
      </c>
      <c r="Q552" t="s">
        <v>712</v>
      </c>
      <c r="R552" t="s">
        <v>724</v>
      </c>
      <c r="S552" t="s">
        <v>725</v>
      </c>
      <c r="T552" t="s">
        <v>726</v>
      </c>
    </row>
    <row r="553" spans="1:20">
      <c r="A553" t="s">
        <v>727</v>
      </c>
      <c r="B553" t="s">
        <v>21</v>
      </c>
      <c r="C553">
        <v>43</v>
      </c>
      <c r="D553" t="s">
        <v>22</v>
      </c>
      <c r="E553" t="s">
        <v>23</v>
      </c>
      <c r="F553" t="s">
        <v>64</v>
      </c>
      <c r="G553" t="s">
        <v>65</v>
      </c>
      <c r="H553" t="s">
        <v>66</v>
      </c>
      <c r="I553" t="s">
        <v>67</v>
      </c>
      <c r="J553" t="s">
        <v>68</v>
      </c>
      <c r="K553" t="s">
        <v>69</v>
      </c>
      <c r="L553" t="s">
        <v>70</v>
      </c>
      <c r="M553" t="s">
        <v>342</v>
      </c>
      <c r="N553" t="s">
        <v>343</v>
      </c>
      <c r="O553" t="s">
        <v>344</v>
      </c>
      <c r="P553" t="s">
        <v>711</v>
      </c>
      <c r="Q553" t="s">
        <v>712</v>
      </c>
      <c r="R553" t="s">
        <v>724</v>
      </c>
      <c r="S553" t="s">
        <v>725</v>
      </c>
      <c r="T553" t="s">
        <v>726</v>
      </c>
    </row>
    <row r="554" spans="1:20">
      <c r="A554" t="s">
        <v>728</v>
      </c>
      <c r="B554" t="s">
        <v>21</v>
      </c>
      <c r="C554">
        <v>45</v>
      </c>
      <c r="D554" t="s">
        <v>22</v>
      </c>
      <c r="E554" t="s">
        <v>23</v>
      </c>
      <c r="F554" t="s">
        <v>64</v>
      </c>
      <c r="G554" t="s">
        <v>65</v>
      </c>
      <c r="H554" t="s">
        <v>66</v>
      </c>
      <c r="I554" t="s">
        <v>67</v>
      </c>
      <c r="J554" t="s">
        <v>68</v>
      </c>
      <c r="K554" t="s">
        <v>69</v>
      </c>
      <c r="L554" t="s">
        <v>70</v>
      </c>
      <c r="M554" t="s">
        <v>342</v>
      </c>
      <c r="N554" t="s">
        <v>343</v>
      </c>
      <c r="O554" t="s">
        <v>344</v>
      </c>
      <c r="P554" t="s">
        <v>711</v>
      </c>
      <c r="Q554" t="s">
        <v>712</v>
      </c>
      <c r="R554" t="s">
        <v>724</v>
      </c>
      <c r="S554" t="s">
        <v>725</v>
      </c>
      <c r="T554" t="s">
        <v>726</v>
      </c>
    </row>
    <row r="555" spans="1:20">
      <c r="A555" t="s">
        <v>729</v>
      </c>
      <c r="B555" t="s">
        <v>62</v>
      </c>
      <c r="C555" t="s">
        <v>63</v>
      </c>
      <c r="D555" t="s">
        <v>22</v>
      </c>
      <c r="E555" t="s">
        <v>23</v>
      </c>
      <c r="F555" t="s">
        <v>64</v>
      </c>
      <c r="G555" t="s">
        <v>65</v>
      </c>
      <c r="H555" t="s">
        <v>66</v>
      </c>
      <c r="I555" t="s">
        <v>67</v>
      </c>
      <c r="J555" t="s">
        <v>68</v>
      </c>
      <c r="K555" t="s">
        <v>69</v>
      </c>
      <c r="L555" t="s">
        <v>70</v>
      </c>
      <c r="M555" t="s">
        <v>342</v>
      </c>
      <c r="N555" t="s">
        <v>343</v>
      </c>
      <c r="O555" t="s">
        <v>344</v>
      </c>
      <c r="P555" t="s">
        <v>711</v>
      </c>
      <c r="Q555" t="s">
        <v>712</v>
      </c>
      <c r="R555" t="s">
        <v>724</v>
      </c>
      <c r="S555" t="s">
        <v>725</v>
      </c>
      <c r="T555" t="s">
        <v>726</v>
      </c>
    </row>
    <row r="556" spans="1:20">
      <c r="B556" t="s">
        <v>21</v>
      </c>
      <c r="C556">
        <v>41</v>
      </c>
      <c r="D556" t="s">
        <v>22</v>
      </c>
      <c r="E556" t="s">
        <v>23</v>
      </c>
      <c r="F556" t="s">
        <v>64</v>
      </c>
      <c r="G556" t="s">
        <v>65</v>
      </c>
      <c r="H556" t="s">
        <v>66</v>
      </c>
      <c r="I556" t="s">
        <v>67</v>
      </c>
      <c r="J556" t="s">
        <v>68</v>
      </c>
      <c r="K556" t="s">
        <v>69</v>
      </c>
      <c r="L556" t="s">
        <v>70</v>
      </c>
      <c r="M556" t="s">
        <v>342</v>
      </c>
      <c r="N556" t="s">
        <v>343</v>
      </c>
      <c r="O556" t="s">
        <v>344</v>
      </c>
      <c r="P556" t="s">
        <v>711</v>
      </c>
      <c r="Q556" t="s">
        <v>712</v>
      </c>
      <c r="R556" t="s">
        <v>724</v>
      </c>
      <c r="S556" t="s">
        <v>725</v>
      </c>
      <c r="T556" t="s">
        <v>726</v>
      </c>
    </row>
    <row r="557" spans="1:20">
      <c r="A557" t="s">
        <v>730</v>
      </c>
      <c r="B557" t="s">
        <v>21</v>
      </c>
      <c r="C557">
        <v>37</v>
      </c>
      <c r="D557" t="s">
        <v>22</v>
      </c>
      <c r="E557" t="s">
        <v>23</v>
      </c>
      <c r="F557" t="s">
        <v>64</v>
      </c>
      <c r="G557" t="s">
        <v>65</v>
      </c>
      <c r="H557" t="s">
        <v>66</v>
      </c>
      <c r="I557" t="s">
        <v>67</v>
      </c>
      <c r="J557" t="s">
        <v>68</v>
      </c>
      <c r="K557" t="s">
        <v>69</v>
      </c>
      <c r="L557" t="s">
        <v>70</v>
      </c>
      <c r="M557" t="s">
        <v>342</v>
      </c>
      <c r="N557" t="s">
        <v>343</v>
      </c>
      <c r="O557" t="s">
        <v>344</v>
      </c>
      <c r="P557" t="s">
        <v>711</v>
      </c>
      <c r="Q557" t="s">
        <v>712</v>
      </c>
      <c r="R557" t="s">
        <v>724</v>
      </c>
      <c r="S557" t="s">
        <v>725</v>
      </c>
      <c r="T557" t="s">
        <v>726</v>
      </c>
    </row>
    <row r="558" spans="1:20">
      <c r="A558" t="s">
        <v>731</v>
      </c>
      <c r="B558" t="s">
        <v>81</v>
      </c>
      <c r="C558" t="s">
        <v>63</v>
      </c>
      <c r="D558" t="s">
        <v>22</v>
      </c>
      <c r="E558" t="s">
        <v>23</v>
      </c>
      <c r="F558" t="s">
        <v>64</v>
      </c>
      <c r="G558" t="s">
        <v>65</v>
      </c>
      <c r="H558" t="s">
        <v>66</v>
      </c>
      <c r="I558" t="s">
        <v>67</v>
      </c>
      <c r="J558" t="s">
        <v>68</v>
      </c>
      <c r="K558" t="s">
        <v>69</v>
      </c>
      <c r="L558" t="s">
        <v>70</v>
      </c>
      <c r="M558" t="s">
        <v>342</v>
      </c>
      <c r="N558" t="s">
        <v>343</v>
      </c>
      <c r="O558" t="s">
        <v>344</v>
      </c>
      <c r="P558" t="s">
        <v>711</v>
      </c>
      <c r="Q558" t="s">
        <v>712</v>
      </c>
      <c r="R558" t="s">
        <v>724</v>
      </c>
      <c r="S558" t="s">
        <v>725</v>
      </c>
      <c r="T558" t="s">
        <v>726</v>
      </c>
    </row>
    <row r="559" spans="1:20">
      <c r="B559" t="s">
        <v>21</v>
      </c>
      <c r="C559">
        <v>38</v>
      </c>
      <c r="D559" t="s">
        <v>22</v>
      </c>
      <c r="E559" t="s">
        <v>23</v>
      </c>
      <c r="F559" t="s">
        <v>64</v>
      </c>
      <c r="G559" t="s">
        <v>65</v>
      </c>
      <c r="H559" t="s">
        <v>66</v>
      </c>
      <c r="I559" t="s">
        <v>67</v>
      </c>
      <c r="J559" t="s">
        <v>68</v>
      </c>
      <c r="K559" t="s">
        <v>69</v>
      </c>
      <c r="L559" t="s">
        <v>70</v>
      </c>
      <c r="M559" t="s">
        <v>342</v>
      </c>
      <c r="N559" t="s">
        <v>343</v>
      </c>
      <c r="O559" t="s">
        <v>344</v>
      </c>
      <c r="P559" t="s">
        <v>711</v>
      </c>
      <c r="Q559" t="s">
        <v>712</v>
      </c>
      <c r="R559" t="s">
        <v>724</v>
      </c>
      <c r="S559" t="s">
        <v>725</v>
      </c>
      <c r="T559" t="s">
        <v>726</v>
      </c>
    </row>
    <row r="560" spans="1:20">
      <c r="A560" t="s">
        <v>732</v>
      </c>
      <c r="B560" t="s">
        <v>21</v>
      </c>
      <c r="C560">
        <v>33</v>
      </c>
      <c r="D560" t="s">
        <v>22</v>
      </c>
      <c r="E560" t="s">
        <v>23</v>
      </c>
      <c r="F560" t="s">
        <v>64</v>
      </c>
      <c r="G560" t="s">
        <v>65</v>
      </c>
      <c r="H560" t="s">
        <v>66</v>
      </c>
      <c r="I560" t="s">
        <v>67</v>
      </c>
      <c r="J560" t="s">
        <v>68</v>
      </c>
      <c r="K560" t="s">
        <v>69</v>
      </c>
      <c r="L560" t="s">
        <v>70</v>
      </c>
      <c r="M560" t="s">
        <v>342</v>
      </c>
      <c r="N560" t="s">
        <v>343</v>
      </c>
      <c r="O560" t="s">
        <v>344</v>
      </c>
      <c r="P560" t="s">
        <v>711</v>
      </c>
      <c r="Q560" t="s">
        <v>712</v>
      </c>
      <c r="R560" t="s">
        <v>724</v>
      </c>
      <c r="S560" t="s">
        <v>725</v>
      </c>
      <c r="T560" t="s">
        <v>726</v>
      </c>
    </row>
    <row r="561" spans="1:20">
      <c r="A561" t="s">
        <v>733</v>
      </c>
      <c r="B561" t="s">
        <v>21</v>
      </c>
      <c r="C561">
        <v>45</v>
      </c>
      <c r="D561" t="s">
        <v>22</v>
      </c>
      <c r="E561" t="s">
        <v>23</v>
      </c>
      <c r="F561" t="s">
        <v>64</v>
      </c>
      <c r="G561" t="s">
        <v>65</v>
      </c>
      <c r="H561" t="s">
        <v>66</v>
      </c>
      <c r="I561" t="s">
        <v>67</v>
      </c>
      <c r="J561" t="s">
        <v>68</v>
      </c>
      <c r="K561" t="s">
        <v>69</v>
      </c>
      <c r="L561" t="s">
        <v>70</v>
      </c>
      <c r="M561" t="s">
        <v>342</v>
      </c>
      <c r="N561" t="s">
        <v>343</v>
      </c>
      <c r="O561" t="s">
        <v>344</v>
      </c>
      <c r="P561" t="s">
        <v>711</v>
      </c>
      <c r="Q561" t="s">
        <v>712</v>
      </c>
      <c r="R561" t="s">
        <v>724</v>
      </c>
      <c r="S561" t="s">
        <v>725</v>
      </c>
      <c r="T561" t="s">
        <v>726</v>
      </c>
    </row>
    <row r="562" spans="1:20">
      <c r="A562" t="s">
        <v>734</v>
      </c>
      <c r="B562" t="s">
        <v>21</v>
      </c>
      <c r="C562">
        <v>38</v>
      </c>
      <c r="D562" t="s">
        <v>22</v>
      </c>
      <c r="E562" t="s">
        <v>23</v>
      </c>
      <c r="F562" t="s">
        <v>64</v>
      </c>
      <c r="G562" t="s">
        <v>65</v>
      </c>
      <c r="H562" t="s">
        <v>66</v>
      </c>
      <c r="I562" t="s">
        <v>67</v>
      </c>
      <c r="J562" t="s">
        <v>68</v>
      </c>
      <c r="K562" t="s">
        <v>69</v>
      </c>
      <c r="L562" t="s">
        <v>70</v>
      </c>
      <c r="M562" t="s">
        <v>342</v>
      </c>
      <c r="N562" t="s">
        <v>343</v>
      </c>
      <c r="O562" t="s">
        <v>344</v>
      </c>
      <c r="P562" t="s">
        <v>711</v>
      </c>
      <c r="Q562" t="s">
        <v>712</v>
      </c>
      <c r="R562" t="s">
        <v>724</v>
      </c>
      <c r="S562" t="s">
        <v>725</v>
      </c>
      <c r="T562" t="s">
        <v>726</v>
      </c>
    </row>
    <row r="563" spans="1:20">
      <c r="A563" t="s">
        <v>735</v>
      </c>
      <c r="B563" t="s">
        <v>21</v>
      </c>
      <c r="C563">
        <v>38</v>
      </c>
      <c r="D563" t="s">
        <v>22</v>
      </c>
      <c r="E563" t="s">
        <v>23</v>
      </c>
      <c r="F563" t="s">
        <v>64</v>
      </c>
      <c r="G563" t="s">
        <v>65</v>
      </c>
      <c r="H563" t="s">
        <v>66</v>
      </c>
      <c r="I563" t="s">
        <v>67</v>
      </c>
      <c r="J563" t="s">
        <v>68</v>
      </c>
      <c r="K563" t="s">
        <v>69</v>
      </c>
      <c r="L563" t="s">
        <v>70</v>
      </c>
      <c r="M563" t="s">
        <v>342</v>
      </c>
      <c r="N563" t="s">
        <v>343</v>
      </c>
      <c r="O563" t="s">
        <v>344</v>
      </c>
      <c r="P563" t="s">
        <v>711</v>
      </c>
      <c r="Q563" t="s">
        <v>712</v>
      </c>
      <c r="R563" t="s">
        <v>724</v>
      </c>
      <c r="S563" t="s">
        <v>725</v>
      </c>
      <c r="T563" t="s">
        <v>726</v>
      </c>
    </row>
    <row r="564" spans="1:20">
      <c r="A564" t="s">
        <v>736</v>
      </c>
      <c r="B564" t="s">
        <v>21</v>
      </c>
      <c r="C564">
        <v>37</v>
      </c>
      <c r="D564" t="s">
        <v>22</v>
      </c>
      <c r="E564" t="s">
        <v>23</v>
      </c>
      <c r="F564" t="s">
        <v>64</v>
      </c>
      <c r="G564" t="s">
        <v>65</v>
      </c>
      <c r="H564" t="s">
        <v>66</v>
      </c>
      <c r="I564" t="s">
        <v>67</v>
      </c>
      <c r="J564" t="s">
        <v>68</v>
      </c>
      <c r="K564" t="s">
        <v>69</v>
      </c>
      <c r="L564" t="s">
        <v>70</v>
      </c>
      <c r="M564" t="s">
        <v>342</v>
      </c>
      <c r="N564" t="s">
        <v>343</v>
      </c>
      <c r="O564" t="s">
        <v>344</v>
      </c>
      <c r="P564" t="s">
        <v>711</v>
      </c>
      <c r="Q564" t="s">
        <v>712</v>
      </c>
      <c r="R564" t="s">
        <v>724</v>
      </c>
      <c r="S564" t="s">
        <v>725</v>
      </c>
      <c r="T564" t="s">
        <v>726</v>
      </c>
    </row>
    <row r="565" spans="1:20">
      <c r="A565" t="s">
        <v>737</v>
      </c>
      <c r="B565" t="s">
        <v>81</v>
      </c>
      <c r="C565" t="s">
        <v>63</v>
      </c>
      <c r="D565" t="s">
        <v>22</v>
      </c>
      <c r="E565" t="s">
        <v>23</v>
      </c>
      <c r="F565" t="s">
        <v>64</v>
      </c>
      <c r="G565" t="s">
        <v>65</v>
      </c>
      <c r="H565" t="s">
        <v>66</v>
      </c>
      <c r="I565" t="s">
        <v>67</v>
      </c>
      <c r="J565" t="s">
        <v>68</v>
      </c>
      <c r="K565" t="s">
        <v>69</v>
      </c>
      <c r="L565" t="s">
        <v>70</v>
      </c>
      <c r="M565" t="s">
        <v>738</v>
      </c>
      <c r="N565" t="s">
        <v>739</v>
      </c>
      <c r="O565" t="s">
        <v>740</v>
      </c>
      <c r="P565" t="s">
        <v>741</v>
      </c>
      <c r="Q565" t="s">
        <v>742</v>
      </c>
      <c r="R565" t="s">
        <v>743</v>
      </c>
      <c r="S565" t="s">
        <v>744</v>
      </c>
      <c r="T565">
        <v>0</v>
      </c>
    </row>
    <row r="566" spans="1:20">
      <c r="B566" t="s">
        <v>21</v>
      </c>
      <c r="C566">
        <v>38</v>
      </c>
      <c r="D566" t="s">
        <v>22</v>
      </c>
      <c r="E566" t="s">
        <v>23</v>
      </c>
      <c r="F566" t="s">
        <v>64</v>
      </c>
      <c r="G566" t="s">
        <v>65</v>
      </c>
      <c r="H566" t="s">
        <v>66</v>
      </c>
      <c r="I566" t="s">
        <v>67</v>
      </c>
      <c r="J566" t="s">
        <v>68</v>
      </c>
      <c r="K566" t="s">
        <v>69</v>
      </c>
      <c r="L566" t="s">
        <v>70</v>
      </c>
      <c r="M566" t="s">
        <v>738</v>
      </c>
      <c r="N566" t="s">
        <v>739</v>
      </c>
      <c r="O566" t="s">
        <v>740</v>
      </c>
      <c r="P566" t="s">
        <v>741</v>
      </c>
      <c r="Q566" t="s">
        <v>742</v>
      </c>
      <c r="R566" t="s">
        <v>743</v>
      </c>
      <c r="S566" t="s">
        <v>744</v>
      </c>
      <c r="T566">
        <v>0</v>
      </c>
    </row>
    <row r="567" spans="1:20">
      <c r="A567" t="s">
        <v>745</v>
      </c>
      <c r="B567" t="s">
        <v>21</v>
      </c>
      <c r="C567">
        <v>38</v>
      </c>
      <c r="D567" t="s">
        <v>22</v>
      </c>
      <c r="E567" t="s">
        <v>23</v>
      </c>
      <c r="F567" t="s">
        <v>24</v>
      </c>
      <c r="G567" t="s">
        <v>25</v>
      </c>
      <c r="H567" t="s">
        <v>26</v>
      </c>
      <c r="I567" t="s">
        <v>27</v>
      </c>
      <c r="J567" t="s">
        <v>28</v>
      </c>
      <c r="K567" t="s">
        <v>29</v>
      </c>
      <c r="L567" t="s">
        <v>84</v>
      </c>
      <c r="M567" t="s">
        <v>85</v>
      </c>
      <c r="N567" t="s">
        <v>105</v>
      </c>
      <c r="O567" t="s">
        <v>106</v>
      </c>
      <c r="P567" t="s">
        <v>107</v>
      </c>
      <c r="Q567">
        <v>0</v>
      </c>
      <c r="R567">
        <v>0</v>
      </c>
      <c r="S567">
        <v>0</v>
      </c>
      <c r="T567">
        <v>0</v>
      </c>
    </row>
    <row r="568" spans="1:20">
      <c r="A568" t="s">
        <v>746</v>
      </c>
      <c r="B568" t="s">
        <v>21</v>
      </c>
      <c r="C568">
        <v>40</v>
      </c>
      <c r="D568" t="s">
        <v>22</v>
      </c>
      <c r="E568" t="s">
        <v>23</v>
      </c>
      <c r="F568" t="s">
        <v>24</v>
      </c>
      <c r="G568" t="s">
        <v>25</v>
      </c>
      <c r="H568" t="s">
        <v>26</v>
      </c>
      <c r="I568" t="s">
        <v>27</v>
      </c>
      <c r="J568" t="s">
        <v>28</v>
      </c>
      <c r="K568" t="s">
        <v>29</v>
      </c>
      <c r="L568" t="s">
        <v>84</v>
      </c>
      <c r="M568" t="s">
        <v>207</v>
      </c>
      <c r="N568" t="s">
        <v>208</v>
      </c>
      <c r="O568" t="s">
        <v>209</v>
      </c>
      <c r="P568" t="s">
        <v>210</v>
      </c>
      <c r="Q568">
        <v>0</v>
      </c>
      <c r="R568">
        <v>0</v>
      </c>
      <c r="S568">
        <v>0</v>
      </c>
      <c r="T568">
        <v>0</v>
      </c>
    </row>
    <row r="569" spans="1:20">
      <c r="A569" t="s">
        <v>747</v>
      </c>
      <c r="B569" t="s">
        <v>21</v>
      </c>
      <c r="C569">
        <v>41</v>
      </c>
      <c r="D569" t="s">
        <v>22</v>
      </c>
      <c r="E569" t="s">
        <v>23</v>
      </c>
      <c r="F569" t="s">
        <v>24</v>
      </c>
      <c r="G569" t="s">
        <v>25</v>
      </c>
      <c r="H569" t="s">
        <v>26</v>
      </c>
      <c r="I569" t="s">
        <v>27</v>
      </c>
      <c r="J569" t="s">
        <v>28</v>
      </c>
      <c r="K569" t="s">
        <v>29</v>
      </c>
      <c r="L569" t="s">
        <v>84</v>
      </c>
      <c r="M569" t="s">
        <v>207</v>
      </c>
      <c r="N569" t="s">
        <v>208</v>
      </c>
      <c r="O569" t="s">
        <v>209</v>
      </c>
      <c r="P569" t="s">
        <v>210</v>
      </c>
      <c r="Q569">
        <v>0</v>
      </c>
      <c r="R569">
        <v>0</v>
      </c>
      <c r="S569">
        <v>0</v>
      </c>
      <c r="T569">
        <v>0</v>
      </c>
    </row>
    <row r="570" spans="1:20">
      <c r="A570" t="s">
        <v>748</v>
      </c>
      <c r="B570" t="s">
        <v>21</v>
      </c>
      <c r="C570">
        <v>41</v>
      </c>
      <c r="D570" t="s">
        <v>22</v>
      </c>
      <c r="E570" t="s">
        <v>23</v>
      </c>
      <c r="F570" t="s">
        <v>24</v>
      </c>
      <c r="G570" t="s">
        <v>25</v>
      </c>
      <c r="H570" t="s">
        <v>26</v>
      </c>
      <c r="I570" t="s">
        <v>27</v>
      </c>
      <c r="J570" t="s">
        <v>28</v>
      </c>
      <c r="K570" t="s">
        <v>29</v>
      </c>
      <c r="L570" t="s">
        <v>84</v>
      </c>
      <c r="M570" t="s">
        <v>207</v>
      </c>
      <c r="N570" t="s">
        <v>208</v>
      </c>
      <c r="O570" t="s">
        <v>209</v>
      </c>
      <c r="P570" t="s">
        <v>210</v>
      </c>
      <c r="Q570">
        <v>0</v>
      </c>
      <c r="R570">
        <v>0</v>
      </c>
      <c r="S570">
        <v>0</v>
      </c>
      <c r="T570">
        <v>0</v>
      </c>
    </row>
    <row r="571" spans="1:20">
      <c r="A571" t="s">
        <v>749</v>
      </c>
      <c r="B571" t="s">
        <v>21</v>
      </c>
      <c r="C571">
        <v>40</v>
      </c>
      <c r="D571" t="s">
        <v>22</v>
      </c>
      <c r="E571" t="s">
        <v>23</v>
      </c>
      <c r="F571" t="s">
        <v>24</v>
      </c>
      <c r="G571" t="s">
        <v>25</v>
      </c>
      <c r="H571" t="s">
        <v>26</v>
      </c>
      <c r="I571" t="s">
        <v>27</v>
      </c>
      <c r="J571" t="s">
        <v>28</v>
      </c>
      <c r="K571" t="s">
        <v>29</v>
      </c>
      <c r="L571" t="s">
        <v>84</v>
      </c>
      <c r="M571" t="s">
        <v>207</v>
      </c>
      <c r="N571" t="s">
        <v>208</v>
      </c>
      <c r="O571" t="s">
        <v>209</v>
      </c>
      <c r="P571" t="s">
        <v>210</v>
      </c>
      <c r="Q571">
        <v>0</v>
      </c>
      <c r="R571">
        <v>0</v>
      </c>
      <c r="S571">
        <v>0</v>
      </c>
      <c r="T571">
        <v>0</v>
      </c>
    </row>
    <row r="572" spans="1:20">
      <c r="A572" t="s">
        <v>750</v>
      </c>
      <c r="B572" t="s">
        <v>21</v>
      </c>
      <c r="C572">
        <v>40</v>
      </c>
      <c r="D572" t="s">
        <v>22</v>
      </c>
      <c r="E572" t="s">
        <v>23</v>
      </c>
      <c r="F572" t="s">
        <v>24</v>
      </c>
      <c r="G572" t="s">
        <v>25</v>
      </c>
      <c r="H572" t="s">
        <v>26</v>
      </c>
      <c r="I572" t="s">
        <v>27</v>
      </c>
      <c r="J572" t="s">
        <v>28</v>
      </c>
      <c r="K572" t="s">
        <v>29</v>
      </c>
      <c r="L572" t="s">
        <v>84</v>
      </c>
      <c r="M572" t="s">
        <v>207</v>
      </c>
      <c r="N572" t="s">
        <v>208</v>
      </c>
      <c r="O572" t="s">
        <v>209</v>
      </c>
      <c r="P572" t="s">
        <v>210</v>
      </c>
      <c r="Q572">
        <v>0</v>
      </c>
      <c r="R572">
        <v>0</v>
      </c>
      <c r="S572">
        <v>0</v>
      </c>
      <c r="T572">
        <v>0</v>
      </c>
    </row>
    <row r="573" spans="1:20">
      <c r="A573" t="s">
        <v>751</v>
      </c>
      <c r="B573" t="s">
        <v>21</v>
      </c>
      <c r="C573">
        <v>41</v>
      </c>
      <c r="D573" t="s">
        <v>22</v>
      </c>
      <c r="E573" t="s">
        <v>23</v>
      </c>
      <c r="F573" t="s">
        <v>24</v>
      </c>
      <c r="G573" t="s">
        <v>25</v>
      </c>
      <c r="H573" t="s">
        <v>26</v>
      </c>
      <c r="I573" t="s">
        <v>27</v>
      </c>
      <c r="J573" t="s">
        <v>28</v>
      </c>
      <c r="K573" t="s">
        <v>29</v>
      </c>
      <c r="L573" t="s">
        <v>84</v>
      </c>
      <c r="M573" t="s">
        <v>207</v>
      </c>
      <c r="N573" t="s">
        <v>208</v>
      </c>
      <c r="O573" t="s">
        <v>209</v>
      </c>
      <c r="P573" t="s">
        <v>210</v>
      </c>
      <c r="Q573">
        <v>0</v>
      </c>
      <c r="R573">
        <v>0</v>
      </c>
      <c r="S573">
        <v>0</v>
      </c>
      <c r="T573">
        <v>0</v>
      </c>
    </row>
    <row r="574" spans="1:20">
      <c r="A574" t="s">
        <v>752</v>
      </c>
      <c r="B574" t="s">
        <v>21</v>
      </c>
      <c r="C574">
        <v>40</v>
      </c>
      <c r="D574" t="s">
        <v>22</v>
      </c>
      <c r="E574" t="s">
        <v>23</v>
      </c>
      <c r="F574" t="s">
        <v>24</v>
      </c>
      <c r="G574" t="s">
        <v>25</v>
      </c>
      <c r="H574" t="s">
        <v>26</v>
      </c>
      <c r="I574" t="s">
        <v>27</v>
      </c>
      <c r="J574" t="s">
        <v>28</v>
      </c>
      <c r="K574" t="s">
        <v>29</v>
      </c>
      <c r="L574" t="s">
        <v>84</v>
      </c>
      <c r="M574" t="s">
        <v>207</v>
      </c>
      <c r="N574" t="s">
        <v>208</v>
      </c>
      <c r="O574" t="s">
        <v>209</v>
      </c>
      <c r="P574" t="s">
        <v>210</v>
      </c>
      <c r="Q574">
        <v>0</v>
      </c>
      <c r="R574">
        <v>0</v>
      </c>
      <c r="S574">
        <v>0</v>
      </c>
      <c r="T574">
        <v>0</v>
      </c>
    </row>
    <row r="575" spans="1:20">
      <c r="A575" t="s">
        <v>753</v>
      </c>
      <c r="B575" t="s">
        <v>62</v>
      </c>
      <c r="C575" t="s">
        <v>63</v>
      </c>
      <c r="D575" t="s">
        <v>22</v>
      </c>
      <c r="E575" t="s">
        <v>23</v>
      </c>
      <c r="F575" t="s">
        <v>24</v>
      </c>
      <c r="G575" t="s">
        <v>25</v>
      </c>
      <c r="H575" t="s">
        <v>26</v>
      </c>
      <c r="I575" t="s">
        <v>27</v>
      </c>
      <c r="J575" t="s">
        <v>28</v>
      </c>
      <c r="K575" t="s">
        <v>29</v>
      </c>
      <c r="L575" t="s">
        <v>84</v>
      </c>
      <c r="M575" t="s">
        <v>207</v>
      </c>
      <c r="N575" t="s">
        <v>208</v>
      </c>
      <c r="O575" t="s">
        <v>209</v>
      </c>
      <c r="P575" t="s">
        <v>210</v>
      </c>
      <c r="Q575">
        <v>0</v>
      </c>
      <c r="R575">
        <v>0</v>
      </c>
      <c r="S575">
        <v>0</v>
      </c>
      <c r="T575">
        <v>0</v>
      </c>
    </row>
    <row r="576" spans="1:20">
      <c r="B576" t="s">
        <v>21</v>
      </c>
      <c r="C576">
        <v>40</v>
      </c>
      <c r="D576" t="s">
        <v>22</v>
      </c>
      <c r="E576" t="s">
        <v>23</v>
      </c>
      <c r="F576" t="s">
        <v>24</v>
      </c>
      <c r="G576" t="s">
        <v>25</v>
      </c>
      <c r="H576" t="s">
        <v>26</v>
      </c>
      <c r="I576" t="s">
        <v>27</v>
      </c>
      <c r="J576" t="s">
        <v>28</v>
      </c>
      <c r="K576" t="s">
        <v>29</v>
      </c>
      <c r="L576" t="s">
        <v>84</v>
      </c>
      <c r="M576" t="s">
        <v>207</v>
      </c>
      <c r="N576" t="s">
        <v>208</v>
      </c>
      <c r="O576" t="s">
        <v>209</v>
      </c>
      <c r="P576" t="s">
        <v>210</v>
      </c>
      <c r="Q576">
        <v>0</v>
      </c>
      <c r="R576">
        <v>0</v>
      </c>
      <c r="S576">
        <v>0</v>
      </c>
      <c r="T576">
        <v>0</v>
      </c>
    </row>
    <row r="577" spans="1:20">
      <c r="A577" t="s">
        <v>754</v>
      </c>
      <c r="B577" t="s">
        <v>21</v>
      </c>
      <c r="C577">
        <v>43</v>
      </c>
      <c r="D577" t="s">
        <v>22</v>
      </c>
      <c r="E577" t="s">
        <v>23</v>
      </c>
      <c r="F577" t="s">
        <v>24</v>
      </c>
      <c r="G577" t="s">
        <v>25</v>
      </c>
      <c r="H577" t="s">
        <v>26</v>
      </c>
      <c r="I577" t="s">
        <v>27</v>
      </c>
      <c r="J577" t="s">
        <v>28</v>
      </c>
      <c r="K577" t="s">
        <v>29</v>
      </c>
      <c r="L577" t="s">
        <v>84</v>
      </c>
      <c r="M577" t="s">
        <v>207</v>
      </c>
      <c r="N577" t="s">
        <v>208</v>
      </c>
      <c r="O577" t="s">
        <v>209</v>
      </c>
      <c r="P577" t="s">
        <v>210</v>
      </c>
      <c r="Q577">
        <v>0</v>
      </c>
      <c r="R577">
        <v>0</v>
      </c>
      <c r="S577">
        <v>0</v>
      </c>
      <c r="T577">
        <v>0</v>
      </c>
    </row>
    <row r="578" spans="1:20">
      <c r="A578" t="s">
        <v>755</v>
      </c>
      <c r="B578" t="s">
        <v>21</v>
      </c>
      <c r="C578">
        <v>36</v>
      </c>
      <c r="D578" t="s">
        <v>22</v>
      </c>
      <c r="E578" t="s">
        <v>23</v>
      </c>
      <c r="F578" t="s">
        <v>24</v>
      </c>
      <c r="G578" t="s">
        <v>25</v>
      </c>
      <c r="H578" t="s">
        <v>26</v>
      </c>
      <c r="I578" t="s">
        <v>27</v>
      </c>
      <c r="J578" t="s">
        <v>28</v>
      </c>
      <c r="K578" t="s">
        <v>29</v>
      </c>
      <c r="L578" t="s">
        <v>84</v>
      </c>
      <c r="M578" t="s">
        <v>207</v>
      </c>
      <c r="N578" t="s">
        <v>208</v>
      </c>
      <c r="O578" t="s">
        <v>209</v>
      </c>
      <c r="P578" t="s">
        <v>210</v>
      </c>
      <c r="Q578">
        <v>0</v>
      </c>
      <c r="R578">
        <v>0</v>
      </c>
      <c r="S578">
        <v>0</v>
      </c>
      <c r="T578">
        <v>0</v>
      </c>
    </row>
    <row r="579" spans="1:20">
      <c r="A579" t="s">
        <v>756</v>
      </c>
      <c r="B579" t="s">
        <v>62</v>
      </c>
      <c r="C579" t="s">
        <v>63</v>
      </c>
      <c r="D579" t="s">
        <v>22</v>
      </c>
      <c r="E579" t="s">
        <v>23</v>
      </c>
      <c r="F579" t="s">
        <v>24</v>
      </c>
      <c r="G579" t="s">
        <v>25</v>
      </c>
      <c r="H579" t="s">
        <v>26</v>
      </c>
      <c r="I579" t="s">
        <v>27</v>
      </c>
      <c r="J579" t="s">
        <v>28</v>
      </c>
      <c r="K579" t="s">
        <v>29</v>
      </c>
      <c r="L579" t="s">
        <v>84</v>
      </c>
      <c r="M579" t="s">
        <v>207</v>
      </c>
      <c r="N579" t="s">
        <v>208</v>
      </c>
      <c r="O579" t="s">
        <v>209</v>
      </c>
      <c r="P579" t="s">
        <v>210</v>
      </c>
      <c r="Q579">
        <v>0</v>
      </c>
      <c r="R579">
        <v>0</v>
      </c>
      <c r="S579">
        <v>0</v>
      </c>
      <c r="T579">
        <v>0</v>
      </c>
    </row>
    <row r="580" spans="1:20">
      <c r="B580" t="s">
        <v>21</v>
      </c>
      <c r="C580">
        <v>40</v>
      </c>
      <c r="D580" t="s">
        <v>22</v>
      </c>
      <c r="E580" t="s">
        <v>23</v>
      </c>
      <c r="F580" t="s">
        <v>24</v>
      </c>
      <c r="G580" t="s">
        <v>25</v>
      </c>
      <c r="H580" t="s">
        <v>26</v>
      </c>
      <c r="I580" t="s">
        <v>27</v>
      </c>
      <c r="J580" t="s">
        <v>28</v>
      </c>
      <c r="K580" t="s">
        <v>29</v>
      </c>
      <c r="L580" t="s">
        <v>84</v>
      </c>
      <c r="M580" t="s">
        <v>207</v>
      </c>
      <c r="N580" t="s">
        <v>208</v>
      </c>
      <c r="O580" t="s">
        <v>209</v>
      </c>
      <c r="P580" t="s">
        <v>210</v>
      </c>
      <c r="Q580">
        <v>0</v>
      </c>
      <c r="R580">
        <v>0</v>
      </c>
      <c r="S580">
        <v>0</v>
      </c>
      <c r="T580">
        <v>0</v>
      </c>
    </row>
    <row r="581" spans="1:20">
      <c r="A581" t="s">
        <v>757</v>
      </c>
      <c r="B581" t="s">
        <v>21</v>
      </c>
      <c r="C581">
        <v>40</v>
      </c>
      <c r="D581" t="s">
        <v>22</v>
      </c>
      <c r="E581" t="s">
        <v>23</v>
      </c>
      <c r="F581" t="s">
        <v>24</v>
      </c>
      <c r="G581" t="s">
        <v>25</v>
      </c>
      <c r="H581" t="s">
        <v>26</v>
      </c>
      <c r="I581" t="s">
        <v>27</v>
      </c>
      <c r="J581" t="s">
        <v>28</v>
      </c>
      <c r="K581" t="s">
        <v>29</v>
      </c>
      <c r="L581" t="s">
        <v>84</v>
      </c>
      <c r="M581" t="s">
        <v>207</v>
      </c>
      <c r="N581" t="s">
        <v>208</v>
      </c>
      <c r="O581" t="s">
        <v>209</v>
      </c>
      <c r="P581" t="s">
        <v>210</v>
      </c>
      <c r="Q581">
        <v>0</v>
      </c>
      <c r="R581">
        <v>0</v>
      </c>
      <c r="S581">
        <v>0</v>
      </c>
      <c r="T581">
        <v>0</v>
      </c>
    </row>
    <row r="582" spans="1:20">
      <c r="A582" t="s">
        <v>758</v>
      </c>
      <c r="B582" t="s">
        <v>21</v>
      </c>
      <c r="C582">
        <v>37</v>
      </c>
      <c r="D582" t="s">
        <v>22</v>
      </c>
      <c r="E582" t="s">
        <v>23</v>
      </c>
      <c r="F582" t="s">
        <v>24</v>
      </c>
      <c r="G582" t="s">
        <v>25</v>
      </c>
      <c r="H582" t="s">
        <v>26</v>
      </c>
      <c r="I582" t="s">
        <v>27</v>
      </c>
      <c r="J582" t="s">
        <v>28</v>
      </c>
      <c r="K582" t="s">
        <v>29</v>
      </c>
      <c r="L582" t="s">
        <v>84</v>
      </c>
      <c r="M582" t="s">
        <v>207</v>
      </c>
      <c r="N582" t="s">
        <v>208</v>
      </c>
      <c r="O582" t="s">
        <v>209</v>
      </c>
      <c r="P582" t="s">
        <v>210</v>
      </c>
      <c r="Q582">
        <v>0</v>
      </c>
      <c r="R582">
        <v>0</v>
      </c>
      <c r="S582">
        <v>0</v>
      </c>
      <c r="T582">
        <v>0</v>
      </c>
    </row>
    <row r="583" spans="1:20">
      <c r="A583" t="s">
        <v>759</v>
      </c>
      <c r="B583" t="s">
        <v>21</v>
      </c>
      <c r="C583">
        <v>38</v>
      </c>
      <c r="D583" t="s">
        <v>22</v>
      </c>
      <c r="E583" t="s">
        <v>23</v>
      </c>
      <c r="F583" t="s">
        <v>24</v>
      </c>
      <c r="G583" t="s">
        <v>25</v>
      </c>
      <c r="H583" t="s">
        <v>26</v>
      </c>
      <c r="I583" t="s">
        <v>27</v>
      </c>
      <c r="J583" t="s">
        <v>28</v>
      </c>
      <c r="K583" t="s">
        <v>29</v>
      </c>
      <c r="L583" t="s">
        <v>84</v>
      </c>
      <c r="M583" t="s">
        <v>207</v>
      </c>
      <c r="N583" t="s">
        <v>208</v>
      </c>
      <c r="O583" t="s">
        <v>209</v>
      </c>
      <c r="P583" t="s">
        <v>210</v>
      </c>
      <c r="Q583">
        <v>0</v>
      </c>
      <c r="R583">
        <v>0</v>
      </c>
      <c r="S583">
        <v>0</v>
      </c>
      <c r="T583">
        <v>0</v>
      </c>
    </row>
    <row r="584" spans="1:20">
      <c r="A584" t="s">
        <v>760</v>
      </c>
      <c r="B584" t="s">
        <v>21</v>
      </c>
      <c r="C584">
        <v>40</v>
      </c>
      <c r="D584" t="s">
        <v>22</v>
      </c>
      <c r="E584" t="s">
        <v>23</v>
      </c>
      <c r="F584" t="s">
        <v>24</v>
      </c>
      <c r="G584" t="s">
        <v>25</v>
      </c>
      <c r="H584" t="s">
        <v>26</v>
      </c>
      <c r="I584" t="s">
        <v>27</v>
      </c>
      <c r="J584" t="s">
        <v>28</v>
      </c>
      <c r="K584" t="s">
        <v>29</v>
      </c>
      <c r="L584" t="s">
        <v>84</v>
      </c>
      <c r="M584" t="s">
        <v>207</v>
      </c>
      <c r="N584" t="s">
        <v>208</v>
      </c>
      <c r="O584" t="s">
        <v>209</v>
      </c>
      <c r="P584" t="s">
        <v>210</v>
      </c>
      <c r="Q584">
        <v>0</v>
      </c>
      <c r="R584">
        <v>0</v>
      </c>
      <c r="S584">
        <v>0</v>
      </c>
      <c r="T584">
        <v>0</v>
      </c>
    </row>
    <row r="585" spans="1:20">
      <c r="A585" t="s">
        <v>761</v>
      </c>
      <c r="B585" t="s">
        <v>21</v>
      </c>
      <c r="C585">
        <v>40</v>
      </c>
      <c r="D585" t="s">
        <v>22</v>
      </c>
      <c r="E585" t="s">
        <v>23</v>
      </c>
      <c r="F585" t="s">
        <v>24</v>
      </c>
      <c r="G585" t="s">
        <v>25</v>
      </c>
      <c r="H585" t="s">
        <v>26</v>
      </c>
      <c r="I585" t="s">
        <v>27</v>
      </c>
      <c r="J585" t="s">
        <v>28</v>
      </c>
      <c r="K585" t="s">
        <v>29</v>
      </c>
      <c r="L585" t="s">
        <v>84</v>
      </c>
      <c r="M585" t="s">
        <v>207</v>
      </c>
      <c r="N585" t="s">
        <v>208</v>
      </c>
      <c r="O585" t="s">
        <v>209</v>
      </c>
      <c r="P585" t="s">
        <v>210</v>
      </c>
      <c r="Q585">
        <v>0</v>
      </c>
      <c r="R585">
        <v>0</v>
      </c>
      <c r="S585">
        <v>0</v>
      </c>
      <c r="T585">
        <v>0</v>
      </c>
    </row>
    <row r="586" spans="1:20">
      <c r="A586" t="s">
        <v>762</v>
      </c>
      <c r="B586" t="s">
        <v>21</v>
      </c>
      <c r="C586">
        <v>38</v>
      </c>
      <c r="D586" t="s">
        <v>22</v>
      </c>
      <c r="E586" t="s">
        <v>23</v>
      </c>
      <c r="F586" t="s">
        <v>24</v>
      </c>
      <c r="G586" t="s">
        <v>25</v>
      </c>
      <c r="H586" t="s">
        <v>26</v>
      </c>
      <c r="I586" t="s">
        <v>27</v>
      </c>
      <c r="J586" t="s">
        <v>28</v>
      </c>
      <c r="K586" t="s">
        <v>29</v>
      </c>
      <c r="L586" t="s">
        <v>84</v>
      </c>
      <c r="M586" t="s">
        <v>207</v>
      </c>
      <c r="N586" t="s">
        <v>208</v>
      </c>
      <c r="O586" t="s">
        <v>209</v>
      </c>
      <c r="P586" t="s">
        <v>210</v>
      </c>
      <c r="Q586">
        <v>0</v>
      </c>
      <c r="R586">
        <v>0</v>
      </c>
      <c r="S586">
        <v>0</v>
      </c>
      <c r="T586">
        <v>0</v>
      </c>
    </row>
    <row r="587" spans="1:20">
      <c r="A587" t="s">
        <v>763</v>
      </c>
      <c r="B587" t="s">
        <v>21</v>
      </c>
      <c r="C587">
        <v>40</v>
      </c>
      <c r="D587" t="s">
        <v>22</v>
      </c>
      <c r="E587" t="s">
        <v>23</v>
      </c>
      <c r="F587" t="s">
        <v>24</v>
      </c>
      <c r="G587" t="s">
        <v>25</v>
      </c>
      <c r="H587" t="s">
        <v>26</v>
      </c>
      <c r="I587" t="s">
        <v>27</v>
      </c>
      <c r="J587" t="s">
        <v>28</v>
      </c>
      <c r="K587" t="s">
        <v>29</v>
      </c>
      <c r="L587" t="s">
        <v>84</v>
      </c>
      <c r="M587" t="s">
        <v>207</v>
      </c>
      <c r="N587" t="s">
        <v>208</v>
      </c>
      <c r="O587" t="s">
        <v>209</v>
      </c>
      <c r="P587" t="s">
        <v>210</v>
      </c>
      <c r="Q587">
        <v>0</v>
      </c>
      <c r="R587">
        <v>0</v>
      </c>
      <c r="S587">
        <v>0</v>
      </c>
      <c r="T587">
        <v>0</v>
      </c>
    </row>
    <row r="588" spans="1:20">
      <c r="A588" t="s">
        <v>764</v>
      </c>
      <c r="B588" t="s">
        <v>21</v>
      </c>
      <c r="C588">
        <v>40</v>
      </c>
      <c r="D588" t="s">
        <v>22</v>
      </c>
      <c r="E588" t="s">
        <v>23</v>
      </c>
      <c r="F588" t="s">
        <v>64</v>
      </c>
      <c r="G588" t="s">
        <v>143</v>
      </c>
      <c r="H588" t="s">
        <v>144</v>
      </c>
      <c r="I588" t="s">
        <v>153</v>
      </c>
      <c r="J588" t="s">
        <v>154</v>
      </c>
      <c r="K588" t="s">
        <v>155</v>
      </c>
      <c r="L588" t="s">
        <v>156</v>
      </c>
      <c r="M588" t="s">
        <v>157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</row>
    <row r="589" spans="1:20">
      <c r="A589" t="s">
        <v>765</v>
      </c>
      <c r="B589" t="s">
        <v>21</v>
      </c>
      <c r="C589">
        <v>37</v>
      </c>
      <c r="D589" t="s">
        <v>22</v>
      </c>
      <c r="E589" t="s">
        <v>23</v>
      </c>
      <c r="F589" t="s">
        <v>64</v>
      </c>
      <c r="G589" t="s">
        <v>143</v>
      </c>
      <c r="H589" t="s">
        <v>144</v>
      </c>
      <c r="I589" t="s">
        <v>153</v>
      </c>
      <c r="J589" t="s">
        <v>154</v>
      </c>
      <c r="K589" t="s">
        <v>155</v>
      </c>
      <c r="L589" t="s">
        <v>156</v>
      </c>
      <c r="M589" t="s">
        <v>157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</row>
    <row r="590" spans="1:20">
      <c r="A590" t="s">
        <v>766</v>
      </c>
      <c r="B590" t="s">
        <v>21</v>
      </c>
      <c r="C590">
        <v>37</v>
      </c>
      <c r="D590" t="s">
        <v>22</v>
      </c>
      <c r="E590" t="s">
        <v>23</v>
      </c>
      <c r="F590" t="s">
        <v>24</v>
      </c>
      <c r="G590" t="s">
        <v>25</v>
      </c>
      <c r="H590" t="s">
        <v>26</v>
      </c>
      <c r="I590" t="s">
        <v>27</v>
      </c>
      <c r="J590" t="s">
        <v>37</v>
      </c>
      <c r="K590" t="s">
        <v>38</v>
      </c>
      <c r="L590" t="s">
        <v>39</v>
      </c>
      <c r="M590" t="s">
        <v>57</v>
      </c>
      <c r="N590" t="s">
        <v>767</v>
      </c>
      <c r="O590" t="s">
        <v>768</v>
      </c>
      <c r="P590" t="s">
        <v>769</v>
      </c>
      <c r="Q590">
        <v>0</v>
      </c>
      <c r="R590">
        <v>0</v>
      </c>
      <c r="S590">
        <v>0</v>
      </c>
      <c r="T590">
        <v>0</v>
      </c>
    </row>
    <row r="591" spans="1:20">
      <c r="A591" t="s">
        <v>770</v>
      </c>
      <c r="B591" t="s">
        <v>21</v>
      </c>
      <c r="C591">
        <v>40</v>
      </c>
      <c r="D591" t="s">
        <v>22</v>
      </c>
      <c r="E591" t="s">
        <v>23</v>
      </c>
      <c r="F591" t="s">
        <v>24</v>
      </c>
      <c r="G591" t="s">
        <v>25</v>
      </c>
      <c r="H591" t="s">
        <v>26</v>
      </c>
      <c r="I591" t="s">
        <v>27</v>
      </c>
      <c r="J591" t="s">
        <v>37</v>
      </c>
      <c r="K591" t="s">
        <v>38</v>
      </c>
      <c r="L591" t="s">
        <v>39</v>
      </c>
      <c r="M591" t="s">
        <v>57</v>
      </c>
      <c r="N591" t="s">
        <v>767</v>
      </c>
      <c r="O591" t="s">
        <v>768</v>
      </c>
      <c r="P591" t="s">
        <v>769</v>
      </c>
      <c r="Q591">
        <v>0</v>
      </c>
      <c r="R591">
        <v>0</v>
      </c>
      <c r="S591">
        <v>0</v>
      </c>
      <c r="T591">
        <v>0</v>
      </c>
    </row>
    <row r="592" spans="1:20">
      <c r="A592" t="s">
        <v>771</v>
      </c>
      <c r="B592" t="s">
        <v>21</v>
      </c>
      <c r="C592">
        <v>37</v>
      </c>
      <c r="D592" t="s">
        <v>22</v>
      </c>
      <c r="E592" t="s">
        <v>23</v>
      </c>
      <c r="F592" t="s">
        <v>24</v>
      </c>
      <c r="G592" t="s">
        <v>25</v>
      </c>
      <c r="H592" t="s">
        <v>26</v>
      </c>
      <c r="I592" t="s">
        <v>27</v>
      </c>
      <c r="J592" t="s">
        <v>37</v>
      </c>
      <c r="K592" t="s">
        <v>38</v>
      </c>
      <c r="L592" t="s">
        <v>39</v>
      </c>
      <c r="M592" t="s">
        <v>57</v>
      </c>
      <c r="N592" t="s">
        <v>767</v>
      </c>
      <c r="O592" t="s">
        <v>768</v>
      </c>
      <c r="P592" t="s">
        <v>769</v>
      </c>
      <c r="Q592">
        <v>0</v>
      </c>
      <c r="R592">
        <v>0</v>
      </c>
      <c r="S592">
        <v>0</v>
      </c>
      <c r="T592">
        <v>0</v>
      </c>
    </row>
    <row r="593" spans="1:20">
      <c r="A593" t="s">
        <v>772</v>
      </c>
      <c r="B593" t="s">
        <v>21</v>
      </c>
      <c r="C593">
        <v>35</v>
      </c>
      <c r="D593" t="s">
        <v>22</v>
      </c>
      <c r="E593" t="s">
        <v>23</v>
      </c>
      <c r="F593" t="s">
        <v>64</v>
      </c>
      <c r="G593" t="s">
        <v>65</v>
      </c>
      <c r="H593" t="s">
        <v>66</v>
      </c>
      <c r="I593" t="s">
        <v>67</v>
      </c>
      <c r="J593" t="s">
        <v>68</v>
      </c>
      <c r="K593" t="s">
        <v>69</v>
      </c>
      <c r="L593" t="s">
        <v>70</v>
      </c>
      <c r="M593" t="s">
        <v>738</v>
      </c>
      <c r="N593" t="s">
        <v>739</v>
      </c>
      <c r="O593" t="s">
        <v>740</v>
      </c>
      <c r="P593" t="s">
        <v>773</v>
      </c>
      <c r="Q593" t="s">
        <v>774</v>
      </c>
      <c r="R593" t="s">
        <v>775</v>
      </c>
      <c r="S593" t="s">
        <v>776</v>
      </c>
      <c r="T593">
        <v>0</v>
      </c>
    </row>
    <row r="594" spans="1:20">
      <c r="A594" t="s">
        <v>777</v>
      </c>
      <c r="B594" t="s">
        <v>21</v>
      </c>
      <c r="C594">
        <v>36</v>
      </c>
      <c r="D594" t="s">
        <v>22</v>
      </c>
      <c r="E594" t="s">
        <v>23</v>
      </c>
      <c r="F594" t="s">
        <v>64</v>
      </c>
      <c r="G594" t="s">
        <v>65</v>
      </c>
      <c r="H594" t="s">
        <v>66</v>
      </c>
      <c r="I594" t="s">
        <v>67</v>
      </c>
      <c r="J594" t="s">
        <v>68</v>
      </c>
      <c r="K594" t="s">
        <v>69</v>
      </c>
      <c r="L594" t="s">
        <v>70</v>
      </c>
      <c r="M594" t="s">
        <v>71</v>
      </c>
      <c r="N594" t="s">
        <v>134</v>
      </c>
      <c r="O594" t="s">
        <v>135</v>
      </c>
      <c r="P594" t="s">
        <v>136</v>
      </c>
      <c r="Q594" t="s">
        <v>137</v>
      </c>
      <c r="R594" t="s">
        <v>138</v>
      </c>
      <c r="S594">
        <v>0</v>
      </c>
      <c r="T594">
        <v>0</v>
      </c>
    </row>
    <row r="595" spans="1:20">
      <c r="A595" t="s">
        <v>778</v>
      </c>
      <c r="B595" t="s">
        <v>21</v>
      </c>
      <c r="C595">
        <v>43</v>
      </c>
      <c r="D595" t="s">
        <v>22</v>
      </c>
      <c r="E595" t="s">
        <v>23</v>
      </c>
      <c r="F595" t="s">
        <v>64</v>
      </c>
      <c r="G595" t="s">
        <v>65</v>
      </c>
      <c r="H595" t="s">
        <v>66</v>
      </c>
      <c r="I595" t="s">
        <v>67</v>
      </c>
      <c r="J595" t="s">
        <v>68</v>
      </c>
      <c r="K595" t="s">
        <v>69</v>
      </c>
      <c r="L595" t="s">
        <v>70</v>
      </c>
      <c r="M595" t="s">
        <v>71</v>
      </c>
      <c r="N595" t="s">
        <v>134</v>
      </c>
      <c r="O595" t="s">
        <v>135</v>
      </c>
      <c r="P595" t="s">
        <v>136</v>
      </c>
      <c r="Q595" t="s">
        <v>137</v>
      </c>
      <c r="R595" t="s">
        <v>138</v>
      </c>
      <c r="S595">
        <v>0</v>
      </c>
      <c r="T595">
        <v>0</v>
      </c>
    </row>
    <row r="596" spans="1:20">
      <c r="A596" t="s">
        <v>779</v>
      </c>
      <c r="B596" t="s">
        <v>62</v>
      </c>
      <c r="C596" t="s">
        <v>63</v>
      </c>
      <c r="D596" t="s">
        <v>22</v>
      </c>
      <c r="E596" t="s">
        <v>23</v>
      </c>
      <c r="F596" t="s">
        <v>64</v>
      </c>
      <c r="G596" t="s">
        <v>65</v>
      </c>
      <c r="H596" t="s">
        <v>66</v>
      </c>
      <c r="I596" t="s">
        <v>67</v>
      </c>
      <c r="J596" t="s">
        <v>68</v>
      </c>
      <c r="K596" t="s">
        <v>69</v>
      </c>
      <c r="L596" t="s">
        <v>70</v>
      </c>
      <c r="M596" t="s">
        <v>71</v>
      </c>
      <c r="N596" t="s">
        <v>134</v>
      </c>
      <c r="O596" t="s">
        <v>135</v>
      </c>
      <c r="P596" t="s">
        <v>136</v>
      </c>
      <c r="Q596" t="s">
        <v>137</v>
      </c>
      <c r="R596" t="s">
        <v>138</v>
      </c>
      <c r="S596">
        <v>0</v>
      </c>
      <c r="T596">
        <v>0</v>
      </c>
    </row>
    <row r="597" spans="1:20">
      <c r="B597" t="s">
        <v>21</v>
      </c>
      <c r="C597">
        <v>35</v>
      </c>
      <c r="D597" t="s">
        <v>22</v>
      </c>
      <c r="E597" t="s">
        <v>23</v>
      </c>
      <c r="F597" t="s">
        <v>64</v>
      </c>
      <c r="G597" t="s">
        <v>65</v>
      </c>
      <c r="H597" t="s">
        <v>66</v>
      </c>
      <c r="I597" t="s">
        <v>67</v>
      </c>
      <c r="J597" t="s">
        <v>68</v>
      </c>
      <c r="K597" t="s">
        <v>69</v>
      </c>
      <c r="L597" t="s">
        <v>70</v>
      </c>
      <c r="M597" t="s">
        <v>71</v>
      </c>
      <c r="N597" t="s">
        <v>134</v>
      </c>
      <c r="O597" t="s">
        <v>135</v>
      </c>
      <c r="P597" t="s">
        <v>136</v>
      </c>
      <c r="Q597" t="s">
        <v>137</v>
      </c>
      <c r="R597" t="s">
        <v>138</v>
      </c>
      <c r="S597">
        <v>0</v>
      </c>
      <c r="T597">
        <v>0</v>
      </c>
    </row>
    <row r="598" spans="1:20">
      <c r="A598" t="s">
        <v>780</v>
      </c>
      <c r="B598" t="s">
        <v>21</v>
      </c>
      <c r="C598">
        <v>40</v>
      </c>
      <c r="D598" t="s">
        <v>22</v>
      </c>
      <c r="E598" t="s">
        <v>23</v>
      </c>
      <c r="F598" t="s">
        <v>64</v>
      </c>
      <c r="G598" t="s">
        <v>65</v>
      </c>
      <c r="H598" t="s">
        <v>66</v>
      </c>
      <c r="I598" t="s">
        <v>67</v>
      </c>
      <c r="J598" t="s">
        <v>68</v>
      </c>
      <c r="K598" t="s">
        <v>69</v>
      </c>
      <c r="L598" t="s">
        <v>70</v>
      </c>
      <c r="M598" t="s">
        <v>71</v>
      </c>
      <c r="N598" t="s">
        <v>134</v>
      </c>
      <c r="O598" t="s">
        <v>135</v>
      </c>
      <c r="P598" t="s">
        <v>136</v>
      </c>
      <c r="Q598" t="s">
        <v>137</v>
      </c>
      <c r="R598" t="s">
        <v>138</v>
      </c>
      <c r="S598">
        <v>0</v>
      </c>
      <c r="T598">
        <v>0</v>
      </c>
    </row>
    <row r="599" spans="1:20">
      <c r="A599" t="s">
        <v>781</v>
      </c>
      <c r="B599" t="s">
        <v>21</v>
      </c>
      <c r="C599">
        <v>37</v>
      </c>
      <c r="D599" t="s">
        <v>22</v>
      </c>
      <c r="E599" t="s">
        <v>23</v>
      </c>
      <c r="F599" t="s">
        <v>64</v>
      </c>
      <c r="G599" t="s">
        <v>65</v>
      </c>
      <c r="H599" t="s">
        <v>66</v>
      </c>
      <c r="I599" t="s">
        <v>67</v>
      </c>
      <c r="J599" t="s">
        <v>68</v>
      </c>
      <c r="K599" t="s">
        <v>69</v>
      </c>
      <c r="L599" t="s">
        <v>70</v>
      </c>
      <c r="M599" t="s">
        <v>71</v>
      </c>
      <c r="N599" t="s">
        <v>134</v>
      </c>
      <c r="O599" t="s">
        <v>135</v>
      </c>
      <c r="P599" t="s">
        <v>136</v>
      </c>
      <c r="Q599" t="s">
        <v>137</v>
      </c>
      <c r="R599" t="s">
        <v>138</v>
      </c>
      <c r="S599">
        <v>0</v>
      </c>
      <c r="T599">
        <v>0</v>
      </c>
    </row>
    <row r="600" spans="1:20">
      <c r="A600" t="s">
        <v>782</v>
      </c>
      <c r="B600" t="s">
        <v>21</v>
      </c>
      <c r="C600">
        <v>39</v>
      </c>
      <c r="D600" t="s">
        <v>22</v>
      </c>
      <c r="E600" t="s">
        <v>23</v>
      </c>
      <c r="F600" t="s">
        <v>24</v>
      </c>
      <c r="G600" t="s">
        <v>25</v>
      </c>
      <c r="H600" t="s">
        <v>26</v>
      </c>
      <c r="I600" t="s">
        <v>27</v>
      </c>
      <c r="J600" t="s">
        <v>28</v>
      </c>
      <c r="K600" t="s">
        <v>29</v>
      </c>
      <c r="L600" t="s">
        <v>84</v>
      </c>
      <c r="M600" t="s">
        <v>85</v>
      </c>
      <c r="N600" t="s">
        <v>86</v>
      </c>
      <c r="O600" t="s">
        <v>87</v>
      </c>
      <c r="P600" t="s">
        <v>88</v>
      </c>
      <c r="Q600" t="s">
        <v>89</v>
      </c>
      <c r="R600" t="s">
        <v>90</v>
      </c>
      <c r="S600">
        <v>0</v>
      </c>
      <c r="T600">
        <v>0</v>
      </c>
    </row>
    <row r="601" spans="1:20">
      <c r="A601" t="s">
        <v>783</v>
      </c>
      <c r="B601" t="s">
        <v>62</v>
      </c>
      <c r="C601" t="s">
        <v>63</v>
      </c>
      <c r="D601" t="s">
        <v>22</v>
      </c>
      <c r="E601" t="s">
        <v>23</v>
      </c>
      <c r="F601" t="s">
        <v>24</v>
      </c>
      <c r="G601" t="s">
        <v>784</v>
      </c>
      <c r="H601" t="s">
        <v>785</v>
      </c>
      <c r="I601" t="s">
        <v>786</v>
      </c>
      <c r="J601" t="s">
        <v>787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</row>
    <row r="602" spans="1:20">
      <c r="B602" t="s">
        <v>21</v>
      </c>
      <c r="C602">
        <v>40</v>
      </c>
      <c r="D602" t="s">
        <v>22</v>
      </c>
      <c r="E602" t="s">
        <v>23</v>
      </c>
      <c r="F602" t="s">
        <v>24</v>
      </c>
      <c r="G602" t="s">
        <v>784</v>
      </c>
      <c r="H602" t="s">
        <v>785</v>
      </c>
      <c r="I602" t="s">
        <v>786</v>
      </c>
      <c r="J602" t="s">
        <v>787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</row>
    <row r="603" spans="1:20">
      <c r="A603" t="s">
        <v>788</v>
      </c>
      <c r="B603" t="s">
        <v>21</v>
      </c>
      <c r="C603">
        <v>33</v>
      </c>
      <c r="D603" t="s">
        <v>22</v>
      </c>
      <c r="E603" t="s">
        <v>23</v>
      </c>
      <c r="F603" t="s">
        <v>24</v>
      </c>
      <c r="G603" t="s">
        <v>25</v>
      </c>
      <c r="H603" t="s">
        <v>26</v>
      </c>
      <c r="I603" t="s">
        <v>27</v>
      </c>
      <c r="J603" t="s">
        <v>28</v>
      </c>
      <c r="K603" t="s">
        <v>29</v>
      </c>
      <c r="L603" t="s">
        <v>84</v>
      </c>
      <c r="M603" t="s">
        <v>85</v>
      </c>
      <c r="N603" t="s">
        <v>86</v>
      </c>
      <c r="O603" t="s">
        <v>87</v>
      </c>
      <c r="P603" t="s">
        <v>88</v>
      </c>
      <c r="Q603" t="s">
        <v>789</v>
      </c>
      <c r="R603" t="s">
        <v>790</v>
      </c>
      <c r="S603">
        <v>0</v>
      </c>
      <c r="T603">
        <v>0</v>
      </c>
    </row>
    <row r="604" spans="1:20">
      <c r="A604" t="s">
        <v>791</v>
      </c>
      <c r="B604" t="s">
        <v>21</v>
      </c>
      <c r="C604">
        <v>36</v>
      </c>
      <c r="D604" t="s">
        <v>22</v>
      </c>
      <c r="E604" t="s">
        <v>23</v>
      </c>
      <c r="F604" t="s">
        <v>24</v>
      </c>
      <c r="G604" t="s">
        <v>25</v>
      </c>
      <c r="H604" t="s">
        <v>26</v>
      </c>
      <c r="I604" t="s">
        <v>27</v>
      </c>
      <c r="J604" t="s">
        <v>28</v>
      </c>
      <c r="K604" t="s">
        <v>29</v>
      </c>
      <c r="L604" t="s">
        <v>84</v>
      </c>
      <c r="M604" t="s">
        <v>85</v>
      </c>
      <c r="N604" t="s">
        <v>105</v>
      </c>
      <c r="O604" t="s">
        <v>106</v>
      </c>
      <c r="P604" t="s">
        <v>107</v>
      </c>
      <c r="Q604">
        <v>0</v>
      </c>
      <c r="R604">
        <v>0</v>
      </c>
      <c r="S604">
        <v>0</v>
      </c>
      <c r="T604">
        <v>0</v>
      </c>
    </row>
    <row r="605" spans="1:20">
      <c r="A605" t="s">
        <v>792</v>
      </c>
      <c r="B605" t="s">
        <v>21</v>
      </c>
      <c r="C605">
        <v>37</v>
      </c>
      <c r="D605" t="s">
        <v>22</v>
      </c>
      <c r="E605" t="s">
        <v>23</v>
      </c>
      <c r="F605" t="s">
        <v>24</v>
      </c>
      <c r="G605" t="s">
        <v>25</v>
      </c>
      <c r="H605" t="s">
        <v>26</v>
      </c>
      <c r="I605" t="s">
        <v>27</v>
      </c>
      <c r="J605" t="s">
        <v>28</v>
      </c>
      <c r="K605" t="s">
        <v>29</v>
      </c>
      <c r="L605" t="s">
        <v>84</v>
      </c>
      <c r="M605" t="s">
        <v>85</v>
      </c>
      <c r="N605" t="s">
        <v>105</v>
      </c>
      <c r="O605" t="s">
        <v>106</v>
      </c>
      <c r="P605" t="s">
        <v>107</v>
      </c>
      <c r="Q605">
        <v>0</v>
      </c>
      <c r="R605">
        <v>0</v>
      </c>
      <c r="S605">
        <v>0</v>
      </c>
      <c r="T605">
        <v>0</v>
      </c>
    </row>
    <row r="606" spans="1:20">
      <c r="A606" t="s">
        <v>793</v>
      </c>
      <c r="B606" t="s">
        <v>21</v>
      </c>
      <c r="C606">
        <v>38</v>
      </c>
      <c r="D606" t="s">
        <v>22</v>
      </c>
      <c r="E606" t="s">
        <v>23</v>
      </c>
      <c r="F606" t="s">
        <v>24</v>
      </c>
      <c r="G606" t="s">
        <v>25</v>
      </c>
      <c r="H606" t="s">
        <v>26</v>
      </c>
      <c r="I606" t="s">
        <v>27</v>
      </c>
      <c r="J606" t="s">
        <v>28</v>
      </c>
      <c r="K606" t="s">
        <v>29</v>
      </c>
      <c r="L606" t="s">
        <v>84</v>
      </c>
      <c r="M606" t="s">
        <v>85</v>
      </c>
      <c r="N606" t="s">
        <v>105</v>
      </c>
      <c r="O606" t="s">
        <v>106</v>
      </c>
      <c r="P606" t="s">
        <v>107</v>
      </c>
      <c r="Q606">
        <v>0</v>
      </c>
      <c r="R606">
        <v>0</v>
      </c>
      <c r="S606">
        <v>0</v>
      </c>
      <c r="T606">
        <v>0</v>
      </c>
    </row>
    <row r="607" spans="1:20">
      <c r="A607" t="s">
        <v>794</v>
      </c>
      <c r="B607" t="s">
        <v>21</v>
      </c>
      <c r="C607">
        <v>38</v>
      </c>
      <c r="D607" t="s">
        <v>22</v>
      </c>
      <c r="E607" t="s">
        <v>23</v>
      </c>
      <c r="F607" t="s">
        <v>64</v>
      </c>
      <c r="G607" t="s">
        <v>143</v>
      </c>
      <c r="H607" t="s">
        <v>795</v>
      </c>
      <c r="I607" t="s">
        <v>796</v>
      </c>
      <c r="J607" t="s">
        <v>797</v>
      </c>
      <c r="K607" t="s">
        <v>798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</row>
    <row r="608" spans="1:20">
      <c r="A608" t="s">
        <v>799</v>
      </c>
      <c r="B608" t="s">
        <v>21</v>
      </c>
      <c r="C608">
        <v>48</v>
      </c>
      <c r="D608" t="s">
        <v>22</v>
      </c>
      <c r="E608" t="s">
        <v>23</v>
      </c>
      <c r="F608" t="s">
        <v>64</v>
      </c>
      <c r="G608" t="s">
        <v>143</v>
      </c>
      <c r="H608" t="s">
        <v>795</v>
      </c>
      <c r="I608" t="s">
        <v>796</v>
      </c>
      <c r="J608" t="s">
        <v>797</v>
      </c>
      <c r="K608" t="s">
        <v>798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</row>
    <row r="609" spans="1:20">
      <c r="A609" t="s">
        <v>800</v>
      </c>
      <c r="B609" t="s">
        <v>21</v>
      </c>
      <c r="C609">
        <v>41</v>
      </c>
      <c r="D609" t="s">
        <v>22</v>
      </c>
      <c r="E609" t="s">
        <v>23</v>
      </c>
      <c r="F609" t="s">
        <v>24</v>
      </c>
      <c r="G609" t="s">
        <v>25</v>
      </c>
      <c r="H609" t="s">
        <v>26</v>
      </c>
      <c r="I609" t="s">
        <v>27</v>
      </c>
      <c r="J609" t="s">
        <v>37</v>
      </c>
      <c r="K609" t="s">
        <v>38</v>
      </c>
      <c r="L609" t="s">
        <v>39</v>
      </c>
      <c r="M609" t="s">
        <v>40</v>
      </c>
      <c r="N609" t="s">
        <v>166</v>
      </c>
      <c r="O609" t="s">
        <v>167</v>
      </c>
      <c r="P609" t="s">
        <v>168</v>
      </c>
      <c r="Q609" t="s">
        <v>169</v>
      </c>
      <c r="R609" t="s">
        <v>801</v>
      </c>
      <c r="S609" t="s">
        <v>802</v>
      </c>
      <c r="T609" t="s">
        <v>803</v>
      </c>
    </row>
    <row r="610" spans="1:20">
      <c r="A610" t="s">
        <v>804</v>
      </c>
      <c r="B610" t="s">
        <v>21</v>
      </c>
      <c r="C610">
        <v>38</v>
      </c>
      <c r="D610" t="s">
        <v>22</v>
      </c>
      <c r="E610" t="s">
        <v>23</v>
      </c>
      <c r="F610" t="s">
        <v>24</v>
      </c>
      <c r="G610" t="s">
        <v>25</v>
      </c>
      <c r="H610" t="s">
        <v>26</v>
      </c>
      <c r="I610" t="s">
        <v>27</v>
      </c>
      <c r="J610" t="s">
        <v>37</v>
      </c>
      <c r="K610" t="s">
        <v>38</v>
      </c>
      <c r="L610" t="s">
        <v>39</v>
      </c>
      <c r="M610" t="s">
        <v>40</v>
      </c>
      <c r="N610" t="s">
        <v>166</v>
      </c>
      <c r="O610" t="s">
        <v>167</v>
      </c>
      <c r="P610" t="s">
        <v>168</v>
      </c>
      <c r="Q610" t="s">
        <v>169</v>
      </c>
      <c r="R610" t="s">
        <v>801</v>
      </c>
      <c r="S610" t="s">
        <v>802</v>
      </c>
      <c r="T610" t="s">
        <v>803</v>
      </c>
    </row>
    <row r="611" spans="1:20">
      <c r="A611" t="s">
        <v>805</v>
      </c>
      <c r="B611" t="s">
        <v>62</v>
      </c>
      <c r="C611" t="s">
        <v>63</v>
      </c>
      <c r="D611" t="s">
        <v>22</v>
      </c>
      <c r="E611" t="s">
        <v>23</v>
      </c>
      <c r="F611" t="s">
        <v>64</v>
      </c>
      <c r="G611" t="s">
        <v>65</v>
      </c>
      <c r="H611" t="s">
        <v>532</v>
      </c>
      <c r="I611" t="s">
        <v>587</v>
      </c>
      <c r="J611" t="s">
        <v>588</v>
      </c>
      <c r="K611" t="s">
        <v>589</v>
      </c>
      <c r="L611" t="s">
        <v>590</v>
      </c>
      <c r="M611" t="s">
        <v>591</v>
      </c>
      <c r="N611" t="s">
        <v>806</v>
      </c>
      <c r="O611" t="s">
        <v>807</v>
      </c>
      <c r="P611" t="s">
        <v>808</v>
      </c>
      <c r="Q611" t="s">
        <v>809</v>
      </c>
      <c r="R611">
        <v>0</v>
      </c>
      <c r="S611">
        <v>0</v>
      </c>
      <c r="T611">
        <v>0</v>
      </c>
    </row>
    <row r="612" spans="1:20">
      <c r="B612" t="s">
        <v>21</v>
      </c>
      <c r="C612">
        <v>40</v>
      </c>
      <c r="D612" t="s">
        <v>22</v>
      </c>
      <c r="E612" t="s">
        <v>23</v>
      </c>
      <c r="F612" t="s">
        <v>64</v>
      </c>
      <c r="G612" t="s">
        <v>65</v>
      </c>
      <c r="H612" t="s">
        <v>532</v>
      </c>
      <c r="I612" t="s">
        <v>587</v>
      </c>
      <c r="J612" t="s">
        <v>588</v>
      </c>
      <c r="K612" t="s">
        <v>589</v>
      </c>
      <c r="L612" t="s">
        <v>590</v>
      </c>
      <c r="M612" t="s">
        <v>591</v>
      </c>
      <c r="N612" t="s">
        <v>806</v>
      </c>
      <c r="O612" t="s">
        <v>807</v>
      </c>
      <c r="P612" t="s">
        <v>808</v>
      </c>
      <c r="Q612" t="s">
        <v>809</v>
      </c>
      <c r="R612">
        <v>0</v>
      </c>
      <c r="S612">
        <v>0</v>
      </c>
      <c r="T612">
        <v>0</v>
      </c>
    </row>
    <row r="613" spans="1:20">
      <c r="A613" t="s">
        <v>810</v>
      </c>
      <c r="B613" t="s">
        <v>21</v>
      </c>
      <c r="C613">
        <v>38</v>
      </c>
      <c r="D613" t="s">
        <v>22</v>
      </c>
      <c r="E613" t="s">
        <v>23</v>
      </c>
      <c r="F613" t="s">
        <v>24</v>
      </c>
      <c r="G613" t="s">
        <v>25</v>
      </c>
      <c r="H613" t="s">
        <v>26</v>
      </c>
      <c r="I613" t="s">
        <v>27</v>
      </c>
      <c r="J613" t="s">
        <v>28</v>
      </c>
      <c r="K613" t="s">
        <v>29</v>
      </c>
      <c r="L613" t="s">
        <v>84</v>
      </c>
      <c r="M613" t="s">
        <v>85</v>
      </c>
      <c r="N613" t="s">
        <v>105</v>
      </c>
      <c r="O613" t="s">
        <v>106</v>
      </c>
      <c r="P613" t="s">
        <v>107</v>
      </c>
      <c r="Q613">
        <v>0</v>
      </c>
      <c r="R613">
        <v>0</v>
      </c>
      <c r="S613">
        <v>0</v>
      </c>
      <c r="T613">
        <v>0</v>
      </c>
    </row>
    <row r="614" spans="1:20">
      <c r="A614" t="s">
        <v>811</v>
      </c>
      <c r="B614" t="s">
        <v>21</v>
      </c>
      <c r="C614">
        <v>37</v>
      </c>
      <c r="D614" t="s">
        <v>22</v>
      </c>
      <c r="E614" t="s">
        <v>23</v>
      </c>
      <c r="F614" t="s">
        <v>24</v>
      </c>
      <c r="G614" t="s">
        <v>25</v>
      </c>
      <c r="H614" t="s">
        <v>26</v>
      </c>
      <c r="I614" t="s">
        <v>27</v>
      </c>
      <c r="J614" t="s">
        <v>28</v>
      </c>
      <c r="K614" t="s">
        <v>29</v>
      </c>
      <c r="L614" t="s">
        <v>84</v>
      </c>
      <c r="M614" t="s">
        <v>85</v>
      </c>
      <c r="N614" t="s">
        <v>105</v>
      </c>
      <c r="O614" t="s">
        <v>106</v>
      </c>
      <c r="P614" t="s">
        <v>107</v>
      </c>
      <c r="Q614">
        <v>0</v>
      </c>
      <c r="R614">
        <v>0</v>
      </c>
      <c r="S614">
        <v>0</v>
      </c>
      <c r="T614">
        <v>0</v>
      </c>
    </row>
    <row r="615" spans="1:20">
      <c r="A615" t="s">
        <v>812</v>
      </c>
      <c r="B615" t="s">
        <v>21</v>
      </c>
      <c r="C615">
        <v>37</v>
      </c>
      <c r="D615" t="s">
        <v>22</v>
      </c>
      <c r="E615" t="s">
        <v>23</v>
      </c>
      <c r="F615" t="s">
        <v>24</v>
      </c>
      <c r="G615" t="s">
        <v>25</v>
      </c>
      <c r="H615" t="s">
        <v>26</v>
      </c>
      <c r="I615" t="s">
        <v>27</v>
      </c>
      <c r="J615" t="s">
        <v>28</v>
      </c>
      <c r="K615" t="s">
        <v>29</v>
      </c>
      <c r="L615" t="s">
        <v>84</v>
      </c>
      <c r="M615" t="s">
        <v>85</v>
      </c>
      <c r="N615" t="s">
        <v>105</v>
      </c>
      <c r="O615" t="s">
        <v>106</v>
      </c>
      <c r="P615" t="s">
        <v>107</v>
      </c>
      <c r="Q615">
        <v>0</v>
      </c>
      <c r="R615">
        <v>0</v>
      </c>
      <c r="S615">
        <v>0</v>
      </c>
      <c r="T615">
        <v>0</v>
      </c>
    </row>
    <row r="616" spans="1:20">
      <c r="A616" t="s">
        <v>813</v>
      </c>
      <c r="B616" t="s">
        <v>21</v>
      </c>
      <c r="C616">
        <v>38</v>
      </c>
      <c r="D616" t="s">
        <v>22</v>
      </c>
      <c r="E616" t="s">
        <v>23</v>
      </c>
      <c r="F616" t="s">
        <v>24</v>
      </c>
      <c r="G616" t="s">
        <v>25</v>
      </c>
      <c r="H616" t="s">
        <v>26</v>
      </c>
      <c r="I616" t="s">
        <v>27</v>
      </c>
      <c r="J616" t="s">
        <v>37</v>
      </c>
      <c r="K616" t="s">
        <v>38</v>
      </c>
      <c r="L616" t="s">
        <v>39</v>
      </c>
      <c r="M616" t="s">
        <v>57</v>
      </c>
      <c r="N616" t="s">
        <v>58</v>
      </c>
      <c r="O616" t="s">
        <v>59</v>
      </c>
      <c r="P616" t="s">
        <v>60</v>
      </c>
      <c r="Q616">
        <v>0</v>
      </c>
      <c r="R616">
        <v>0</v>
      </c>
      <c r="S616">
        <v>0</v>
      </c>
      <c r="T616">
        <v>0</v>
      </c>
    </row>
    <row r="617" spans="1:20">
      <c r="A617" t="s">
        <v>814</v>
      </c>
      <c r="B617" t="s">
        <v>21</v>
      </c>
      <c r="C617">
        <v>43</v>
      </c>
      <c r="D617" t="s">
        <v>22</v>
      </c>
      <c r="E617" t="s">
        <v>23</v>
      </c>
      <c r="F617" t="s">
        <v>24</v>
      </c>
      <c r="G617" t="s">
        <v>25</v>
      </c>
      <c r="H617" t="s">
        <v>26</v>
      </c>
      <c r="I617" t="s">
        <v>27</v>
      </c>
      <c r="J617" t="s">
        <v>37</v>
      </c>
      <c r="K617" t="s">
        <v>38</v>
      </c>
      <c r="L617" t="s">
        <v>39</v>
      </c>
      <c r="M617" t="s">
        <v>57</v>
      </c>
      <c r="N617" t="s">
        <v>58</v>
      </c>
      <c r="O617" t="s">
        <v>59</v>
      </c>
      <c r="P617" t="s">
        <v>60</v>
      </c>
      <c r="Q617">
        <v>0</v>
      </c>
      <c r="R617">
        <v>0</v>
      </c>
      <c r="S617">
        <v>0</v>
      </c>
      <c r="T617">
        <v>0</v>
      </c>
    </row>
    <row r="618" spans="1:20">
      <c r="A618" t="s">
        <v>815</v>
      </c>
      <c r="B618" t="s">
        <v>21</v>
      </c>
      <c r="C618">
        <v>38</v>
      </c>
      <c r="D618" t="s">
        <v>22</v>
      </c>
      <c r="E618" t="s">
        <v>23</v>
      </c>
      <c r="F618" t="s">
        <v>24</v>
      </c>
      <c r="G618" t="s">
        <v>25</v>
      </c>
      <c r="H618" t="s">
        <v>26</v>
      </c>
      <c r="I618" t="s">
        <v>27</v>
      </c>
      <c r="J618" t="s">
        <v>37</v>
      </c>
      <c r="K618" t="s">
        <v>38</v>
      </c>
      <c r="L618" t="s">
        <v>39</v>
      </c>
      <c r="M618" t="s">
        <v>57</v>
      </c>
      <c r="N618" t="s">
        <v>58</v>
      </c>
      <c r="O618" t="s">
        <v>59</v>
      </c>
      <c r="P618" t="s">
        <v>60</v>
      </c>
      <c r="Q618">
        <v>0</v>
      </c>
      <c r="R618">
        <v>0</v>
      </c>
      <c r="S618">
        <v>0</v>
      </c>
      <c r="T618">
        <v>0</v>
      </c>
    </row>
    <row r="619" spans="1:20">
      <c r="A619" t="s">
        <v>816</v>
      </c>
      <c r="B619" t="s">
        <v>21</v>
      </c>
      <c r="C619">
        <v>38</v>
      </c>
      <c r="D619" t="s">
        <v>22</v>
      </c>
      <c r="E619" t="s">
        <v>23</v>
      </c>
      <c r="F619" t="s">
        <v>24</v>
      </c>
      <c r="G619" t="s">
        <v>25</v>
      </c>
      <c r="H619" t="s">
        <v>26</v>
      </c>
      <c r="I619" t="s">
        <v>27</v>
      </c>
      <c r="J619" t="s">
        <v>37</v>
      </c>
      <c r="K619" t="s">
        <v>38</v>
      </c>
      <c r="L619" t="s">
        <v>39</v>
      </c>
      <c r="M619" t="s">
        <v>57</v>
      </c>
      <c r="N619" t="s">
        <v>58</v>
      </c>
      <c r="O619" t="s">
        <v>59</v>
      </c>
      <c r="P619" t="s">
        <v>60</v>
      </c>
      <c r="Q619">
        <v>0</v>
      </c>
      <c r="R619">
        <v>0</v>
      </c>
      <c r="S619">
        <v>0</v>
      </c>
      <c r="T619">
        <v>0</v>
      </c>
    </row>
    <row r="620" spans="1:20">
      <c r="A620" t="s">
        <v>817</v>
      </c>
      <c r="B620" t="s">
        <v>21</v>
      </c>
      <c r="C620">
        <v>43</v>
      </c>
      <c r="D620" t="s">
        <v>22</v>
      </c>
      <c r="E620" t="s">
        <v>23</v>
      </c>
      <c r="F620" t="s">
        <v>24</v>
      </c>
      <c r="G620" t="s">
        <v>25</v>
      </c>
      <c r="H620" t="s">
        <v>26</v>
      </c>
      <c r="I620" t="s">
        <v>27</v>
      </c>
      <c r="J620" t="s">
        <v>37</v>
      </c>
      <c r="K620" t="s">
        <v>38</v>
      </c>
      <c r="L620" t="s">
        <v>39</v>
      </c>
      <c r="M620" t="s">
        <v>57</v>
      </c>
      <c r="N620" t="s">
        <v>58</v>
      </c>
      <c r="O620" t="s">
        <v>59</v>
      </c>
      <c r="P620" t="s">
        <v>60</v>
      </c>
      <c r="Q620">
        <v>0</v>
      </c>
      <c r="R620">
        <v>0</v>
      </c>
      <c r="S620">
        <v>0</v>
      </c>
      <c r="T620">
        <v>0</v>
      </c>
    </row>
    <row r="621" spans="1:20">
      <c r="A621" t="s">
        <v>818</v>
      </c>
      <c r="B621" t="s">
        <v>21</v>
      </c>
      <c r="C621">
        <v>40</v>
      </c>
      <c r="D621" t="s">
        <v>22</v>
      </c>
      <c r="E621" t="s">
        <v>23</v>
      </c>
      <c r="F621" t="s">
        <v>24</v>
      </c>
      <c r="G621" t="s">
        <v>25</v>
      </c>
      <c r="H621" t="s">
        <v>26</v>
      </c>
      <c r="I621" t="s">
        <v>27</v>
      </c>
      <c r="J621" t="s">
        <v>37</v>
      </c>
      <c r="K621" t="s">
        <v>38</v>
      </c>
      <c r="L621" t="s">
        <v>39</v>
      </c>
      <c r="M621" t="s">
        <v>57</v>
      </c>
      <c r="N621" t="s">
        <v>58</v>
      </c>
      <c r="O621" t="s">
        <v>59</v>
      </c>
      <c r="P621" t="s">
        <v>60</v>
      </c>
      <c r="Q621">
        <v>0</v>
      </c>
      <c r="R621">
        <v>0</v>
      </c>
      <c r="S621">
        <v>0</v>
      </c>
      <c r="T621">
        <v>0</v>
      </c>
    </row>
    <row r="622" spans="1:20">
      <c r="A622" t="s">
        <v>819</v>
      </c>
      <c r="B622" t="s">
        <v>21</v>
      </c>
      <c r="C622">
        <v>40</v>
      </c>
      <c r="D622" t="s">
        <v>22</v>
      </c>
      <c r="E622" t="s">
        <v>23</v>
      </c>
      <c r="F622" t="s">
        <v>24</v>
      </c>
      <c r="G622" t="s">
        <v>25</v>
      </c>
      <c r="H622" t="s">
        <v>26</v>
      </c>
      <c r="I622" t="s">
        <v>27</v>
      </c>
      <c r="J622" t="s">
        <v>37</v>
      </c>
      <c r="K622" t="s">
        <v>38</v>
      </c>
      <c r="L622" t="s">
        <v>39</v>
      </c>
      <c r="M622" t="s">
        <v>57</v>
      </c>
      <c r="N622" t="s">
        <v>58</v>
      </c>
      <c r="O622" t="s">
        <v>59</v>
      </c>
      <c r="P622" t="s">
        <v>60</v>
      </c>
      <c r="Q622">
        <v>0</v>
      </c>
      <c r="R622">
        <v>0</v>
      </c>
      <c r="S622">
        <v>0</v>
      </c>
      <c r="T622">
        <v>0</v>
      </c>
    </row>
    <row r="623" spans="1:20">
      <c r="A623" t="s">
        <v>820</v>
      </c>
      <c r="B623" t="s">
        <v>21</v>
      </c>
      <c r="C623">
        <v>40</v>
      </c>
      <c r="D623" t="s">
        <v>22</v>
      </c>
      <c r="E623" t="s">
        <v>23</v>
      </c>
      <c r="F623" t="s">
        <v>24</v>
      </c>
      <c r="G623" t="s">
        <v>25</v>
      </c>
      <c r="H623" t="s">
        <v>26</v>
      </c>
      <c r="I623" t="s">
        <v>27</v>
      </c>
      <c r="J623" t="s">
        <v>37</v>
      </c>
      <c r="K623" t="s">
        <v>38</v>
      </c>
      <c r="L623" t="s">
        <v>39</v>
      </c>
      <c r="M623" t="s">
        <v>57</v>
      </c>
      <c r="N623" t="s">
        <v>58</v>
      </c>
      <c r="O623" t="s">
        <v>59</v>
      </c>
      <c r="P623" t="s">
        <v>60</v>
      </c>
      <c r="Q623">
        <v>0</v>
      </c>
      <c r="R623">
        <v>0</v>
      </c>
      <c r="S623">
        <v>0</v>
      </c>
      <c r="T623">
        <v>0</v>
      </c>
    </row>
    <row r="624" spans="1:20">
      <c r="A624" t="s">
        <v>821</v>
      </c>
      <c r="B624" t="s">
        <v>21</v>
      </c>
      <c r="C624">
        <v>38</v>
      </c>
      <c r="D624" t="s">
        <v>22</v>
      </c>
      <c r="E624" t="s">
        <v>23</v>
      </c>
      <c r="F624" t="s">
        <v>24</v>
      </c>
      <c r="G624" t="s">
        <v>25</v>
      </c>
      <c r="H624" t="s">
        <v>26</v>
      </c>
      <c r="I624" t="s">
        <v>27</v>
      </c>
      <c r="J624" t="s">
        <v>37</v>
      </c>
      <c r="K624" t="s">
        <v>38</v>
      </c>
      <c r="L624" t="s">
        <v>39</v>
      </c>
      <c r="M624" t="s">
        <v>57</v>
      </c>
      <c r="N624" t="s">
        <v>58</v>
      </c>
      <c r="O624" t="s">
        <v>59</v>
      </c>
      <c r="P624" t="s">
        <v>60</v>
      </c>
      <c r="Q624">
        <v>0</v>
      </c>
      <c r="R624">
        <v>0</v>
      </c>
      <c r="S624">
        <v>0</v>
      </c>
      <c r="T624">
        <v>0</v>
      </c>
    </row>
    <row r="625" spans="1:20">
      <c r="A625" t="s">
        <v>822</v>
      </c>
      <c r="B625" t="s">
        <v>21</v>
      </c>
      <c r="C625">
        <v>40</v>
      </c>
      <c r="D625" t="s">
        <v>22</v>
      </c>
      <c r="E625" t="s">
        <v>23</v>
      </c>
      <c r="F625" t="s">
        <v>24</v>
      </c>
      <c r="G625" t="s">
        <v>25</v>
      </c>
      <c r="H625" t="s">
        <v>26</v>
      </c>
      <c r="I625" t="s">
        <v>27</v>
      </c>
      <c r="J625" t="s">
        <v>37</v>
      </c>
      <c r="K625" t="s">
        <v>38</v>
      </c>
      <c r="L625" t="s">
        <v>39</v>
      </c>
      <c r="M625" t="s">
        <v>57</v>
      </c>
      <c r="N625" t="s">
        <v>58</v>
      </c>
      <c r="O625" t="s">
        <v>59</v>
      </c>
      <c r="P625" t="s">
        <v>60</v>
      </c>
      <c r="Q625">
        <v>0</v>
      </c>
      <c r="R625">
        <v>0</v>
      </c>
      <c r="S625">
        <v>0</v>
      </c>
      <c r="T625">
        <v>0</v>
      </c>
    </row>
    <row r="626" spans="1:20">
      <c r="A626" t="s">
        <v>823</v>
      </c>
      <c r="B626" t="s">
        <v>21</v>
      </c>
      <c r="C626">
        <v>34</v>
      </c>
      <c r="D626" t="s">
        <v>22</v>
      </c>
      <c r="E626" t="s">
        <v>23</v>
      </c>
      <c r="F626" t="s">
        <v>64</v>
      </c>
      <c r="G626" t="s">
        <v>65</v>
      </c>
      <c r="H626" t="s">
        <v>532</v>
      </c>
      <c r="I626" t="s">
        <v>824</v>
      </c>
      <c r="J626" t="s">
        <v>825</v>
      </c>
      <c r="K626" t="s">
        <v>826</v>
      </c>
      <c r="L626" t="s">
        <v>827</v>
      </c>
      <c r="M626" t="s">
        <v>828</v>
      </c>
      <c r="N626" t="s">
        <v>829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</row>
    <row r="627" spans="1:20">
      <c r="A627" t="s">
        <v>830</v>
      </c>
      <c r="B627" t="s">
        <v>21</v>
      </c>
      <c r="C627">
        <v>40</v>
      </c>
      <c r="D627" t="s">
        <v>22</v>
      </c>
      <c r="E627" t="s">
        <v>23</v>
      </c>
      <c r="F627" t="s">
        <v>64</v>
      </c>
      <c r="G627" t="s">
        <v>65</v>
      </c>
      <c r="H627" t="s">
        <v>532</v>
      </c>
      <c r="I627" t="s">
        <v>824</v>
      </c>
      <c r="J627" t="s">
        <v>825</v>
      </c>
      <c r="K627" t="s">
        <v>826</v>
      </c>
      <c r="L627" t="s">
        <v>827</v>
      </c>
      <c r="M627" t="s">
        <v>828</v>
      </c>
      <c r="N627" t="s">
        <v>829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</row>
    <row r="628" spans="1:20">
      <c r="A628" t="s">
        <v>831</v>
      </c>
      <c r="B628" t="s">
        <v>62</v>
      </c>
      <c r="C628" t="s">
        <v>63</v>
      </c>
      <c r="D628" t="s">
        <v>22</v>
      </c>
      <c r="E628" t="s">
        <v>23</v>
      </c>
      <c r="F628" t="s">
        <v>64</v>
      </c>
      <c r="G628" t="s">
        <v>65</v>
      </c>
      <c r="H628" t="s">
        <v>532</v>
      </c>
      <c r="I628" t="s">
        <v>824</v>
      </c>
      <c r="J628" t="s">
        <v>825</v>
      </c>
      <c r="K628" t="s">
        <v>826</v>
      </c>
      <c r="L628" t="s">
        <v>827</v>
      </c>
      <c r="M628" t="s">
        <v>828</v>
      </c>
      <c r="N628" t="s">
        <v>829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</row>
    <row r="629" spans="1:20">
      <c r="B629" t="s">
        <v>21</v>
      </c>
      <c r="C629">
        <v>40</v>
      </c>
      <c r="D629" t="s">
        <v>22</v>
      </c>
      <c r="E629" t="s">
        <v>23</v>
      </c>
      <c r="F629" t="s">
        <v>64</v>
      </c>
      <c r="G629" t="s">
        <v>65</v>
      </c>
      <c r="H629" t="s">
        <v>532</v>
      </c>
      <c r="I629" t="s">
        <v>824</v>
      </c>
      <c r="J629" t="s">
        <v>825</v>
      </c>
      <c r="K629" t="s">
        <v>826</v>
      </c>
      <c r="L629" t="s">
        <v>827</v>
      </c>
      <c r="M629" t="s">
        <v>828</v>
      </c>
      <c r="N629" t="s">
        <v>829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</row>
    <row r="630" spans="1:20">
      <c r="A630" t="s">
        <v>832</v>
      </c>
      <c r="B630" t="s">
        <v>81</v>
      </c>
      <c r="C630" t="s">
        <v>63</v>
      </c>
      <c r="D630" t="s">
        <v>22</v>
      </c>
      <c r="E630" t="s">
        <v>23</v>
      </c>
      <c r="F630" t="s">
        <v>64</v>
      </c>
      <c r="G630" t="s">
        <v>65</v>
      </c>
      <c r="H630" t="s">
        <v>532</v>
      </c>
      <c r="I630" t="s">
        <v>824</v>
      </c>
      <c r="J630" t="s">
        <v>825</v>
      </c>
      <c r="K630" t="s">
        <v>826</v>
      </c>
      <c r="L630" t="s">
        <v>827</v>
      </c>
      <c r="M630" t="s">
        <v>828</v>
      </c>
      <c r="N630" t="s">
        <v>829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</row>
    <row r="631" spans="1:20">
      <c r="B631" t="s">
        <v>21</v>
      </c>
      <c r="C631">
        <v>37</v>
      </c>
      <c r="D631" t="s">
        <v>22</v>
      </c>
      <c r="E631" t="s">
        <v>23</v>
      </c>
      <c r="F631" t="s">
        <v>64</v>
      </c>
      <c r="G631" t="s">
        <v>65</v>
      </c>
      <c r="H631" t="s">
        <v>532</v>
      </c>
      <c r="I631" t="s">
        <v>824</v>
      </c>
      <c r="J631" t="s">
        <v>825</v>
      </c>
      <c r="K631" t="s">
        <v>826</v>
      </c>
      <c r="L631" t="s">
        <v>827</v>
      </c>
      <c r="M631" t="s">
        <v>828</v>
      </c>
      <c r="N631" t="s">
        <v>829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</row>
    <row r="632" spans="1:20">
      <c r="A632" t="s">
        <v>833</v>
      </c>
      <c r="B632" t="s">
        <v>21</v>
      </c>
      <c r="C632">
        <v>36</v>
      </c>
      <c r="D632" t="s">
        <v>22</v>
      </c>
      <c r="E632" t="s">
        <v>23</v>
      </c>
      <c r="F632" t="s">
        <v>64</v>
      </c>
      <c r="G632" t="s">
        <v>65</v>
      </c>
      <c r="H632" t="s">
        <v>532</v>
      </c>
      <c r="I632" t="s">
        <v>824</v>
      </c>
      <c r="J632" t="s">
        <v>825</v>
      </c>
      <c r="K632" t="s">
        <v>826</v>
      </c>
      <c r="L632" t="s">
        <v>827</v>
      </c>
      <c r="M632" t="s">
        <v>828</v>
      </c>
      <c r="N632" t="s">
        <v>829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</row>
    <row r="633" spans="1:20">
      <c r="A633" t="s">
        <v>834</v>
      </c>
      <c r="B633" t="s">
        <v>21</v>
      </c>
      <c r="C633">
        <v>38</v>
      </c>
      <c r="D633" t="s">
        <v>22</v>
      </c>
      <c r="E633" t="s">
        <v>23</v>
      </c>
      <c r="F633" t="s">
        <v>64</v>
      </c>
      <c r="G633" t="s">
        <v>65</v>
      </c>
      <c r="H633" t="s">
        <v>532</v>
      </c>
      <c r="I633" t="s">
        <v>824</v>
      </c>
      <c r="J633" t="s">
        <v>825</v>
      </c>
      <c r="K633" t="s">
        <v>826</v>
      </c>
      <c r="L633" t="s">
        <v>827</v>
      </c>
      <c r="M633" t="s">
        <v>828</v>
      </c>
      <c r="N633" t="s">
        <v>829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>
      <c r="A634" t="s">
        <v>835</v>
      </c>
      <c r="B634" t="s">
        <v>21</v>
      </c>
      <c r="C634">
        <v>38</v>
      </c>
      <c r="D634" t="s">
        <v>22</v>
      </c>
      <c r="E634" t="s">
        <v>23</v>
      </c>
      <c r="F634" t="s">
        <v>64</v>
      </c>
      <c r="G634" t="s">
        <v>65</v>
      </c>
      <c r="H634" t="s">
        <v>532</v>
      </c>
      <c r="I634" t="s">
        <v>824</v>
      </c>
      <c r="J634" t="s">
        <v>825</v>
      </c>
      <c r="K634" t="s">
        <v>826</v>
      </c>
      <c r="L634" t="s">
        <v>827</v>
      </c>
      <c r="M634" t="s">
        <v>828</v>
      </c>
      <c r="N634" t="s">
        <v>829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</row>
    <row r="635" spans="1:20">
      <c r="A635" t="s">
        <v>836</v>
      </c>
      <c r="B635" t="s">
        <v>21</v>
      </c>
      <c r="C635">
        <v>38</v>
      </c>
      <c r="D635" t="s">
        <v>22</v>
      </c>
      <c r="E635" t="s">
        <v>23</v>
      </c>
      <c r="F635" t="s">
        <v>64</v>
      </c>
      <c r="G635" t="s">
        <v>65</v>
      </c>
      <c r="H635" t="s">
        <v>532</v>
      </c>
      <c r="I635" t="s">
        <v>824</v>
      </c>
      <c r="J635" t="s">
        <v>825</v>
      </c>
      <c r="K635" t="s">
        <v>826</v>
      </c>
      <c r="L635" t="s">
        <v>827</v>
      </c>
      <c r="M635" t="s">
        <v>828</v>
      </c>
      <c r="N635" t="s">
        <v>829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</row>
    <row r="636" spans="1:20">
      <c r="A636" t="s">
        <v>837</v>
      </c>
      <c r="B636" t="s">
        <v>21</v>
      </c>
      <c r="C636">
        <v>41</v>
      </c>
      <c r="D636" t="s">
        <v>22</v>
      </c>
      <c r="E636" t="s">
        <v>23</v>
      </c>
      <c r="F636" t="s">
        <v>64</v>
      </c>
      <c r="G636" t="s">
        <v>65</v>
      </c>
      <c r="H636" t="s">
        <v>532</v>
      </c>
      <c r="I636" t="s">
        <v>824</v>
      </c>
      <c r="J636" t="s">
        <v>825</v>
      </c>
      <c r="K636" t="s">
        <v>826</v>
      </c>
      <c r="L636" t="s">
        <v>827</v>
      </c>
      <c r="M636" t="s">
        <v>828</v>
      </c>
      <c r="N636" t="s">
        <v>829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</row>
    <row r="637" spans="1:20">
      <c r="A637" t="s">
        <v>838</v>
      </c>
      <c r="B637" t="s">
        <v>21</v>
      </c>
      <c r="C637">
        <v>45</v>
      </c>
      <c r="D637" t="s">
        <v>22</v>
      </c>
      <c r="E637" t="s">
        <v>23</v>
      </c>
      <c r="F637" t="s">
        <v>64</v>
      </c>
      <c r="G637" t="s">
        <v>65</v>
      </c>
      <c r="H637" t="s">
        <v>532</v>
      </c>
      <c r="I637" t="s">
        <v>824</v>
      </c>
      <c r="J637" t="s">
        <v>825</v>
      </c>
      <c r="K637" t="s">
        <v>826</v>
      </c>
      <c r="L637" t="s">
        <v>827</v>
      </c>
      <c r="M637" t="s">
        <v>828</v>
      </c>
      <c r="N637" t="s">
        <v>829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</row>
    <row r="638" spans="1:20">
      <c r="A638" t="s">
        <v>839</v>
      </c>
      <c r="B638" t="s">
        <v>21</v>
      </c>
      <c r="C638">
        <v>37</v>
      </c>
      <c r="D638" t="s">
        <v>22</v>
      </c>
      <c r="E638" t="s">
        <v>23</v>
      </c>
      <c r="F638" t="s">
        <v>64</v>
      </c>
      <c r="G638" t="s">
        <v>65</v>
      </c>
      <c r="H638" t="s">
        <v>532</v>
      </c>
      <c r="I638" t="s">
        <v>824</v>
      </c>
      <c r="J638" t="s">
        <v>825</v>
      </c>
      <c r="K638" t="s">
        <v>826</v>
      </c>
      <c r="L638" t="s">
        <v>827</v>
      </c>
      <c r="M638" t="s">
        <v>828</v>
      </c>
      <c r="N638" t="s">
        <v>829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</row>
    <row r="639" spans="1:20">
      <c r="A639" t="s">
        <v>840</v>
      </c>
      <c r="B639" t="s">
        <v>81</v>
      </c>
      <c r="C639" t="s">
        <v>63</v>
      </c>
      <c r="D639" t="s">
        <v>22</v>
      </c>
      <c r="E639" t="s">
        <v>23</v>
      </c>
      <c r="F639" t="s">
        <v>64</v>
      </c>
      <c r="G639" t="s">
        <v>65</v>
      </c>
      <c r="H639" t="s">
        <v>66</v>
      </c>
      <c r="I639" t="s">
        <v>67</v>
      </c>
      <c r="J639" t="s">
        <v>68</v>
      </c>
      <c r="K639" t="s">
        <v>69</v>
      </c>
      <c r="L639" t="s">
        <v>70</v>
      </c>
      <c r="M639" t="s">
        <v>342</v>
      </c>
      <c r="N639" t="s">
        <v>343</v>
      </c>
      <c r="O639" t="s">
        <v>344</v>
      </c>
      <c r="P639" t="s">
        <v>711</v>
      </c>
      <c r="Q639" t="s">
        <v>712</v>
      </c>
      <c r="R639" t="s">
        <v>841</v>
      </c>
      <c r="S639" t="s">
        <v>842</v>
      </c>
      <c r="T639">
        <v>0</v>
      </c>
    </row>
    <row r="640" spans="1:20">
      <c r="B640" t="s">
        <v>21</v>
      </c>
      <c r="C640">
        <v>38</v>
      </c>
      <c r="D640" t="s">
        <v>22</v>
      </c>
      <c r="E640" t="s">
        <v>23</v>
      </c>
      <c r="F640" t="s">
        <v>64</v>
      </c>
      <c r="G640" t="s">
        <v>65</v>
      </c>
      <c r="H640" t="s">
        <v>66</v>
      </c>
      <c r="I640" t="s">
        <v>67</v>
      </c>
      <c r="J640" t="s">
        <v>68</v>
      </c>
      <c r="K640" t="s">
        <v>69</v>
      </c>
      <c r="L640" t="s">
        <v>70</v>
      </c>
      <c r="M640" t="s">
        <v>342</v>
      </c>
      <c r="N640" t="s">
        <v>343</v>
      </c>
      <c r="O640" t="s">
        <v>344</v>
      </c>
      <c r="P640" t="s">
        <v>711</v>
      </c>
      <c r="Q640" t="s">
        <v>712</v>
      </c>
      <c r="R640" t="s">
        <v>841</v>
      </c>
      <c r="S640" t="s">
        <v>842</v>
      </c>
      <c r="T640">
        <v>0</v>
      </c>
    </row>
    <row r="641" spans="1:20">
      <c r="A641" t="s">
        <v>843</v>
      </c>
      <c r="B641" t="s">
        <v>21</v>
      </c>
      <c r="C641">
        <v>40</v>
      </c>
      <c r="D641" t="s">
        <v>22</v>
      </c>
      <c r="E641" t="s">
        <v>23</v>
      </c>
      <c r="F641" t="s">
        <v>64</v>
      </c>
      <c r="G641" t="s">
        <v>65</v>
      </c>
      <c r="H641" t="s">
        <v>66</v>
      </c>
      <c r="I641" t="s">
        <v>67</v>
      </c>
      <c r="J641" t="s">
        <v>68</v>
      </c>
      <c r="K641" t="s">
        <v>69</v>
      </c>
      <c r="L641" t="s">
        <v>70</v>
      </c>
      <c r="M641" t="s">
        <v>342</v>
      </c>
      <c r="N641" t="s">
        <v>343</v>
      </c>
      <c r="O641" t="s">
        <v>344</v>
      </c>
      <c r="P641" t="s">
        <v>711</v>
      </c>
      <c r="Q641" t="s">
        <v>712</v>
      </c>
      <c r="R641" t="s">
        <v>841</v>
      </c>
      <c r="S641" t="s">
        <v>842</v>
      </c>
      <c r="T641">
        <v>0</v>
      </c>
    </row>
    <row r="642" spans="1:20">
      <c r="A642" t="s">
        <v>844</v>
      </c>
      <c r="B642" t="s">
        <v>21</v>
      </c>
      <c r="C642">
        <v>38</v>
      </c>
      <c r="D642" t="s">
        <v>22</v>
      </c>
      <c r="E642" t="s">
        <v>23</v>
      </c>
      <c r="F642" t="s">
        <v>64</v>
      </c>
      <c r="G642" t="s">
        <v>65</v>
      </c>
      <c r="H642" t="s">
        <v>66</v>
      </c>
      <c r="I642" t="s">
        <v>67</v>
      </c>
      <c r="J642" t="s">
        <v>68</v>
      </c>
      <c r="K642" t="s">
        <v>69</v>
      </c>
      <c r="L642" t="s">
        <v>70</v>
      </c>
      <c r="M642" t="s">
        <v>342</v>
      </c>
      <c r="N642" t="s">
        <v>343</v>
      </c>
      <c r="O642" t="s">
        <v>344</v>
      </c>
      <c r="P642" t="s">
        <v>711</v>
      </c>
      <c r="Q642" t="s">
        <v>712</v>
      </c>
      <c r="R642" t="s">
        <v>841</v>
      </c>
      <c r="S642" t="s">
        <v>842</v>
      </c>
      <c r="T642">
        <v>0</v>
      </c>
    </row>
    <row r="643" spans="1:20">
      <c r="A643" t="s">
        <v>845</v>
      </c>
      <c r="B643" t="s">
        <v>21</v>
      </c>
      <c r="C643">
        <v>37</v>
      </c>
      <c r="D643" t="s">
        <v>22</v>
      </c>
      <c r="E643" t="s">
        <v>23</v>
      </c>
      <c r="F643" t="s">
        <v>64</v>
      </c>
      <c r="G643" t="s">
        <v>65</v>
      </c>
      <c r="H643" t="s">
        <v>66</v>
      </c>
      <c r="I643" t="s">
        <v>67</v>
      </c>
      <c r="J643" t="s">
        <v>68</v>
      </c>
      <c r="K643" t="s">
        <v>69</v>
      </c>
      <c r="L643" t="s">
        <v>70</v>
      </c>
      <c r="M643" t="s">
        <v>342</v>
      </c>
      <c r="N643" t="s">
        <v>343</v>
      </c>
      <c r="O643" t="s">
        <v>344</v>
      </c>
      <c r="P643" t="s">
        <v>711</v>
      </c>
      <c r="Q643" t="s">
        <v>712</v>
      </c>
      <c r="R643" t="s">
        <v>841</v>
      </c>
      <c r="S643" t="s">
        <v>842</v>
      </c>
      <c r="T643">
        <v>0</v>
      </c>
    </row>
    <row r="644" spans="1:20">
      <c r="A644" t="s">
        <v>846</v>
      </c>
      <c r="B644" t="s">
        <v>21</v>
      </c>
      <c r="C644">
        <v>43</v>
      </c>
      <c r="D644" t="s">
        <v>22</v>
      </c>
      <c r="E644" t="s">
        <v>23</v>
      </c>
      <c r="F644" t="s">
        <v>24</v>
      </c>
      <c r="G644" t="s">
        <v>25</v>
      </c>
      <c r="H644" t="s">
        <v>26</v>
      </c>
      <c r="I644" t="s">
        <v>27</v>
      </c>
      <c r="J644" t="s">
        <v>28</v>
      </c>
      <c r="K644" t="s">
        <v>29</v>
      </c>
      <c r="L644" t="s">
        <v>30</v>
      </c>
      <c r="M644" t="s">
        <v>47</v>
      </c>
      <c r="N644" t="s">
        <v>48</v>
      </c>
      <c r="O644" t="s">
        <v>49</v>
      </c>
      <c r="P644" t="s">
        <v>50</v>
      </c>
      <c r="Q644" t="s">
        <v>51</v>
      </c>
      <c r="R644" t="s">
        <v>52</v>
      </c>
      <c r="S644" t="s">
        <v>53</v>
      </c>
      <c r="T644" t="s">
        <v>54</v>
      </c>
    </row>
    <row r="645" spans="1:20">
      <c r="A645" t="s">
        <v>847</v>
      </c>
      <c r="B645" t="s">
        <v>81</v>
      </c>
      <c r="C645" t="s">
        <v>63</v>
      </c>
      <c r="D645" t="s">
        <v>22</v>
      </c>
      <c r="E645" t="s">
        <v>23</v>
      </c>
      <c r="F645" t="s">
        <v>24</v>
      </c>
      <c r="G645" t="s">
        <v>25</v>
      </c>
      <c r="H645" t="s">
        <v>26</v>
      </c>
      <c r="I645" t="s">
        <v>27</v>
      </c>
      <c r="J645" t="s">
        <v>28</v>
      </c>
      <c r="K645" t="s">
        <v>29</v>
      </c>
      <c r="L645" t="s">
        <v>30</v>
      </c>
      <c r="M645" t="s">
        <v>47</v>
      </c>
      <c r="N645" t="s">
        <v>48</v>
      </c>
      <c r="O645" t="s">
        <v>49</v>
      </c>
      <c r="P645" t="s">
        <v>50</v>
      </c>
      <c r="Q645" t="s">
        <v>51</v>
      </c>
      <c r="R645" t="s">
        <v>52</v>
      </c>
      <c r="S645" t="s">
        <v>53</v>
      </c>
      <c r="T645" t="s">
        <v>54</v>
      </c>
    </row>
    <row r="646" spans="1:20">
      <c r="B646" t="s">
        <v>21</v>
      </c>
      <c r="C646">
        <v>38</v>
      </c>
      <c r="D646" t="s">
        <v>22</v>
      </c>
      <c r="E646" t="s">
        <v>23</v>
      </c>
      <c r="F646" t="s">
        <v>24</v>
      </c>
      <c r="G646" t="s">
        <v>25</v>
      </c>
      <c r="H646" t="s">
        <v>26</v>
      </c>
      <c r="I646" t="s">
        <v>27</v>
      </c>
      <c r="J646" t="s">
        <v>28</v>
      </c>
      <c r="K646" t="s">
        <v>29</v>
      </c>
      <c r="L646" t="s">
        <v>30</v>
      </c>
      <c r="M646" t="s">
        <v>47</v>
      </c>
      <c r="N646" t="s">
        <v>48</v>
      </c>
      <c r="O646" t="s">
        <v>49</v>
      </c>
      <c r="P646" t="s">
        <v>50</v>
      </c>
      <c r="Q646" t="s">
        <v>51</v>
      </c>
      <c r="R646" t="s">
        <v>52</v>
      </c>
      <c r="S646" t="s">
        <v>53</v>
      </c>
      <c r="T646" t="s">
        <v>54</v>
      </c>
    </row>
    <row r="647" spans="1:20">
      <c r="A647" t="s">
        <v>848</v>
      </c>
      <c r="B647" t="s">
        <v>81</v>
      </c>
      <c r="C647" t="s">
        <v>63</v>
      </c>
      <c r="D647" t="s">
        <v>22</v>
      </c>
      <c r="E647" t="s">
        <v>23</v>
      </c>
      <c r="F647" t="s">
        <v>24</v>
      </c>
      <c r="G647" t="s">
        <v>25</v>
      </c>
      <c r="H647" t="s">
        <v>26</v>
      </c>
      <c r="I647" t="s">
        <v>27</v>
      </c>
      <c r="J647" t="s">
        <v>28</v>
      </c>
      <c r="K647" t="s">
        <v>29</v>
      </c>
      <c r="L647" t="s">
        <v>30</v>
      </c>
      <c r="M647" t="s">
        <v>47</v>
      </c>
      <c r="N647" t="s">
        <v>48</v>
      </c>
      <c r="O647" t="s">
        <v>49</v>
      </c>
      <c r="P647" t="s">
        <v>50</v>
      </c>
      <c r="Q647" t="s">
        <v>51</v>
      </c>
      <c r="R647" t="s">
        <v>52</v>
      </c>
      <c r="S647" t="s">
        <v>53</v>
      </c>
      <c r="T647" t="s">
        <v>54</v>
      </c>
    </row>
    <row r="648" spans="1:20">
      <c r="B648" t="s">
        <v>21</v>
      </c>
      <c r="C648">
        <v>38</v>
      </c>
      <c r="D648" t="s">
        <v>22</v>
      </c>
      <c r="E648" t="s">
        <v>23</v>
      </c>
      <c r="F648" t="s">
        <v>24</v>
      </c>
      <c r="G648" t="s">
        <v>25</v>
      </c>
      <c r="H648" t="s">
        <v>26</v>
      </c>
      <c r="I648" t="s">
        <v>27</v>
      </c>
      <c r="J648" t="s">
        <v>28</v>
      </c>
      <c r="K648" t="s">
        <v>29</v>
      </c>
      <c r="L648" t="s">
        <v>30</v>
      </c>
      <c r="M648" t="s">
        <v>47</v>
      </c>
      <c r="N648" t="s">
        <v>48</v>
      </c>
      <c r="O648" t="s">
        <v>49</v>
      </c>
      <c r="P648" t="s">
        <v>50</v>
      </c>
      <c r="Q648" t="s">
        <v>51</v>
      </c>
      <c r="R648" t="s">
        <v>52</v>
      </c>
      <c r="S648" t="s">
        <v>53</v>
      </c>
      <c r="T648" t="s">
        <v>54</v>
      </c>
    </row>
    <row r="649" spans="1:20">
      <c r="A649" t="s">
        <v>849</v>
      </c>
      <c r="B649" t="s">
        <v>21</v>
      </c>
      <c r="C649">
        <v>37</v>
      </c>
      <c r="D649" t="s">
        <v>22</v>
      </c>
      <c r="E649" t="s">
        <v>23</v>
      </c>
      <c r="F649" t="s">
        <v>24</v>
      </c>
      <c r="G649" t="s">
        <v>25</v>
      </c>
      <c r="H649" t="s">
        <v>26</v>
      </c>
      <c r="I649" t="s">
        <v>27</v>
      </c>
      <c r="J649" t="s">
        <v>28</v>
      </c>
      <c r="K649" t="s">
        <v>29</v>
      </c>
      <c r="L649" t="s">
        <v>30</v>
      </c>
      <c r="M649" t="s">
        <v>47</v>
      </c>
      <c r="N649" t="s">
        <v>48</v>
      </c>
      <c r="O649" t="s">
        <v>49</v>
      </c>
      <c r="P649" t="s">
        <v>50</v>
      </c>
      <c r="Q649" t="s">
        <v>51</v>
      </c>
      <c r="R649" t="s">
        <v>52</v>
      </c>
      <c r="S649" t="s">
        <v>53</v>
      </c>
      <c r="T649" t="s">
        <v>54</v>
      </c>
    </row>
    <row r="650" spans="1:20">
      <c r="A650" t="s">
        <v>850</v>
      </c>
      <c r="B650" t="s">
        <v>21</v>
      </c>
      <c r="C650">
        <v>43</v>
      </c>
      <c r="D650" t="s">
        <v>22</v>
      </c>
      <c r="E650" t="s">
        <v>23</v>
      </c>
      <c r="F650" t="s">
        <v>24</v>
      </c>
      <c r="G650" t="s">
        <v>25</v>
      </c>
      <c r="H650" t="s">
        <v>26</v>
      </c>
      <c r="I650" t="s">
        <v>27</v>
      </c>
      <c r="J650" t="s">
        <v>37</v>
      </c>
      <c r="K650" t="s">
        <v>38</v>
      </c>
      <c r="L650" t="s">
        <v>39</v>
      </c>
      <c r="M650" t="s">
        <v>57</v>
      </c>
      <c r="N650" t="s">
        <v>58</v>
      </c>
      <c r="O650" t="s">
        <v>59</v>
      </c>
      <c r="P650" t="s">
        <v>60</v>
      </c>
      <c r="Q650">
        <v>0</v>
      </c>
      <c r="R650">
        <v>0</v>
      </c>
      <c r="S650">
        <v>0</v>
      </c>
      <c r="T650">
        <v>0</v>
      </c>
    </row>
    <row r="651" spans="1:20">
      <c r="A651" t="s">
        <v>851</v>
      </c>
      <c r="B651" t="s">
        <v>21</v>
      </c>
      <c r="C651">
        <v>43</v>
      </c>
      <c r="D651" t="s">
        <v>22</v>
      </c>
      <c r="E651" t="s">
        <v>23</v>
      </c>
      <c r="F651" t="s">
        <v>24</v>
      </c>
      <c r="G651" t="s">
        <v>25</v>
      </c>
      <c r="H651" t="s">
        <v>26</v>
      </c>
      <c r="I651" t="s">
        <v>27</v>
      </c>
      <c r="J651" t="s">
        <v>28</v>
      </c>
      <c r="K651" t="s">
        <v>29</v>
      </c>
      <c r="L651" t="s">
        <v>30</v>
      </c>
      <c r="M651" t="s">
        <v>47</v>
      </c>
      <c r="N651" t="s">
        <v>48</v>
      </c>
      <c r="O651" t="s">
        <v>49</v>
      </c>
      <c r="P651" t="s">
        <v>50</v>
      </c>
      <c r="Q651" t="s">
        <v>51</v>
      </c>
      <c r="R651" t="s">
        <v>52</v>
      </c>
      <c r="S651" t="s">
        <v>53</v>
      </c>
      <c r="T651" t="s">
        <v>54</v>
      </c>
    </row>
    <row r="652" spans="1:20">
      <c r="A652" t="s">
        <v>852</v>
      </c>
      <c r="B652" t="s">
        <v>21</v>
      </c>
      <c r="C652">
        <v>38</v>
      </c>
      <c r="D652" t="s">
        <v>22</v>
      </c>
      <c r="E652" t="s">
        <v>23</v>
      </c>
      <c r="F652" t="s">
        <v>64</v>
      </c>
      <c r="G652" t="s">
        <v>65</v>
      </c>
      <c r="H652" t="s">
        <v>66</v>
      </c>
      <c r="I652" t="s">
        <v>67</v>
      </c>
      <c r="J652" t="s">
        <v>68</v>
      </c>
      <c r="K652" t="s">
        <v>69</v>
      </c>
      <c r="L652" t="s">
        <v>70</v>
      </c>
      <c r="M652" t="s">
        <v>71</v>
      </c>
      <c r="N652" t="s">
        <v>72</v>
      </c>
      <c r="O652" t="s">
        <v>73</v>
      </c>
      <c r="P652" t="s">
        <v>74</v>
      </c>
      <c r="Q652" t="s">
        <v>75</v>
      </c>
      <c r="R652" t="s">
        <v>76</v>
      </c>
      <c r="S652" t="s">
        <v>77</v>
      </c>
      <c r="T652">
        <v>0</v>
      </c>
    </row>
    <row r="653" spans="1:20">
      <c r="A653" t="s">
        <v>853</v>
      </c>
      <c r="B653" t="s">
        <v>21</v>
      </c>
      <c r="C653">
        <v>44</v>
      </c>
      <c r="D653" t="s">
        <v>22</v>
      </c>
      <c r="E653" t="s">
        <v>23</v>
      </c>
      <c r="F653" t="s">
        <v>64</v>
      </c>
      <c r="G653" t="s">
        <v>143</v>
      </c>
      <c r="H653" t="s">
        <v>144</v>
      </c>
      <c r="I653" t="s">
        <v>854</v>
      </c>
      <c r="J653" t="s">
        <v>855</v>
      </c>
      <c r="K653" t="s">
        <v>856</v>
      </c>
      <c r="L653" t="s">
        <v>857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</row>
    <row r="654" spans="1:20">
      <c r="A654" t="s">
        <v>858</v>
      </c>
      <c r="B654" t="s">
        <v>62</v>
      </c>
      <c r="C654" t="s">
        <v>63</v>
      </c>
      <c r="D654" t="s">
        <v>22</v>
      </c>
      <c r="E654" t="s">
        <v>23</v>
      </c>
      <c r="F654" t="s">
        <v>64</v>
      </c>
      <c r="G654" t="s">
        <v>143</v>
      </c>
      <c r="H654" t="s">
        <v>144</v>
      </c>
      <c r="I654" t="s">
        <v>854</v>
      </c>
      <c r="J654" t="s">
        <v>855</v>
      </c>
      <c r="K654" t="s">
        <v>856</v>
      </c>
      <c r="L654" t="s">
        <v>857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</row>
    <row r="655" spans="1:20">
      <c r="B655" t="s">
        <v>21</v>
      </c>
      <c r="C655">
        <v>40</v>
      </c>
      <c r="D655" t="s">
        <v>22</v>
      </c>
      <c r="E655" t="s">
        <v>23</v>
      </c>
      <c r="F655" t="s">
        <v>64</v>
      </c>
      <c r="G655" t="s">
        <v>143</v>
      </c>
      <c r="H655" t="s">
        <v>144</v>
      </c>
      <c r="I655" t="s">
        <v>854</v>
      </c>
      <c r="J655" t="s">
        <v>855</v>
      </c>
      <c r="K655" t="s">
        <v>856</v>
      </c>
      <c r="L655" t="s">
        <v>857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</row>
    <row r="656" spans="1:20">
      <c r="A656" t="s">
        <v>859</v>
      </c>
      <c r="B656" t="s">
        <v>81</v>
      </c>
      <c r="C656" t="s">
        <v>63</v>
      </c>
      <c r="D656" t="s">
        <v>22</v>
      </c>
      <c r="E656" t="s">
        <v>23</v>
      </c>
      <c r="F656" t="s">
        <v>64</v>
      </c>
      <c r="G656" t="s">
        <v>143</v>
      </c>
      <c r="H656" t="s">
        <v>144</v>
      </c>
      <c r="I656" t="s">
        <v>854</v>
      </c>
      <c r="J656" t="s">
        <v>855</v>
      </c>
      <c r="K656" t="s">
        <v>856</v>
      </c>
      <c r="L656" t="s">
        <v>857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</row>
    <row r="657" spans="1:20">
      <c r="B657" t="s">
        <v>21</v>
      </c>
      <c r="C657">
        <v>32</v>
      </c>
      <c r="D657" t="s">
        <v>22</v>
      </c>
      <c r="E657" t="s">
        <v>23</v>
      </c>
      <c r="F657" t="s">
        <v>64</v>
      </c>
      <c r="G657" t="s">
        <v>143</v>
      </c>
      <c r="H657" t="s">
        <v>144</v>
      </c>
      <c r="I657" t="s">
        <v>854</v>
      </c>
      <c r="J657" t="s">
        <v>855</v>
      </c>
      <c r="K657" t="s">
        <v>856</v>
      </c>
      <c r="L657" t="s">
        <v>857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</row>
    <row r="658" spans="1:20">
      <c r="A658" t="s">
        <v>860</v>
      </c>
      <c r="B658" t="s">
        <v>21</v>
      </c>
      <c r="C658">
        <v>38</v>
      </c>
      <c r="D658" t="s">
        <v>22</v>
      </c>
      <c r="E658" t="s">
        <v>23</v>
      </c>
      <c r="F658" t="s">
        <v>64</v>
      </c>
      <c r="G658" t="s">
        <v>143</v>
      </c>
      <c r="H658" t="s">
        <v>144</v>
      </c>
      <c r="I658" t="s">
        <v>854</v>
      </c>
      <c r="J658" t="s">
        <v>855</v>
      </c>
      <c r="K658" t="s">
        <v>856</v>
      </c>
      <c r="L658" t="s">
        <v>857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</row>
    <row r="659" spans="1:20">
      <c r="A659" t="s">
        <v>861</v>
      </c>
      <c r="B659" t="s">
        <v>21</v>
      </c>
      <c r="C659">
        <v>37</v>
      </c>
      <c r="D659" t="s">
        <v>22</v>
      </c>
      <c r="E659" t="s">
        <v>23</v>
      </c>
      <c r="F659" t="s">
        <v>64</v>
      </c>
      <c r="G659" t="s">
        <v>143</v>
      </c>
      <c r="H659" t="s">
        <v>144</v>
      </c>
      <c r="I659" t="s">
        <v>854</v>
      </c>
      <c r="J659" t="s">
        <v>855</v>
      </c>
      <c r="K659" t="s">
        <v>856</v>
      </c>
      <c r="L659" t="s">
        <v>857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</row>
    <row r="660" spans="1:20">
      <c r="A660" t="s">
        <v>862</v>
      </c>
      <c r="B660" t="s">
        <v>21</v>
      </c>
      <c r="C660">
        <v>40</v>
      </c>
      <c r="D660" t="s">
        <v>22</v>
      </c>
      <c r="E660" t="s">
        <v>23</v>
      </c>
      <c r="F660" t="s">
        <v>24</v>
      </c>
      <c r="G660" t="s">
        <v>25</v>
      </c>
      <c r="H660" t="s">
        <v>26</v>
      </c>
      <c r="I660" t="s">
        <v>27</v>
      </c>
      <c r="J660" t="s">
        <v>28</v>
      </c>
      <c r="K660" t="s">
        <v>29</v>
      </c>
      <c r="L660" t="s">
        <v>30</v>
      </c>
      <c r="M660" t="s">
        <v>47</v>
      </c>
      <c r="N660" t="s">
        <v>48</v>
      </c>
      <c r="O660" t="s">
        <v>49</v>
      </c>
      <c r="P660" t="s">
        <v>50</v>
      </c>
      <c r="Q660" t="s">
        <v>51</v>
      </c>
      <c r="R660" t="s">
        <v>52</v>
      </c>
      <c r="S660" t="s">
        <v>82</v>
      </c>
      <c r="T660">
        <v>0</v>
      </c>
    </row>
    <row r="661" spans="1:20">
      <c r="A661" t="s">
        <v>863</v>
      </c>
      <c r="B661" t="s">
        <v>21</v>
      </c>
      <c r="C661">
        <v>43</v>
      </c>
      <c r="D661" t="s">
        <v>22</v>
      </c>
      <c r="E661" t="s">
        <v>23</v>
      </c>
      <c r="F661" t="s">
        <v>24</v>
      </c>
      <c r="G661" t="s">
        <v>25</v>
      </c>
      <c r="H661" t="s">
        <v>26</v>
      </c>
      <c r="I661" t="s">
        <v>27</v>
      </c>
      <c r="J661" t="s">
        <v>28</v>
      </c>
      <c r="K661" t="s">
        <v>29</v>
      </c>
      <c r="L661" t="s">
        <v>30</v>
      </c>
      <c r="M661" t="s">
        <v>47</v>
      </c>
      <c r="N661" t="s">
        <v>48</v>
      </c>
      <c r="O661" t="s">
        <v>49</v>
      </c>
      <c r="P661" t="s">
        <v>50</v>
      </c>
      <c r="Q661" t="s">
        <v>51</v>
      </c>
      <c r="R661" t="s">
        <v>52</v>
      </c>
      <c r="S661" t="s">
        <v>82</v>
      </c>
      <c r="T661">
        <v>0</v>
      </c>
    </row>
    <row r="662" spans="1:20">
      <c r="A662" t="s">
        <v>864</v>
      </c>
      <c r="B662" t="s">
        <v>62</v>
      </c>
      <c r="C662" t="s">
        <v>63</v>
      </c>
      <c r="D662" t="s">
        <v>22</v>
      </c>
      <c r="E662" t="s">
        <v>23</v>
      </c>
      <c r="F662" t="s">
        <v>24</v>
      </c>
      <c r="G662" t="s">
        <v>25</v>
      </c>
      <c r="H662" t="s">
        <v>26</v>
      </c>
      <c r="I662" t="s">
        <v>27</v>
      </c>
      <c r="J662" t="s">
        <v>28</v>
      </c>
      <c r="K662" t="s">
        <v>29</v>
      </c>
      <c r="L662" t="s">
        <v>84</v>
      </c>
      <c r="M662" t="s">
        <v>85</v>
      </c>
      <c r="N662" t="s">
        <v>86</v>
      </c>
      <c r="O662" t="s">
        <v>87</v>
      </c>
      <c r="P662" t="s">
        <v>88</v>
      </c>
      <c r="Q662" t="s">
        <v>89</v>
      </c>
      <c r="R662" t="s">
        <v>90</v>
      </c>
      <c r="S662">
        <v>0</v>
      </c>
      <c r="T662">
        <v>0</v>
      </c>
    </row>
    <row r="663" spans="1:20">
      <c r="B663" t="s">
        <v>21</v>
      </c>
      <c r="C663">
        <v>40</v>
      </c>
      <c r="D663" t="s">
        <v>22</v>
      </c>
      <c r="E663" t="s">
        <v>23</v>
      </c>
      <c r="F663" t="s">
        <v>24</v>
      </c>
      <c r="G663" t="s">
        <v>25</v>
      </c>
      <c r="H663" t="s">
        <v>26</v>
      </c>
      <c r="I663" t="s">
        <v>27</v>
      </c>
      <c r="J663" t="s">
        <v>28</v>
      </c>
      <c r="K663" t="s">
        <v>29</v>
      </c>
      <c r="L663" t="s">
        <v>84</v>
      </c>
      <c r="M663" t="s">
        <v>85</v>
      </c>
      <c r="N663" t="s">
        <v>86</v>
      </c>
      <c r="O663" t="s">
        <v>87</v>
      </c>
      <c r="P663" t="s">
        <v>88</v>
      </c>
      <c r="Q663" t="s">
        <v>89</v>
      </c>
      <c r="R663" t="s">
        <v>90</v>
      </c>
      <c r="S663">
        <v>0</v>
      </c>
      <c r="T663">
        <v>0</v>
      </c>
    </row>
    <row r="664" spans="1:20">
      <c r="A664" t="s">
        <v>865</v>
      </c>
      <c r="B664" t="s">
        <v>21</v>
      </c>
      <c r="C664">
        <v>43</v>
      </c>
      <c r="D664" t="s">
        <v>22</v>
      </c>
      <c r="E664" t="s">
        <v>23</v>
      </c>
      <c r="F664" t="s">
        <v>24</v>
      </c>
      <c r="G664" t="s">
        <v>25</v>
      </c>
      <c r="H664" t="s">
        <v>26</v>
      </c>
      <c r="I664" t="s">
        <v>27</v>
      </c>
      <c r="J664" t="s">
        <v>28</v>
      </c>
      <c r="K664" t="s">
        <v>29</v>
      </c>
      <c r="L664" t="s">
        <v>84</v>
      </c>
      <c r="M664" t="s">
        <v>85</v>
      </c>
      <c r="N664" t="s">
        <v>86</v>
      </c>
      <c r="O664" t="s">
        <v>87</v>
      </c>
      <c r="P664" t="s">
        <v>88</v>
      </c>
      <c r="Q664" t="s">
        <v>89</v>
      </c>
      <c r="R664" t="s">
        <v>90</v>
      </c>
      <c r="S664">
        <v>0</v>
      </c>
      <c r="T664">
        <v>0</v>
      </c>
    </row>
    <row r="665" spans="1:20">
      <c r="A665" t="s">
        <v>866</v>
      </c>
      <c r="B665" t="s">
        <v>21</v>
      </c>
      <c r="C665">
        <v>38</v>
      </c>
      <c r="D665" t="s">
        <v>22</v>
      </c>
      <c r="E665" t="s">
        <v>23</v>
      </c>
      <c r="F665" t="s">
        <v>24</v>
      </c>
      <c r="G665" t="s">
        <v>25</v>
      </c>
      <c r="H665" t="s">
        <v>26</v>
      </c>
      <c r="I665" t="s">
        <v>27</v>
      </c>
      <c r="J665" t="s">
        <v>28</v>
      </c>
      <c r="K665" t="s">
        <v>29</v>
      </c>
      <c r="L665" t="s">
        <v>84</v>
      </c>
      <c r="M665" t="s">
        <v>85</v>
      </c>
      <c r="N665" t="s">
        <v>86</v>
      </c>
      <c r="O665" t="s">
        <v>87</v>
      </c>
      <c r="P665" t="s">
        <v>88</v>
      </c>
      <c r="Q665" t="s">
        <v>89</v>
      </c>
      <c r="R665" t="s">
        <v>90</v>
      </c>
      <c r="S665">
        <v>0</v>
      </c>
      <c r="T665">
        <v>0</v>
      </c>
    </row>
    <row r="666" spans="1:20">
      <c r="A666" t="s">
        <v>867</v>
      </c>
      <c r="B666" t="s">
        <v>21</v>
      </c>
      <c r="C666">
        <v>38</v>
      </c>
      <c r="D666" t="s">
        <v>22</v>
      </c>
      <c r="E666" t="s">
        <v>23</v>
      </c>
      <c r="F666" t="s">
        <v>24</v>
      </c>
      <c r="G666" t="s">
        <v>25</v>
      </c>
      <c r="H666" t="s">
        <v>26</v>
      </c>
      <c r="I666" t="s">
        <v>27</v>
      </c>
      <c r="J666" t="s">
        <v>28</v>
      </c>
      <c r="K666" t="s">
        <v>29</v>
      </c>
      <c r="L666" t="s">
        <v>84</v>
      </c>
      <c r="M666" t="s">
        <v>85</v>
      </c>
      <c r="N666" t="s">
        <v>86</v>
      </c>
      <c r="O666" t="s">
        <v>87</v>
      </c>
      <c r="P666" t="s">
        <v>88</v>
      </c>
      <c r="Q666" t="s">
        <v>89</v>
      </c>
      <c r="R666" t="s">
        <v>90</v>
      </c>
      <c r="S666">
        <v>0</v>
      </c>
      <c r="T666">
        <v>0</v>
      </c>
    </row>
    <row r="667" spans="1:20">
      <c r="A667" t="s">
        <v>868</v>
      </c>
      <c r="B667" t="s">
        <v>21</v>
      </c>
      <c r="C667">
        <v>38</v>
      </c>
      <c r="D667" t="s">
        <v>22</v>
      </c>
      <c r="E667" t="s">
        <v>23</v>
      </c>
      <c r="F667" t="s">
        <v>24</v>
      </c>
      <c r="G667" t="s">
        <v>25</v>
      </c>
      <c r="H667" t="s">
        <v>26</v>
      </c>
      <c r="I667" t="s">
        <v>27</v>
      </c>
      <c r="J667" t="s">
        <v>28</v>
      </c>
      <c r="K667" t="s">
        <v>29</v>
      </c>
      <c r="L667" t="s">
        <v>84</v>
      </c>
      <c r="M667" t="s">
        <v>85</v>
      </c>
      <c r="N667" t="s">
        <v>86</v>
      </c>
      <c r="O667" t="s">
        <v>87</v>
      </c>
      <c r="P667" t="s">
        <v>88</v>
      </c>
      <c r="Q667" t="s">
        <v>89</v>
      </c>
      <c r="R667" t="s">
        <v>90</v>
      </c>
      <c r="S667">
        <v>0</v>
      </c>
      <c r="T667">
        <v>0</v>
      </c>
    </row>
    <row r="668" spans="1:20">
      <c r="A668" t="s">
        <v>869</v>
      </c>
      <c r="B668" t="s">
        <v>21</v>
      </c>
      <c r="C668">
        <v>41</v>
      </c>
      <c r="D668" t="s">
        <v>22</v>
      </c>
      <c r="E668" t="s">
        <v>23</v>
      </c>
      <c r="F668" t="s">
        <v>24</v>
      </c>
      <c r="G668" t="s">
        <v>25</v>
      </c>
      <c r="H668" t="s">
        <v>26</v>
      </c>
      <c r="I668" t="s">
        <v>27</v>
      </c>
      <c r="J668" t="s">
        <v>28</v>
      </c>
      <c r="K668" t="s">
        <v>29</v>
      </c>
      <c r="L668" t="s">
        <v>84</v>
      </c>
      <c r="M668" t="s">
        <v>85</v>
      </c>
      <c r="N668" t="s">
        <v>86</v>
      </c>
      <c r="O668" t="s">
        <v>87</v>
      </c>
      <c r="P668" t="s">
        <v>88</v>
      </c>
      <c r="Q668" t="s">
        <v>89</v>
      </c>
      <c r="R668" t="s">
        <v>90</v>
      </c>
      <c r="S668">
        <v>0</v>
      </c>
      <c r="T668">
        <v>0</v>
      </c>
    </row>
    <row r="669" spans="1:20">
      <c r="A669" t="s">
        <v>870</v>
      </c>
      <c r="B669" t="s">
        <v>21</v>
      </c>
      <c r="C669">
        <v>40</v>
      </c>
      <c r="D669" t="s">
        <v>22</v>
      </c>
      <c r="E669" t="s">
        <v>23</v>
      </c>
      <c r="F669" t="s">
        <v>24</v>
      </c>
      <c r="G669" t="s">
        <v>25</v>
      </c>
      <c r="H669" t="s">
        <v>26</v>
      </c>
      <c r="I669" t="s">
        <v>27</v>
      </c>
      <c r="J669" t="s">
        <v>28</v>
      </c>
      <c r="K669" t="s">
        <v>29</v>
      </c>
      <c r="L669" t="s">
        <v>84</v>
      </c>
      <c r="M669" t="s">
        <v>85</v>
      </c>
      <c r="N669" t="s">
        <v>86</v>
      </c>
      <c r="O669" t="s">
        <v>87</v>
      </c>
      <c r="P669" t="s">
        <v>88</v>
      </c>
      <c r="Q669" t="s">
        <v>89</v>
      </c>
      <c r="R669" t="s">
        <v>90</v>
      </c>
      <c r="S669">
        <v>0</v>
      </c>
      <c r="T669">
        <v>0</v>
      </c>
    </row>
    <row r="670" spans="1:20">
      <c r="A670" t="s">
        <v>871</v>
      </c>
      <c r="B670" t="s">
        <v>21</v>
      </c>
      <c r="C670">
        <v>40</v>
      </c>
      <c r="D670" t="s">
        <v>22</v>
      </c>
      <c r="E670" t="s">
        <v>23</v>
      </c>
      <c r="F670" t="s">
        <v>24</v>
      </c>
      <c r="G670" t="s">
        <v>25</v>
      </c>
      <c r="H670" t="s">
        <v>26</v>
      </c>
      <c r="I670" t="s">
        <v>27</v>
      </c>
      <c r="J670" t="s">
        <v>28</v>
      </c>
      <c r="K670" t="s">
        <v>29</v>
      </c>
      <c r="L670" t="s">
        <v>84</v>
      </c>
      <c r="M670" t="s">
        <v>85</v>
      </c>
      <c r="N670" t="s">
        <v>86</v>
      </c>
      <c r="O670" t="s">
        <v>87</v>
      </c>
      <c r="P670" t="s">
        <v>88</v>
      </c>
      <c r="Q670" t="s">
        <v>89</v>
      </c>
      <c r="R670" t="s">
        <v>90</v>
      </c>
      <c r="S670">
        <v>0</v>
      </c>
      <c r="T670">
        <v>0</v>
      </c>
    </row>
    <row r="671" spans="1:20">
      <c r="A671" t="s">
        <v>872</v>
      </c>
      <c r="B671" t="s">
        <v>21</v>
      </c>
      <c r="C671">
        <v>43</v>
      </c>
      <c r="D671" t="s">
        <v>22</v>
      </c>
      <c r="E671" t="s">
        <v>23</v>
      </c>
      <c r="F671" t="s">
        <v>24</v>
      </c>
      <c r="G671" t="s">
        <v>25</v>
      </c>
      <c r="H671" t="s">
        <v>26</v>
      </c>
      <c r="I671" t="s">
        <v>27</v>
      </c>
      <c r="J671" t="s">
        <v>324</v>
      </c>
      <c r="K671" t="s">
        <v>325</v>
      </c>
      <c r="L671" t="s">
        <v>326</v>
      </c>
      <c r="M671" t="s">
        <v>327</v>
      </c>
      <c r="N671" t="s">
        <v>328</v>
      </c>
      <c r="O671" t="s">
        <v>329</v>
      </c>
      <c r="P671" t="s">
        <v>330</v>
      </c>
      <c r="Q671" t="s">
        <v>331</v>
      </c>
      <c r="R671" t="s">
        <v>332</v>
      </c>
      <c r="S671" t="s">
        <v>333</v>
      </c>
      <c r="T671" t="s">
        <v>334</v>
      </c>
    </row>
    <row r="672" spans="1:20">
      <c r="A672" t="s">
        <v>873</v>
      </c>
      <c r="B672" t="s">
        <v>21</v>
      </c>
      <c r="C672">
        <v>38</v>
      </c>
      <c r="D672" t="s">
        <v>22</v>
      </c>
      <c r="E672" t="s">
        <v>23</v>
      </c>
      <c r="F672" t="s">
        <v>24</v>
      </c>
      <c r="G672" t="s">
        <v>25</v>
      </c>
      <c r="H672" t="s">
        <v>26</v>
      </c>
      <c r="I672" t="s">
        <v>27</v>
      </c>
      <c r="J672" t="s">
        <v>324</v>
      </c>
      <c r="K672" t="s">
        <v>325</v>
      </c>
      <c r="L672" t="s">
        <v>326</v>
      </c>
      <c r="M672" t="s">
        <v>327</v>
      </c>
      <c r="N672" t="s">
        <v>328</v>
      </c>
      <c r="O672" t="s">
        <v>329</v>
      </c>
      <c r="P672" t="s">
        <v>330</v>
      </c>
      <c r="Q672" t="s">
        <v>331</v>
      </c>
      <c r="R672" t="s">
        <v>332</v>
      </c>
      <c r="S672" t="s">
        <v>333</v>
      </c>
      <c r="T672" t="s">
        <v>334</v>
      </c>
    </row>
    <row r="673" spans="1:20">
      <c r="A673" t="s">
        <v>874</v>
      </c>
      <c r="B673" t="s">
        <v>21</v>
      </c>
      <c r="C673">
        <v>40</v>
      </c>
      <c r="D673" t="s">
        <v>22</v>
      </c>
      <c r="E673" t="s">
        <v>23</v>
      </c>
      <c r="F673" t="s">
        <v>24</v>
      </c>
      <c r="G673" t="s">
        <v>25</v>
      </c>
      <c r="H673" t="s">
        <v>26</v>
      </c>
      <c r="I673" t="s">
        <v>27</v>
      </c>
      <c r="J673" t="s">
        <v>324</v>
      </c>
      <c r="K673" t="s">
        <v>325</v>
      </c>
      <c r="L673" t="s">
        <v>326</v>
      </c>
      <c r="M673" t="s">
        <v>327</v>
      </c>
      <c r="N673" t="s">
        <v>328</v>
      </c>
      <c r="O673" t="s">
        <v>329</v>
      </c>
      <c r="P673" t="s">
        <v>330</v>
      </c>
      <c r="Q673" t="s">
        <v>331</v>
      </c>
      <c r="R673" t="s">
        <v>332</v>
      </c>
      <c r="S673" t="s">
        <v>333</v>
      </c>
      <c r="T673" t="s">
        <v>334</v>
      </c>
    </row>
    <row r="674" spans="1:20">
      <c r="A674" t="s">
        <v>875</v>
      </c>
      <c r="B674" t="s">
        <v>21</v>
      </c>
      <c r="C674">
        <v>38</v>
      </c>
      <c r="D674" t="s">
        <v>22</v>
      </c>
      <c r="E674" t="s">
        <v>23</v>
      </c>
      <c r="F674" t="s">
        <v>24</v>
      </c>
      <c r="G674" t="s">
        <v>25</v>
      </c>
      <c r="H674" t="s">
        <v>26</v>
      </c>
      <c r="I674" t="s">
        <v>27</v>
      </c>
      <c r="J674" t="s">
        <v>324</v>
      </c>
      <c r="K674" t="s">
        <v>325</v>
      </c>
      <c r="L674" t="s">
        <v>326</v>
      </c>
      <c r="M674" t="s">
        <v>327</v>
      </c>
      <c r="N674" t="s">
        <v>328</v>
      </c>
      <c r="O674" t="s">
        <v>329</v>
      </c>
      <c r="P674" t="s">
        <v>330</v>
      </c>
      <c r="Q674" t="s">
        <v>331</v>
      </c>
      <c r="R674" t="s">
        <v>332</v>
      </c>
      <c r="S674" t="s">
        <v>333</v>
      </c>
      <c r="T674" t="s">
        <v>334</v>
      </c>
    </row>
    <row r="675" spans="1:20">
      <c r="A675" t="s">
        <v>876</v>
      </c>
      <c r="B675" t="s">
        <v>81</v>
      </c>
      <c r="C675" t="s">
        <v>63</v>
      </c>
      <c r="D675" t="s">
        <v>22</v>
      </c>
      <c r="E675" t="s">
        <v>23</v>
      </c>
      <c r="F675" t="s">
        <v>24</v>
      </c>
      <c r="G675" t="s">
        <v>25</v>
      </c>
      <c r="H675" t="s">
        <v>26</v>
      </c>
      <c r="I675" t="s">
        <v>27</v>
      </c>
      <c r="J675" t="s">
        <v>324</v>
      </c>
      <c r="K675" t="s">
        <v>325</v>
      </c>
      <c r="L675" t="s">
        <v>326</v>
      </c>
      <c r="M675" t="s">
        <v>327</v>
      </c>
      <c r="N675" t="s">
        <v>328</v>
      </c>
      <c r="O675" t="s">
        <v>329</v>
      </c>
      <c r="P675" t="s">
        <v>330</v>
      </c>
      <c r="Q675" t="s">
        <v>331</v>
      </c>
      <c r="R675" t="s">
        <v>332</v>
      </c>
      <c r="S675" t="s">
        <v>333</v>
      </c>
      <c r="T675" t="s">
        <v>334</v>
      </c>
    </row>
    <row r="676" spans="1:20">
      <c r="B676" t="s">
        <v>21</v>
      </c>
      <c r="C676">
        <v>38</v>
      </c>
      <c r="D676" t="s">
        <v>22</v>
      </c>
      <c r="E676" t="s">
        <v>23</v>
      </c>
      <c r="F676" t="s">
        <v>24</v>
      </c>
      <c r="G676" t="s">
        <v>25</v>
      </c>
      <c r="H676" t="s">
        <v>26</v>
      </c>
      <c r="I676" t="s">
        <v>27</v>
      </c>
      <c r="J676" t="s">
        <v>324</v>
      </c>
      <c r="K676" t="s">
        <v>325</v>
      </c>
      <c r="L676" t="s">
        <v>326</v>
      </c>
      <c r="M676" t="s">
        <v>327</v>
      </c>
      <c r="N676" t="s">
        <v>328</v>
      </c>
      <c r="O676" t="s">
        <v>329</v>
      </c>
      <c r="P676" t="s">
        <v>330</v>
      </c>
      <c r="Q676" t="s">
        <v>331</v>
      </c>
      <c r="R676" t="s">
        <v>332</v>
      </c>
      <c r="S676" t="s">
        <v>333</v>
      </c>
      <c r="T676" t="s">
        <v>334</v>
      </c>
    </row>
    <row r="677" spans="1:20">
      <c r="A677" t="s">
        <v>877</v>
      </c>
      <c r="B677" t="s">
        <v>21</v>
      </c>
      <c r="C677">
        <v>42</v>
      </c>
      <c r="D677" t="s">
        <v>22</v>
      </c>
      <c r="E677" t="s">
        <v>23</v>
      </c>
      <c r="F677" t="s">
        <v>24</v>
      </c>
      <c r="G677" t="s">
        <v>25</v>
      </c>
      <c r="H677" t="s">
        <v>26</v>
      </c>
      <c r="I677" t="s">
        <v>27</v>
      </c>
      <c r="J677" t="s">
        <v>324</v>
      </c>
      <c r="K677" t="s">
        <v>325</v>
      </c>
      <c r="L677" t="s">
        <v>326</v>
      </c>
      <c r="M677" t="s">
        <v>327</v>
      </c>
      <c r="N677" t="s">
        <v>328</v>
      </c>
      <c r="O677" t="s">
        <v>329</v>
      </c>
      <c r="P677" t="s">
        <v>330</v>
      </c>
      <c r="Q677" t="s">
        <v>331</v>
      </c>
      <c r="R677" t="s">
        <v>332</v>
      </c>
      <c r="S677" t="s">
        <v>333</v>
      </c>
      <c r="T677" t="s">
        <v>334</v>
      </c>
    </row>
    <row r="678" spans="1:20">
      <c r="A678" t="s">
        <v>878</v>
      </c>
      <c r="B678" t="s">
        <v>21</v>
      </c>
      <c r="C678">
        <v>36</v>
      </c>
      <c r="D678" t="s">
        <v>22</v>
      </c>
      <c r="E678" t="s">
        <v>23</v>
      </c>
      <c r="F678" t="s">
        <v>24</v>
      </c>
      <c r="G678" t="s">
        <v>25</v>
      </c>
      <c r="H678" t="s">
        <v>26</v>
      </c>
      <c r="I678" t="s">
        <v>27</v>
      </c>
      <c r="J678" t="s">
        <v>324</v>
      </c>
      <c r="K678" t="s">
        <v>325</v>
      </c>
      <c r="L678" t="s">
        <v>326</v>
      </c>
      <c r="M678" t="s">
        <v>327</v>
      </c>
      <c r="N678" t="s">
        <v>328</v>
      </c>
      <c r="O678" t="s">
        <v>329</v>
      </c>
      <c r="P678" t="s">
        <v>330</v>
      </c>
      <c r="Q678" t="s">
        <v>331</v>
      </c>
      <c r="R678" t="s">
        <v>332</v>
      </c>
      <c r="S678" t="s">
        <v>333</v>
      </c>
      <c r="T678" t="s">
        <v>334</v>
      </c>
    </row>
    <row r="679" spans="1:20">
      <c r="A679" t="s">
        <v>879</v>
      </c>
      <c r="B679" t="s">
        <v>21</v>
      </c>
      <c r="C679">
        <v>40</v>
      </c>
      <c r="D679" t="s">
        <v>22</v>
      </c>
      <c r="E679" t="s">
        <v>23</v>
      </c>
      <c r="F679" t="s">
        <v>24</v>
      </c>
      <c r="G679" t="s">
        <v>25</v>
      </c>
      <c r="H679" t="s">
        <v>26</v>
      </c>
      <c r="I679" t="s">
        <v>27</v>
      </c>
      <c r="J679" t="s">
        <v>324</v>
      </c>
      <c r="K679" t="s">
        <v>325</v>
      </c>
      <c r="L679" t="s">
        <v>326</v>
      </c>
      <c r="M679" t="s">
        <v>327</v>
      </c>
      <c r="N679" t="s">
        <v>328</v>
      </c>
      <c r="O679" t="s">
        <v>329</v>
      </c>
      <c r="P679" t="s">
        <v>330</v>
      </c>
      <c r="Q679" t="s">
        <v>331</v>
      </c>
      <c r="R679" t="s">
        <v>332</v>
      </c>
      <c r="S679" t="s">
        <v>333</v>
      </c>
      <c r="T679" t="s">
        <v>334</v>
      </c>
    </row>
    <row r="680" spans="1:20">
      <c r="A680" t="s">
        <v>880</v>
      </c>
      <c r="B680" t="s">
        <v>21</v>
      </c>
      <c r="C680">
        <v>40</v>
      </c>
      <c r="D680" t="s">
        <v>22</v>
      </c>
      <c r="E680" t="s">
        <v>23</v>
      </c>
      <c r="F680" t="s">
        <v>24</v>
      </c>
      <c r="G680" t="s">
        <v>25</v>
      </c>
      <c r="H680" t="s">
        <v>26</v>
      </c>
      <c r="I680" t="s">
        <v>27</v>
      </c>
      <c r="J680" t="s">
        <v>324</v>
      </c>
      <c r="K680" t="s">
        <v>325</v>
      </c>
      <c r="L680" t="s">
        <v>326</v>
      </c>
      <c r="M680" t="s">
        <v>327</v>
      </c>
      <c r="N680" t="s">
        <v>328</v>
      </c>
      <c r="O680" t="s">
        <v>329</v>
      </c>
      <c r="P680" t="s">
        <v>330</v>
      </c>
      <c r="Q680" t="s">
        <v>331</v>
      </c>
      <c r="R680" t="s">
        <v>332</v>
      </c>
      <c r="S680" t="s">
        <v>333</v>
      </c>
      <c r="T680" t="s">
        <v>334</v>
      </c>
    </row>
    <row r="681" spans="1:20">
      <c r="A681" t="s">
        <v>881</v>
      </c>
      <c r="B681" t="s">
        <v>21</v>
      </c>
      <c r="C681">
        <v>40</v>
      </c>
      <c r="D681" t="s">
        <v>22</v>
      </c>
      <c r="E681" t="s">
        <v>23</v>
      </c>
      <c r="F681" t="s">
        <v>24</v>
      </c>
      <c r="G681" t="s">
        <v>25</v>
      </c>
      <c r="H681" t="s">
        <v>26</v>
      </c>
      <c r="I681" t="s">
        <v>27</v>
      </c>
      <c r="J681" t="s">
        <v>324</v>
      </c>
      <c r="K681" t="s">
        <v>325</v>
      </c>
      <c r="L681" t="s">
        <v>326</v>
      </c>
      <c r="M681" t="s">
        <v>327</v>
      </c>
      <c r="N681" t="s">
        <v>328</v>
      </c>
      <c r="O681" t="s">
        <v>329</v>
      </c>
      <c r="P681" t="s">
        <v>330</v>
      </c>
      <c r="Q681" t="s">
        <v>331</v>
      </c>
      <c r="R681" t="s">
        <v>332</v>
      </c>
      <c r="S681" t="s">
        <v>333</v>
      </c>
      <c r="T681" t="s">
        <v>334</v>
      </c>
    </row>
    <row r="682" spans="1:20">
      <c r="A682" t="s">
        <v>882</v>
      </c>
      <c r="B682" t="s">
        <v>21</v>
      </c>
      <c r="C682">
        <v>37</v>
      </c>
      <c r="D682" t="s">
        <v>22</v>
      </c>
      <c r="E682" t="s">
        <v>23</v>
      </c>
      <c r="F682" t="s">
        <v>24</v>
      </c>
      <c r="G682" t="s">
        <v>25</v>
      </c>
      <c r="H682" t="s">
        <v>26</v>
      </c>
      <c r="I682" t="s">
        <v>27</v>
      </c>
      <c r="J682" t="s">
        <v>324</v>
      </c>
      <c r="K682" t="s">
        <v>325</v>
      </c>
      <c r="L682" t="s">
        <v>326</v>
      </c>
      <c r="M682" t="s">
        <v>327</v>
      </c>
      <c r="N682" t="s">
        <v>328</v>
      </c>
      <c r="O682" t="s">
        <v>329</v>
      </c>
      <c r="P682" t="s">
        <v>330</v>
      </c>
      <c r="Q682" t="s">
        <v>331</v>
      </c>
      <c r="R682" t="s">
        <v>332</v>
      </c>
      <c r="S682" t="s">
        <v>333</v>
      </c>
      <c r="T682" t="s">
        <v>334</v>
      </c>
    </row>
    <row r="683" spans="1:20">
      <c r="A683" t="s">
        <v>883</v>
      </c>
      <c r="B683" t="s">
        <v>21</v>
      </c>
      <c r="C683">
        <v>40</v>
      </c>
      <c r="D683" t="s">
        <v>22</v>
      </c>
      <c r="E683" t="s">
        <v>23</v>
      </c>
      <c r="F683" t="s">
        <v>24</v>
      </c>
      <c r="G683" t="s">
        <v>25</v>
      </c>
      <c r="H683" t="s">
        <v>26</v>
      </c>
      <c r="I683" t="s">
        <v>27</v>
      </c>
      <c r="J683" t="s">
        <v>324</v>
      </c>
      <c r="K683" t="s">
        <v>325</v>
      </c>
      <c r="L683" t="s">
        <v>326</v>
      </c>
      <c r="M683" t="s">
        <v>327</v>
      </c>
      <c r="N683" t="s">
        <v>328</v>
      </c>
      <c r="O683" t="s">
        <v>329</v>
      </c>
      <c r="P683" t="s">
        <v>330</v>
      </c>
      <c r="Q683" t="s">
        <v>331</v>
      </c>
      <c r="R683" t="s">
        <v>332</v>
      </c>
      <c r="S683" t="s">
        <v>333</v>
      </c>
      <c r="T683" t="s">
        <v>334</v>
      </c>
    </row>
    <row r="684" spans="1:20">
      <c r="A684" t="s">
        <v>884</v>
      </c>
      <c r="B684" t="s">
        <v>21</v>
      </c>
      <c r="C684">
        <v>37</v>
      </c>
      <c r="D684" t="s">
        <v>22</v>
      </c>
      <c r="E684" t="s">
        <v>23</v>
      </c>
      <c r="F684" t="s">
        <v>24</v>
      </c>
      <c r="G684" t="s">
        <v>25</v>
      </c>
      <c r="H684" t="s">
        <v>26</v>
      </c>
      <c r="I684" t="s">
        <v>27</v>
      </c>
      <c r="J684" t="s">
        <v>28</v>
      </c>
      <c r="K684" t="s">
        <v>29</v>
      </c>
      <c r="L684" t="s">
        <v>84</v>
      </c>
      <c r="M684" t="s">
        <v>207</v>
      </c>
      <c r="N684" t="s">
        <v>208</v>
      </c>
      <c r="O684" t="s">
        <v>209</v>
      </c>
      <c r="P684" t="s">
        <v>210</v>
      </c>
      <c r="Q684">
        <v>0</v>
      </c>
      <c r="R684">
        <v>0</v>
      </c>
      <c r="S684">
        <v>0</v>
      </c>
      <c r="T684">
        <v>0</v>
      </c>
    </row>
    <row r="685" spans="1:20">
      <c r="A685" t="s">
        <v>885</v>
      </c>
      <c r="B685" t="s">
        <v>21</v>
      </c>
      <c r="C685">
        <v>43</v>
      </c>
      <c r="D685" t="s">
        <v>22</v>
      </c>
      <c r="E685" t="s">
        <v>23</v>
      </c>
      <c r="F685" t="s">
        <v>24</v>
      </c>
      <c r="G685" t="s">
        <v>25</v>
      </c>
      <c r="H685" t="s">
        <v>26</v>
      </c>
      <c r="I685" t="s">
        <v>27</v>
      </c>
      <c r="J685" t="s">
        <v>28</v>
      </c>
      <c r="K685" t="s">
        <v>29</v>
      </c>
      <c r="L685" t="s">
        <v>84</v>
      </c>
      <c r="M685" t="s">
        <v>207</v>
      </c>
      <c r="N685" t="s">
        <v>208</v>
      </c>
      <c r="O685" t="s">
        <v>209</v>
      </c>
      <c r="P685" t="s">
        <v>210</v>
      </c>
      <c r="Q685">
        <v>0</v>
      </c>
      <c r="R685">
        <v>0</v>
      </c>
      <c r="S685">
        <v>0</v>
      </c>
      <c r="T685">
        <v>0</v>
      </c>
    </row>
    <row r="686" spans="1:20">
      <c r="A686" t="s">
        <v>886</v>
      </c>
      <c r="B686" t="s">
        <v>21</v>
      </c>
      <c r="C686">
        <v>42</v>
      </c>
      <c r="D686" t="s">
        <v>22</v>
      </c>
      <c r="E686" t="s">
        <v>23</v>
      </c>
      <c r="F686" t="s">
        <v>24</v>
      </c>
      <c r="G686" t="s">
        <v>25</v>
      </c>
      <c r="H686" t="s">
        <v>26</v>
      </c>
      <c r="I686" t="s">
        <v>27</v>
      </c>
      <c r="J686" t="s">
        <v>28</v>
      </c>
      <c r="K686" t="s">
        <v>29</v>
      </c>
      <c r="L686" t="s">
        <v>84</v>
      </c>
      <c r="M686" t="s">
        <v>207</v>
      </c>
      <c r="N686" t="s">
        <v>208</v>
      </c>
      <c r="O686" t="s">
        <v>209</v>
      </c>
      <c r="P686" t="s">
        <v>210</v>
      </c>
      <c r="Q686">
        <v>0</v>
      </c>
      <c r="R686">
        <v>0</v>
      </c>
      <c r="S686">
        <v>0</v>
      </c>
      <c r="T686">
        <v>0</v>
      </c>
    </row>
    <row r="687" spans="1:20">
      <c r="A687" t="s">
        <v>887</v>
      </c>
      <c r="B687" t="s">
        <v>21</v>
      </c>
      <c r="C687">
        <v>37</v>
      </c>
      <c r="D687" t="s">
        <v>22</v>
      </c>
      <c r="E687" t="s">
        <v>23</v>
      </c>
      <c r="F687" t="s">
        <v>24</v>
      </c>
      <c r="G687" t="s">
        <v>25</v>
      </c>
      <c r="H687" t="s">
        <v>26</v>
      </c>
      <c r="I687" t="s">
        <v>27</v>
      </c>
      <c r="J687" t="s">
        <v>28</v>
      </c>
      <c r="K687" t="s">
        <v>29</v>
      </c>
      <c r="L687" t="s">
        <v>84</v>
      </c>
      <c r="M687" t="s">
        <v>207</v>
      </c>
      <c r="N687" t="s">
        <v>208</v>
      </c>
      <c r="O687" t="s">
        <v>209</v>
      </c>
      <c r="P687" t="s">
        <v>210</v>
      </c>
      <c r="Q687">
        <v>0</v>
      </c>
      <c r="R687">
        <v>0</v>
      </c>
      <c r="S687">
        <v>0</v>
      </c>
      <c r="T687">
        <v>0</v>
      </c>
    </row>
    <row r="688" spans="1:20">
      <c r="A688" t="s">
        <v>888</v>
      </c>
      <c r="B688" t="s">
        <v>21</v>
      </c>
      <c r="C688">
        <v>40</v>
      </c>
      <c r="D688" t="s">
        <v>22</v>
      </c>
      <c r="E688" t="s">
        <v>23</v>
      </c>
      <c r="F688" t="s">
        <v>24</v>
      </c>
      <c r="G688" t="s">
        <v>25</v>
      </c>
      <c r="H688" t="s">
        <v>26</v>
      </c>
      <c r="I688" t="s">
        <v>27</v>
      </c>
      <c r="J688" t="s">
        <v>28</v>
      </c>
      <c r="K688" t="s">
        <v>29</v>
      </c>
      <c r="L688" t="s">
        <v>84</v>
      </c>
      <c r="M688" t="s">
        <v>207</v>
      </c>
      <c r="N688" t="s">
        <v>208</v>
      </c>
      <c r="O688" t="s">
        <v>209</v>
      </c>
      <c r="P688" t="s">
        <v>210</v>
      </c>
      <c r="Q688">
        <v>0</v>
      </c>
      <c r="R688">
        <v>0</v>
      </c>
      <c r="S688">
        <v>0</v>
      </c>
      <c r="T688">
        <v>0</v>
      </c>
    </row>
    <row r="689" spans="1:20">
      <c r="A689" t="s">
        <v>889</v>
      </c>
      <c r="B689" t="s">
        <v>21</v>
      </c>
      <c r="C689">
        <v>40</v>
      </c>
      <c r="D689" t="s">
        <v>22</v>
      </c>
      <c r="E689" t="s">
        <v>23</v>
      </c>
      <c r="F689" t="s">
        <v>24</v>
      </c>
      <c r="G689" t="s">
        <v>25</v>
      </c>
      <c r="H689" t="s">
        <v>26</v>
      </c>
      <c r="I689" t="s">
        <v>27</v>
      </c>
      <c r="J689" t="s">
        <v>28</v>
      </c>
      <c r="K689" t="s">
        <v>29</v>
      </c>
      <c r="L689" t="s">
        <v>84</v>
      </c>
      <c r="M689" t="s">
        <v>207</v>
      </c>
      <c r="N689" t="s">
        <v>208</v>
      </c>
      <c r="O689" t="s">
        <v>209</v>
      </c>
      <c r="P689" t="s">
        <v>210</v>
      </c>
      <c r="Q689">
        <v>0</v>
      </c>
      <c r="R689">
        <v>0</v>
      </c>
      <c r="S689">
        <v>0</v>
      </c>
      <c r="T689">
        <v>0</v>
      </c>
    </row>
    <row r="690" spans="1:20">
      <c r="A690" t="s">
        <v>890</v>
      </c>
      <c r="B690" t="s">
        <v>62</v>
      </c>
      <c r="C690" t="s">
        <v>63</v>
      </c>
      <c r="D690" t="s">
        <v>22</v>
      </c>
      <c r="E690" t="s">
        <v>23</v>
      </c>
      <c r="F690" t="s">
        <v>24</v>
      </c>
      <c r="G690" t="s">
        <v>25</v>
      </c>
      <c r="H690" t="s">
        <v>26</v>
      </c>
      <c r="I690" t="s">
        <v>27</v>
      </c>
      <c r="J690" t="s">
        <v>28</v>
      </c>
      <c r="K690" t="s">
        <v>29</v>
      </c>
      <c r="L690" t="s">
        <v>84</v>
      </c>
      <c r="M690" t="s">
        <v>207</v>
      </c>
      <c r="N690" t="s">
        <v>208</v>
      </c>
      <c r="O690" t="s">
        <v>209</v>
      </c>
      <c r="P690" t="s">
        <v>210</v>
      </c>
      <c r="Q690">
        <v>0</v>
      </c>
      <c r="R690">
        <v>0</v>
      </c>
      <c r="S690">
        <v>0</v>
      </c>
      <c r="T690">
        <v>0</v>
      </c>
    </row>
    <row r="691" spans="1:20">
      <c r="B691" t="s">
        <v>21</v>
      </c>
      <c r="C691">
        <v>40</v>
      </c>
      <c r="D691" t="s">
        <v>22</v>
      </c>
      <c r="E691" t="s">
        <v>23</v>
      </c>
      <c r="F691" t="s">
        <v>24</v>
      </c>
      <c r="G691" t="s">
        <v>25</v>
      </c>
      <c r="H691" t="s">
        <v>26</v>
      </c>
      <c r="I691" t="s">
        <v>27</v>
      </c>
      <c r="J691" t="s">
        <v>28</v>
      </c>
      <c r="K691" t="s">
        <v>29</v>
      </c>
      <c r="L691" t="s">
        <v>84</v>
      </c>
      <c r="M691" t="s">
        <v>207</v>
      </c>
      <c r="N691" t="s">
        <v>208</v>
      </c>
      <c r="O691" t="s">
        <v>209</v>
      </c>
      <c r="P691" t="s">
        <v>210</v>
      </c>
      <c r="Q691">
        <v>0</v>
      </c>
      <c r="R691">
        <v>0</v>
      </c>
      <c r="S691">
        <v>0</v>
      </c>
      <c r="T691">
        <v>0</v>
      </c>
    </row>
    <row r="692" spans="1:20">
      <c r="A692" t="s">
        <v>891</v>
      </c>
      <c r="B692" t="s">
        <v>21</v>
      </c>
      <c r="C692">
        <v>27</v>
      </c>
      <c r="D692" t="s">
        <v>22</v>
      </c>
      <c r="E692" t="s">
        <v>23</v>
      </c>
      <c r="F692" t="s">
        <v>24</v>
      </c>
      <c r="G692" t="s">
        <v>25</v>
      </c>
      <c r="H692" t="s">
        <v>26</v>
      </c>
      <c r="I692" t="s">
        <v>27</v>
      </c>
      <c r="J692" t="s">
        <v>28</v>
      </c>
      <c r="K692" t="s">
        <v>29</v>
      </c>
      <c r="L692" t="s">
        <v>84</v>
      </c>
      <c r="M692" t="s">
        <v>207</v>
      </c>
      <c r="N692" t="s">
        <v>208</v>
      </c>
      <c r="O692" t="s">
        <v>209</v>
      </c>
      <c r="P692" t="s">
        <v>210</v>
      </c>
      <c r="Q692">
        <v>0</v>
      </c>
      <c r="R692">
        <v>0</v>
      </c>
      <c r="S692">
        <v>0</v>
      </c>
      <c r="T692">
        <v>0</v>
      </c>
    </row>
    <row r="693" spans="1:20">
      <c r="A693" t="s">
        <v>892</v>
      </c>
      <c r="B693" t="s">
        <v>21</v>
      </c>
      <c r="C693">
        <v>38</v>
      </c>
      <c r="D693" t="s">
        <v>22</v>
      </c>
      <c r="E693" t="s">
        <v>23</v>
      </c>
      <c r="F693" t="s">
        <v>24</v>
      </c>
      <c r="G693" t="s">
        <v>25</v>
      </c>
      <c r="H693" t="s">
        <v>26</v>
      </c>
      <c r="I693" t="s">
        <v>27</v>
      </c>
      <c r="J693" t="s">
        <v>28</v>
      </c>
      <c r="K693" t="s">
        <v>29</v>
      </c>
      <c r="L693" t="s">
        <v>84</v>
      </c>
      <c r="M693" t="s">
        <v>207</v>
      </c>
      <c r="N693" t="s">
        <v>208</v>
      </c>
      <c r="O693" t="s">
        <v>209</v>
      </c>
      <c r="P693" t="s">
        <v>210</v>
      </c>
      <c r="Q693">
        <v>0</v>
      </c>
      <c r="R693">
        <v>0</v>
      </c>
      <c r="S693">
        <v>0</v>
      </c>
      <c r="T693">
        <v>0</v>
      </c>
    </row>
    <row r="694" spans="1:20">
      <c r="A694" t="s">
        <v>893</v>
      </c>
      <c r="B694" t="s">
        <v>21</v>
      </c>
      <c r="C694">
        <v>38</v>
      </c>
      <c r="D694" t="s">
        <v>22</v>
      </c>
      <c r="E694" t="s">
        <v>23</v>
      </c>
      <c r="F694" t="s">
        <v>24</v>
      </c>
      <c r="G694" t="s">
        <v>25</v>
      </c>
      <c r="H694" t="s">
        <v>26</v>
      </c>
      <c r="I694" t="s">
        <v>27</v>
      </c>
      <c r="J694" t="s">
        <v>28</v>
      </c>
      <c r="K694" t="s">
        <v>29</v>
      </c>
      <c r="L694" t="s">
        <v>84</v>
      </c>
      <c r="M694" t="s">
        <v>207</v>
      </c>
      <c r="N694" t="s">
        <v>208</v>
      </c>
      <c r="O694" t="s">
        <v>209</v>
      </c>
      <c r="P694" t="s">
        <v>210</v>
      </c>
      <c r="Q694">
        <v>0</v>
      </c>
      <c r="R694">
        <v>0</v>
      </c>
      <c r="S694">
        <v>0</v>
      </c>
      <c r="T694">
        <v>0</v>
      </c>
    </row>
    <row r="695" spans="1:20">
      <c r="A695" t="s">
        <v>894</v>
      </c>
      <c r="B695" t="s">
        <v>21</v>
      </c>
      <c r="C695">
        <v>36</v>
      </c>
      <c r="D695" t="s">
        <v>22</v>
      </c>
      <c r="E695" t="s">
        <v>23</v>
      </c>
      <c r="F695" t="s">
        <v>24</v>
      </c>
      <c r="G695" t="s">
        <v>25</v>
      </c>
      <c r="H695" t="s">
        <v>26</v>
      </c>
      <c r="I695" t="s">
        <v>27</v>
      </c>
      <c r="J695" t="s">
        <v>28</v>
      </c>
      <c r="K695" t="s">
        <v>29</v>
      </c>
      <c r="L695" t="s">
        <v>84</v>
      </c>
      <c r="M695" t="s">
        <v>207</v>
      </c>
      <c r="N695" t="s">
        <v>208</v>
      </c>
      <c r="O695" t="s">
        <v>209</v>
      </c>
      <c r="P695" t="s">
        <v>210</v>
      </c>
      <c r="Q695">
        <v>0</v>
      </c>
      <c r="R695">
        <v>0</v>
      </c>
      <c r="S695">
        <v>0</v>
      </c>
      <c r="T695">
        <v>0</v>
      </c>
    </row>
    <row r="696" spans="1:20">
      <c r="A696" t="s">
        <v>895</v>
      </c>
      <c r="B696" t="s">
        <v>21</v>
      </c>
      <c r="C696">
        <v>43</v>
      </c>
      <c r="D696" t="s">
        <v>22</v>
      </c>
      <c r="E696" t="s">
        <v>23</v>
      </c>
      <c r="F696" t="s">
        <v>24</v>
      </c>
      <c r="G696" t="s">
        <v>25</v>
      </c>
      <c r="H696" t="s">
        <v>26</v>
      </c>
      <c r="I696" t="s">
        <v>27</v>
      </c>
      <c r="J696" t="s">
        <v>28</v>
      </c>
      <c r="K696" t="s">
        <v>29</v>
      </c>
      <c r="L696" t="s">
        <v>84</v>
      </c>
      <c r="M696" t="s">
        <v>207</v>
      </c>
      <c r="N696" t="s">
        <v>208</v>
      </c>
      <c r="O696" t="s">
        <v>209</v>
      </c>
      <c r="P696" t="s">
        <v>210</v>
      </c>
      <c r="Q696">
        <v>0</v>
      </c>
      <c r="R696">
        <v>0</v>
      </c>
      <c r="S696">
        <v>0</v>
      </c>
      <c r="T696">
        <v>0</v>
      </c>
    </row>
    <row r="697" spans="1:20">
      <c r="A697" t="s">
        <v>896</v>
      </c>
      <c r="B697" t="s">
        <v>21</v>
      </c>
      <c r="C697">
        <v>40</v>
      </c>
      <c r="D697" t="s">
        <v>22</v>
      </c>
      <c r="E697" t="s">
        <v>23</v>
      </c>
      <c r="F697" t="s">
        <v>24</v>
      </c>
      <c r="G697" t="s">
        <v>25</v>
      </c>
      <c r="H697" t="s">
        <v>26</v>
      </c>
      <c r="I697" t="s">
        <v>27</v>
      </c>
      <c r="J697" t="s">
        <v>37</v>
      </c>
      <c r="K697" t="s">
        <v>38</v>
      </c>
      <c r="L697" t="s">
        <v>39</v>
      </c>
      <c r="M697" t="s">
        <v>57</v>
      </c>
      <c r="N697" t="s">
        <v>58</v>
      </c>
      <c r="O697" t="s">
        <v>59</v>
      </c>
      <c r="P697" t="s">
        <v>60</v>
      </c>
      <c r="Q697">
        <v>0</v>
      </c>
      <c r="R697">
        <v>0</v>
      </c>
      <c r="S697">
        <v>0</v>
      </c>
      <c r="T697">
        <v>0</v>
      </c>
    </row>
    <row r="698" spans="1:20">
      <c r="A698" t="s">
        <v>897</v>
      </c>
      <c r="B698" t="s">
        <v>21</v>
      </c>
      <c r="C698">
        <v>43</v>
      </c>
      <c r="D698" t="s">
        <v>22</v>
      </c>
      <c r="E698" t="s">
        <v>23</v>
      </c>
      <c r="F698" t="s">
        <v>24</v>
      </c>
      <c r="G698" t="s">
        <v>25</v>
      </c>
      <c r="H698" t="s">
        <v>26</v>
      </c>
      <c r="I698" t="s">
        <v>27</v>
      </c>
      <c r="J698" t="s">
        <v>37</v>
      </c>
      <c r="K698" t="s">
        <v>38</v>
      </c>
      <c r="L698" t="s">
        <v>39</v>
      </c>
      <c r="M698" t="s">
        <v>57</v>
      </c>
      <c r="N698" t="s">
        <v>58</v>
      </c>
      <c r="O698" t="s">
        <v>59</v>
      </c>
      <c r="P698" t="s">
        <v>60</v>
      </c>
      <c r="Q698">
        <v>0</v>
      </c>
      <c r="R698">
        <v>0</v>
      </c>
      <c r="S698">
        <v>0</v>
      </c>
      <c r="T698">
        <v>0</v>
      </c>
    </row>
    <row r="699" spans="1:20">
      <c r="A699" t="s">
        <v>898</v>
      </c>
      <c r="B699" t="s">
        <v>21</v>
      </c>
      <c r="C699">
        <v>40</v>
      </c>
      <c r="D699" t="s">
        <v>22</v>
      </c>
      <c r="E699" t="s">
        <v>23</v>
      </c>
      <c r="F699" t="s">
        <v>24</v>
      </c>
      <c r="G699" t="s">
        <v>25</v>
      </c>
      <c r="H699" t="s">
        <v>26</v>
      </c>
      <c r="I699" t="s">
        <v>27</v>
      </c>
      <c r="J699" t="s">
        <v>37</v>
      </c>
      <c r="K699" t="s">
        <v>38</v>
      </c>
      <c r="L699" t="s">
        <v>39</v>
      </c>
      <c r="M699" t="s">
        <v>57</v>
      </c>
      <c r="N699" t="s">
        <v>58</v>
      </c>
      <c r="O699" t="s">
        <v>59</v>
      </c>
      <c r="P699" t="s">
        <v>60</v>
      </c>
      <c r="Q699">
        <v>0</v>
      </c>
      <c r="R699">
        <v>0</v>
      </c>
      <c r="S699">
        <v>0</v>
      </c>
      <c r="T699">
        <v>0</v>
      </c>
    </row>
    <row r="700" spans="1:20">
      <c r="A700" t="s">
        <v>899</v>
      </c>
      <c r="B700" t="s">
        <v>21</v>
      </c>
      <c r="C700">
        <v>40</v>
      </c>
      <c r="D700" t="s">
        <v>22</v>
      </c>
      <c r="E700" t="s">
        <v>23</v>
      </c>
      <c r="F700" t="s">
        <v>24</v>
      </c>
      <c r="G700" t="s">
        <v>25</v>
      </c>
      <c r="H700" t="s">
        <v>26</v>
      </c>
      <c r="I700" t="s">
        <v>27</v>
      </c>
      <c r="J700" t="s">
        <v>37</v>
      </c>
      <c r="K700" t="s">
        <v>38</v>
      </c>
      <c r="L700" t="s">
        <v>39</v>
      </c>
      <c r="M700" t="s">
        <v>57</v>
      </c>
      <c r="N700" t="s">
        <v>58</v>
      </c>
      <c r="O700" t="s">
        <v>59</v>
      </c>
      <c r="P700" t="s">
        <v>60</v>
      </c>
      <c r="Q700">
        <v>0</v>
      </c>
      <c r="R700">
        <v>0</v>
      </c>
      <c r="S700">
        <v>0</v>
      </c>
      <c r="T700">
        <v>0</v>
      </c>
    </row>
    <row r="701" spans="1:20">
      <c r="A701" t="s">
        <v>900</v>
      </c>
      <c r="B701" t="s">
        <v>21</v>
      </c>
      <c r="C701">
        <v>40</v>
      </c>
      <c r="D701" t="s">
        <v>22</v>
      </c>
      <c r="E701" t="s">
        <v>23</v>
      </c>
      <c r="F701" t="s">
        <v>24</v>
      </c>
      <c r="G701" t="s">
        <v>25</v>
      </c>
      <c r="H701" t="s">
        <v>26</v>
      </c>
      <c r="I701" t="s">
        <v>27</v>
      </c>
      <c r="J701" t="s">
        <v>37</v>
      </c>
      <c r="K701" t="s">
        <v>38</v>
      </c>
      <c r="L701" t="s">
        <v>39</v>
      </c>
      <c r="M701" t="s">
        <v>57</v>
      </c>
      <c r="N701" t="s">
        <v>58</v>
      </c>
      <c r="O701" t="s">
        <v>59</v>
      </c>
      <c r="P701" t="s">
        <v>60</v>
      </c>
      <c r="Q701">
        <v>0</v>
      </c>
      <c r="R701">
        <v>0</v>
      </c>
      <c r="S701">
        <v>0</v>
      </c>
      <c r="T701">
        <v>0</v>
      </c>
    </row>
    <row r="702" spans="1:20">
      <c r="A702" t="s">
        <v>901</v>
      </c>
      <c r="B702" t="s">
        <v>21</v>
      </c>
      <c r="C702">
        <v>41</v>
      </c>
      <c r="D702" t="s">
        <v>22</v>
      </c>
      <c r="E702" t="s">
        <v>23</v>
      </c>
      <c r="F702" t="s">
        <v>24</v>
      </c>
      <c r="G702" t="s">
        <v>25</v>
      </c>
      <c r="H702" t="s">
        <v>26</v>
      </c>
      <c r="I702" t="s">
        <v>27</v>
      </c>
      <c r="J702" t="s">
        <v>37</v>
      </c>
      <c r="K702" t="s">
        <v>38</v>
      </c>
      <c r="L702" t="s">
        <v>39</v>
      </c>
      <c r="M702" t="s">
        <v>57</v>
      </c>
      <c r="N702" t="s">
        <v>58</v>
      </c>
      <c r="O702" t="s">
        <v>59</v>
      </c>
      <c r="P702" t="s">
        <v>60</v>
      </c>
      <c r="Q702">
        <v>0</v>
      </c>
      <c r="R702">
        <v>0</v>
      </c>
      <c r="S702">
        <v>0</v>
      </c>
      <c r="T702">
        <v>0</v>
      </c>
    </row>
    <row r="703" spans="1:20">
      <c r="A703" t="s">
        <v>902</v>
      </c>
      <c r="B703" t="s">
        <v>21</v>
      </c>
      <c r="C703">
        <v>40</v>
      </c>
      <c r="D703" t="s">
        <v>22</v>
      </c>
      <c r="E703" t="s">
        <v>23</v>
      </c>
      <c r="F703" t="s">
        <v>24</v>
      </c>
      <c r="G703" t="s">
        <v>25</v>
      </c>
      <c r="H703" t="s">
        <v>26</v>
      </c>
      <c r="I703" t="s">
        <v>27</v>
      </c>
      <c r="J703" t="s">
        <v>37</v>
      </c>
      <c r="K703" t="s">
        <v>38</v>
      </c>
      <c r="L703" t="s">
        <v>39</v>
      </c>
      <c r="M703" t="s">
        <v>57</v>
      </c>
      <c r="N703" t="s">
        <v>58</v>
      </c>
      <c r="O703" t="s">
        <v>59</v>
      </c>
      <c r="P703" t="s">
        <v>60</v>
      </c>
      <c r="Q703">
        <v>0</v>
      </c>
      <c r="R703">
        <v>0</v>
      </c>
      <c r="S703">
        <v>0</v>
      </c>
      <c r="T703">
        <v>0</v>
      </c>
    </row>
    <row r="704" spans="1:20">
      <c r="A704" t="s">
        <v>903</v>
      </c>
      <c r="B704" t="s">
        <v>21</v>
      </c>
      <c r="C704">
        <v>43</v>
      </c>
      <c r="D704" t="s">
        <v>22</v>
      </c>
      <c r="E704" t="s">
        <v>23</v>
      </c>
      <c r="F704" t="s">
        <v>24</v>
      </c>
      <c r="G704" t="s">
        <v>25</v>
      </c>
      <c r="H704" t="s">
        <v>26</v>
      </c>
      <c r="I704" t="s">
        <v>27</v>
      </c>
      <c r="J704" t="s">
        <v>37</v>
      </c>
      <c r="K704" t="s">
        <v>38</v>
      </c>
      <c r="L704" t="s">
        <v>39</v>
      </c>
      <c r="M704" t="s">
        <v>57</v>
      </c>
      <c r="N704" t="s">
        <v>58</v>
      </c>
      <c r="O704" t="s">
        <v>59</v>
      </c>
      <c r="P704" t="s">
        <v>60</v>
      </c>
      <c r="Q704">
        <v>0</v>
      </c>
      <c r="R704">
        <v>0</v>
      </c>
      <c r="S704">
        <v>0</v>
      </c>
      <c r="T704">
        <v>0</v>
      </c>
    </row>
    <row r="705" spans="1:20">
      <c r="A705" t="s">
        <v>904</v>
      </c>
      <c r="B705" t="s">
        <v>21</v>
      </c>
      <c r="C705">
        <v>40</v>
      </c>
      <c r="D705" t="s">
        <v>22</v>
      </c>
      <c r="E705" t="s">
        <v>23</v>
      </c>
      <c r="F705" t="s">
        <v>24</v>
      </c>
      <c r="G705" t="s">
        <v>25</v>
      </c>
      <c r="H705" t="s">
        <v>26</v>
      </c>
      <c r="I705" t="s">
        <v>27</v>
      </c>
      <c r="J705" t="s">
        <v>37</v>
      </c>
      <c r="K705" t="s">
        <v>38</v>
      </c>
      <c r="L705" t="s">
        <v>39</v>
      </c>
      <c r="M705" t="s">
        <v>57</v>
      </c>
      <c r="N705" t="s">
        <v>58</v>
      </c>
      <c r="O705" t="s">
        <v>59</v>
      </c>
      <c r="P705" t="s">
        <v>60</v>
      </c>
      <c r="Q705">
        <v>0</v>
      </c>
      <c r="R705">
        <v>0</v>
      </c>
      <c r="S705">
        <v>0</v>
      </c>
      <c r="T705">
        <v>0</v>
      </c>
    </row>
    <row r="706" spans="1:20">
      <c r="A706" t="s">
        <v>905</v>
      </c>
      <c r="B706" t="s">
        <v>21</v>
      </c>
      <c r="C706">
        <v>38</v>
      </c>
      <c r="D706" t="s">
        <v>22</v>
      </c>
      <c r="E706" t="s">
        <v>23</v>
      </c>
      <c r="F706" t="s">
        <v>24</v>
      </c>
      <c r="G706" t="s">
        <v>25</v>
      </c>
      <c r="H706" t="s">
        <v>26</v>
      </c>
      <c r="I706" t="s">
        <v>27</v>
      </c>
      <c r="J706" t="s">
        <v>37</v>
      </c>
      <c r="K706" t="s">
        <v>38</v>
      </c>
      <c r="L706" t="s">
        <v>39</v>
      </c>
      <c r="M706" t="s">
        <v>57</v>
      </c>
      <c r="N706" t="s">
        <v>58</v>
      </c>
      <c r="O706" t="s">
        <v>59</v>
      </c>
      <c r="P706" t="s">
        <v>60</v>
      </c>
      <c r="Q706">
        <v>0</v>
      </c>
      <c r="R706">
        <v>0</v>
      </c>
      <c r="S706">
        <v>0</v>
      </c>
      <c r="T706">
        <v>0</v>
      </c>
    </row>
    <row r="707" spans="1:20">
      <c r="A707" t="s">
        <v>906</v>
      </c>
      <c r="B707" t="s">
        <v>21</v>
      </c>
      <c r="C707">
        <v>38</v>
      </c>
      <c r="D707" t="s">
        <v>22</v>
      </c>
      <c r="E707" t="s">
        <v>23</v>
      </c>
      <c r="F707" t="s">
        <v>24</v>
      </c>
      <c r="G707" t="s">
        <v>25</v>
      </c>
      <c r="H707" t="s">
        <v>26</v>
      </c>
      <c r="I707" t="s">
        <v>27</v>
      </c>
      <c r="J707" t="s">
        <v>37</v>
      </c>
      <c r="K707" t="s">
        <v>38</v>
      </c>
      <c r="L707" t="s">
        <v>39</v>
      </c>
      <c r="M707" t="s">
        <v>57</v>
      </c>
      <c r="N707" t="s">
        <v>58</v>
      </c>
      <c r="O707" t="s">
        <v>59</v>
      </c>
      <c r="P707" t="s">
        <v>60</v>
      </c>
      <c r="Q707">
        <v>0</v>
      </c>
      <c r="R707">
        <v>0</v>
      </c>
      <c r="S707">
        <v>0</v>
      </c>
      <c r="T707">
        <v>0</v>
      </c>
    </row>
    <row r="708" spans="1:20">
      <c r="A708" t="s">
        <v>907</v>
      </c>
      <c r="B708" t="s">
        <v>21</v>
      </c>
      <c r="C708">
        <v>36</v>
      </c>
      <c r="D708" t="s">
        <v>22</v>
      </c>
      <c r="E708" t="s">
        <v>23</v>
      </c>
      <c r="F708" t="s">
        <v>24</v>
      </c>
      <c r="G708" t="s">
        <v>25</v>
      </c>
      <c r="H708" t="s">
        <v>26</v>
      </c>
      <c r="I708" t="s">
        <v>27</v>
      </c>
      <c r="J708" t="s">
        <v>37</v>
      </c>
      <c r="K708" t="s">
        <v>38</v>
      </c>
      <c r="L708" t="s">
        <v>39</v>
      </c>
      <c r="M708" t="s">
        <v>57</v>
      </c>
      <c r="N708" t="s">
        <v>58</v>
      </c>
      <c r="O708" t="s">
        <v>59</v>
      </c>
      <c r="P708" t="s">
        <v>60</v>
      </c>
      <c r="Q708">
        <v>0</v>
      </c>
      <c r="R708">
        <v>0</v>
      </c>
      <c r="S708">
        <v>0</v>
      </c>
      <c r="T708">
        <v>0</v>
      </c>
    </row>
    <row r="709" spans="1:20">
      <c r="A709" t="s">
        <v>908</v>
      </c>
      <c r="B709" t="s">
        <v>21</v>
      </c>
      <c r="C709">
        <v>37</v>
      </c>
      <c r="D709" t="s">
        <v>22</v>
      </c>
      <c r="E709" t="s">
        <v>23</v>
      </c>
      <c r="F709" t="s">
        <v>24</v>
      </c>
      <c r="G709" t="s">
        <v>25</v>
      </c>
      <c r="H709" t="s">
        <v>26</v>
      </c>
      <c r="I709" t="s">
        <v>27</v>
      </c>
      <c r="J709" t="s">
        <v>37</v>
      </c>
      <c r="K709" t="s">
        <v>38</v>
      </c>
      <c r="L709" t="s">
        <v>39</v>
      </c>
      <c r="M709" t="s">
        <v>57</v>
      </c>
      <c r="N709" t="s">
        <v>58</v>
      </c>
      <c r="O709" t="s">
        <v>59</v>
      </c>
      <c r="P709" t="s">
        <v>60</v>
      </c>
      <c r="Q709">
        <v>0</v>
      </c>
      <c r="R709">
        <v>0</v>
      </c>
      <c r="S709">
        <v>0</v>
      </c>
      <c r="T709">
        <v>0</v>
      </c>
    </row>
    <row r="710" spans="1:20">
      <c r="A710" t="s">
        <v>909</v>
      </c>
      <c r="B710" t="s">
        <v>81</v>
      </c>
      <c r="C710" t="s">
        <v>63</v>
      </c>
      <c r="D710" t="s">
        <v>22</v>
      </c>
      <c r="E710" t="s">
        <v>23</v>
      </c>
      <c r="F710" t="s">
        <v>24</v>
      </c>
      <c r="G710" t="s">
        <v>25</v>
      </c>
      <c r="H710" t="s">
        <v>26</v>
      </c>
      <c r="I710" t="s">
        <v>27</v>
      </c>
      <c r="J710" t="s">
        <v>37</v>
      </c>
      <c r="K710" t="s">
        <v>38</v>
      </c>
      <c r="L710" t="s">
        <v>39</v>
      </c>
      <c r="M710" t="s">
        <v>57</v>
      </c>
      <c r="N710" t="s">
        <v>58</v>
      </c>
      <c r="O710" t="s">
        <v>59</v>
      </c>
      <c r="P710" t="s">
        <v>60</v>
      </c>
      <c r="Q710">
        <v>0</v>
      </c>
      <c r="R710">
        <v>0</v>
      </c>
      <c r="S710">
        <v>0</v>
      </c>
      <c r="T710">
        <v>0</v>
      </c>
    </row>
    <row r="711" spans="1:20">
      <c r="B711" t="s">
        <v>21</v>
      </c>
      <c r="C711">
        <v>38</v>
      </c>
      <c r="D711" t="s">
        <v>22</v>
      </c>
      <c r="E711" t="s">
        <v>23</v>
      </c>
      <c r="F711" t="s">
        <v>24</v>
      </c>
      <c r="G711" t="s">
        <v>25</v>
      </c>
      <c r="H711" t="s">
        <v>26</v>
      </c>
      <c r="I711" t="s">
        <v>27</v>
      </c>
      <c r="J711" t="s">
        <v>37</v>
      </c>
      <c r="K711" t="s">
        <v>38</v>
      </c>
      <c r="L711" t="s">
        <v>39</v>
      </c>
      <c r="M711" t="s">
        <v>57</v>
      </c>
      <c r="N711" t="s">
        <v>58</v>
      </c>
      <c r="O711" t="s">
        <v>59</v>
      </c>
      <c r="P711" t="s">
        <v>60</v>
      </c>
      <c r="Q711">
        <v>0</v>
      </c>
      <c r="R711">
        <v>0</v>
      </c>
      <c r="S711">
        <v>0</v>
      </c>
      <c r="T711">
        <v>0</v>
      </c>
    </row>
    <row r="712" spans="1:20">
      <c r="A712" t="s">
        <v>910</v>
      </c>
      <c r="B712" t="s">
        <v>21</v>
      </c>
      <c r="C712">
        <v>38</v>
      </c>
      <c r="D712" t="s">
        <v>22</v>
      </c>
      <c r="E712" t="s">
        <v>23</v>
      </c>
      <c r="F712" t="s">
        <v>24</v>
      </c>
      <c r="G712" t="s">
        <v>25</v>
      </c>
      <c r="H712" t="s">
        <v>26</v>
      </c>
      <c r="I712" t="s">
        <v>27</v>
      </c>
      <c r="J712" t="s">
        <v>37</v>
      </c>
      <c r="K712" t="s">
        <v>38</v>
      </c>
      <c r="L712" t="s">
        <v>39</v>
      </c>
      <c r="M712" t="s">
        <v>57</v>
      </c>
      <c r="N712" t="s">
        <v>58</v>
      </c>
      <c r="O712" t="s">
        <v>59</v>
      </c>
      <c r="P712" t="s">
        <v>60</v>
      </c>
      <c r="Q712">
        <v>0</v>
      </c>
      <c r="R712">
        <v>0</v>
      </c>
      <c r="S712">
        <v>0</v>
      </c>
      <c r="T712">
        <v>0</v>
      </c>
    </row>
    <row r="713" spans="1:20">
      <c r="A713" t="s">
        <v>911</v>
      </c>
      <c r="B713" t="s">
        <v>21</v>
      </c>
      <c r="C713">
        <v>43</v>
      </c>
      <c r="D713" t="s">
        <v>22</v>
      </c>
      <c r="E713" t="s">
        <v>23</v>
      </c>
      <c r="F713" t="s">
        <v>24</v>
      </c>
      <c r="G713" t="s">
        <v>25</v>
      </c>
      <c r="H713" t="s">
        <v>26</v>
      </c>
      <c r="I713" t="s">
        <v>27</v>
      </c>
      <c r="J713" t="s">
        <v>37</v>
      </c>
      <c r="K713" t="s">
        <v>38</v>
      </c>
      <c r="L713" t="s">
        <v>39</v>
      </c>
      <c r="M713" t="s">
        <v>57</v>
      </c>
      <c r="N713" t="s">
        <v>58</v>
      </c>
      <c r="O713" t="s">
        <v>59</v>
      </c>
      <c r="P713" t="s">
        <v>60</v>
      </c>
      <c r="Q713">
        <v>0</v>
      </c>
      <c r="R713">
        <v>0</v>
      </c>
      <c r="S713">
        <v>0</v>
      </c>
      <c r="T713">
        <v>0</v>
      </c>
    </row>
    <row r="714" spans="1:20">
      <c r="A714" t="s">
        <v>912</v>
      </c>
      <c r="B714" t="s">
        <v>21</v>
      </c>
      <c r="C714">
        <v>36</v>
      </c>
      <c r="D714" t="s">
        <v>22</v>
      </c>
      <c r="E714" t="s">
        <v>23</v>
      </c>
      <c r="F714" t="s">
        <v>24</v>
      </c>
      <c r="G714" t="s">
        <v>25</v>
      </c>
      <c r="H714" t="s">
        <v>26</v>
      </c>
      <c r="I714" t="s">
        <v>27</v>
      </c>
      <c r="J714" t="s">
        <v>37</v>
      </c>
      <c r="K714" t="s">
        <v>38</v>
      </c>
      <c r="L714" t="s">
        <v>39</v>
      </c>
      <c r="M714" t="s">
        <v>57</v>
      </c>
      <c r="N714" t="s">
        <v>58</v>
      </c>
      <c r="O714" t="s">
        <v>59</v>
      </c>
      <c r="P714" t="s">
        <v>60</v>
      </c>
      <c r="Q714">
        <v>0</v>
      </c>
      <c r="R714">
        <v>0</v>
      </c>
      <c r="S714">
        <v>0</v>
      </c>
      <c r="T714">
        <v>0</v>
      </c>
    </row>
    <row r="715" spans="1:20">
      <c r="A715" t="s">
        <v>913</v>
      </c>
      <c r="B715" t="s">
        <v>21</v>
      </c>
      <c r="C715">
        <v>40</v>
      </c>
      <c r="D715" t="s">
        <v>22</v>
      </c>
      <c r="E715" t="s">
        <v>23</v>
      </c>
      <c r="F715" t="s">
        <v>24</v>
      </c>
      <c r="G715" t="s">
        <v>25</v>
      </c>
      <c r="H715" t="s">
        <v>26</v>
      </c>
      <c r="I715" t="s">
        <v>27</v>
      </c>
      <c r="J715" t="s">
        <v>37</v>
      </c>
      <c r="K715" t="s">
        <v>38</v>
      </c>
      <c r="L715" t="s">
        <v>39</v>
      </c>
      <c r="M715" t="s">
        <v>57</v>
      </c>
      <c r="N715" t="s">
        <v>58</v>
      </c>
      <c r="O715" t="s">
        <v>59</v>
      </c>
      <c r="P715" t="s">
        <v>60</v>
      </c>
      <c r="Q715">
        <v>0</v>
      </c>
      <c r="R715">
        <v>0</v>
      </c>
      <c r="S715">
        <v>0</v>
      </c>
      <c r="T715">
        <v>0</v>
      </c>
    </row>
    <row r="716" spans="1:20">
      <c r="A716" t="s">
        <v>914</v>
      </c>
      <c r="B716" t="s">
        <v>21</v>
      </c>
      <c r="C716">
        <v>37</v>
      </c>
      <c r="D716" t="s">
        <v>22</v>
      </c>
      <c r="E716" t="s">
        <v>23</v>
      </c>
      <c r="F716" t="s">
        <v>24</v>
      </c>
      <c r="G716" t="s">
        <v>25</v>
      </c>
      <c r="H716" t="s">
        <v>26</v>
      </c>
      <c r="I716" t="s">
        <v>27</v>
      </c>
      <c r="J716" t="s">
        <v>37</v>
      </c>
      <c r="K716" t="s">
        <v>38</v>
      </c>
      <c r="L716" t="s">
        <v>39</v>
      </c>
      <c r="M716" t="s">
        <v>57</v>
      </c>
      <c r="N716" t="s">
        <v>58</v>
      </c>
      <c r="O716" t="s">
        <v>59</v>
      </c>
      <c r="P716" t="s">
        <v>60</v>
      </c>
      <c r="Q716">
        <v>0</v>
      </c>
      <c r="R716">
        <v>0</v>
      </c>
      <c r="S716">
        <v>0</v>
      </c>
      <c r="T716">
        <v>0</v>
      </c>
    </row>
    <row r="717" spans="1:20">
      <c r="A717" t="s">
        <v>915</v>
      </c>
      <c r="B717" t="s">
        <v>21</v>
      </c>
      <c r="C717">
        <v>40</v>
      </c>
      <c r="D717" t="s">
        <v>22</v>
      </c>
      <c r="E717" t="s">
        <v>23</v>
      </c>
      <c r="F717" t="s">
        <v>24</v>
      </c>
      <c r="G717" t="s">
        <v>25</v>
      </c>
      <c r="H717" t="s">
        <v>26</v>
      </c>
      <c r="I717" t="s">
        <v>27</v>
      </c>
      <c r="J717" t="s">
        <v>37</v>
      </c>
      <c r="K717" t="s">
        <v>38</v>
      </c>
      <c r="L717" t="s">
        <v>39</v>
      </c>
      <c r="M717" t="s">
        <v>57</v>
      </c>
      <c r="N717" t="s">
        <v>58</v>
      </c>
      <c r="O717" t="s">
        <v>59</v>
      </c>
      <c r="P717" t="s">
        <v>60</v>
      </c>
      <c r="Q717">
        <v>0</v>
      </c>
      <c r="R717">
        <v>0</v>
      </c>
      <c r="S717">
        <v>0</v>
      </c>
      <c r="T717">
        <v>0</v>
      </c>
    </row>
    <row r="718" spans="1:20">
      <c r="A718" t="s">
        <v>916</v>
      </c>
      <c r="B718" t="s">
        <v>21</v>
      </c>
      <c r="C718">
        <v>38</v>
      </c>
      <c r="D718" t="s">
        <v>22</v>
      </c>
      <c r="E718" t="s">
        <v>23</v>
      </c>
      <c r="F718" t="s">
        <v>24</v>
      </c>
      <c r="G718" t="s">
        <v>25</v>
      </c>
      <c r="H718" t="s">
        <v>26</v>
      </c>
      <c r="I718" t="s">
        <v>27</v>
      </c>
      <c r="J718" t="s">
        <v>37</v>
      </c>
      <c r="K718" t="s">
        <v>38</v>
      </c>
      <c r="L718" t="s">
        <v>39</v>
      </c>
      <c r="M718" t="s">
        <v>57</v>
      </c>
      <c r="N718" t="s">
        <v>58</v>
      </c>
      <c r="O718" t="s">
        <v>59</v>
      </c>
      <c r="P718" t="s">
        <v>60</v>
      </c>
      <c r="Q718">
        <v>0</v>
      </c>
      <c r="R718">
        <v>0</v>
      </c>
      <c r="S718">
        <v>0</v>
      </c>
      <c r="T718">
        <v>0</v>
      </c>
    </row>
    <row r="719" spans="1:20">
      <c r="A719" t="s">
        <v>917</v>
      </c>
      <c r="B719" t="s">
        <v>21</v>
      </c>
      <c r="C719">
        <v>40</v>
      </c>
      <c r="D719" t="s">
        <v>22</v>
      </c>
      <c r="E719" t="s">
        <v>23</v>
      </c>
      <c r="F719" t="s">
        <v>24</v>
      </c>
      <c r="G719" t="s">
        <v>25</v>
      </c>
      <c r="H719" t="s">
        <v>26</v>
      </c>
      <c r="I719" t="s">
        <v>27</v>
      </c>
      <c r="J719" t="s">
        <v>37</v>
      </c>
      <c r="K719" t="s">
        <v>38</v>
      </c>
      <c r="L719" t="s">
        <v>39</v>
      </c>
      <c r="M719" t="s">
        <v>57</v>
      </c>
      <c r="N719" t="s">
        <v>58</v>
      </c>
      <c r="O719" t="s">
        <v>59</v>
      </c>
      <c r="P719" t="s">
        <v>60</v>
      </c>
      <c r="Q719">
        <v>0</v>
      </c>
      <c r="R719">
        <v>0</v>
      </c>
      <c r="S719">
        <v>0</v>
      </c>
      <c r="T719">
        <v>0</v>
      </c>
    </row>
    <row r="720" spans="1:20">
      <c r="A720" t="s">
        <v>918</v>
      </c>
      <c r="B720" t="s">
        <v>21</v>
      </c>
      <c r="C720">
        <v>40</v>
      </c>
      <c r="D720" t="s">
        <v>22</v>
      </c>
      <c r="E720" t="s">
        <v>23</v>
      </c>
      <c r="F720" t="s">
        <v>24</v>
      </c>
      <c r="G720" t="s">
        <v>25</v>
      </c>
      <c r="H720" t="s">
        <v>26</v>
      </c>
      <c r="I720" t="s">
        <v>27</v>
      </c>
      <c r="J720" t="s">
        <v>37</v>
      </c>
      <c r="K720" t="s">
        <v>38</v>
      </c>
      <c r="L720" t="s">
        <v>39</v>
      </c>
      <c r="M720" t="s">
        <v>57</v>
      </c>
      <c r="N720" t="s">
        <v>58</v>
      </c>
      <c r="O720" t="s">
        <v>59</v>
      </c>
      <c r="P720" t="s">
        <v>60</v>
      </c>
      <c r="Q720">
        <v>0</v>
      </c>
      <c r="R720">
        <v>0</v>
      </c>
      <c r="S720">
        <v>0</v>
      </c>
      <c r="T720">
        <v>0</v>
      </c>
    </row>
    <row r="721" spans="1:20">
      <c r="A721" t="s">
        <v>919</v>
      </c>
      <c r="B721" t="s">
        <v>21</v>
      </c>
      <c r="C721">
        <v>43</v>
      </c>
      <c r="D721" t="s">
        <v>22</v>
      </c>
      <c r="E721" t="s">
        <v>23</v>
      </c>
      <c r="F721" t="s">
        <v>24</v>
      </c>
      <c r="G721" t="s">
        <v>25</v>
      </c>
      <c r="H721" t="s">
        <v>26</v>
      </c>
      <c r="I721" t="s">
        <v>27</v>
      </c>
      <c r="J721" t="s">
        <v>37</v>
      </c>
      <c r="K721" t="s">
        <v>38</v>
      </c>
      <c r="L721" t="s">
        <v>39</v>
      </c>
      <c r="M721" t="s">
        <v>57</v>
      </c>
      <c r="N721" t="s">
        <v>58</v>
      </c>
      <c r="O721" t="s">
        <v>59</v>
      </c>
      <c r="P721" t="s">
        <v>60</v>
      </c>
      <c r="Q721">
        <v>0</v>
      </c>
      <c r="R721">
        <v>0</v>
      </c>
      <c r="S721">
        <v>0</v>
      </c>
      <c r="T721">
        <v>0</v>
      </c>
    </row>
    <row r="722" spans="1:20">
      <c r="A722" t="s">
        <v>920</v>
      </c>
      <c r="B722" t="s">
        <v>21</v>
      </c>
      <c r="C722">
        <v>37</v>
      </c>
      <c r="D722" t="s">
        <v>22</v>
      </c>
      <c r="E722" t="s">
        <v>23</v>
      </c>
      <c r="F722" t="s">
        <v>24</v>
      </c>
      <c r="G722" t="s">
        <v>25</v>
      </c>
      <c r="H722" t="s">
        <v>26</v>
      </c>
      <c r="I722" t="s">
        <v>27</v>
      </c>
      <c r="J722" t="s">
        <v>28</v>
      </c>
      <c r="K722" t="s">
        <v>29</v>
      </c>
      <c r="L722" t="s">
        <v>84</v>
      </c>
      <c r="M722" t="s">
        <v>85</v>
      </c>
      <c r="N722" t="s">
        <v>105</v>
      </c>
      <c r="O722" t="s">
        <v>106</v>
      </c>
      <c r="P722" t="s">
        <v>107</v>
      </c>
      <c r="Q722">
        <v>0</v>
      </c>
      <c r="R722">
        <v>0</v>
      </c>
      <c r="S722">
        <v>0</v>
      </c>
      <c r="T722">
        <v>0</v>
      </c>
    </row>
    <row r="723" spans="1:20">
      <c r="A723" t="s">
        <v>921</v>
      </c>
      <c r="B723" t="s">
        <v>21</v>
      </c>
      <c r="C723">
        <v>37</v>
      </c>
      <c r="D723" t="s">
        <v>22</v>
      </c>
      <c r="E723" t="s">
        <v>23</v>
      </c>
      <c r="F723" t="s">
        <v>24</v>
      </c>
      <c r="G723" t="s">
        <v>25</v>
      </c>
      <c r="H723" t="s">
        <v>26</v>
      </c>
      <c r="I723" t="s">
        <v>27</v>
      </c>
      <c r="J723" t="s">
        <v>28</v>
      </c>
      <c r="K723" t="s">
        <v>29</v>
      </c>
      <c r="L723" t="s">
        <v>84</v>
      </c>
      <c r="M723" t="s">
        <v>85</v>
      </c>
      <c r="N723" t="s">
        <v>105</v>
      </c>
      <c r="O723" t="s">
        <v>106</v>
      </c>
      <c r="P723" t="s">
        <v>107</v>
      </c>
      <c r="Q723">
        <v>0</v>
      </c>
      <c r="R723">
        <v>0</v>
      </c>
      <c r="S723">
        <v>0</v>
      </c>
      <c r="T723">
        <v>0</v>
      </c>
    </row>
    <row r="724" spans="1:20">
      <c r="A724" t="s">
        <v>922</v>
      </c>
      <c r="B724" t="s">
        <v>21</v>
      </c>
      <c r="C724">
        <v>40</v>
      </c>
      <c r="D724" t="s">
        <v>22</v>
      </c>
      <c r="E724" t="s">
        <v>23</v>
      </c>
      <c r="F724" t="s">
        <v>24</v>
      </c>
      <c r="G724" t="s">
        <v>25</v>
      </c>
      <c r="H724" t="s">
        <v>26</v>
      </c>
      <c r="I724" t="s">
        <v>27</v>
      </c>
      <c r="J724" t="s">
        <v>28</v>
      </c>
      <c r="K724" t="s">
        <v>29</v>
      </c>
      <c r="L724" t="s">
        <v>84</v>
      </c>
      <c r="M724" t="s">
        <v>85</v>
      </c>
      <c r="N724" t="s">
        <v>105</v>
      </c>
      <c r="O724" t="s">
        <v>106</v>
      </c>
      <c r="P724" t="s">
        <v>107</v>
      </c>
      <c r="Q724">
        <v>0</v>
      </c>
      <c r="R724">
        <v>0</v>
      </c>
      <c r="S724">
        <v>0</v>
      </c>
      <c r="T724">
        <v>0</v>
      </c>
    </row>
    <row r="725" spans="1:20">
      <c r="A725" t="s">
        <v>923</v>
      </c>
      <c r="B725" t="s">
        <v>81</v>
      </c>
      <c r="C725" t="s">
        <v>63</v>
      </c>
      <c r="D725" t="s">
        <v>22</v>
      </c>
      <c r="E725" t="s">
        <v>23</v>
      </c>
      <c r="F725" t="s">
        <v>24</v>
      </c>
      <c r="G725" t="s">
        <v>25</v>
      </c>
      <c r="H725" t="s">
        <v>26</v>
      </c>
      <c r="I725" t="s">
        <v>27</v>
      </c>
      <c r="J725" t="s">
        <v>28</v>
      </c>
      <c r="K725" t="s">
        <v>29</v>
      </c>
      <c r="L725" t="s">
        <v>84</v>
      </c>
      <c r="M725" t="s">
        <v>85</v>
      </c>
      <c r="N725" t="s">
        <v>105</v>
      </c>
      <c r="O725" t="s">
        <v>106</v>
      </c>
      <c r="P725" t="s">
        <v>107</v>
      </c>
      <c r="Q725">
        <v>0</v>
      </c>
      <c r="R725">
        <v>0</v>
      </c>
      <c r="S725">
        <v>0</v>
      </c>
      <c r="T725">
        <v>0</v>
      </c>
    </row>
    <row r="726" spans="1:20">
      <c r="B726" t="s">
        <v>21</v>
      </c>
      <c r="C726">
        <v>38</v>
      </c>
      <c r="D726" t="s">
        <v>22</v>
      </c>
      <c r="E726" t="s">
        <v>23</v>
      </c>
      <c r="F726" t="s">
        <v>24</v>
      </c>
      <c r="G726" t="s">
        <v>25</v>
      </c>
      <c r="H726" t="s">
        <v>26</v>
      </c>
      <c r="I726" t="s">
        <v>27</v>
      </c>
      <c r="J726" t="s">
        <v>28</v>
      </c>
      <c r="K726" t="s">
        <v>29</v>
      </c>
      <c r="L726" t="s">
        <v>84</v>
      </c>
      <c r="M726" t="s">
        <v>85</v>
      </c>
      <c r="N726" t="s">
        <v>105</v>
      </c>
      <c r="O726" t="s">
        <v>106</v>
      </c>
      <c r="P726" t="s">
        <v>107</v>
      </c>
      <c r="Q726">
        <v>0</v>
      </c>
      <c r="R726">
        <v>0</v>
      </c>
      <c r="S726">
        <v>0</v>
      </c>
      <c r="T726">
        <v>0</v>
      </c>
    </row>
    <row r="727" spans="1:20">
      <c r="A727" t="s">
        <v>924</v>
      </c>
      <c r="B727" t="s">
        <v>81</v>
      </c>
      <c r="C727" t="s">
        <v>63</v>
      </c>
      <c r="D727" t="s">
        <v>22</v>
      </c>
      <c r="E727" t="s">
        <v>23</v>
      </c>
      <c r="F727" t="s">
        <v>24</v>
      </c>
      <c r="G727" t="s">
        <v>25</v>
      </c>
      <c r="H727" t="s">
        <v>26</v>
      </c>
      <c r="I727" t="s">
        <v>27</v>
      </c>
      <c r="J727" t="s">
        <v>28</v>
      </c>
      <c r="K727" t="s">
        <v>29</v>
      </c>
      <c r="L727" t="s">
        <v>84</v>
      </c>
      <c r="M727" t="s">
        <v>85</v>
      </c>
      <c r="N727" t="s">
        <v>105</v>
      </c>
      <c r="O727" t="s">
        <v>106</v>
      </c>
      <c r="P727" t="s">
        <v>107</v>
      </c>
      <c r="Q727">
        <v>0</v>
      </c>
      <c r="R727">
        <v>0</v>
      </c>
      <c r="S727">
        <v>0</v>
      </c>
      <c r="T727">
        <v>0</v>
      </c>
    </row>
    <row r="728" spans="1:20">
      <c r="B728" t="s">
        <v>21</v>
      </c>
      <c r="C728">
        <v>37</v>
      </c>
      <c r="D728" t="s">
        <v>22</v>
      </c>
      <c r="E728" t="s">
        <v>23</v>
      </c>
      <c r="F728" t="s">
        <v>24</v>
      </c>
      <c r="G728" t="s">
        <v>25</v>
      </c>
      <c r="H728" t="s">
        <v>26</v>
      </c>
      <c r="I728" t="s">
        <v>27</v>
      </c>
      <c r="J728" t="s">
        <v>28</v>
      </c>
      <c r="K728" t="s">
        <v>29</v>
      </c>
      <c r="L728" t="s">
        <v>84</v>
      </c>
      <c r="M728" t="s">
        <v>85</v>
      </c>
      <c r="N728" t="s">
        <v>105</v>
      </c>
      <c r="O728" t="s">
        <v>106</v>
      </c>
      <c r="P728" t="s">
        <v>107</v>
      </c>
      <c r="Q728">
        <v>0</v>
      </c>
      <c r="R728">
        <v>0</v>
      </c>
      <c r="S728">
        <v>0</v>
      </c>
      <c r="T728">
        <v>0</v>
      </c>
    </row>
    <row r="729" spans="1:20">
      <c r="A729" t="s">
        <v>925</v>
      </c>
      <c r="B729" t="s">
        <v>21</v>
      </c>
      <c r="C729">
        <v>38</v>
      </c>
      <c r="D729" t="s">
        <v>22</v>
      </c>
      <c r="E729" t="s">
        <v>23</v>
      </c>
      <c r="F729" t="s">
        <v>24</v>
      </c>
      <c r="G729" t="s">
        <v>25</v>
      </c>
      <c r="H729" t="s">
        <v>26</v>
      </c>
      <c r="I729" t="s">
        <v>27</v>
      </c>
      <c r="J729" t="s">
        <v>28</v>
      </c>
      <c r="K729" t="s">
        <v>29</v>
      </c>
      <c r="L729" t="s">
        <v>84</v>
      </c>
      <c r="M729" t="s">
        <v>85</v>
      </c>
      <c r="N729" t="s">
        <v>105</v>
      </c>
      <c r="O729" t="s">
        <v>106</v>
      </c>
      <c r="P729" t="s">
        <v>107</v>
      </c>
      <c r="Q729">
        <v>0</v>
      </c>
      <c r="R729">
        <v>0</v>
      </c>
      <c r="S729">
        <v>0</v>
      </c>
      <c r="T729">
        <v>0</v>
      </c>
    </row>
    <row r="730" spans="1:20">
      <c r="A730" t="s">
        <v>926</v>
      </c>
      <c r="B730" t="s">
        <v>21</v>
      </c>
      <c r="C730">
        <v>38</v>
      </c>
      <c r="D730" t="s">
        <v>22</v>
      </c>
      <c r="E730" t="s">
        <v>23</v>
      </c>
      <c r="F730" t="s">
        <v>24</v>
      </c>
      <c r="G730" t="s">
        <v>25</v>
      </c>
      <c r="H730" t="s">
        <v>26</v>
      </c>
      <c r="I730" t="s">
        <v>27</v>
      </c>
      <c r="J730" t="s">
        <v>28</v>
      </c>
      <c r="K730" t="s">
        <v>29</v>
      </c>
      <c r="L730" t="s">
        <v>84</v>
      </c>
      <c r="M730" t="s">
        <v>85</v>
      </c>
      <c r="N730" t="s">
        <v>105</v>
      </c>
      <c r="O730" t="s">
        <v>106</v>
      </c>
      <c r="P730" t="s">
        <v>107</v>
      </c>
      <c r="Q730">
        <v>0</v>
      </c>
      <c r="R730">
        <v>0</v>
      </c>
      <c r="S730">
        <v>0</v>
      </c>
      <c r="T730">
        <v>0</v>
      </c>
    </row>
    <row r="731" spans="1:20">
      <c r="A731" t="s">
        <v>927</v>
      </c>
      <c r="B731" t="s">
        <v>21</v>
      </c>
      <c r="C731">
        <v>40</v>
      </c>
      <c r="D731" t="s">
        <v>22</v>
      </c>
      <c r="E731" t="s">
        <v>23</v>
      </c>
      <c r="F731" t="s">
        <v>24</v>
      </c>
      <c r="G731" t="s">
        <v>25</v>
      </c>
      <c r="H731" t="s">
        <v>26</v>
      </c>
      <c r="I731" t="s">
        <v>27</v>
      </c>
      <c r="J731" t="s">
        <v>28</v>
      </c>
      <c r="K731" t="s">
        <v>29</v>
      </c>
      <c r="L731" t="s">
        <v>84</v>
      </c>
      <c r="M731" t="s">
        <v>85</v>
      </c>
      <c r="N731" t="s">
        <v>105</v>
      </c>
      <c r="O731" t="s">
        <v>106</v>
      </c>
      <c r="P731" t="s">
        <v>107</v>
      </c>
      <c r="Q731">
        <v>0</v>
      </c>
      <c r="R731">
        <v>0</v>
      </c>
      <c r="S731">
        <v>0</v>
      </c>
      <c r="T731">
        <v>0</v>
      </c>
    </row>
    <row r="732" spans="1:20">
      <c r="A732" t="s">
        <v>928</v>
      </c>
      <c r="B732" t="s">
        <v>21</v>
      </c>
      <c r="C732">
        <v>40</v>
      </c>
      <c r="D732" t="s">
        <v>22</v>
      </c>
      <c r="E732" t="s">
        <v>23</v>
      </c>
      <c r="F732" t="s">
        <v>24</v>
      </c>
      <c r="G732" t="s">
        <v>25</v>
      </c>
      <c r="H732" t="s">
        <v>26</v>
      </c>
      <c r="I732" t="s">
        <v>27</v>
      </c>
      <c r="J732" t="s">
        <v>28</v>
      </c>
      <c r="K732" t="s">
        <v>29</v>
      </c>
      <c r="L732" t="s">
        <v>84</v>
      </c>
      <c r="M732" t="s">
        <v>85</v>
      </c>
      <c r="N732" t="s">
        <v>105</v>
      </c>
      <c r="O732" t="s">
        <v>106</v>
      </c>
      <c r="P732" t="s">
        <v>107</v>
      </c>
      <c r="Q732">
        <v>0</v>
      </c>
      <c r="R732">
        <v>0</v>
      </c>
      <c r="S732">
        <v>0</v>
      </c>
      <c r="T732">
        <v>0</v>
      </c>
    </row>
    <row r="733" spans="1:20">
      <c r="A733" t="s">
        <v>929</v>
      </c>
      <c r="B733" t="s">
        <v>21</v>
      </c>
      <c r="C733">
        <v>40</v>
      </c>
      <c r="D733" t="s">
        <v>22</v>
      </c>
      <c r="E733" t="s">
        <v>23</v>
      </c>
      <c r="F733" t="s">
        <v>24</v>
      </c>
      <c r="G733" t="s">
        <v>25</v>
      </c>
      <c r="H733" t="s">
        <v>26</v>
      </c>
      <c r="I733" t="s">
        <v>27</v>
      </c>
      <c r="J733" t="s">
        <v>28</v>
      </c>
      <c r="K733" t="s">
        <v>29</v>
      </c>
      <c r="L733" t="s">
        <v>84</v>
      </c>
      <c r="M733" t="s">
        <v>85</v>
      </c>
      <c r="N733" t="s">
        <v>105</v>
      </c>
      <c r="O733" t="s">
        <v>106</v>
      </c>
      <c r="P733" t="s">
        <v>107</v>
      </c>
      <c r="Q733">
        <v>0</v>
      </c>
      <c r="R733">
        <v>0</v>
      </c>
      <c r="S733">
        <v>0</v>
      </c>
      <c r="T733">
        <v>0</v>
      </c>
    </row>
    <row r="734" spans="1:20">
      <c r="A734" t="s">
        <v>930</v>
      </c>
      <c r="B734" t="s">
        <v>62</v>
      </c>
      <c r="C734" t="s">
        <v>63</v>
      </c>
      <c r="D734" t="s">
        <v>22</v>
      </c>
      <c r="E734" t="s">
        <v>23</v>
      </c>
      <c r="F734" t="s">
        <v>24</v>
      </c>
      <c r="G734" t="s">
        <v>25</v>
      </c>
      <c r="H734" t="s">
        <v>26</v>
      </c>
      <c r="I734" t="s">
        <v>27</v>
      </c>
      <c r="J734" t="s">
        <v>28</v>
      </c>
      <c r="K734" t="s">
        <v>29</v>
      </c>
      <c r="L734" t="s">
        <v>84</v>
      </c>
      <c r="M734" t="s">
        <v>85</v>
      </c>
      <c r="N734" t="s">
        <v>105</v>
      </c>
      <c r="O734" t="s">
        <v>106</v>
      </c>
      <c r="P734" t="s">
        <v>107</v>
      </c>
      <c r="Q734">
        <v>0</v>
      </c>
      <c r="R734">
        <v>0</v>
      </c>
      <c r="S734">
        <v>0</v>
      </c>
      <c r="T734">
        <v>0</v>
      </c>
    </row>
    <row r="735" spans="1:20">
      <c r="B735" t="s">
        <v>21</v>
      </c>
      <c r="C735">
        <v>40</v>
      </c>
      <c r="D735" t="s">
        <v>22</v>
      </c>
      <c r="E735" t="s">
        <v>23</v>
      </c>
      <c r="F735" t="s">
        <v>24</v>
      </c>
      <c r="G735" t="s">
        <v>25</v>
      </c>
      <c r="H735" t="s">
        <v>26</v>
      </c>
      <c r="I735" t="s">
        <v>27</v>
      </c>
      <c r="J735" t="s">
        <v>28</v>
      </c>
      <c r="K735" t="s">
        <v>29</v>
      </c>
      <c r="L735" t="s">
        <v>84</v>
      </c>
      <c r="M735" t="s">
        <v>85</v>
      </c>
      <c r="N735" t="s">
        <v>105</v>
      </c>
      <c r="O735" t="s">
        <v>106</v>
      </c>
      <c r="P735" t="s">
        <v>107</v>
      </c>
      <c r="Q735">
        <v>0</v>
      </c>
      <c r="R735">
        <v>0</v>
      </c>
      <c r="S735">
        <v>0</v>
      </c>
      <c r="T735">
        <v>0</v>
      </c>
    </row>
    <row r="736" spans="1:20">
      <c r="A736" t="s">
        <v>931</v>
      </c>
      <c r="B736" t="s">
        <v>21</v>
      </c>
      <c r="C736">
        <v>43</v>
      </c>
      <c r="D736" t="s">
        <v>22</v>
      </c>
      <c r="E736" t="s">
        <v>23</v>
      </c>
      <c r="F736" t="s">
        <v>24</v>
      </c>
      <c r="G736" t="s">
        <v>25</v>
      </c>
      <c r="H736" t="s">
        <v>26</v>
      </c>
      <c r="I736" t="s">
        <v>27</v>
      </c>
      <c r="J736" t="s">
        <v>28</v>
      </c>
      <c r="K736" t="s">
        <v>29</v>
      </c>
      <c r="L736" t="s">
        <v>84</v>
      </c>
      <c r="M736" t="s">
        <v>85</v>
      </c>
      <c r="N736" t="s">
        <v>105</v>
      </c>
      <c r="O736" t="s">
        <v>106</v>
      </c>
      <c r="P736" t="s">
        <v>107</v>
      </c>
      <c r="Q736">
        <v>0</v>
      </c>
      <c r="R736">
        <v>0</v>
      </c>
      <c r="S736">
        <v>0</v>
      </c>
      <c r="T736">
        <v>0</v>
      </c>
    </row>
    <row r="737" spans="1:20">
      <c r="A737" t="s">
        <v>932</v>
      </c>
      <c r="B737" t="s">
        <v>21</v>
      </c>
      <c r="C737">
        <v>40</v>
      </c>
      <c r="D737" t="s">
        <v>22</v>
      </c>
      <c r="E737" t="s">
        <v>23</v>
      </c>
      <c r="F737" t="s">
        <v>24</v>
      </c>
      <c r="G737" t="s">
        <v>25</v>
      </c>
      <c r="H737" t="s">
        <v>26</v>
      </c>
      <c r="I737" t="s">
        <v>27</v>
      </c>
      <c r="J737" t="s">
        <v>28</v>
      </c>
      <c r="K737" t="s">
        <v>29</v>
      </c>
      <c r="L737" t="s">
        <v>84</v>
      </c>
      <c r="M737" t="s">
        <v>85</v>
      </c>
      <c r="N737" t="s">
        <v>105</v>
      </c>
      <c r="O737" t="s">
        <v>106</v>
      </c>
      <c r="P737" t="s">
        <v>107</v>
      </c>
      <c r="Q737">
        <v>0</v>
      </c>
      <c r="R737">
        <v>0</v>
      </c>
      <c r="S737">
        <v>0</v>
      </c>
      <c r="T737">
        <v>0</v>
      </c>
    </row>
    <row r="738" spans="1:20">
      <c r="A738" t="s">
        <v>933</v>
      </c>
      <c r="B738" t="s">
        <v>21</v>
      </c>
      <c r="C738">
        <v>43</v>
      </c>
      <c r="D738" t="s">
        <v>22</v>
      </c>
      <c r="E738" t="s">
        <v>23</v>
      </c>
      <c r="F738" t="s">
        <v>24</v>
      </c>
      <c r="G738" t="s">
        <v>25</v>
      </c>
      <c r="H738" t="s">
        <v>26</v>
      </c>
      <c r="I738" t="s">
        <v>27</v>
      </c>
      <c r="J738" t="s">
        <v>28</v>
      </c>
      <c r="K738" t="s">
        <v>29</v>
      </c>
      <c r="L738" t="s">
        <v>84</v>
      </c>
      <c r="M738" t="s">
        <v>85</v>
      </c>
      <c r="N738" t="s">
        <v>105</v>
      </c>
      <c r="O738" t="s">
        <v>106</v>
      </c>
      <c r="P738" t="s">
        <v>107</v>
      </c>
      <c r="Q738">
        <v>0</v>
      </c>
      <c r="R738">
        <v>0</v>
      </c>
      <c r="S738">
        <v>0</v>
      </c>
      <c r="T738">
        <v>0</v>
      </c>
    </row>
    <row r="739" spans="1:20">
      <c r="A739" t="s">
        <v>934</v>
      </c>
      <c r="B739" t="s">
        <v>21</v>
      </c>
      <c r="C739">
        <v>40</v>
      </c>
      <c r="D739" t="s">
        <v>22</v>
      </c>
      <c r="E739" t="s">
        <v>23</v>
      </c>
      <c r="F739" t="s">
        <v>24</v>
      </c>
      <c r="G739" t="s">
        <v>25</v>
      </c>
      <c r="H739" t="s">
        <v>26</v>
      </c>
      <c r="I739" t="s">
        <v>27</v>
      </c>
      <c r="J739" t="s">
        <v>28</v>
      </c>
      <c r="K739" t="s">
        <v>29</v>
      </c>
      <c r="L739" t="s">
        <v>84</v>
      </c>
      <c r="M739" t="s">
        <v>85</v>
      </c>
      <c r="N739" t="s">
        <v>105</v>
      </c>
      <c r="O739" t="s">
        <v>106</v>
      </c>
      <c r="P739" t="s">
        <v>107</v>
      </c>
      <c r="Q739">
        <v>0</v>
      </c>
      <c r="R739">
        <v>0</v>
      </c>
      <c r="S739">
        <v>0</v>
      </c>
      <c r="T739">
        <v>0</v>
      </c>
    </row>
    <row r="740" spans="1:20">
      <c r="A740" t="s">
        <v>935</v>
      </c>
      <c r="B740" t="s">
        <v>21</v>
      </c>
      <c r="C740">
        <v>40</v>
      </c>
      <c r="D740" t="s">
        <v>22</v>
      </c>
      <c r="E740" t="s">
        <v>23</v>
      </c>
      <c r="F740" t="s">
        <v>24</v>
      </c>
      <c r="G740" t="s">
        <v>25</v>
      </c>
      <c r="H740" t="s">
        <v>26</v>
      </c>
      <c r="I740" t="s">
        <v>27</v>
      </c>
      <c r="J740" t="s">
        <v>28</v>
      </c>
      <c r="K740" t="s">
        <v>29</v>
      </c>
      <c r="L740" t="s">
        <v>84</v>
      </c>
      <c r="M740" t="s">
        <v>85</v>
      </c>
      <c r="N740" t="s">
        <v>105</v>
      </c>
      <c r="O740" t="s">
        <v>106</v>
      </c>
      <c r="P740" t="s">
        <v>107</v>
      </c>
      <c r="Q740">
        <v>0</v>
      </c>
      <c r="R740">
        <v>0</v>
      </c>
      <c r="S740">
        <v>0</v>
      </c>
      <c r="T740">
        <v>0</v>
      </c>
    </row>
    <row r="741" spans="1:20">
      <c r="A741" t="s">
        <v>936</v>
      </c>
      <c r="B741" t="s">
        <v>21</v>
      </c>
      <c r="C741">
        <v>37</v>
      </c>
      <c r="D741" t="s">
        <v>22</v>
      </c>
      <c r="E741" t="s">
        <v>937</v>
      </c>
      <c r="F741" t="s">
        <v>938</v>
      </c>
      <c r="G741" t="s">
        <v>939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</row>
    <row r="742" spans="1:20">
      <c r="A742" t="s">
        <v>940</v>
      </c>
      <c r="B742" t="s">
        <v>21</v>
      </c>
      <c r="C742">
        <v>48</v>
      </c>
      <c r="D742" t="s">
        <v>22</v>
      </c>
      <c r="E742" t="s">
        <v>23</v>
      </c>
      <c r="F742" t="s">
        <v>64</v>
      </c>
      <c r="G742" t="s">
        <v>65</v>
      </c>
      <c r="H742" t="s">
        <v>66</v>
      </c>
      <c r="I742" t="s">
        <v>67</v>
      </c>
      <c r="J742" t="s">
        <v>68</v>
      </c>
      <c r="K742" t="s">
        <v>69</v>
      </c>
      <c r="L742" t="s">
        <v>70</v>
      </c>
      <c r="M742" t="s">
        <v>738</v>
      </c>
      <c r="N742" t="s">
        <v>739</v>
      </c>
      <c r="O742" t="s">
        <v>740</v>
      </c>
      <c r="P742" t="s">
        <v>773</v>
      </c>
      <c r="Q742" t="s">
        <v>774</v>
      </c>
      <c r="R742" t="s">
        <v>775</v>
      </c>
      <c r="S742" t="s">
        <v>776</v>
      </c>
      <c r="T742">
        <v>0</v>
      </c>
    </row>
    <row r="743" spans="1:20">
      <c r="A743" t="s">
        <v>941</v>
      </c>
      <c r="B743" t="s">
        <v>21</v>
      </c>
      <c r="C743">
        <v>40</v>
      </c>
      <c r="D743" t="s">
        <v>22</v>
      </c>
      <c r="E743" t="s">
        <v>23</v>
      </c>
      <c r="F743" t="s">
        <v>24</v>
      </c>
      <c r="G743" t="s">
        <v>25</v>
      </c>
      <c r="H743" t="s">
        <v>26</v>
      </c>
      <c r="I743" t="s">
        <v>27</v>
      </c>
      <c r="J743" t="s">
        <v>28</v>
      </c>
      <c r="K743" t="s">
        <v>29</v>
      </c>
      <c r="L743" t="s">
        <v>84</v>
      </c>
      <c r="M743" t="s">
        <v>85</v>
      </c>
      <c r="N743" t="s">
        <v>105</v>
      </c>
      <c r="O743" t="s">
        <v>106</v>
      </c>
      <c r="P743" t="s">
        <v>107</v>
      </c>
      <c r="Q743">
        <v>0</v>
      </c>
      <c r="R743">
        <v>0</v>
      </c>
      <c r="S743">
        <v>0</v>
      </c>
      <c r="T743">
        <v>0</v>
      </c>
    </row>
    <row r="744" spans="1:20">
      <c r="A744" t="s">
        <v>942</v>
      </c>
      <c r="B744" t="s">
        <v>21</v>
      </c>
      <c r="C744">
        <v>38</v>
      </c>
      <c r="D744" t="s">
        <v>22</v>
      </c>
      <c r="E744" t="s">
        <v>23</v>
      </c>
      <c r="F744" t="s">
        <v>24</v>
      </c>
      <c r="G744" t="s">
        <v>25</v>
      </c>
      <c r="H744" t="s">
        <v>26</v>
      </c>
      <c r="I744" t="s">
        <v>27</v>
      </c>
      <c r="J744" t="s">
        <v>28</v>
      </c>
      <c r="K744" t="s">
        <v>29</v>
      </c>
      <c r="L744" t="s">
        <v>30</v>
      </c>
      <c r="M744" t="s">
        <v>31</v>
      </c>
      <c r="N744" t="s">
        <v>32</v>
      </c>
      <c r="O744" t="s">
        <v>33</v>
      </c>
      <c r="P744" t="s">
        <v>34</v>
      </c>
      <c r="Q744" t="s">
        <v>35</v>
      </c>
      <c r="R744">
        <v>0</v>
      </c>
      <c r="S744">
        <v>0</v>
      </c>
      <c r="T744">
        <v>0</v>
      </c>
    </row>
    <row r="745" spans="1:20">
      <c r="A745" t="s">
        <v>943</v>
      </c>
      <c r="B745" t="s">
        <v>21</v>
      </c>
      <c r="C745">
        <v>38</v>
      </c>
      <c r="D745" t="s">
        <v>22</v>
      </c>
      <c r="E745" t="s">
        <v>23</v>
      </c>
      <c r="F745" t="s">
        <v>24</v>
      </c>
      <c r="G745" t="s">
        <v>25</v>
      </c>
      <c r="H745" t="s">
        <v>26</v>
      </c>
      <c r="I745" t="s">
        <v>27</v>
      </c>
      <c r="J745" t="s">
        <v>28</v>
      </c>
      <c r="K745" t="s">
        <v>29</v>
      </c>
      <c r="L745" t="s">
        <v>30</v>
      </c>
      <c r="M745" t="s">
        <v>47</v>
      </c>
      <c r="N745" t="s">
        <v>48</v>
      </c>
      <c r="O745" t="s">
        <v>49</v>
      </c>
      <c r="P745" t="s">
        <v>50</v>
      </c>
      <c r="Q745" t="s">
        <v>51</v>
      </c>
      <c r="R745" t="s">
        <v>52</v>
      </c>
      <c r="S745" t="s">
        <v>53</v>
      </c>
      <c r="T745" t="s">
        <v>54</v>
      </c>
    </row>
    <row r="746" spans="1:20">
      <c r="A746" t="s">
        <v>944</v>
      </c>
      <c r="B746" t="s">
        <v>21</v>
      </c>
      <c r="C746">
        <v>39</v>
      </c>
      <c r="D746" t="s">
        <v>22</v>
      </c>
      <c r="E746" t="s">
        <v>23</v>
      </c>
      <c r="F746" t="s">
        <v>64</v>
      </c>
      <c r="G746" t="s">
        <v>143</v>
      </c>
      <c r="H746" t="s">
        <v>144</v>
      </c>
      <c r="I746" t="s">
        <v>153</v>
      </c>
      <c r="J746" t="s">
        <v>154</v>
      </c>
      <c r="K746" t="s">
        <v>155</v>
      </c>
      <c r="L746" t="s">
        <v>156</v>
      </c>
      <c r="M746" t="s">
        <v>157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</row>
    <row r="747" spans="1:20">
      <c r="A747" t="s">
        <v>945</v>
      </c>
      <c r="B747" t="s">
        <v>21</v>
      </c>
      <c r="C747">
        <v>39</v>
      </c>
      <c r="D747" t="s">
        <v>22</v>
      </c>
      <c r="E747" t="s">
        <v>23</v>
      </c>
      <c r="F747" t="s">
        <v>24</v>
      </c>
      <c r="G747" t="s">
        <v>25</v>
      </c>
      <c r="H747" t="s">
        <v>26</v>
      </c>
      <c r="I747" t="s">
        <v>27</v>
      </c>
      <c r="J747" t="s">
        <v>37</v>
      </c>
      <c r="K747" t="s">
        <v>38</v>
      </c>
      <c r="L747" t="s">
        <v>39</v>
      </c>
      <c r="M747" t="s">
        <v>40</v>
      </c>
      <c r="N747" t="s">
        <v>166</v>
      </c>
      <c r="O747" t="s">
        <v>167</v>
      </c>
      <c r="P747" t="s">
        <v>168</v>
      </c>
      <c r="Q747" t="s">
        <v>169</v>
      </c>
      <c r="R747" t="s">
        <v>176</v>
      </c>
      <c r="S747" t="s">
        <v>177</v>
      </c>
      <c r="T747" t="s">
        <v>178</v>
      </c>
    </row>
    <row r="748" spans="1:20">
      <c r="A748" t="s">
        <v>946</v>
      </c>
      <c r="B748" t="s">
        <v>21</v>
      </c>
      <c r="C748">
        <v>40</v>
      </c>
      <c r="D748" t="s">
        <v>22</v>
      </c>
      <c r="E748" t="s">
        <v>23</v>
      </c>
      <c r="F748" t="s">
        <v>24</v>
      </c>
      <c r="G748" t="s">
        <v>25</v>
      </c>
      <c r="H748" t="s">
        <v>26</v>
      </c>
      <c r="I748" t="s">
        <v>27</v>
      </c>
      <c r="J748" t="s">
        <v>94</v>
      </c>
      <c r="K748" t="s">
        <v>95</v>
      </c>
      <c r="L748" t="s">
        <v>96</v>
      </c>
      <c r="M748" t="s">
        <v>97</v>
      </c>
      <c r="N748" t="s">
        <v>98</v>
      </c>
      <c r="O748" t="s">
        <v>99</v>
      </c>
      <c r="P748" t="s">
        <v>100</v>
      </c>
      <c r="Q748" t="s">
        <v>526</v>
      </c>
      <c r="R748">
        <v>0</v>
      </c>
      <c r="S748">
        <v>0</v>
      </c>
      <c r="T748">
        <v>0</v>
      </c>
    </row>
    <row r="749" spans="1:20">
      <c r="A749" t="s">
        <v>947</v>
      </c>
      <c r="B749" t="s">
        <v>21</v>
      </c>
      <c r="C749">
        <v>36</v>
      </c>
      <c r="D749" t="s">
        <v>22</v>
      </c>
      <c r="E749" t="s">
        <v>23</v>
      </c>
      <c r="F749" t="s">
        <v>24</v>
      </c>
      <c r="G749" t="s">
        <v>25</v>
      </c>
      <c r="H749" t="s">
        <v>26</v>
      </c>
      <c r="I749" t="s">
        <v>27</v>
      </c>
      <c r="J749" t="s">
        <v>37</v>
      </c>
      <c r="K749" t="s">
        <v>38</v>
      </c>
      <c r="L749" t="s">
        <v>39</v>
      </c>
      <c r="M749" t="s">
        <v>57</v>
      </c>
      <c r="N749" t="s">
        <v>58</v>
      </c>
      <c r="O749" t="s">
        <v>59</v>
      </c>
      <c r="P749" t="s">
        <v>60</v>
      </c>
      <c r="Q749">
        <v>0</v>
      </c>
      <c r="R749">
        <v>0</v>
      </c>
      <c r="S749">
        <v>0</v>
      </c>
      <c r="T749">
        <v>0</v>
      </c>
    </row>
    <row r="750" spans="1:20">
      <c r="A750" t="s">
        <v>948</v>
      </c>
      <c r="B750" t="s">
        <v>21</v>
      </c>
      <c r="C750">
        <v>40</v>
      </c>
      <c r="D750" t="s">
        <v>22</v>
      </c>
      <c r="E750" t="s">
        <v>23</v>
      </c>
      <c r="F750" t="s">
        <v>24</v>
      </c>
      <c r="G750" t="s">
        <v>25</v>
      </c>
      <c r="H750" t="s">
        <v>26</v>
      </c>
      <c r="I750" t="s">
        <v>27</v>
      </c>
      <c r="J750" t="s">
        <v>37</v>
      </c>
      <c r="K750" t="s">
        <v>38</v>
      </c>
      <c r="L750" t="s">
        <v>39</v>
      </c>
      <c r="M750" t="s">
        <v>57</v>
      </c>
      <c r="N750" t="s">
        <v>58</v>
      </c>
      <c r="O750" t="s">
        <v>59</v>
      </c>
      <c r="P750" t="s">
        <v>60</v>
      </c>
      <c r="Q750">
        <v>0</v>
      </c>
      <c r="R750">
        <v>0</v>
      </c>
      <c r="S750">
        <v>0</v>
      </c>
      <c r="T750">
        <v>0</v>
      </c>
    </row>
    <row r="751" spans="1:20">
      <c r="A751" t="s">
        <v>949</v>
      </c>
      <c r="B751" t="s">
        <v>21</v>
      </c>
      <c r="C751">
        <v>38</v>
      </c>
      <c r="D751" t="s">
        <v>22</v>
      </c>
      <c r="E751" t="s">
        <v>23</v>
      </c>
      <c r="F751" t="s">
        <v>24</v>
      </c>
      <c r="G751" t="s">
        <v>25</v>
      </c>
      <c r="H751" t="s">
        <v>26</v>
      </c>
      <c r="I751" t="s">
        <v>27</v>
      </c>
      <c r="J751" t="s">
        <v>94</v>
      </c>
      <c r="K751" t="s">
        <v>95</v>
      </c>
      <c r="L751" t="s">
        <v>96</v>
      </c>
      <c r="M751" t="s">
        <v>97</v>
      </c>
      <c r="N751" t="s">
        <v>98</v>
      </c>
      <c r="O751" t="s">
        <v>99</v>
      </c>
      <c r="P751" t="s">
        <v>100</v>
      </c>
      <c r="Q751" t="s">
        <v>101</v>
      </c>
      <c r="R751">
        <v>0</v>
      </c>
      <c r="S751">
        <v>0</v>
      </c>
      <c r="T751">
        <v>0</v>
      </c>
    </row>
    <row r="752" spans="1:20">
      <c r="A752" t="s">
        <v>950</v>
      </c>
      <c r="B752" t="s">
        <v>21</v>
      </c>
      <c r="C752">
        <v>39</v>
      </c>
      <c r="D752" t="s">
        <v>22</v>
      </c>
      <c r="E752" t="s">
        <v>23</v>
      </c>
      <c r="F752" t="s">
        <v>24</v>
      </c>
      <c r="G752" t="s">
        <v>25</v>
      </c>
      <c r="H752" t="s">
        <v>26</v>
      </c>
      <c r="I752" t="s">
        <v>27</v>
      </c>
      <c r="J752" t="s">
        <v>37</v>
      </c>
      <c r="K752" t="s">
        <v>38</v>
      </c>
      <c r="L752" t="s">
        <v>39</v>
      </c>
      <c r="M752" t="s">
        <v>40</v>
      </c>
      <c r="N752" t="s">
        <v>166</v>
      </c>
      <c r="O752" t="s">
        <v>167</v>
      </c>
      <c r="P752" t="s">
        <v>168</v>
      </c>
      <c r="Q752" t="s">
        <v>169</v>
      </c>
      <c r="R752" t="s">
        <v>170</v>
      </c>
      <c r="S752" t="s">
        <v>171</v>
      </c>
      <c r="T752" t="s">
        <v>172</v>
      </c>
    </row>
    <row r="753" spans="1:20">
      <c r="A753" t="s">
        <v>951</v>
      </c>
      <c r="B753" t="s">
        <v>21</v>
      </c>
      <c r="C753">
        <v>38</v>
      </c>
      <c r="D753" t="s">
        <v>22</v>
      </c>
      <c r="E753" t="s">
        <v>23</v>
      </c>
      <c r="F753" t="s">
        <v>64</v>
      </c>
      <c r="G753" t="s">
        <v>65</v>
      </c>
      <c r="H753" t="s">
        <v>66</v>
      </c>
      <c r="I753" t="s">
        <v>67</v>
      </c>
      <c r="J753" t="s">
        <v>68</v>
      </c>
      <c r="K753" t="s">
        <v>69</v>
      </c>
      <c r="L753" t="s">
        <v>70</v>
      </c>
      <c r="M753" t="s">
        <v>71</v>
      </c>
      <c r="N753" t="s">
        <v>134</v>
      </c>
      <c r="O753" t="s">
        <v>135</v>
      </c>
      <c r="P753" t="s">
        <v>136</v>
      </c>
      <c r="Q753" t="s">
        <v>276</v>
      </c>
      <c r="R753" t="s">
        <v>952</v>
      </c>
      <c r="S753" t="s">
        <v>953</v>
      </c>
      <c r="T753" t="s">
        <v>954</v>
      </c>
    </row>
    <row r="754" spans="1:20">
      <c r="A754" t="s">
        <v>955</v>
      </c>
      <c r="B754" t="s">
        <v>81</v>
      </c>
      <c r="C754" t="s">
        <v>63</v>
      </c>
      <c r="D754" t="s">
        <v>22</v>
      </c>
      <c r="E754" t="s">
        <v>23</v>
      </c>
      <c r="F754" t="s">
        <v>24</v>
      </c>
      <c r="G754" t="s">
        <v>25</v>
      </c>
      <c r="H754" t="s">
        <v>26</v>
      </c>
      <c r="I754" t="s">
        <v>27</v>
      </c>
      <c r="J754" t="s">
        <v>28</v>
      </c>
      <c r="K754" t="s">
        <v>29</v>
      </c>
      <c r="L754" t="s">
        <v>30</v>
      </c>
      <c r="M754" t="s">
        <v>47</v>
      </c>
      <c r="N754" t="s">
        <v>48</v>
      </c>
      <c r="O754" t="s">
        <v>49</v>
      </c>
      <c r="P754" t="s">
        <v>50</v>
      </c>
      <c r="Q754" t="s">
        <v>51</v>
      </c>
      <c r="R754" t="s">
        <v>52</v>
      </c>
      <c r="S754" t="s">
        <v>53</v>
      </c>
      <c r="T754" t="s">
        <v>54</v>
      </c>
    </row>
    <row r="755" spans="1:20">
      <c r="B755" t="s">
        <v>21</v>
      </c>
      <c r="C755">
        <v>38</v>
      </c>
      <c r="D755" t="s">
        <v>22</v>
      </c>
      <c r="E755" t="s">
        <v>23</v>
      </c>
      <c r="F755" t="s">
        <v>24</v>
      </c>
      <c r="G755" t="s">
        <v>25</v>
      </c>
      <c r="H755" t="s">
        <v>26</v>
      </c>
      <c r="I755" t="s">
        <v>27</v>
      </c>
      <c r="J755" t="s">
        <v>28</v>
      </c>
      <c r="K755" t="s">
        <v>29</v>
      </c>
      <c r="L755" t="s">
        <v>30</v>
      </c>
      <c r="M755" t="s">
        <v>47</v>
      </c>
      <c r="N755" t="s">
        <v>48</v>
      </c>
      <c r="O755" t="s">
        <v>49</v>
      </c>
      <c r="P755" t="s">
        <v>50</v>
      </c>
      <c r="Q755" t="s">
        <v>51</v>
      </c>
      <c r="R755" t="s">
        <v>52</v>
      </c>
      <c r="S755" t="s">
        <v>53</v>
      </c>
      <c r="T755" t="s">
        <v>54</v>
      </c>
    </row>
    <row r="756" spans="1:20">
      <c r="A756" t="s">
        <v>956</v>
      </c>
      <c r="B756" t="s">
        <v>21</v>
      </c>
      <c r="C756">
        <v>45</v>
      </c>
      <c r="D756" t="s">
        <v>22</v>
      </c>
      <c r="E756" t="s">
        <v>23</v>
      </c>
      <c r="F756" t="s">
        <v>24</v>
      </c>
      <c r="G756" t="s">
        <v>25</v>
      </c>
      <c r="H756" t="s">
        <v>26</v>
      </c>
      <c r="I756" t="s">
        <v>27</v>
      </c>
      <c r="J756" t="s">
        <v>94</v>
      </c>
      <c r="K756" t="s">
        <v>95</v>
      </c>
      <c r="L756" t="s">
        <v>96</v>
      </c>
      <c r="M756" t="s">
        <v>97</v>
      </c>
      <c r="N756" t="s">
        <v>98</v>
      </c>
      <c r="O756" t="s">
        <v>99</v>
      </c>
      <c r="P756" t="s">
        <v>100</v>
      </c>
      <c r="Q756" t="s">
        <v>101</v>
      </c>
      <c r="R756">
        <v>0</v>
      </c>
      <c r="S756">
        <v>0</v>
      </c>
      <c r="T756">
        <v>0</v>
      </c>
    </row>
    <row r="757" spans="1:20">
      <c r="A757" t="s">
        <v>957</v>
      </c>
      <c r="B757" t="s">
        <v>81</v>
      </c>
      <c r="C757" t="s">
        <v>63</v>
      </c>
      <c r="D757" t="s">
        <v>22</v>
      </c>
      <c r="E757" t="s">
        <v>23</v>
      </c>
      <c r="F757" t="s">
        <v>24</v>
      </c>
      <c r="G757" t="s">
        <v>25</v>
      </c>
      <c r="H757" t="s">
        <v>26</v>
      </c>
      <c r="I757" t="s">
        <v>27</v>
      </c>
      <c r="J757" t="s">
        <v>94</v>
      </c>
      <c r="K757" t="s">
        <v>95</v>
      </c>
      <c r="L757" t="s">
        <v>96</v>
      </c>
      <c r="M757" t="s">
        <v>97</v>
      </c>
      <c r="N757" t="s">
        <v>98</v>
      </c>
      <c r="O757" t="s">
        <v>99</v>
      </c>
      <c r="P757" t="s">
        <v>100</v>
      </c>
      <c r="Q757" t="s">
        <v>101</v>
      </c>
      <c r="R757">
        <v>0</v>
      </c>
      <c r="S757">
        <v>0</v>
      </c>
      <c r="T757">
        <v>0</v>
      </c>
    </row>
    <row r="758" spans="1:20">
      <c r="B758" t="s">
        <v>21</v>
      </c>
      <c r="C758">
        <v>38</v>
      </c>
      <c r="D758" t="s">
        <v>22</v>
      </c>
      <c r="E758" t="s">
        <v>23</v>
      </c>
      <c r="F758" t="s">
        <v>24</v>
      </c>
      <c r="G758" t="s">
        <v>25</v>
      </c>
      <c r="H758" t="s">
        <v>26</v>
      </c>
      <c r="I758" t="s">
        <v>27</v>
      </c>
      <c r="J758" t="s">
        <v>94</v>
      </c>
      <c r="K758" t="s">
        <v>95</v>
      </c>
      <c r="L758" t="s">
        <v>96</v>
      </c>
      <c r="M758" t="s">
        <v>97</v>
      </c>
      <c r="N758" t="s">
        <v>98</v>
      </c>
      <c r="O758" t="s">
        <v>99</v>
      </c>
      <c r="P758" t="s">
        <v>100</v>
      </c>
      <c r="Q758" t="s">
        <v>101</v>
      </c>
      <c r="R758">
        <v>0</v>
      </c>
      <c r="S758">
        <v>0</v>
      </c>
      <c r="T758">
        <v>0</v>
      </c>
    </row>
    <row r="759" spans="1:20">
      <c r="A759" t="s">
        <v>958</v>
      </c>
      <c r="B759" t="s">
        <v>21</v>
      </c>
      <c r="C759">
        <v>32</v>
      </c>
      <c r="D759" t="s">
        <v>22</v>
      </c>
      <c r="E759" t="s">
        <v>23</v>
      </c>
      <c r="F759" t="s">
        <v>24</v>
      </c>
      <c r="G759" t="s">
        <v>25</v>
      </c>
      <c r="H759" t="s">
        <v>26</v>
      </c>
      <c r="I759" t="s">
        <v>27</v>
      </c>
      <c r="J759" t="s">
        <v>28</v>
      </c>
      <c r="K759" t="s">
        <v>29</v>
      </c>
      <c r="L759" t="s">
        <v>84</v>
      </c>
      <c r="M759" t="s">
        <v>85</v>
      </c>
      <c r="N759" t="s">
        <v>105</v>
      </c>
      <c r="O759" t="s">
        <v>106</v>
      </c>
      <c r="P759" t="s">
        <v>107</v>
      </c>
      <c r="Q759">
        <v>0</v>
      </c>
      <c r="R759">
        <v>0</v>
      </c>
      <c r="S759">
        <v>0</v>
      </c>
      <c r="T759">
        <v>0</v>
      </c>
    </row>
    <row r="760" spans="1:20">
      <c r="A760" t="s">
        <v>959</v>
      </c>
      <c r="B760" t="s">
        <v>21</v>
      </c>
      <c r="C760">
        <v>39</v>
      </c>
      <c r="D760" t="s">
        <v>22</v>
      </c>
      <c r="E760" t="s">
        <v>23</v>
      </c>
      <c r="F760" t="s">
        <v>24</v>
      </c>
      <c r="G760" t="s">
        <v>25</v>
      </c>
      <c r="H760" t="s">
        <v>26</v>
      </c>
      <c r="I760" t="s">
        <v>27</v>
      </c>
      <c r="J760" t="s">
        <v>37</v>
      </c>
      <c r="K760" t="s">
        <v>38</v>
      </c>
      <c r="L760" t="s">
        <v>39</v>
      </c>
      <c r="M760" t="s">
        <v>40</v>
      </c>
      <c r="N760" t="s">
        <v>166</v>
      </c>
      <c r="O760" t="s">
        <v>167</v>
      </c>
      <c r="P760" t="s">
        <v>168</v>
      </c>
      <c r="Q760" t="s">
        <v>169</v>
      </c>
      <c r="R760" t="s">
        <v>170</v>
      </c>
      <c r="S760" t="s">
        <v>171</v>
      </c>
      <c r="T760" t="s">
        <v>172</v>
      </c>
    </row>
    <row r="761" spans="1:20">
      <c r="A761" t="s">
        <v>960</v>
      </c>
      <c r="B761" t="s">
        <v>62</v>
      </c>
      <c r="C761" t="s">
        <v>63</v>
      </c>
      <c r="D761" t="s">
        <v>22</v>
      </c>
      <c r="E761" t="s">
        <v>23</v>
      </c>
      <c r="F761" t="s">
        <v>64</v>
      </c>
      <c r="G761" t="s">
        <v>65</v>
      </c>
      <c r="H761" t="s">
        <v>66</v>
      </c>
      <c r="I761" t="s">
        <v>67</v>
      </c>
      <c r="J761" t="s">
        <v>68</v>
      </c>
      <c r="K761" t="s">
        <v>69</v>
      </c>
      <c r="L761" t="s">
        <v>70</v>
      </c>
      <c r="M761" t="s">
        <v>71</v>
      </c>
      <c r="N761" t="s">
        <v>134</v>
      </c>
      <c r="O761" t="s">
        <v>135</v>
      </c>
      <c r="P761" t="s">
        <v>136</v>
      </c>
      <c r="Q761" t="s">
        <v>276</v>
      </c>
      <c r="R761" t="s">
        <v>952</v>
      </c>
      <c r="S761" t="s">
        <v>953</v>
      </c>
      <c r="T761" t="s">
        <v>954</v>
      </c>
    </row>
    <row r="762" spans="1:20">
      <c r="B762" t="s">
        <v>21</v>
      </c>
      <c r="C762">
        <v>35</v>
      </c>
      <c r="D762" t="s">
        <v>22</v>
      </c>
      <c r="E762" t="s">
        <v>23</v>
      </c>
      <c r="F762" t="s">
        <v>64</v>
      </c>
      <c r="G762" t="s">
        <v>65</v>
      </c>
      <c r="H762" t="s">
        <v>66</v>
      </c>
      <c r="I762" t="s">
        <v>67</v>
      </c>
      <c r="J762" t="s">
        <v>68</v>
      </c>
      <c r="K762" t="s">
        <v>69</v>
      </c>
      <c r="L762" t="s">
        <v>70</v>
      </c>
      <c r="M762" t="s">
        <v>71</v>
      </c>
      <c r="N762" t="s">
        <v>134</v>
      </c>
      <c r="O762" t="s">
        <v>135</v>
      </c>
      <c r="P762" t="s">
        <v>136</v>
      </c>
      <c r="Q762" t="s">
        <v>276</v>
      </c>
      <c r="R762" t="s">
        <v>952</v>
      </c>
      <c r="S762" t="s">
        <v>953</v>
      </c>
      <c r="T762" t="s">
        <v>954</v>
      </c>
    </row>
    <row r="763" spans="1:20">
      <c r="A763" t="s">
        <v>961</v>
      </c>
      <c r="B763" t="s">
        <v>21</v>
      </c>
      <c r="C763">
        <v>38</v>
      </c>
      <c r="D763" t="s">
        <v>22</v>
      </c>
      <c r="E763" t="s">
        <v>23</v>
      </c>
      <c r="F763" t="s">
        <v>64</v>
      </c>
      <c r="G763" t="s">
        <v>65</v>
      </c>
      <c r="H763" t="s">
        <v>66</v>
      </c>
      <c r="I763" t="s">
        <v>67</v>
      </c>
      <c r="J763" t="s">
        <v>68</v>
      </c>
      <c r="K763" t="s">
        <v>69</v>
      </c>
      <c r="L763" t="s">
        <v>70</v>
      </c>
      <c r="M763" t="s">
        <v>71</v>
      </c>
      <c r="N763" t="s">
        <v>134</v>
      </c>
      <c r="O763" t="s">
        <v>135</v>
      </c>
      <c r="P763" t="s">
        <v>136</v>
      </c>
      <c r="Q763" t="s">
        <v>276</v>
      </c>
      <c r="R763" t="s">
        <v>952</v>
      </c>
      <c r="S763" t="s">
        <v>953</v>
      </c>
      <c r="T763" t="s">
        <v>954</v>
      </c>
    </row>
    <row r="764" spans="1:20">
      <c r="A764" t="s">
        <v>962</v>
      </c>
      <c r="B764" t="s">
        <v>21</v>
      </c>
      <c r="C764">
        <v>38</v>
      </c>
      <c r="D764" t="s">
        <v>22</v>
      </c>
      <c r="E764" t="s">
        <v>23</v>
      </c>
      <c r="F764" t="s">
        <v>64</v>
      </c>
      <c r="G764" t="s">
        <v>65</v>
      </c>
      <c r="H764" t="s">
        <v>66</v>
      </c>
      <c r="I764" t="s">
        <v>67</v>
      </c>
      <c r="J764" t="s">
        <v>68</v>
      </c>
      <c r="K764" t="s">
        <v>69</v>
      </c>
      <c r="L764" t="s">
        <v>70</v>
      </c>
      <c r="M764" t="s">
        <v>71</v>
      </c>
      <c r="N764" t="s">
        <v>134</v>
      </c>
      <c r="O764" t="s">
        <v>135</v>
      </c>
      <c r="P764" t="s">
        <v>136</v>
      </c>
      <c r="Q764" t="s">
        <v>276</v>
      </c>
      <c r="R764" t="s">
        <v>952</v>
      </c>
      <c r="S764" t="s">
        <v>953</v>
      </c>
      <c r="T764" t="s">
        <v>954</v>
      </c>
    </row>
    <row r="765" spans="1:20">
      <c r="A765" t="s">
        <v>963</v>
      </c>
      <c r="B765" t="s">
        <v>21</v>
      </c>
      <c r="C765">
        <v>41</v>
      </c>
      <c r="D765" t="s">
        <v>22</v>
      </c>
      <c r="E765" t="s">
        <v>23</v>
      </c>
      <c r="F765" t="s">
        <v>64</v>
      </c>
      <c r="G765" t="s">
        <v>65</v>
      </c>
      <c r="H765" t="s">
        <v>66</v>
      </c>
      <c r="I765" t="s">
        <v>67</v>
      </c>
      <c r="J765" t="s">
        <v>68</v>
      </c>
      <c r="K765" t="s">
        <v>69</v>
      </c>
      <c r="L765" t="s">
        <v>70</v>
      </c>
      <c r="M765" t="s">
        <v>71</v>
      </c>
      <c r="N765" t="s">
        <v>134</v>
      </c>
      <c r="O765" t="s">
        <v>135</v>
      </c>
      <c r="P765" t="s">
        <v>136</v>
      </c>
      <c r="Q765" t="s">
        <v>276</v>
      </c>
      <c r="R765" t="s">
        <v>952</v>
      </c>
      <c r="S765" t="s">
        <v>953</v>
      </c>
      <c r="T765" t="s">
        <v>954</v>
      </c>
    </row>
    <row r="766" spans="1:20">
      <c r="A766" t="s">
        <v>964</v>
      </c>
      <c r="B766" t="s">
        <v>62</v>
      </c>
      <c r="C766" t="s">
        <v>63</v>
      </c>
      <c r="D766" t="s">
        <v>22</v>
      </c>
      <c r="E766" t="s">
        <v>23</v>
      </c>
      <c r="F766" t="s">
        <v>64</v>
      </c>
      <c r="G766" t="s">
        <v>65</v>
      </c>
      <c r="H766" t="s">
        <v>66</v>
      </c>
      <c r="I766" t="s">
        <v>67</v>
      </c>
      <c r="J766" t="s">
        <v>68</v>
      </c>
      <c r="K766" t="s">
        <v>69</v>
      </c>
      <c r="L766" t="s">
        <v>70</v>
      </c>
      <c r="M766" t="s">
        <v>71</v>
      </c>
      <c r="N766" t="s">
        <v>134</v>
      </c>
      <c r="O766" t="s">
        <v>135</v>
      </c>
      <c r="P766" t="s">
        <v>136</v>
      </c>
      <c r="Q766" t="s">
        <v>276</v>
      </c>
      <c r="R766" t="s">
        <v>952</v>
      </c>
      <c r="S766" t="s">
        <v>953</v>
      </c>
      <c r="T766" t="s">
        <v>954</v>
      </c>
    </row>
    <row r="767" spans="1:20">
      <c r="B767" t="s">
        <v>21</v>
      </c>
      <c r="C767">
        <v>41</v>
      </c>
      <c r="D767" t="s">
        <v>22</v>
      </c>
      <c r="E767" t="s">
        <v>23</v>
      </c>
      <c r="F767" t="s">
        <v>64</v>
      </c>
      <c r="G767" t="s">
        <v>65</v>
      </c>
      <c r="H767" t="s">
        <v>66</v>
      </c>
      <c r="I767" t="s">
        <v>67</v>
      </c>
      <c r="J767" t="s">
        <v>68</v>
      </c>
      <c r="K767" t="s">
        <v>69</v>
      </c>
      <c r="L767" t="s">
        <v>70</v>
      </c>
      <c r="M767" t="s">
        <v>71</v>
      </c>
      <c r="N767" t="s">
        <v>134</v>
      </c>
      <c r="O767" t="s">
        <v>135</v>
      </c>
      <c r="P767" t="s">
        <v>136</v>
      </c>
      <c r="Q767" t="s">
        <v>276</v>
      </c>
      <c r="R767" t="s">
        <v>952</v>
      </c>
      <c r="S767" t="s">
        <v>953</v>
      </c>
      <c r="T767" t="s">
        <v>954</v>
      </c>
    </row>
    <row r="768" spans="1:20">
      <c r="A768" t="s">
        <v>965</v>
      </c>
      <c r="B768" t="s">
        <v>81</v>
      </c>
      <c r="C768" t="s">
        <v>63</v>
      </c>
      <c r="D768" t="s">
        <v>22</v>
      </c>
      <c r="E768" t="s">
        <v>23</v>
      </c>
      <c r="F768" t="s">
        <v>64</v>
      </c>
      <c r="G768" t="s">
        <v>65</v>
      </c>
      <c r="H768" t="s">
        <v>66</v>
      </c>
      <c r="I768" t="s">
        <v>67</v>
      </c>
      <c r="J768" t="s">
        <v>68</v>
      </c>
      <c r="K768" t="s">
        <v>69</v>
      </c>
      <c r="L768" t="s">
        <v>70</v>
      </c>
      <c r="M768" t="s">
        <v>71</v>
      </c>
      <c r="N768" t="s">
        <v>134</v>
      </c>
      <c r="O768" t="s">
        <v>135</v>
      </c>
      <c r="P768" t="s">
        <v>136</v>
      </c>
      <c r="Q768" t="s">
        <v>276</v>
      </c>
      <c r="R768" t="s">
        <v>952</v>
      </c>
      <c r="S768" t="s">
        <v>953</v>
      </c>
      <c r="T768" t="s">
        <v>954</v>
      </c>
    </row>
    <row r="769" spans="1:20">
      <c r="B769" t="s">
        <v>21</v>
      </c>
      <c r="C769">
        <v>38</v>
      </c>
      <c r="D769" t="s">
        <v>22</v>
      </c>
      <c r="E769" t="s">
        <v>23</v>
      </c>
      <c r="F769" t="s">
        <v>64</v>
      </c>
      <c r="G769" t="s">
        <v>65</v>
      </c>
      <c r="H769" t="s">
        <v>66</v>
      </c>
      <c r="I769" t="s">
        <v>67</v>
      </c>
      <c r="J769" t="s">
        <v>68</v>
      </c>
      <c r="K769" t="s">
        <v>69</v>
      </c>
      <c r="L769" t="s">
        <v>70</v>
      </c>
      <c r="M769" t="s">
        <v>71</v>
      </c>
      <c r="N769" t="s">
        <v>134</v>
      </c>
      <c r="O769" t="s">
        <v>135</v>
      </c>
      <c r="P769" t="s">
        <v>136</v>
      </c>
      <c r="Q769" t="s">
        <v>276</v>
      </c>
      <c r="R769" t="s">
        <v>952</v>
      </c>
      <c r="S769" t="s">
        <v>953</v>
      </c>
      <c r="T769" t="s">
        <v>954</v>
      </c>
    </row>
    <row r="770" spans="1:20">
      <c r="A770" t="s">
        <v>966</v>
      </c>
      <c r="B770" t="s">
        <v>21</v>
      </c>
      <c r="C770">
        <v>38</v>
      </c>
      <c r="D770" t="s">
        <v>22</v>
      </c>
      <c r="E770" t="s">
        <v>23</v>
      </c>
      <c r="F770" t="s">
        <v>64</v>
      </c>
      <c r="G770" t="s">
        <v>65</v>
      </c>
      <c r="H770" t="s">
        <v>66</v>
      </c>
      <c r="I770" t="s">
        <v>67</v>
      </c>
      <c r="J770" t="s">
        <v>68</v>
      </c>
      <c r="K770" t="s">
        <v>69</v>
      </c>
      <c r="L770" t="s">
        <v>70</v>
      </c>
      <c r="M770" t="s">
        <v>71</v>
      </c>
      <c r="N770" t="s">
        <v>134</v>
      </c>
      <c r="O770" t="s">
        <v>135</v>
      </c>
      <c r="P770" t="s">
        <v>136</v>
      </c>
      <c r="Q770" t="s">
        <v>276</v>
      </c>
      <c r="R770" t="s">
        <v>952</v>
      </c>
      <c r="S770" t="s">
        <v>953</v>
      </c>
      <c r="T770" t="s">
        <v>954</v>
      </c>
    </row>
    <row r="771" spans="1:20">
      <c r="A771" t="s">
        <v>967</v>
      </c>
      <c r="B771" t="s">
        <v>21</v>
      </c>
      <c r="C771">
        <v>38</v>
      </c>
      <c r="D771" t="s">
        <v>22</v>
      </c>
      <c r="E771" t="s">
        <v>23</v>
      </c>
      <c r="F771" t="s">
        <v>64</v>
      </c>
      <c r="G771" t="s">
        <v>65</v>
      </c>
      <c r="H771" t="s">
        <v>66</v>
      </c>
      <c r="I771" t="s">
        <v>67</v>
      </c>
      <c r="J771" t="s">
        <v>68</v>
      </c>
      <c r="K771" t="s">
        <v>69</v>
      </c>
      <c r="L771" t="s">
        <v>70</v>
      </c>
      <c r="M771" t="s">
        <v>71</v>
      </c>
      <c r="N771" t="s">
        <v>134</v>
      </c>
      <c r="O771" t="s">
        <v>135</v>
      </c>
      <c r="P771" t="s">
        <v>136</v>
      </c>
      <c r="Q771" t="s">
        <v>276</v>
      </c>
      <c r="R771" t="s">
        <v>952</v>
      </c>
      <c r="S771" t="s">
        <v>953</v>
      </c>
      <c r="T771" t="s">
        <v>954</v>
      </c>
    </row>
    <row r="772" spans="1:20">
      <c r="A772" t="s">
        <v>968</v>
      </c>
      <c r="B772" t="s">
        <v>21</v>
      </c>
      <c r="C772">
        <v>42</v>
      </c>
      <c r="D772" t="s">
        <v>22</v>
      </c>
      <c r="E772" t="s">
        <v>23</v>
      </c>
      <c r="F772" t="s">
        <v>64</v>
      </c>
      <c r="G772" t="s">
        <v>65</v>
      </c>
      <c r="H772" t="s">
        <v>66</v>
      </c>
      <c r="I772" t="s">
        <v>67</v>
      </c>
      <c r="J772" t="s">
        <v>68</v>
      </c>
      <c r="K772" t="s">
        <v>69</v>
      </c>
      <c r="L772" t="s">
        <v>70</v>
      </c>
      <c r="M772" t="s">
        <v>71</v>
      </c>
      <c r="N772" t="s">
        <v>134</v>
      </c>
      <c r="O772" t="s">
        <v>135</v>
      </c>
      <c r="P772" t="s">
        <v>136</v>
      </c>
      <c r="Q772" t="s">
        <v>276</v>
      </c>
      <c r="R772" t="s">
        <v>952</v>
      </c>
      <c r="S772" t="s">
        <v>953</v>
      </c>
      <c r="T772" t="s">
        <v>954</v>
      </c>
    </row>
    <row r="773" spans="1:20">
      <c r="A773" t="s">
        <v>969</v>
      </c>
      <c r="B773" t="s">
        <v>21</v>
      </c>
      <c r="C773">
        <v>36</v>
      </c>
      <c r="D773" t="s">
        <v>22</v>
      </c>
      <c r="E773" t="s">
        <v>23</v>
      </c>
      <c r="F773" t="s">
        <v>64</v>
      </c>
      <c r="G773" t="s">
        <v>65</v>
      </c>
      <c r="H773" t="s">
        <v>66</v>
      </c>
      <c r="I773" t="s">
        <v>67</v>
      </c>
      <c r="J773" t="s">
        <v>68</v>
      </c>
      <c r="K773" t="s">
        <v>69</v>
      </c>
      <c r="L773" t="s">
        <v>70</v>
      </c>
      <c r="M773" t="s">
        <v>71</v>
      </c>
      <c r="N773" t="s">
        <v>134</v>
      </c>
      <c r="O773" t="s">
        <v>135</v>
      </c>
      <c r="P773" t="s">
        <v>136</v>
      </c>
      <c r="Q773" t="s">
        <v>276</v>
      </c>
      <c r="R773" t="s">
        <v>952</v>
      </c>
      <c r="S773" t="s">
        <v>953</v>
      </c>
      <c r="T773" t="s">
        <v>954</v>
      </c>
    </row>
    <row r="774" spans="1:20">
      <c r="A774" t="s">
        <v>970</v>
      </c>
      <c r="B774" t="s">
        <v>21</v>
      </c>
      <c r="C774">
        <v>37</v>
      </c>
      <c r="D774" t="s">
        <v>22</v>
      </c>
      <c r="E774" t="s">
        <v>23</v>
      </c>
      <c r="F774" t="s">
        <v>64</v>
      </c>
      <c r="G774" t="s">
        <v>65</v>
      </c>
      <c r="H774" t="s">
        <v>66</v>
      </c>
      <c r="I774" t="s">
        <v>67</v>
      </c>
      <c r="J774" t="s">
        <v>68</v>
      </c>
      <c r="K774" t="s">
        <v>69</v>
      </c>
      <c r="L774" t="s">
        <v>70</v>
      </c>
      <c r="M774" t="s">
        <v>71</v>
      </c>
      <c r="N774" t="s">
        <v>134</v>
      </c>
      <c r="O774" t="s">
        <v>135</v>
      </c>
      <c r="P774" t="s">
        <v>136</v>
      </c>
      <c r="Q774" t="s">
        <v>276</v>
      </c>
      <c r="R774" t="s">
        <v>952</v>
      </c>
      <c r="S774" t="s">
        <v>953</v>
      </c>
      <c r="T774" t="s">
        <v>954</v>
      </c>
    </row>
    <row r="775" spans="1:20">
      <c r="A775" t="s">
        <v>971</v>
      </c>
      <c r="B775" t="s">
        <v>21</v>
      </c>
      <c r="C775">
        <v>40</v>
      </c>
      <c r="D775" t="s">
        <v>22</v>
      </c>
      <c r="E775" t="s">
        <v>23</v>
      </c>
      <c r="F775" t="s">
        <v>24</v>
      </c>
      <c r="G775" t="s">
        <v>25</v>
      </c>
      <c r="H775" t="s">
        <v>26</v>
      </c>
      <c r="I775" t="s">
        <v>27</v>
      </c>
      <c r="J775" t="s">
        <v>37</v>
      </c>
      <c r="K775" t="s">
        <v>38</v>
      </c>
      <c r="L775" t="s">
        <v>39</v>
      </c>
      <c r="M775" t="s">
        <v>57</v>
      </c>
      <c r="N775" t="s">
        <v>58</v>
      </c>
      <c r="O775" t="s">
        <v>59</v>
      </c>
      <c r="P775" t="s">
        <v>60</v>
      </c>
      <c r="Q775">
        <v>0</v>
      </c>
      <c r="R775">
        <v>0</v>
      </c>
      <c r="S775">
        <v>0</v>
      </c>
      <c r="T775">
        <v>0</v>
      </c>
    </row>
    <row r="776" spans="1:20">
      <c r="A776" t="s">
        <v>972</v>
      </c>
      <c r="B776" t="s">
        <v>21</v>
      </c>
      <c r="C776">
        <v>37</v>
      </c>
      <c r="D776" t="s">
        <v>22</v>
      </c>
      <c r="E776" t="s">
        <v>23</v>
      </c>
      <c r="F776" t="s">
        <v>24</v>
      </c>
      <c r="G776" t="s">
        <v>25</v>
      </c>
      <c r="H776" t="s">
        <v>26</v>
      </c>
      <c r="I776" t="s">
        <v>27</v>
      </c>
      <c r="J776" t="s">
        <v>37</v>
      </c>
      <c r="K776" t="s">
        <v>38</v>
      </c>
      <c r="L776" t="s">
        <v>39</v>
      </c>
      <c r="M776" t="s">
        <v>57</v>
      </c>
      <c r="N776" t="s">
        <v>58</v>
      </c>
      <c r="O776" t="s">
        <v>59</v>
      </c>
      <c r="P776" t="s">
        <v>60</v>
      </c>
      <c r="Q776">
        <v>0</v>
      </c>
      <c r="R776">
        <v>0</v>
      </c>
      <c r="S776">
        <v>0</v>
      </c>
      <c r="T776">
        <v>0</v>
      </c>
    </row>
    <row r="777" spans="1:20">
      <c r="A777" t="s">
        <v>973</v>
      </c>
      <c r="B777" t="s">
        <v>21</v>
      </c>
      <c r="C777">
        <v>37</v>
      </c>
      <c r="D777" t="s">
        <v>22</v>
      </c>
      <c r="E777" t="s">
        <v>23</v>
      </c>
      <c r="F777" t="s">
        <v>24</v>
      </c>
      <c r="G777" t="s">
        <v>25</v>
      </c>
      <c r="H777" t="s">
        <v>26</v>
      </c>
      <c r="I777" t="s">
        <v>27</v>
      </c>
      <c r="J777" t="s">
        <v>37</v>
      </c>
      <c r="K777" t="s">
        <v>38</v>
      </c>
      <c r="L777" t="s">
        <v>39</v>
      </c>
      <c r="M777" t="s">
        <v>40</v>
      </c>
      <c r="N777" t="s">
        <v>166</v>
      </c>
      <c r="O777" t="s">
        <v>167</v>
      </c>
      <c r="P777" t="s">
        <v>168</v>
      </c>
      <c r="Q777" t="s">
        <v>169</v>
      </c>
      <c r="R777" t="s">
        <v>170</v>
      </c>
      <c r="S777" t="s">
        <v>171</v>
      </c>
      <c r="T777" t="s">
        <v>172</v>
      </c>
    </row>
    <row r="778" spans="1:20">
      <c r="A778" t="s">
        <v>974</v>
      </c>
      <c r="B778" t="s">
        <v>21</v>
      </c>
      <c r="C778">
        <v>40</v>
      </c>
      <c r="D778" t="s">
        <v>22</v>
      </c>
      <c r="E778" t="s">
        <v>23</v>
      </c>
      <c r="F778" t="s">
        <v>24</v>
      </c>
      <c r="G778" t="s">
        <v>25</v>
      </c>
      <c r="H778" t="s">
        <v>26</v>
      </c>
      <c r="I778" t="s">
        <v>27</v>
      </c>
      <c r="J778" t="s">
        <v>37</v>
      </c>
      <c r="K778" t="s">
        <v>38</v>
      </c>
      <c r="L778" t="s">
        <v>39</v>
      </c>
      <c r="M778" t="s">
        <v>57</v>
      </c>
      <c r="N778" t="s">
        <v>58</v>
      </c>
      <c r="O778" t="s">
        <v>59</v>
      </c>
      <c r="P778" t="s">
        <v>60</v>
      </c>
      <c r="Q778">
        <v>0</v>
      </c>
      <c r="R778">
        <v>0</v>
      </c>
      <c r="S778">
        <v>0</v>
      </c>
      <c r="T778">
        <v>0</v>
      </c>
    </row>
    <row r="779" spans="1:20">
      <c r="A779" t="s">
        <v>975</v>
      </c>
      <c r="B779" t="s">
        <v>81</v>
      </c>
      <c r="C779" t="s">
        <v>63</v>
      </c>
      <c r="D779" t="s">
        <v>22</v>
      </c>
      <c r="E779" t="s">
        <v>23</v>
      </c>
      <c r="F779" t="s">
        <v>24</v>
      </c>
      <c r="G779" t="s">
        <v>25</v>
      </c>
      <c r="H779" t="s">
        <v>26</v>
      </c>
      <c r="I779" t="s">
        <v>27</v>
      </c>
      <c r="J779" t="s">
        <v>37</v>
      </c>
      <c r="K779" t="s">
        <v>38</v>
      </c>
      <c r="L779" t="s">
        <v>39</v>
      </c>
      <c r="M779" t="s">
        <v>57</v>
      </c>
      <c r="N779" t="s">
        <v>58</v>
      </c>
      <c r="O779" t="s">
        <v>59</v>
      </c>
      <c r="P779" t="s">
        <v>60</v>
      </c>
      <c r="Q779">
        <v>0</v>
      </c>
      <c r="R779">
        <v>0</v>
      </c>
      <c r="S779">
        <v>0</v>
      </c>
      <c r="T779">
        <v>0</v>
      </c>
    </row>
    <row r="780" spans="1:20">
      <c r="B780" t="s">
        <v>21</v>
      </c>
      <c r="C780">
        <v>38</v>
      </c>
      <c r="D780" t="s">
        <v>22</v>
      </c>
      <c r="E780" t="s">
        <v>23</v>
      </c>
      <c r="F780" t="s">
        <v>24</v>
      </c>
      <c r="G780" t="s">
        <v>25</v>
      </c>
      <c r="H780" t="s">
        <v>26</v>
      </c>
      <c r="I780" t="s">
        <v>27</v>
      </c>
      <c r="J780" t="s">
        <v>37</v>
      </c>
      <c r="K780" t="s">
        <v>38</v>
      </c>
      <c r="L780" t="s">
        <v>39</v>
      </c>
      <c r="M780" t="s">
        <v>57</v>
      </c>
      <c r="N780" t="s">
        <v>58</v>
      </c>
      <c r="O780" t="s">
        <v>59</v>
      </c>
      <c r="P780" t="s">
        <v>60</v>
      </c>
      <c r="Q780">
        <v>0</v>
      </c>
      <c r="R780">
        <v>0</v>
      </c>
      <c r="S780">
        <v>0</v>
      </c>
      <c r="T780">
        <v>0</v>
      </c>
    </row>
    <row r="781" spans="1:20">
      <c r="A781" t="s">
        <v>976</v>
      </c>
      <c r="B781" t="s">
        <v>21</v>
      </c>
      <c r="C781">
        <v>41</v>
      </c>
      <c r="D781" t="s">
        <v>22</v>
      </c>
      <c r="E781" t="s">
        <v>23</v>
      </c>
      <c r="F781" t="s">
        <v>24</v>
      </c>
      <c r="G781" t="s">
        <v>25</v>
      </c>
      <c r="H781" t="s">
        <v>26</v>
      </c>
      <c r="I781" t="s">
        <v>27</v>
      </c>
      <c r="J781" t="s">
        <v>37</v>
      </c>
      <c r="K781" t="s">
        <v>38</v>
      </c>
      <c r="L781" t="s">
        <v>39</v>
      </c>
      <c r="M781" t="s">
        <v>57</v>
      </c>
      <c r="N781" t="s">
        <v>58</v>
      </c>
      <c r="O781" t="s">
        <v>59</v>
      </c>
      <c r="P781" t="s">
        <v>60</v>
      </c>
      <c r="Q781">
        <v>0</v>
      </c>
      <c r="R781">
        <v>0</v>
      </c>
      <c r="S781">
        <v>0</v>
      </c>
      <c r="T781">
        <v>0</v>
      </c>
    </row>
    <row r="782" spans="1:20">
      <c r="A782" t="s">
        <v>977</v>
      </c>
      <c r="B782" t="s">
        <v>21</v>
      </c>
      <c r="C782">
        <v>36</v>
      </c>
      <c r="D782" t="s">
        <v>22</v>
      </c>
      <c r="E782" t="s">
        <v>23</v>
      </c>
      <c r="F782" t="s">
        <v>24</v>
      </c>
      <c r="G782" t="s">
        <v>25</v>
      </c>
      <c r="H782" t="s">
        <v>26</v>
      </c>
      <c r="I782" t="s">
        <v>27</v>
      </c>
      <c r="J782" t="s">
        <v>28</v>
      </c>
      <c r="K782" t="s">
        <v>29</v>
      </c>
      <c r="L782" t="s">
        <v>84</v>
      </c>
      <c r="M782" t="s">
        <v>207</v>
      </c>
      <c r="N782" t="s">
        <v>208</v>
      </c>
      <c r="O782" t="s">
        <v>209</v>
      </c>
      <c r="P782" t="s">
        <v>210</v>
      </c>
      <c r="Q782">
        <v>0</v>
      </c>
      <c r="R782">
        <v>0</v>
      </c>
      <c r="S782">
        <v>0</v>
      </c>
      <c r="T782">
        <v>0</v>
      </c>
    </row>
    <row r="783" spans="1:20">
      <c r="A783" t="s">
        <v>978</v>
      </c>
      <c r="B783" t="s">
        <v>21</v>
      </c>
      <c r="C783">
        <v>45</v>
      </c>
      <c r="D783" t="s">
        <v>22</v>
      </c>
      <c r="E783" t="s">
        <v>23</v>
      </c>
      <c r="F783" t="s">
        <v>24</v>
      </c>
      <c r="G783" t="s">
        <v>25</v>
      </c>
      <c r="H783" t="s">
        <v>26</v>
      </c>
      <c r="I783" t="s">
        <v>27</v>
      </c>
      <c r="J783" t="s">
        <v>94</v>
      </c>
      <c r="K783" t="s">
        <v>95</v>
      </c>
      <c r="L783" t="s">
        <v>96</v>
      </c>
      <c r="M783" t="s">
        <v>97</v>
      </c>
      <c r="N783" t="s">
        <v>98</v>
      </c>
      <c r="O783" t="s">
        <v>99</v>
      </c>
      <c r="P783" t="s">
        <v>100</v>
      </c>
      <c r="Q783" t="s">
        <v>101</v>
      </c>
      <c r="R783">
        <v>0</v>
      </c>
      <c r="S783">
        <v>0</v>
      </c>
      <c r="T783">
        <v>0</v>
      </c>
    </row>
    <row r="784" spans="1:20">
      <c r="A784" t="s">
        <v>979</v>
      </c>
      <c r="B784" t="s">
        <v>21</v>
      </c>
      <c r="C784">
        <v>38</v>
      </c>
      <c r="D784" t="s">
        <v>22</v>
      </c>
      <c r="E784" t="s">
        <v>23</v>
      </c>
      <c r="F784" t="s">
        <v>24</v>
      </c>
      <c r="G784" t="s">
        <v>25</v>
      </c>
      <c r="H784" t="s">
        <v>26</v>
      </c>
      <c r="I784" t="s">
        <v>27</v>
      </c>
      <c r="J784" t="s">
        <v>94</v>
      </c>
      <c r="K784" t="s">
        <v>95</v>
      </c>
      <c r="L784" t="s">
        <v>96</v>
      </c>
      <c r="M784" t="s">
        <v>97</v>
      </c>
      <c r="N784" t="s">
        <v>98</v>
      </c>
      <c r="O784" t="s">
        <v>99</v>
      </c>
      <c r="P784" t="s">
        <v>100</v>
      </c>
      <c r="Q784" t="s">
        <v>101</v>
      </c>
      <c r="R784">
        <v>0</v>
      </c>
      <c r="S784">
        <v>0</v>
      </c>
      <c r="T784">
        <v>0</v>
      </c>
    </row>
    <row r="785" spans="1:20">
      <c r="A785" t="s">
        <v>980</v>
      </c>
      <c r="B785" t="s">
        <v>21</v>
      </c>
      <c r="C785">
        <v>38</v>
      </c>
      <c r="D785" t="s">
        <v>22</v>
      </c>
      <c r="E785" t="s">
        <v>23</v>
      </c>
      <c r="F785" t="s">
        <v>24</v>
      </c>
      <c r="G785" t="s">
        <v>25</v>
      </c>
      <c r="H785" t="s">
        <v>26</v>
      </c>
      <c r="I785" t="s">
        <v>27</v>
      </c>
      <c r="J785" t="s">
        <v>94</v>
      </c>
      <c r="K785" t="s">
        <v>95</v>
      </c>
      <c r="L785" t="s">
        <v>96</v>
      </c>
      <c r="M785" t="s">
        <v>97</v>
      </c>
      <c r="N785" t="s">
        <v>98</v>
      </c>
      <c r="O785" t="s">
        <v>99</v>
      </c>
      <c r="P785" t="s">
        <v>100</v>
      </c>
      <c r="Q785" t="s">
        <v>101</v>
      </c>
      <c r="R785">
        <v>0</v>
      </c>
      <c r="S785">
        <v>0</v>
      </c>
      <c r="T785">
        <v>0</v>
      </c>
    </row>
    <row r="786" spans="1:20">
      <c r="A786" t="s">
        <v>981</v>
      </c>
      <c r="B786" t="s">
        <v>21</v>
      </c>
      <c r="C786">
        <v>42</v>
      </c>
      <c r="D786" t="s">
        <v>22</v>
      </c>
      <c r="E786" t="s">
        <v>23</v>
      </c>
      <c r="F786" t="s">
        <v>24</v>
      </c>
      <c r="G786" t="s">
        <v>25</v>
      </c>
      <c r="H786" t="s">
        <v>26</v>
      </c>
      <c r="I786" t="s">
        <v>27</v>
      </c>
      <c r="J786" t="s">
        <v>94</v>
      </c>
      <c r="K786" t="s">
        <v>95</v>
      </c>
      <c r="L786" t="s">
        <v>96</v>
      </c>
      <c r="M786" t="s">
        <v>97</v>
      </c>
      <c r="N786" t="s">
        <v>98</v>
      </c>
      <c r="O786" t="s">
        <v>99</v>
      </c>
      <c r="P786" t="s">
        <v>100</v>
      </c>
      <c r="Q786" t="s">
        <v>101</v>
      </c>
      <c r="R786">
        <v>0</v>
      </c>
      <c r="S786">
        <v>0</v>
      </c>
      <c r="T786">
        <v>0</v>
      </c>
    </row>
    <row r="787" spans="1:20">
      <c r="A787" t="s">
        <v>982</v>
      </c>
      <c r="B787" t="s">
        <v>21</v>
      </c>
      <c r="C787">
        <v>40</v>
      </c>
      <c r="D787" t="s">
        <v>22</v>
      </c>
      <c r="E787" t="s">
        <v>23</v>
      </c>
      <c r="F787" t="s">
        <v>24</v>
      </c>
      <c r="G787" t="s">
        <v>25</v>
      </c>
      <c r="H787" t="s">
        <v>26</v>
      </c>
      <c r="I787" t="s">
        <v>27</v>
      </c>
      <c r="J787" t="s">
        <v>94</v>
      </c>
      <c r="K787" t="s">
        <v>95</v>
      </c>
      <c r="L787" t="s">
        <v>96</v>
      </c>
      <c r="M787" t="s">
        <v>97</v>
      </c>
      <c r="N787" t="s">
        <v>98</v>
      </c>
      <c r="O787" t="s">
        <v>99</v>
      </c>
      <c r="P787" t="s">
        <v>100</v>
      </c>
      <c r="Q787" t="s">
        <v>101</v>
      </c>
      <c r="R787">
        <v>0</v>
      </c>
      <c r="S787">
        <v>0</v>
      </c>
      <c r="T787">
        <v>0</v>
      </c>
    </row>
    <row r="788" spans="1:20">
      <c r="A788" t="s">
        <v>983</v>
      </c>
      <c r="B788" t="s">
        <v>21</v>
      </c>
      <c r="C788">
        <v>37</v>
      </c>
      <c r="D788" t="s">
        <v>22</v>
      </c>
      <c r="E788" t="s">
        <v>23</v>
      </c>
      <c r="F788" t="s">
        <v>64</v>
      </c>
      <c r="G788" t="s">
        <v>65</v>
      </c>
      <c r="H788" t="s">
        <v>66</v>
      </c>
      <c r="I788" t="s">
        <v>67</v>
      </c>
      <c r="J788" t="s">
        <v>68</v>
      </c>
      <c r="K788" t="s">
        <v>69</v>
      </c>
      <c r="L788" t="s">
        <v>70</v>
      </c>
      <c r="M788" t="s">
        <v>71</v>
      </c>
      <c r="N788" t="s">
        <v>72</v>
      </c>
      <c r="O788" t="s">
        <v>73</v>
      </c>
      <c r="P788" t="s">
        <v>74</v>
      </c>
      <c r="Q788" t="s">
        <v>75</v>
      </c>
      <c r="R788" t="s">
        <v>76</v>
      </c>
      <c r="S788" t="s">
        <v>77</v>
      </c>
      <c r="T788">
        <v>0</v>
      </c>
    </row>
    <row r="789" spans="1:20">
      <c r="A789" t="s">
        <v>984</v>
      </c>
      <c r="B789" t="s">
        <v>21</v>
      </c>
      <c r="C789">
        <v>37</v>
      </c>
      <c r="D789" t="s">
        <v>22</v>
      </c>
      <c r="E789" t="s">
        <v>23</v>
      </c>
      <c r="F789" t="s">
        <v>64</v>
      </c>
      <c r="G789" t="s">
        <v>65</v>
      </c>
      <c r="H789" t="s">
        <v>66</v>
      </c>
      <c r="I789" t="s">
        <v>67</v>
      </c>
      <c r="J789" t="s">
        <v>68</v>
      </c>
      <c r="K789" t="s">
        <v>69</v>
      </c>
      <c r="L789" t="s">
        <v>70</v>
      </c>
      <c r="M789" t="s">
        <v>71</v>
      </c>
      <c r="N789" t="s">
        <v>72</v>
      </c>
      <c r="O789" t="s">
        <v>73</v>
      </c>
      <c r="P789" t="s">
        <v>74</v>
      </c>
      <c r="Q789" t="s">
        <v>75</v>
      </c>
      <c r="R789" t="s">
        <v>76</v>
      </c>
      <c r="S789" t="s">
        <v>77</v>
      </c>
      <c r="T789">
        <v>0</v>
      </c>
    </row>
    <row r="790" spans="1:20">
      <c r="A790" t="s">
        <v>985</v>
      </c>
      <c r="B790" t="s">
        <v>21</v>
      </c>
      <c r="C790">
        <v>37</v>
      </c>
      <c r="D790" t="s">
        <v>22</v>
      </c>
      <c r="E790" t="s">
        <v>23</v>
      </c>
      <c r="F790" t="s">
        <v>64</v>
      </c>
      <c r="G790" t="s">
        <v>65</v>
      </c>
      <c r="H790" t="s">
        <v>66</v>
      </c>
      <c r="I790" t="s">
        <v>67</v>
      </c>
      <c r="J790" t="s">
        <v>68</v>
      </c>
      <c r="K790" t="s">
        <v>69</v>
      </c>
      <c r="L790" t="s">
        <v>70</v>
      </c>
      <c r="M790" t="s">
        <v>71</v>
      </c>
      <c r="N790" t="s">
        <v>72</v>
      </c>
      <c r="O790" t="s">
        <v>73</v>
      </c>
      <c r="P790" t="s">
        <v>74</v>
      </c>
      <c r="Q790" t="s">
        <v>75</v>
      </c>
      <c r="R790" t="s">
        <v>76</v>
      </c>
      <c r="S790" t="s">
        <v>77</v>
      </c>
      <c r="T790">
        <v>0</v>
      </c>
    </row>
    <row r="791" spans="1:20">
      <c r="A791" t="s">
        <v>986</v>
      </c>
      <c r="B791" t="s">
        <v>21</v>
      </c>
      <c r="C791">
        <v>42</v>
      </c>
      <c r="D791" t="s">
        <v>22</v>
      </c>
      <c r="E791" t="s">
        <v>23</v>
      </c>
      <c r="F791" t="s">
        <v>64</v>
      </c>
      <c r="G791" t="s">
        <v>65</v>
      </c>
      <c r="H791" t="s">
        <v>66</v>
      </c>
      <c r="I791" t="s">
        <v>67</v>
      </c>
      <c r="J791" t="s">
        <v>68</v>
      </c>
      <c r="K791" t="s">
        <v>69</v>
      </c>
      <c r="L791" t="s">
        <v>70</v>
      </c>
      <c r="M791" t="s">
        <v>71</v>
      </c>
      <c r="N791" t="s">
        <v>72</v>
      </c>
      <c r="O791" t="s">
        <v>73</v>
      </c>
      <c r="P791" t="s">
        <v>74</v>
      </c>
      <c r="Q791" t="s">
        <v>75</v>
      </c>
      <c r="R791" t="s">
        <v>76</v>
      </c>
      <c r="S791" t="s">
        <v>77</v>
      </c>
      <c r="T791">
        <v>0</v>
      </c>
    </row>
    <row r="792" spans="1:20">
      <c r="A792" t="s">
        <v>987</v>
      </c>
      <c r="B792" t="s">
        <v>21</v>
      </c>
      <c r="C792">
        <v>41</v>
      </c>
      <c r="D792" t="s">
        <v>22</v>
      </c>
      <c r="E792" t="s">
        <v>23</v>
      </c>
      <c r="F792" t="s">
        <v>64</v>
      </c>
      <c r="G792" t="s">
        <v>65</v>
      </c>
      <c r="H792" t="s">
        <v>66</v>
      </c>
      <c r="I792" t="s">
        <v>67</v>
      </c>
      <c r="J792" t="s">
        <v>68</v>
      </c>
      <c r="K792" t="s">
        <v>69</v>
      </c>
      <c r="L792" t="s">
        <v>70</v>
      </c>
      <c r="M792" t="s">
        <v>71</v>
      </c>
      <c r="N792" t="s">
        <v>72</v>
      </c>
      <c r="O792" t="s">
        <v>73</v>
      </c>
      <c r="P792" t="s">
        <v>74</v>
      </c>
      <c r="Q792" t="s">
        <v>75</v>
      </c>
      <c r="R792" t="s">
        <v>76</v>
      </c>
      <c r="S792" t="s">
        <v>77</v>
      </c>
      <c r="T792">
        <v>0</v>
      </c>
    </row>
    <row r="793" spans="1:20">
      <c r="A793" t="s">
        <v>988</v>
      </c>
      <c r="B793" t="s">
        <v>21</v>
      </c>
      <c r="C793">
        <v>38</v>
      </c>
      <c r="D793" t="s">
        <v>22</v>
      </c>
      <c r="E793" t="s">
        <v>23</v>
      </c>
      <c r="F793" t="s">
        <v>64</v>
      </c>
      <c r="G793" t="s">
        <v>65</v>
      </c>
      <c r="H793" t="s">
        <v>66</v>
      </c>
      <c r="I793" t="s">
        <v>67</v>
      </c>
      <c r="J793" t="s">
        <v>68</v>
      </c>
      <c r="K793" t="s">
        <v>69</v>
      </c>
      <c r="L793" t="s">
        <v>70</v>
      </c>
      <c r="M793" t="s">
        <v>71</v>
      </c>
      <c r="N793" t="s">
        <v>72</v>
      </c>
      <c r="O793" t="s">
        <v>73</v>
      </c>
      <c r="P793" t="s">
        <v>74</v>
      </c>
      <c r="Q793" t="s">
        <v>75</v>
      </c>
      <c r="R793" t="s">
        <v>76</v>
      </c>
      <c r="S793" t="s">
        <v>77</v>
      </c>
      <c r="T793">
        <v>0</v>
      </c>
    </row>
    <row r="794" spans="1:20">
      <c r="A794" t="s">
        <v>989</v>
      </c>
      <c r="B794" t="s">
        <v>81</v>
      </c>
      <c r="C794" t="s">
        <v>63</v>
      </c>
      <c r="D794" t="s">
        <v>22</v>
      </c>
      <c r="E794" t="s">
        <v>23</v>
      </c>
      <c r="F794" t="s">
        <v>64</v>
      </c>
      <c r="G794" t="s">
        <v>65</v>
      </c>
      <c r="H794" t="s">
        <v>66</v>
      </c>
      <c r="I794" t="s">
        <v>67</v>
      </c>
      <c r="J794" t="s">
        <v>68</v>
      </c>
      <c r="K794" t="s">
        <v>69</v>
      </c>
      <c r="L794" t="s">
        <v>70</v>
      </c>
      <c r="M794" t="s">
        <v>71</v>
      </c>
      <c r="N794" t="s">
        <v>72</v>
      </c>
      <c r="O794" t="s">
        <v>73</v>
      </c>
      <c r="P794" t="s">
        <v>74</v>
      </c>
      <c r="Q794" t="s">
        <v>75</v>
      </c>
      <c r="R794" t="s">
        <v>76</v>
      </c>
      <c r="S794" t="s">
        <v>77</v>
      </c>
      <c r="T794">
        <v>0</v>
      </c>
    </row>
    <row r="795" spans="1:20">
      <c r="B795" t="s">
        <v>21</v>
      </c>
      <c r="C795">
        <v>38</v>
      </c>
      <c r="D795" t="s">
        <v>22</v>
      </c>
      <c r="E795" t="s">
        <v>23</v>
      </c>
      <c r="F795" t="s">
        <v>64</v>
      </c>
      <c r="G795" t="s">
        <v>65</v>
      </c>
      <c r="H795" t="s">
        <v>66</v>
      </c>
      <c r="I795" t="s">
        <v>67</v>
      </c>
      <c r="J795" t="s">
        <v>68</v>
      </c>
      <c r="K795" t="s">
        <v>69</v>
      </c>
      <c r="L795" t="s">
        <v>70</v>
      </c>
      <c r="M795" t="s">
        <v>71</v>
      </c>
      <c r="N795" t="s">
        <v>72</v>
      </c>
      <c r="O795" t="s">
        <v>73</v>
      </c>
      <c r="P795" t="s">
        <v>74</v>
      </c>
      <c r="Q795" t="s">
        <v>75</v>
      </c>
      <c r="R795" t="s">
        <v>76</v>
      </c>
      <c r="S795" t="s">
        <v>77</v>
      </c>
      <c r="T795">
        <v>0</v>
      </c>
    </row>
    <row r="796" spans="1:20">
      <c r="A796" t="s">
        <v>990</v>
      </c>
      <c r="B796" t="s">
        <v>62</v>
      </c>
      <c r="C796" t="s">
        <v>63</v>
      </c>
      <c r="D796" t="s">
        <v>22</v>
      </c>
      <c r="E796" t="s">
        <v>23</v>
      </c>
      <c r="F796" t="s">
        <v>64</v>
      </c>
      <c r="G796" t="s">
        <v>65</v>
      </c>
      <c r="H796" t="s">
        <v>66</v>
      </c>
      <c r="I796" t="s">
        <v>67</v>
      </c>
      <c r="J796" t="s">
        <v>68</v>
      </c>
      <c r="K796" t="s">
        <v>69</v>
      </c>
      <c r="L796" t="s">
        <v>70</v>
      </c>
      <c r="M796" t="s">
        <v>71</v>
      </c>
      <c r="N796" t="s">
        <v>72</v>
      </c>
      <c r="O796" t="s">
        <v>73</v>
      </c>
      <c r="P796" t="s">
        <v>74</v>
      </c>
      <c r="Q796" t="s">
        <v>75</v>
      </c>
      <c r="R796" t="s">
        <v>76</v>
      </c>
      <c r="S796" t="s">
        <v>77</v>
      </c>
      <c r="T796">
        <v>0</v>
      </c>
    </row>
    <row r="797" spans="1:20">
      <c r="B797" t="s">
        <v>21</v>
      </c>
      <c r="C797">
        <v>36</v>
      </c>
      <c r="D797" t="s">
        <v>22</v>
      </c>
      <c r="E797" t="s">
        <v>23</v>
      </c>
      <c r="F797" t="s">
        <v>64</v>
      </c>
      <c r="G797" t="s">
        <v>65</v>
      </c>
      <c r="H797" t="s">
        <v>66</v>
      </c>
      <c r="I797" t="s">
        <v>67</v>
      </c>
      <c r="J797" t="s">
        <v>68</v>
      </c>
      <c r="K797" t="s">
        <v>69</v>
      </c>
      <c r="L797" t="s">
        <v>70</v>
      </c>
      <c r="M797" t="s">
        <v>71</v>
      </c>
      <c r="N797" t="s">
        <v>72</v>
      </c>
      <c r="O797" t="s">
        <v>73</v>
      </c>
      <c r="P797" t="s">
        <v>74</v>
      </c>
      <c r="Q797" t="s">
        <v>75</v>
      </c>
      <c r="R797" t="s">
        <v>76</v>
      </c>
      <c r="S797" t="s">
        <v>77</v>
      </c>
      <c r="T797">
        <v>0</v>
      </c>
    </row>
    <row r="798" spans="1:20">
      <c r="A798" t="s">
        <v>991</v>
      </c>
      <c r="B798" t="s">
        <v>21</v>
      </c>
      <c r="C798">
        <v>38</v>
      </c>
      <c r="D798" t="s">
        <v>22</v>
      </c>
      <c r="E798" t="s">
        <v>23</v>
      </c>
      <c r="F798" t="s">
        <v>64</v>
      </c>
      <c r="G798" t="s">
        <v>65</v>
      </c>
      <c r="H798" t="s">
        <v>66</v>
      </c>
      <c r="I798" t="s">
        <v>67</v>
      </c>
      <c r="J798" t="s">
        <v>68</v>
      </c>
      <c r="K798" t="s">
        <v>69</v>
      </c>
      <c r="L798" t="s">
        <v>70</v>
      </c>
      <c r="M798" t="s">
        <v>71</v>
      </c>
      <c r="N798" t="s">
        <v>72</v>
      </c>
      <c r="O798" t="s">
        <v>73</v>
      </c>
      <c r="P798" t="s">
        <v>74</v>
      </c>
      <c r="Q798" t="s">
        <v>75</v>
      </c>
      <c r="R798" t="s">
        <v>76</v>
      </c>
      <c r="S798" t="s">
        <v>77</v>
      </c>
      <c r="T798">
        <v>0</v>
      </c>
    </row>
    <row r="799" spans="1:20">
      <c r="A799" t="s">
        <v>992</v>
      </c>
      <c r="B799" t="s">
        <v>21</v>
      </c>
      <c r="C799">
        <v>41</v>
      </c>
      <c r="D799" t="s">
        <v>22</v>
      </c>
      <c r="E799" t="s">
        <v>23</v>
      </c>
      <c r="F799" t="s">
        <v>24</v>
      </c>
      <c r="G799" t="s">
        <v>25</v>
      </c>
      <c r="H799" t="s">
        <v>26</v>
      </c>
      <c r="I799" t="s">
        <v>27</v>
      </c>
      <c r="J799" t="s">
        <v>37</v>
      </c>
      <c r="K799" t="s">
        <v>38</v>
      </c>
      <c r="L799" t="s">
        <v>39</v>
      </c>
      <c r="M799" t="s">
        <v>57</v>
      </c>
      <c r="N799" t="s">
        <v>58</v>
      </c>
      <c r="O799" t="s">
        <v>59</v>
      </c>
      <c r="P799" t="s">
        <v>60</v>
      </c>
      <c r="Q799">
        <v>0</v>
      </c>
      <c r="R799">
        <v>0</v>
      </c>
      <c r="S799">
        <v>0</v>
      </c>
      <c r="T799">
        <v>0</v>
      </c>
    </row>
    <row r="800" spans="1:20">
      <c r="A800" t="s">
        <v>993</v>
      </c>
      <c r="B800" t="s">
        <v>21</v>
      </c>
      <c r="C800">
        <v>37</v>
      </c>
      <c r="D800" t="s">
        <v>22</v>
      </c>
      <c r="E800" t="s">
        <v>23</v>
      </c>
      <c r="F800" t="s">
        <v>24</v>
      </c>
      <c r="G800" t="s">
        <v>25</v>
      </c>
      <c r="H800" t="s">
        <v>26</v>
      </c>
      <c r="I800" t="s">
        <v>27</v>
      </c>
      <c r="J800" t="s">
        <v>37</v>
      </c>
      <c r="K800" t="s">
        <v>38</v>
      </c>
      <c r="L800" t="s">
        <v>39</v>
      </c>
      <c r="M800" t="s">
        <v>40</v>
      </c>
      <c r="N800" t="s">
        <v>166</v>
      </c>
      <c r="O800" t="s">
        <v>167</v>
      </c>
      <c r="P800" t="s">
        <v>168</v>
      </c>
      <c r="Q800" t="s">
        <v>169</v>
      </c>
      <c r="R800" t="s">
        <v>170</v>
      </c>
      <c r="S800" t="s">
        <v>171</v>
      </c>
      <c r="T800" t="s">
        <v>172</v>
      </c>
    </row>
    <row r="801" spans="1:20">
      <c r="A801" t="s">
        <v>994</v>
      </c>
      <c r="B801" t="s">
        <v>21</v>
      </c>
      <c r="C801">
        <v>40</v>
      </c>
      <c r="D801" t="s">
        <v>22</v>
      </c>
      <c r="E801" t="s">
        <v>23</v>
      </c>
      <c r="F801" t="s">
        <v>24</v>
      </c>
      <c r="G801" t="s">
        <v>25</v>
      </c>
      <c r="H801" t="s">
        <v>26</v>
      </c>
      <c r="I801" t="s">
        <v>27</v>
      </c>
      <c r="J801" t="s">
        <v>28</v>
      </c>
      <c r="K801" t="s">
        <v>29</v>
      </c>
      <c r="L801" t="s">
        <v>30</v>
      </c>
      <c r="M801" t="s">
        <v>47</v>
      </c>
      <c r="N801" t="s">
        <v>48</v>
      </c>
      <c r="O801" t="s">
        <v>49</v>
      </c>
      <c r="P801" t="s">
        <v>50</v>
      </c>
      <c r="Q801" t="s">
        <v>51</v>
      </c>
      <c r="R801" t="s">
        <v>52</v>
      </c>
      <c r="S801" t="s">
        <v>53</v>
      </c>
      <c r="T801" t="s">
        <v>54</v>
      </c>
    </row>
    <row r="802" spans="1:20">
      <c r="A802" t="s">
        <v>995</v>
      </c>
      <c r="B802" t="s">
        <v>21</v>
      </c>
      <c r="C802">
        <v>41</v>
      </c>
      <c r="D802" t="s">
        <v>22</v>
      </c>
      <c r="E802" t="s">
        <v>23</v>
      </c>
      <c r="F802" t="s">
        <v>24</v>
      </c>
      <c r="G802" t="s">
        <v>25</v>
      </c>
      <c r="H802" t="s">
        <v>26</v>
      </c>
      <c r="I802" t="s">
        <v>27</v>
      </c>
      <c r="J802" t="s">
        <v>37</v>
      </c>
      <c r="K802" t="s">
        <v>38</v>
      </c>
      <c r="L802" t="s">
        <v>39</v>
      </c>
      <c r="M802" t="s">
        <v>57</v>
      </c>
      <c r="N802" t="s">
        <v>58</v>
      </c>
      <c r="O802" t="s">
        <v>59</v>
      </c>
      <c r="P802" t="s">
        <v>60</v>
      </c>
      <c r="Q802">
        <v>0</v>
      </c>
      <c r="R802">
        <v>0</v>
      </c>
      <c r="S802">
        <v>0</v>
      </c>
      <c r="T802">
        <v>0</v>
      </c>
    </row>
    <row r="803" spans="1:20">
      <c r="A803" t="s">
        <v>996</v>
      </c>
      <c r="B803" t="s">
        <v>21</v>
      </c>
      <c r="C803">
        <v>41</v>
      </c>
      <c r="D803" t="s">
        <v>22</v>
      </c>
      <c r="E803" t="s">
        <v>23</v>
      </c>
      <c r="F803" t="s">
        <v>24</v>
      </c>
      <c r="G803" t="s">
        <v>25</v>
      </c>
      <c r="H803" t="s">
        <v>26</v>
      </c>
      <c r="I803" t="s">
        <v>27</v>
      </c>
      <c r="J803" t="s">
        <v>28</v>
      </c>
      <c r="K803" t="s">
        <v>29</v>
      </c>
      <c r="L803" t="s">
        <v>30</v>
      </c>
      <c r="M803" t="s">
        <v>47</v>
      </c>
      <c r="N803" t="s">
        <v>48</v>
      </c>
      <c r="O803" t="s">
        <v>49</v>
      </c>
      <c r="P803" t="s">
        <v>50</v>
      </c>
      <c r="Q803" t="s">
        <v>51</v>
      </c>
      <c r="R803" t="s">
        <v>52</v>
      </c>
      <c r="S803" t="s">
        <v>82</v>
      </c>
      <c r="T803">
        <v>0</v>
      </c>
    </row>
    <row r="804" spans="1:20">
      <c r="A804" t="s">
        <v>997</v>
      </c>
      <c r="B804" t="s">
        <v>21</v>
      </c>
      <c r="C804">
        <v>41</v>
      </c>
      <c r="D804" t="s">
        <v>22</v>
      </c>
      <c r="E804" t="s">
        <v>23</v>
      </c>
      <c r="F804" t="s">
        <v>24</v>
      </c>
      <c r="G804" t="s">
        <v>25</v>
      </c>
      <c r="H804" t="s">
        <v>26</v>
      </c>
      <c r="I804" t="s">
        <v>27</v>
      </c>
      <c r="J804" t="s">
        <v>28</v>
      </c>
      <c r="K804" t="s">
        <v>29</v>
      </c>
      <c r="L804" t="s">
        <v>30</v>
      </c>
      <c r="M804" t="s">
        <v>47</v>
      </c>
      <c r="N804" t="s">
        <v>48</v>
      </c>
      <c r="O804" t="s">
        <v>49</v>
      </c>
      <c r="P804" t="s">
        <v>50</v>
      </c>
      <c r="Q804" t="s">
        <v>51</v>
      </c>
      <c r="R804" t="s">
        <v>52</v>
      </c>
      <c r="S804" t="s">
        <v>53</v>
      </c>
      <c r="T804" t="s">
        <v>54</v>
      </c>
    </row>
    <row r="805" spans="1:20">
      <c r="A805" t="s">
        <v>998</v>
      </c>
      <c r="B805" t="s">
        <v>21</v>
      </c>
      <c r="C805">
        <v>40</v>
      </c>
      <c r="D805" t="s">
        <v>22</v>
      </c>
      <c r="E805" t="s">
        <v>23</v>
      </c>
      <c r="F805" t="s">
        <v>24</v>
      </c>
      <c r="G805" t="s">
        <v>25</v>
      </c>
      <c r="H805" t="s">
        <v>26</v>
      </c>
      <c r="I805" t="s">
        <v>27</v>
      </c>
      <c r="J805" t="s">
        <v>94</v>
      </c>
      <c r="K805" t="s">
        <v>95</v>
      </c>
      <c r="L805" t="s">
        <v>96</v>
      </c>
      <c r="M805" t="s">
        <v>97</v>
      </c>
      <c r="N805" t="s">
        <v>98</v>
      </c>
      <c r="O805" t="s">
        <v>99</v>
      </c>
      <c r="P805" t="s">
        <v>100</v>
      </c>
      <c r="Q805" t="s">
        <v>526</v>
      </c>
      <c r="R805">
        <v>0</v>
      </c>
      <c r="S805">
        <v>0</v>
      </c>
      <c r="T805">
        <v>0</v>
      </c>
    </row>
    <row r="806" spans="1:20">
      <c r="A806" t="s">
        <v>999</v>
      </c>
      <c r="B806" t="s">
        <v>21</v>
      </c>
      <c r="C806">
        <v>40</v>
      </c>
      <c r="D806" t="s">
        <v>22</v>
      </c>
      <c r="E806" t="s">
        <v>23</v>
      </c>
      <c r="F806" t="s">
        <v>24</v>
      </c>
      <c r="G806" t="s">
        <v>25</v>
      </c>
      <c r="H806" t="s">
        <v>26</v>
      </c>
      <c r="I806" t="s">
        <v>27</v>
      </c>
      <c r="J806" t="s">
        <v>94</v>
      </c>
      <c r="K806" t="s">
        <v>95</v>
      </c>
      <c r="L806" t="s">
        <v>96</v>
      </c>
      <c r="M806" t="s">
        <v>97</v>
      </c>
      <c r="N806" t="s">
        <v>98</v>
      </c>
      <c r="O806" t="s">
        <v>99</v>
      </c>
      <c r="P806" t="s">
        <v>100</v>
      </c>
      <c r="Q806" t="s">
        <v>526</v>
      </c>
      <c r="R806">
        <v>0</v>
      </c>
      <c r="S806">
        <v>0</v>
      </c>
      <c r="T806">
        <v>0</v>
      </c>
    </row>
    <row r="807" spans="1:20">
      <c r="A807" t="s">
        <v>1000</v>
      </c>
      <c r="B807" t="s">
        <v>21</v>
      </c>
      <c r="C807">
        <v>41</v>
      </c>
      <c r="D807" t="s">
        <v>22</v>
      </c>
      <c r="E807" t="s">
        <v>23</v>
      </c>
      <c r="F807" t="s">
        <v>24</v>
      </c>
      <c r="G807" t="s">
        <v>25</v>
      </c>
      <c r="H807" t="s">
        <v>26</v>
      </c>
      <c r="I807" t="s">
        <v>27</v>
      </c>
      <c r="J807" t="s">
        <v>28</v>
      </c>
      <c r="K807" t="s">
        <v>29</v>
      </c>
      <c r="L807" t="s">
        <v>84</v>
      </c>
      <c r="M807" t="s">
        <v>85</v>
      </c>
      <c r="N807" t="s">
        <v>86</v>
      </c>
      <c r="O807" t="s">
        <v>87</v>
      </c>
      <c r="P807" t="s">
        <v>88</v>
      </c>
      <c r="Q807" t="s">
        <v>89</v>
      </c>
      <c r="R807" t="s">
        <v>90</v>
      </c>
      <c r="S807">
        <v>0</v>
      </c>
      <c r="T807">
        <v>0</v>
      </c>
    </row>
    <row r="808" spans="1:20">
      <c r="A808" t="s">
        <v>1001</v>
      </c>
      <c r="B808" t="s">
        <v>21</v>
      </c>
      <c r="C808">
        <v>37</v>
      </c>
      <c r="D808" t="s">
        <v>22</v>
      </c>
      <c r="E808" t="s">
        <v>23</v>
      </c>
      <c r="F808" t="s">
        <v>24</v>
      </c>
      <c r="G808" t="s">
        <v>25</v>
      </c>
      <c r="H808" t="s">
        <v>26</v>
      </c>
      <c r="I808" t="s">
        <v>27</v>
      </c>
      <c r="J808" t="s">
        <v>28</v>
      </c>
      <c r="K808" t="s">
        <v>29</v>
      </c>
      <c r="L808" t="s">
        <v>30</v>
      </c>
      <c r="M808" t="s">
        <v>47</v>
      </c>
      <c r="N808" t="s">
        <v>48</v>
      </c>
      <c r="O808" t="s">
        <v>49</v>
      </c>
      <c r="P808" t="s">
        <v>50</v>
      </c>
      <c r="Q808" t="s">
        <v>51</v>
      </c>
      <c r="R808" t="s">
        <v>52</v>
      </c>
      <c r="S808" t="s">
        <v>53</v>
      </c>
      <c r="T808" t="s">
        <v>54</v>
      </c>
    </row>
    <row r="809" spans="1:20">
      <c r="A809" t="s">
        <v>1002</v>
      </c>
      <c r="B809" t="s">
        <v>21</v>
      </c>
      <c r="C809">
        <v>37</v>
      </c>
      <c r="D809" t="s">
        <v>22</v>
      </c>
      <c r="E809" t="s">
        <v>23</v>
      </c>
      <c r="F809" t="s">
        <v>24</v>
      </c>
      <c r="G809" t="s">
        <v>25</v>
      </c>
      <c r="H809" t="s">
        <v>26</v>
      </c>
      <c r="I809" t="s">
        <v>27</v>
      </c>
      <c r="J809" t="s">
        <v>28</v>
      </c>
      <c r="K809" t="s">
        <v>29</v>
      </c>
      <c r="L809" t="s">
        <v>30</v>
      </c>
      <c r="M809" t="s">
        <v>47</v>
      </c>
      <c r="N809" t="s">
        <v>48</v>
      </c>
      <c r="O809" t="s">
        <v>49</v>
      </c>
      <c r="P809" t="s">
        <v>50</v>
      </c>
      <c r="Q809" t="s">
        <v>51</v>
      </c>
      <c r="R809" t="s">
        <v>52</v>
      </c>
      <c r="S809" t="s">
        <v>53</v>
      </c>
      <c r="T809" t="s">
        <v>54</v>
      </c>
    </row>
    <row r="810" spans="1:20">
      <c r="A810" t="s">
        <v>1003</v>
      </c>
      <c r="B810" t="s">
        <v>21</v>
      </c>
      <c r="C810">
        <v>43</v>
      </c>
      <c r="D810" t="s">
        <v>22</v>
      </c>
      <c r="E810" t="s">
        <v>23</v>
      </c>
      <c r="F810" t="s">
        <v>24</v>
      </c>
      <c r="G810" t="s">
        <v>25</v>
      </c>
      <c r="H810" t="s">
        <v>26</v>
      </c>
      <c r="I810" t="s">
        <v>27</v>
      </c>
      <c r="J810" t="s">
        <v>28</v>
      </c>
      <c r="K810" t="s">
        <v>29</v>
      </c>
      <c r="L810" t="s">
        <v>30</v>
      </c>
      <c r="M810" t="s">
        <v>47</v>
      </c>
      <c r="N810" t="s">
        <v>48</v>
      </c>
      <c r="O810" t="s">
        <v>49</v>
      </c>
      <c r="P810" t="s">
        <v>50</v>
      </c>
      <c r="Q810" t="s">
        <v>51</v>
      </c>
      <c r="R810" t="s">
        <v>52</v>
      </c>
      <c r="S810" t="s">
        <v>53</v>
      </c>
      <c r="T810" t="s">
        <v>54</v>
      </c>
    </row>
    <row r="811" spans="1:20">
      <c r="A811" t="s">
        <v>1004</v>
      </c>
      <c r="B811" t="s">
        <v>21</v>
      </c>
      <c r="C811">
        <v>42</v>
      </c>
      <c r="D811" t="s">
        <v>22</v>
      </c>
      <c r="E811" t="s">
        <v>23</v>
      </c>
      <c r="F811" t="s">
        <v>24</v>
      </c>
      <c r="G811" t="s">
        <v>25</v>
      </c>
      <c r="H811" t="s">
        <v>26</v>
      </c>
      <c r="I811" t="s">
        <v>27</v>
      </c>
      <c r="J811" t="s">
        <v>28</v>
      </c>
      <c r="K811" t="s">
        <v>29</v>
      </c>
      <c r="L811" t="s">
        <v>30</v>
      </c>
      <c r="M811" t="s">
        <v>47</v>
      </c>
      <c r="N811" t="s">
        <v>48</v>
      </c>
      <c r="O811" t="s">
        <v>49</v>
      </c>
      <c r="P811" t="s">
        <v>50</v>
      </c>
      <c r="Q811" t="s">
        <v>51</v>
      </c>
      <c r="R811" t="s">
        <v>52</v>
      </c>
      <c r="S811" t="s">
        <v>53</v>
      </c>
      <c r="T811" t="s">
        <v>54</v>
      </c>
    </row>
    <row r="812" spans="1:20">
      <c r="A812" t="s">
        <v>1005</v>
      </c>
      <c r="B812" t="s">
        <v>21</v>
      </c>
      <c r="C812">
        <v>40</v>
      </c>
      <c r="D812" t="s">
        <v>22</v>
      </c>
      <c r="E812" t="s">
        <v>23</v>
      </c>
      <c r="F812" t="s">
        <v>24</v>
      </c>
      <c r="G812" t="s">
        <v>25</v>
      </c>
      <c r="H812" t="s">
        <v>26</v>
      </c>
      <c r="I812" t="s">
        <v>27</v>
      </c>
      <c r="J812" t="s">
        <v>28</v>
      </c>
      <c r="K812" t="s">
        <v>29</v>
      </c>
      <c r="L812" t="s">
        <v>30</v>
      </c>
      <c r="M812" t="s">
        <v>47</v>
      </c>
      <c r="N812" t="s">
        <v>48</v>
      </c>
      <c r="O812" t="s">
        <v>49</v>
      </c>
      <c r="P812" t="s">
        <v>50</v>
      </c>
      <c r="Q812" t="s">
        <v>51</v>
      </c>
      <c r="R812" t="s">
        <v>52</v>
      </c>
      <c r="S812" t="s">
        <v>53</v>
      </c>
      <c r="T812" t="s">
        <v>54</v>
      </c>
    </row>
    <row r="813" spans="1:20">
      <c r="A813" t="s">
        <v>1006</v>
      </c>
      <c r="B813" t="s">
        <v>21</v>
      </c>
      <c r="C813">
        <v>37</v>
      </c>
      <c r="D813" t="s">
        <v>22</v>
      </c>
      <c r="E813" t="s">
        <v>23</v>
      </c>
      <c r="F813" t="s">
        <v>24</v>
      </c>
      <c r="G813" t="s">
        <v>25</v>
      </c>
      <c r="H813" t="s">
        <v>26</v>
      </c>
      <c r="I813" t="s">
        <v>27</v>
      </c>
      <c r="J813" t="s">
        <v>28</v>
      </c>
      <c r="K813" t="s">
        <v>29</v>
      </c>
      <c r="L813" t="s">
        <v>30</v>
      </c>
      <c r="M813" t="s">
        <v>47</v>
      </c>
      <c r="N813" t="s">
        <v>48</v>
      </c>
      <c r="O813" t="s">
        <v>49</v>
      </c>
      <c r="P813" t="s">
        <v>50</v>
      </c>
      <c r="Q813" t="s">
        <v>51</v>
      </c>
      <c r="R813" t="s">
        <v>52</v>
      </c>
      <c r="S813" t="s">
        <v>53</v>
      </c>
      <c r="T813" t="s">
        <v>54</v>
      </c>
    </row>
    <row r="814" spans="1:20">
      <c r="A814" t="s">
        <v>1007</v>
      </c>
      <c r="B814" t="s">
        <v>21</v>
      </c>
      <c r="C814">
        <v>37</v>
      </c>
      <c r="D814" t="s">
        <v>22</v>
      </c>
      <c r="E814" t="s">
        <v>23</v>
      </c>
      <c r="F814" t="s">
        <v>24</v>
      </c>
      <c r="G814" t="s">
        <v>25</v>
      </c>
      <c r="H814" t="s">
        <v>26</v>
      </c>
      <c r="I814" t="s">
        <v>27</v>
      </c>
      <c r="J814" t="s">
        <v>28</v>
      </c>
      <c r="K814" t="s">
        <v>29</v>
      </c>
      <c r="L814" t="s">
        <v>30</v>
      </c>
      <c r="M814" t="s">
        <v>47</v>
      </c>
      <c r="N814" t="s">
        <v>48</v>
      </c>
      <c r="O814" t="s">
        <v>49</v>
      </c>
      <c r="P814" t="s">
        <v>50</v>
      </c>
      <c r="Q814" t="s">
        <v>51</v>
      </c>
      <c r="R814" t="s">
        <v>52</v>
      </c>
      <c r="S814" t="s">
        <v>53</v>
      </c>
      <c r="T814" t="s">
        <v>54</v>
      </c>
    </row>
    <row r="815" spans="1:20">
      <c r="A815" t="s">
        <v>1008</v>
      </c>
      <c r="B815" t="s">
        <v>21</v>
      </c>
      <c r="C815">
        <v>37</v>
      </c>
      <c r="D815" t="s">
        <v>22</v>
      </c>
      <c r="E815" t="s">
        <v>23</v>
      </c>
      <c r="F815" t="s">
        <v>24</v>
      </c>
      <c r="G815" t="s">
        <v>25</v>
      </c>
      <c r="H815" t="s">
        <v>26</v>
      </c>
      <c r="I815" t="s">
        <v>27</v>
      </c>
      <c r="J815" t="s">
        <v>28</v>
      </c>
      <c r="K815" t="s">
        <v>29</v>
      </c>
      <c r="L815" t="s">
        <v>30</v>
      </c>
      <c r="M815" t="s">
        <v>47</v>
      </c>
      <c r="N815" t="s">
        <v>48</v>
      </c>
      <c r="O815" t="s">
        <v>49</v>
      </c>
      <c r="P815" t="s">
        <v>50</v>
      </c>
      <c r="Q815" t="s">
        <v>51</v>
      </c>
      <c r="R815" t="s">
        <v>52</v>
      </c>
      <c r="S815" t="s">
        <v>53</v>
      </c>
      <c r="T815" t="s">
        <v>54</v>
      </c>
    </row>
    <row r="816" spans="1:20">
      <c r="A816" t="s">
        <v>1009</v>
      </c>
      <c r="B816" t="s">
        <v>21</v>
      </c>
      <c r="C816">
        <v>38</v>
      </c>
      <c r="D816" t="s">
        <v>22</v>
      </c>
      <c r="E816" t="s">
        <v>23</v>
      </c>
      <c r="F816" t="s">
        <v>24</v>
      </c>
      <c r="G816" t="s">
        <v>25</v>
      </c>
      <c r="H816" t="s">
        <v>26</v>
      </c>
      <c r="I816" t="s">
        <v>27</v>
      </c>
      <c r="J816" t="s">
        <v>28</v>
      </c>
      <c r="K816" t="s">
        <v>29</v>
      </c>
      <c r="L816" t="s">
        <v>30</v>
      </c>
      <c r="M816" t="s">
        <v>47</v>
      </c>
      <c r="N816" t="s">
        <v>48</v>
      </c>
      <c r="O816" t="s">
        <v>49</v>
      </c>
      <c r="P816" t="s">
        <v>50</v>
      </c>
      <c r="Q816" t="s">
        <v>51</v>
      </c>
      <c r="R816" t="s">
        <v>52</v>
      </c>
      <c r="S816" t="s">
        <v>53</v>
      </c>
      <c r="T816" t="s">
        <v>54</v>
      </c>
    </row>
    <row r="817" spans="1:20">
      <c r="A817" t="s">
        <v>1010</v>
      </c>
      <c r="B817" t="s">
        <v>21</v>
      </c>
      <c r="C817">
        <v>19</v>
      </c>
      <c r="D817" t="s">
        <v>22</v>
      </c>
      <c r="E817" t="s">
        <v>23</v>
      </c>
      <c r="F817" t="s">
        <v>24</v>
      </c>
      <c r="G817" t="s">
        <v>25</v>
      </c>
      <c r="H817" t="s">
        <v>26</v>
      </c>
      <c r="I817" t="s">
        <v>27</v>
      </c>
      <c r="J817" t="s">
        <v>28</v>
      </c>
      <c r="K817" t="s">
        <v>29</v>
      </c>
      <c r="L817" t="s">
        <v>30</v>
      </c>
      <c r="M817" t="s">
        <v>47</v>
      </c>
      <c r="N817" t="s">
        <v>48</v>
      </c>
      <c r="O817" t="s">
        <v>49</v>
      </c>
      <c r="P817" t="s">
        <v>50</v>
      </c>
      <c r="Q817" t="s">
        <v>51</v>
      </c>
      <c r="R817" t="s">
        <v>52</v>
      </c>
      <c r="S817" t="s">
        <v>53</v>
      </c>
      <c r="T817" t="s">
        <v>54</v>
      </c>
    </row>
    <row r="818" spans="1:20">
      <c r="A818" t="s">
        <v>1011</v>
      </c>
      <c r="B818" t="s">
        <v>81</v>
      </c>
      <c r="C818" t="s">
        <v>63</v>
      </c>
      <c r="D818" t="s">
        <v>22</v>
      </c>
      <c r="E818" t="s">
        <v>23</v>
      </c>
      <c r="F818" t="s">
        <v>24</v>
      </c>
      <c r="G818" t="s">
        <v>25</v>
      </c>
      <c r="H818" t="s">
        <v>26</v>
      </c>
      <c r="I818" t="s">
        <v>27</v>
      </c>
      <c r="J818" t="s">
        <v>28</v>
      </c>
      <c r="K818" t="s">
        <v>29</v>
      </c>
      <c r="L818" t="s">
        <v>30</v>
      </c>
      <c r="M818" t="s">
        <v>47</v>
      </c>
      <c r="N818" t="s">
        <v>48</v>
      </c>
      <c r="O818" t="s">
        <v>49</v>
      </c>
      <c r="P818" t="s">
        <v>50</v>
      </c>
      <c r="Q818" t="s">
        <v>51</v>
      </c>
      <c r="R818" t="s">
        <v>52</v>
      </c>
      <c r="S818" t="s">
        <v>53</v>
      </c>
      <c r="T818" t="s">
        <v>54</v>
      </c>
    </row>
    <row r="819" spans="1:20">
      <c r="B819" t="s">
        <v>21</v>
      </c>
      <c r="C819">
        <v>38</v>
      </c>
      <c r="D819" t="s">
        <v>22</v>
      </c>
      <c r="E819" t="s">
        <v>23</v>
      </c>
      <c r="F819" t="s">
        <v>24</v>
      </c>
      <c r="G819" t="s">
        <v>25</v>
      </c>
      <c r="H819" t="s">
        <v>26</v>
      </c>
      <c r="I819" t="s">
        <v>27</v>
      </c>
      <c r="J819" t="s">
        <v>28</v>
      </c>
      <c r="K819" t="s">
        <v>29</v>
      </c>
      <c r="L819" t="s">
        <v>30</v>
      </c>
      <c r="M819" t="s">
        <v>47</v>
      </c>
      <c r="N819" t="s">
        <v>48</v>
      </c>
      <c r="O819" t="s">
        <v>49</v>
      </c>
      <c r="P819" t="s">
        <v>50</v>
      </c>
      <c r="Q819" t="s">
        <v>51</v>
      </c>
      <c r="R819" t="s">
        <v>52</v>
      </c>
      <c r="S819" t="s">
        <v>53</v>
      </c>
      <c r="T819" t="s">
        <v>54</v>
      </c>
    </row>
    <row r="820" spans="1:20">
      <c r="A820" t="s">
        <v>1012</v>
      </c>
      <c r="B820" t="s">
        <v>21</v>
      </c>
      <c r="C820">
        <v>37</v>
      </c>
      <c r="D820" t="s">
        <v>22</v>
      </c>
      <c r="E820" t="s">
        <v>23</v>
      </c>
      <c r="F820" t="s">
        <v>24</v>
      </c>
      <c r="G820" t="s">
        <v>784</v>
      </c>
      <c r="H820" t="s">
        <v>1013</v>
      </c>
      <c r="I820" t="s">
        <v>1014</v>
      </c>
      <c r="J820" t="s">
        <v>1015</v>
      </c>
      <c r="K820" t="s">
        <v>1016</v>
      </c>
      <c r="L820" t="s">
        <v>1017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</row>
    <row r="821" spans="1:20">
      <c r="A821" t="s">
        <v>1018</v>
      </c>
      <c r="B821" t="s">
        <v>21</v>
      </c>
      <c r="C821">
        <v>37</v>
      </c>
      <c r="D821" t="s">
        <v>22</v>
      </c>
      <c r="E821" t="s">
        <v>23</v>
      </c>
      <c r="F821" t="s">
        <v>24</v>
      </c>
      <c r="G821" t="s">
        <v>784</v>
      </c>
      <c r="H821" t="s">
        <v>1013</v>
      </c>
      <c r="I821" t="s">
        <v>1014</v>
      </c>
      <c r="J821" t="s">
        <v>1015</v>
      </c>
      <c r="K821" t="s">
        <v>1016</v>
      </c>
      <c r="L821" t="s">
        <v>1017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</row>
    <row r="822" spans="1:20">
      <c r="A822" t="s">
        <v>1019</v>
      </c>
      <c r="B822" t="s">
        <v>21</v>
      </c>
      <c r="C822">
        <v>41</v>
      </c>
      <c r="D822" t="s">
        <v>22</v>
      </c>
      <c r="E822" t="s">
        <v>23</v>
      </c>
      <c r="F822" t="s">
        <v>24</v>
      </c>
      <c r="G822" t="s">
        <v>784</v>
      </c>
      <c r="H822" t="s">
        <v>1013</v>
      </c>
      <c r="I822" t="s">
        <v>1014</v>
      </c>
      <c r="J822" t="s">
        <v>1015</v>
      </c>
      <c r="K822" t="s">
        <v>1016</v>
      </c>
      <c r="L822" t="s">
        <v>1017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</row>
    <row r="823" spans="1:20">
      <c r="A823" t="s">
        <v>1020</v>
      </c>
      <c r="B823" t="s">
        <v>21</v>
      </c>
      <c r="C823">
        <v>38</v>
      </c>
      <c r="D823" t="s">
        <v>22</v>
      </c>
      <c r="E823" t="s">
        <v>23</v>
      </c>
      <c r="F823" t="s">
        <v>24</v>
      </c>
      <c r="G823" t="s">
        <v>25</v>
      </c>
      <c r="H823" t="s">
        <v>26</v>
      </c>
      <c r="I823" t="s">
        <v>27</v>
      </c>
      <c r="J823" t="s">
        <v>28</v>
      </c>
      <c r="K823" t="s">
        <v>29</v>
      </c>
      <c r="L823" t="s">
        <v>30</v>
      </c>
      <c r="M823" t="s">
        <v>31</v>
      </c>
      <c r="N823" t="s">
        <v>32</v>
      </c>
      <c r="O823" t="s">
        <v>33</v>
      </c>
      <c r="P823" t="s">
        <v>34</v>
      </c>
      <c r="Q823" t="s">
        <v>35</v>
      </c>
      <c r="R823">
        <v>0</v>
      </c>
      <c r="S823">
        <v>0</v>
      </c>
      <c r="T823">
        <v>0</v>
      </c>
    </row>
    <row r="824" spans="1:20">
      <c r="A824" t="s">
        <v>1021</v>
      </c>
      <c r="B824" t="s">
        <v>21</v>
      </c>
      <c r="C824">
        <v>36</v>
      </c>
      <c r="D824" t="s">
        <v>22</v>
      </c>
      <c r="E824" t="s">
        <v>23</v>
      </c>
      <c r="F824" t="s">
        <v>64</v>
      </c>
      <c r="G824" t="s">
        <v>65</v>
      </c>
      <c r="H824" t="s">
        <v>66</v>
      </c>
      <c r="I824" t="s">
        <v>67</v>
      </c>
      <c r="J824" t="s">
        <v>68</v>
      </c>
      <c r="K824" t="s">
        <v>69</v>
      </c>
      <c r="L824" t="s">
        <v>70</v>
      </c>
      <c r="M824" t="s">
        <v>71</v>
      </c>
      <c r="N824" t="s">
        <v>134</v>
      </c>
      <c r="O824" t="s">
        <v>135</v>
      </c>
      <c r="P824" t="s">
        <v>136</v>
      </c>
      <c r="Q824" t="s">
        <v>137</v>
      </c>
      <c r="R824" t="s">
        <v>138</v>
      </c>
      <c r="S824">
        <v>0</v>
      </c>
      <c r="T824">
        <v>0</v>
      </c>
    </row>
    <row r="825" spans="1:20">
      <c r="A825" t="s">
        <v>1022</v>
      </c>
      <c r="B825" t="s">
        <v>21</v>
      </c>
      <c r="C825">
        <v>40</v>
      </c>
      <c r="D825" t="s">
        <v>22</v>
      </c>
      <c r="E825" t="s">
        <v>23</v>
      </c>
      <c r="F825" t="s">
        <v>24</v>
      </c>
      <c r="G825" t="s">
        <v>25</v>
      </c>
      <c r="H825" t="s">
        <v>26</v>
      </c>
      <c r="I825" t="s">
        <v>27</v>
      </c>
      <c r="J825" t="s">
        <v>28</v>
      </c>
      <c r="K825" t="s">
        <v>29</v>
      </c>
      <c r="L825" t="s">
        <v>30</v>
      </c>
      <c r="M825" t="s">
        <v>47</v>
      </c>
      <c r="N825" t="s">
        <v>48</v>
      </c>
      <c r="O825" t="s">
        <v>49</v>
      </c>
      <c r="P825" t="s">
        <v>50</v>
      </c>
      <c r="Q825" t="s">
        <v>51</v>
      </c>
      <c r="R825" t="s">
        <v>52</v>
      </c>
      <c r="S825" t="s">
        <v>82</v>
      </c>
      <c r="T825">
        <v>0</v>
      </c>
    </row>
    <row r="826" spans="1:20">
      <c r="A826" t="s">
        <v>1023</v>
      </c>
      <c r="B826" t="s">
        <v>21</v>
      </c>
      <c r="C826">
        <v>37</v>
      </c>
      <c r="D826" t="s">
        <v>22</v>
      </c>
      <c r="E826" t="s">
        <v>23</v>
      </c>
      <c r="F826" t="s">
        <v>24</v>
      </c>
      <c r="G826" t="s">
        <v>25</v>
      </c>
      <c r="H826" t="s">
        <v>26</v>
      </c>
      <c r="I826" t="s">
        <v>27</v>
      </c>
      <c r="J826" t="s">
        <v>28</v>
      </c>
      <c r="K826" t="s">
        <v>29</v>
      </c>
      <c r="L826" t="s">
        <v>30</v>
      </c>
      <c r="M826" t="s">
        <v>47</v>
      </c>
      <c r="N826" t="s">
        <v>48</v>
      </c>
      <c r="O826" t="s">
        <v>49</v>
      </c>
      <c r="P826" t="s">
        <v>50</v>
      </c>
      <c r="Q826" t="s">
        <v>51</v>
      </c>
      <c r="R826" t="s">
        <v>52</v>
      </c>
      <c r="S826" t="s">
        <v>82</v>
      </c>
      <c r="T826">
        <v>0</v>
      </c>
    </row>
    <row r="827" spans="1:20">
      <c r="A827" t="s">
        <v>1024</v>
      </c>
      <c r="B827" t="s">
        <v>21</v>
      </c>
      <c r="C827">
        <v>43</v>
      </c>
      <c r="D827" t="s">
        <v>22</v>
      </c>
      <c r="E827" t="s">
        <v>23</v>
      </c>
      <c r="F827" t="s">
        <v>24</v>
      </c>
      <c r="G827" t="s">
        <v>25</v>
      </c>
      <c r="H827" t="s">
        <v>26</v>
      </c>
      <c r="I827" t="s">
        <v>27</v>
      </c>
      <c r="J827" t="s">
        <v>28</v>
      </c>
      <c r="K827" t="s">
        <v>29</v>
      </c>
      <c r="L827" t="s">
        <v>30</v>
      </c>
      <c r="M827" t="s">
        <v>31</v>
      </c>
      <c r="N827" t="s">
        <v>32</v>
      </c>
      <c r="O827" t="s">
        <v>33</v>
      </c>
      <c r="P827" t="s">
        <v>162</v>
      </c>
      <c r="Q827" t="s">
        <v>163</v>
      </c>
      <c r="R827" t="s">
        <v>213</v>
      </c>
      <c r="S827">
        <v>0</v>
      </c>
      <c r="T827">
        <v>0</v>
      </c>
    </row>
    <row r="828" spans="1:20">
      <c r="A828" t="s">
        <v>1025</v>
      </c>
      <c r="B828" t="s">
        <v>21</v>
      </c>
      <c r="C828">
        <v>38</v>
      </c>
      <c r="D828" t="s">
        <v>22</v>
      </c>
      <c r="E828" t="s">
        <v>23</v>
      </c>
      <c r="F828" t="s">
        <v>24</v>
      </c>
      <c r="G828" t="s">
        <v>25</v>
      </c>
      <c r="H828" t="s">
        <v>26</v>
      </c>
      <c r="I828" t="s">
        <v>27</v>
      </c>
      <c r="J828" t="s">
        <v>37</v>
      </c>
      <c r="K828" t="s">
        <v>38</v>
      </c>
      <c r="L828" t="s">
        <v>39</v>
      </c>
      <c r="M828" t="s">
        <v>40</v>
      </c>
      <c r="N828" t="s">
        <v>166</v>
      </c>
      <c r="O828" t="s">
        <v>167</v>
      </c>
      <c r="P828" t="s">
        <v>168</v>
      </c>
      <c r="Q828" t="s">
        <v>169</v>
      </c>
      <c r="R828" t="s">
        <v>170</v>
      </c>
      <c r="S828" t="s">
        <v>171</v>
      </c>
      <c r="T828" t="s">
        <v>172</v>
      </c>
    </row>
    <row r="829" spans="1:20">
      <c r="A829" t="s">
        <v>1026</v>
      </c>
      <c r="B829" t="s">
        <v>21</v>
      </c>
      <c r="C829">
        <v>38</v>
      </c>
      <c r="D829" t="s">
        <v>22</v>
      </c>
      <c r="E829" t="s">
        <v>23</v>
      </c>
      <c r="F829" t="s">
        <v>24</v>
      </c>
      <c r="G829" t="s">
        <v>25</v>
      </c>
      <c r="H829" t="s">
        <v>26</v>
      </c>
      <c r="I829" t="s">
        <v>27</v>
      </c>
      <c r="J829" t="s">
        <v>37</v>
      </c>
      <c r="K829" t="s">
        <v>38</v>
      </c>
      <c r="L829" t="s">
        <v>39</v>
      </c>
      <c r="M829" t="s">
        <v>40</v>
      </c>
      <c r="N829" t="s">
        <v>166</v>
      </c>
      <c r="O829" t="s">
        <v>167</v>
      </c>
      <c r="P829" t="s">
        <v>168</v>
      </c>
      <c r="Q829" t="s">
        <v>169</v>
      </c>
      <c r="R829" t="s">
        <v>170</v>
      </c>
      <c r="S829" t="s">
        <v>171</v>
      </c>
      <c r="T829" t="s">
        <v>172</v>
      </c>
    </row>
    <row r="830" spans="1:20">
      <c r="A830" t="s">
        <v>1027</v>
      </c>
      <c r="B830" t="s">
        <v>21</v>
      </c>
      <c r="C830">
        <v>43</v>
      </c>
      <c r="D830" t="s">
        <v>22</v>
      </c>
      <c r="E830" t="s">
        <v>23</v>
      </c>
      <c r="F830" t="s">
        <v>24</v>
      </c>
      <c r="G830" t="s">
        <v>25</v>
      </c>
      <c r="H830" t="s">
        <v>26</v>
      </c>
      <c r="I830" t="s">
        <v>27</v>
      </c>
      <c r="J830" t="s">
        <v>37</v>
      </c>
      <c r="K830" t="s">
        <v>38</v>
      </c>
      <c r="L830" t="s">
        <v>39</v>
      </c>
      <c r="M830" t="s">
        <v>40</v>
      </c>
      <c r="N830" t="s">
        <v>166</v>
      </c>
      <c r="O830" t="s">
        <v>167</v>
      </c>
      <c r="P830" t="s">
        <v>168</v>
      </c>
      <c r="Q830" t="s">
        <v>169</v>
      </c>
      <c r="R830" t="s">
        <v>170</v>
      </c>
      <c r="S830" t="s">
        <v>171</v>
      </c>
      <c r="T830" t="s">
        <v>172</v>
      </c>
    </row>
    <row r="831" spans="1:20">
      <c r="A831" t="s">
        <v>1028</v>
      </c>
      <c r="B831" t="s">
        <v>62</v>
      </c>
      <c r="C831" t="s">
        <v>63</v>
      </c>
      <c r="D831" t="s">
        <v>22</v>
      </c>
      <c r="E831" t="s">
        <v>23</v>
      </c>
      <c r="F831" t="s">
        <v>24</v>
      </c>
      <c r="G831" t="s">
        <v>25</v>
      </c>
      <c r="H831" t="s">
        <v>26</v>
      </c>
      <c r="I831" t="s">
        <v>27</v>
      </c>
      <c r="J831" t="s">
        <v>37</v>
      </c>
      <c r="K831" t="s">
        <v>38</v>
      </c>
      <c r="L831" t="s">
        <v>39</v>
      </c>
      <c r="M831" t="s">
        <v>40</v>
      </c>
      <c r="N831" t="s">
        <v>166</v>
      </c>
      <c r="O831" t="s">
        <v>167</v>
      </c>
      <c r="P831" t="s">
        <v>168</v>
      </c>
      <c r="Q831" t="s">
        <v>169</v>
      </c>
      <c r="R831" t="s">
        <v>170</v>
      </c>
      <c r="S831" t="s">
        <v>171</v>
      </c>
      <c r="T831" t="s">
        <v>172</v>
      </c>
    </row>
    <row r="832" spans="1:20">
      <c r="B832" t="s">
        <v>21</v>
      </c>
      <c r="C832">
        <v>38</v>
      </c>
      <c r="D832" t="s">
        <v>22</v>
      </c>
      <c r="E832" t="s">
        <v>23</v>
      </c>
      <c r="F832" t="s">
        <v>24</v>
      </c>
      <c r="G832" t="s">
        <v>25</v>
      </c>
      <c r="H832" t="s">
        <v>26</v>
      </c>
      <c r="I832" t="s">
        <v>27</v>
      </c>
      <c r="J832" t="s">
        <v>37</v>
      </c>
      <c r="K832" t="s">
        <v>38</v>
      </c>
      <c r="L832" t="s">
        <v>39</v>
      </c>
      <c r="M832" t="s">
        <v>40</v>
      </c>
      <c r="N832" t="s">
        <v>166</v>
      </c>
      <c r="O832" t="s">
        <v>167</v>
      </c>
      <c r="P832" t="s">
        <v>168</v>
      </c>
      <c r="Q832" t="s">
        <v>169</v>
      </c>
      <c r="R832" t="s">
        <v>170</v>
      </c>
      <c r="S832" t="s">
        <v>171</v>
      </c>
      <c r="T832" t="s">
        <v>172</v>
      </c>
    </row>
    <row r="833" spans="1:20">
      <c r="A833" t="s">
        <v>1029</v>
      </c>
      <c r="B833" t="s">
        <v>21</v>
      </c>
      <c r="C833">
        <v>37</v>
      </c>
      <c r="D833" t="s">
        <v>22</v>
      </c>
      <c r="E833" t="s">
        <v>23</v>
      </c>
      <c r="F833" t="s">
        <v>24</v>
      </c>
      <c r="G833" t="s">
        <v>25</v>
      </c>
      <c r="H833" t="s">
        <v>26</v>
      </c>
      <c r="I833" t="s">
        <v>27</v>
      </c>
      <c r="J833" t="s">
        <v>37</v>
      </c>
      <c r="K833" t="s">
        <v>38</v>
      </c>
      <c r="L833" t="s">
        <v>39</v>
      </c>
      <c r="M833" t="s">
        <v>40</v>
      </c>
      <c r="N833" t="s">
        <v>166</v>
      </c>
      <c r="O833" t="s">
        <v>167</v>
      </c>
      <c r="P833" t="s">
        <v>168</v>
      </c>
      <c r="Q833" t="s">
        <v>169</v>
      </c>
      <c r="R833" t="s">
        <v>170</v>
      </c>
      <c r="S833" t="s">
        <v>171</v>
      </c>
      <c r="T833" t="s">
        <v>172</v>
      </c>
    </row>
    <row r="834" spans="1:20">
      <c r="A834" t="s">
        <v>1030</v>
      </c>
      <c r="B834" t="s">
        <v>21</v>
      </c>
      <c r="C834">
        <v>38</v>
      </c>
      <c r="D834" t="s">
        <v>22</v>
      </c>
      <c r="E834" t="s">
        <v>23</v>
      </c>
      <c r="F834" t="s">
        <v>24</v>
      </c>
      <c r="G834" t="s">
        <v>25</v>
      </c>
      <c r="H834" t="s">
        <v>26</v>
      </c>
      <c r="I834" t="s">
        <v>27</v>
      </c>
      <c r="J834" t="s">
        <v>37</v>
      </c>
      <c r="K834" t="s">
        <v>38</v>
      </c>
      <c r="L834" t="s">
        <v>39</v>
      </c>
      <c r="M834" t="s">
        <v>40</v>
      </c>
      <c r="N834" t="s">
        <v>166</v>
      </c>
      <c r="O834" t="s">
        <v>167</v>
      </c>
      <c r="P834" t="s">
        <v>168</v>
      </c>
      <c r="Q834" t="s">
        <v>169</v>
      </c>
      <c r="R834" t="s">
        <v>170</v>
      </c>
      <c r="S834" t="s">
        <v>171</v>
      </c>
      <c r="T834" t="s">
        <v>172</v>
      </c>
    </row>
    <row r="835" spans="1:20">
      <c r="A835" t="s">
        <v>1031</v>
      </c>
      <c r="B835" t="s">
        <v>21</v>
      </c>
      <c r="C835">
        <v>39</v>
      </c>
      <c r="D835" t="s">
        <v>22</v>
      </c>
      <c r="E835" t="s">
        <v>23</v>
      </c>
      <c r="F835" t="s">
        <v>24</v>
      </c>
      <c r="G835" t="s">
        <v>25</v>
      </c>
      <c r="H835" t="s">
        <v>26</v>
      </c>
      <c r="I835" t="s">
        <v>27</v>
      </c>
      <c r="J835" t="s">
        <v>37</v>
      </c>
      <c r="K835" t="s">
        <v>38</v>
      </c>
      <c r="L835" t="s">
        <v>39</v>
      </c>
      <c r="M835" t="s">
        <v>40</v>
      </c>
      <c r="N835" t="s">
        <v>166</v>
      </c>
      <c r="O835" t="s">
        <v>167</v>
      </c>
      <c r="P835" t="s">
        <v>168</v>
      </c>
      <c r="Q835" t="s">
        <v>169</v>
      </c>
      <c r="R835" t="s">
        <v>170</v>
      </c>
      <c r="S835" t="s">
        <v>171</v>
      </c>
      <c r="T835" t="s">
        <v>172</v>
      </c>
    </row>
    <row r="836" spans="1:20">
      <c r="A836" t="s">
        <v>1032</v>
      </c>
      <c r="B836" t="s">
        <v>21</v>
      </c>
      <c r="C836">
        <v>41</v>
      </c>
      <c r="D836" t="s">
        <v>22</v>
      </c>
      <c r="E836" t="s">
        <v>23</v>
      </c>
      <c r="F836" t="s">
        <v>24</v>
      </c>
      <c r="G836" t="s">
        <v>25</v>
      </c>
      <c r="H836" t="s">
        <v>26</v>
      </c>
      <c r="I836" t="s">
        <v>27</v>
      </c>
      <c r="J836" t="s">
        <v>37</v>
      </c>
      <c r="K836" t="s">
        <v>38</v>
      </c>
      <c r="L836" t="s">
        <v>39</v>
      </c>
      <c r="M836" t="s">
        <v>40</v>
      </c>
      <c r="N836" t="s">
        <v>166</v>
      </c>
      <c r="O836" t="s">
        <v>167</v>
      </c>
      <c r="P836" t="s">
        <v>168</v>
      </c>
      <c r="Q836" t="s">
        <v>169</v>
      </c>
      <c r="R836" t="s">
        <v>170</v>
      </c>
      <c r="S836" t="s">
        <v>171</v>
      </c>
      <c r="T836" t="s">
        <v>172</v>
      </c>
    </row>
    <row r="837" spans="1:20">
      <c r="A837" t="s">
        <v>1033</v>
      </c>
      <c r="B837" t="s">
        <v>21</v>
      </c>
      <c r="C837">
        <v>41</v>
      </c>
      <c r="D837" t="s">
        <v>22</v>
      </c>
      <c r="E837" t="s">
        <v>23</v>
      </c>
      <c r="F837" t="s">
        <v>24</v>
      </c>
      <c r="G837" t="s">
        <v>25</v>
      </c>
      <c r="H837" t="s">
        <v>26</v>
      </c>
      <c r="I837" t="s">
        <v>27</v>
      </c>
      <c r="J837" t="s">
        <v>37</v>
      </c>
      <c r="K837" t="s">
        <v>38</v>
      </c>
      <c r="L837" t="s">
        <v>39</v>
      </c>
      <c r="M837" t="s">
        <v>40</v>
      </c>
      <c r="N837" t="s">
        <v>166</v>
      </c>
      <c r="O837" t="s">
        <v>167</v>
      </c>
      <c r="P837" t="s">
        <v>168</v>
      </c>
      <c r="Q837" t="s">
        <v>169</v>
      </c>
      <c r="R837" t="s">
        <v>170</v>
      </c>
      <c r="S837" t="s">
        <v>171</v>
      </c>
      <c r="T837" t="s">
        <v>172</v>
      </c>
    </row>
    <row r="838" spans="1:20">
      <c r="A838" t="s">
        <v>1034</v>
      </c>
      <c r="B838" t="s">
        <v>21</v>
      </c>
      <c r="C838">
        <v>37</v>
      </c>
      <c r="D838" t="s">
        <v>22</v>
      </c>
      <c r="E838" t="s">
        <v>23</v>
      </c>
      <c r="F838" t="s">
        <v>24</v>
      </c>
      <c r="G838" t="s">
        <v>25</v>
      </c>
      <c r="H838" t="s">
        <v>26</v>
      </c>
      <c r="I838" t="s">
        <v>27</v>
      </c>
      <c r="J838" t="s">
        <v>37</v>
      </c>
      <c r="K838" t="s">
        <v>38</v>
      </c>
      <c r="L838" t="s">
        <v>39</v>
      </c>
      <c r="M838" t="s">
        <v>40</v>
      </c>
      <c r="N838" t="s">
        <v>166</v>
      </c>
      <c r="O838" t="s">
        <v>167</v>
      </c>
      <c r="P838" t="s">
        <v>168</v>
      </c>
      <c r="Q838" t="s">
        <v>169</v>
      </c>
      <c r="R838" t="s">
        <v>170</v>
      </c>
      <c r="S838" t="s">
        <v>171</v>
      </c>
      <c r="T838" t="s">
        <v>172</v>
      </c>
    </row>
    <row r="839" spans="1:20">
      <c r="A839" t="s">
        <v>1035</v>
      </c>
      <c r="B839" t="s">
        <v>62</v>
      </c>
      <c r="C839" t="s">
        <v>63</v>
      </c>
      <c r="D839" t="s">
        <v>22</v>
      </c>
      <c r="E839" t="s">
        <v>23</v>
      </c>
      <c r="F839" t="s">
        <v>24</v>
      </c>
      <c r="G839" t="s">
        <v>25</v>
      </c>
      <c r="H839" t="s">
        <v>26</v>
      </c>
      <c r="I839" t="s">
        <v>27</v>
      </c>
      <c r="J839" t="s">
        <v>37</v>
      </c>
      <c r="K839" t="s">
        <v>38</v>
      </c>
      <c r="L839" t="s">
        <v>39</v>
      </c>
      <c r="M839" t="s">
        <v>40</v>
      </c>
      <c r="N839" t="s">
        <v>166</v>
      </c>
      <c r="O839" t="s">
        <v>167</v>
      </c>
      <c r="P839" t="s">
        <v>168</v>
      </c>
      <c r="Q839" t="s">
        <v>169</v>
      </c>
      <c r="R839" t="s">
        <v>170</v>
      </c>
      <c r="S839" t="s">
        <v>171</v>
      </c>
      <c r="T839" t="s">
        <v>172</v>
      </c>
    </row>
    <row r="840" spans="1:20">
      <c r="B840" t="s">
        <v>21</v>
      </c>
      <c r="C840">
        <v>40</v>
      </c>
      <c r="D840" t="s">
        <v>22</v>
      </c>
      <c r="E840" t="s">
        <v>23</v>
      </c>
      <c r="F840" t="s">
        <v>24</v>
      </c>
      <c r="G840" t="s">
        <v>25</v>
      </c>
      <c r="H840" t="s">
        <v>26</v>
      </c>
      <c r="I840" t="s">
        <v>27</v>
      </c>
      <c r="J840" t="s">
        <v>37</v>
      </c>
      <c r="K840" t="s">
        <v>38</v>
      </c>
      <c r="L840" t="s">
        <v>39</v>
      </c>
      <c r="M840" t="s">
        <v>40</v>
      </c>
      <c r="N840" t="s">
        <v>166</v>
      </c>
      <c r="O840" t="s">
        <v>167</v>
      </c>
      <c r="P840" t="s">
        <v>168</v>
      </c>
      <c r="Q840" t="s">
        <v>169</v>
      </c>
      <c r="R840" t="s">
        <v>170</v>
      </c>
      <c r="S840" t="s">
        <v>171</v>
      </c>
      <c r="T840" t="s">
        <v>172</v>
      </c>
    </row>
    <row r="841" spans="1:20">
      <c r="A841" t="s">
        <v>1036</v>
      </c>
      <c r="B841" t="s">
        <v>21</v>
      </c>
      <c r="C841">
        <v>40</v>
      </c>
      <c r="D841" t="s">
        <v>22</v>
      </c>
      <c r="E841" t="s">
        <v>23</v>
      </c>
      <c r="F841" t="s">
        <v>24</v>
      </c>
      <c r="G841" t="s">
        <v>25</v>
      </c>
      <c r="H841" t="s">
        <v>26</v>
      </c>
      <c r="I841" t="s">
        <v>27</v>
      </c>
      <c r="J841" t="s">
        <v>37</v>
      </c>
      <c r="K841" t="s">
        <v>38</v>
      </c>
      <c r="L841" t="s">
        <v>39</v>
      </c>
      <c r="M841" t="s">
        <v>40</v>
      </c>
      <c r="N841" t="s">
        <v>166</v>
      </c>
      <c r="O841" t="s">
        <v>167</v>
      </c>
      <c r="P841" t="s">
        <v>168</v>
      </c>
      <c r="Q841" t="s">
        <v>169</v>
      </c>
      <c r="R841" t="s">
        <v>170</v>
      </c>
      <c r="S841" t="s">
        <v>171</v>
      </c>
      <c r="T841" t="s">
        <v>172</v>
      </c>
    </row>
    <row r="842" spans="1:20">
      <c r="A842" t="s">
        <v>1037</v>
      </c>
      <c r="B842" t="s">
        <v>21</v>
      </c>
      <c r="C842">
        <v>36</v>
      </c>
      <c r="D842" t="s">
        <v>22</v>
      </c>
      <c r="E842" t="s">
        <v>23</v>
      </c>
      <c r="F842" t="s">
        <v>24</v>
      </c>
      <c r="G842" t="s">
        <v>25</v>
      </c>
      <c r="H842" t="s">
        <v>26</v>
      </c>
      <c r="I842" t="s">
        <v>27</v>
      </c>
      <c r="J842" t="s">
        <v>37</v>
      </c>
      <c r="K842" t="s">
        <v>38</v>
      </c>
      <c r="L842" t="s">
        <v>39</v>
      </c>
      <c r="M842" t="s">
        <v>40</v>
      </c>
      <c r="N842" t="s">
        <v>166</v>
      </c>
      <c r="O842" t="s">
        <v>167</v>
      </c>
      <c r="P842" t="s">
        <v>168</v>
      </c>
      <c r="Q842" t="s">
        <v>169</v>
      </c>
      <c r="R842" t="s">
        <v>170</v>
      </c>
      <c r="S842" t="s">
        <v>171</v>
      </c>
      <c r="T842" t="s">
        <v>172</v>
      </c>
    </row>
    <row r="843" spans="1:20">
      <c r="A843" t="s">
        <v>1038</v>
      </c>
      <c r="B843" t="s">
        <v>62</v>
      </c>
      <c r="C843" t="s">
        <v>63</v>
      </c>
      <c r="D843" t="s">
        <v>22</v>
      </c>
      <c r="E843" t="s">
        <v>23</v>
      </c>
      <c r="F843" t="s">
        <v>24</v>
      </c>
      <c r="G843" t="s">
        <v>25</v>
      </c>
      <c r="H843" t="s">
        <v>26</v>
      </c>
      <c r="I843" t="s">
        <v>27</v>
      </c>
      <c r="J843" t="s">
        <v>37</v>
      </c>
      <c r="K843" t="s">
        <v>38</v>
      </c>
      <c r="L843" t="s">
        <v>39</v>
      </c>
      <c r="M843" t="s">
        <v>40</v>
      </c>
      <c r="N843" t="s">
        <v>166</v>
      </c>
      <c r="O843" t="s">
        <v>167</v>
      </c>
      <c r="P843" t="s">
        <v>168</v>
      </c>
      <c r="Q843" t="s">
        <v>169</v>
      </c>
      <c r="R843" t="s">
        <v>170</v>
      </c>
      <c r="S843" t="s">
        <v>171</v>
      </c>
      <c r="T843" t="s">
        <v>172</v>
      </c>
    </row>
    <row r="844" spans="1:20">
      <c r="B844" t="s">
        <v>21</v>
      </c>
      <c r="C844">
        <v>40</v>
      </c>
      <c r="D844" t="s">
        <v>22</v>
      </c>
      <c r="E844" t="s">
        <v>23</v>
      </c>
      <c r="F844" t="s">
        <v>24</v>
      </c>
      <c r="G844" t="s">
        <v>25</v>
      </c>
      <c r="H844" t="s">
        <v>26</v>
      </c>
      <c r="I844" t="s">
        <v>27</v>
      </c>
      <c r="J844" t="s">
        <v>37</v>
      </c>
      <c r="K844" t="s">
        <v>38</v>
      </c>
      <c r="L844" t="s">
        <v>39</v>
      </c>
      <c r="M844" t="s">
        <v>40</v>
      </c>
      <c r="N844" t="s">
        <v>166</v>
      </c>
      <c r="O844" t="s">
        <v>167</v>
      </c>
      <c r="P844" t="s">
        <v>168</v>
      </c>
      <c r="Q844" t="s">
        <v>169</v>
      </c>
      <c r="R844" t="s">
        <v>170</v>
      </c>
      <c r="S844" t="s">
        <v>171</v>
      </c>
      <c r="T844" t="s">
        <v>172</v>
      </c>
    </row>
    <row r="845" spans="1:20">
      <c r="A845" t="s">
        <v>1039</v>
      </c>
      <c r="B845" t="s">
        <v>21</v>
      </c>
      <c r="C845">
        <v>40</v>
      </c>
      <c r="D845" t="s">
        <v>22</v>
      </c>
      <c r="E845" t="s">
        <v>23</v>
      </c>
      <c r="F845" t="s">
        <v>24</v>
      </c>
      <c r="G845" t="s">
        <v>25</v>
      </c>
      <c r="H845" t="s">
        <v>26</v>
      </c>
      <c r="I845" t="s">
        <v>27</v>
      </c>
      <c r="J845" t="s">
        <v>37</v>
      </c>
      <c r="K845" t="s">
        <v>38</v>
      </c>
      <c r="L845" t="s">
        <v>39</v>
      </c>
      <c r="M845" t="s">
        <v>40</v>
      </c>
      <c r="N845" t="s">
        <v>166</v>
      </c>
      <c r="O845" t="s">
        <v>167</v>
      </c>
      <c r="P845" t="s">
        <v>168</v>
      </c>
      <c r="Q845" t="s">
        <v>169</v>
      </c>
      <c r="R845" t="s">
        <v>170</v>
      </c>
      <c r="S845" t="s">
        <v>171</v>
      </c>
      <c r="T845" t="s">
        <v>172</v>
      </c>
    </row>
    <row r="846" spans="1:20">
      <c r="A846" t="s">
        <v>1040</v>
      </c>
      <c r="B846" t="s">
        <v>21</v>
      </c>
      <c r="C846">
        <v>37</v>
      </c>
      <c r="D846" t="s">
        <v>22</v>
      </c>
      <c r="E846" t="s">
        <v>23</v>
      </c>
      <c r="F846" t="s">
        <v>24</v>
      </c>
      <c r="G846" t="s">
        <v>25</v>
      </c>
      <c r="H846" t="s">
        <v>26</v>
      </c>
      <c r="I846" t="s">
        <v>27</v>
      </c>
      <c r="J846" t="s">
        <v>37</v>
      </c>
      <c r="K846" t="s">
        <v>38</v>
      </c>
      <c r="L846" t="s">
        <v>39</v>
      </c>
      <c r="M846" t="s">
        <v>40</v>
      </c>
      <c r="N846" t="s">
        <v>166</v>
      </c>
      <c r="O846" t="s">
        <v>167</v>
      </c>
      <c r="P846" t="s">
        <v>168</v>
      </c>
      <c r="Q846" t="s">
        <v>169</v>
      </c>
      <c r="R846" t="s">
        <v>170</v>
      </c>
      <c r="S846" t="s">
        <v>171</v>
      </c>
      <c r="T846" t="s">
        <v>172</v>
      </c>
    </row>
    <row r="847" spans="1:20">
      <c r="A847" t="s">
        <v>1041</v>
      </c>
      <c r="B847" t="s">
        <v>21</v>
      </c>
      <c r="C847">
        <v>41</v>
      </c>
      <c r="D847" t="s">
        <v>22</v>
      </c>
      <c r="E847" t="s">
        <v>23</v>
      </c>
      <c r="F847" t="s">
        <v>24</v>
      </c>
      <c r="G847" t="s">
        <v>25</v>
      </c>
      <c r="H847" t="s">
        <v>26</v>
      </c>
      <c r="I847" t="s">
        <v>27</v>
      </c>
      <c r="J847" t="s">
        <v>37</v>
      </c>
      <c r="K847" t="s">
        <v>38</v>
      </c>
      <c r="L847" t="s">
        <v>39</v>
      </c>
      <c r="M847" t="s">
        <v>40</v>
      </c>
      <c r="N847" t="s">
        <v>166</v>
      </c>
      <c r="O847" t="s">
        <v>167</v>
      </c>
      <c r="P847" t="s">
        <v>168</v>
      </c>
      <c r="Q847" t="s">
        <v>169</v>
      </c>
      <c r="R847" t="s">
        <v>170</v>
      </c>
      <c r="S847" t="s">
        <v>171</v>
      </c>
      <c r="T847" t="s">
        <v>172</v>
      </c>
    </row>
    <row r="848" spans="1:20">
      <c r="A848" t="s">
        <v>1042</v>
      </c>
      <c r="B848" t="s">
        <v>21</v>
      </c>
      <c r="C848">
        <v>39</v>
      </c>
      <c r="D848" t="s">
        <v>22</v>
      </c>
      <c r="E848" t="s">
        <v>23</v>
      </c>
      <c r="F848" t="s">
        <v>24</v>
      </c>
      <c r="G848" t="s">
        <v>25</v>
      </c>
      <c r="H848" t="s">
        <v>26</v>
      </c>
      <c r="I848" t="s">
        <v>27</v>
      </c>
      <c r="J848" t="s">
        <v>37</v>
      </c>
      <c r="K848" t="s">
        <v>38</v>
      </c>
      <c r="L848" t="s">
        <v>39</v>
      </c>
      <c r="M848" t="s">
        <v>40</v>
      </c>
      <c r="N848" t="s">
        <v>166</v>
      </c>
      <c r="O848" t="s">
        <v>167</v>
      </c>
      <c r="P848" t="s">
        <v>168</v>
      </c>
      <c r="Q848" t="s">
        <v>169</v>
      </c>
      <c r="R848" t="s">
        <v>170</v>
      </c>
      <c r="S848" t="s">
        <v>171</v>
      </c>
      <c r="T848" t="s">
        <v>172</v>
      </c>
    </row>
    <row r="849" spans="1:20">
      <c r="A849" t="s">
        <v>1043</v>
      </c>
      <c r="B849" t="s">
        <v>21</v>
      </c>
      <c r="C849">
        <v>38</v>
      </c>
      <c r="D849" t="s">
        <v>22</v>
      </c>
      <c r="E849" t="s">
        <v>23</v>
      </c>
      <c r="F849" t="s">
        <v>24</v>
      </c>
      <c r="G849" t="s">
        <v>25</v>
      </c>
      <c r="H849" t="s">
        <v>26</v>
      </c>
      <c r="I849" t="s">
        <v>27</v>
      </c>
      <c r="J849" t="s">
        <v>37</v>
      </c>
      <c r="K849" t="s">
        <v>38</v>
      </c>
      <c r="L849" t="s">
        <v>39</v>
      </c>
      <c r="M849" t="s">
        <v>40</v>
      </c>
      <c r="N849" t="s">
        <v>166</v>
      </c>
      <c r="O849" t="s">
        <v>167</v>
      </c>
      <c r="P849" t="s">
        <v>168</v>
      </c>
      <c r="Q849" t="s">
        <v>169</v>
      </c>
      <c r="R849" t="s">
        <v>170</v>
      </c>
      <c r="S849" t="s">
        <v>171</v>
      </c>
      <c r="T849" t="s">
        <v>172</v>
      </c>
    </row>
    <row r="850" spans="1:20">
      <c r="A850" t="s">
        <v>1044</v>
      </c>
      <c r="B850" t="s">
        <v>81</v>
      </c>
      <c r="C850" t="s">
        <v>63</v>
      </c>
      <c r="D850" t="s">
        <v>22</v>
      </c>
      <c r="E850" t="s">
        <v>23</v>
      </c>
      <c r="F850" t="s">
        <v>24</v>
      </c>
      <c r="G850" t="s">
        <v>25</v>
      </c>
      <c r="H850" t="s">
        <v>26</v>
      </c>
      <c r="I850" t="s">
        <v>27</v>
      </c>
      <c r="J850" t="s">
        <v>37</v>
      </c>
      <c r="K850" t="s">
        <v>38</v>
      </c>
      <c r="L850" t="s">
        <v>39</v>
      </c>
      <c r="M850" t="s">
        <v>40</v>
      </c>
      <c r="N850" t="s">
        <v>166</v>
      </c>
      <c r="O850" t="s">
        <v>167</v>
      </c>
      <c r="P850" t="s">
        <v>168</v>
      </c>
      <c r="Q850" t="s">
        <v>169</v>
      </c>
      <c r="R850" t="s">
        <v>170</v>
      </c>
      <c r="S850" t="s">
        <v>171</v>
      </c>
      <c r="T850" t="s">
        <v>172</v>
      </c>
    </row>
    <row r="851" spans="1:20">
      <c r="B851" t="s">
        <v>21</v>
      </c>
      <c r="C851">
        <v>38</v>
      </c>
      <c r="D851" t="s">
        <v>22</v>
      </c>
      <c r="E851" t="s">
        <v>23</v>
      </c>
      <c r="F851" t="s">
        <v>24</v>
      </c>
      <c r="G851" t="s">
        <v>25</v>
      </c>
      <c r="H851" t="s">
        <v>26</v>
      </c>
      <c r="I851" t="s">
        <v>27</v>
      </c>
      <c r="J851" t="s">
        <v>37</v>
      </c>
      <c r="K851" t="s">
        <v>38</v>
      </c>
      <c r="L851" t="s">
        <v>39</v>
      </c>
      <c r="M851" t="s">
        <v>40</v>
      </c>
      <c r="N851" t="s">
        <v>166</v>
      </c>
      <c r="O851" t="s">
        <v>167</v>
      </c>
      <c r="P851" t="s">
        <v>168</v>
      </c>
      <c r="Q851" t="s">
        <v>169</v>
      </c>
      <c r="R851" t="s">
        <v>170</v>
      </c>
      <c r="S851" t="s">
        <v>171</v>
      </c>
      <c r="T851" t="s">
        <v>172</v>
      </c>
    </row>
    <row r="852" spans="1:20">
      <c r="A852" t="s">
        <v>1045</v>
      </c>
      <c r="B852" t="s">
        <v>21</v>
      </c>
      <c r="C852">
        <v>43</v>
      </c>
      <c r="D852" t="s">
        <v>22</v>
      </c>
      <c r="E852" t="s">
        <v>23</v>
      </c>
      <c r="F852" t="s">
        <v>24</v>
      </c>
      <c r="G852" t="s">
        <v>25</v>
      </c>
      <c r="H852" t="s">
        <v>26</v>
      </c>
      <c r="I852" t="s">
        <v>27</v>
      </c>
      <c r="J852" t="s">
        <v>37</v>
      </c>
      <c r="K852" t="s">
        <v>38</v>
      </c>
      <c r="L852" t="s">
        <v>39</v>
      </c>
      <c r="M852" t="s">
        <v>40</v>
      </c>
      <c r="N852" t="s">
        <v>166</v>
      </c>
      <c r="O852" t="s">
        <v>167</v>
      </c>
      <c r="P852" t="s">
        <v>168</v>
      </c>
      <c r="Q852" t="s">
        <v>169</v>
      </c>
      <c r="R852" t="s">
        <v>170</v>
      </c>
      <c r="S852" t="s">
        <v>171</v>
      </c>
      <c r="T852" t="s">
        <v>172</v>
      </c>
    </row>
    <row r="853" spans="1:20">
      <c r="A853" t="s">
        <v>1046</v>
      </c>
      <c r="B853" t="s">
        <v>81</v>
      </c>
      <c r="C853" t="s">
        <v>63</v>
      </c>
      <c r="D853" t="s">
        <v>22</v>
      </c>
      <c r="E853" t="s">
        <v>23</v>
      </c>
      <c r="F853" t="s">
        <v>24</v>
      </c>
      <c r="G853" t="s">
        <v>25</v>
      </c>
      <c r="H853" t="s">
        <v>26</v>
      </c>
      <c r="I853" t="s">
        <v>27</v>
      </c>
      <c r="J853" t="s">
        <v>37</v>
      </c>
      <c r="K853" t="s">
        <v>38</v>
      </c>
      <c r="L853" t="s">
        <v>39</v>
      </c>
      <c r="M853" t="s">
        <v>40</v>
      </c>
      <c r="N853" t="s">
        <v>166</v>
      </c>
      <c r="O853" t="s">
        <v>167</v>
      </c>
      <c r="P853" t="s">
        <v>168</v>
      </c>
      <c r="Q853" t="s">
        <v>169</v>
      </c>
      <c r="R853" t="s">
        <v>170</v>
      </c>
      <c r="S853" t="s">
        <v>171</v>
      </c>
      <c r="T853" t="s">
        <v>172</v>
      </c>
    </row>
    <row r="854" spans="1:20">
      <c r="B854" t="s">
        <v>21</v>
      </c>
      <c r="C854">
        <v>38</v>
      </c>
      <c r="D854" t="s">
        <v>22</v>
      </c>
      <c r="E854" t="s">
        <v>23</v>
      </c>
      <c r="F854" t="s">
        <v>24</v>
      </c>
      <c r="G854" t="s">
        <v>25</v>
      </c>
      <c r="H854" t="s">
        <v>26</v>
      </c>
      <c r="I854" t="s">
        <v>27</v>
      </c>
      <c r="J854" t="s">
        <v>37</v>
      </c>
      <c r="K854" t="s">
        <v>38</v>
      </c>
      <c r="L854" t="s">
        <v>39</v>
      </c>
      <c r="M854" t="s">
        <v>40</v>
      </c>
      <c r="N854" t="s">
        <v>166</v>
      </c>
      <c r="O854" t="s">
        <v>167</v>
      </c>
      <c r="P854" t="s">
        <v>168</v>
      </c>
      <c r="Q854" t="s">
        <v>169</v>
      </c>
      <c r="R854" t="s">
        <v>170</v>
      </c>
      <c r="S854" t="s">
        <v>171</v>
      </c>
      <c r="T854" t="s">
        <v>172</v>
      </c>
    </row>
    <row r="855" spans="1:20">
      <c r="A855" t="s">
        <v>1047</v>
      </c>
      <c r="B855" t="s">
        <v>21</v>
      </c>
      <c r="C855">
        <v>40</v>
      </c>
      <c r="D855" t="s">
        <v>22</v>
      </c>
      <c r="E855" t="s">
        <v>23</v>
      </c>
      <c r="F855" t="s">
        <v>24</v>
      </c>
      <c r="G855" t="s">
        <v>25</v>
      </c>
      <c r="H855" t="s">
        <v>26</v>
      </c>
      <c r="I855" t="s">
        <v>27</v>
      </c>
      <c r="J855" t="s">
        <v>37</v>
      </c>
      <c r="K855" t="s">
        <v>38</v>
      </c>
      <c r="L855" t="s">
        <v>39</v>
      </c>
      <c r="M855" t="s">
        <v>40</v>
      </c>
      <c r="N855" t="s">
        <v>166</v>
      </c>
      <c r="O855" t="s">
        <v>167</v>
      </c>
      <c r="P855" t="s">
        <v>168</v>
      </c>
      <c r="Q855" t="s">
        <v>169</v>
      </c>
      <c r="R855" t="s">
        <v>170</v>
      </c>
      <c r="S855" t="s">
        <v>171</v>
      </c>
      <c r="T855" t="s">
        <v>172</v>
      </c>
    </row>
    <row r="856" spans="1:20">
      <c r="A856" t="s">
        <v>1048</v>
      </c>
      <c r="B856" t="s">
        <v>21</v>
      </c>
      <c r="C856">
        <v>38</v>
      </c>
      <c r="D856" t="s">
        <v>22</v>
      </c>
      <c r="E856" t="s">
        <v>23</v>
      </c>
      <c r="F856" t="s">
        <v>24</v>
      </c>
      <c r="G856" t="s">
        <v>25</v>
      </c>
      <c r="H856" t="s">
        <v>26</v>
      </c>
      <c r="I856" t="s">
        <v>27</v>
      </c>
      <c r="J856" t="s">
        <v>37</v>
      </c>
      <c r="K856" t="s">
        <v>38</v>
      </c>
      <c r="L856" t="s">
        <v>39</v>
      </c>
      <c r="M856" t="s">
        <v>40</v>
      </c>
      <c r="N856" t="s">
        <v>166</v>
      </c>
      <c r="O856" t="s">
        <v>167</v>
      </c>
      <c r="P856" t="s">
        <v>168</v>
      </c>
      <c r="Q856" t="s">
        <v>169</v>
      </c>
      <c r="R856" t="s">
        <v>170</v>
      </c>
      <c r="S856" t="s">
        <v>171</v>
      </c>
      <c r="T856" t="s">
        <v>172</v>
      </c>
    </row>
    <row r="857" spans="1:20">
      <c r="A857" t="s">
        <v>1049</v>
      </c>
      <c r="B857" t="s">
        <v>21</v>
      </c>
      <c r="C857">
        <v>40</v>
      </c>
      <c r="D857" t="s">
        <v>22</v>
      </c>
      <c r="E857" t="s">
        <v>23</v>
      </c>
      <c r="F857" t="s">
        <v>24</v>
      </c>
      <c r="G857" t="s">
        <v>25</v>
      </c>
      <c r="H857" t="s">
        <v>26</v>
      </c>
      <c r="I857" t="s">
        <v>27</v>
      </c>
      <c r="J857" t="s">
        <v>37</v>
      </c>
      <c r="K857" t="s">
        <v>38</v>
      </c>
      <c r="L857" t="s">
        <v>39</v>
      </c>
      <c r="M857" t="s">
        <v>40</v>
      </c>
      <c r="N857" t="s">
        <v>166</v>
      </c>
      <c r="O857" t="s">
        <v>167</v>
      </c>
      <c r="P857" t="s">
        <v>168</v>
      </c>
      <c r="Q857" t="s">
        <v>169</v>
      </c>
      <c r="R857" t="s">
        <v>170</v>
      </c>
      <c r="S857" t="s">
        <v>171</v>
      </c>
      <c r="T857" t="s">
        <v>172</v>
      </c>
    </row>
    <row r="858" spans="1:20">
      <c r="A858" t="s">
        <v>1050</v>
      </c>
      <c r="B858" t="s">
        <v>21</v>
      </c>
      <c r="C858">
        <v>29</v>
      </c>
      <c r="D858" t="s">
        <v>22</v>
      </c>
      <c r="E858" t="s">
        <v>23</v>
      </c>
      <c r="F858" t="s">
        <v>24</v>
      </c>
      <c r="G858" t="s">
        <v>25</v>
      </c>
      <c r="H858" t="s">
        <v>26</v>
      </c>
      <c r="I858" t="s">
        <v>27</v>
      </c>
      <c r="J858" t="s">
        <v>37</v>
      </c>
      <c r="K858" t="s">
        <v>38</v>
      </c>
      <c r="L858" t="s">
        <v>39</v>
      </c>
      <c r="M858" t="s">
        <v>40</v>
      </c>
      <c r="N858" t="s">
        <v>166</v>
      </c>
      <c r="O858" t="s">
        <v>167</v>
      </c>
      <c r="P858" t="s">
        <v>168</v>
      </c>
      <c r="Q858" t="s">
        <v>169</v>
      </c>
      <c r="R858" t="s">
        <v>170</v>
      </c>
      <c r="S858" t="s">
        <v>171</v>
      </c>
      <c r="T858" t="s">
        <v>172</v>
      </c>
    </row>
    <row r="859" spans="1:20">
      <c r="A859" t="s">
        <v>1051</v>
      </c>
      <c r="B859" t="s">
        <v>21</v>
      </c>
      <c r="C859">
        <v>36</v>
      </c>
      <c r="D859" t="s">
        <v>22</v>
      </c>
      <c r="E859" t="s">
        <v>23</v>
      </c>
      <c r="F859" t="s">
        <v>24</v>
      </c>
      <c r="G859" t="s">
        <v>25</v>
      </c>
      <c r="H859" t="s">
        <v>26</v>
      </c>
      <c r="I859" t="s">
        <v>27</v>
      </c>
      <c r="J859" t="s">
        <v>37</v>
      </c>
      <c r="K859" t="s">
        <v>38</v>
      </c>
      <c r="L859" t="s">
        <v>39</v>
      </c>
      <c r="M859" t="s">
        <v>40</v>
      </c>
      <c r="N859" t="s">
        <v>166</v>
      </c>
      <c r="O859" t="s">
        <v>167</v>
      </c>
      <c r="P859" t="s">
        <v>168</v>
      </c>
      <c r="Q859" t="s">
        <v>169</v>
      </c>
      <c r="R859" t="s">
        <v>170</v>
      </c>
      <c r="S859" t="s">
        <v>171</v>
      </c>
      <c r="T859" t="s">
        <v>172</v>
      </c>
    </row>
    <row r="860" spans="1:20">
      <c r="A860" t="s">
        <v>1052</v>
      </c>
      <c r="B860" t="s">
        <v>21</v>
      </c>
      <c r="C860">
        <v>26</v>
      </c>
      <c r="D860" t="s">
        <v>22</v>
      </c>
      <c r="E860" t="s">
        <v>23</v>
      </c>
      <c r="F860" t="s">
        <v>24</v>
      </c>
      <c r="G860" t="s">
        <v>25</v>
      </c>
      <c r="H860" t="s">
        <v>26</v>
      </c>
      <c r="I860" t="s">
        <v>27</v>
      </c>
      <c r="J860" t="s">
        <v>37</v>
      </c>
      <c r="K860" t="s">
        <v>38</v>
      </c>
      <c r="L860" t="s">
        <v>39</v>
      </c>
      <c r="M860" t="s">
        <v>40</v>
      </c>
      <c r="N860" t="s">
        <v>166</v>
      </c>
      <c r="O860" t="s">
        <v>167</v>
      </c>
      <c r="P860" t="s">
        <v>168</v>
      </c>
      <c r="Q860" t="s">
        <v>169</v>
      </c>
      <c r="R860" t="s">
        <v>170</v>
      </c>
      <c r="S860" t="s">
        <v>171</v>
      </c>
      <c r="T860" t="s">
        <v>172</v>
      </c>
    </row>
    <row r="861" spans="1:20">
      <c r="A861" t="s">
        <v>1053</v>
      </c>
      <c r="B861" t="s">
        <v>21</v>
      </c>
      <c r="C861">
        <v>37</v>
      </c>
      <c r="D861" t="s">
        <v>22</v>
      </c>
      <c r="E861" t="s">
        <v>23</v>
      </c>
      <c r="F861" t="s">
        <v>24</v>
      </c>
      <c r="G861" t="s">
        <v>25</v>
      </c>
      <c r="H861" t="s">
        <v>26</v>
      </c>
      <c r="I861" t="s">
        <v>27</v>
      </c>
      <c r="J861" t="s">
        <v>37</v>
      </c>
      <c r="K861" t="s">
        <v>38</v>
      </c>
      <c r="L861" t="s">
        <v>39</v>
      </c>
      <c r="M861" t="s">
        <v>40</v>
      </c>
      <c r="N861" t="s">
        <v>166</v>
      </c>
      <c r="O861" t="s">
        <v>167</v>
      </c>
      <c r="P861" t="s">
        <v>168</v>
      </c>
      <c r="Q861" t="s">
        <v>169</v>
      </c>
      <c r="R861" t="s">
        <v>170</v>
      </c>
      <c r="S861" t="s">
        <v>171</v>
      </c>
      <c r="T861" t="s">
        <v>172</v>
      </c>
    </row>
    <row r="862" spans="1:20">
      <c r="A862" t="s">
        <v>1054</v>
      </c>
      <c r="B862" t="s">
        <v>21</v>
      </c>
      <c r="C862">
        <v>38</v>
      </c>
      <c r="D862" t="s">
        <v>22</v>
      </c>
      <c r="E862" t="s">
        <v>23</v>
      </c>
      <c r="F862" t="s">
        <v>24</v>
      </c>
      <c r="G862" t="s">
        <v>25</v>
      </c>
      <c r="H862" t="s">
        <v>26</v>
      </c>
      <c r="I862" t="s">
        <v>27</v>
      </c>
      <c r="J862" t="s">
        <v>37</v>
      </c>
      <c r="K862" t="s">
        <v>38</v>
      </c>
      <c r="L862" t="s">
        <v>39</v>
      </c>
      <c r="M862" t="s">
        <v>40</v>
      </c>
      <c r="N862" t="s">
        <v>166</v>
      </c>
      <c r="O862" t="s">
        <v>167</v>
      </c>
      <c r="P862" t="s">
        <v>168</v>
      </c>
      <c r="Q862" t="s">
        <v>169</v>
      </c>
      <c r="R862" t="s">
        <v>170</v>
      </c>
      <c r="S862" t="s">
        <v>171</v>
      </c>
      <c r="T862" t="s">
        <v>172</v>
      </c>
    </row>
    <row r="863" spans="1:20">
      <c r="A863" t="s">
        <v>1055</v>
      </c>
      <c r="B863" t="s">
        <v>21</v>
      </c>
      <c r="C863">
        <v>37</v>
      </c>
      <c r="D863" t="s">
        <v>22</v>
      </c>
      <c r="E863" t="s">
        <v>23</v>
      </c>
      <c r="F863" t="s">
        <v>24</v>
      </c>
      <c r="G863" t="s">
        <v>25</v>
      </c>
      <c r="H863" t="s">
        <v>26</v>
      </c>
      <c r="I863" t="s">
        <v>27</v>
      </c>
      <c r="J863" t="s">
        <v>37</v>
      </c>
      <c r="K863" t="s">
        <v>38</v>
      </c>
      <c r="L863" t="s">
        <v>39</v>
      </c>
      <c r="M863" t="s">
        <v>40</v>
      </c>
      <c r="N863" t="s">
        <v>166</v>
      </c>
      <c r="O863" t="s">
        <v>167</v>
      </c>
      <c r="P863" t="s">
        <v>168</v>
      </c>
      <c r="Q863" t="s">
        <v>169</v>
      </c>
      <c r="R863" t="s">
        <v>170</v>
      </c>
      <c r="S863" t="s">
        <v>171</v>
      </c>
      <c r="T863" t="s">
        <v>172</v>
      </c>
    </row>
    <row r="864" spans="1:20">
      <c r="A864" t="s">
        <v>1056</v>
      </c>
      <c r="B864" t="s">
        <v>21</v>
      </c>
      <c r="C864">
        <v>41</v>
      </c>
      <c r="D864" t="s">
        <v>22</v>
      </c>
      <c r="E864" t="s">
        <v>23</v>
      </c>
      <c r="F864" t="s">
        <v>24</v>
      </c>
      <c r="G864" t="s">
        <v>25</v>
      </c>
      <c r="H864" t="s">
        <v>26</v>
      </c>
      <c r="I864" t="s">
        <v>27</v>
      </c>
      <c r="J864" t="s">
        <v>37</v>
      </c>
      <c r="K864" t="s">
        <v>38</v>
      </c>
      <c r="L864" t="s">
        <v>39</v>
      </c>
      <c r="M864" t="s">
        <v>40</v>
      </c>
      <c r="N864" t="s">
        <v>166</v>
      </c>
      <c r="O864" t="s">
        <v>167</v>
      </c>
      <c r="P864" t="s">
        <v>168</v>
      </c>
      <c r="Q864" t="s">
        <v>169</v>
      </c>
      <c r="R864" t="s">
        <v>170</v>
      </c>
      <c r="S864" t="s">
        <v>171</v>
      </c>
      <c r="T864" t="s">
        <v>172</v>
      </c>
    </row>
    <row r="865" spans="1:20">
      <c r="A865" t="s">
        <v>1057</v>
      </c>
      <c r="B865" t="s">
        <v>21</v>
      </c>
      <c r="C865">
        <v>39</v>
      </c>
      <c r="D865" t="s">
        <v>22</v>
      </c>
      <c r="E865" t="s">
        <v>23</v>
      </c>
      <c r="F865" t="s">
        <v>24</v>
      </c>
      <c r="G865" t="s">
        <v>25</v>
      </c>
      <c r="H865" t="s">
        <v>26</v>
      </c>
      <c r="I865" t="s">
        <v>27</v>
      </c>
      <c r="J865" t="s">
        <v>37</v>
      </c>
      <c r="K865" t="s">
        <v>38</v>
      </c>
      <c r="L865" t="s">
        <v>39</v>
      </c>
      <c r="M865" t="s">
        <v>40</v>
      </c>
      <c r="N865" t="s">
        <v>166</v>
      </c>
      <c r="O865" t="s">
        <v>167</v>
      </c>
      <c r="P865" t="s">
        <v>168</v>
      </c>
      <c r="Q865" t="s">
        <v>169</v>
      </c>
      <c r="R865" t="s">
        <v>170</v>
      </c>
      <c r="S865" t="s">
        <v>171</v>
      </c>
      <c r="T865" t="s">
        <v>172</v>
      </c>
    </row>
    <row r="866" spans="1:20">
      <c r="A866" t="s">
        <v>1058</v>
      </c>
      <c r="B866" t="s">
        <v>21</v>
      </c>
      <c r="C866">
        <v>37</v>
      </c>
      <c r="D866" t="s">
        <v>22</v>
      </c>
      <c r="E866" t="s">
        <v>23</v>
      </c>
      <c r="F866" t="s">
        <v>24</v>
      </c>
      <c r="G866" t="s">
        <v>25</v>
      </c>
      <c r="H866" t="s">
        <v>26</v>
      </c>
      <c r="I866" t="s">
        <v>27</v>
      </c>
      <c r="J866" t="s">
        <v>37</v>
      </c>
      <c r="K866" t="s">
        <v>38</v>
      </c>
      <c r="L866" t="s">
        <v>39</v>
      </c>
      <c r="M866" t="s">
        <v>40</v>
      </c>
      <c r="N866" t="s">
        <v>166</v>
      </c>
      <c r="O866" t="s">
        <v>167</v>
      </c>
      <c r="P866" t="s">
        <v>168</v>
      </c>
      <c r="Q866" t="s">
        <v>169</v>
      </c>
      <c r="R866" t="s">
        <v>170</v>
      </c>
      <c r="S866" t="s">
        <v>171</v>
      </c>
      <c r="T866" t="s">
        <v>172</v>
      </c>
    </row>
    <row r="867" spans="1:20">
      <c r="A867" t="s">
        <v>1059</v>
      </c>
      <c r="B867" t="s">
        <v>21</v>
      </c>
      <c r="C867">
        <v>38</v>
      </c>
      <c r="D867" t="s">
        <v>22</v>
      </c>
      <c r="E867" t="s">
        <v>23</v>
      </c>
      <c r="F867" t="s">
        <v>24</v>
      </c>
      <c r="G867" t="s">
        <v>25</v>
      </c>
      <c r="H867" t="s">
        <v>26</v>
      </c>
      <c r="I867" t="s">
        <v>27</v>
      </c>
      <c r="J867" t="s">
        <v>37</v>
      </c>
      <c r="K867" t="s">
        <v>38</v>
      </c>
      <c r="L867" t="s">
        <v>39</v>
      </c>
      <c r="M867" t="s">
        <v>40</v>
      </c>
      <c r="N867" t="s">
        <v>166</v>
      </c>
      <c r="O867" t="s">
        <v>167</v>
      </c>
      <c r="P867" t="s">
        <v>168</v>
      </c>
      <c r="Q867" t="s">
        <v>169</v>
      </c>
      <c r="R867" t="s">
        <v>170</v>
      </c>
      <c r="S867" t="s">
        <v>171</v>
      </c>
      <c r="T867" t="s">
        <v>172</v>
      </c>
    </row>
    <row r="868" spans="1:20">
      <c r="A868" t="s">
        <v>1060</v>
      </c>
      <c r="B868" t="s">
        <v>21</v>
      </c>
      <c r="C868">
        <v>41</v>
      </c>
      <c r="D868" t="s">
        <v>22</v>
      </c>
      <c r="E868" t="s">
        <v>23</v>
      </c>
      <c r="F868" t="s">
        <v>24</v>
      </c>
      <c r="G868" t="s">
        <v>25</v>
      </c>
      <c r="H868" t="s">
        <v>26</v>
      </c>
      <c r="I868" t="s">
        <v>27</v>
      </c>
      <c r="J868" t="s">
        <v>37</v>
      </c>
      <c r="K868" t="s">
        <v>38</v>
      </c>
      <c r="L868" t="s">
        <v>39</v>
      </c>
      <c r="M868" t="s">
        <v>40</v>
      </c>
      <c r="N868" t="s">
        <v>166</v>
      </c>
      <c r="O868" t="s">
        <v>167</v>
      </c>
      <c r="P868" t="s">
        <v>168</v>
      </c>
      <c r="Q868" t="s">
        <v>169</v>
      </c>
      <c r="R868" t="s">
        <v>170</v>
      </c>
      <c r="S868" t="s">
        <v>171</v>
      </c>
      <c r="T868" t="s">
        <v>172</v>
      </c>
    </row>
    <row r="869" spans="1:20">
      <c r="A869" t="s">
        <v>1061</v>
      </c>
      <c r="B869" t="s">
        <v>62</v>
      </c>
      <c r="C869" t="s">
        <v>63</v>
      </c>
      <c r="D869" t="s">
        <v>22</v>
      </c>
      <c r="E869" t="s">
        <v>23</v>
      </c>
      <c r="F869" t="s">
        <v>24</v>
      </c>
      <c r="G869" t="s">
        <v>25</v>
      </c>
      <c r="H869" t="s">
        <v>26</v>
      </c>
      <c r="I869" t="s">
        <v>27</v>
      </c>
      <c r="J869" t="s">
        <v>37</v>
      </c>
      <c r="K869" t="s">
        <v>38</v>
      </c>
      <c r="L869" t="s">
        <v>39</v>
      </c>
      <c r="M869" t="s">
        <v>40</v>
      </c>
      <c r="N869" t="s">
        <v>166</v>
      </c>
      <c r="O869" t="s">
        <v>167</v>
      </c>
      <c r="P869" t="s">
        <v>168</v>
      </c>
      <c r="Q869" t="s">
        <v>169</v>
      </c>
      <c r="R869" t="s">
        <v>170</v>
      </c>
      <c r="S869" t="s">
        <v>171</v>
      </c>
      <c r="T869" t="s">
        <v>172</v>
      </c>
    </row>
    <row r="870" spans="1:20">
      <c r="B870" t="s">
        <v>21</v>
      </c>
      <c r="C870">
        <v>40</v>
      </c>
      <c r="D870" t="s">
        <v>22</v>
      </c>
      <c r="E870" t="s">
        <v>23</v>
      </c>
      <c r="F870" t="s">
        <v>24</v>
      </c>
      <c r="G870" t="s">
        <v>25</v>
      </c>
      <c r="H870" t="s">
        <v>26</v>
      </c>
      <c r="I870" t="s">
        <v>27</v>
      </c>
      <c r="J870" t="s">
        <v>37</v>
      </c>
      <c r="K870" t="s">
        <v>38</v>
      </c>
      <c r="L870" t="s">
        <v>39</v>
      </c>
      <c r="M870" t="s">
        <v>40</v>
      </c>
      <c r="N870" t="s">
        <v>166</v>
      </c>
      <c r="O870" t="s">
        <v>167</v>
      </c>
      <c r="P870" t="s">
        <v>168</v>
      </c>
      <c r="Q870" t="s">
        <v>169</v>
      </c>
      <c r="R870" t="s">
        <v>170</v>
      </c>
      <c r="S870" t="s">
        <v>171</v>
      </c>
      <c r="T870" t="s">
        <v>172</v>
      </c>
    </row>
    <row r="871" spans="1:20">
      <c r="A871" t="s">
        <v>1062</v>
      </c>
      <c r="B871" t="s">
        <v>81</v>
      </c>
      <c r="C871" t="s">
        <v>63</v>
      </c>
      <c r="D871" t="s">
        <v>22</v>
      </c>
      <c r="E871" t="s">
        <v>23</v>
      </c>
      <c r="F871" t="s">
        <v>24</v>
      </c>
      <c r="G871" t="s">
        <v>25</v>
      </c>
      <c r="H871" t="s">
        <v>26</v>
      </c>
      <c r="I871" t="s">
        <v>27</v>
      </c>
      <c r="J871" t="s">
        <v>94</v>
      </c>
      <c r="K871" t="s">
        <v>95</v>
      </c>
      <c r="L871" t="s">
        <v>96</v>
      </c>
      <c r="M871" t="s">
        <v>97</v>
      </c>
      <c r="N871" t="s">
        <v>98</v>
      </c>
      <c r="O871" t="s">
        <v>99</v>
      </c>
      <c r="P871" t="s">
        <v>100</v>
      </c>
      <c r="Q871" t="s">
        <v>526</v>
      </c>
      <c r="R871">
        <v>0</v>
      </c>
      <c r="S871">
        <v>0</v>
      </c>
      <c r="T871">
        <v>0</v>
      </c>
    </row>
    <row r="872" spans="1:20">
      <c r="B872" t="s">
        <v>21</v>
      </c>
      <c r="C872">
        <v>38</v>
      </c>
      <c r="D872" t="s">
        <v>22</v>
      </c>
      <c r="E872" t="s">
        <v>23</v>
      </c>
      <c r="F872" t="s">
        <v>24</v>
      </c>
      <c r="G872" t="s">
        <v>25</v>
      </c>
      <c r="H872" t="s">
        <v>26</v>
      </c>
      <c r="I872" t="s">
        <v>27</v>
      </c>
      <c r="J872" t="s">
        <v>94</v>
      </c>
      <c r="K872" t="s">
        <v>95</v>
      </c>
      <c r="L872" t="s">
        <v>96</v>
      </c>
      <c r="M872" t="s">
        <v>97</v>
      </c>
      <c r="N872" t="s">
        <v>98</v>
      </c>
      <c r="O872" t="s">
        <v>99</v>
      </c>
      <c r="P872" t="s">
        <v>100</v>
      </c>
      <c r="Q872" t="s">
        <v>526</v>
      </c>
      <c r="R872">
        <v>0</v>
      </c>
      <c r="S872">
        <v>0</v>
      </c>
      <c r="T872">
        <v>0</v>
      </c>
    </row>
    <row r="873" spans="1:20">
      <c r="A873" t="s">
        <v>1063</v>
      </c>
      <c r="B873" t="s">
        <v>62</v>
      </c>
      <c r="C873" t="s">
        <v>63</v>
      </c>
      <c r="D873" t="s">
        <v>22</v>
      </c>
      <c r="E873" t="s">
        <v>23</v>
      </c>
      <c r="F873" t="s">
        <v>24</v>
      </c>
      <c r="G873" t="s">
        <v>25</v>
      </c>
      <c r="H873" t="s">
        <v>26</v>
      </c>
      <c r="I873" t="s">
        <v>27</v>
      </c>
      <c r="J873" t="s">
        <v>37</v>
      </c>
      <c r="K873" t="s">
        <v>38</v>
      </c>
      <c r="L873" t="s">
        <v>39</v>
      </c>
      <c r="M873" t="s">
        <v>57</v>
      </c>
      <c r="N873" t="s">
        <v>58</v>
      </c>
      <c r="O873" t="s">
        <v>59</v>
      </c>
      <c r="P873" t="s">
        <v>60</v>
      </c>
      <c r="Q873">
        <v>0</v>
      </c>
      <c r="R873">
        <v>0</v>
      </c>
      <c r="S873">
        <v>0</v>
      </c>
      <c r="T873">
        <v>0</v>
      </c>
    </row>
    <row r="874" spans="1:20">
      <c r="B874" t="s">
        <v>21</v>
      </c>
      <c r="C874">
        <v>40</v>
      </c>
      <c r="D874" t="s">
        <v>22</v>
      </c>
      <c r="E874" t="s">
        <v>23</v>
      </c>
      <c r="F874" t="s">
        <v>24</v>
      </c>
      <c r="G874" t="s">
        <v>25</v>
      </c>
      <c r="H874" t="s">
        <v>26</v>
      </c>
      <c r="I874" t="s">
        <v>27</v>
      </c>
      <c r="J874" t="s">
        <v>37</v>
      </c>
      <c r="K874" t="s">
        <v>38</v>
      </c>
      <c r="L874" t="s">
        <v>39</v>
      </c>
      <c r="M874" t="s">
        <v>57</v>
      </c>
      <c r="N874" t="s">
        <v>58</v>
      </c>
      <c r="O874" t="s">
        <v>59</v>
      </c>
      <c r="P874" t="s">
        <v>60</v>
      </c>
      <c r="Q874">
        <v>0</v>
      </c>
      <c r="R874">
        <v>0</v>
      </c>
      <c r="S874">
        <v>0</v>
      </c>
      <c r="T874">
        <v>0</v>
      </c>
    </row>
    <row r="875" spans="1:20">
      <c r="A875" t="s">
        <v>1064</v>
      </c>
      <c r="B875" t="s">
        <v>81</v>
      </c>
      <c r="C875" t="s">
        <v>63</v>
      </c>
      <c r="D875" t="s">
        <v>22</v>
      </c>
      <c r="E875" t="s">
        <v>23</v>
      </c>
      <c r="F875" t="s">
        <v>24</v>
      </c>
      <c r="G875" t="s">
        <v>25</v>
      </c>
      <c r="H875" t="s">
        <v>26</v>
      </c>
      <c r="I875" t="s">
        <v>27</v>
      </c>
      <c r="J875" t="s">
        <v>28</v>
      </c>
      <c r="K875" t="s">
        <v>29</v>
      </c>
      <c r="L875" t="s">
        <v>30</v>
      </c>
      <c r="M875" t="s">
        <v>47</v>
      </c>
      <c r="N875" t="s">
        <v>48</v>
      </c>
      <c r="O875" t="s">
        <v>49</v>
      </c>
      <c r="P875" t="s">
        <v>50</v>
      </c>
      <c r="Q875" t="s">
        <v>51</v>
      </c>
      <c r="R875" t="s">
        <v>52</v>
      </c>
      <c r="S875" t="s">
        <v>53</v>
      </c>
      <c r="T875" t="s">
        <v>54</v>
      </c>
    </row>
    <row r="876" spans="1:20">
      <c r="B876" t="s">
        <v>21</v>
      </c>
      <c r="C876">
        <v>38</v>
      </c>
      <c r="D876" t="s">
        <v>22</v>
      </c>
      <c r="E876" t="s">
        <v>23</v>
      </c>
      <c r="F876" t="s">
        <v>24</v>
      </c>
      <c r="G876" t="s">
        <v>25</v>
      </c>
      <c r="H876" t="s">
        <v>26</v>
      </c>
      <c r="I876" t="s">
        <v>27</v>
      </c>
      <c r="J876" t="s">
        <v>28</v>
      </c>
      <c r="K876" t="s">
        <v>29</v>
      </c>
      <c r="L876" t="s">
        <v>30</v>
      </c>
      <c r="M876" t="s">
        <v>47</v>
      </c>
      <c r="N876" t="s">
        <v>48</v>
      </c>
      <c r="O876" t="s">
        <v>49</v>
      </c>
      <c r="P876" t="s">
        <v>50</v>
      </c>
      <c r="Q876" t="s">
        <v>51</v>
      </c>
      <c r="R876" t="s">
        <v>52</v>
      </c>
      <c r="S876" t="s">
        <v>53</v>
      </c>
      <c r="T876" t="s">
        <v>54</v>
      </c>
    </row>
    <row r="877" spans="1:20">
      <c r="A877" t="s">
        <v>1065</v>
      </c>
      <c r="B877" t="s">
        <v>21</v>
      </c>
      <c r="C877">
        <v>40</v>
      </c>
      <c r="D877" t="s">
        <v>22</v>
      </c>
      <c r="E877" t="s">
        <v>23</v>
      </c>
      <c r="F877" t="s">
        <v>24</v>
      </c>
      <c r="G877" t="s">
        <v>25</v>
      </c>
      <c r="H877" t="s">
        <v>26</v>
      </c>
      <c r="I877" t="s">
        <v>27</v>
      </c>
      <c r="J877" t="s">
        <v>37</v>
      </c>
      <c r="K877" t="s">
        <v>38</v>
      </c>
      <c r="L877" t="s">
        <v>39</v>
      </c>
      <c r="M877" t="s">
        <v>57</v>
      </c>
      <c r="N877" t="s">
        <v>58</v>
      </c>
      <c r="O877" t="s">
        <v>59</v>
      </c>
      <c r="P877" t="s">
        <v>60</v>
      </c>
      <c r="Q877">
        <v>0</v>
      </c>
      <c r="R877">
        <v>0</v>
      </c>
      <c r="S877">
        <v>0</v>
      </c>
      <c r="T877">
        <v>0</v>
      </c>
    </row>
    <row r="878" spans="1:20">
      <c r="A878" t="s">
        <v>1066</v>
      </c>
      <c r="B878" t="s">
        <v>21</v>
      </c>
      <c r="C878">
        <v>41</v>
      </c>
      <c r="D878" t="s">
        <v>22</v>
      </c>
      <c r="E878" t="s">
        <v>23</v>
      </c>
      <c r="F878" t="s">
        <v>24</v>
      </c>
      <c r="G878" t="s">
        <v>25</v>
      </c>
      <c r="H878" t="s">
        <v>26</v>
      </c>
      <c r="I878" t="s">
        <v>27</v>
      </c>
      <c r="J878" t="s">
        <v>37</v>
      </c>
      <c r="K878" t="s">
        <v>38</v>
      </c>
      <c r="L878" t="s">
        <v>39</v>
      </c>
      <c r="M878" t="s">
        <v>57</v>
      </c>
      <c r="N878" t="s">
        <v>58</v>
      </c>
      <c r="O878" t="s">
        <v>59</v>
      </c>
      <c r="P878" t="s">
        <v>60</v>
      </c>
      <c r="Q878">
        <v>0</v>
      </c>
      <c r="R878">
        <v>0</v>
      </c>
      <c r="S878">
        <v>0</v>
      </c>
      <c r="T878">
        <v>0</v>
      </c>
    </row>
    <row r="879" spans="1:20">
      <c r="A879" t="s">
        <v>1067</v>
      </c>
      <c r="B879" t="s">
        <v>21</v>
      </c>
      <c r="C879">
        <v>43</v>
      </c>
      <c r="D879" t="s">
        <v>22</v>
      </c>
      <c r="E879" t="s">
        <v>23</v>
      </c>
      <c r="F879" t="s">
        <v>24</v>
      </c>
      <c r="G879" t="s">
        <v>25</v>
      </c>
      <c r="H879" t="s">
        <v>26</v>
      </c>
      <c r="I879" t="s">
        <v>27</v>
      </c>
      <c r="J879" t="s">
        <v>28</v>
      </c>
      <c r="K879" t="s">
        <v>29</v>
      </c>
      <c r="L879" t="s">
        <v>30</v>
      </c>
      <c r="M879" t="s">
        <v>31</v>
      </c>
      <c r="N879" t="s">
        <v>32</v>
      </c>
      <c r="O879" t="s">
        <v>33</v>
      </c>
      <c r="P879" t="s">
        <v>34</v>
      </c>
      <c r="Q879" t="s">
        <v>35</v>
      </c>
      <c r="R879">
        <v>0</v>
      </c>
      <c r="S879">
        <v>0</v>
      </c>
      <c r="T879">
        <v>0</v>
      </c>
    </row>
    <row r="880" spans="1:20">
      <c r="A880" t="s">
        <v>1068</v>
      </c>
      <c r="B880" t="s">
        <v>21</v>
      </c>
      <c r="C880">
        <v>43</v>
      </c>
      <c r="D880" t="s">
        <v>22</v>
      </c>
      <c r="E880" t="s">
        <v>23</v>
      </c>
      <c r="F880" t="s">
        <v>24</v>
      </c>
      <c r="G880" t="s">
        <v>25</v>
      </c>
      <c r="H880" t="s">
        <v>26</v>
      </c>
      <c r="I880" t="s">
        <v>27</v>
      </c>
      <c r="J880" t="s">
        <v>28</v>
      </c>
      <c r="K880" t="s">
        <v>29</v>
      </c>
      <c r="L880" t="s">
        <v>30</v>
      </c>
      <c r="M880" t="s">
        <v>31</v>
      </c>
      <c r="N880" t="s">
        <v>32</v>
      </c>
      <c r="O880" t="s">
        <v>33</v>
      </c>
      <c r="P880" t="s">
        <v>34</v>
      </c>
      <c r="Q880" t="s">
        <v>35</v>
      </c>
      <c r="R880">
        <v>0</v>
      </c>
      <c r="S880">
        <v>0</v>
      </c>
      <c r="T880">
        <v>0</v>
      </c>
    </row>
    <row r="881" spans="1:20">
      <c r="A881" t="s">
        <v>1069</v>
      </c>
      <c r="B881" t="s">
        <v>21</v>
      </c>
      <c r="C881">
        <v>37</v>
      </c>
      <c r="D881" t="s">
        <v>22</v>
      </c>
      <c r="E881" t="s">
        <v>23</v>
      </c>
      <c r="F881" t="s">
        <v>24</v>
      </c>
      <c r="G881" t="s">
        <v>25</v>
      </c>
      <c r="H881" t="s">
        <v>26</v>
      </c>
      <c r="I881" t="s">
        <v>27</v>
      </c>
      <c r="J881" t="s">
        <v>28</v>
      </c>
      <c r="K881" t="s">
        <v>29</v>
      </c>
      <c r="L881" t="s">
        <v>30</v>
      </c>
      <c r="M881" t="s">
        <v>31</v>
      </c>
      <c r="N881" t="s">
        <v>32</v>
      </c>
      <c r="O881" t="s">
        <v>33</v>
      </c>
      <c r="P881" t="s">
        <v>34</v>
      </c>
      <c r="Q881" t="s">
        <v>35</v>
      </c>
      <c r="R881">
        <v>0</v>
      </c>
      <c r="S881">
        <v>0</v>
      </c>
      <c r="T881">
        <v>0</v>
      </c>
    </row>
    <row r="882" spans="1:20">
      <c r="A882" t="s">
        <v>1070</v>
      </c>
      <c r="B882" t="s">
        <v>21</v>
      </c>
      <c r="C882">
        <v>36</v>
      </c>
      <c r="D882" t="s">
        <v>22</v>
      </c>
      <c r="E882" t="s">
        <v>23</v>
      </c>
      <c r="F882" t="s">
        <v>24</v>
      </c>
      <c r="G882" t="s">
        <v>25</v>
      </c>
      <c r="H882" t="s">
        <v>26</v>
      </c>
      <c r="I882" t="s">
        <v>27</v>
      </c>
      <c r="J882" t="s">
        <v>28</v>
      </c>
      <c r="K882" t="s">
        <v>29</v>
      </c>
      <c r="L882" t="s">
        <v>30</v>
      </c>
      <c r="M882" t="s">
        <v>47</v>
      </c>
      <c r="N882" t="s">
        <v>48</v>
      </c>
      <c r="O882" t="s">
        <v>49</v>
      </c>
      <c r="P882" t="s">
        <v>50</v>
      </c>
      <c r="Q882" t="s">
        <v>51</v>
      </c>
      <c r="R882" t="s">
        <v>52</v>
      </c>
      <c r="S882" t="s">
        <v>53</v>
      </c>
      <c r="T882" t="s">
        <v>54</v>
      </c>
    </row>
    <row r="883" spans="1:20">
      <c r="A883" t="s">
        <v>1071</v>
      </c>
      <c r="B883" t="s">
        <v>21</v>
      </c>
      <c r="C883">
        <v>41</v>
      </c>
      <c r="D883" t="s">
        <v>22</v>
      </c>
      <c r="E883" t="s">
        <v>23</v>
      </c>
      <c r="F883" t="s">
        <v>24</v>
      </c>
      <c r="G883" t="s">
        <v>25</v>
      </c>
      <c r="H883" t="s">
        <v>26</v>
      </c>
      <c r="I883" t="s">
        <v>27</v>
      </c>
      <c r="J883" t="s">
        <v>37</v>
      </c>
      <c r="K883" t="s">
        <v>38</v>
      </c>
      <c r="L883" t="s">
        <v>39</v>
      </c>
      <c r="M883" t="s">
        <v>57</v>
      </c>
      <c r="N883" t="s">
        <v>58</v>
      </c>
      <c r="O883" t="s">
        <v>59</v>
      </c>
      <c r="P883" t="s">
        <v>60</v>
      </c>
      <c r="Q883">
        <v>0</v>
      </c>
      <c r="R883">
        <v>0</v>
      </c>
      <c r="S883">
        <v>0</v>
      </c>
      <c r="T883">
        <v>0</v>
      </c>
    </row>
    <row r="884" spans="1:20">
      <c r="A884" t="s">
        <v>1072</v>
      </c>
      <c r="B884" t="s">
        <v>21</v>
      </c>
      <c r="C884">
        <v>40</v>
      </c>
      <c r="D884" t="s">
        <v>22</v>
      </c>
      <c r="E884" t="s">
        <v>23</v>
      </c>
      <c r="F884" t="s">
        <v>24</v>
      </c>
      <c r="G884" t="s">
        <v>25</v>
      </c>
      <c r="H884" t="s">
        <v>26</v>
      </c>
      <c r="I884" t="s">
        <v>27</v>
      </c>
      <c r="J884" t="s">
        <v>37</v>
      </c>
      <c r="K884" t="s">
        <v>38</v>
      </c>
      <c r="L884" t="s">
        <v>39</v>
      </c>
      <c r="M884" t="s">
        <v>57</v>
      </c>
      <c r="N884" t="s">
        <v>58</v>
      </c>
      <c r="O884" t="s">
        <v>59</v>
      </c>
      <c r="P884" t="s">
        <v>60</v>
      </c>
      <c r="Q884">
        <v>0</v>
      </c>
      <c r="R884">
        <v>0</v>
      </c>
      <c r="S884">
        <v>0</v>
      </c>
      <c r="T884">
        <v>0</v>
      </c>
    </row>
    <row r="885" spans="1:20">
      <c r="A885" t="s">
        <v>1073</v>
      </c>
      <c r="B885" t="s">
        <v>21</v>
      </c>
      <c r="C885">
        <v>40</v>
      </c>
      <c r="D885" t="s">
        <v>22</v>
      </c>
      <c r="E885" t="s">
        <v>23</v>
      </c>
      <c r="F885" t="s">
        <v>24</v>
      </c>
      <c r="G885" t="s">
        <v>25</v>
      </c>
      <c r="H885" t="s">
        <v>26</v>
      </c>
      <c r="I885" t="s">
        <v>27</v>
      </c>
      <c r="J885" t="s">
        <v>37</v>
      </c>
      <c r="K885" t="s">
        <v>38</v>
      </c>
      <c r="L885" t="s">
        <v>39</v>
      </c>
      <c r="M885" t="s">
        <v>57</v>
      </c>
      <c r="N885" t="s">
        <v>58</v>
      </c>
      <c r="O885" t="s">
        <v>59</v>
      </c>
      <c r="P885" t="s">
        <v>60</v>
      </c>
      <c r="Q885">
        <v>0</v>
      </c>
      <c r="R885">
        <v>0</v>
      </c>
      <c r="S885">
        <v>0</v>
      </c>
      <c r="T885">
        <v>0</v>
      </c>
    </row>
    <row r="886" spans="1:20">
      <c r="A886" t="s">
        <v>1074</v>
      </c>
      <c r="B886" t="s">
        <v>21</v>
      </c>
      <c r="C886">
        <v>40</v>
      </c>
      <c r="D886" t="s">
        <v>22</v>
      </c>
      <c r="E886" t="s">
        <v>23</v>
      </c>
      <c r="F886" t="s">
        <v>24</v>
      </c>
      <c r="G886" t="s">
        <v>25</v>
      </c>
      <c r="H886" t="s">
        <v>26</v>
      </c>
      <c r="I886" t="s">
        <v>27</v>
      </c>
      <c r="J886" t="s">
        <v>37</v>
      </c>
      <c r="K886" t="s">
        <v>38</v>
      </c>
      <c r="L886" t="s">
        <v>39</v>
      </c>
      <c r="M886" t="s">
        <v>57</v>
      </c>
      <c r="N886" t="s">
        <v>58</v>
      </c>
      <c r="O886" t="s">
        <v>59</v>
      </c>
      <c r="P886" t="s">
        <v>60</v>
      </c>
      <c r="Q886">
        <v>0</v>
      </c>
      <c r="R886">
        <v>0</v>
      </c>
      <c r="S886">
        <v>0</v>
      </c>
      <c r="T886">
        <v>0</v>
      </c>
    </row>
    <row r="887" spans="1:20">
      <c r="A887" t="s">
        <v>1075</v>
      </c>
      <c r="B887" t="s">
        <v>21</v>
      </c>
      <c r="C887">
        <v>40</v>
      </c>
      <c r="D887" t="s">
        <v>22</v>
      </c>
      <c r="E887" t="s">
        <v>23</v>
      </c>
      <c r="F887" t="s">
        <v>24</v>
      </c>
      <c r="G887" t="s">
        <v>25</v>
      </c>
      <c r="H887" t="s">
        <v>26</v>
      </c>
      <c r="I887" t="s">
        <v>27</v>
      </c>
      <c r="J887" t="s">
        <v>94</v>
      </c>
      <c r="K887" t="s">
        <v>95</v>
      </c>
      <c r="L887" t="s">
        <v>96</v>
      </c>
      <c r="M887" t="s">
        <v>97</v>
      </c>
      <c r="N887" t="s">
        <v>98</v>
      </c>
      <c r="O887" t="s">
        <v>99</v>
      </c>
      <c r="P887" t="s">
        <v>100</v>
      </c>
      <c r="Q887" t="s">
        <v>526</v>
      </c>
      <c r="R887">
        <v>0</v>
      </c>
      <c r="S887">
        <v>0</v>
      </c>
      <c r="T887">
        <v>0</v>
      </c>
    </row>
    <row r="888" spans="1:20">
      <c r="A888" t="s">
        <v>1076</v>
      </c>
      <c r="B888" t="s">
        <v>81</v>
      </c>
      <c r="C888" t="s">
        <v>63</v>
      </c>
      <c r="D888" t="s">
        <v>22</v>
      </c>
      <c r="E888" t="s">
        <v>23</v>
      </c>
      <c r="F888" t="s">
        <v>24</v>
      </c>
      <c r="G888" t="s">
        <v>25</v>
      </c>
      <c r="H888" t="s">
        <v>26</v>
      </c>
      <c r="I888" t="s">
        <v>27</v>
      </c>
      <c r="J888" t="s">
        <v>28</v>
      </c>
      <c r="K888" t="s">
        <v>29</v>
      </c>
      <c r="L888" t="s">
        <v>30</v>
      </c>
      <c r="M888" t="s">
        <v>31</v>
      </c>
      <c r="N888" t="s">
        <v>32</v>
      </c>
      <c r="O888" t="s">
        <v>33</v>
      </c>
      <c r="P888" t="s">
        <v>34</v>
      </c>
      <c r="Q888" t="s">
        <v>35</v>
      </c>
      <c r="R888">
        <v>0</v>
      </c>
      <c r="S888">
        <v>0</v>
      </c>
      <c r="T888">
        <v>0</v>
      </c>
    </row>
    <row r="889" spans="1:20">
      <c r="B889" t="s">
        <v>21</v>
      </c>
      <c r="C889">
        <v>38</v>
      </c>
      <c r="D889" t="s">
        <v>22</v>
      </c>
      <c r="E889" t="s">
        <v>23</v>
      </c>
      <c r="F889" t="s">
        <v>24</v>
      </c>
      <c r="G889" t="s">
        <v>25</v>
      </c>
      <c r="H889" t="s">
        <v>26</v>
      </c>
      <c r="I889" t="s">
        <v>27</v>
      </c>
      <c r="J889" t="s">
        <v>28</v>
      </c>
      <c r="K889" t="s">
        <v>29</v>
      </c>
      <c r="L889" t="s">
        <v>30</v>
      </c>
      <c r="M889" t="s">
        <v>31</v>
      </c>
      <c r="N889" t="s">
        <v>32</v>
      </c>
      <c r="O889" t="s">
        <v>33</v>
      </c>
      <c r="P889" t="s">
        <v>34</v>
      </c>
      <c r="Q889" t="s">
        <v>35</v>
      </c>
      <c r="R889">
        <v>0</v>
      </c>
      <c r="S889">
        <v>0</v>
      </c>
      <c r="T889">
        <v>0</v>
      </c>
    </row>
    <row r="890" spans="1:20">
      <c r="A890" t="s">
        <v>1077</v>
      </c>
      <c r="B890" t="s">
        <v>21</v>
      </c>
      <c r="C890">
        <v>40</v>
      </c>
      <c r="D890" t="s">
        <v>22</v>
      </c>
      <c r="E890" t="s">
        <v>23</v>
      </c>
      <c r="F890" t="s">
        <v>1078</v>
      </c>
      <c r="G890" t="s">
        <v>1079</v>
      </c>
      <c r="H890" t="s">
        <v>1080</v>
      </c>
      <c r="I890" t="s">
        <v>1081</v>
      </c>
      <c r="J890" t="s">
        <v>1082</v>
      </c>
      <c r="K890" t="s">
        <v>1083</v>
      </c>
      <c r="L890" t="s">
        <v>1084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</row>
    <row r="891" spans="1:20">
      <c r="A891" t="s">
        <v>1085</v>
      </c>
      <c r="B891" t="s">
        <v>21</v>
      </c>
      <c r="C891">
        <v>37</v>
      </c>
      <c r="D891" t="s">
        <v>22</v>
      </c>
      <c r="E891" t="s">
        <v>23</v>
      </c>
      <c r="F891" t="s">
        <v>1078</v>
      </c>
      <c r="G891" t="s">
        <v>1079</v>
      </c>
      <c r="H891" t="s">
        <v>1080</v>
      </c>
      <c r="I891" t="s">
        <v>1081</v>
      </c>
      <c r="J891" t="s">
        <v>1082</v>
      </c>
      <c r="K891" t="s">
        <v>1083</v>
      </c>
      <c r="L891" t="s">
        <v>1084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</row>
    <row r="892" spans="1:20">
      <c r="A892" t="s">
        <v>1086</v>
      </c>
      <c r="B892" t="s">
        <v>21</v>
      </c>
      <c r="C892">
        <v>38</v>
      </c>
      <c r="D892" t="s">
        <v>22</v>
      </c>
      <c r="E892" t="s">
        <v>23</v>
      </c>
      <c r="F892" t="s">
        <v>1078</v>
      </c>
      <c r="G892" t="s">
        <v>1079</v>
      </c>
      <c r="H892" t="s">
        <v>1080</v>
      </c>
      <c r="I892" t="s">
        <v>1081</v>
      </c>
      <c r="J892" t="s">
        <v>1082</v>
      </c>
      <c r="K892" t="s">
        <v>1083</v>
      </c>
      <c r="L892" t="s">
        <v>1084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</row>
    <row r="893" spans="1:20">
      <c r="A893" t="s">
        <v>1087</v>
      </c>
      <c r="B893" t="s">
        <v>21</v>
      </c>
      <c r="C893">
        <v>42</v>
      </c>
      <c r="D893" t="s">
        <v>22</v>
      </c>
      <c r="E893" t="s">
        <v>23</v>
      </c>
      <c r="F893" t="s">
        <v>1078</v>
      </c>
      <c r="G893" t="s">
        <v>1079</v>
      </c>
      <c r="H893" t="s">
        <v>1080</v>
      </c>
      <c r="I893" t="s">
        <v>1081</v>
      </c>
      <c r="J893" t="s">
        <v>1082</v>
      </c>
      <c r="K893" t="s">
        <v>1083</v>
      </c>
      <c r="L893" t="s">
        <v>1084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</row>
    <row r="894" spans="1:20">
      <c r="A894" t="s">
        <v>1088</v>
      </c>
      <c r="B894" t="s">
        <v>21</v>
      </c>
      <c r="C894">
        <v>40</v>
      </c>
      <c r="D894" t="s">
        <v>22</v>
      </c>
      <c r="E894" t="s">
        <v>23</v>
      </c>
      <c r="F894" t="s">
        <v>24</v>
      </c>
      <c r="G894" t="s">
        <v>25</v>
      </c>
      <c r="H894" t="s">
        <v>26</v>
      </c>
      <c r="I894" t="s">
        <v>27</v>
      </c>
      <c r="J894" t="s">
        <v>324</v>
      </c>
      <c r="K894" t="s">
        <v>325</v>
      </c>
      <c r="L894" t="s">
        <v>326</v>
      </c>
      <c r="M894" t="s">
        <v>327</v>
      </c>
      <c r="N894" t="s">
        <v>328</v>
      </c>
      <c r="O894" t="s">
        <v>329</v>
      </c>
      <c r="P894" t="s">
        <v>330</v>
      </c>
      <c r="Q894" t="s">
        <v>331</v>
      </c>
      <c r="R894" t="s">
        <v>332</v>
      </c>
      <c r="S894" t="s">
        <v>333</v>
      </c>
      <c r="T894" t="s">
        <v>334</v>
      </c>
    </row>
    <row r="895" spans="1:20">
      <c r="A895" t="s">
        <v>1089</v>
      </c>
      <c r="B895" t="s">
        <v>21</v>
      </c>
      <c r="C895">
        <v>42</v>
      </c>
      <c r="D895" t="s">
        <v>22</v>
      </c>
      <c r="E895" t="s">
        <v>23</v>
      </c>
      <c r="F895" t="s">
        <v>24</v>
      </c>
      <c r="G895" t="s">
        <v>25</v>
      </c>
      <c r="H895" t="s">
        <v>26</v>
      </c>
      <c r="I895" t="s">
        <v>27</v>
      </c>
      <c r="J895" t="s">
        <v>324</v>
      </c>
      <c r="K895" t="s">
        <v>325</v>
      </c>
      <c r="L895" t="s">
        <v>326</v>
      </c>
      <c r="M895" t="s">
        <v>327</v>
      </c>
      <c r="N895" t="s">
        <v>328</v>
      </c>
      <c r="O895" t="s">
        <v>329</v>
      </c>
      <c r="P895" t="s">
        <v>330</v>
      </c>
      <c r="Q895" t="s">
        <v>331</v>
      </c>
      <c r="R895" t="s">
        <v>332</v>
      </c>
      <c r="S895" t="s">
        <v>333</v>
      </c>
      <c r="T895" t="s">
        <v>334</v>
      </c>
    </row>
    <row r="896" spans="1:20">
      <c r="A896" t="s">
        <v>1090</v>
      </c>
      <c r="B896" t="s">
        <v>21</v>
      </c>
      <c r="C896">
        <v>40</v>
      </c>
      <c r="D896" t="s">
        <v>22</v>
      </c>
      <c r="E896" t="s">
        <v>23</v>
      </c>
      <c r="F896" t="s">
        <v>24</v>
      </c>
      <c r="G896" t="s">
        <v>25</v>
      </c>
      <c r="H896" t="s">
        <v>26</v>
      </c>
      <c r="I896" t="s">
        <v>27</v>
      </c>
      <c r="J896" t="s">
        <v>94</v>
      </c>
      <c r="K896" t="s">
        <v>95</v>
      </c>
      <c r="L896" t="s">
        <v>96</v>
      </c>
      <c r="M896" t="s">
        <v>97</v>
      </c>
      <c r="N896" t="s">
        <v>98</v>
      </c>
      <c r="O896" t="s">
        <v>99</v>
      </c>
      <c r="P896" t="s">
        <v>100</v>
      </c>
      <c r="Q896" t="s">
        <v>101</v>
      </c>
      <c r="R896">
        <v>0</v>
      </c>
      <c r="S896">
        <v>0</v>
      </c>
      <c r="T896">
        <v>0</v>
      </c>
    </row>
    <row r="897" spans="1:20">
      <c r="A897" t="s">
        <v>1091</v>
      </c>
      <c r="B897" t="s">
        <v>62</v>
      </c>
      <c r="C897" t="s">
        <v>63</v>
      </c>
      <c r="D897" t="s">
        <v>22</v>
      </c>
      <c r="E897" t="s">
        <v>23</v>
      </c>
      <c r="F897" t="s">
        <v>24</v>
      </c>
      <c r="G897" t="s">
        <v>25</v>
      </c>
      <c r="H897" t="s">
        <v>26</v>
      </c>
      <c r="I897" t="s">
        <v>27</v>
      </c>
      <c r="J897" t="s">
        <v>94</v>
      </c>
      <c r="K897" t="s">
        <v>95</v>
      </c>
      <c r="L897" t="s">
        <v>96</v>
      </c>
      <c r="M897" t="s">
        <v>97</v>
      </c>
      <c r="N897" t="s">
        <v>98</v>
      </c>
      <c r="O897" t="s">
        <v>99</v>
      </c>
      <c r="P897" t="s">
        <v>100</v>
      </c>
      <c r="Q897" t="s">
        <v>526</v>
      </c>
      <c r="R897">
        <v>0</v>
      </c>
      <c r="S897">
        <v>0</v>
      </c>
      <c r="T897">
        <v>0</v>
      </c>
    </row>
    <row r="898" spans="1:20">
      <c r="B898" t="s">
        <v>21</v>
      </c>
      <c r="C898">
        <v>40</v>
      </c>
      <c r="D898" t="s">
        <v>22</v>
      </c>
      <c r="E898" t="s">
        <v>23</v>
      </c>
      <c r="F898" t="s">
        <v>24</v>
      </c>
      <c r="G898" t="s">
        <v>25</v>
      </c>
      <c r="H898" t="s">
        <v>26</v>
      </c>
      <c r="I898" t="s">
        <v>27</v>
      </c>
      <c r="J898" t="s">
        <v>94</v>
      </c>
      <c r="K898" t="s">
        <v>95</v>
      </c>
      <c r="L898" t="s">
        <v>96</v>
      </c>
      <c r="M898" t="s">
        <v>97</v>
      </c>
      <c r="N898" t="s">
        <v>98</v>
      </c>
      <c r="O898" t="s">
        <v>99</v>
      </c>
      <c r="P898" t="s">
        <v>100</v>
      </c>
      <c r="Q898" t="s">
        <v>526</v>
      </c>
      <c r="R898">
        <v>0</v>
      </c>
      <c r="S898">
        <v>0</v>
      </c>
      <c r="T898">
        <v>0</v>
      </c>
    </row>
    <row r="899" spans="1:20">
      <c r="A899" t="s">
        <v>1092</v>
      </c>
      <c r="B899" t="s">
        <v>21</v>
      </c>
      <c r="C899">
        <v>36</v>
      </c>
      <c r="D899" t="s">
        <v>22</v>
      </c>
      <c r="E899" t="s">
        <v>23</v>
      </c>
      <c r="F899" t="s">
        <v>24</v>
      </c>
      <c r="G899" t="s">
        <v>25</v>
      </c>
      <c r="H899" t="s">
        <v>26</v>
      </c>
      <c r="I899" t="s">
        <v>27</v>
      </c>
      <c r="J899" t="s">
        <v>94</v>
      </c>
      <c r="K899" t="s">
        <v>95</v>
      </c>
      <c r="L899" t="s">
        <v>96</v>
      </c>
      <c r="M899" t="s">
        <v>97</v>
      </c>
      <c r="N899" t="s">
        <v>98</v>
      </c>
      <c r="O899" t="s">
        <v>99</v>
      </c>
      <c r="P899" t="s">
        <v>100</v>
      </c>
      <c r="Q899" t="s">
        <v>526</v>
      </c>
      <c r="R899">
        <v>0</v>
      </c>
      <c r="S899">
        <v>0</v>
      </c>
      <c r="T899">
        <v>0</v>
      </c>
    </row>
    <row r="900" spans="1:20">
      <c r="A900" t="s">
        <v>1093</v>
      </c>
      <c r="B900" t="s">
        <v>21</v>
      </c>
      <c r="C900">
        <v>38</v>
      </c>
      <c r="D900" t="s">
        <v>22</v>
      </c>
      <c r="E900" t="s">
        <v>23</v>
      </c>
      <c r="F900" t="s">
        <v>24</v>
      </c>
      <c r="G900" t="s">
        <v>25</v>
      </c>
      <c r="H900" t="s">
        <v>26</v>
      </c>
      <c r="I900" t="s">
        <v>27</v>
      </c>
      <c r="J900" t="s">
        <v>28</v>
      </c>
      <c r="K900" t="s">
        <v>29</v>
      </c>
      <c r="L900" t="s">
        <v>30</v>
      </c>
      <c r="M900" t="s">
        <v>31</v>
      </c>
      <c r="N900" t="s">
        <v>32</v>
      </c>
      <c r="O900" t="s">
        <v>33</v>
      </c>
      <c r="P900" t="s">
        <v>34</v>
      </c>
      <c r="Q900" t="s">
        <v>35</v>
      </c>
      <c r="R900">
        <v>0</v>
      </c>
      <c r="S900">
        <v>0</v>
      </c>
      <c r="T900">
        <v>0</v>
      </c>
    </row>
    <row r="901" spans="1:20">
      <c r="A901" t="s">
        <v>1094</v>
      </c>
      <c r="B901" t="s">
        <v>21</v>
      </c>
      <c r="C901">
        <v>40</v>
      </c>
      <c r="D901" t="s">
        <v>22</v>
      </c>
      <c r="E901" t="s">
        <v>23</v>
      </c>
      <c r="F901" t="s">
        <v>24</v>
      </c>
      <c r="G901" t="s">
        <v>25</v>
      </c>
      <c r="H901" t="s">
        <v>26</v>
      </c>
      <c r="I901" t="s">
        <v>27</v>
      </c>
      <c r="J901" t="s">
        <v>28</v>
      </c>
      <c r="K901" t="s">
        <v>29</v>
      </c>
      <c r="L901" t="s">
        <v>30</v>
      </c>
      <c r="M901" t="s">
        <v>31</v>
      </c>
      <c r="N901" t="s">
        <v>32</v>
      </c>
      <c r="O901" t="s">
        <v>33</v>
      </c>
      <c r="P901" t="s">
        <v>34</v>
      </c>
      <c r="Q901" t="s">
        <v>35</v>
      </c>
      <c r="R901">
        <v>0</v>
      </c>
      <c r="S901">
        <v>0</v>
      </c>
      <c r="T901">
        <v>0</v>
      </c>
    </row>
    <row r="902" spans="1:20">
      <c r="A902" t="s">
        <v>1095</v>
      </c>
      <c r="B902" t="s">
        <v>21</v>
      </c>
      <c r="C902">
        <v>38</v>
      </c>
      <c r="D902" t="s">
        <v>22</v>
      </c>
      <c r="E902" t="s">
        <v>23</v>
      </c>
      <c r="F902" t="s">
        <v>24</v>
      </c>
      <c r="G902" t="s">
        <v>25</v>
      </c>
      <c r="H902" t="s">
        <v>26</v>
      </c>
      <c r="I902" t="s">
        <v>27</v>
      </c>
      <c r="J902" t="s">
        <v>94</v>
      </c>
      <c r="K902" t="s">
        <v>95</v>
      </c>
      <c r="L902" t="s">
        <v>96</v>
      </c>
      <c r="M902" t="s">
        <v>97</v>
      </c>
      <c r="N902" t="s">
        <v>98</v>
      </c>
      <c r="O902" t="s">
        <v>99</v>
      </c>
      <c r="P902" t="s">
        <v>100</v>
      </c>
      <c r="Q902" t="s">
        <v>101</v>
      </c>
      <c r="R902">
        <v>0</v>
      </c>
      <c r="S902">
        <v>0</v>
      </c>
      <c r="T902">
        <v>0</v>
      </c>
    </row>
    <row r="903" spans="1:20">
      <c r="A903" t="s">
        <v>1096</v>
      </c>
      <c r="B903" t="s">
        <v>81</v>
      </c>
      <c r="C903" t="s">
        <v>63</v>
      </c>
      <c r="D903" t="s">
        <v>22</v>
      </c>
      <c r="E903" t="s">
        <v>23</v>
      </c>
      <c r="F903" t="s">
        <v>24</v>
      </c>
      <c r="G903" t="s">
        <v>25</v>
      </c>
      <c r="H903" t="s">
        <v>26</v>
      </c>
      <c r="I903" t="s">
        <v>27</v>
      </c>
      <c r="J903" t="s">
        <v>28</v>
      </c>
      <c r="K903" t="s">
        <v>29</v>
      </c>
      <c r="L903" t="s">
        <v>30</v>
      </c>
      <c r="M903" t="s">
        <v>31</v>
      </c>
      <c r="N903" t="s">
        <v>32</v>
      </c>
      <c r="O903" t="s">
        <v>33</v>
      </c>
      <c r="P903" t="s">
        <v>34</v>
      </c>
      <c r="Q903" t="s">
        <v>35</v>
      </c>
      <c r="R903">
        <v>0</v>
      </c>
      <c r="S903">
        <v>0</v>
      </c>
      <c r="T903">
        <v>0</v>
      </c>
    </row>
    <row r="904" spans="1:20">
      <c r="B904" t="s">
        <v>21</v>
      </c>
      <c r="C904">
        <v>38</v>
      </c>
      <c r="D904" t="s">
        <v>22</v>
      </c>
      <c r="E904" t="s">
        <v>23</v>
      </c>
      <c r="F904" t="s">
        <v>24</v>
      </c>
      <c r="G904" t="s">
        <v>25</v>
      </c>
      <c r="H904" t="s">
        <v>26</v>
      </c>
      <c r="I904" t="s">
        <v>27</v>
      </c>
      <c r="J904" t="s">
        <v>28</v>
      </c>
      <c r="K904" t="s">
        <v>29</v>
      </c>
      <c r="L904" t="s">
        <v>30</v>
      </c>
      <c r="M904" t="s">
        <v>31</v>
      </c>
      <c r="N904" t="s">
        <v>32</v>
      </c>
      <c r="O904" t="s">
        <v>33</v>
      </c>
      <c r="P904" t="s">
        <v>34</v>
      </c>
      <c r="Q904" t="s">
        <v>35</v>
      </c>
      <c r="R904">
        <v>0</v>
      </c>
      <c r="S904">
        <v>0</v>
      </c>
      <c r="T904">
        <v>0</v>
      </c>
    </row>
    <row r="905" spans="1:20">
      <c r="A905" t="s">
        <v>1097</v>
      </c>
      <c r="B905" t="s">
        <v>21</v>
      </c>
      <c r="C905">
        <v>43</v>
      </c>
      <c r="D905" t="s">
        <v>22</v>
      </c>
      <c r="E905" t="s">
        <v>23</v>
      </c>
      <c r="F905" t="s">
        <v>24</v>
      </c>
      <c r="G905" t="s">
        <v>25</v>
      </c>
      <c r="H905" t="s">
        <v>26</v>
      </c>
      <c r="I905" t="s">
        <v>27</v>
      </c>
      <c r="J905" t="s">
        <v>37</v>
      </c>
      <c r="K905" t="s">
        <v>38</v>
      </c>
      <c r="L905" t="s">
        <v>39</v>
      </c>
      <c r="M905" t="s">
        <v>57</v>
      </c>
      <c r="N905" t="s">
        <v>58</v>
      </c>
      <c r="O905" t="s">
        <v>59</v>
      </c>
      <c r="P905" t="s">
        <v>60</v>
      </c>
      <c r="Q905">
        <v>0</v>
      </c>
      <c r="R905">
        <v>0</v>
      </c>
      <c r="S905">
        <v>0</v>
      </c>
      <c r="T905">
        <v>0</v>
      </c>
    </row>
    <row r="906" spans="1:20">
      <c r="A906" t="s">
        <v>1098</v>
      </c>
      <c r="B906" t="s">
        <v>21</v>
      </c>
      <c r="C906">
        <v>37</v>
      </c>
      <c r="D906" t="s">
        <v>22</v>
      </c>
      <c r="E906" t="s">
        <v>23</v>
      </c>
      <c r="F906" t="s">
        <v>24</v>
      </c>
      <c r="G906" t="s">
        <v>25</v>
      </c>
      <c r="H906" t="s">
        <v>26</v>
      </c>
      <c r="I906" t="s">
        <v>27</v>
      </c>
      <c r="J906" t="s">
        <v>28</v>
      </c>
      <c r="K906" t="s">
        <v>29</v>
      </c>
      <c r="L906" t="s">
        <v>84</v>
      </c>
      <c r="M906" t="s">
        <v>85</v>
      </c>
      <c r="N906" t="s">
        <v>105</v>
      </c>
      <c r="O906" t="s">
        <v>106</v>
      </c>
      <c r="P906" t="s">
        <v>107</v>
      </c>
      <c r="Q906">
        <v>0</v>
      </c>
      <c r="R906">
        <v>0</v>
      </c>
      <c r="S906">
        <v>0</v>
      </c>
      <c r="T906">
        <v>0</v>
      </c>
    </row>
    <row r="907" spans="1:20">
      <c r="A907" t="s">
        <v>1099</v>
      </c>
      <c r="B907" t="s">
        <v>21</v>
      </c>
      <c r="C907">
        <v>38</v>
      </c>
      <c r="D907" t="s">
        <v>22</v>
      </c>
      <c r="E907" t="s">
        <v>23</v>
      </c>
      <c r="F907" t="s">
        <v>24</v>
      </c>
      <c r="G907" t="s">
        <v>25</v>
      </c>
      <c r="H907" t="s">
        <v>26</v>
      </c>
      <c r="I907" t="s">
        <v>27</v>
      </c>
      <c r="J907" t="s">
        <v>37</v>
      </c>
      <c r="K907" t="s">
        <v>38</v>
      </c>
      <c r="L907" t="s">
        <v>39</v>
      </c>
      <c r="M907" t="s">
        <v>57</v>
      </c>
      <c r="N907" t="s">
        <v>58</v>
      </c>
      <c r="O907" t="s">
        <v>59</v>
      </c>
      <c r="P907" t="s">
        <v>60</v>
      </c>
      <c r="Q907">
        <v>0</v>
      </c>
      <c r="R907">
        <v>0</v>
      </c>
      <c r="S907">
        <v>0</v>
      </c>
      <c r="T907">
        <v>0</v>
      </c>
    </row>
    <row r="908" spans="1:20">
      <c r="A908" t="s">
        <v>1100</v>
      </c>
      <c r="B908" t="s">
        <v>21</v>
      </c>
      <c r="C908">
        <v>37</v>
      </c>
      <c r="D908" t="s">
        <v>22</v>
      </c>
      <c r="E908" t="s">
        <v>23</v>
      </c>
      <c r="F908" t="s">
        <v>24</v>
      </c>
      <c r="G908" t="s">
        <v>25</v>
      </c>
      <c r="H908" t="s">
        <v>26</v>
      </c>
      <c r="I908" t="s">
        <v>27</v>
      </c>
      <c r="J908" t="s">
        <v>28</v>
      </c>
      <c r="K908" t="s">
        <v>29</v>
      </c>
      <c r="L908" t="s">
        <v>30</v>
      </c>
      <c r="M908" t="s">
        <v>31</v>
      </c>
      <c r="N908" t="s">
        <v>32</v>
      </c>
      <c r="O908" t="s">
        <v>33</v>
      </c>
      <c r="P908" t="s">
        <v>34</v>
      </c>
      <c r="Q908" t="s">
        <v>35</v>
      </c>
      <c r="R908">
        <v>0</v>
      </c>
      <c r="S908">
        <v>0</v>
      </c>
      <c r="T908">
        <v>0</v>
      </c>
    </row>
    <row r="909" spans="1:20">
      <c r="A909" t="s">
        <v>1101</v>
      </c>
      <c r="B909" t="s">
        <v>21</v>
      </c>
      <c r="C909">
        <v>38</v>
      </c>
      <c r="D909" t="s">
        <v>22</v>
      </c>
      <c r="E909" t="s">
        <v>23</v>
      </c>
      <c r="F909" t="s">
        <v>24</v>
      </c>
      <c r="G909" t="s">
        <v>25</v>
      </c>
      <c r="H909" t="s">
        <v>26</v>
      </c>
      <c r="I909" t="s">
        <v>27</v>
      </c>
      <c r="J909" t="s">
        <v>28</v>
      </c>
      <c r="K909" t="s">
        <v>29</v>
      </c>
      <c r="L909" t="s">
        <v>30</v>
      </c>
      <c r="M909" t="s">
        <v>47</v>
      </c>
      <c r="N909" t="s">
        <v>48</v>
      </c>
      <c r="O909" t="s">
        <v>49</v>
      </c>
      <c r="P909" t="s">
        <v>50</v>
      </c>
      <c r="Q909" t="s">
        <v>51</v>
      </c>
      <c r="R909" t="s">
        <v>52</v>
      </c>
      <c r="S909" t="s">
        <v>53</v>
      </c>
      <c r="T909" t="s">
        <v>54</v>
      </c>
    </row>
    <row r="910" spans="1:20">
      <c r="A910" t="s">
        <v>1102</v>
      </c>
      <c r="B910" t="s">
        <v>81</v>
      </c>
      <c r="C910" t="s">
        <v>63</v>
      </c>
      <c r="D910" t="s">
        <v>22</v>
      </c>
      <c r="E910" t="s">
        <v>23</v>
      </c>
      <c r="F910" t="s">
        <v>24</v>
      </c>
      <c r="G910" t="s">
        <v>25</v>
      </c>
      <c r="H910" t="s">
        <v>26</v>
      </c>
      <c r="I910" t="s">
        <v>27</v>
      </c>
      <c r="J910" t="s">
        <v>94</v>
      </c>
      <c r="K910" t="s">
        <v>95</v>
      </c>
      <c r="L910" t="s">
        <v>96</v>
      </c>
      <c r="M910" t="s">
        <v>97</v>
      </c>
      <c r="N910" t="s">
        <v>98</v>
      </c>
      <c r="O910" t="s">
        <v>99</v>
      </c>
      <c r="P910" t="s">
        <v>100</v>
      </c>
      <c r="Q910" t="s">
        <v>526</v>
      </c>
      <c r="R910">
        <v>0</v>
      </c>
      <c r="S910">
        <v>0</v>
      </c>
      <c r="T910">
        <v>0</v>
      </c>
    </row>
    <row r="911" spans="1:20">
      <c r="B911" t="s">
        <v>21</v>
      </c>
      <c r="C911">
        <v>38</v>
      </c>
      <c r="D911" t="s">
        <v>22</v>
      </c>
      <c r="E911" t="s">
        <v>23</v>
      </c>
      <c r="F911" t="s">
        <v>24</v>
      </c>
      <c r="G911" t="s">
        <v>25</v>
      </c>
      <c r="H911" t="s">
        <v>26</v>
      </c>
      <c r="I911" t="s">
        <v>27</v>
      </c>
      <c r="J911" t="s">
        <v>94</v>
      </c>
      <c r="K911" t="s">
        <v>95</v>
      </c>
      <c r="L911" t="s">
        <v>96</v>
      </c>
      <c r="M911" t="s">
        <v>97</v>
      </c>
      <c r="N911" t="s">
        <v>98</v>
      </c>
      <c r="O911" t="s">
        <v>99</v>
      </c>
      <c r="P911" t="s">
        <v>100</v>
      </c>
      <c r="Q911" t="s">
        <v>526</v>
      </c>
      <c r="R911">
        <v>0</v>
      </c>
      <c r="S911">
        <v>0</v>
      </c>
      <c r="T911">
        <v>0</v>
      </c>
    </row>
    <row r="912" spans="1:20">
      <c r="A912" t="s">
        <v>1103</v>
      </c>
      <c r="B912" t="s">
        <v>21</v>
      </c>
      <c r="C912">
        <v>41</v>
      </c>
      <c r="D912" t="s">
        <v>22</v>
      </c>
      <c r="E912" t="s">
        <v>23</v>
      </c>
      <c r="F912" t="s">
        <v>24</v>
      </c>
      <c r="G912" t="s">
        <v>25</v>
      </c>
      <c r="H912" t="s">
        <v>26</v>
      </c>
      <c r="I912" t="s">
        <v>27</v>
      </c>
      <c r="J912" t="s">
        <v>324</v>
      </c>
      <c r="K912" t="s">
        <v>325</v>
      </c>
      <c r="L912" t="s">
        <v>326</v>
      </c>
      <c r="M912" t="s">
        <v>327</v>
      </c>
      <c r="N912" t="s">
        <v>328</v>
      </c>
      <c r="O912" t="s">
        <v>329</v>
      </c>
      <c r="P912" t="s">
        <v>330</v>
      </c>
      <c r="Q912" t="s">
        <v>331</v>
      </c>
      <c r="R912" t="s">
        <v>332</v>
      </c>
      <c r="S912" t="s">
        <v>333</v>
      </c>
      <c r="T912" t="s">
        <v>334</v>
      </c>
    </row>
    <row r="913" spans="1:20">
      <c r="A913" t="s">
        <v>1104</v>
      </c>
      <c r="B913" t="s">
        <v>21</v>
      </c>
      <c r="C913">
        <v>43</v>
      </c>
      <c r="D913" t="s">
        <v>22</v>
      </c>
      <c r="E913" t="s">
        <v>23</v>
      </c>
      <c r="F913" t="s">
        <v>24</v>
      </c>
      <c r="G913" t="s">
        <v>25</v>
      </c>
      <c r="H913" t="s">
        <v>26</v>
      </c>
      <c r="I913" t="s">
        <v>27</v>
      </c>
      <c r="J913" t="s">
        <v>324</v>
      </c>
      <c r="K913" t="s">
        <v>325</v>
      </c>
      <c r="L913" t="s">
        <v>326</v>
      </c>
      <c r="M913" t="s">
        <v>327</v>
      </c>
      <c r="N913" t="s">
        <v>328</v>
      </c>
      <c r="O913" t="s">
        <v>329</v>
      </c>
      <c r="P913" t="s">
        <v>330</v>
      </c>
      <c r="Q913" t="s">
        <v>331</v>
      </c>
      <c r="R913" t="s">
        <v>332</v>
      </c>
      <c r="S913" t="s">
        <v>333</v>
      </c>
      <c r="T913" t="s">
        <v>334</v>
      </c>
    </row>
    <row r="914" spans="1:20">
      <c r="A914" t="s">
        <v>1105</v>
      </c>
      <c r="B914" t="s">
        <v>21</v>
      </c>
      <c r="C914">
        <v>33</v>
      </c>
      <c r="D914" t="s">
        <v>22</v>
      </c>
      <c r="E914" t="s">
        <v>23</v>
      </c>
      <c r="F914" t="s">
        <v>24</v>
      </c>
      <c r="G914" t="s">
        <v>25</v>
      </c>
      <c r="H914" t="s">
        <v>26</v>
      </c>
      <c r="I914" t="s">
        <v>27</v>
      </c>
      <c r="J914" t="s">
        <v>324</v>
      </c>
      <c r="K914" t="s">
        <v>325</v>
      </c>
      <c r="L914" t="s">
        <v>326</v>
      </c>
      <c r="M914" t="s">
        <v>327</v>
      </c>
      <c r="N914" t="s">
        <v>328</v>
      </c>
      <c r="O914" t="s">
        <v>329</v>
      </c>
      <c r="P914" t="s">
        <v>330</v>
      </c>
      <c r="Q914" t="s">
        <v>331</v>
      </c>
      <c r="R914" t="s">
        <v>332</v>
      </c>
      <c r="S914" t="s">
        <v>333</v>
      </c>
      <c r="T914" t="s">
        <v>334</v>
      </c>
    </row>
    <row r="915" spans="1:20">
      <c r="A915" t="s">
        <v>1106</v>
      </c>
      <c r="B915" t="s">
        <v>21</v>
      </c>
      <c r="C915">
        <v>37</v>
      </c>
      <c r="D915" t="s">
        <v>22</v>
      </c>
      <c r="E915" t="s">
        <v>23</v>
      </c>
      <c r="F915" t="s">
        <v>24</v>
      </c>
      <c r="G915" t="s">
        <v>25</v>
      </c>
      <c r="H915" t="s">
        <v>26</v>
      </c>
      <c r="I915" t="s">
        <v>27</v>
      </c>
      <c r="J915" t="s">
        <v>94</v>
      </c>
      <c r="K915" t="s">
        <v>95</v>
      </c>
      <c r="L915" t="s">
        <v>96</v>
      </c>
      <c r="M915" t="s">
        <v>97</v>
      </c>
      <c r="N915" t="s">
        <v>98</v>
      </c>
      <c r="O915" t="s">
        <v>99</v>
      </c>
      <c r="P915" t="s">
        <v>100</v>
      </c>
      <c r="Q915" t="s">
        <v>526</v>
      </c>
      <c r="R915">
        <v>0</v>
      </c>
      <c r="S915">
        <v>0</v>
      </c>
      <c r="T915">
        <v>0</v>
      </c>
    </row>
    <row r="916" spans="1:20">
      <c r="A916" t="s">
        <v>1107</v>
      </c>
      <c r="B916" t="s">
        <v>21</v>
      </c>
      <c r="C916">
        <v>40</v>
      </c>
      <c r="D916" t="s">
        <v>22</v>
      </c>
      <c r="E916" t="s">
        <v>23</v>
      </c>
      <c r="F916" t="s">
        <v>24</v>
      </c>
      <c r="G916" t="s">
        <v>25</v>
      </c>
      <c r="H916" t="s">
        <v>26</v>
      </c>
      <c r="I916" t="s">
        <v>27</v>
      </c>
      <c r="J916" t="s">
        <v>94</v>
      </c>
      <c r="K916" t="s">
        <v>95</v>
      </c>
      <c r="L916" t="s">
        <v>96</v>
      </c>
      <c r="M916" t="s">
        <v>97</v>
      </c>
      <c r="N916" t="s">
        <v>98</v>
      </c>
      <c r="O916" t="s">
        <v>99</v>
      </c>
      <c r="P916" t="s">
        <v>100</v>
      </c>
      <c r="Q916" t="s">
        <v>526</v>
      </c>
      <c r="R916">
        <v>0</v>
      </c>
      <c r="S916">
        <v>0</v>
      </c>
      <c r="T916">
        <v>0</v>
      </c>
    </row>
    <row r="917" spans="1:20">
      <c r="A917" t="s">
        <v>1108</v>
      </c>
      <c r="B917" t="s">
        <v>21</v>
      </c>
      <c r="C917">
        <v>37</v>
      </c>
      <c r="D917" t="s">
        <v>22</v>
      </c>
      <c r="E917" t="s">
        <v>23</v>
      </c>
      <c r="F917" t="s">
        <v>24</v>
      </c>
      <c r="G917" t="s">
        <v>25</v>
      </c>
      <c r="H917" t="s">
        <v>26</v>
      </c>
      <c r="I917" t="s">
        <v>27</v>
      </c>
      <c r="J917" t="s">
        <v>28</v>
      </c>
      <c r="K917" t="s">
        <v>29</v>
      </c>
      <c r="L917" t="s">
        <v>30</v>
      </c>
      <c r="M917" t="s">
        <v>47</v>
      </c>
      <c r="N917" t="s">
        <v>48</v>
      </c>
      <c r="O917" t="s">
        <v>49</v>
      </c>
      <c r="P917" t="s">
        <v>50</v>
      </c>
      <c r="Q917" t="s">
        <v>51</v>
      </c>
      <c r="R917" t="s">
        <v>52</v>
      </c>
      <c r="S917" t="s">
        <v>82</v>
      </c>
      <c r="T917">
        <v>0</v>
      </c>
    </row>
    <row r="918" spans="1:20">
      <c r="A918" t="s">
        <v>1109</v>
      </c>
      <c r="B918" t="s">
        <v>21</v>
      </c>
      <c r="C918">
        <v>40</v>
      </c>
      <c r="D918" t="s">
        <v>22</v>
      </c>
      <c r="E918" t="s">
        <v>23</v>
      </c>
      <c r="F918" t="s">
        <v>24</v>
      </c>
      <c r="G918" t="s">
        <v>25</v>
      </c>
      <c r="H918" t="s">
        <v>26</v>
      </c>
      <c r="I918" t="s">
        <v>27</v>
      </c>
      <c r="J918" t="s">
        <v>94</v>
      </c>
      <c r="K918" t="s">
        <v>95</v>
      </c>
      <c r="L918" t="s">
        <v>96</v>
      </c>
      <c r="M918" t="s">
        <v>97</v>
      </c>
      <c r="N918" t="s">
        <v>98</v>
      </c>
      <c r="O918" t="s">
        <v>99</v>
      </c>
      <c r="P918" t="s">
        <v>100</v>
      </c>
      <c r="Q918" t="s">
        <v>526</v>
      </c>
      <c r="R918">
        <v>0</v>
      </c>
      <c r="S918">
        <v>0</v>
      </c>
      <c r="T918">
        <v>0</v>
      </c>
    </row>
    <row r="919" spans="1:20">
      <c r="A919" t="s">
        <v>1110</v>
      </c>
      <c r="B919" t="s">
        <v>81</v>
      </c>
      <c r="C919" t="s">
        <v>63</v>
      </c>
      <c r="D919" t="s">
        <v>22</v>
      </c>
      <c r="E919" t="s">
        <v>23</v>
      </c>
      <c r="F919" t="s">
        <v>24</v>
      </c>
      <c r="G919" t="s">
        <v>25</v>
      </c>
      <c r="H919" t="s">
        <v>26</v>
      </c>
      <c r="I919" t="s">
        <v>27</v>
      </c>
      <c r="J919" t="s">
        <v>94</v>
      </c>
      <c r="K919" t="s">
        <v>95</v>
      </c>
      <c r="L919" t="s">
        <v>96</v>
      </c>
      <c r="M919" t="s">
        <v>97</v>
      </c>
      <c r="N919" t="s">
        <v>98</v>
      </c>
      <c r="O919" t="s">
        <v>99</v>
      </c>
      <c r="P919" t="s">
        <v>100</v>
      </c>
      <c r="Q919" t="s">
        <v>526</v>
      </c>
      <c r="R919">
        <v>0</v>
      </c>
      <c r="S919">
        <v>0</v>
      </c>
      <c r="T919">
        <v>0</v>
      </c>
    </row>
    <row r="920" spans="1:20">
      <c r="B920" t="s">
        <v>21</v>
      </c>
      <c r="C920">
        <v>38</v>
      </c>
      <c r="D920" t="s">
        <v>22</v>
      </c>
      <c r="E920" t="s">
        <v>23</v>
      </c>
      <c r="F920" t="s">
        <v>24</v>
      </c>
      <c r="G920" t="s">
        <v>25</v>
      </c>
      <c r="H920" t="s">
        <v>26</v>
      </c>
      <c r="I920" t="s">
        <v>27</v>
      </c>
      <c r="J920" t="s">
        <v>94</v>
      </c>
      <c r="K920" t="s">
        <v>95</v>
      </c>
      <c r="L920" t="s">
        <v>96</v>
      </c>
      <c r="M920" t="s">
        <v>97</v>
      </c>
      <c r="N920" t="s">
        <v>98</v>
      </c>
      <c r="O920" t="s">
        <v>99</v>
      </c>
      <c r="P920" t="s">
        <v>100</v>
      </c>
      <c r="Q920" t="s">
        <v>526</v>
      </c>
      <c r="R920">
        <v>0</v>
      </c>
      <c r="S920">
        <v>0</v>
      </c>
      <c r="T920">
        <v>0</v>
      </c>
    </row>
    <row r="921" spans="1:20">
      <c r="A921" t="s">
        <v>1111</v>
      </c>
      <c r="B921" t="s">
        <v>21</v>
      </c>
      <c r="C921">
        <v>41</v>
      </c>
      <c r="D921" t="s">
        <v>22</v>
      </c>
      <c r="E921" t="s">
        <v>23</v>
      </c>
      <c r="F921" t="s">
        <v>24</v>
      </c>
      <c r="G921" t="s">
        <v>25</v>
      </c>
      <c r="H921" t="s">
        <v>26</v>
      </c>
      <c r="I921" t="s">
        <v>27</v>
      </c>
      <c r="J921" t="s">
        <v>94</v>
      </c>
      <c r="K921" t="s">
        <v>95</v>
      </c>
      <c r="L921" t="s">
        <v>96</v>
      </c>
      <c r="M921" t="s">
        <v>97</v>
      </c>
      <c r="N921" t="s">
        <v>98</v>
      </c>
      <c r="O921" t="s">
        <v>99</v>
      </c>
      <c r="P921" t="s">
        <v>100</v>
      </c>
      <c r="Q921" t="s">
        <v>526</v>
      </c>
      <c r="R921">
        <v>0</v>
      </c>
      <c r="S921">
        <v>0</v>
      </c>
      <c r="T921">
        <v>0</v>
      </c>
    </row>
    <row r="922" spans="1:20">
      <c r="A922" t="s">
        <v>1112</v>
      </c>
      <c r="B922" t="s">
        <v>21</v>
      </c>
      <c r="C922">
        <v>41</v>
      </c>
      <c r="D922" t="s">
        <v>22</v>
      </c>
      <c r="E922" t="s">
        <v>23</v>
      </c>
      <c r="F922" t="s">
        <v>24</v>
      </c>
      <c r="G922" t="s">
        <v>25</v>
      </c>
      <c r="H922" t="s">
        <v>26</v>
      </c>
      <c r="I922" t="s">
        <v>27</v>
      </c>
      <c r="J922" t="s">
        <v>37</v>
      </c>
      <c r="K922" t="s">
        <v>38</v>
      </c>
      <c r="L922" t="s">
        <v>39</v>
      </c>
      <c r="M922" t="s">
        <v>57</v>
      </c>
      <c r="N922" t="s">
        <v>58</v>
      </c>
      <c r="O922" t="s">
        <v>59</v>
      </c>
      <c r="P922" t="s">
        <v>60</v>
      </c>
      <c r="Q922">
        <v>0</v>
      </c>
      <c r="R922">
        <v>0</v>
      </c>
      <c r="S922">
        <v>0</v>
      </c>
      <c r="T922">
        <v>0</v>
      </c>
    </row>
    <row r="923" spans="1:20">
      <c r="A923" t="s">
        <v>1113</v>
      </c>
      <c r="B923" t="s">
        <v>21</v>
      </c>
      <c r="C923">
        <v>38</v>
      </c>
      <c r="D923" t="s">
        <v>22</v>
      </c>
      <c r="E923" t="s">
        <v>23</v>
      </c>
      <c r="F923" t="s">
        <v>24</v>
      </c>
      <c r="G923" t="s">
        <v>25</v>
      </c>
      <c r="H923" t="s">
        <v>26</v>
      </c>
      <c r="I923" t="s">
        <v>27</v>
      </c>
      <c r="J923" t="s">
        <v>28</v>
      </c>
      <c r="K923" t="s">
        <v>29</v>
      </c>
      <c r="L923" t="s">
        <v>30</v>
      </c>
      <c r="M923" t="s">
        <v>47</v>
      </c>
      <c r="N923" t="s">
        <v>48</v>
      </c>
      <c r="O923" t="s">
        <v>49</v>
      </c>
      <c r="P923" t="s">
        <v>50</v>
      </c>
      <c r="Q923" t="s">
        <v>51</v>
      </c>
      <c r="R923" t="s">
        <v>52</v>
      </c>
      <c r="S923" t="s">
        <v>53</v>
      </c>
      <c r="T923" t="s">
        <v>54</v>
      </c>
    </row>
    <row r="924" spans="1:20">
      <c r="A924" t="s">
        <v>1114</v>
      </c>
      <c r="B924" t="s">
        <v>21</v>
      </c>
      <c r="C924">
        <v>38</v>
      </c>
      <c r="D924" t="s">
        <v>22</v>
      </c>
      <c r="E924" t="s">
        <v>23</v>
      </c>
      <c r="F924" t="s">
        <v>24</v>
      </c>
      <c r="G924" t="s">
        <v>25</v>
      </c>
      <c r="H924" t="s">
        <v>26</v>
      </c>
      <c r="I924" t="s">
        <v>27</v>
      </c>
      <c r="J924" t="s">
        <v>28</v>
      </c>
      <c r="K924" t="s">
        <v>29</v>
      </c>
      <c r="L924" t="s">
        <v>30</v>
      </c>
      <c r="M924" t="s">
        <v>47</v>
      </c>
      <c r="N924" t="s">
        <v>48</v>
      </c>
      <c r="O924" t="s">
        <v>49</v>
      </c>
      <c r="P924" t="s">
        <v>50</v>
      </c>
      <c r="Q924" t="s">
        <v>51</v>
      </c>
      <c r="R924" t="s">
        <v>52</v>
      </c>
      <c r="S924" t="s">
        <v>53</v>
      </c>
      <c r="T924" t="s">
        <v>54</v>
      </c>
    </row>
    <row r="925" spans="1:20">
      <c r="A925" t="s">
        <v>1115</v>
      </c>
      <c r="B925" t="s">
        <v>21</v>
      </c>
      <c r="C925">
        <v>41</v>
      </c>
      <c r="D925" t="s">
        <v>22</v>
      </c>
      <c r="E925" t="s">
        <v>23</v>
      </c>
      <c r="F925" t="s">
        <v>24</v>
      </c>
      <c r="G925" t="s">
        <v>25</v>
      </c>
      <c r="H925" t="s">
        <v>26</v>
      </c>
      <c r="I925" t="s">
        <v>27</v>
      </c>
      <c r="J925" t="s">
        <v>28</v>
      </c>
      <c r="K925" t="s">
        <v>29</v>
      </c>
      <c r="L925" t="s">
        <v>30</v>
      </c>
      <c r="M925" t="s">
        <v>31</v>
      </c>
      <c r="N925" t="s">
        <v>32</v>
      </c>
      <c r="O925" t="s">
        <v>33</v>
      </c>
      <c r="P925" t="s">
        <v>34</v>
      </c>
      <c r="Q925" t="s">
        <v>35</v>
      </c>
      <c r="R925">
        <v>0</v>
      </c>
      <c r="S925">
        <v>0</v>
      </c>
      <c r="T925">
        <v>0</v>
      </c>
    </row>
    <row r="926" spans="1:20">
      <c r="A926" t="s">
        <v>1116</v>
      </c>
      <c r="B926" t="s">
        <v>21</v>
      </c>
      <c r="C926">
        <v>41</v>
      </c>
      <c r="D926" t="s">
        <v>22</v>
      </c>
      <c r="E926" t="s">
        <v>23</v>
      </c>
      <c r="F926" t="s">
        <v>24</v>
      </c>
      <c r="G926" t="s">
        <v>25</v>
      </c>
      <c r="H926" t="s">
        <v>26</v>
      </c>
      <c r="I926" t="s">
        <v>27</v>
      </c>
      <c r="J926" t="s">
        <v>28</v>
      </c>
      <c r="K926" t="s">
        <v>29</v>
      </c>
      <c r="L926" t="s">
        <v>30</v>
      </c>
      <c r="M926" t="s">
        <v>47</v>
      </c>
      <c r="N926" t="s">
        <v>48</v>
      </c>
      <c r="O926" t="s">
        <v>49</v>
      </c>
      <c r="P926" t="s">
        <v>50</v>
      </c>
      <c r="Q926" t="s">
        <v>51</v>
      </c>
      <c r="R926" t="s">
        <v>52</v>
      </c>
      <c r="S926" t="s">
        <v>82</v>
      </c>
      <c r="T926">
        <v>0</v>
      </c>
    </row>
    <row r="927" spans="1:20">
      <c r="A927" t="s">
        <v>1117</v>
      </c>
      <c r="B927" t="s">
        <v>21</v>
      </c>
      <c r="C927">
        <v>41</v>
      </c>
      <c r="D927" t="s">
        <v>22</v>
      </c>
      <c r="E927" t="s">
        <v>23</v>
      </c>
      <c r="F927" t="s">
        <v>24</v>
      </c>
      <c r="G927" t="s">
        <v>25</v>
      </c>
      <c r="H927" t="s">
        <v>26</v>
      </c>
      <c r="I927" t="s">
        <v>27</v>
      </c>
      <c r="J927" t="s">
        <v>28</v>
      </c>
      <c r="K927" t="s">
        <v>29</v>
      </c>
      <c r="L927" t="s">
        <v>30</v>
      </c>
      <c r="M927" t="s">
        <v>47</v>
      </c>
      <c r="N927" t="s">
        <v>48</v>
      </c>
      <c r="O927" t="s">
        <v>49</v>
      </c>
      <c r="P927" t="s">
        <v>50</v>
      </c>
      <c r="Q927" t="s">
        <v>51</v>
      </c>
      <c r="R927" t="s">
        <v>52</v>
      </c>
      <c r="S927" t="s">
        <v>53</v>
      </c>
      <c r="T927" t="s">
        <v>54</v>
      </c>
    </row>
    <row r="928" spans="1:20">
      <c r="A928" t="s">
        <v>1118</v>
      </c>
      <c r="B928" t="s">
        <v>62</v>
      </c>
      <c r="C928" t="s">
        <v>63</v>
      </c>
      <c r="D928" t="s">
        <v>22</v>
      </c>
      <c r="E928" t="s">
        <v>23</v>
      </c>
      <c r="F928" t="s">
        <v>24</v>
      </c>
      <c r="G928" t="s">
        <v>25</v>
      </c>
      <c r="H928" t="s">
        <v>26</v>
      </c>
      <c r="I928" t="s">
        <v>27</v>
      </c>
      <c r="J928" t="s">
        <v>37</v>
      </c>
      <c r="K928" t="s">
        <v>38</v>
      </c>
      <c r="L928" t="s">
        <v>39</v>
      </c>
      <c r="M928" t="s">
        <v>57</v>
      </c>
      <c r="N928" t="s">
        <v>58</v>
      </c>
      <c r="O928" t="s">
        <v>59</v>
      </c>
      <c r="P928" t="s">
        <v>60</v>
      </c>
      <c r="Q928">
        <v>0</v>
      </c>
      <c r="R928">
        <v>0</v>
      </c>
      <c r="S928">
        <v>0</v>
      </c>
      <c r="T928">
        <v>0</v>
      </c>
    </row>
    <row r="929" spans="1:20">
      <c r="B929" t="s">
        <v>21</v>
      </c>
      <c r="C929">
        <v>40</v>
      </c>
      <c r="D929" t="s">
        <v>22</v>
      </c>
      <c r="E929" t="s">
        <v>23</v>
      </c>
      <c r="F929" t="s">
        <v>24</v>
      </c>
      <c r="G929" t="s">
        <v>25</v>
      </c>
      <c r="H929" t="s">
        <v>26</v>
      </c>
      <c r="I929" t="s">
        <v>27</v>
      </c>
      <c r="J929" t="s">
        <v>37</v>
      </c>
      <c r="K929" t="s">
        <v>38</v>
      </c>
      <c r="L929" t="s">
        <v>39</v>
      </c>
      <c r="M929" t="s">
        <v>57</v>
      </c>
      <c r="N929" t="s">
        <v>58</v>
      </c>
      <c r="O929" t="s">
        <v>59</v>
      </c>
      <c r="P929" t="s">
        <v>60</v>
      </c>
      <c r="Q929">
        <v>0</v>
      </c>
      <c r="R929">
        <v>0</v>
      </c>
      <c r="S929">
        <v>0</v>
      </c>
      <c r="T929">
        <v>0</v>
      </c>
    </row>
    <row r="930" spans="1:20">
      <c r="A930" t="s">
        <v>1119</v>
      </c>
      <c r="B930" t="s">
        <v>21</v>
      </c>
      <c r="C930">
        <v>43</v>
      </c>
      <c r="D930" t="s">
        <v>22</v>
      </c>
      <c r="E930" t="s">
        <v>23</v>
      </c>
      <c r="F930" t="s">
        <v>24</v>
      </c>
      <c r="G930" t="s">
        <v>25</v>
      </c>
      <c r="H930" t="s">
        <v>26</v>
      </c>
      <c r="I930" t="s">
        <v>27</v>
      </c>
      <c r="J930" t="s">
        <v>94</v>
      </c>
      <c r="K930" t="s">
        <v>95</v>
      </c>
      <c r="L930" t="s">
        <v>96</v>
      </c>
      <c r="M930" t="s">
        <v>97</v>
      </c>
      <c r="N930" t="s">
        <v>98</v>
      </c>
      <c r="O930" t="s">
        <v>99</v>
      </c>
      <c r="P930" t="s">
        <v>100</v>
      </c>
      <c r="Q930" t="s">
        <v>526</v>
      </c>
      <c r="R930">
        <v>0</v>
      </c>
      <c r="S930">
        <v>0</v>
      </c>
      <c r="T930">
        <v>0</v>
      </c>
    </row>
    <row r="931" spans="1:20">
      <c r="A931" t="s">
        <v>1120</v>
      </c>
      <c r="B931" t="s">
        <v>21</v>
      </c>
      <c r="C931">
        <v>38</v>
      </c>
      <c r="D931" t="s">
        <v>22</v>
      </c>
      <c r="E931" t="s">
        <v>23</v>
      </c>
      <c r="F931" t="s">
        <v>24</v>
      </c>
      <c r="G931" t="s">
        <v>25</v>
      </c>
      <c r="H931" t="s">
        <v>26</v>
      </c>
      <c r="I931" t="s">
        <v>27</v>
      </c>
      <c r="J931" t="s">
        <v>94</v>
      </c>
      <c r="K931" t="s">
        <v>95</v>
      </c>
      <c r="L931" t="s">
        <v>96</v>
      </c>
      <c r="M931" t="s">
        <v>97</v>
      </c>
      <c r="N931" t="s">
        <v>98</v>
      </c>
      <c r="O931" t="s">
        <v>99</v>
      </c>
      <c r="P931" t="s">
        <v>100</v>
      </c>
      <c r="Q931" t="s">
        <v>526</v>
      </c>
      <c r="R931">
        <v>0</v>
      </c>
      <c r="S931">
        <v>0</v>
      </c>
      <c r="T931">
        <v>0</v>
      </c>
    </row>
    <row r="932" spans="1:20">
      <c r="A932" t="s">
        <v>1121</v>
      </c>
      <c r="B932" t="s">
        <v>21</v>
      </c>
      <c r="C932">
        <v>38</v>
      </c>
      <c r="D932" t="s">
        <v>22</v>
      </c>
      <c r="E932" t="s">
        <v>23</v>
      </c>
      <c r="F932" t="s">
        <v>24</v>
      </c>
      <c r="G932" t="s">
        <v>25</v>
      </c>
      <c r="H932" t="s">
        <v>26</v>
      </c>
      <c r="I932" t="s">
        <v>27</v>
      </c>
      <c r="J932" t="s">
        <v>37</v>
      </c>
      <c r="K932" t="s">
        <v>38</v>
      </c>
      <c r="L932" t="s">
        <v>39</v>
      </c>
      <c r="M932" t="s">
        <v>57</v>
      </c>
      <c r="N932" t="s">
        <v>58</v>
      </c>
      <c r="O932" t="s">
        <v>59</v>
      </c>
      <c r="P932" t="s">
        <v>60</v>
      </c>
      <c r="Q932">
        <v>0</v>
      </c>
      <c r="R932">
        <v>0</v>
      </c>
      <c r="S932">
        <v>0</v>
      </c>
      <c r="T932">
        <v>0</v>
      </c>
    </row>
    <row r="933" spans="1:20">
      <c r="A933" t="s">
        <v>1122</v>
      </c>
      <c r="B933" t="s">
        <v>21</v>
      </c>
      <c r="C933">
        <v>40</v>
      </c>
      <c r="D933" t="s">
        <v>22</v>
      </c>
      <c r="E933" t="s">
        <v>23</v>
      </c>
      <c r="F933" t="s">
        <v>24</v>
      </c>
      <c r="G933" t="s">
        <v>25</v>
      </c>
      <c r="H933" t="s">
        <v>26</v>
      </c>
      <c r="I933" t="s">
        <v>27</v>
      </c>
      <c r="J933" t="s">
        <v>94</v>
      </c>
      <c r="K933" t="s">
        <v>95</v>
      </c>
      <c r="L933" t="s">
        <v>96</v>
      </c>
      <c r="M933" t="s">
        <v>97</v>
      </c>
      <c r="N933" t="s">
        <v>98</v>
      </c>
      <c r="O933" t="s">
        <v>99</v>
      </c>
      <c r="P933" t="s">
        <v>100</v>
      </c>
      <c r="Q933" t="s">
        <v>101</v>
      </c>
      <c r="R933">
        <v>0</v>
      </c>
      <c r="S933">
        <v>0</v>
      </c>
      <c r="T933">
        <v>0</v>
      </c>
    </row>
    <row r="934" spans="1:20">
      <c r="A934" t="s">
        <v>1123</v>
      </c>
      <c r="B934" t="s">
        <v>21</v>
      </c>
      <c r="C934">
        <v>40</v>
      </c>
      <c r="D934" t="s">
        <v>22</v>
      </c>
      <c r="E934" t="s">
        <v>23</v>
      </c>
      <c r="F934" t="s">
        <v>24</v>
      </c>
      <c r="G934" t="s">
        <v>25</v>
      </c>
      <c r="H934" t="s">
        <v>26</v>
      </c>
      <c r="I934" t="s">
        <v>27</v>
      </c>
      <c r="J934" t="s">
        <v>37</v>
      </c>
      <c r="K934" t="s">
        <v>38</v>
      </c>
      <c r="L934" t="s">
        <v>39</v>
      </c>
      <c r="M934" t="s">
        <v>57</v>
      </c>
      <c r="N934" t="s">
        <v>58</v>
      </c>
      <c r="O934" t="s">
        <v>59</v>
      </c>
      <c r="P934" t="s">
        <v>60</v>
      </c>
      <c r="Q934">
        <v>0</v>
      </c>
      <c r="R934">
        <v>0</v>
      </c>
      <c r="S934">
        <v>0</v>
      </c>
      <c r="T934">
        <v>0</v>
      </c>
    </row>
    <row r="935" spans="1:20">
      <c r="A935" t="s">
        <v>1124</v>
      </c>
      <c r="B935" t="s">
        <v>81</v>
      </c>
      <c r="C935" t="s">
        <v>63</v>
      </c>
      <c r="D935" t="s">
        <v>22</v>
      </c>
      <c r="E935" t="s">
        <v>23</v>
      </c>
      <c r="F935" t="s">
        <v>24</v>
      </c>
      <c r="G935" t="s">
        <v>25</v>
      </c>
      <c r="H935" t="s">
        <v>26</v>
      </c>
      <c r="I935" t="s">
        <v>27</v>
      </c>
      <c r="J935" t="s">
        <v>37</v>
      </c>
      <c r="K935" t="s">
        <v>38</v>
      </c>
      <c r="L935" t="s">
        <v>39</v>
      </c>
      <c r="M935" t="s">
        <v>57</v>
      </c>
      <c r="N935" t="s">
        <v>58</v>
      </c>
      <c r="O935" t="s">
        <v>59</v>
      </c>
      <c r="P935" t="s">
        <v>60</v>
      </c>
      <c r="Q935">
        <v>0</v>
      </c>
      <c r="R935">
        <v>0</v>
      </c>
      <c r="S935">
        <v>0</v>
      </c>
      <c r="T935">
        <v>0</v>
      </c>
    </row>
    <row r="936" spans="1:20">
      <c r="B936" t="s">
        <v>21</v>
      </c>
      <c r="C936">
        <v>38</v>
      </c>
      <c r="D936" t="s">
        <v>22</v>
      </c>
      <c r="E936" t="s">
        <v>23</v>
      </c>
      <c r="F936" t="s">
        <v>24</v>
      </c>
      <c r="G936" t="s">
        <v>25</v>
      </c>
      <c r="H936" t="s">
        <v>26</v>
      </c>
      <c r="I936" t="s">
        <v>27</v>
      </c>
      <c r="J936" t="s">
        <v>37</v>
      </c>
      <c r="K936" t="s">
        <v>38</v>
      </c>
      <c r="L936" t="s">
        <v>39</v>
      </c>
      <c r="M936" t="s">
        <v>57</v>
      </c>
      <c r="N936" t="s">
        <v>58</v>
      </c>
      <c r="O936" t="s">
        <v>59</v>
      </c>
      <c r="P936" t="s">
        <v>60</v>
      </c>
      <c r="Q936">
        <v>0</v>
      </c>
      <c r="R936">
        <v>0</v>
      </c>
      <c r="S936">
        <v>0</v>
      </c>
      <c r="T936">
        <v>0</v>
      </c>
    </row>
    <row r="937" spans="1:20">
      <c r="A937" t="s">
        <v>1125</v>
      </c>
      <c r="B937" t="s">
        <v>21</v>
      </c>
      <c r="C937">
        <v>40</v>
      </c>
      <c r="D937" t="s">
        <v>22</v>
      </c>
      <c r="E937" t="s">
        <v>23</v>
      </c>
      <c r="F937" t="s">
        <v>24</v>
      </c>
      <c r="G937" t="s">
        <v>25</v>
      </c>
      <c r="H937" t="s">
        <v>26</v>
      </c>
      <c r="I937" t="s">
        <v>27</v>
      </c>
      <c r="J937" t="s">
        <v>37</v>
      </c>
      <c r="K937" t="s">
        <v>38</v>
      </c>
      <c r="L937" t="s">
        <v>39</v>
      </c>
      <c r="M937" t="s">
        <v>57</v>
      </c>
      <c r="N937" t="s">
        <v>58</v>
      </c>
      <c r="O937" t="s">
        <v>59</v>
      </c>
      <c r="P937" t="s">
        <v>60</v>
      </c>
      <c r="Q937">
        <v>0</v>
      </c>
      <c r="R937">
        <v>0</v>
      </c>
      <c r="S937">
        <v>0</v>
      </c>
      <c r="T937">
        <v>0</v>
      </c>
    </row>
    <row r="938" spans="1:20">
      <c r="A938" t="s">
        <v>1126</v>
      </c>
      <c r="B938" t="s">
        <v>21</v>
      </c>
      <c r="C938">
        <v>37</v>
      </c>
      <c r="D938" t="s">
        <v>22</v>
      </c>
      <c r="E938" t="s">
        <v>23</v>
      </c>
      <c r="F938" t="s">
        <v>24</v>
      </c>
      <c r="G938" t="s">
        <v>25</v>
      </c>
      <c r="H938" t="s">
        <v>26</v>
      </c>
      <c r="I938" t="s">
        <v>27</v>
      </c>
      <c r="J938" t="s">
        <v>94</v>
      </c>
      <c r="K938" t="s">
        <v>95</v>
      </c>
      <c r="L938" t="s">
        <v>96</v>
      </c>
      <c r="M938" t="s">
        <v>97</v>
      </c>
      <c r="N938" t="s">
        <v>98</v>
      </c>
      <c r="O938" t="s">
        <v>99</v>
      </c>
      <c r="P938" t="s">
        <v>100</v>
      </c>
      <c r="Q938" t="s">
        <v>101</v>
      </c>
      <c r="R938">
        <v>0</v>
      </c>
      <c r="S938">
        <v>0</v>
      </c>
      <c r="T938">
        <v>0</v>
      </c>
    </row>
    <row r="939" spans="1:20">
      <c r="A939" t="s">
        <v>1127</v>
      </c>
      <c r="B939" t="s">
        <v>21</v>
      </c>
      <c r="C939">
        <v>42</v>
      </c>
      <c r="D939" t="s">
        <v>22</v>
      </c>
      <c r="E939" t="s">
        <v>23</v>
      </c>
      <c r="F939" t="s">
        <v>24</v>
      </c>
      <c r="G939" t="s">
        <v>25</v>
      </c>
      <c r="H939" t="s">
        <v>26</v>
      </c>
      <c r="I939" t="s">
        <v>27</v>
      </c>
      <c r="J939" t="s">
        <v>94</v>
      </c>
      <c r="K939" t="s">
        <v>95</v>
      </c>
      <c r="L939" t="s">
        <v>96</v>
      </c>
      <c r="M939" t="s">
        <v>97</v>
      </c>
      <c r="N939" t="s">
        <v>98</v>
      </c>
      <c r="O939" t="s">
        <v>99</v>
      </c>
      <c r="P939" t="s">
        <v>100</v>
      </c>
      <c r="Q939" t="s">
        <v>526</v>
      </c>
      <c r="R939">
        <v>0</v>
      </c>
      <c r="S939">
        <v>0</v>
      </c>
      <c r="T939">
        <v>0</v>
      </c>
    </row>
    <row r="940" spans="1:20">
      <c r="A940" t="s">
        <v>1128</v>
      </c>
      <c r="B940" t="s">
        <v>21</v>
      </c>
      <c r="C940">
        <v>37</v>
      </c>
      <c r="D940" t="s">
        <v>22</v>
      </c>
      <c r="E940" t="s">
        <v>23</v>
      </c>
      <c r="F940" t="s">
        <v>24</v>
      </c>
      <c r="G940" t="s">
        <v>25</v>
      </c>
      <c r="H940" t="s">
        <v>26</v>
      </c>
      <c r="I940" t="s">
        <v>27</v>
      </c>
      <c r="J940" t="s">
        <v>28</v>
      </c>
      <c r="K940" t="s">
        <v>29</v>
      </c>
      <c r="L940" t="s">
        <v>30</v>
      </c>
      <c r="M940" t="s">
        <v>31</v>
      </c>
      <c r="N940" t="s">
        <v>32</v>
      </c>
      <c r="O940" t="s">
        <v>33</v>
      </c>
      <c r="P940" t="s">
        <v>34</v>
      </c>
      <c r="Q940" t="s">
        <v>35</v>
      </c>
      <c r="R940">
        <v>0</v>
      </c>
      <c r="S940">
        <v>0</v>
      </c>
      <c r="T940">
        <v>0</v>
      </c>
    </row>
    <row r="941" spans="1:20">
      <c r="A941" t="s">
        <v>1129</v>
      </c>
      <c r="B941" t="s">
        <v>21</v>
      </c>
      <c r="C941">
        <v>38</v>
      </c>
      <c r="D941" t="s">
        <v>22</v>
      </c>
      <c r="E941" t="s">
        <v>23</v>
      </c>
      <c r="F941" t="s">
        <v>24</v>
      </c>
      <c r="G941" t="s">
        <v>25</v>
      </c>
      <c r="H941" t="s">
        <v>26</v>
      </c>
      <c r="I941" t="s">
        <v>27</v>
      </c>
      <c r="J941" t="s">
        <v>94</v>
      </c>
      <c r="K941" t="s">
        <v>95</v>
      </c>
      <c r="L941" t="s">
        <v>96</v>
      </c>
      <c r="M941" t="s">
        <v>97</v>
      </c>
      <c r="N941" t="s">
        <v>98</v>
      </c>
      <c r="O941" t="s">
        <v>99</v>
      </c>
      <c r="P941" t="s">
        <v>100</v>
      </c>
      <c r="Q941" t="s">
        <v>526</v>
      </c>
      <c r="R941">
        <v>0</v>
      </c>
      <c r="S941">
        <v>0</v>
      </c>
      <c r="T941">
        <v>0</v>
      </c>
    </row>
    <row r="942" spans="1:20">
      <c r="A942" t="s">
        <v>1130</v>
      </c>
      <c r="B942" t="s">
        <v>21</v>
      </c>
      <c r="C942">
        <v>41</v>
      </c>
      <c r="D942" t="s">
        <v>22</v>
      </c>
      <c r="E942" t="s">
        <v>23</v>
      </c>
      <c r="F942" t="s">
        <v>24</v>
      </c>
      <c r="G942" t="s">
        <v>25</v>
      </c>
      <c r="H942" t="s">
        <v>26</v>
      </c>
      <c r="I942" t="s">
        <v>27</v>
      </c>
      <c r="J942" t="s">
        <v>94</v>
      </c>
      <c r="K942" t="s">
        <v>95</v>
      </c>
      <c r="L942" t="s">
        <v>96</v>
      </c>
      <c r="M942" t="s">
        <v>97</v>
      </c>
      <c r="N942" t="s">
        <v>98</v>
      </c>
      <c r="O942" t="s">
        <v>99</v>
      </c>
      <c r="P942" t="s">
        <v>100</v>
      </c>
      <c r="Q942" t="s">
        <v>526</v>
      </c>
      <c r="R942">
        <v>0</v>
      </c>
      <c r="S942">
        <v>0</v>
      </c>
      <c r="T942">
        <v>0</v>
      </c>
    </row>
    <row r="943" spans="1:20">
      <c r="A943" t="s">
        <v>1131</v>
      </c>
      <c r="B943" t="s">
        <v>21</v>
      </c>
      <c r="C943">
        <v>41</v>
      </c>
      <c r="D943" t="s">
        <v>22</v>
      </c>
      <c r="E943" t="s">
        <v>23</v>
      </c>
      <c r="F943" t="s">
        <v>24</v>
      </c>
      <c r="G943" t="s">
        <v>25</v>
      </c>
      <c r="H943" t="s">
        <v>26</v>
      </c>
      <c r="I943" t="s">
        <v>27</v>
      </c>
      <c r="J943" t="s">
        <v>28</v>
      </c>
      <c r="K943" t="s">
        <v>29</v>
      </c>
      <c r="L943" t="s">
        <v>30</v>
      </c>
      <c r="M943" t="s">
        <v>31</v>
      </c>
      <c r="N943" t="s">
        <v>32</v>
      </c>
      <c r="O943" t="s">
        <v>33</v>
      </c>
      <c r="P943" t="s">
        <v>34</v>
      </c>
      <c r="Q943" t="s">
        <v>35</v>
      </c>
      <c r="R943">
        <v>0</v>
      </c>
      <c r="S943">
        <v>0</v>
      </c>
      <c r="T943">
        <v>0</v>
      </c>
    </row>
    <row r="944" spans="1:20">
      <c r="A944" t="s">
        <v>1132</v>
      </c>
      <c r="B944" t="s">
        <v>21</v>
      </c>
      <c r="C944">
        <v>43</v>
      </c>
      <c r="D944" t="s">
        <v>22</v>
      </c>
      <c r="E944" t="s">
        <v>23</v>
      </c>
      <c r="F944" t="s">
        <v>24</v>
      </c>
      <c r="G944" t="s">
        <v>25</v>
      </c>
      <c r="H944" t="s">
        <v>26</v>
      </c>
      <c r="I944" t="s">
        <v>27</v>
      </c>
      <c r="J944" t="s">
        <v>94</v>
      </c>
      <c r="K944" t="s">
        <v>95</v>
      </c>
      <c r="L944" t="s">
        <v>96</v>
      </c>
      <c r="M944" t="s">
        <v>97</v>
      </c>
      <c r="N944" t="s">
        <v>98</v>
      </c>
      <c r="O944" t="s">
        <v>99</v>
      </c>
      <c r="P944" t="s">
        <v>100</v>
      </c>
      <c r="Q944" t="s">
        <v>526</v>
      </c>
      <c r="R944">
        <v>0</v>
      </c>
      <c r="S944">
        <v>0</v>
      </c>
      <c r="T944">
        <v>0</v>
      </c>
    </row>
    <row r="945" spans="1:20">
      <c r="A945" t="s">
        <v>1133</v>
      </c>
      <c r="B945" t="s">
        <v>21</v>
      </c>
      <c r="C945">
        <v>40</v>
      </c>
      <c r="D945" t="s">
        <v>22</v>
      </c>
      <c r="E945" t="s">
        <v>23</v>
      </c>
      <c r="F945" t="s">
        <v>24</v>
      </c>
      <c r="G945" t="s">
        <v>25</v>
      </c>
      <c r="H945" t="s">
        <v>26</v>
      </c>
      <c r="I945" t="s">
        <v>27</v>
      </c>
      <c r="J945" t="s">
        <v>28</v>
      </c>
      <c r="K945" t="s">
        <v>29</v>
      </c>
      <c r="L945" t="s">
        <v>30</v>
      </c>
      <c r="M945" t="s">
        <v>47</v>
      </c>
      <c r="N945" t="s">
        <v>48</v>
      </c>
      <c r="O945" t="s">
        <v>49</v>
      </c>
      <c r="P945" t="s">
        <v>50</v>
      </c>
      <c r="Q945" t="s">
        <v>51</v>
      </c>
      <c r="R945" t="s">
        <v>52</v>
      </c>
      <c r="S945" t="s">
        <v>82</v>
      </c>
      <c r="T945">
        <v>0</v>
      </c>
    </row>
    <row r="946" spans="1:20">
      <c r="A946" t="s">
        <v>1134</v>
      </c>
      <c r="B946" t="s">
        <v>21</v>
      </c>
      <c r="C946">
        <v>37</v>
      </c>
      <c r="D946" t="s">
        <v>22</v>
      </c>
      <c r="E946" t="s">
        <v>23</v>
      </c>
      <c r="F946" t="s">
        <v>24</v>
      </c>
      <c r="G946" t="s">
        <v>25</v>
      </c>
      <c r="H946" t="s">
        <v>26</v>
      </c>
      <c r="I946" t="s">
        <v>27</v>
      </c>
      <c r="J946" t="s">
        <v>94</v>
      </c>
      <c r="K946" t="s">
        <v>95</v>
      </c>
      <c r="L946" t="s">
        <v>96</v>
      </c>
      <c r="M946" t="s">
        <v>97</v>
      </c>
      <c r="N946" t="s">
        <v>98</v>
      </c>
      <c r="O946" t="s">
        <v>99</v>
      </c>
      <c r="P946" t="s">
        <v>100</v>
      </c>
      <c r="Q946" t="s">
        <v>526</v>
      </c>
      <c r="R946">
        <v>0</v>
      </c>
      <c r="S946">
        <v>0</v>
      </c>
      <c r="T946">
        <v>0</v>
      </c>
    </row>
    <row r="947" spans="1:20">
      <c r="A947" t="s">
        <v>1135</v>
      </c>
      <c r="B947" t="s">
        <v>21</v>
      </c>
      <c r="C947">
        <v>41</v>
      </c>
      <c r="D947" t="s">
        <v>22</v>
      </c>
      <c r="E947" t="s">
        <v>23</v>
      </c>
      <c r="F947" t="s">
        <v>24</v>
      </c>
      <c r="G947" t="s">
        <v>25</v>
      </c>
      <c r="H947" t="s">
        <v>26</v>
      </c>
      <c r="I947" t="s">
        <v>27</v>
      </c>
      <c r="J947" t="s">
        <v>37</v>
      </c>
      <c r="K947" t="s">
        <v>38</v>
      </c>
      <c r="L947" t="s">
        <v>39</v>
      </c>
      <c r="M947" t="s">
        <v>57</v>
      </c>
      <c r="N947" t="s">
        <v>58</v>
      </c>
      <c r="O947" t="s">
        <v>59</v>
      </c>
      <c r="P947" t="s">
        <v>60</v>
      </c>
      <c r="Q947">
        <v>0</v>
      </c>
      <c r="R947">
        <v>0</v>
      </c>
      <c r="S947">
        <v>0</v>
      </c>
      <c r="T947">
        <v>0</v>
      </c>
    </row>
    <row r="948" spans="1:20">
      <c r="A948" t="s">
        <v>1136</v>
      </c>
      <c r="B948" t="s">
        <v>21</v>
      </c>
      <c r="C948">
        <v>40</v>
      </c>
      <c r="D948" t="s">
        <v>22</v>
      </c>
      <c r="E948" t="s">
        <v>23</v>
      </c>
      <c r="F948" t="s">
        <v>24</v>
      </c>
      <c r="G948" t="s">
        <v>25</v>
      </c>
      <c r="H948" t="s">
        <v>26</v>
      </c>
      <c r="I948" t="s">
        <v>27</v>
      </c>
      <c r="J948" t="s">
        <v>37</v>
      </c>
      <c r="K948" t="s">
        <v>38</v>
      </c>
      <c r="L948" t="s">
        <v>39</v>
      </c>
      <c r="M948" t="s">
        <v>57</v>
      </c>
      <c r="N948" t="s">
        <v>58</v>
      </c>
      <c r="O948" t="s">
        <v>59</v>
      </c>
      <c r="P948" t="s">
        <v>60</v>
      </c>
      <c r="Q948">
        <v>0</v>
      </c>
      <c r="R948">
        <v>0</v>
      </c>
      <c r="S948">
        <v>0</v>
      </c>
      <c r="T948">
        <v>0</v>
      </c>
    </row>
    <row r="949" spans="1:20">
      <c r="A949" t="s">
        <v>1137</v>
      </c>
      <c r="B949" t="s">
        <v>21</v>
      </c>
      <c r="C949">
        <v>37</v>
      </c>
      <c r="D949" t="s">
        <v>22</v>
      </c>
      <c r="E949" t="s">
        <v>23</v>
      </c>
      <c r="F949" t="s">
        <v>24</v>
      </c>
      <c r="G949" t="s">
        <v>25</v>
      </c>
      <c r="H949" t="s">
        <v>26</v>
      </c>
      <c r="I949" t="s">
        <v>27</v>
      </c>
      <c r="J949" t="s">
        <v>37</v>
      </c>
      <c r="K949" t="s">
        <v>38</v>
      </c>
      <c r="L949" t="s">
        <v>39</v>
      </c>
      <c r="M949" t="s">
        <v>57</v>
      </c>
      <c r="N949" t="s">
        <v>58</v>
      </c>
      <c r="O949" t="s">
        <v>59</v>
      </c>
      <c r="P949" t="s">
        <v>60</v>
      </c>
      <c r="Q949">
        <v>0</v>
      </c>
      <c r="R949">
        <v>0</v>
      </c>
      <c r="S949">
        <v>0</v>
      </c>
      <c r="T949">
        <v>0</v>
      </c>
    </row>
    <row r="950" spans="1:20">
      <c r="A950" t="s">
        <v>1138</v>
      </c>
      <c r="B950" t="s">
        <v>21</v>
      </c>
      <c r="C950">
        <v>40</v>
      </c>
      <c r="D950" t="s">
        <v>22</v>
      </c>
      <c r="E950" t="s">
        <v>23</v>
      </c>
      <c r="F950" t="s">
        <v>24</v>
      </c>
      <c r="G950" t="s">
        <v>25</v>
      </c>
      <c r="H950" t="s">
        <v>26</v>
      </c>
      <c r="I950" t="s">
        <v>27</v>
      </c>
      <c r="J950" t="s">
        <v>37</v>
      </c>
      <c r="K950" t="s">
        <v>38</v>
      </c>
      <c r="L950" t="s">
        <v>39</v>
      </c>
      <c r="M950" t="s">
        <v>57</v>
      </c>
      <c r="N950" t="s">
        <v>58</v>
      </c>
      <c r="O950" t="s">
        <v>59</v>
      </c>
      <c r="P950" t="s">
        <v>60</v>
      </c>
      <c r="Q950">
        <v>0</v>
      </c>
      <c r="R950">
        <v>0</v>
      </c>
      <c r="S950">
        <v>0</v>
      </c>
      <c r="T950">
        <v>0</v>
      </c>
    </row>
    <row r="951" spans="1:20">
      <c r="A951" t="s">
        <v>1139</v>
      </c>
      <c r="B951" t="s">
        <v>21</v>
      </c>
      <c r="C951">
        <v>42</v>
      </c>
      <c r="D951" t="s">
        <v>22</v>
      </c>
      <c r="E951" t="s">
        <v>23</v>
      </c>
      <c r="F951" t="s">
        <v>24</v>
      </c>
      <c r="G951" t="s">
        <v>25</v>
      </c>
      <c r="H951" t="s">
        <v>26</v>
      </c>
      <c r="I951" t="s">
        <v>27</v>
      </c>
      <c r="J951" t="s">
        <v>94</v>
      </c>
      <c r="K951" t="s">
        <v>95</v>
      </c>
      <c r="L951" t="s">
        <v>96</v>
      </c>
      <c r="M951" t="s">
        <v>97</v>
      </c>
      <c r="N951" t="s">
        <v>98</v>
      </c>
      <c r="O951" t="s">
        <v>99</v>
      </c>
      <c r="P951" t="s">
        <v>100</v>
      </c>
      <c r="Q951" t="s">
        <v>526</v>
      </c>
      <c r="R951">
        <v>0</v>
      </c>
      <c r="S951">
        <v>0</v>
      </c>
      <c r="T951">
        <v>0</v>
      </c>
    </row>
    <row r="952" spans="1:20">
      <c r="A952" t="s">
        <v>1140</v>
      </c>
      <c r="B952" t="s">
        <v>21</v>
      </c>
      <c r="C952">
        <v>41</v>
      </c>
      <c r="D952" t="s">
        <v>22</v>
      </c>
      <c r="E952" t="s">
        <v>23</v>
      </c>
      <c r="F952" t="s">
        <v>24</v>
      </c>
      <c r="G952" t="s">
        <v>25</v>
      </c>
      <c r="H952" t="s">
        <v>26</v>
      </c>
      <c r="I952" t="s">
        <v>27</v>
      </c>
      <c r="J952" t="s">
        <v>94</v>
      </c>
      <c r="K952" t="s">
        <v>95</v>
      </c>
      <c r="L952" t="s">
        <v>96</v>
      </c>
      <c r="M952" t="s">
        <v>97</v>
      </c>
      <c r="N952" t="s">
        <v>98</v>
      </c>
      <c r="O952" t="s">
        <v>99</v>
      </c>
      <c r="P952" t="s">
        <v>100</v>
      </c>
      <c r="Q952" t="s">
        <v>101</v>
      </c>
      <c r="R952">
        <v>0</v>
      </c>
      <c r="S952">
        <v>0</v>
      </c>
      <c r="T952">
        <v>0</v>
      </c>
    </row>
    <row r="953" spans="1:20">
      <c r="A953" t="s">
        <v>1141</v>
      </c>
      <c r="B953" t="s">
        <v>81</v>
      </c>
      <c r="C953" t="s">
        <v>63</v>
      </c>
      <c r="D953" t="s">
        <v>22</v>
      </c>
      <c r="E953" t="s">
        <v>23</v>
      </c>
      <c r="F953" t="s">
        <v>24</v>
      </c>
      <c r="G953" t="s">
        <v>25</v>
      </c>
      <c r="H953" t="s">
        <v>26</v>
      </c>
      <c r="I953" t="s">
        <v>27</v>
      </c>
      <c r="J953" t="s">
        <v>28</v>
      </c>
      <c r="K953" t="s">
        <v>29</v>
      </c>
      <c r="L953" t="s">
        <v>30</v>
      </c>
      <c r="M953" t="s">
        <v>31</v>
      </c>
      <c r="N953" t="s">
        <v>32</v>
      </c>
      <c r="O953" t="s">
        <v>33</v>
      </c>
      <c r="P953" t="s">
        <v>34</v>
      </c>
      <c r="Q953" t="s">
        <v>35</v>
      </c>
      <c r="R953">
        <v>0</v>
      </c>
      <c r="S953">
        <v>0</v>
      </c>
      <c r="T953">
        <v>0</v>
      </c>
    </row>
    <row r="954" spans="1:20">
      <c r="B954" t="s">
        <v>21</v>
      </c>
      <c r="C954">
        <v>38</v>
      </c>
      <c r="D954" t="s">
        <v>22</v>
      </c>
      <c r="E954" t="s">
        <v>23</v>
      </c>
      <c r="F954" t="s">
        <v>24</v>
      </c>
      <c r="G954" t="s">
        <v>25</v>
      </c>
      <c r="H954" t="s">
        <v>26</v>
      </c>
      <c r="I954" t="s">
        <v>27</v>
      </c>
      <c r="J954" t="s">
        <v>28</v>
      </c>
      <c r="K954" t="s">
        <v>29</v>
      </c>
      <c r="L954" t="s">
        <v>30</v>
      </c>
      <c r="M954" t="s">
        <v>31</v>
      </c>
      <c r="N954" t="s">
        <v>32</v>
      </c>
      <c r="O954" t="s">
        <v>33</v>
      </c>
      <c r="P954" t="s">
        <v>34</v>
      </c>
      <c r="Q954" t="s">
        <v>35</v>
      </c>
      <c r="R954">
        <v>0</v>
      </c>
      <c r="S954">
        <v>0</v>
      </c>
      <c r="T954">
        <v>0</v>
      </c>
    </row>
    <row r="955" spans="1:20">
      <c r="A955" t="s">
        <v>1142</v>
      </c>
      <c r="B955" t="s">
        <v>21</v>
      </c>
      <c r="C955">
        <v>36</v>
      </c>
      <c r="D955" t="s">
        <v>22</v>
      </c>
      <c r="E955" t="s">
        <v>23</v>
      </c>
      <c r="F955" t="s">
        <v>24</v>
      </c>
      <c r="G955" t="s">
        <v>25</v>
      </c>
      <c r="H955" t="s">
        <v>26</v>
      </c>
      <c r="I955" t="s">
        <v>27</v>
      </c>
      <c r="J955" t="s">
        <v>324</v>
      </c>
      <c r="K955" t="s">
        <v>325</v>
      </c>
      <c r="L955" t="s">
        <v>326</v>
      </c>
      <c r="M955" t="s">
        <v>327</v>
      </c>
      <c r="N955" t="s">
        <v>328</v>
      </c>
      <c r="O955" t="s">
        <v>329</v>
      </c>
      <c r="P955" t="s">
        <v>330</v>
      </c>
      <c r="Q955" t="s">
        <v>331</v>
      </c>
      <c r="R955" t="s">
        <v>332</v>
      </c>
      <c r="S955" t="s">
        <v>333</v>
      </c>
      <c r="T955" t="s">
        <v>334</v>
      </c>
    </row>
    <row r="956" spans="1:20">
      <c r="A956" t="s">
        <v>1143</v>
      </c>
      <c r="B956" t="s">
        <v>81</v>
      </c>
      <c r="C956" t="s">
        <v>63</v>
      </c>
      <c r="D956" t="s">
        <v>22</v>
      </c>
      <c r="E956" t="s">
        <v>23</v>
      </c>
      <c r="F956" t="s">
        <v>24</v>
      </c>
      <c r="G956" t="s">
        <v>25</v>
      </c>
      <c r="H956" t="s">
        <v>26</v>
      </c>
      <c r="I956" t="s">
        <v>27</v>
      </c>
      <c r="J956" t="s">
        <v>28</v>
      </c>
      <c r="K956" t="s">
        <v>29</v>
      </c>
      <c r="L956" t="s">
        <v>30</v>
      </c>
      <c r="M956" t="s">
        <v>47</v>
      </c>
      <c r="N956" t="s">
        <v>48</v>
      </c>
      <c r="O956" t="s">
        <v>49</v>
      </c>
      <c r="P956" t="s">
        <v>50</v>
      </c>
      <c r="Q956" t="s">
        <v>51</v>
      </c>
      <c r="R956" t="s">
        <v>52</v>
      </c>
      <c r="S956" t="s">
        <v>82</v>
      </c>
      <c r="T956">
        <v>0</v>
      </c>
    </row>
    <row r="957" spans="1:20">
      <c r="B957" t="s">
        <v>21</v>
      </c>
      <c r="C957">
        <v>38</v>
      </c>
      <c r="D957" t="s">
        <v>22</v>
      </c>
      <c r="E957" t="s">
        <v>23</v>
      </c>
      <c r="F957" t="s">
        <v>24</v>
      </c>
      <c r="G957" t="s">
        <v>25</v>
      </c>
      <c r="H957" t="s">
        <v>26</v>
      </c>
      <c r="I957" t="s">
        <v>27</v>
      </c>
      <c r="J957" t="s">
        <v>28</v>
      </c>
      <c r="K957" t="s">
        <v>29</v>
      </c>
      <c r="L957" t="s">
        <v>30</v>
      </c>
      <c r="M957" t="s">
        <v>47</v>
      </c>
      <c r="N957" t="s">
        <v>48</v>
      </c>
      <c r="O957" t="s">
        <v>49</v>
      </c>
      <c r="P957" t="s">
        <v>50</v>
      </c>
      <c r="Q957" t="s">
        <v>51</v>
      </c>
      <c r="R957" t="s">
        <v>52</v>
      </c>
      <c r="S957" t="s">
        <v>82</v>
      </c>
      <c r="T957">
        <v>0</v>
      </c>
    </row>
    <row r="958" spans="1:20">
      <c r="A958" t="s">
        <v>1144</v>
      </c>
      <c r="B958" t="s">
        <v>21</v>
      </c>
      <c r="C958">
        <v>42</v>
      </c>
      <c r="D958" t="s">
        <v>22</v>
      </c>
      <c r="E958" t="s">
        <v>23</v>
      </c>
      <c r="F958" t="s">
        <v>24</v>
      </c>
      <c r="G958" t="s">
        <v>25</v>
      </c>
      <c r="H958" t="s">
        <v>26</v>
      </c>
      <c r="I958" t="s">
        <v>27</v>
      </c>
      <c r="J958" t="s">
        <v>28</v>
      </c>
      <c r="K958" t="s">
        <v>29</v>
      </c>
      <c r="L958" t="s">
        <v>30</v>
      </c>
      <c r="M958" t="s">
        <v>31</v>
      </c>
      <c r="N958" t="s">
        <v>32</v>
      </c>
      <c r="O958" t="s">
        <v>33</v>
      </c>
      <c r="P958" t="s">
        <v>34</v>
      </c>
      <c r="Q958" t="s">
        <v>35</v>
      </c>
      <c r="R958">
        <v>0</v>
      </c>
      <c r="S958">
        <v>0</v>
      </c>
      <c r="T958">
        <v>0</v>
      </c>
    </row>
    <row r="959" spans="1:20">
      <c r="A959" t="s">
        <v>1145</v>
      </c>
      <c r="B959" t="s">
        <v>21</v>
      </c>
      <c r="C959">
        <v>40</v>
      </c>
      <c r="D959" t="s">
        <v>22</v>
      </c>
      <c r="E959" t="s">
        <v>23</v>
      </c>
      <c r="F959" t="s">
        <v>24</v>
      </c>
      <c r="G959" t="s">
        <v>25</v>
      </c>
      <c r="H959" t="s">
        <v>26</v>
      </c>
      <c r="I959" t="s">
        <v>27</v>
      </c>
      <c r="J959" t="s">
        <v>37</v>
      </c>
      <c r="K959" t="s">
        <v>38</v>
      </c>
      <c r="L959" t="s">
        <v>39</v>
      </c>
      <c r="M959" t="s">
        <v>57</v>
      </c>
      <c r="N959" t="s">
        <v>58</v>
      </c>
      <c r="O959" t="s">
        <v>59</v>
      </c>
      <c r="P959" t="s">
        <v>60</v>
      </c>
      <c r="Q959">
        <v>0</v>
      </c>
      <c r="R959">
        <v>0</v>
      </c>
      <c r="S959">
        <v>0</v>
      </c>
      <c r="T959">
        <v>0</v>
      </c>
    </row>
    <row r="960" spans="1:20">
      <c r="A960" t="s">
        <v>1146</v>
      </c>
      <c r="B960" t="s">
        <v>21</v>
      </c>
      <c r="C960">
        <v>36</v>
      </c>
      <c r="D960" t="s">
        <v>22</v>
      </c>
      <c r="E960" t="s">
        <v>23</v>
      </c>
      <c r="F960" t="s">
        <v>24</v>
      </c>
      <c r="G960" t="s">
        <v>25</v>
      </c>
      <c r="H960" t="s">
        <v>26</v>
      </c>
      <c r="I960" t="s">
        <v>27</v>
      </c>
      <c r="J960" t="s">
        <v>28</v>
      </c>
      <c r="K960" t="s">
        <v>29</v>
      </c>
      <c r="L960" t="s">
        <v>30</v>
      </c>
      <c r="M960" t="s">
        <v>31</v>
      </c>
      <c r="N960" t="s">
        <v>32</v>
      </c>
      <c r="O960" t="s">
        <v>33</v>
      </c>
      <c r="P960" t="s">
        <v>34</v>
      </c>
      <c r="Q960" t="s">
        <v>35</v>
      </c>
      <c r="R960">
        <v>0</v>
      </c>
      <c r="S960">
        <v>0</v>
      </c>
      <c r="T960">
        <v>0</v>
      </c>
    </row>
    <row r="961" spans="1:20">
      <c r="A961" t="s">
        <v>1147</v>
      </c>
      <c r="B961" t="s">
        <v>21</v>
      </c>
      <c r="C961">
        <v>37</v>
      </c>
      <c r="D961" t="s">
        <v>22</v>
      </c>
      <c r="E961" t="s">
        <v>23</v>
      </c>
      <c r="F961" t="s">
        <v>64</v>
      </c>
      <c r="G961" t="s">
        <v>65</v>
      </c>
      <c r="H961" t="s">
        <v>66</v>
      </c>
      <c r="I961" t="s">
        <v>67</v>
      </c>
      <c r="J961" t="s">
        <v>68</v>
      </c>
      <c r="K961" t="s">
        <v>69</v>
      </c>
      <c r="L961" t="s">
        <v>70</v>
      </c>
      <c r="M961" t="s">
        <v>71</v>
      </c>
      <c r="N961" t="s">
        <v>72</v>
      </c>
      <c r="O961" t="s">
        <v>73</v>
      </c>
      <c r="P961" t="s">
        <v>74</v>
      </c>
      <c r="Q961" t="s">
        <v>75</v>
      </c>
      <c r="R961" t="s">
        <v>76</v>
      </c>
      <c r="S961" t="s">
        <v>77</v>
      </c>
      <c r="T961">
        <v>0</v>
      </c>
    </row>
    <row r="962" spans="1:20">
      <c r="A962" t="s">
        <v>1148</v>
      </c>
      <c r="B962" t="s">
        <v>21</v>
      </c>
      <c r="C962">
        <v>42</v>
      </c>
      <c r="D962" t="s">
        <v>22</v>
      </c>
      <c r="E962" t="s">
        <v>23</v>
      </c>
      <c r="F962" t="s">
        <v>64</v>
      </c>
      <c r="G962" t="s">
        <v>65</v>
      </c>
      <c r="H962" t="s">
        <v>66</v>
      </c>
      <c r="I962" t="s">
        <v>67</v>
      </c>
      <c r="J962" t="s">
        <v>68</v>
      </c>
      <c r="K962" t="s">
        <v>69</v>
      </c>
      <c r="L962" t="s">
        <v>70</v>
      </c>
      <c r="M962" t="s">
        <v>71</v>
      </c>
      <c r="N962" t="s">
        <v>72</v>
      </c>
      <c r="O962" t="s">
        <v>73</v>
      </c>
      <c r="P962" t="s">
        <v>74</v>
      </c>
      <c r="Q962" t="s">
        <v>75</v>
      </c>
      <c r="R962" t="s">
        <v>76</v>
      </c>
      <c r="S962" t="s">
        <v>77</v>
      </c>
      <c r="T962">
        <v>0</v>
      </c>
    </row>
    <row r="963" spans="1:20">
      <c r="A963" t="s">
        <v>1149</v>
      </c>
      <c r="B963" t="s">
        <v>21</v>
      </c>
      <c r="C963">
        <v>36</v>
      </c>
      <c r="D963" t="s">
        <v>22</v>
      </c>
      <c r="E963" t="s">
        <v>23</v>
      </c>
      <c r="F963" t="s">
        <v>64</v>
      </c>
      <c r="G963" t="s">
        <v>65</v>
      </c>
      <c r="H963" t="s">
        <v>66</v>
      </c>
      <c r="I963" t="s">
        <v>67</v>
      </c>
      <c r="J963" t="s">
        <v>68</v>
      </c>
      <c r="K963" t="s">
        <v>69</v>
      </c>
      <c r="L963" t="s">
        <v>70</v>
      </c>
      <c r="M963" t="s">
        <v>71</v>
      </c>
      <c r="N963" t="s">
        <v>134</v>
      </c>
      <c r="O963" t="s">
        <v>135</v>
      </c>
      <c r="P963" t="s">
        <v>136</v>
      </c>
      <c r="Q963" t="s">
        <v>137</v>
      </c>
      <c r="R963" t="s">
        <v>138</v>
      </c>
      <c r="S963">
        <v>0</v>
      </c>
      <c r="T963">
        <v>0</v>
      </c>
    </row>
    <row r="964" spans="1:20">
      <c r="A964" t="s">
        <v>1150</v>
      </c>
      <c r="B964" t="s">
        <v>21</v>
      </c>
      <c r="C964">
        <v>38</v>
      </c>
      <c r="D964" t="s">
        <v>22</v>
      </c>
      <c r="E964" t="s">
        <v>23</v>
      </c>
      <c r="F964" t="s">
        <v>64</v>
      </c>
      <c r="G964" t="s">
        <v>65</v>
      </c>
      <c r="H964" t="s">
        <v>66</v>
      </c>
      <c r="I964" t="s">
        <v>67</v>
      </c>
      <c r="J964" t="s">
        <v>68</v>
      </c>
      <c r="K964" t="s">
        <v>69</v>
      </c>
      <c r="L964" t="s">
        <v>70</v>
      </c>
      <c r="M964" t="s">
        <v>71</v>
      </c>
      <c r="N964" t="s">
        <v>134</v>
      </c>
      <c r="O964" t="s">
        <v>135</v>
      </c>
      <c r="P964" t="s">
        <v>136</v>
      </c>
      <c r="Q964" t="s">
        <v>137</v>
      </c>
      <c r="R964" t="s">
        <v>138</v>
      </c>
      <c r="S964">
        <v>0</v>
      </c>
      <c r="T964">
        <v>0</v>
      </c>
    </row>
    <row r="965" spans="1:20">
      <c r="A965" t="s">
        <v>1151</v>
      </c>
      <c r="B965" t="s">
        <v>21</v>
      </c>
      <c r="C965">
        <v>38</v>
      </c>
      <c r="D965" t="s">
        <v>22</v>
      </c>
      <c r="E965" t="s">
        <v>23</v>
      </c>
      <c r="F965" t="s">
        <v>64</v>
      </c>
      <c r="G965" t="s">
        <v>65</v>
      </c>
      <c r="H965" t="s">
        <v>66</v>
      </c>
      <c r="I965" t="s">
        <v>67</v>
      </c>
      <c r="J965" t="s">
        <v>68</v>
      </c>
      <c r="K965" t="s">
        <v>69</v>
      </c>
      <c r="L965" t="s">
        <v>70</v>
      </c>
      <c r="M965" t="s">
        <v>71</v>
      </c>
      <c r="N965" t="s">
        <v>134</v>
      </c>
      <c r="O965" t="s">
        <v>135</v>
      </c>
      <c r="P965" t="s">
        <v>136</v>
      </c>
      <c r="Q965" t="s">
        <v>137</v>
      </c>
      <c r="R965" t="s">
        <v>138</v>
      </c>
      <c r="S965">
        <v>0</v>
      </c>
      <c r="T965">
        <v>0</v>
      </c>
    </row>
    <row r="966" spans="1:20">
      <c r="A966" t="s">
        <v>1152</v>
      </c>
      <c r="B966" t="s">
        <v>62</v>
      </c>
      <c r="C966" t="s">
        <v>63</v>
      </c>
      <c r="D966" t="s">
        <v>22</v>
      </c>
      <c r="E966" t="s">
        <v>23</v>
      </c>
      <c r="F966" t="s">
        <v>64</v>
      </c>
      <c r="G966" t="s">
        <v>65</v>
      </c>
      <c r="H966" t="s">
        <v>66</v>
      </c>
      <c r="I966" t="s">
        <v>67</v>
      </c>
      <c r="J966" t="s">
        <v>68</v>
      </c>
      <c r="K966" t="s">
        <v>69</v>
      </c>
      <c r="L966" t="s">
        <v>70</v>
      </c>
      <c r="M966" t="s">
        <v>71</v>
      </c>
      <c r="N966" t="s">
        <v>134</v>
      </c>
      <c r="O966" t="s">
        <v>135</v>
      </c>
      <c r="P966" t="s">
        <v>136</v>
      </c>
      <c r="Q966" t="s">
        <v>137</v>
      </c>
      <c r="R966" t="s">
        <v>138</v>
      </c>
      <c r="S966">
        <v>0</v>
      </c>
      <c r="T966">
        <v>0</v>
      </c>
    </row>
    <row r="967" spans="1:20">
      <c r="B967" t="s">
        <v>21</v>
      </c>
      <c r="C967">
        <v>41</v>
      </c>
      <c r="D967" t="s">
        <v>22</v>
      </c>
      <c r="E967" t="s">
        <v>23</v>
      </c>
      <c r="F967" t="s">
        <v>64</v>
      </c>
      <c r="G967" t="s">
        <v>65</v>
      </c>
      <c r="H967" t="s">
        <v>66</v>
      </c>
      <c r="I967" t="s">
        <v>67</v>
      </c>
      <c r="J967" t="s">
        <v>68</v>
      </c>
      <c r="K967" t="s">
        <v>69</v>
      </c>
      <c r="L967" t="s">
        <v>70</v>
      </c>
      <c r="M967" t="s">
        <v>71</v>
      </c>
      <c r="N967" t="s">
        <v>134</v>
      </c>
      <c r="O967" t="s">
        <v>135</v>
      </c>
      <c r="P967" t="s">
        <v>136</v>
      </c>
      <c r="Q967" t="s">
        <v>137</v>
      </c>
      <c r="R967" t="s">
        <v>138</v>
      </c>
      <c r="S967">
        <v>0</v>
      </c>
      <c r="T967">
        <v>0</v>
      </c>
    </row>
    <row r="968" spans="1:20">
      <c r="A968" t="s">
        <v>1153</v>
      </c>
      <c r="B968" t="s">
        <v>81</v>
      </c>
      <c r="C968" t="s">
        <v>63</v>
      </c>
      <c r="D968" t="s">
        <v>22</v>
      </c>
      <c r="E968" t="s">
        <v>23</v>
      </c>
      <c r="F968" t="s">
        <v>64</v>
      </c>
      <c r="G968" t="s">
        <v>65</v>
      </c>
      <c r="H968" t="s">
        <v>66</v>
      </c>
      <c r="I968" t="s">
        <v>67</v>
      </c>
      <c r="J968" t="s">
        <v>68</v>
      </c>
      <c r="K968" t="s">
        <v>69</v>
      </c>
      <c r="L968" t="s">
        <v>70</v>
      </c>
      <c r="M968" t="s">
        <v>71</v>
      </c>
      <c r="N968" t="s">
        <v>134</v>
      </c>
      <c r="O968" t="s">
        <v>135</v>
      </c>
      <c r="P968" t="s">
        <v>136</v>
      </c>
      <c r="Q968" t="s">
        <v>137</v>
      </c>
      <c r="R968" t="s">
        <v>138</v>
      </c>
      <c r="S968">
        <v>0</v>
      </c>
      <c r="T968">
        <v>0</v>
      </c>
    </row>
    <row r="969" spans="1:20">
      <c r="B969" t="s">
        <v>21</v>
      </c>
      <c r="C969">
        <v>38</v>
      </c>
      <c r="D969" t="s">
        <v>22</v>
      </c>
      <c r="E969" t="s">
        <v>23</v>
      </c>
      <c r="F969" t="s">
        <v>64</v>
      </c>
      <c r="G969" t="s">
        <v>65</v>
      </c>
      <c r="H969" t="s">
        <v>66</v>
      </c>
      <c r="I969" t="s">
        <v>67</v>
      </c>
      <c r="J969" t="s">
        <v>68</v>
      </c>
      <c r="K969" t="s">
        <v>69</v>
      </c>
      <c r="L969" t="s">
        <v>70</v>
      </c>
      <c r="M969" t="s">
        <v>71</v>
      </c>
      <c r="N969" t="s">
        <v>134</v>
      </c>
      <c r="O969" t="s">
        <v>135</v>
      </c>
      <c r="P969" t="s">
        <v>136</v>
      </c>
      <c r="Q969" t="s">
        <v>137</v>
      </c>
      <c r="R969" t="s">
        <v>138</v>
      </c>
      <c r="S969">
        <v>0</v>
      </c>
      <c r="T969">
        <v>0</v>
      </c>
    </row>
    <row r="970" spans="1:20">
      <c r="A970" t="s">
        <v>1154</v>
      </c>
      <c r="B970" t="s">
        <v>21</v>
      </c>
      <c r="C970">
        <v>40</v>
      </c>
      <c r="D970" t="s">
        <v>22</v>
      </c>
      <c r="E970" t="s">
        <v>23</v>
      </c>
      <c r="F970" t="s">
        <v>64</v>
      </c>
      <c r="G970" t="s">
        <v>65</v>
      </c>
      <c r="H970" t="s">
        <v>66</v>
      </c>
      <c r="I970" t="s">
        <v>67</v>
      </c>
      <c r="J970" t="s">
        <v>68</v>
      </c>
      <c r="K970" t="s">
        <v>69</v>
      </c>
      <c r="L970" t="s">
        <v>70</v>
      </c>
      <c r="M970" t="s">
        <v>71</v>
      </c>
      <c r="N970" t="s">
        <v>134</v>
      </c>
      <c r="O970" t="s">
        <v>135</v>
      </c>
      <c r="P970" t="s">
        <v>136</v>
      </c>
      <c r="Q970" t="s">
        <v>137</v>
      </c>
      <c r="R970" t="s">
        <v>138</v>
      </c>
      <c r="S970">
        <v>0</v>
      </c>
      <c r="T970">
        <v>0</v>
      </c>
    </row>
    <row r="971" spans="1:20">
      <c r="A971" t="s">
        <v>1155</v>
      </c>
      <c r="B971" t="s">
        <v>21</v>
      </c>
      <c r="C971">
        <v>42</v>
      </c>
      <c r="D971" t="s">
        <v>22</v>
      </c>
      <c r="E971" t="s">
        <v>23</v>
      </c>
      <c r="F971" t="s">
        <v>64</v>
      </c>
      <c r="G971" t="s">
        <v>65</v>
      </c>
      <c r="H971" t="s">
        <v>66</v>
      </c>
      <c r="I971" t="s">
        <v>67</v>
      </c>
      <c r="J971" t="s">
        <v>68</v>
      </c>
      <c r="K971" t="s">
        <v>69</v>
      </c>
      <c r="L971" t="s">
        <v>70</v>
      </c>
      <c r="M971" t="s">
        <v>71</v>
      </c>
      <c r="N971" t="s">
        <v>134</v>
      </c>
      <c r="O971" t="s">
        <v>135</v>
      </c>
      <c r="P971" t="s">
        <v>136</v>
      </c>
      <c r="Q971" t="s">
        <v>137</v>
      </c>
      <c r="R971" t="s">
        <v>138</v>
      </c>
      <c r="S971">
        <v>0</v>
      </c>
      <c r="T971">
        <v>0</v>
      </c>
    </row>
    <row r="972" spans="1:20">
      <c r="A972" t="s">
        <v>1156</v>
      </c>
      <c r="B972" t="s">
        <v>21</v>
      </c>
      <c r="C972">
        <v>37</v>
      </c>
      <c r="D972" t="s">
        <v>22</v>
      </c>
      <c r="E972" t="s">
        <v>23</v>
      </c>
      <c r="F972" t="s">
        <v>24</v>
      </c>
      <c r="G972" t="s">
        <v>25</v>
      </c>
      <c r="H972" t="s">
        <v>26</v>
      </c>
      <c r="I972" t="s">
        <v>27</v>
      </c>
      <c r="J972" t="s">
        <v>94</v>
      </c>
      <c r="K972" t="s">
        <v>95</v>
      </c>
      <c r="L972" t="s">
        <v>96</v>
      </c>
      <c r="M972" t="s">
        <v>97</v>
      </c>
      <c r="N972" t="s">
        <v>98</v>
      </c>
      <c r="O972" t="s">
        <v>99</v>
      </c>
      <c r="P972" t="s">
        <v>100</v>
      </c>
      <c r="Q972" t="s">
        <v>526</v>
      </c>
      <c r="R972">
        <v>0</v>
      </c>
      <c r="S972">
        <v>0</v>
      </c>
      <c r="T972">
        <v>0</v>
      </c>
    </row>
    <row r="973" spans="1:20">
      <c r="A973" t="s">
        <v>1157</v>
      </c>
      <c r="B973" t="s">
        <v>21</v>
      </c>
      <c r="C973">
        <v>45</v>
      </c>
      <c r="D973" t="s">
        <v>22</v>
      </c>
      <c r="E973" t="s">
        <v>23</v>
      </c>
      <c r="F973" t="s">
        <v>24</v>
      </c>
      <c r="G973" t="s">
        <v>25</v>
      </c>
      <c r="H973" t="s">
        <v>26</v>
      </c>
      <c r="I973" t="s">
        <v>27</v>
      </c>
      <c r="J973" t="s">
        <v>94</v>
      </c>
      <c r="K973" t="s">
        <v>95</v>
      </c>
      <c r="L973" t="s">
        <v>96</v>
      </c>
      <c r="M973" t="s">
        <v>97</v>
      </c>
      <c r="N973" t="s">
        <v>98</v>
      </c>
      <c r="O973" t="s">
        <v>99</v>
      </c>
      <c r="P973" t="s">
        <v>100</v>
      </c>
      <c r="Q973" t="s">
        <v>526</v>
      </c>
      <c r="R973">
        <v>0</v>
      </c>
      <c r="S973">
        <v>0</v>
      </c>
      <c r="T973">
        <v>0</v>
      </c>
    </row>
    <row r="974" spans="1:20">
      <c r="A974" t="s">
        <v>1158</v>
      </c>
      <c r="B974" t="s">
        <v>21</v>
      </c>
      <c r="C974">
        <v>38</v>
      </c>
      <c r="D974" t="s">
        <v>22</v>
      </c>
      <c r="E974" t="s">
        <v>23</v>
      </c>
      <c r="F974" t="s">
        <v>24</v>
      </c>
      <c r="G974" t="s">
        <v>25</v>
      </c>
      <c r="H974" t="s">
        <v>26</v>
      </c>
      <c r="I974" t="s">
        <v>27</v>
      </c>
      <c r="J974" t="s">
        <v>37</v>
      </c>
      <c r="K974" t="s">
        <v>38</v>
      </c>
      <c r="L974" t="s">
        <v>39</v>
      </c>
      <c r="M974" t="s">
        <v>57</v>
      </c>
      <c r="N974" t="s">
        <v>58</v>
      </c>
      <c r="O974" t="s">
        <v>59</v>
      </c>
      <c r="P974" t="s">
        <v>60</v>
      </c>
      <c r="Q974">
        <v>0</v>
      </c>
      <c r="R974">
        <v>0</v>
      </c>
      <c r="S974">
        <v>0</v>
      </c>
      <c r="T974">
        <v>0</v>
      </c>
    </row>
    <row r="975" spans="1:20">
      <c r="A975" t="s">
        <v>1159</v>
      </c>
      <c r="B975" t="s">
        <v>21</v>
      </c>
      <c r="C975">
        <v>41</v>
      </c>
      <c r="D975" t="s">
        <v>22</v>
      </c>
      <c r="E975" t="s">
        <v>23</v>
      </c>
      <c r="F975" t="s">
        <v>24</v>
      </c>
      <c r="G975" t="s">
        <v>25</v>
      </c>
      <c r="H975" t="s">
        <v>26</v>
      </c>
      <c r="I975" t="s">
        <v>27</v>
      </c>
      <c r="J975" t="s">
        <v>37</v>
      </c>
      <c r="K975" t="s">
        <v>38</v>
      </c>
      <c r="L975" t="s">
        <v>39</v>
      </c>
      <c r="M975" t="s">
        <v>57</v>
      </c>
      <c r="N975" t="s">
        <v>58</v>
      </c>
      <c r="O975" t="s">
        <v>59</v>
      </c>
      <c r="P975" t="s">
        <v>60</v>
      </c>
      <c r="Q975">
        <v>0</v>
      </c>
      <c r="R975">
        <v>0</v>
      </c>
      <c r="S975">
        <v>0</v>
      </c>
      <c r="T975">
        <v>0</v>
      </c>
    </row>
    <row r="976" spans="1:20">
      <c r="A976" t="s">
        <v>1160</v>
      </c>
      <c r="B976" t="s">
        <v>21</v>
      </c>
      <c r="C976">
        <v>26</v>
      </c>
      <c r="D976" t="s">
        <v>22</v>
      </c>
      <c r="E976" t="s">
        <v>23</v>
      </c>
      <c r="F976" t="s">
        <v>24</v>
      </c>
      <c r="G976" t="s">
        <v>25</v>
      </c>
      <c r="H976" t="s">
        <v>26</v>
      </c>
      <c r="I976" t="s">
        <v>27</v>
      </c>
      <c r="J976" t="s">
        <v>37</v>
      </c>
      <c r="K976" t="s">
        <v>38</v>
      </c>
      <c r="L976" t="s">
        <v>39</v>
      </c>
      <c r="M976" t="s">
        <v>57</v>
      </c>
      <c r="N976" t="s">
        <v>58</v>
      </c>
      <c r="O976" t="s">
        <v>59</v>
      </c>
      <c r="P976" t="s">
        <v>60</v>
      </c>
      <c r="Q976">
        <v>0</v>
      </c>
      <c r="R976">
        <v>0</v>
      </c>
      <c r="S976">
        <v>0</v>
      </c>
      <c r="T976">
        <v>0</v>
      </c>
    </row>
    <row r="977" spans="1:20">
      <c r="A977" t="s">
        <v>1161</v>
      </c>
      <c r="B977" t="s">
        <v>21</v>
      </c>
      <c r="C977">
        <v>37</v>
      </c>
      <c r="D977" t="s">
        <v>22</v>
      </c>
      <c r="E977" t="s">
        <v>23</v>
      </c>
      <c r="F977" t="s">
        <v>24</v>
      </c>
      <c r="G977" t="s">
        <v>25</v>
      </c>
      <c r="H977" t="s">
        <v>26</v>
      </c>
      <c r="I977" t="s">
        <v>27</v>
      </c>
      <c r="J977" t="s">
        <v>28</v>
      </c>
      <c r="K977" t="s">
        <v>29</v>
      </c>
      <c r="L977" t="s">
        <v>30</v>
      </c>
      <c r="M977" t="s">
        <v>47</v>
      </c>
      <c r="N977" t="s">
        <v>48</v>
      </c>
      <c r="O977" t="s">
        <v>49</v>
      </c>
      <c r="P977" t="s">
        <v>50</v>
      </c>
      <c r="Q977" t="s">
        <v>51</v>
      </c>
      <c r="R977" t="s">
        <v>52</v>
      </c>
      <c r="S977" t="s">
        <v>53</v>
      </c>
      <c r="T977" t="s">
        <v>54</v>
      </c>
    </row>
    <row r="978" spans="1:20">
      <c r="A978" t="s">
        <v>1162</v>
      </c>
      <c r="B978" t="s">
        <v>21</v>
      </c>
      <c r="C978">
        <v>40</v>
      </c>
      <c r="D978" t="s">
        <v>22</v>
      </c>
      <c r="E978" t="s">
        <v>23</v>
      </c>
      <c r="F978" t="s">
        <v>24</v>
      </c>
      <c r="G978" t="s">
        <v>25</v>
      </c>
      <c r="H978" t="s">
        <v>26</v>
      </c>
      <c r="I978" t="s">
        <v>27</v>
      </c>
      <c r="J978" t="s">
        <v>28</v>
      </c>
      <c r="K978" t="s">
        <v>29</v>
      </c>
      <c r="L978" t="s">
        <v>30</v>
      </c>
      <c r="M978" t="s">
        <v>31</v>
      </c>
      <c r="N978" t="s">
        <v>32</v>
      </c>
      <c r="O978" t="s">
        <v>33</v>
      </c>
      <c r="P978" t="s">
        <v>34</v>
      </c>
      <c r="Q978" t="s">
        <v>35</v>
      </c>
      <c r="R978">
        <v>0</v>
      </c>
      <c r="S978">
        <v>0</v>
      </c>
      <c r="T978">
        <v>0</v>
      </c>
    </row>
    <row r="979" spans="1:20">
      <c r="A979" t="s">
        <v>1163</v>
      </c>
      <c r="B979" t="s">
        <v>21</v>
      </c>
      <c r="C979">
        <v>37</v>
      </c>
      <c r="D979" t="s">
        <v>22</v>
      </c>
      <c r="E979" t="s">
        <v>23</v>
      </c>
      <c r="F979" t="s">
        <v>24</v>
      </c>
      <c r="G979" t="s">
        <v>25</v>
      </c>
      <c r="H979" t="s">
        <v>26</v>
      </c>
      <c r="I979" t="s">
        <v>27</v>
      </c>
      <c r="J979" t="s">
        <v>37</v>
      </c>
      <c r="K979" t="s">
        <v>38</v>
      </c>
      <c r="L979" t="s">
        <v>39</v>
      </c>
      <c r="M979" t="s">
        <v>57</v>
      </c>
      <c r="N979" t="s">
        <v>58</v>
      </c>
      <c r="O979" t="s">
        <v>59</v>
      </c>
      <c r="P979" t="s">
        <v>60</v>
      </c>
      <c r="Q979">
        <v>0</v>
      </c>
      <c r="R979">
        <v>0</v>
      </c>
      <c r="S979">
        <v>0</v>
      </c>
      <c r="T979">
        <v>0</v>
      </c>
    </row>
    <row r="980" spans="1:20">
      <c r="A980" t="s">
        <v>1164</v>
      </c>
      <c r="B980" t="s">
        <v>21</v>
      </c>
      <c r="C980">
        <v>43</v>
      </c>
      <c r="D980" t="s">
        <v>22</v>
      </c>
      <c r="E980" t="s">
        <v>23</v>
      </c>
      <c r="F980" t="s">
        <v>24</v>
      </c>
      <c r="G980" t="s">
        <v>25</v>
      </c>
      <c r="H980" t="s">
        <v>26</v>
      </c>
      <c r="I980" t="s">
        <v>27</v>
      </c>
      <c r="J980" t="s">
        <v>37</v>
      </c>
      <c r="K980" t="s">
        <v>38</v>
      </c>
      <c r="L980" t="s">
        <v>39</v>
      </c>
      <c r="M980" t="s">
        <v>57</v>
      </c>
      <c r="N980" t="s">
        <v>58</v>
      </c>
      <c r="O980" t="s">
        <v>59</v>
      </c>
      <c r="P980" t="s">
        <v>60</v>
      </c>
      <c r="Q980">
        <v>0</v>
      </c>
      <c r="R980">
        <v>0</v>
      </c>
      <c r="S980">
        <v>0</v>
      </c>
      <c r="T980">
        <v>0</v>
      </c>
    </row>
    <row r="981" spans="1:20">
      <c r="A981" t="s">
        <v>1165</v>
      </c>
      <c r="B981" t="s">
        <v>62</v>
      </c>
      <c r="C981" t="s">
        <v>63</v>
      </c>
      <c r="D981" t="s">
        <v>22</v>
      </c>
      <c r="E981" t="s">
        <v>23</v>
      </c>
      <c r="F981" t="s">
        <v>24</v>
      </c>
      <c r="G981" t="s">
        <v>25</v>
      </c>
      <c r="H981" t="s">
        <v>26</v>
      </c>
      <c r="I981" t="s">
        <v>27</v>
      </c>
      <c r="J981" t="s">
        <v>94</v>
      </c>
      <c r="K981" t="s">
        <v>95</v>
      </c>
      <c r="L981" t="s">
        <v>96</v>
      </c>
      <c r="M981" t="s">
        <v>97</v>
      </c>
      <c r="N981" t="s">
        <v>98</v>
      </c>
      <c r="O981" t="s">
        <v>99</v>
      </c>
      <c r="P981" t="s">
        <v>100</v>
      </c>
      <c r="Q981" t="s">
        <v>526</v>
      </c>
      <c r="R981">
        <v>0</v>
      </c>
      <c r="S981">
        <v>0</v>
      </c>
      <c r="T981">
        <v>0</v>
      </c>
    </row>
    <row r="982" spans="1:20">
      <c r="B982" t="s">
        <v>21</v>
      </c>
      <c r="C982">
        <v>40</v>
      </c>
      <c r="D982" t="s">
        <v>22</v>
      </c>
      <c r="E982" t="s">
        <v>23</v>
      </c>
      <c r="F982" t="s">
        <v>24</v>
      </c>
      <c r="G982" t="s">
        <v>25</v>
      </c>
      <c r="H982" t="s">
        <v>26</v>
      </c>
      <c r="I982" t="s">
        <v>27</v>
      </c>
      <c r="J982" t="s">
        <v>94</v>
      </c>
      <c r="K982" t="s">
        <v>95</v>
      </c>
      <c r="L982" t="s">
        <v>96</v>
      </c>
      <c r="M982" t="s">
        <v>97</v>
      </c>
      <c r="N982" t="s">
        <v>98</v>
      </c>
      <c r="O982" t="s">
        <v>99</v>
      </c>
      <c r="P982" t="s">
        <v>100</v>
      </c>
      <c r="Q982" t="s">
        <v>526</v>
      </c>
      <c r="R982">
        <v>0</v>
      </c>
      <c r="S982">
        <v>0</v>
      </c>
      <c r="T982">
        <v>0</v>
      </c>
    </row>
    <row r="983" spans="1:20">
      <c r="A983" t="s">
        <v>1166</v>
      </c>
      <c r="B983" t="s">
        <v>21</v>
      </c>
      <c r="C983">
        <v>40</v>
      </c>
      <c r="D983" t="s">
        <v>22</v>
      </c>
      <c r="E983" t="s">
        <v>23</v>
      </c>
      <c r="F983" t="s">
        <v>24</v>
      </c>
      <c r="G983" t="s">
        <v>25</v>
      </c>
      <c r="H983" t="s">
        <v>26</v>
      </c>
      <c r="I983" t="s">
        <v>27</v>
      </c>
      <c r="J983" t="s">
        <v>28</v>
      </c>
      <c r="K983" t="s">
        <v>29</v>
      </c>
      <c r="L983" t="s">
        <v>30</v>
      </c>
      <c r="M983" t="s">
        <v>47</v>
      </c>
      <c r="N983" t="s">
        <v>48</v>
      </c>
      <c r="O983" t="s">
        <v>49</v>
      </c>
      <c r="P983" t="s">
        <v>50</v>
      </c>
      <c r="Q983" t="s">
        <v>51</v>
      </c>
      <c r="R983" t="s">
        <v>52</v>
      </c>
      <c r="S983" t="s">
        <v>53</v>
      </c>
      <c r="T983" t="s">
        <v>54</v>
      </c>
    </row>
    <row r="984" spans="1:20">
      <c r="A984" t="s">
        <v>1167</v>
      </c>
      <c r="B984" t="s">
        <v>21</v>
      </c>
      <c r="C984">
        <v>38</v>
      </c>
      <c r="D984" t="s">
        <v>22</v>
      </c>
      <c r="E984" t="s">
        <v>23</v>
      </c>
      <c r="F984" t="s">
        <v>64</v>
      </c>
      <c r="G984" t="s">
        <v>65</v>
      </c>
      <c r="H984" t="s">
        <v>66</v>
      </c>
      <c r="I984" t="s">
        <v>67</v>
      </c>
      <c r="J984" t="s">
        <v>68</v>
      </c>
      <c r="K984" t="s">
        <v>69</v>
      </c>
      <c r="L984" t="s">
        <v>70</v>
      </c>
      <c r="M984" t="s">
        <v>71</v>
      </c>
      <c r="N984" t="s">
        <v>72</v>
      </c>
      <c r="O984" t="s">
        <v>73</v>
      </c>
      <c r="P984" t="s">
        <v>74</v>
      </c>
      <c r="Q984" t="s">
        <v>75</v>
      </c>
      <c r="R984" t="s">
        <v>76</v>
      </c>
      <c r="S984" t="s">
        <v>77</v>
      </c>
      <c r="T984">
        <v>0</v>
      </c>
    </row>
    <row r="985" spans="1:20">
      <c r="A985" t="s">
        <v>1168</v>
      </c>
      <c r="B985" t="s">
        <v>21</v>
      </c>
      <c r="C985">
        <v>36</v>
      </c>
      <c r="D985" t="s">
        <v>22</v>
      </c>
      <c r="E985" t="s">
        <v>23</v>
      </c>
      <c r="F985" t="s">
        <v>24</v>
      </c>
      <c r="G985" t="s">
        <v>25</v>
      </c>
      <c r="H985" t="s">
        <v>26</v>
      </c>
      <c r="I985" t="s">
        <v>27</v>
      </c>
      <c r="J985" t="s">
        <v>324</v>
      </c>
      <c r="K985" t="s">
        <v>325</v>
      </c>
      <c r="L985" t="s">
        <v>326</v>
      </c>
      <c r="M985" t="s">
        <v>327</v>
      </c>
      <c r="N985" t="s">
        <v>328</v>
      </c>
      <c r="O985" t="s">
        <v>329</v>
      </c>
      <c r="P985" t="s">
        <v>330</v>
      </c>
      <c r="Q985" t="s">
        <v>331</v>
      </c>
      <c r="R985" t="s">
        <v>332</v>
      </c>
      <c r="S985" t="s">
        <v>333</v>
      </c>
      <c r="T985" t="s">
        <v>334</v>
      </c>
    </row>
    <row r="986" spans="1:20">
      <c r="A986" t="s">
        <v>1169</v>
      </c>
      <c r="B986" t="s">
        <v>21</v>
      </c>
      <c r="C986">
        <v>41</v>
      </c>
      <c r="D986" t="s">
        <v>22</v>
      </c>
      <c r="E986" t="s">
        <v>23</v>
      </c>
      <c r="F986" t="s">
        <v>24</v>
      </c>
      <c r="G986" t="s">
        <v>25</v>
      </c>
      <c r="H986" t="s">
        <v>26</v>
      </c>
      <c r="I986" t="s">
        <v>27</v>
      </c>
      <c r="J986" t="s">
        <v>28</v>
      </c>
      <c r="K986" t="s">
        <v>29</v>
      </c>
      <c r="L986" t="s">
        <v>30</v>
      </c>
      <c r="M986" t="s">
        <v>47</v>
      </c>
      <c r="N986" t="s">
        <v>48</v>
      </c>
      <c r="O986" t="s">
        <v>49</v>
      </c>
      <c r="P986" t="s">
        <v>50</v>
      </c>
      <c r="Q986" t="s">
        <v>51</v>
      </c>
      <c r="R986" t="s">
        <v>52</v>
      </c>
      <c r="S986" t="s">
        <v>53</v>
      </c>
      <c r="T986" t="s">
        <v>54</v>
      </c>
    </row>
    <row r="987" spans="1:20">
      <c r="A987" t="s">
        <v>1170</v>
      </c>
      <c r="B987" t="s">
        <v>21</v>
      </c>
      <c r="C987">
        <v>38</v>
      </c>
      <c r="D987" t="s">
        <v>22</v>
      </c>
      <c r="E987" t="s">
        <v>23</v>
      </c>
      <c r="F987" t="s">
        <v>24</v>
      </c>
      <c r="G987" t="s">
        <v>25</v>
      </c>
      <c r="H987" t="s">
        <v>26</v>
      </c>
      <c r="I987" t="s">
        <v>27</v>
      </c>
      <c r="J987" t="s">
        <v>28</v>
      </c>
      <c r="K987" t="s">
        <v>29</v>
      </c>
      <c r="L987" t="s">
        <v>30</v>
      </c>
      <c r="M987" t="s">
        <v>47</v>
      </c>
      <c r="N987" t="s">
        <v>48</v>
      </c>
      <c r="O987" t="s">
        <v>49</v>
      </c>
      <c r="P987" t="s">
        <v>50</v>
      </c>
      <c r="Q987" t="s">
        <v>51</v>
      </c>
      <c r="R987" t="s">
        <v>52</v>
      </c>
      <c r="S987" t="s">
        <v>53</v>
      </c>
      <c r="T987" t="s">
        <v>54</v>
      </c>
    </row>
    <row r="988" spans="1:20">
      <c r="A988" t="s">
        <v>1171</v>
      </c>
      <c r="B988" t="s">
        <v>21</v>
      </c>
      <c r="C988">
        <v>36</v>
      </c>
      <c r="D988" t="s">
        <v>22</v>
      </c>
      <c r="E988" t="s">
        <v>23</v>
      </c>
      <c r="F988" t="s">
        <v>24</v>
      </c>
      <c r="G988" t="s">
        <v>25</v>
      </c>
      <c r="H988" t="s">
        <v>26</v>
      </c>
      <c r="I988" t="s">
        <v>27</v>
      </c>
      <c r="J988" t="s">
        <v>28</v>
      </c>
      <c r="K988" t="s">
        <v>29</v>
      </c>
      <c r="L988" t="s">
        <v>30</v>
      </c>
      <c r="M988" t="s">
        <v>47</v>
      </c>
      <c r="N988" t="s">
        <v>48</v>
      </c>
      <c r="O988" t="s">
        <v>49</v>
      </c>
      <c r="P988" t="s">
        <v>50</v>
      </c>
      <c r="Q988" t="s">
        <v>51</v>
      </c>
      <c r="R988" t="s">
        <v>52</v>
      </c>
      <c r="S988" t="s">
        <v>53</v>
      </c>
      <c r="T988" t="s">
        <v>54</v>
      </c>
    </row>
    <row r="989" spans="1:20">
      <c r="A989" t="s">
        <v>1172</v>
      </c>
      <c r="B989" t="s">
        <v>21</v>
      </c>
      <c r="C989">
        <v>43</v>
      </c>
      <c r="D989" t="s">
        <v>22</v>
      </c>
      <c r="E989" t="s">
        <v>23</v>
      </c>
      <c r="F989" t="s">
        <v>24</v>
      </c>
      <c r="G989" t="s">
        <v>25</v>
      </c>
      <c r="H989" t="s">
        <v>26</v>
      </c>
      <c r="I989" t="s">
        <v>27</v>
      </c>
      <c r="J989" t="s">
        <v>28</v>
      </c>
      <c r="K989" t="s">
        <v>29</v>
      </c>
      <c r="L989" t="s">
        <v>30</v>
      </c>
      <c r="M989" t="s">
        <v>47</v>
      </c>
      <c r="N989" t="s">
        <v>48</v>
      </c>
      <c r="O989" t="s">
        <v>49</v>
      </c>
      <c r="P989" t="s">
        <v>50</v>
      </c>
      <c r="Q989" t="s">
        <v>51</v>
      </c>
      <c r="R989" t="s">
        <v>52</v>
      </c>
      <c r="S989" t="s">
        <v>53</v>
      </c>
      <c r="T989" t="s">
        <v>54</v>
      </c>
    </row>
    <row r="990" spans="1:20">
      <c r="A990" t="s">
        <v>1173</v>
      </c>
      <c r="B990" t="s">
        <v>21</v>
      </c>
      <c r="C990">
        <v>37</v>
      </c>
      <c r="D990" t="s">
        <v>22</v>
      </c>
      <c r="E990" t="s">
        <v>23</v>
      </c>
      <c r="F990" t="s">
        <v>24</v>
      </c>
      <c r="G990" t="s">
        <v>25</v>
      </c>
      <c r="H990" t="s">
        <v>26</v>
      </c>
      <c r="I990" t="s">
        <v>27</v>
      </c>
      <c r="J990" t="s">
        <v>28</v>
      </c>
      <c r="K990" t="s">
        <v>29</v>
      </c>
      <c r="L990" t="s">
        <v>30</v>
      </c>
      <c r="M990" t="s">
        <v>47</v>
      </c>
      <c r="N990" t="s">
        <v>48</v>
      </c>
      <c r="O990" t="s">
        <v>49</v>
      </c>
      <c r="P990" t="s">
        <v>50</v>
      </c>
      <c r="Q990" t="s">
        <v>51</v>
      </c>
      <c r="R990" t="s">
        <v>52</v>
      </c>
      <c r="S990" t="s">
        <v>53</v>
      </c>
      <c r="T990" t="s">
        <v>54</v>
      </c>
    </row>
    <row r="991" spans="1:20">
      <c r="A991" t="s">
        <v>1174</v>
      </c>
      <c r="B991" t="s">
        <v>21</v>
      </c>
      <c r="C991">
        <v>36</v>
      </c>
      <c r="D991" t="s">
        <v>22</v>
      </c>
      <c r="E991" t="s">
        <v>23</v>
      </c>
      <c r="F991" t="s">
        <v>24</v>
      </c>
      <c r="G991" t="s">
        <v>25</v>
      </c>
      <c r="H991" t="s">
        <v>26</v>
      </c>
      <c r="I991" t="s">
        <v>27</v>
      </c>
      <c r="J991" t="s">
        <v>28</v>
      </c>
      <c r="K991" t="s">
        <v>29</v>
      </c>
      <c r="L991" t="s">
        <v>30</v>
      </c>
      <c r="M991" t="s">
        <v>47</v>
      </c>
      <c r="N991" t="s">
        <v>48</v>
      </c>
      <c r="O991" t="s">
        <v>49</v>
      </c>
      <c r="P991" t="s">
        <v>50</v>
      </c>
      <c r="Q991" t="s">
        <v>51</v>
      </c>
      <c r="R991" t="s">
        <v>52</v>
      </c>
      <c r="S991" t="s">
        <v>53</v>
      </c>
      <c r="T991" t="s">
        <v>54</v>
      </c>
    </row>
    <row r="992" spans="1:20">
      <c r="A992" t="s">
        <v>1175</v>
      </c>
      <c r="B992" t="s">
        <v>21</v>
      </c>
      <c r="C992">
        <v>42</v>
      </c>
      <c r="D992" t="s">
        <v>22</v>
      </c>
      <c r="E992" t="s">
        <v>23</v>
      </c>
      <c r="F992" t="s">
        <v>24</v>
      </c>
      <c r="G992" t="s">
        <v>25</v>
      </c>
      <c r="H992" t="s">
        <v>26</v>
      </c>
      <c r="I992" t="s">
        <v>27</v>
      </c>
      <c r="J992" t="s">
        <v>28</v>
      </c>
      <c r="K992" t="s">
        <v>29</v>
      </c>
      <c r="L992" t="s">
        <v>30</v>
      </c>
      <c r="M992" t="s">
        <v>47</v>
      </c>
      <c r="N992" t="s">
        <v>48</v>
      </c>
      <c r="O992" t="s">
        <v>49</v>
      </c>
      <c r="P992" t="s">
        <v>50</v>
      </c>
      <c r="Q992" t="s">
        <v>51</v>
      </c>
      <c r="R992" t="s">
        <v>52</v>
      </c>
      <c r="S992" t="s">
        <v>53</v>
      </c>
      <c r="T992" t="s">
        <v>54</v>
      </c>
    </row>
    <row r="993" spans="1:20">
      <c r="A993" t="s">
        <v>1176</v>
      </c>
      <c r="B993" t="s">
        <v>21</v>
      </c>
      <c r="C993">
        <v>42</v>
      </c>
      <c r="D993" t="s">
        <v>22</v>
      </c>
      <c r="E993" t="s">
        <v>23</v>
      </c>
      <c r="F993" t="s">
        <v>24</v>
      </c>
      <c r="G993" t="s">
        <v>25</v>
      </c>
      <c r="H993" t="s">
        <v>26</v>
      </c>
      <c r="I993" t="s">
        <v>27</v>
      </c>
      <c r="J993" t="s">
        <v>28</v>
      </c>
      <c r="K993" t="s">
        <v>29</v>
      </c>
      <c r="L993" t="s">
        <v>30</v>
      </c>
      <c r="M993" t="s">
        <v>47</v>
      </c>
      <c r="N993" t="s">
        <v>48</v>
      </c>
      <c r="O993" t="s">
        <v>49</v>
      </c>
      <c r="P993" t="s">
        <v>50</v>
      </c>
      <c r="Q993" t="s">
        <v>51</v>
      </c>
      <c r="R993" t="s">
        <v>52</v>
      </c>
      <c r="S993" t="s">
        <v>82</v>
      </c>
      <c r="T993">
        <v>0</v>
      </c>
    </row>
    <row r="994" spans="1:20">
      <c r="A994" t="s">
        <v>1177</v>
      </c>
      <c r="B994" t="s">
        <v>21</v>
      </c>
      <c r="C994">
        <v>38</v>
      </c>
      <c r="D994" t="s">
        <v>22</v>
      </c>
      <c r="E994" t="s">
        <v>23</v>
      </c>
      <c r="F994" t="s">
        <v>64</v>
      </c>
      <c r="G994" t="s">
        <v>65</v>
      </c>
      <c r="H994" t="s">
        <v>66</v>
      </c>
      <c r="I994" t="s">
        <v>67</v>
      </c>
      <c r="J994" t="s">
        <v>68</v>
      </c>
      <c r="K994" t="s">
        <v>69</v>
      </c>
      <c r="L994" t="s">
        <v>70</v>
      </c>
      <c r="M994" t="s">
        <v>71</v>
      </c>
      <c r="N994" t="s">
        <v>72</v>
      </c>
      <c r="O994" t="s">
        <v>73</v>
      </c>
      <c r="P994" t="s">
        <v>74</v>
      </c>
      <c r="Q994" t="s">
        <v>75</v>
      </c>
      <c r="R994" t="s">
        <v>76</v>
      </c>
      <c r="S994" t="s">
        <v>77</v>
      </c>
      <c r="T994">
        <v>0</v>
      </c>
    </row>
    <row r="995" spans="1:20">
      <c r="A995" t="s">
        <v>1178</v>
      </c>
      <c r="B995" t="s">
        <v>81</v>
      </c>
      <c r="C995" t="s">
        <v>63</v>
      </c>
      <c r="D995" t="s">
        <v>22</v>
      </c>
      <c r="E995" t="s">
        <v>23</v>
      </c>
      <c r="F995" t="s">
        <v>64</v>
      </c>
      <c r="G995" t="s">
        <v>65</v>
      </c>
      <c r="H995" t="s">
        <v>66</v>
      </c>
      <c r="I995" t="s">
        <v>67</v>
      </c>
      <c r="J995" t="s">
        <v>68</v>
      </c>
      <c r="K995" t="s">
        <v>69</v>
      </c>
      <c r="L995" t="s">
        <v>70</v>
      </c>
      <c r="M995" t="s">
        <v>71</v>
      </c>
      <c r="N995" t="s">
        <v>72</v>
      </c>
      <c r="O995" t="s">
        <v>73</v>
      </c>
      <c r="P995" t="s">
        <v>74</v>
      </c>
      <c r="Q995" t="s">
        <v>75</v>
      </c>
      <c r="R995" t="s">
        <v>76</v>
      </c>
      <c r="S995" t="s">
        <v>77</v>
      </c>
      <c r="T995">
        <v>0</v>
      </c>
    </row>
    <row r="996" spans="1:20">
      <c r="B996" t="s">
        <v>21</v>
      </c>
      <c r="C996">
        <v>38</v>
      </c>
      <c r="D996" t="s">
        <v>22</v>
      </c>
      <c r="E996" t="s">
        <v>23</v>
      </c>
      <c r="F996" t="s">
        <v>64</v>
      </c>
      <c r="G996" t="s">
        <v>65</v>
      </c>
      <c r="H996" t="s">
        <v>66</v>
      </c>
      <c r="I996" t="s">
        <v>67</v>
      </c>
      <c r="J996" t="s">
        <v>68</v>
      </c>
      <c r="K996" t="s">
        <v>69</v>
      </c>
      <c r="L996" t="s">
        <v>70</v>
      </c>
      <c r="M996" t="s">
        <v>71</v>
      </c>
      <c r="N996" t="s">
        <v>72</v>
      </c>
      <c r="O996" t="s">
        <v>73</v>
      </c>
      <c r="P996" t="s">
        <v>74</v>
      </c>
      <c r="Q996" t="s">
        <v>75</v>
      </c>
      <c r="R996" t="s">
        <v>76</v>
      </c>
      <c r="S996" t="s">
        <v>77</v>
      </c>
      <c r="T996">
        <v>0</v>
      </c>
    </row>
    <row r="997" spans="1:20">
      <c r="A997" t="s">
        <v>1179</v>
      </c>
      <c r="B997" t="s">
        <v>21</v>
      </c>
      <c r="C997">
        <v>37</v>
      </c>
      <c r="D997" t="s">
        <v>22</v>
      </c>
      <c r="E997" t="s">
        <v>23</v>
      </c>
      <c r="F997" t="s">
        <v>64</v>
      </c>
      <c r="G997" t="s">
        <v>65</v>
      </c>
      <c r="H997" t="s">
        <v>66</v>
      </c>
      <c r="I997" t="s">
        <v>67</v>
      </c>
      <c r="J997" t="s">
        <v>68</v>
      </c>
      <c r="K997" t="s">
        <v>69</v>
      </c>
      <c r="L997" t="s">
        <v>70</v>
      </c>
      <c r="M997" t="s">
        <v>71</v>
      </c>
      <c r="N997" t="s">
        <v>72</v>
      </c>
      <c r="O997" t="s">
        <v>73</v>
      </c>
      <c r="P997" t="s">
        <v>74</v>
      </c>
      <c r="Q997" t="s">
        <v>75</v>
      </c>
      <c r="R997" t="s">
        <v>76</v>
      </c>
      <c r="S997" t="s">
        <v>77</v>
      </c>
      <c r="T997">
        <v>0</v>
      </c>
    </row>
    <row r="998" spans="1:20">
      <c r="A998" t="s">
        <v>1180</v>
      </c>
      <c r="B998" t="s">
        <v>21</v>
      </c>
      <c r="C998">
        <v>40</v>
      </c>
      <c r="D998" t="s">
        <v>22</v>
      </c>
      <c r="E998" t="s">
        <v>23</v>
      </c>
      <c r="F998" t="s">
        <v>24</v>
      </c>
      <c r="G998" t="s">
        <v>25</v>
      </c>
      <c r="H998" t="s">
        <v>26</v>
      </c>
      <c r="I998" t="s">
        <v>27</v>
      </c>
      <c r="J998" t="s">
        <v>28</v>
      </c>
      <c r="K998" t="s">
        <v>29</v>
      </c>
      <c r="L998" t="s">
        <v>30</v>
      </c>
      <c r="M998" t="s">
        <v>31</v>
      </c>
      <c r="N998" t="s">
        <v>32</v>
      </c>
      <c r="O998" t="s">
        <v>33</v>
      </c>
      <c r="P998" t="s">
        <v>34</v>
      </c>
      <c r="Q998" t="s">
        <v>35</v>
      </c>
      <c r="R998">
        <v>0</v>
      </c>
      <c r="S998">
        <v>0</v>
      </c>
      <c r="T998">
        <v>0</v>
      </c>
    </row>
    <row r="999" spans="1:20">
      <c r="A999" t="s">
        <v>1181</v>
      </c>
      <c r="B999" t="s">
        <v>21</v>
      </c>
      <c r="C999">
        <v>37</v>
      </c>
      <c r="D999" t="s">
        <v>22</v>
      </c>
      <c r="E999" t="s">
        <v>23</v>
      </c>
      <c r="F999" t="s">
        <v>24</v>
      </c>
      <c r="G999" t="s">
        <v>25</v>
      </c>
      <c r="H999" t="s">
        <v>26</v>
      </c>
      <c r="I999" t="s">
        <v>27</v>
      </c>
      <c r="J999" t="s">
        <v>28</v>
      </c>
      <c r="K999" t="s">
        <v>29</v>
      </c>
      <c r="L999" t="s">
        <v>30</v>
      </c>
      <c r="M999" t="s">
        <v>31</v>
      </c>
      <c r="N999" t="s">
        <v>32</v>
      </c>
      <c r="O999" t="s">
        <v>33</v>
      </c>
      <c r="P999" t="s">
        <v>34</v>
      </c>
      <c r="Q999" t="s">
        <v>35</v>
      </c>
      <c r="R999">
        <v>0</v>
      </c>
      <c r="S999">
        <v>0</v>
      </c>
      <c r="T999">
        <v>0</v>
      </c>
    </row>
    <row r="1000" spans="1:20">
      <c r="A1000" t="s">
        <v>1182</v>
      </c>
      <c r="B1000" t="s">
        <v>21</v>
      </c>
      <c r="C1000">
        <v>36</v>
      </c>
      <c r="D1000" t="s">
        <v>22</v>
      </c>
      <c r="E1000" t="s">
        <v>23</v>
      </c>
      <c r="F1000" t="s">
        <v>24</v>
      </c>
      <c r="G1000" t="s">
        <v>25</v>
      </c>
      <c r="H1000" t="s">
        <v>26</v>
      </c>
      <c r="I1000" t="s">
        <v>27</v>
      </c>
      <c r="J1000" t="s">
        <v>324</v>
      </c>
      <c r="K1000" t="s">
        <v>325</v>
      </c>
      <c r="L1000" t="s">
        <v>326</v>
      </c>
      <c r="M1000" t="s">
        <v>327</v>
      </c>
      <c r="N1000" t="s">
        <v>328</v>
      </c>
      <c r="O1000" t="s">
        <v>329</v>
      </c>
      <c r="P1000" t="s">
        <v>330</v>
      </c>
      <c r="Q1000" t="s">
        <v>331</v>
      </c>
      <c r="R1000" t="s">
        <v>332</v>
      </c>
      <c r="S1000" t="s">
        <v>333</v>
      </c>
      <c r="T1000" t="s">
        <v>334</v>
      </c>
    </row>
    <row r="1001" spans="1:20">
      <c r="A1001" t="s">
        <v>1183</v>
      </c>
      <c r="B1001" t="s">
        <v>21</v>
      </c>
      <c r="C1001">
        <v>43</v>
      </c>
      <c r="D1001" t="s">
        <v>22</v>
      </c>
      <c r="E1001" t="s">
        <v>23</v>
      </c>
      <c r="F1001" t="s">
        <v>24</v>
      </c>
      <c r="G1001" t="s">
        <v>25</v>
      </c>
      <c r="H1001" t="s">
        <v>26</v>
      </c>
      <c r="I1001" t="s">
        <v>27</v>
      </c>
      <c r="J1001" t="s">
        <v>28</v>
      </c>
      <c r="K1001" t="s">
        <v>29</v>
      </c>
      <c r="L1001" t="s">
        <v>30</v>
      </c>
      <c r="M1001" t="s">
        <v>47</v>
      </c>
      <c r="N1001" t="s">
        <v>48</v>
      </c>
      <c r="O1001" t="s">
        <v>49</v>
      </c>
      <c r="P1001" t="s">
        <v>50</v>
      </c>
      <c r="Q1001" t="s">
        <v>51</v>
      </c>
      <c r="R1001" t="s">
        <v>52</v>
      </c>
      <c r="S1001" t="s">
        <v>53</v>
      </c>
      <c r="T1001" t="s">
        <v>54</v>
      </c>
    </row>
    <row r="1002" spans="1:20">
      <c r="A1002" t="s">
        <v>1184</v>
      </c>
      <c r="B1002" t="s">
        <v>62</v>
      </c>
      <c r="C1002" t="s">
        <v>63</v>
      </c>
      <c r="D1002" t="s">
        <v>22</v>
      </c>
      <c r="E1002" t="s">
        <v>23</v>
      </c>
      <c r="F1002" t="s">
        <v>64</v>
      </c>
      <c r="G1002" t="s">
        <v>65</v>
      </c>
      <c r="H1002" t="s">
        <v>66</v>
      </c>
      <c r="I1002" t="s">
        <v>67</v>
      </c>
      <c r="J1002" t="s">
        <v>68</v>
      </c>
      <c r="K1002" t="s">
        <v>69</v>
      </c>
      <c r="L1002" t="s">
        <v>70</v>
      </c>
      <c r="M1002" t="s">
        <v>71</v>
      </c>
      <c r="N1002" t="s">
        <v>72</v>
      </c>
      <c r="O1002" t="s">
        <v>73</v>
      </c>
      <c r="P1002" t="s">
        <v>74</v>
      </c>
      <c r="Q1002" t="s">
        <v>75</v>
      </c>
      <c r="R1002" t="s">
        <v>76</v>
      </c>
      <c r="S1002" t="s">
        <v>77</v>
      </c>
      <c r="T1002">
        <v>0</v>
      </c>
    </row>
    <row r="1003" spans="1:20">
      <c r="B1003" t="s">
        <v>21</v>
      </c>
      <c r="C1003">
        <v>36</v>
      </c>
      <c r="D1003" t="s">
        <v>22</v>
      </c>
      <c r="E1003" t="s">
        <v>23</v>
      </c>
      <c r="F1003" t="s">
        <v>64</v>
      </c>
      <c r="G1003" t="s">
        <v>65</v>
      </c>
      <c r="H1003" t="s">
        <v>66</v>
      </c>
      <c r="I1003" t="s">
        <v>67</v>
      </c>
      <c r="J1003" t="s">
        <v>68</v>
      </c>
      <c r="K1003" t="s">
        <v>69</v>
      </c>
      <c r="L1003" t="s">
        <v>70</v>
      </c>
      <c r="M1003" t="s">
        <v>71</v>
      </c>
      <c r="N1003" t="s">
        <v>72</v>
      </c>
      <c r="O1003" t="s">
        <v>73</v>
      </c>
      <c r="P1003" t="s">
        <v>74</v>
      </c>
      <c r="Q1003" t="s">
        <v>75</v>
      </c>
      <c r="R1003" t="s">
        <v>76</v>
      </c>
      <c r="S1003" t="s">
        <v>77</v>
      </c>
      <c r="T1003">
        <v>0</v>
      </c>
    </row>
    <row r="1004" spans="1:20">
      <c r="A1004" t="s">
        <v>1185</v>
      </c>
      <c r="B1004" t="s">
        <v>21</v>
      </c>
      <c r="C1004">
        <v>37</v>
      </c>
      <c r="D1004" t="s">
        <v>22</v>
      </c>
      <c r="E1004" t="s">
        <v>23</v>
      </c>
      <c r="F1004" t="s">
        <v>24</v>
      </c>
      <c r="G1004" t="s">
        <v>25</v>
      </c>
      <c r="H1004" t="s">
        <v>26</v>
      </c>
      <c r="I1004" t="s">
        <v>27</v>
      </c>
      <c r="J1004" t="s">
        <v>28</v>
      </c>
      <c r="K1004" t="s">
        <v>29</v>
      </c>
      <c r="L1004" t="s">
        <v>30</v>
      </c>
      <c r="M1004" t="s">
        <v>47</v>
      </c>
      <c r="N1004" t="s">
        <v>48</v>
      </c>
      <c r="O1004" t="s">
        <v>49</v>
      </c>
      <c r="P1004" t="s">
        <v>50</v>
      </c>
      <c r="Q1004" t="s">
        <v>51</v>
      </c>
      <c r="R1004" t="s">
        <v>52</v>
      </c>
      <c r="S1004" t="s">
        <v>53</v>
      </c>
      <c r="T1004" t="s">
        <v>54</v>
      </c>
    </row>
    <row r="1005" spans="1:20">
      <c r="A1005" t="s">
        <v>1186</v>
      </c>
      <c r="B1005" t="s">
        <v>62</v>
      </c>
      <c r="C1005" t="s">
        <v>63</v>
      </c>
      <c r="D1005" t="s">
        <v>22</v>
      </c>
      <c r="E1005" t="s">
        <v>23</v>
      </c>
      <c r="F1005" t="s">
        <v>24</v>
      </c>
      <c r="G1005" t="s">
        <v>784</v>
      </c>
      <c r="H1005" t="s">
        <v>1013</v>
      </c>
      <c r="I1005" t="s">
        <v>1014</v>
      </c>
      <c r="J1005" t="s">
        <v>1015</v>
      </c>
      <c r="K1005" t="s">
        <v>1016</v>
      </c>
      <c r="L1005" t="s">
        <v>1017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</row>
    <row r="1006" spans="1:20">
      <c r="B1006" t="s">
        <v>21</v>
      </c>
      <c r="C1006">
        <v>40</v>
      </c>
      <c r="D1006" t="s">
        <v>22</v>
      </c>
      <c r="E1006" t="s">
        <v>23</v>
      </c>
      <c r="F1006" t="s">
        <v>24</v>
      </c>
      <c r="G1006" t="s">
        <v>784</v>
      </c>
      <c r="H1006" t="s">
        <v>1013</v>
      </c>
      <c r="I1006" t="s">
        <v>1014</v>
      </c>
      <c r="J1006" t="s">
        <v>1015</v>
      </c>
      <c r="K1006" t="s">
        <v>1016</v>
      </c>
      <c r="L1006" t="s">
        <v>1017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</row>
    <row r="1007" spans="1:20">
      <c r="A1007" t="s">
        <v>1187</v>
      </c>
      <c r="B1007" t="s">
        <v>81</v>
      </c>
      <c r="C1007" t="s">
        <v>63</v>
      </c>
      <c r="D1007" t="s">
        <v>22</v>
      </c>
      <c r="E1007" t="s">
        <v>23</v>
      </c>
      <c r="F1007" t="s">
        <v>64</v>
      </c>
      <c r="G1007" t="s">
        <v>65</v>
      </c>
      <c r="H1007" t="s">
        <v>66</v>
      </c>
      <c r="I1007" t="s">
        <v>67</v>
      </c>
      <c r="J1007" t="s">
        <v>68</v>
      </c>
      <c r="K1007" t="s">
        <v>69</v>
      </c>
      <c r="L1007" t="s">
        <v>70</v>
      </c>
      <c r="M1007" t="s">
        <v>71</v>
      </c>
      <c r="N1007" t="s">
        <v>72</v>
      </c>
      <c r="O1007" t="s">
        <v>73</v>
      </c>
      <c r="P1007" t="s">
        <v>74</v>
      </c>
      <c r="Q1007" t="s">
        <v>75</v>
      </c>
      <c r="R1007" t="s">
        <v>76</v>
      </c>
      <c r="S1007" t="s">
        <v>77</v>
      </c>
      <c r="T1007">
        <v>0</v>
      </c>
    </row>
    <row r="1008" spans="1:20">
      <c r="B1008" t="s">
        <v>21</v>
      </c>
      <c r="C1008">
        <v>38</v>
      </c>
      <c r="D1008" t="s">
        <v>22</v>
      </c>
      <c r="E1008" t="s">
        <v>23</v>
      </c>
      <c r="F1008" t="s">
        <v>64</v>
      </c>
      <c r="G1008" t="s">
        <v>65</v>
      </c>
      <c r="H1008" t="s">
        <v>66</v>
      </c>
      <c r="I1008" t="s">
        <v>67</v>
      </c>
      <c r="J1008" t="s">
        <v>68</v>
      </c>
      <c r="K1008" t="s">
        <v>69</v>
      </c>
      <c r="L1008" t="s">
        <v>70</v>
      </c>
      <c r="M1008" t="s">
        <v>71</v>
      </c>
      <c r="N1008" t="s">
        <v>72</v>
      </c>
      <c r="O1008" t="s">
        <v>73</v>
      </c>
      <c r="P1008" t="s">
        <v>74</v>
      </c>
      <c r="Q1008" t="s">
        <v>75</v>
      </c>
      <c r="R1008" t="s">
        <v>76</v>
      </c>
      <c r="S1008" t="s">
        <v>77</v>
      </c>
      <c r="T1008">
        <v>0</v>
      </c>
    </row>
    <row r="1009" spans="1:20">
      <c r="A1009" t="s">
        <v>1188</v>
      </c>
      <c r="B1009" t="s">
        <v>62</v>
      </c>
      <c r="C1009" t="s">
        <v>63</v>
      </c>
      <c r="D1009" t="s">
        <v>22</v>
      </c>
      <c r="E1009" t="s">
        <v>23</v>
      </c>
      <c r="F1009" t="s">
        <v>64</v>
      </c>
      <c r="G1009" t="s">
        <v>143</v>
      </c>
      <c r="H1009" t="s">
        <v>144</v>
      </c>
      <c r="I1009" t="s">
        <v>153</v>
      </c>
      <c r="J1009" t="s">
        <v>154</v>
      </c>
      <c r="K1009" t="s">
        <v>155</v>
      </c>
      <c r="L1009" t="s">
        <v>156</v>
      </c>
      <c r="M1009" t="s">
        <v>157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</row>
    <row r="1010" spans="1:20">
      <c r="B1010" t="s">
        <v>21</v>
      </c>
      <c r="C1010">
        <v>40</v>
      </c>
      <c r="D1010" t="s">
        <v>22</v>
      </c>
      <c r="E1010" t="s">
        <v>23</v>
      </c>
      <c r="F1010" t="s">
        <v>64</v>
      </c>
      <c r="G1010" t="s">
        <v>143</v>
      </c>
      <c r="H1010" t="s">
        <v>144</v>
      </c>
      <c r="I1010" t="s">
        <v>153</v>
      </c>
      <c r="J1010" t="s">
        <v>154</v>
      </c>
      <c r="K1010" t="s">
        <v>155</v>
      </c>
      <c r="L1010" t="s">
        <v>156</v>
      </c>
      <c r="M1010" t="s">
        <v>157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</row>
    <row r="1011" spans="1:20">
      <c r="A1011" t="s">
        <v>1189</v>
      </c>
      <c r="B1011" t="s">
        <v>21</v>
      </c>
      <c r="C1011">
        <v>43</v>
      </c>
      <c r="D1011" t="s">
        <v>22</v>
      </c>
      <c r="E1011" t="s">
        <v>23</v>
      </c>
      <c r="F1011" t="s">
        <v>24</v>
      </c>
      <c r="G1011" t="s">
        <v>25</v>
      </c>
      <c r="H1011" t="s">
        <v>26</v>
      </c>
      <c r="I1011" t="s">
        <v>27</v>
      </c>
      <c r="J1011" t="s">
        <v>28</v>
      </c>
      <c r="K1011" t="s">
        <v>29</v>
      </c>
      <c r="L1011" t="s">
        <v>30</v>
      </c>
      <c r="M1011" t="s">
        <v>47</v>
      </c>
      <c r="N1011" t="s">
        <v>48</v>
      </c>
      <c r="O1011" t="s">
        <v>49</v>
      </c>
      <c r="P1011" t="s">
        <v>50</v>
      </c>
      <c r="Q1011" t="s">
        <v>51</v>
      </c>
      <c r="R1011" t="s">
        <v>52</v>
      </c>
      <c r="S1011" t="s">
        <v>53</v>
      </c>
      <c r="T1011" t="s">
        <v>54</v>
      </c>
    </row>
    <row r="1012" spans="1:20">
      <c r="A1012" t="s">
        <v>1190</v>
      </c>
      <c r="B1012" t="s">
        <v>21</v>
      </c>
      <c r="C1012">
        <v>42</v>
      </c>
      <c r="D1012" t="s">
        <v>22</v>
      </c>
      <c r="E1012" t="s">
        <v>23</v>
      </c>
      <c r="F1012" t="s">
        <v>24</v>
      </c>
      <c r="G1012" t="s">
        <v>25</v>
      </c>
      <c r="H1012" t="s">
        <v>26</v>
      </c>
      <c r="I1012" t="s">
        <v>27</v>
      </c>
      <c r="J1012" t="s">
        <v>28</v>
      </c>
      <c r="K1012" t="s">
        <v>29</v>
      </c>
      <c r="L1012" t="s">
        <v>30</v>
      </c>
      <c r="M1012" t="s">
        <v>47</v>
      </c>
      <c r="N1012" t="s">
        <v>48</v>
      </c>
      <c r="O1012" t="s">
        <v>49</v>
      </c>
      <c r="P1012" t="s">
        <v>50</v>
      </c>
      <c r="Q1012" t="s">
        <v>51</v>
      </c>
      <c r="R1012" t="s">
        <v>52</v>
      </c>
      <c r="S1012" t="s">
        <v>53</v>
      </c>
      <c r="T1012" t="s">
        <v>54</v>
      </c>
    </row>
    <row r="1013" spans="1:20">
      <c r="A1013" t="s">
        <v>1191</v>
      </c>
      <c r="B1013" t="s">
        <v>21</v>
      </c>
      <c r="C1013">
        <v>27</v>
      </c>
      <c r="D1013" t="s">
        <v>22</v>
      </c>
      <c r="E1013" t="s">
        <v>23</v>
      </c>
      <c r="F1013" t="s">
        <v>24</v>
      </c>
      <c r="G1013" t="s">
        <v>25</v>
      </c>
      <c r="H1013" t="s">
        <v>26</v>
      </c>
      <c r="I1013" t="s">
        <v>27</v>
      </c>
      <c r="J1013" t="s">
        <v>28</v>
      </c>
      <c r="K1013" t="s">
        <v>29</v>
      </c>
      <c r="L1013" t="s">
        <v>30</v>
      </c>
      <c r="M1013" t="s">
        <v>47</v>
      </c>
      <c r="N1013" t="s">
        <v>48</v>
      </c>
      <c r="O1013" t="s">
        <v>49</v>
      </c>
      <c r="P1013" t="s">
        <v>50</v>
      </c>
      <c r="Q1013" t="s">
        <v>51</v>
      </c>
      <c r="R1013" t="s">
        <v>52</v>
      </c>
      <c r="S1013" t="s">
        <v>53</v>
      </c>
      <c r="T1013" t="s">
        <v>54</v>
      </c>
    </row>
    <row r="1014" spans="1:20">
      <c r="A1014" t="s">
        <v>1192</v>
      </c>
      <c r="B1014" t="s">
        <v>21</v>
      </c>
      <c r="C1014">
        <v>37</v>
      </c>
      <c r="D1014" t="s">
        <v>22</v>
      </c>
      <c r="E1014" t="s">
        <v>23</v>
      </c>
      <c r="F1014" t="s">
        <v>64</v>
      </c>
      <c r="G1014" t="s">
        <v>143</v>
      </c>
      <c r="H1014" t="s">
        <v>144</v>
      </c>
      <c r="I1014" t="s">
        <v>153</v>
      </c>
      <c r="J1014" t="s">
        <v>154</v>
      </c>
      <c r="K1014" t="s">
        <v>155</v>
      </c>
      <c r="L1014" t="s">
        <v>156</v>
      </c>
      <c r="M1014" t="s">
        <v>157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</row>
    <row r="1015" spans="1:20">
      <c r="A1015" t="s">
        <v>1193</v>
      </c>
      <c r="B1015" t="s">
        <v>21</v>
      </c>
      <c r="C1015">
        <v>40</v>
      </c>
      <c r="D1015" t="s">
        <v>22</v>
      </c>
      <c r="E1015" t="s">
        <v>23</v>
      </c>
      <c r="F1015" t="s">
        <v>24</v>
      </c>
      <c r="G1015" t="s">
        <v>25</v>
      </c>
      <c r="H1015" t="s">
        <v>26</v>
      </c>
      <c r="I1015" t="s">
        <v>27</v>
      </c>
      <c r="J1015" t="s">
        <v>28</v>
      </c>
      <c r="K1015" t="s">
        <v>29</v>
      </c>
      <c r="L1015" t="s">
        <v>30</v>
      </c>
      <c r="M1015" t="s">
        <v>31</v>
      </c>
      <c r="N1015" t="s">
        <v>32</v>
      </c>
      <c r="O1015" t="s">
        <v>33</v>
      </c>
      <c r="P1015" t="s">
        <v>162</v>
      </c>
      <c r="Q1015" t="s">
        <v>163</v>
      </c>
      <c r="R1015" t="s">
        <v>213</v>
      </c>
      <c r="S1015">
        <v>0</v>
      </c>
      <c r="T1015">
        <v>0</v>
      </c>
    </row>
    <row r="1016" spans="1:20">
      <c r="A1016" t="s">
        <v>1194</v>
      </c>
      <c r="B1016" t="s">
        <v>62</v>
      </c>
      <c r="C1016" t="s">
        <v>63</v>
      </c>
      <c r="D1016" t="s">
        <v>22</v>
      </c>
      <c r="E1016" t="s">
        <v>23</v>
      </c>
      <c r="F1016" t="s">
        <v>64</v>
      </c>
      <c r="G1016" t="s">
        <v>65</v>
      </c>
      <c r="H1016" t="s">
        <v>66</v>
      </c>
      <c r="I1016" t="s">
        <v>67</v>
      </c>
      <c r="J1016" t="s">
        <v>68</v>
      </c>
      <c r="K1016" t="s">
        <v>69</v>
      </c>
      <c r="L1016" t="s">
        <v>70</v>
      </c>
      <c r="M1016" t="s">
        <v>71</v>
      </c>
      <c r="N1016" t="s">
        <v>72</v>
      </c>
      <c r="O1016" t="s">
        <v>73</v>
      </c>
      <c r="P1016" t="s">
        <v>74</v>
      </c>
      <c r="Q1016" t="s">
        <v>75</v>
      </c>
      <c r="R1016" t="s">
        <v>76</v>
      </c>
      <c r="S1016" t="s">
        <v>77</v>
      </c>
      <c r="T1016">
        <v>0</v>
      </c>
    </row>
    <row r="1017" spans="1:20">
      <c r="B1017" t="s">
        <v>21</v>
      </c>
      <c r="C1017">
        <v>36</v>
      </c>
      <c r="D1017" t="s">
        <v>22</v>
      </c>
      <c r="E1017" t="s">
        <v>23</v>
      </c>
      <c r="F1017" t="s">
        <v>64</v>
      </c>
      <c r="G1017" t="s">
        <v>65</v>
      </c>
      <c r="H1017" t="s">
        <v>66</v>
      </c>
      <c r="I1017" t="s">
        <v>67</v>
      </c>
      <c r="J1017" t="s">
        <v>68</v>
      </c>
      <c r="K1017" t="s">
        <v>69</v>
      </c>
      <c r="L1017" t="s">
        <v>70</v>
      </c>
      <c r="M1017" t="s">
        <v>71</v>
      </c>
      <c r="N1017" t="s">
        <v>72</v>
      </c>
      <c r="O1017" t="s">
        <v>73</v>
      </c>
      <c r="P1017" t="s">
        <v>74</v>
      </c>
      <c r="Q1017" t="s">
        <v>75</v>
      </c>
      <c r="R1017" t="s">
        <v>76</v>
      </c>
      <c r="S1017" t="s">
        <v>77</v>
      </c>
      <c r="T1017">
        <v>0</v>
      </c>
    </row>
    <row r="1018" spans="1:20">
      <c r="A1018" t="s">
        <v>1195</v>
      </c>
      <c r="B1018" t="s">
        <v>21</v>
      </c>
      <c r="C1018">
        <v>42</v>
      </c>
      <c r="D1018" t="s">
        <v>22</v>
      </c>
      <c r="E1018" t="s">
        <v>23</v>
      </c>
      <c r="F1018" t="s">
        <v>64</v>
      </c>
      <c r="G1018" t="s">
        <v>65</v>
      </c>
      <c r="H1018" t="s">
        <v>66</v>
      </c>
      <c r="I1018" t="s">
        <v>67</v>
      </c>
      <c r="J1018" t="s">
        <v>68</v>
      </c>
      <c r="K1018" t="s">
        <v>69</v>
      </c>
      <c r="L1018" t="s">
        <v>70</v>
      </c>
      <c r="M1018" t="s">
        <v>71</v>
      </c>
      <c r="N1018" t="s">
        <v>72</v>
      </c>
      <c r="O1018" t="s">
        <v>73</v>
      </c>
      <c r="P1018" t="s">
        <v>74</v>
      </c>
      <c r="Q1018" t="s">
        <v>75</v>
      </c>
      <c r="R1018" t="s">
        <v>76</v>
      </c>
      <c r="S1018" t="s">
        <v>77</v>
      </c>
      <c r="T1018">
        <v>0</v>
      </c>
    </row>
    <row r="1019" spans="1:20">
      <c r="A1019" t="s">
        <v>1196</v>
      </c>
      <c r="B1019" t="s">
        <v>21</v>
      </c>
      <c r="C1019">
        <v>37</v>
      </c>
      <c r="D1019" t="s">
        <v>22</v>
      </c>
      <c r="E1019" t="s">
        <v>23</v>
      </c>
      <c r="F1019" t="s">
        <v>64</v>
      </c>
      <c r="G1019" t="s">
        <v>65</v>
      </c>
      <c r="H1019" t="s">
        <v>66</v>
      </c>
      <c r="I1019" t="s">
        <v>67</v>
      </c>
      <c r="J1019" t="s">
        <v>68</v>
      </c>
      <c r="K1019" t="s">
        <v>69</v>
      </c>
      <c r="L1019" t="s">
        <v>70</v>
      </c>
      <c r="M1019" t="s">
        <v>71</v>
      </c>
      <c r="N1019" t="s">
        <v>72</v>
      </c>
      <c r="O1019" t="s">
        <v>73</v>
      </c>
      <c r="P1019" t="s">
        <v>74</v>
      </c>
      <c r="Q1019" t="s">
        <v>75</v>
      </c>
      <c r="R1019" t="s">
        <v>76</v>
      </c>
      <c r="S1019" t="s">
        <v>77</v>
      </c>
      <c r="T1019">
        <v>0</v>
      </c>
    </row>
    <row r="1020" spans="1:20">
      <c r="A1020" t="s">
        <v>1197</v>
      </c>
      <c r="B1020" t="s">
        <v>21</v>
      </c>
      <c r="C1020">
        <v>38</v>
      </c>
      <c r="D1020" t="s">
        <v>22</v>
      </c>
      <c r="E1020" t="s">
        <v>23</v>
      </c>
      <c r="F1020" t="s">
        <v>64</v>
      </c>
      <c r="G1020" t="s">
        <v>65</v>
      </c>
      <c r="H1020" t="s">
        <v>66</v>
      </c>
      <c r="I1020" t="s">
        <v>67</v>
      </c>
      <c r="J1020" t="s">
        <v>68</v>
      </c>
      <c r="K1020" t="s">
        <v>69</v>
      </c>
      <c r="L1020" t="s">
        <v>70</v>
      </c>
      <c r="M1020" t="s">
        <v>71</v>
      </c>
      <c r="N1020" t="s">
        <v>72</v>
      </c>
      <c r="O1020" t="s">
        <v>73</v>
      </c>
      <c r="P1020" t="s">
        <v>74</v>
      </c>
      <c r="Q1020" t="s">
        <v>75</v>
      </c>
      <c r="R1020" t="s">
        <v>76</v>
      </c>
      <c r="S1020" t="s">
        <v>77</v>
      </c>
      <c r="T1020">
        <v>0</v>
      </c>
    </row>
    <row r="1021" spans="1:20">
      <c r="A1021" t="s">
        <v>1198</v>
      </c>
      <c r="B1021" t="s">
        <v>62</v>
      </c>
      <c r="C1021" t="s">
        <v>63</v>
      </c>
      <c r="D1021" t="s">
        <v>22</v>
      </c>
      <c r="E1021" t="s">
        <v>23</v>
      </c>
      <c r="F1021" t="s">
        <v>64</v>
      </c>
      <c r="G1021" t="s">
        <v>65</v>
      </c>
      <c r="H1021" t="s">
        <v>66</v>
      </c>
      <c r="I1021" t="s">
        <v>67</v>
      </c>
      <c r="J1021" t="s">
        <v>68</v>
      </c>
      <c r="K1021" t="s">
        <v>69</v>
      </c>
      <c r="L1021" t="s">
        <v>70</v>
      </c>
      <c r="M1021" t="s">
        <v>71</v>
      </c>
      <c r="N1021" t="s">
        <v>72</v>
      </c>
      <c r="O1021" t="s">
        <v>73</v>
      </c>
      <c r="P1021" t="s">
        <v>74</v>
      </c>
      <c r="Q1021" t="s">
        <v>75</v>
      </c>
      <c r="R1021" t="s">
        <v>76</v>
      </c>
      <c r="S1021" t="s">
        <v>77</v>
      </c>
      <c r="T1021">
        <v>0</v>
      </c>
    </row>
    <row r="1022" spans="1:20">
      <c r="B1022" t="s">
        <v>21</v>
      </c>
      <c r="C1022">
        <v>36</v>
      </c>
      <c r="D1022" t="s">
        <v>22</v>
      </c>
      <c r="E1022" t="s">
        <v>23</v>
      </c>
      <c r="F1022" t="s">
        <v>64</v>
      </c>
      <c r="G1022" t="s">
        <v>65</v>
      </c>
      <c r="H1022" t="s">
        <v>66</v>
      </c>
      <c r="I1022" t="s">
        <v>67</v>
      </c>
      <c r="J1022" t="s">
        <v>68</v>
      </c>
      <c r="K1022" t="s">
        <v>69</v>
      </c>
      <c r="L1022" t="s">
        <v>70</v>
      </c>
      <c r="M1022" t="s">
        <v>71</v>
      </c>
      <c r="N1022" t="s">
        <v>72</v>
      </c>
      <c r="O1022" t="s">
        <v>73</v>
      </c>
      <c r="P1022" t="s">
        <v>74</v>
      </c>
      <c r="Q1022" t="s">
        <v>75</v>
      </c>
      <c r="R1022" t="s">
        <v>76</v>
      </c>
      <c r="S1022" t="s">
        <v>77</v>
      </c>
      <c r="T1022">
        <v>0</v>
      </c>
    </row>
    <row r="1023" spans="1:20">
      <c r="A1023" t="s">
        <v>1199</v>
      </c>
      <c r="B1023" t="s">
        <v>21</v>
      </c>
      <c r="C1023">
        <v>38</v>
      </c>
      <c r="D1023" t="s">
        <v>22</v>
      </c>
      <c r="E1023" t="s">
        <v>23</v>
      </c>
      <c r="F1023" t="s">
        <v>64</v>
      </c>
      <c r="G1023" t="s">
        <v>65</v>
      </c>
      <c r="H1023" t="s">
        <v>66</v>
      </c>
      <c r="I1023" t="s">
        <v>67</v>
      </c>
      <c r="J1023" t="s">
        <v>68</v>
      </c>
      <c r="K1023" t="s">
        <v>69</v>
      </c>
      <c r="L1023" t="s">
        <v>70</v>
      </c>
      <c r="M1023" t="s">
        <v>71</v>
      </c>
      <c r="N1023" t="s">
        <v>72</v>
      </c>
      <c r="O1023" t="s">
        <v>73</v>
      </c>
      <c r="P1023" t="s">
        <v>74</v>
      </c>
      <c r="Q1023" t="s">
        <v>75</v>
      </c>
      <c r="R1023" t="s">
        <v>76</v>
      </c>
      <c r="S1023" t="s">
        <v>77</v>
      </c>
      <c r="T1023">
        <v>0</v>
      </c>
    </row>
    <row r="1024" spans="1:20">
      <c r="A1024" t="s">
        <v>1200</v>
      </c>
      <c r="B1024" t="s">
        <v>81</v>
      </c>
      <c r="C1024" t="s">
        <v>63</v>
      </c>
      <c r="D1024" t="s">
        <v>22</v>
      </c>
      <c r="E1024" t="s">
        <v>23</v>
      </c>
      <c r="F1024" t="s">
        <v>64</v>
      </c>
      <c r="G1024" t="s">
        <v>65</v>
      </c>
      <c r="H1024" t="s">
        <v>66</v>
      </c>
      <c r="I1024" t="s">
        <v>67</v>
      </c>
      <c r="J1024" t="s">
        <v>68</v>
      </c>
      <c r="K1024" t="s">
        <v>69</v>
      </c>
      <c r="L1024" t="s">
        <v>70</v>
      </c>
      <c r="M1024" t="s">
        <v>71</v>
      </c>
      <c r="N1024" t="s">
        <v>72</v>
      </c>
      <c r="O1024" t="s">
        <v>73</v>
      </c>
      <c r="P1024" t="s">
        <v>74</v>
      </c>
      <c r="Q1024" t="s">
        <v>75</v>
      </c>
      <c r="R1024" t="s">
        <v>76</v>
      </c>
      <c r="S1024" t="s">
        <v>77</v>
      </c>
      <c r="T1024">
        <v>0</v>
      </c>
    </row>
    <row r="1025" spans="1:20">
      <c r="B1025" t="s">
        <v>21</v>
      </c>
      <c r="C1025">
        <v>38</v>
      </c>
      <c r="D1025" t="s">
        <v>22</v>
      </c>
      <c r="E1025" t="s">
        <v>23</v>
      </c>
      <c r="F1025" t="s">
        <v>64</v>
      </c>
      <c r="G1025" t="s">
        <v>65</v>
      </c>
      <c r="H1025" t="s">
        <v>66</v>
      </c>
      <c r="I1025" t="s">
        <v>67</v>
      </c>
      <c r="J1025" t="s">
        <v>68</v>
      </c>
      <c r="K1025" t="s">
        <v>69</v>
      </c>
      <c r="L1025" t="s">
        <v>70</v>
      </c>
      <c r="M1025" t="s">
        <v>71</v>
      </c>
      <c r="N1025" t="s">
        <v>72</v>
      </c>
      <c r="O1025" t="s">
        <v>73</v>
      </c>
      <c r="P1025" t="s">
        <v>74</v>
      </c>
      <c r="Q1025" t="s">
        <v>75</v>
      </c>
      <c r="R1025" t="s">
        <v>76</v>
      </c>
      <c r="S1025" t="s">
        <v>77</v>
      </c>
      <c r="T1025">
        <v>0</v>
      </c>
    </row>
    <row r="1026" spans="1:20">
      <c r="A1026" t="s">
        <v>1201</v>
      </c>
      <c r="B1026" t="s">
        <v>21</v>
      </c>
      <c r="C1026">
        <v>41</v>
      </c>
      <c r="D1026" t="s">
        <v>22</v>
      </c>
      <c r="E1026" t="s">
        <v>23</v>
      </c>
      <c r="F1026" t="s">
        <v>64</v>
      </c>
      <c r="G1026" t="s">
        <v>65</v>
      </c>
      <c r="H1026" t="s">
        <v>66</v>
      </c>
      <c r="I1026" t="s">
        <v>67</v>
      </c>
      <c r="J1026" t="s">
        <v>68</v>
      </c>
      <c r="K1026" t="s">
        <v>69</v>
      </c>
      <c r="L1026" t="s">
        <v>70</v>
      </c>
      <c r="M1026" t="s">
        <v>71</v>
      </c>
      <c r="N1026" t="s">
        <v>72</v>
      </c>
      <c r="O1026" t="s">
        <v>73</v>
      </c>
      <c r="P1026" t="s">
        <v>74</v>
      </c>
      <c r="Q1026" t="s">
        <v>75</v>
      </c>
      <c r="R1026" t="s">
        <v>76</v>
      </c>
      <c r="S1026" t="s">
        <v>77</v>
      </c>
      <c r="T1026">
        <v>0</v>
      </c>
    </row>
    <row r="1027" spans="1:20">
      <c r="A1027" t="s">
        <v>1202</v>
      </c>
      <c r="B1027" t="s">
        <v>21</v>
      </c>
      <c r="C1027">
        <v>37</v>
      </c>
      <c r="D1027" t="s">
        <v>22</v>
      </c>
      <c r="E1027" t="s">
        <v>23</v>
      </c>
      <c r="F1027" t="s">
        <v>64</v>
      </c>
      <c r="G1027" t="s">
        <v>65</v>
      </c>
      <c r="H1027" t="s">
        <v>66</v>
      </c>
      <c r="I1027" t="s">
        <v>67</v>
      </c>
      <c r="J1027" t="s">
        <v>68</v>
      </c>
      <c r="K1027" t="s">
        <v>69</v>
      </c>
      <c r="L1027" t="s">
        <v>70</v>
      </c>
      <c r="M1027" t="s">
        <v>71</v>
      </c>
      <c r="N1027" t="s">
        <v>72</v>
      </c>
      <c r="O1027" t="s">
        <v>73</v>
      </c>
      <c r="P1027" t="s">
        <v>74</v>
      </c>
      <c r="Q1027" t="s">
        <v>75</v>
      </c>
      <c r="R1027" t="s">
        <v>76</v>
      </c>
      <c r="S1027" t="s">
        <v>77</v>
      </c>
      <c r="T1027">
        <v>0</v>
      </c>
    </row>
    <row r="1028" spans="1:20">
      <c r="A1028" t="s">
        <v>1203</v>
      </c>
      <c r="B1028" t="s">
        <v>21</v>
      </c>
      <c r="C1028">
        <v>37</v>
      </c>
      <c r="D1028" t="s">
        <v>22</v>
      </c>
      <c r="E1028" t="s">
        <v>23</v>
      </c>
      <c r="F1028" t="s">
        <v>24</v>
      </c>
      <c r="G1028" t="s">
        <v>25</v>
      </c>
      <c r="H1028" t="s">
        <v>26</v>
      </c>
      <c r="I1028" t="s">
        <v>27</v>
      </c>
      <c r="J1028" t="s">
        <v>324</v>
      </c>
      <c r="K1028" t="s">
        <v>325</v>
      </c>
      <c r="L1028" t="s">
        <v>326</v>
      </c>
      <c r="M1028" t="s">
        <v>327</v>
      </c>
      <c r="N1028" t="s">
        <v>328</v>
      </c>
      <c r="O1028" t="s">
        <v>329</v>
      </c>
      <c r="P1028" t="s">
        <v>330</v>
      </c>
      <c r="Q1028" t="s">
        <v>331</v>
      </c>
      <c r="R1028" t="s">
        <v>332</v>
      </c>
      <c r="S1028" t="s">
        <v>333</v>
      </c>
      <c r="T1028" t="s">
        <v>334</v>
      </c>
    </row>
    <row r="1029" spans="1:20">
      <c r="A1029" t="s">
        <v>1204</v>
      </c>
      <c r="B1029" t="s">
        <v>21</v>
      </c>
      <c r="C1029">
        <v>37</v>
      </c>
      <c r="D1029" t="s">
        <v>22</v>
      </c>
      <c r="E1029" t="s">
        <v>23</v>
      </c>
      <c r="F1029" t="s">
        <v>24</v>
      </c>
      <c r="G1029" t="s">
        <v>25</v>
      </c>
      <c r="H1029" t="s">
        <v>26</v>
      </c>
      <c r="I1029" t="s">
        <v>27</v>
      </c>
      <c r="J1029" t="s">
        <v>28</v>
      </c>
      <c r="K1029" t="s">
        <v>29</v>
      </c>
      <c r="L1029" t="s">
        <v>30</v>
      </c>
      <c r="M1029" t="s">
        <v>31</v>
      </c>
      <c r="N1029" t="s">
        <v>32</v>
      </c>
      <c r="O1029" t="s">
        <v>33</v>
      </c>
      <c r="P1029" t="s">
        <v>34</v>
      </c>
      <c r="Q1029" t="s">
        <v>35</v>
      </c>
      <c r="R1029">
        <v>0</v>
      </c>
      <c r="S1029">
        <v>0</v>
      </c>
      <c r="T1029">
        <v>0</v>
      </c>
    </row>
    <row r="1030" spans="1:20">
      <c r="A1030" t="s">
        <v>1205</v>
      </c>
      <c r="B1030" t="s">
        <v>81</v>
      </c>
      <c r="C1030" t="s">
        <v>63</v>
      </c>
      <c r="D1030" t="s">
        <v>22</v>
      </c>
      <c r="E1030" t="s">
        <v>23</v>
      </c>
      <c r="F1030" t="s">
        <v>24</v>
      </c>
      <c r="G1030" t="s">
        <v>25</v>
      </c>
      <c r="H1030" t="s">
        <v>26</v>
      </c>
      <c r="I1030" t="s">
        <v>27</v>
      </c>
      <c r="J1030" t="s">
        <v>28</v>
      </c>
      <c r="K1030" t="s">
        <v>29</v>
      </c>
      <c r="L1030" t="s">
        <v>30</v>
      </c>
      <c r="M1030" t="s">
        <v>31</v>
      </c>
      <c r="N1030" t="s">
        <v>32</v>
      </c>
      <c r="O1030" t="s">
        <v>33</v>
      </c>
      <c r="P1030" t="s">
        <v>34</v>
      </c>
      <c r="Q1030" t="s">
        <v>35</v>
      </c>
      <c r="R1030">
        <v>0</v>
      </c>
      <c r="S1030">
        <v>0</v>
      </c>
      <c r="T1030">
        <v>0</v>
      </c>
    </row>
    <row r="1031" spans="1:20">
      <c r="B1031" t="s">
        <v>21</v>
      </c>
      <c r="C1031">
        <v>38</v>
      </c>
      <c r="D1031" t="s">
        <v>22</v>
      </c>
      <c r="E1031" t="s">
        <v>23</v>
      </c>
      <c r="F1031" t="s">
        <v>24</v>
      </c>
      <c r="G1031" t="s">
        <v>25</v>
      </c>
      <c r="H1031" t="s">
        <v>26</v>
      </c>
      <c r="I1031" t="s">
        <v>27</v>
      </c>
      <c r="J1031" t="s">
        <v>28</v>
      </c>
      <c r="K1031" t="s">
        <v>29</v>
      </c>
      <c r="L1031" t="s">
        <v>30</v>
      </c>
      <c r="M1031" t="s">
        <v>31</v>
      </c>
      <c r="N1031" t="s">
        <v>32</v>
      </c>
      <c r="O1031" t="s">
        <v>33</v>
      </c>
      <c r="P1031" t="s">
        <v>34</v>
      </c>
      <c r="Q1031" t="s">
        <v>35</v>
      </c>
      <c r="R1031">
        <v>0</v>
      </c>
      <c r="S1031">
        <v>0</v>
      </c>
      <c r="T1031">
        <v>0</v>
      </c>
    </row>
    <row r="1032" spans="1:20">
      <c r="A1032" t="s">
        <v>1206</v>
      </c>
      <c r="B1032" t="s">
        <v>81</v>
      </c>
      <c r="C1032" t="s">
        <v>63</v>
      </c>
      <c r="D1032" t="s">
        <v>22</v>
      </c>
      <c r="E1032" t="s">
        <v>23</v>
      </c>
      <c r="F1032" t="s">
        <v>24</v>
      </c>
      <c r="G1032" t="s">
        <v>25</v>
      </c>
      <c r="H1032" t="s">
        <v>26</v>
      </c>
      <c r="I1032" t="s">
        <v>27</v>
      </c>
      <c r="J1032" t="s">
        <v>28</v>
      </c>
      <c r="K1032" t="s">
        <v>29</v>
      </c>
      <c r="L1032" t="s">
        <v>30</v>
      </c>
      <c r="M1032" t="s">
        <v>31</v>
      </c>
      <c r="N1032" t="s">
        <v>32</v>
      </c>
      <c r="O1032" t="s">
        <v>33</v>
      </c>
      <c r="P1032" t="s">
        <v>34</v>
      </c>
      <c r="Q1032" t="s">
        <v>35</v>
      </c>
      <c r="R1032">
        <v>0</v>
      </c>
      <c r="S1032">
        <v>0</v>
      </c>
      <c r="T1032">
        <v>0</v>
      </c>
    </row>
    <row r="1033" spans="1:20">
      <c r="B1033" t="s">
        <v>21</v>
      </c>
      <c r="C1033">
        <v>38</v>
      </c>
      <c r="D1033" t="s">
        <v>22</v>
      </c>
      <c r="E1033" t="s">
        <v>23</v>
      </c>
      <c r="F1033" t="s">
        <v>24</v>
      </c>
      <c r="G1033" t="s">
        <v>25</v>
      </c>
      <c r="H1033" t="s">
        <v>26</v>
      </c>
      <c r="I1033" t="s">
        <v>27</v>
      </c>
      <c r="J1033" t="s">
        <v>28</v>
      </c>
      <c r="K1033" t="s">
        <v>29</v>
      </c>
      <c r="L1033" t="s">
        <v>30</v>
      </c>
      <c r="M1033" t="s">
        <v>31</v>
      </c>
      <c r="N1033" t="s">
        <v>32</v>
      </c>
      <c r="O1033" t="s">
        <v>33</v>
      </c>
      <c r="P1033" t="s">
        <v>34</v>
      </c>
      <c r="Q1033" t="s">
        <v>35</v>
      </c>
      <c r="R1033">
        <v>0</v>
      </c>
      <c r="S1033">
        <v>0</v>
      </c>
      <c r="T1033">
        <v>0</v>
      </c>
    </row>
    <row r="1034" spans="1:20">
      <c r="A1034" t="s">
        <v>1207</v>
      </c>
      <c r="B1034" t="s">
        <v>81</v>
      </c>
      <c r="C1034" t="s">
        <v>63</v>
      </c>
      <c r="D1034" t="s">
        <v>22</v>
      </c>
      <c r="E1034" t="s">
        <v>23</v>
      </c>
      <c r="F1034" t="s">
        <v>24</v>
      </c>
      <c r="G1034" t="s">
        <v>25</v>
      </c>
      <c r="H1034" t="s">
        <v>26</v>
      </c>
      <c r="I1034" t="s">
        <v>27</v>
      </c>
      <c r="J1034" t="s">
        <v>28</v>
      </c>
      <c r="K1034" t="s">
        <v>29</v>
      </c>
      <c r="L1034" t="s">
        <v>30</v>
      </c>
      <c r="M1034" t="s">
        <v>47</v>
      </c>
      <c r="N1034" t="s">
        <v>48</v>
      </c>
      <c r="O1034" t="s">
        <v>49</v>
      </c>
      <c r="P1034" t="s">
        <v>50</v>
      </c>
      <c r="Q1034" t="s">
        <v>51</v>
      </c>
      <c r="R1034" t="s">
        <v>52</v>
      </c>
      <c r="S1034" t="s">
        <v>53</v>
      </c>
      <c r="T1034" t="s">
        <v>54</v>
      </c>
    </row>
    <row r="1035" spans="1:20">
      <c r="B1035" t="s">
        <v>21</v>
      </c>
      <c r="C1035">
        <v>38</v>
      </c>
      <c r="D1035" t="s">
        <v>22</v>
      </c>
      <c r="E1035" t="s">
        <v>23</v>
      </c>
      <c r="F1035" t="s">
        <v>24</v>
      </c>
      <c r="G1035" t="s">
        <v>25</v>
      </c>
      <c r="H1035" t="s">
        <v>26</v>
      </c>
      <c r="I1035" t="s">
        <v>27</v>
      </c>
      <c r="J1035" t="s">
        <v>28</v>
      </c>
      <c r="K1035" t="s">
        <v>29</v>
      </c>
      <c r="L1035" t="s">
        <v>30</v>
      </c>
      <c r="M1035" t="s">
        <v>47</v>
      </c>
      <c r="N1035" t="s">
        <v>48</v>
      </c>
      <c r="O1035" t="s">
        <v>49</v>
      </c>
      <c r="P1035" t="s">
        <v>50</v>
      </c>
      <c r="Q1035" t="s">
        <v>51</v>
      </c>
      <c r="R1035" t="s">
        <v>52</v>
      </c>
      <c r="S1035" t="s">
        <v>53</v>
      </c>
      <c r="T1035" t="s">
        <v>54</v>
      </c>
    </row>
    <row r="1036" spans="1:20">
      <c r="A1036" t="s">
        <v>1208</v>
      </c>
      <c r="B1036" t="s">
        <v>81</v>
      </c>
      <c r="C1036" t="s">
        <v>63</v>
      </c>
      <c r="D1036" t="s">
        <v>22</v>
      </c>
      <c r="E1036" t="s">
        <v>23</v>
      </c>
      <c r="F1036" t="s">
        <v>24</v>
      </c>
      <c r="G1036" t="s">
        <v>25</v>
      </c>
      <c r="H1036" t="s">
        <v>26</v>
      </c>
      <c r="I1036" t="s">
        <v>27</v>
      </c>
      <c r="J1036" t="s">
        <v>28</v>
      </c>
      <c r="K1036" t="s">
        <v>29</v>
      </c>
      <c r="L1036" t="s">
        <v>30</v>
      </c>
      <c r="M1036" t="s">
        <v>31</v>
      </c>
      <c r="N1036" t="s">
        <v>32</v>
      </c>
      <c r="O1036" t="s">
        <v>33</v>
      </c>
      <c r="P1036" t="s">
        <v>34</v>
      </c>
      <c r="Q1036" t="s">
        <v>35</v>
      </c>
      <c r="R1036">
        <v>0</v>
      </c>
      <c r="S1036">
        <v>0</v>
      </c>
      <c r="T1036">
        <v>0</v>
      </c>
    </row>
    <row r="1037" spans="1:20">
      <c r="B1037" t="s">
        <v>21</v>
      </c>
      <c r="C1037">
        <v>38</v>
      </c>
      <c r="D1037" t="s">
        <v>22</v>
      </c>
      <c r="E1037" t="s">
        <v>23</v>
      </c>
      <c r="F1037" t="s">
        <v>24</v>
      </c>
      <c r="G1037" t="s">
        <v>25</v>
      </c>
      <c r="H1037" t="s">
        <v>26</v>
      </c>
      <c r="I1037" t="s">
        <v>27</v>
      </c>
      <c r="J1037" t="s">
        <v>28</v>
      </c>
      <c r="K1037" t="s">
        <v>29</v>
      </c>
      <c r="L1037" t="s">
        <v>30</v>
      </c>
      <c r="M1037" t="s">
        <v>31</v>
      </c>
      <c r="N1037" t="s">
        <v>32</v>
      </c>
      <c r="O1037" t="s">
        <v>33</v>
      </c>
      <c r="P1037" t="s">
        <v>34</v>
      </c>
      <c r="Q1037" t="s">
        <v>35</v>
      </c>
      <c r="R1037">
        <v>0</v>
      </c>
      <c r="S1037">
        <v>0</v>
      </c>
      <c r="T1037">
        <v>0</v>
      </c>
    </row>
    <row r="1038" spans="1:20">
      <c r="A1038" t="s">
        <v>1209</v>
      </c>
      <c r="B1038" t="s">
        <v>81</v>
      </c>
      <c r="C1038" t="s">
        <v>63</v>
      </c>
      <c r="D1038" t="s">
        <v>22</v>
      </c>
      <c r="E1038" t="s">
        <v>23</v>
      </c>
      <c r="F1038" t="s">
        <v>24</v>
      </c>
      <c r="G1038" t="s">
        <v>25</v>
      </c>
      <c r="H1038" t="s">
        <v>26</v>
      </c>
      <c r="I1038" t="s">
        <v>27</v>
      </c>
      <c r="J1038" t="s">
        <v>28</v>
      </c>
      <c r="K1038" t="s">
        <v>29</v>
      </c>
      <c r="L1038" t="s">
        <v>30</v>
      </c>
      <c r="M1038" t="s">
        <v>47</v>
      </c>
      <c r="N1038" t="s">
        <v>48</v>
      </c>
      <c r="O1038" t="s">
        <v>49</v>
      </c>
      <c r="P1038" t="s">
        <v>50</v>
      </c>
      <c r="Q1038" t="s">
        <v>51</v>
      </c>
      <c r="R1038" t="s">
        <v>52</v>
      </c>
      <c r="S1038" t="s">
        <v>53</v>
      </c>
      <c r="T1038" t="s">
        <v>54</v>
      </c>
    </row>
    <row r="1039" spans="1:20">
      <c r="B1039" t="s">
        <v>21</v>
      </c>
      <c r="C1039">
        <v>38</v>
      </c>
      <c r="D1039" t="s">
        <v>22</v>
      </c>
      <c r="E1039" t="s">
        <v>23</v>
      </c>
      <c r="F1039" t="s">
        <v>24</v>
      </c>
      <c r="G1039" t="s">
        <v>25</v>
      </c>
      <c r="H1039" t="s">
        <v>26</v>
      </c>
      <c r="I1039" t="s">
        <v>27</v>
      </c>
      <c r="J1039" t="s">
        <v>28</v>
      </c>
      <c r="K1039" t="s">
        <v>29</v>
      </c>
      <c r="L1039" t="s">
        <v>30</v>
      </c>
      <c r="M1039" t="s">
        <v>47</v>
      </c>
      <c r="N1039" t="s">
        <v>48</v>
      </c>
      <c r="O1039" t="s">
        <v>49</v>
      </c>
      <c r="P1039" t="s">
        <v>50</v>
      </c>
      <c r="Q1039" t="s">
        <v>51</v>
      </c>
      <c r="R1039" t="s">
        <v>52</v>
      </c>
      <c r="S1039" t="s">
        <v>53</v>
      </c>
      <c r="T1039" t="s">
        <v>54</v>
      </c>
    </row>
    <row r="1040" spans="1:20">
      <c r="A1040" t="s">
        <v>1210</v>
      </c>
      <c r="B1040" t="s">
        <v>81</v>
      </c>
      <c r="C1040" t="s">
        <v>63</v>
      </c>
      <c r="D1040" t="s">
        <v>22</v>
      </c>
      <c r="E1040" t="s">
        <v>23</v>
      </c>
      <c r="F1040" t="s">
        <v>24</v>
      </c>
      <c r="G1040" t="s">
        <v>25</v>
      </c>
      <c r="H1040" t="s">
        <v>26</v>
      </c>
      <c r="I1040" t="s">
        <v>27</v>
      </c>
      <c r="J1040" t="s">
        <v>28</v>
      </c>
      <c r="K1040" t="s">
        <v>29</v>
      </c>
      <c r="L1040" t="s">
        <v>30</v>
      </c>
      <c r="M1040" t="s">
        <v>31</v>
      </c>
      <c r="N1040" t="s">
        <v>32</v>
      </c>
      <c r="O1040" t="s">
        <v>33</v>
      </c>
      <c r="P1040" t="s">
        <v>34</v>
      </c>
      <c r="Q1040" t="s">
        <v>35</v>
      </c>
      <c r="R1040">
        <v>0</v>
      </c>
      <c r="S1040">
        <v>0</v>
      </c>
      <c r="T1040">
        <v>0</v>
      </c>
    </row>
    <row r="1041" spans="1:20">
      <c r="B1041" t="s">
        <v>21</v>
      </c>
      <c r="C1041">
        <v>38</v>
      </c>
      <c r="D1041" t="s">
        <v>22</v>
      </c>
      <c r="E1041" t="s">
        <v>23</v>
      </c>
      <c r="F1041" t="s">
        <v>24</v>
      </c>
      <c r="G1041" t="s">
        <v>25</v>
      </c>
      <c r="H1041" t="s">
        <v>26</v>
      </c>
      <c r="I1041" t="s">
        <v>27</v>
      </c>
      <c r="J1041" t="s">
        <v>28</v>
      </c>
      <c r="K1041" t="s">
        <v>29</v>
      </c>
      <c r="L1041" t="s">
        <v>30</v>
      </c>
      <c r="M1041" t="s">
        <v>31</v>
      </c>
      <c r="N1041" t="s">
        <v>32</v>
      </c>
      <c r="O1041" t="s">
        <v>33</v>
      </c>
      <c r="P1041" t="s">
        <v>34</v>
      </c>
      <c r="Q1041" t="s">
        <v>35</v>
      </c>
      <c r="R1041">
        <v>0</v>
      </c>
      <c r="S1041">
        <v>0</v>
      </c>
      <c r="T1041">
        <v>0</v>
      </c>
    </row>
    <row r="1042" spans="1:20">
      <c r="A1042" t="s">
        <v>1211</v>
      </c>
      <c r="B1042" t="s">
        <v>21</v>
      </c>
      <c r="C1042">
        <v>38</v>
      </c>
      <c r="D1042" t="s">
        <v>22</v>
      </c>
      <c r="E1042" t="s">
        <v>23</v>
      </c>
      <c r="F1042" t="s">
        <v>24</v>
      </c>
      <c r="G1042" t="s">
        <v>25</v>
      </c>
      <c r="H1042" t="s">
        <v>26</v>
      </c>
      <c r="I1042" t="s">
        <v>27</v>
      </c>
      <c r="J1042" t="s">
        <v>28</v>
      </c>
      <c r="K1042" t="s">
        <v>29</v>
      </c>
      <c r="L1042" t="s">
        <v>30</v>
      </c>
      <c r="M1042" t="s">
        <v>31</v>
      </c>
      <c r="N1042" t="s">
        <v>32</v>
      </c>
      <c r="O1042" t="s">
        <v>33</v>
      </c>
      <c r="P1042" t="s">
        <v>34</v>
      </c>
      <c r="Q1042" t="s">
        <v>35</v>
      </c>
      <c r="R1042">
        <v>0</v>
      </c>
      <c r="S1042">
        <v>0</v>
      </c>
      <c r="T1042">
        <v>0</v>
      </c>
    </row>
    <row r="1043" spans="1:20">
      <c r="A1043" t="s">
        <v>1212</v>
      </c>
      <c r="B1043" t="s">
        <v>21</v>
      </c>
      <c r="C1043">
        <v>38</v>
      </c>
      <c r="D1043" t="s">
        <v>22</v>
      </c>
      <c r="E1043" t="s">
        <v>23</v>
      </c>
      <c r="F1043" t="s">
        <v>24</v>
      </c>
      <c r="G1043" t="s">
        <v>25</v>
      </c>
      <c r="H1043" t="s">
        <v>26</v>
      </c>
      <c r="I1043" t="s">
        <v>27</v>
      </c>
      <c r="J1043" t="s">
        <v>28</v>
      </c>
      <c r="K1043" t="s">
        <v>29</v>
      </c>
      <c r="L1043" t="s">
        <v>30</v>
      </c>
      <c r="M1043" t="s">
        <v>47</v>
      </c>
      <c r="N1043" t="s">
        <v>48</v>
      </c>
      <c r="O1043" t="s">
        <v>49</v>
      </c>
      <c r="P1043" t="s">
        <v>50</v>
      </c>
      <c r="Q1043" t="s">
        <v>51</v>
      </c>
      <c r="R1043" t="s">
        <v>52</v>
      </c>
      <c r="S1043" t="s">
        <v>53</v>
      </c>
      <c r="T1043" t="s">
        <v>54</v>
      </c>
    </row>
    <row r="1044" spans="1:20">
      <c r="A1044" t="s">
        <v>1213</v>
      </c>
      <c r="B1044" t="s">
        <v>21</v>
      </c>
      <c r="C1044">
        <v>38</v>
      </c>
      <c r="D1044" t="s">
        <v>22</v>
      </c>
      <c r="E1044" t="s">
        <v>23</v>
      </c>
      <c r="F1044" t="s">
        <v>24</v>
      </c>
      <c r="G1044" t="s">
        <v>25</v>
      </c>
      <c r="H1044" t="s">
        <v>26</v>
      </c>
      <c r="I1044" t="s">
        <v>27</v>
      </c>
      <c r="J1044" t="s">
        <v>28</v>
      </c>
      <c r="K1044" t="s">
        <v>29</v>
      </c>
      <c r="L1044" t="s">
        <v>30</v>
      </c>
      <c r="M1044" t="s">
        <v>47</v>
      </c>
      <c r="N1044" t="s">
        <v>48</v>
      </c>
      <c r="O1044" t="s">
        <v>49</v>
      </c>
      <c r="P1044" t="s">
        <v>50</v>
      </c>
      <c r="Q1044" t="s">
        <v>51</v>
      </c>
      <c r="R1044" t="s">
        <v>52</v>
      </c>
      <c r="S1044" t="s">
        <v>82</v>
      </c>
      <c r="T1044">
        <v>0</v>
      </c>
    </row>
    <row r="1045" spans="1:20">
      <c r="A1045" t="s">
        <v>1214</v>
      </c>
      <c r="B1045" t="s">
        <v>21</v>
      </c>
      <c r="C1045">
        <v>36</v>
      </c>
      <c r="D1045" t="s">
        <v>22</v>
      </c>
      <c r="E1045" t="s">
        <v>23</v>
      </c>
      <c r="F1045" t="s">
        <v>24</v>
      </c>
      <c r="G1045" t="s">
        <v>25</v>
      </c>
      <c r="H1045" t="s">
        <v>26</v>
      </c>
      <c r="I1045" t="s">
        <v>27</v>
      </c>
      <c r="J1045" t="s">
        <v>28</v>
      </c>
      <c r="K1045" t="s">
        <v>29</v>
      </c>
      <c r="L1045" t="s">
        <v>84</v>
      </c>
      <c r="M1045" t="s">
        <v>85</v>
      </c>
      <c r="N1045" t="s">
        <v>86</v>
      </c>
      <c r="O1045" t="s">
        <v>87</v>
      </c>
      <c r="P1045" t="s">
        <v>88</v>
      </c>
      <c r="Q1045" t="s">
        <v>89</v>
      </c>
      <c r="R1045" t="s">
        <v>90</v>
      </c>
      <c r="S1045">
        <v>0</v>
      </c>
      <c r="T1045">
        <v>0</v>
      </c>
    </row>
    <row r="1046" spans="1:20">
      <c r="A1046" t="s">
        <v>1215</v>
      </c>
      <c r="B1046" t="s">
        <v>21</v>
      </c>
      <c r="C1046">
        <v>36</v>
      </c>
      <c r="D1046" t="s">
        <v>22</v>
      </c>
      <c r="E1046" t="s">
        <v>23</v>
      </c>
      <c r="F1046" t="s">
        <v>24</v>
      </c>
      <c r="G1046" t="s">
        <v>25</v>
      </c>
      <c r="H1046" t="s">
        <v>26</v>
      </c>
      <c r="I1046" t="s">
        <v>27</v>
      </c>
      <c r="J1046" t="s">
        <v>28</v>
      </c>
      <c r="K1046" t="s">
        <v>29</v>
      </c>
      <c r="L1046" t="s">
        <v>30</v>
      </c>
      <c r="M1046" t="s">
        <v>31</v>
      </c>
      <c r="N1046" t="s">
        <v>32</v>
      </c>
      <c r="O1046" t="s">
        <v>33</v>
      </c>
      <c r="P1046" t="s">
        <v>34</v>
      </c>
      <c r="Q1046" t="s">
        <v>35</v>
      </c>
      <c r="R1046">
        <v>0</v>
      </c>
      <c r="S1046">
        <v>0</v>
      </c>
      <c r="T1046">
        <v>0</v>
      </c>
    </row>
    <row r="1047" spans="1:20">
      <c r="A1047" t="s">
        <v>1216</v>
      </c>
      <c r="B1047" t="s">
        <v>21</v>
      </c>
      <c r="C1047">
        <v>36</v>
      </c>
      <c r="D1047" t="s">
        <v>22</v>
      </c>
      <c r="E1047" t="s">
        <v>23</v>
      </c>
      <c r="F1047" t="s">
        <v>24</v>
      </c>
      <c r="G1047" t="s">
        <v>25</v>
      </c>
      <c r="H1047" t="s">
        <v>26</v>
      </c>
      <c r="I1047" t="s">
        <v>27</v>
      </c>
      <c r="J1047" t="s">
        <v>28</v>
      </c>
      <c r="K1047" t="s">
        <v>29</v>
      </c>
      <c r="L1047" t="s">
        <v>30</v>
      </c>
      <c r="M1047" t="s">
        <v>47</v>
      </c>
      <c r="N1047" t="s">
        <v>48</v>
      </c>
      <c r="O1047" t="s">
        <v>49</v>
      </c>
      <c r="P1047" t="s">
        <v>50</v>
      </c>
      <c r="Q1047" t="s">
        <v>51</v>
      </c>
      <c r="R1047" t="s">
        <v>52</v>
      </c>
      <c r="S1047" t="s">
        <v>53</v>
      </c>
      <c r="T1047" t="s">
        <v>54</v>
      </c>
    </row>
    <row r="1048" spans="1:20">
      <c r="A1048" t="s">
        <v>1217</v>
      </c>
      <c r="B1048" t="s">
        <v>21</v>
      </c>
      <c r="C1048">
        <v>36</v>
      </c>
      <c r="D1048" t="s">
        <v>22</v>
      </c>
      <c r="E1048" t="s">
        <v>23</v>
      </c>
      <c r="F1048" t="s">
        <v>24</v>
      </c>
      <c r="G1048" t="s">
        <v>25</v>
      </c>
      <c r="H1048" t="s">
        <v>26</v>
      </c>
      <c r="I1048" t="s">
        <v>27</v>
      </c>
      <c r="J1048" t="s">
        <v>28</v>
      </c>
      <c r="K1048" t="s">
        <v>29</v>
      </c>
      <c r="L1048" t="s">
        <v>84</v>
      </c>
      <c r="M1048" t="s">
        <v>85</v>
      </c>
      <c r="N1048" t="s">
        <v>105</v>
      </c>
      <c r="O1048" t="s">
        <v>106</v>
      </c>
      <c r="P1048" t="s">
        <v>107</v>
      </c>
      <c r="Q1048">
        <v>0</v>
      </c>
      <c r="R1048">
        <v>0</v>
      </c>
      <c r="S1048">
        <v>0</v>
      </c>
      <c r="T1048">
        <v>0</v>
      </c>
    </row>
    <row r="1049" spans="1:20">
      <c r="A1049" t="s">
        <v>1218</v>
      </c>
      <c r="B1049" t="s">
        <v>21</v>
      </c>
      <c r="C1049">
        <v>36</v>
      </c>
      <c r="D1049" t="s">
        <v>22</v>
      </c>
      <c r="E1049" t="s">
        <v>23</v>
      </c>
      <c r="F1049" t="s">
        <v>24</v>
      </c>
      <c r="G1049" t="s">
        <v>25</v>
      </c>
      <c r="H1049" t="s">
        <v>26</v>
      </c>
      <c r="I1049" t="s">
        <v>27</v>
      </c>
      <c r="J1049" t="s">
        <v>28</v>
      </c>
      <c r="K1049" t="s">
        <v>29</v>
      </c>
      <c r="L1049" t="s">
        <v>30</v>
      </c>
      <c r="M1049" t="s">
        <v>47</v>
      </c>
      <c r="N1049" t="s">
        <v>48</v>
      </c>
      <c r="O1049" t="s">
        <v>49</v>
      </c>
      <c r="P1049" t="s">
        <v>50</v>
      </c>
      <c r="Q1049" t="s">
        <v>51</v>
      </c>
      <c r="R1049" t="s">
        <v>52</v>
      </c>
      <c r="S1049" t="s">
        <v>82</v>
      </c>
      <c r="T1049">
        <v>0</v>
      </c>
    </row>
    <row r="1050" spans="1:20">
      <c r="A1050" t="s">
        <v>1219</v>
      </c>
      <c r="B1050" t="s">
        <v>21</v>
      </c>
      <c r="C1050">
        <v>37</v>
      </c>
      <c r="D1050" t="s">
        <v>22</v>
      </c>
      <c r="E1050" t="s">
        <v>23</v>
      </c>
      <c r="F1050" t="s">
        <v>24</v>
      </c>
      <c r="G1050" t="s">
        <v>25</v>
      </c>
      <c r="H1050" t="s">
        <v>26</v>
      </c>
      <c r="I1050" t="s">
        <v>27</v>
      </c>
      <c r="J1050" t="s">
        <v>28</v>
      </c>
      <c r="K1050" t="s">
        <v>29</v>
      </c>
      <c r="L1050" t="s">
        <v>84</v>
      </c>
      <c r="M1050" t="s">
        <v>85</v>
      </c>
      <c r="N1050" t="s">
        <v>86</v>
      </c>
      <c r="O1050" t="s">
        <v>87</v>
      </c>
      <c r="P1050" t="s">
        <v>88</v>
      </c>
      <c r="Q1050" t="s">
        <v>89</v>
      </c>
      <c r="R1050" t="s">
        <v>90</v>
      </c>
      <c r="S1050">
        <v>0</v>
      </c>
      <c r="T1050">
        <v>0</v>
      </c>
    </row>
    <row r="1051" spans="1:20">
      <c r="A1051" t="s">
        <v>1220</v>
      </c>
      <c r="B1051" t="s">
        <v>21</v>
      </c>
      <c r="C1051">
        <v>37</v>
      </c>
      <c r="D1051" t="s">
        <v>22</v>
      </c>
      <c r="E1051" t="s">
        <v>23</v>
      </c>
      <c r="F1051" t="s">
        <v>24</v>
      </c>
      <c r="G1051" t="s">
        <v>25</v>
      </c>
      <c r="H1051" t="s">
        <v>26</v>
      </c>
      <c r="I1051" t="s">
        <v>27</v>
      </c>
      <c r="J1051" t="s">
        <v>28</v>
      </c>
      <c r="K1051" t="s">
        <v>29</v>
      </c>
      <c r="L1051" t="s">
        <v>84</v>
      </c>
      <c r="M1051" t="s">
        <v>207</v>
      </c>
      <c r="N1051" t="s">
        <v>208</v>
      </c>
      <c r="O1051" t="s">
        <v>209</v>
      </c>
      <c r="P1051" t="s">
        <v>210</v>
      </c>
      <c r="Q1051">
        <v>0</v>
      </c>
      <c r="R1051">
        <v>0</v>
      </c>
      <c r="S1051">
        <v>0</v>
      </c>
      <c r="T1051">
        <v>0</v>
      </c>
    </row>
    <row r="1052" spans="1:20">
      <c r="A1052" t="s">
        <v>1221</v>
      </c>
      <c r="B1052" t="s">
        <v>21</v>
      </c>
      <c r="C1052">
        <v>37</v>
      </c>
      <c r="D1052" t="s">
        <v>22</v>
      </c>
      <c r="E1052" t="s">
        <v>23</v>
      </c>
      <c r="F1052" t="s">
        <v>24</v>
      </c>
      <c r="G1052" t="s">
        <v>25</v>
      </c>
      <c r="H1052" t="s">
        <v>26</v>
      </c>
      <c r="I1052" t="s">
        <v>27</v>
      </c>
      <c r="J1052" t="s">
        <v>324</v>
      </c>
      <c r="K1052" t="s">
        <v>325</v>
      </c>
      <c r="L1052" t="s">
        <v>326</v>
      </c>
      <c r="M1052" t="s">
        <v>327</v>
      </c>
      <c r="N1052" t="s">
        <v>328</v>
      </c>
      <c r="O1052" t="s">
        <v>329</v>
      </c>
      <c r="P1052" t="s">
        <v>330</v>
      </c>
      <c r="Q1052" t="s">
        <v>331</v>
      </c>
      <c r="R1052" t="s">
        <v>332</v>
      </c>
      <c r="S1052" t="s">
        <v>333</v>
      </c>
      <c r="T1052" t="s">
        <v>334</v>
      </c>
    </row>
    <row r="1053" spans="1:20">
      <c r="A1053" t="s">
        <v>1222</v>
      </c>
      <c r="B1053" t="s">
        <v>21</v>
      </c>
      <c r="C1053">
        <v>37</v>
      </c>
      <c r="D1053" t="s">
        <v>22</v>
      </c>
      <c r="E1053" t="s">
        <v>23</v>
      </c>
      <c r="F1053" t="s">
        <v>24</v>
      </c>
      <c r="G1053" t="s">
        <v>25</v>
      </c>
      <c r="H1053" t="s">
        <v>26</v>
      </c>
      <c r="I1053" t="s">
        <v>27</v>
      </c>
      <c r="J1053" t="s">
        <v>28</v>
      </c>
      <c r="K1053" t="s">
        <v>29</v>
      </c>
      <c r="L1053" t="s">
        <v>30</v>
      </c>
      <c r="M1053" t="s">
        <v>31</v>
      </c>
      <c r="N1053" t="s">
        <v>32</v>
      </c>
      <c r="O1053" t="s">
        <v>33</v>
      </c>
      <c r="P1053" t="s">
        <v>34</v>
      </c>
      <c r="Q1053" t="s">
        <v>35</v>
      </c>
      <c r="R1053">
        <v>0</v>
      </c>
      <c r="S1053">
        <v>0</v>
      </c>
      <c r="T1053">
        <v>0</v>
      </c>
    </row>
    <row r="1054" spans="1:20">
      <c r="A1054" t="s">
        <v>1223</v>
      </c>
      <c r="B1054" t="s">
        <v>21</v>
      </c>
      <c r="C1054">
        <v>37</v>
      </c>
      <c r="D1054" t="s">
        <v>22</v>
      </c>
      <c r="E1054" t="s">
        <v>23</v>
      </c>
      <c r="F1054" t="s">
        <v>24</v>
      </c>
      <c r="G1054" t="s">
        <v>25</v>
      </c>
      <c r="H1054" t="s">
        <v>26</v>
      </c>
      <c r="I1054" t="s">
        <v>27</v>
      </c>
      <c r="J1054" t="s">
        <v>28</v>
      </c>
      <c r="K1054" t="s">
        <v>29</v>
      </c>
      <c r="L1054" t="s">
        <v>30</v>
      </c>
      <c r="M1054" t="s">
        <v>47</v>
      </c>
      <c r="N1054" t="s">
        <v>48</v>
      </c>
      <c r="O1054" t="s">
        <v>49</v>
      </c>
      <c r="P1054" t="s">
        <v>50</v>
      </c>
      <c r="Q1054" t="s">
        <v>51</v>
      </c>
      <c r="R1054" t="s">
        <v>52</v>
      </c>
      <c r="S1054" t="s">
        <v>53</v>
      </c>
      <c r="T1054" t="s">
        <v>54</v>
      </c>
    </row>
    <row r="1055" spans="1:20">
      <c r="A1055" t="s">
        <v>1224</v>
      </c>
      <c r="B1055" t="s">
        <v>21</v>
      </c>
      <c r="C1055">
        <v>37</v>
      </c>
      <c r="D1055" t="s">
        <v>22</v>
      </c>
      <c r="E1055" t="s">
        <v>23</v>
      </c>
      <c r="F1055" t="s">
        <v>24</v>
      </c>
      <c r="G1055" t="s">
        <v>25</v>
      </c>
      <c r="H1055" t="s">
        <v>26</v>
      </c>
      <c r="I1055" t="s">
        <v>27</v>
      </c>
      <c r="J1055" t="s">
        <v>28</v>
      </c>
      <c r="K1055" t="s">
        <v>29</v>
      </c>
      <c r="L1055" t="s">
        <v>30</v>
      </c>
      <c r="M1055" t="s">
        <v>47</v>
      </c>
      <c r="N1055" t="s">
        <v>48</v>
      </c>
      <c r="O1055" t="s">
        <v>49</v>
      </c>
      <c r="P1055" t="s">
        <v>50</v>
      </c>
      <c r="Q1055" t="s">
        <v>51</v>
      </c>
      <c r="R1055" t="s">
        <v>52</v>
      </c>
      <c r="S1055" t="s">
        <v>82</v>
      </c>
      <c r="T1055">
        <v>0</v>
      </c>
    </row>
    <row r="1056" spans="1:20">
      <c r="A1056" t="s">
        <v>1225</v>
      </c>
      <c r="B1056" t="s">
        <v>21</v>
      </c>
      <c r="C1056">
        <v>38</v>
      </c>
      <c r="D1056" t="s">
        <v>22</v>
      </c>
      <c r="E1056" t="s">
        <v>23</v>
      </c>
      <c r="F1056" t="s">
        <v>24</v>
      </c>
      <c r="G1056" t="s">
        <v>25</v>
      </c>
      <c r="H1056" t="s">
        <v>26</v>
      </c>
      <c r="I1056" t="s">
        <v>27</v>
      </c>
      <c r="J1056" t="s">
        <v>28</v>
      </c>
      <c r="K1056" t="s">
        <v>29</v>
      </c>
      <c r="L1056" t="s">
        <v>84</v>
      </c>
      <c r="M1056" t="s">
        <v>85</v>
      </c>
      <c r="N1056" t="s">
        <v>86</v>
      </c>
      <c r="O1056" t="s">
        <v>87</v>
      </c>
      <c r="P1056" t="s">
        <v>88</v>
      </c>
      <c r="Q1056" t="s">
        <v>89</v>
      </c>
      <c r="R1056" t="s">
        <v>90</v>
      </c>
      <c r="S1056">
        <v>0</v>
      </c>
      <c r="T1056">
        <v>0</v>
      </c>
    </row>
    <row r="1057" spans="1:20">
      <c r="A1057" t="s">
        <v>1226</v>
      </c>
      <c r="B1057" t="s">
        <v>21</v>
      </c>
      <c r="C1057">
        <v>38</v>
      </c>
      <c r="D1057" t="s">
        <v>22</v>
      </c>
      <c r="E1057" t="s">
        <v>23</v>
      </c>
      <c r="F1057" t="s">
        <v>24</v>
      </c>
      <c r="G1057" t="s">
        <v>25</v>
      </c>
      <c r="H1057" t="s">
        <v>26</v>
      </c>
      <c r="I1057" t="s">
        <v>27</v>
      </c>
      <c r="J1057" t="s">
        <v>28</v>
      </c>
      <c r="K1057" t="s">
        <v>29</v>
      </c>
      <c r="L1057" t="s">
        <v>30</v>
      </c>
      <c r="M1057" t="s">
        <v>31</v>
      </c>
      <c r="N1057" t="s">
        <v>32</v>
      </c>
      <c r="O1057" t="s">
        <v>33</v>
      </c>
      <c r="P1057" t="s">
        <v>34</v>
      </c>
      <c r="Q1057" t="s">
        <v>35</v>
      </c>
      <c r="R1057">
        <v>0</v>
      </c>
      <c r="S1057">
        <v>0</v>
      </c>
      <c r="T1057">
        <v>0</v>
      </c>
    </row>
    <row r="1058" spans="1:20">
      <c r="A1058" t="s">
        <v>1227</v>
      </c>
      <c r="B1058" t="s">
        <v>21</v>
      </c>
      <c r="C1058">
        <v>38</v>
      </c>
      <c r="D1058" t="s">
        <v>22</v>
      </c>
      <c r="E1058" t="s">
        <v>23</v>
      </c>
      <c r="F1058" t="s">
        <v>24</v>
      </c>
      <c r="G1058" t="s">
        <v>25</v>
      </c>
      <c r="H1058" t="s">
        <v>26</v>
      </c>
      <c r="I1058" t="s">
        <v>27</v>
      </c>
      <c r="J1058" t="s">
        <v>28</v>
      </c>
      <c r="K1058" t="s">
        <v>29</v>
      </c>
      <c r="L1058" t="s">
        <v>30</v>
      </c>
      <c r="M1058" t="s">
        <v>47</v>
      </c>
      <c r="N1058" t="s">
        <v>48</v>
      </c>
      <c r="O1058" t="s">
        <v>49</v>
      </c>
      <c r="P1058" t="s">
        <v>50</v>
      </c>
      <c r="Q1058" t="s">
        <v>51</v>
      </c>
      <c r="R1058" t="s">
        <v>52</v>
      </c>
      <c r="S1058" t="s">
        <v>53</v>
      </c>
      <c r="T1058" t="s">
        <v>54</v>
      </c>
    </row>
    <row r="1059" spans="1:20">
      <c r="A1059" t="s">
        <v>1228</v>
      </c>
      <c r="B1059" t="s">
        <v>21</v>
      </c>
      <c r="C1059">
        <v>38</v>
      </c>
      <c r="D1059" t="s">
        <v>22</v>
      </c>
      <c r="E1059" t="s">
        <v>23</v>
      </c>
      <c r="F1059" t="s">
        <v>24</v>
      </c>
      <c r="G1059" t="s">
        <v>25</v>
      </c>
      <c r="H1059" t="s">
        <v>26</v>
      </c>
      <c r="I1059" t="s">
        <v>27</v>
      </c>
      <c r="J1059" t="s">
        <v>28</v>
      </c>
      <c r="K1059" t="s">
        <v>29</v>
      </c>
      <c r="L1059" t="s">
        <v>30</v>
      </c>
      <c r="M1059" t="s">
        <v>31</v>
      </c>
      <c r="N1059" t="s">
        <v>32</v>
      </c>
      <c r="O1059" t="s">
        <v>33</v>
      </c>
      <c r="P1059" t="s">
        <v>34</v>
      </c>
      <c r="Q1059" t="s">
        <v>192</v>
      </c>
      <c r="R1059">
        <v>0</v>
      </c>
      <c r="S1059">
        <v>0</v>
      </c>
      <c r="T1059">
        <v>0</v>
      </c>
    </row>
    <row r="1060" spans="1:20">
      <c r="A1060" t="s">
        <v>1229</v>
      </c>
      <c r="B1060" t="s">
        <v>21</v>
      </c>
      <c r="C1060">
        <v>38</v>
      </c>
      <c r="D1060" t="s">
        <v>22</v>
      </c>
      <c r="E1060" t="s">
        <v>23</v>
      </c>
      <c r="F1060" t="s">
        <v>24</v>
      </c>
      <c r="G1060" t="s">
        <v>25</v>
      </c>
      <c r="H1060" t="s">
        <v>26</v>
      </c>
      <c r="I1060" t="s">
        <v>27</v>
      </c>
      <c r="J1060" t="s">
        <v>28</v>
      </c>
      <c r="K1060" t="s">
        <v>29</v>
      </c>
      <c r="L1060" t="s">
        <v>84</v>
      </c>
      <c r="M1060" t="s">
        <v>85</v>
      </c>
      <c r="N1060" t="s">
        <v>86</v>
      </c>
      <c r="O1060" t="s">
        <v>87</v>
      </c>
      <c r="P1060" t="s">
        <v>88</v>
      </c>
      <c r="Q1060" t="s">
        <v>89</v>
      </c>
      <c r="R1060" t="s">
        <v>90</v>
      </c>
      <c r="S1060">
        <v>0</v>
      </c>
      <c r="T1060">
        <v>0</v>
      </c>
    </row>
    <row r="1061" spans="1:20">
      <c r="A1061" t="s">
        <v>1230</v>
      </c>
      <c r="B1061" t="s">
        <v>21</v>
      </c>
      <c r="C1061">
        <v>38</v>
      </c>
      <c r="D1061" t="s">
        <v>22</v>
      </c>
      <c r="E1061" t="s">
        <v>23</v>
      </c>
      <c r="F1061" t="s">
        <v>24</v>
      </c>
      <c r="G1061" t="s">
        <v>25</v>
      </c>
      <c r="H1061" t="s">
        <v>26</v>
      </c>
      <c r="I1061" t="s">
        <v>27</v>
      </c>
      <c r="J1061" t="s">
        <v>28</v>
      </c>
      <c r="K1061" t="s">
        <v>29</v>
      </c>
      <c r="L1061" t="s">
        <v>30</v>
      </c>
      <c r="M1061" t="s">
        <v>31</v>
      </c>
      <c r="N1061" t="s">
        <v>32</v>
      </c>
      <c r="O1061" t="s">
        <v>33</v>
      </c>
      <c r="P1061" t="s">
        <v>34</v>
      </c>
      <c r="Q1061" t="s">
        <v>35</v>
      </c>
      <c r="R1061">
        <v>0</v>
      </c>
      <c r="S1061">
        <v>0</v>
      </c>
      <c r="T1061">
        <v>0</v>
      </c>
    </row>
    <row r="1062" spans="1:20">
      <c r="A1062" t="s">
        <v>1231</v>
      </c>
      <c r="B1062" t="s">
        <v>21</v>
      </c>
      <c r="C1062">
        <v>38</v>
      </c>
      <c r="D1062" t="s">
        <v>22</v>
      </c>
      <c r="E1062" t="s">
        <v>23</v>
      </c>
      <c r="F1062" t="s">
        <v>24</v>
      </c>
      <c r="G1062" t="s">
        <v>25</v>
      </c>
      <c r="H1062" t="s">
        <v>26</v>
      </c>
      <c r="I1062" t="s">
        <v>27</v>
      </c>
      <c r="J1062" t="s">
        <v>28</v>
      </c>
      <c r="K1062" t="s">
        <v>29</v>
      </c>
      <c r="L1062" t="s">
        <v>30</v>
      </c>
      <c r="M1062" t="s">
        <v>47</v>
      </c>
      <c r="N1062" t="s">
        <v>48</v>
      </c>
      <c r="O1062" t="s">
        <v>49</v>
      </c>
      <c r="P1062" t="s">
        <v>50</v>
      </c>
      <c r="Q1062" t="s">
        <v>51</v>
      </c>
      <c r="R1062" t="s">
        <v>52</v>
      </c>
      <c r="S1062" t="s">
        <v>53</v>
      </c>
      <c r="T1062" t="s">
        <v>54</v>
      </c>
    </row>
    <row r="1063" spans="1:20">
      <c r="A1063" t="s">
        <v>1232</v>
      </c>
      <c r="B1063" t="s">
        <v>21</v>
      </c>
      <c r="C1063">
        <v>38</v>
      </c>
      <c r="D1063" t="s">
        <v>22</v>
      </c>
      <c r="E1063" t="s">
        <v>23</v>
      </c>
      <c r="F1063" t="s">
        <v>24</v>
      </c>
      <c r="G1063" t="s">
        <v>25</v>
      </c>
      <c r="H1063" t="s">
        <v>26</v>
      </c>
      <c r="I1063" t="s">
        <v>27</v>
      </c>
      <c r="J1063" t="s">
        <v>28</v>
      </c>
      <c r="K1063" t="s">
        <v>29</v>
      </c>
      <c r="L1063" t="s">
        <v>30</v>
      </c>
      <c r="M1063" t="s">
        <v>31</v>
      </c>
      <c r="N1063" t="s">
        <v>32</v>
      </c>
      <c r="O1063" t="s">
        <v>33</v>
      </c>
      <c r="P1063" t="s">
        <v>34</v>
      </c>
      <c r="Q1063" t="s">
        <v>35</v>
      </c>
      <c r="R1063">
        <v>0</v>
      </c>
      <c r="S1063">
        <v>0</v>
      </c>
      <c r="T1063">
        <v>0</v>
      </c>
    </row>
    <row r="1064" spans="1:20">
      <c r="A1064" t="s">
        <v>1233</v>
      </c>
      <c r="B1064" t="s">
        <v>21</v>
      </c>
      <c r="C1064">
        <v>38</v>
      </c>
      <c r="D1064" t="s">
        <v>22</v>
      </c>
      <c r="E1064" t="s">
        <v>23</v>
      </c>
      <c r="F1064" t="s">
        <v>24</v>
      </c>
      <c r="G1064" t="s">
        <v>25</v>
      </c>
      <c r="H1064" t="s">
        <v>26</v>
      </c>
      <c r="I1064" t="s">
        <v>27</v>
      </c>
      <c r="J1064" t="s">
        <v>28</v>
      </c>
      <c r="K1064" t="s">
        <v>29</v>
      </c>
      <c r="L1064" t="s">
        <v>30</v>
      </c>
      <c r="M1064" t="s">
        <v>47</v>
      </c>
      <c r="N1064" t="s">
        <v>48</v>
      </c>
      <c r="O1064" t="s">
        <v>49</v>
      </c>
      <c r="P1064" t="s">
        <v>50</v>
      </c>
      <c r="Q1064" t="s">
        <v>51</v>
      </c>
      <c r="R1064" t="s">
        <v>52</v>
      </c>
      <c r="S1064" t="s">
        <v>53</v>
      </c>
      <c r="T1064" t="s">
        <v>54</v>
      </c>
    </row>
    <row r="1065" spans="1:20">
      <c r="A1065" t="s">
        <v>1234</v>
      </c>
      <c r="B1065" t="s">
        <v>21</v>
      </c>
      <c r="C1065">
        <v>38</v>
      </c>
      <c r="D1065" t="s">
        <v>22</v>
      </c>
      <c r="E1065" t="s">
        <v>23</v>
      </c>
      <c r="F1065" t="s">
        <v>24</v>
      </c>
      <c r="G1065" t="s">
        <v>25</v>
      </c>
      <c r="H1065" t="s">
        <v>26</v>
      </c>
      <c r="I1065" t="s">
        <v>27</v>
      </c>
      <c r="J1065" t="s">
        <v>28</v>
      </c>
      <c r="K1065" t="s">
        <v>29</v>
      </c>
      <c r="L1065" t="s">
        <v>30</v>
      </c>
      <c r="M1065" t="s">
        <v>31</v>
      </c>
      <c r="N1065" t="s">
        <v>32</v>
      </c>
      <c r="O1065" t="s">
        <v>33</v>
      </c>
      <c r="P1065" t="s">
        <v>34</v>
      </c>
      <c r="Q1065" t="s">
        <v>192</v>
      </c>
      <c r="R1065">
        <v>0</v>
      </c>
      <c r="S1065">
        <v>0</v>
      </c>
      <c r="T1065">
        <v>0</v>
      </c>
    </row>
    <row r="1066" spans="1:20">
      <c r="A1066" t="s">
        <v>1235</v>
      </c>
      <c r="B1066" t="s">
        <v>21</v>
      </c>
      <c r="C1066">
        <v>37</v>
      </c>
      <c r="D1066" t="s">
        <v>22</v>
      </c>
      <c r="E1066" t="s">
        <v>23</v>
      </c>
      <c r="F1066" t="s">
        <v>24</v>
      </c>
      <c r="G1066" t="s">
        <v>25</v>
      </c>
      <c r="H1066" t="s">
        <v>26</v>
      </c>
      <c r="I1066" t="s">
        <v>27</v>
      </c>
      <c r="J1066" t="s">
        <v>28</v>
      </c>
      <c r="K1066" t="s">
        <v>29</v>
      </c>
      <c r="L1066" t="s">
        <v>30</v>
      </c>
      <c r="M1066" t="s">
        <v>31</v>
      </c>
      <c r="N1066" t="s">
        <v>32</v>
      </c>
      <c r="O1066" t="s">
        <v>33</v>
      </c>
      <c r="P1066" t="s">
        <v>34</v>
      </c>
      <c r="Q1066" t="s">
        <v>35</v>
      </c>
      <c r="R1066">
        <v>0</v>
      </c>
      <c r="S1066">
        <v>0</v>
      </c>
      <c r="T1066">
        <v>0</v>
      </c>
    </row>
    <row r="1067" spans="1:20">
      <c r="A1067" t="s">
        <v>1236</v>
      </c>
      <c r="B1067" t="s">
        <v>21</v>
      </c>
      <c r="C1067">
        <v>37</v>
      </c>
      <c r="D1067" t="s">
        <v>22</v>
      </c>
      <c r="E1067" t="s">
        <v>23</v>
      </c>
      <c r="F1067" t="s">
        <v>24</v>
      </c>
      <c r="G1067" t="s">
        <v>25</v>
      </c>
      <c r="H1067" t="s">
        <v>26</v>
      </c>
      <c r="I1067" t="s">
        <v>27</v>
      </c>
      <c r="J1067" t="s">
        <v>28</v>
      </c>
      <c r="K1067" t="s">
        <v>29</v>
      </c>
      <c r="L1067" t="s">
        <v>30</v>
      </c>
      <c r="M1067" t="s">
        <v>47</v>
      </c>
      <c r="N1067" t="s">
        <v>48</v>
      </c>
      <c r="O1067" t="s">
        <v>49</v>
      </c>
      <c r="P1067" t="s">
        <v>50</v>
      </c>
      <c r="Q1067" t="s">
        <v>51</v>
      </c>
      <c r="R1067" t="s">
        <v>52</v>
      </c>
      <c r="S1067" t="s">
        <v>53</v>
      </c>
      <c r="T1067" t="s">
        <v>54</v>
      </c>
    </row>
    <row r="1068" spans="1:20">
      <c r="A1068" t="s">
        <v>1237</v>
      </c>
      <c r="B1068" t="s">
        <v>62</v>
      </c>
      <c r="C1068" t="s">
        <v>63</v>
      </c>
      <c r="D1068" t="s">
        <v>22</v>
      </c>
      <c r="E1068" t="s">
        <v>23</v>
      </c>
      <c r="F1068" t="s">
        <v>24</v>
      </c>
      <c r="G1068" t="s">
        <v>25</v>
      </c>
      <c r="H1068" t="s">
        <v>26</v>
      </c>
      <c r="I1068" t="s">
        <v>27</v>
      </c>
      <c r="J1068" t="s">
        <v>28</v>
      </c>
      <c r="K1068" t="s">
        <v>29</v>
      </c>
      <c r="L1068" t="s">
        <v>84</v>
      </c>
      <c r="M1068" t="s">
        <v>85</v>
      </c>
      <c r="N1068" t="s">
        <v>86</v>
      </c>
      <c r="O1068" t="s">
        <v>87</v>
      </c>
      <c r="P1068" t="s">
        <v>88</v>
      </c>
      <c r="Q1068" t="s">
        <v>89</v>
      </c>
      <c r="R1068" t="s">
        <v>90</v>
      </c>
      <c r="S1068">
        <v>0</v>
      </c>
      <c r="T1068">
        <v>0</v>
      </c>
    </row>
    <row r="1069" spans="1:20">
      <c r="B1069" t="s">
        <v>21</v>
      </c>
      <c r="C1069">
        <v>40</v>
      </c>
      <c r="D1069" t="s">
        <v>22</v>
      </c>
      <c r="E1069" t="s">
        <v>23</v>
      </c>
      <c r="F1069" t="s">
        <v>24</v>
      </c>
      <c r="G1069" t="s">
        <v>25</v>
      </c>
      <c r="H1069" t="s">
        <v>26</v>
      </c>
      <c r="I1069" t="s">
        <v>27</v>
      </c>
      <c r="J1069" t="s">
        <v>28</v>
      </c>
      <c r="K1069" t="s">
        <v>29</v>
      </c>
      <c r="L1069" t="s">
        <v>84</v>
      </c>
      <c r="M1069" t="s">
        <v>85</v>
      </c>
      <c r="N1069" t="s">
        <v>86</v>
      </c>
      <c r="O1069" t="s">
        <v>87</v>
      </c>
      <c r="P1069" t="s">
        <v>88</v>
      </c>
      <c r="Q1069" t="s">
        <v>89</v>
      </c>
      <c r="R1069" t="s">
        <v>90</v>
      </c>
      <c r="S1069">
        <v>0</v>
      </c>
      <c r="T1069">
        <v>0</v>
      </c>
    </row>
    <row r="1070" spans="1:20">
      <c r="A1070" t="s">
        <v>1238</v>
      </c>
      <c r="B1070" t="s">
        <v>62</v>
      </c>
      <c r="C1070" t="s">
        <v>63</v>
      </c>
      <c r="D1070" t="s">
        <v>22</v>
      </c>
      <c r="E1070" t="s">
        <v>23</v>
      </c>
      <c r="F1070" t="s">
        <v>24</v>
      </c>
      <c r="G1070" t="s">
        <v>25</v>
      </c>
      <c r="H1070" t="s">
        <v>26</v>
      </c>
      <c r="I1070" t="s">
        <v>27</v>
      </c>
      <c r="J1070" t="s">
        <v>28</v>
      </c>
      <c r="K1070" t="s">
        <v>29</v>
      </c>
      <c r="L1070" t="s">
        <v>30</v>
      </c>
      <c r="M1070" t="s">
        <v>31</v>
      </c>
      <c r="N1070" t="s">
        <v>32</v>
      </c>
      <c r="O1070" t="s">
        <v>33</v>
      </c>
      <c r="P1070" t="s">
        <v>34</v>
      </c>
      <c r="Q1070" t="s">
        <v>35</v>
      </c>
      <c r="R1070">
        <v>0</v>
      </c>
      <c r="S1070">
        <v>0</v>
      </c>
      <c r="T1070">
        <v>0</v>
      </c>
    </row>
    <row r="1071" spans="1:20">
      <c r="B1071" t="s">
        <v>21</v>
      </c>
      <c r="C1071">
        <v>40</v>
      </c>
      <c r="D1071" t="s">
        <v>22</v>
      </c>
      <c r="E1071" t="s">
        <v>23</v>
      </c>
      <c r="F1071" t="s">
        <v>24</v>
      </c>
      <c r="G1071" t="s">
        <v>25</v>
      </c>
      <c r="H1071" t="s">
        <v>26</v>
      </c>
      <c r="I1071" t="s">
        <v>27</v>
      </c>
      <c r="J1071" t="s">
        <v>28</v>
      </c>
      <c r="K1071" t="s">
        <v>29</v>
      </c>
      <c r="L1071" t="s">
        <v>30</v>
      </c>
      <c r="M1071" t="s">
        <v>31</v>
      </c>
      <c r="N1071" t="s">
        <v>32</v>
      </c>
      <c r="O1071" t="s">
        <v>33</v>
      </c>
      <c r="P1071" t="s">
        <v>34</v>
      </c>
      <c r="Q1071" t="s">
        <v>35</v>
      </c>
      <c r="R1071">
        <v>0</v>
      </c>
      <c r="S1071">
        <v>0</v>
      </c>
      <c r="T1071">
        <v>0</v>
      </c>
    </row>
    <row r="1072" spans="1:20">
      <c r="A1072" t="s">
        <v>1239</v>
      </c>
      <c r="B1072" t="s">
        <v>62</v>
      </c>
      <c r="C1072" t="s">
        <v>63</v>
      </c>
      <c r="D1072" t="s">
        <v>22</v>
      </c>
      <c r="E1072" t="s">
        <v>23</v>
      </c>
      <c r="F1072" t="s">
        <v>24</v>
      </c>
      <c r="G1072" t="s">
        <v>25</v>
      </c>
      <c r="H1072" t="s">
        <v>26</v>
      </c>
      <c r="I1072" t="s">
        <v>27</v>
      </c>
      <c r="J1072" t="s">
        <v>28</v>
      </c>
      <c r="K1072" t="s">
        <v>29</v>
      </c>
      <c r="L1072" t="s">
        <v>30</v>
      </c>
      <c r="M1072" t="s">
        <v>47</v>
      </c>
      <c r="N1072" t="s">
        <v>48</v>
      </c>
      <c r="O1072" t="s">
        <v>49</v>
      </c>
      <c r="P1072" t="s">
        <v>50</v>
      </c>
      <c r="Q1072" t="s">
        <v>51</v>
      </c>
      <c r="R1072" t="s">
        <v>52</v>
      </c>
      <c r="S1072" t="s">
        <v>53</v>
      </c>
      <c r="T1072" t="s">
        <v>54</v>
      </c>
    </row>
    <row r="1073" spans="1:20">
      <c r="B1073" t="s">
        <v>21</v>
      </c>
      <c r="C1073">
        <v>40</v>
      </c>
      <c r="D1073" t="s">
        <v>22</v>
      </c>
      <c r="E1073" t="s">
        <v>23</v>
      </c>
      <c r="F1073" t="s">
        <v>24</v>
      </c>
      <c r="G1073" t="s">
        <v>25</v>
      </c>
      <c r="H1073" t="s">
        <v>26</v>
      </c>
      <c r="I1073" t="s">
        <v>27</v>
      </c>
      <c r="J1073" t="s">
        <v>28</v>
      </c>
      <c r="K1073" t="s">
        <v>29</v>
      </c>
      <c r="L1073" t="s">
        <v>30</v>
      </c>
      <c r="M1073" t="s">
        <v>47</v>
      </c>
      <c r="N1073" t="s">
        <v>48</v>
      </c>
      <c r="O1073" t="s">
        <v>49</v>
      </c>
      <c r="P1073" t="s">
        <v>50</v>
      </c>
      <c r="Q1073" t="s">
        <v>51</v>
      </c>
      <c r="R1073" t="s">
        <v>52</v>
      </c>
      <c r="S1073" t="s">
        <v>53</v>
      </c>
      <c r="T1073" t="s">
        <v>54</v>
      </c>
    </row>
    <row r="1074" spans="1:20">
      <c r="A1074" t="s">
        <v>1240</v>
      </c>
      <c r="B1074" t="s">
        <v>62</v>
      </c>
      <c r="C1074" t="s">
        <v>63</v>
      </c>
      <c r="D1074" t="s">
        <v>22</v>
      </c>
      <c r="E1074" t="s">
        <v>23</v>
      </c>
      <c r="F1074" t="s">
        <v>24</v>
      </c>
      <c r="G1074" t="s">
        <v>25</v>
      </c>
      <c r="H1074" t="s">
        <v>26</v>
      </c>
      <c r="I1074" t="s">
        <v>27</v>
      </c>
      <c r="J1074" t="s">
        <v>28</v>
      </c>
      <c r="K1074" t="s">
        <v>29</v>
      </c>
      <c r="L1074" t="s">
        <v>30</v>
      </c>
      <c r="M1074" t="s">
        <v>31</v>
      </c>
      <c r="N1074" t="s">
        <v>32</v>
      </c>
      <c r="O1074" t="s">
        <v>33</v>
      </c>
      <c r="P1074" t="s">
        <v>34</v>
      </c>
      <c r="Q1074" t="s">
        <v>35</v>
      </c>
      <c r="R1074">
        <v>0</v>
      </c>
      <c r="S1074">
        <v>0</v>
      </c>
      <c r="T1074">
        <v>0</v>
      </c>
    </row>
    <row r="1075" spans="1:20">
      <c r="B1075" t="s">
        <v>21</v>
      </c>
      <c r="C1075">
        <v>40</v>
      </c>
      <c r="D1075" t="s">
        <v>22</v>
      </c>
      <c r="E1075" t="s">
        <v>23</v>
      </c>
      <c r="F1075" t="s">
        <v>24</v>
      </c>
      <c r="G1075" t="s">
        <v>25</v>
      </c>
      <c r="H1075" t="s">
        <v>26</v>
      </c>
      <c r="I1075" t="s">
        <v>27</v>
      </c>
      <c r="J1075" t="s">
        <v>28</v>
      </c>
      <c r="K1075" t="s">
        <v>29</v>
      </c>
      <c r="L1075" t="s">
        <v>30</v>
      </c>
      <c r="M1075" t="s">
        <v>31</v>
      </c>
      <c r="N1075" t="s">
        <v>32</v>
      </c>
      <c r="O1075" t="s">
        <v>33</v>
      </c>
      <c r="P1075" t="s">
        <v>34</v>
      </c>
      <c r="Q1075" t="s">
        <v>35</v>
      </c>
      <c r="R1075">
        <v>0</v>
      </c>
      <c r="S1075">
        <v>0</v>
      </c>
      <c r="T1075">
        <v>0</v>
      </c>
    </row>
    <row r="1076" spans="1:20">
      <c r="A1076" t="s">
        <v>1241</v>
      </c>
      <c r="B1076" t="s">
        <v>62</v>
      </c>
      <c r="C1076" t="s">
        <v>63</v>
      </c>
      <c r="D1076" t="s">
        <v>22</v>
      </c>
      <c r="E1076" t="s">
        <v>23</v>
      </c>
      <c r="F1076" t="s">
        <v>24</v>
      </c>
      <c r="G1076" t="s">
        <v>25</v>
      </c>
      <c r="H1076" t="s">
        <v>26</v>
      </c>
      <c r="I1076" t="s">
        <v>27</v>
      </c>
      <c r="J1076" t="s">
        <v>28</v>
      </c>
      <c r="K1076" t="s">
        <v>29</v>
      </c>
      <c r="L1076" t="s">
        <v>30</v>
      </c>
      <c r="M1076" t="s">
        <v>47</v>
      </c>
      <c r="N1076" t="s">
        <v>48</v>
      </c>
      <c r="O1076" t="s">
        <v>49</v>
      </c>
      <c r="P1076" t="s">
        <v>50</v>
      </c>
      <c r="Q1076" t="s">
        <v>51</v>
      </c>
      <c r="R1076" t="s">
        <v>52</v>
      </c>
      <c r="S1076" t="s">
        <v>53</v>
      </c>
      <c r="T1076" t="s">
        <v>54</v>
      </c>
    </row>
    <row r="1077" spans="1:20">
      <c r="B1077" t="s">
        <v>21</v>
      </c>
      <c r="C1077">
        <v>40</v>
      </c>
      <c r="D1077" t="s">
        <v>22</v>
      </c>
      <c r="E1077" t="s">
        <v>23</v>
      </c>
      <c r="F1077" t="s">
        <v>24</v>
      </c>
      <c r="G1077" t="s">
        <v>25</v>
      </c>
      <c r="H1077" t="s">
        <v>26</v>
      </c>
      <c r="I1077" t="s">
        <v>27</v>
      </c>
      <c r="J1077" t="s">
        <v>28</v>
      </c>
      <c r="K1077" t="s">
        <v>29</v>
      </c>
      <c r="L1077" t="s">
        <v>30</v>
      </c>
      <c r="M1077" t="s">
        <v>47</v>
      </c>
      <c r="N1077" t="s">
        <v>48</v>
      </c>
      <c r="O1077" t="s">
        <v>49</v>
      </c>
      <c r="P1077" t="s">
        <v>50</v>
      </c>
      <c r="Q1077" t="s">
        <v>51</v>
      </c>
      <c r="R1077" t="s">
        <v>52</v>
      </c>
      <c r="S1077" t="s">
        <v>53</v>
      </c>
      <c r="T1077" t="s">
        <v>54</v>
      </c>
    </row>
    <row r="1078" spans="1:20">
      <c r="A1078" t="s">
        <v>1242</v>
      </c>
      <c r="B1078" t="s">
        <v>62</v>
      </c>
      <c r="C1078" t="s">
        <v>63</v>
      </c>
      <c r="D1078" t="s">
        <v>22</v>
      </c>
      <c r="E1078" t="s">
        <v>23</v>
      </c>
      <c r="F1078" t="s">
        <v>24</v>
      </c>
      <c r="G1078" t="s">
        <v>25</v>
      </c>
      <c r="H1078" t="s">
        <v>26</v>
      </c>
      <c r="I1078" t="s">
        <v>27</v>
      </c>
      <c r="J1078" t="s">
        <v>28</v>
      </c>
      <c r="K1078" t="s">
        <v>29</v>
      </c>
      <c r="L1078" t="s">
        <v>30</v>
      </c>
      <c r="M1078" t="s">
        <v>47</v>
      </c>
      <c r="N1078" t="s">
        <v>48</v>
      </c>
      <c r="O1078" t="s">
        <v>49</v>
      </c>
      <c r="P1078" t="s">
        <v>50</v>
      </c>
      <c r="Q1078" t="s">
        <v>51</v>
      </c>
      <c r="R1078" t="s">
        <v>52</v>
      </c>
      <c r="S1078" t="s">
        <v>82</v>
      </c>
      <c r="T1078">
        <v>0</v>
      </c>
    </row>
    <row r="1079" spans="1:20">
      <c r="B1079" t="s">
        <v>21</v>
      </c>
      <c r="C1079">
        <v>40</v>
      </c>
      <c r="D1079" t="s">
        <v>22</v>
      </c>
      <c r="E1079" t="s">
        <v>23</v>
      </c>
      <c r="F1079" t="s">
        <v>24</v>
      </c>
      <c r="G1079" t="s">
        <v>25</v>
      </c>
      <c r="H1079" t="s">
        <v>26</v>
      </c>
      <c r="I1079" t="s">
        <v>27</v>
      </c>
      <c r="J1079" t="s">
        <v>28</v>
      </c>
      <c r="K1079" t="s">
        <v>29</v>
      </c>
      <c r="L1079" t="s">
        <v>30</v>
      </c>
      <c r="M1079" t="s">
        <v>47</v>
      </c>
      <c r="N1079" t="s">
        <v>48</v>
      </c>
      <c r="O1079" t="s">
        <v>49</v>
      </c>
      <c r="P1079" t="s">
        <v>50</v>
      </c>
      <c r="Q1079" t="s">
        <v>51</v>
      </c>
      <c r="R1079" t="s">
        <v>52</v>
      </c>
      <c r="S1079" t="s">
        <v>82</v>
      </c>
      <c r="T1079">
        <v>0</v>
      </c>
    </row>
    <row r="1080" spans="1:20">
      <c r="A1080" t="s">
        <v>1243</v>
      </c>
      <c r="B1080" t="s">
        <v>62</v>
      </c>
      <c r="C1080" t="s">
        <v>63</v>
      </c>
      <c r="D1080" t="s">
        <v>22</v>
      </c>
      <c r="E1080" t="s">
        <v>23</v>
      </c>
      <c r="F1080" t="s">
        <v>24</v>
      </c>
      <c r="G1080" t="s">
        <v>25</v>
      </c>
      <c r="H1080" t="s">
        <v>26</v>
      </c>
      <c r="I1080" t="s">
        <v>27</v>
      </c>
      <c r="J1080" t="s">
        <v>94</v>
      </c>
      <c r="K1080" t="s">
        <v>95</v>
      </c>
      <c r="L1080" t="s">
        <v>96</v>
      </c>
      <c r="M1080" t="s">
        <v>97</v>
      </c>
      <c r="N1080" t="s">
        <v>98</v>
      </c>
      <c r="O1080" t="s">
        <v>99</v>
      </c>
      <c r="P1080" t="s">
        <v>100</v>
      </c>
      <c r="Q1080" t="s">
        <v>526</v>
      </c>
      <c r="R1080">
        <v>0</v>
      </c>
      <c r="S1080">
        <v>0</v>
      </c>
      <c r="T1080">
        <v>0</v>
      </c>
    </row>
    <row r="1081" spans="1:20">
      <c r="B1081" t="s">
        <v>21</v>
      </c>
      <c r="C1081">
        <v>38</v>
      </c>
      <c r="D1081" t="s">
        <v>22</v>
      </c>
      <c r="E1081" t="s">
        <v>23</v>
      </c>
      <c r="F1081" t="s">
        <v>24</v>
      </c>
      <c r="G1081" t="s">
        <v>25</v>
      </c>
      <c r="H1081" t="s">
        <v>26</v>
      </c>
      <c r="I1081" t="s">
        <v>27</v>
      </c>
      <c r="J1081" t="s">
        <v>94</v>
      </c>
      <c r="K1081" t="s">
        <v>95</v>
      </c>
      <c r="L1081" t="s">
        <v>96</v>
      </c>
      <c r="M1081" t="s">
        <v>97</v>
      </c>
      <c r="N1081" t="s">
        <v>98</v>
      </c>
      <c r="O1081" t="s">
        <v>99</v>
      </c>
      <c r="P1081" t="s">
        <v>100</v>
      </c>
      <c r="Q1081" t="s">
        <v>526</v>
      </c>
      <c r="R1081">
        <v>0</v>
      </c>
      <c r="S1081">
        <v>0</v>
      </c>
      <c r="T1081">
        <v>0</v>
      </c>
    </row>
    <row r="1082" spans="1:20">
      <c r="A1082" t="s">
        <v>1244</v>
      </c>
      <c r="B1082" t="s">
        <v>62</v>
      </c>
      <c r="C1082" t="s">
        <v>63</v>
      </c>
      <c r="D1082" t="s">
        <v>22</v>
      </c>
      <c r="E1082" t="s">
        <v>23</v>
      </c>
      <c r="F1082" t="s">
        <v>24</v>
      </c>
      <c r="G1082" t="s">
        <v>25</v>
      </c>
      <c r="H1082" t="s">
        <v>26</v>
      </c>
      <c r="I1082" t="s">
        <v>27</v>
      </c>
      <c r="J1082" t="s">
        <v>28</v>
      </c>
      <c r="K1082" t="s">
        <v>29</v>
      </c>
      <c r="L1082" t="s">
        <v>30</v>
      </c>
      <c r="M1082" t="s">
        <v>31</v>
      </c>
      <c r="N1082" t="s">
        <v>32</v>
      </c>
      <c r="O1082" t="s">
        <v>33</v>
      </c>
      <c r="P1082" t="s">
        <v>34</v>
      </c>
      <c r="Q1082" t="s">
        <v>35</v>
      </c>
      <c r="R1082">
        <v>0</v>
      </c>
      <c r="S1082">
        <v>0</v>
      </c>
      <c r="T1082">
        <v>0</v>
      </c>
    </row>
    <row r="1083" spans="1:20">
      <c r="B1083" t="s">
        <v>21</v>
      </c>
      <c r="C1083">
        <v>40</v>
      </c>
      <c r="D1083" t="s">
        <v>22</v>
      </c>
      <c r="E1083" t="s">
        <v>23</v>
      </c>
      <c r="F1083" t="s">
        <v>24</v>
      </c>
      <c r="G1083" t="s">
        <v>25</v>
      </c>
      <c r="H1083" t="s">
        <v>26</v>
      </c>
      <c r="I1083" t="s">
        <v>27</v>
      </c>
      <c r="J1083" t="s">
        <v>28</v>
      </c>
      <c r="K1083" t="s">
        <v>29</v>
      </c>
      <c r="L1083" t="s">
        <v>30</v>
      </c>
      <c r="M1083" t="s">
        <v>31</v>
      </c>
      <c r="N1083" t="s">
        <v>32</v>
      </c>
      <c r="O1083" t="s">
        <v>33</v>
      </c>
      <c r="P1083" t="s">
        <v>34</v>
      </c>
      <c r="Q1083" t="s">
        <v>35</v>
      </c>
      <c r="R1083">
        <v>0</v>
      </c>
      <c r="S1083">
        <v>0</v>
      </c>
      <c r="T1083">
        <v>0</v>
      </c>
    </row>
    <row r="1084" spans="1:20">
      <c r="A1084" t="s">
        <v>1245</v>
      </c>
      <c r="B1084" t="s">
        <v>62</v>
      </c>
      <c r="C1084" t="s">
        <v>63</v>
      </c>
      <c r="D1084" t="s">
        <v>22</v>
      </c>
      <c r="E1084" t="s">
        <v>23</v>
      </c>
      <c r="F1084" t="s">
        <v>24</v>
      </c>
      <c r="G1084" t="s">
        <v>25</v>
      </c>
      <c r="H1084" t="s">
        <v>26</v>
      </c>
      <c r="I1084" t="s">
        <v>27</v>
      </c>
      <c r="J1084" t="s">
        <v>28</v>
      </c>
      <c r="K1084" t="s">
        <v>29</v>
      </c>
      <c r="L1084" t="s">
        <v>30</v>
      </c>
      <c r="M1084" t="s">
        <v>47</v>
      </c>
      <c r="N1084" t="s">
        <v>48</v>
      </c>
      <c r="O1084" t="s">
        <v>49</v>
      </c>
      <c r="P1084" t="s">
        <v>50</v>
      </c>
      <c r="Q1084" t="s">
        <v>51</v>
      </c>
      <c r="R1084" t="s">
        <v>52</v>
      </c>
      <c r="S1084" t="s">
        <v>53</v>
      </c>
      <c r="T1084" t="s">
        <v>54</v>
      </c>
    </row>
    <row r="1085" spans="1:20">
      <c r="B1085" t="s">
        <v>21</v>
      </c>
      <c r="C1085">
        <v>40</v>
      </c>
      <c r="D1085" t="s">
        <v>22</v>
      </c>
      <c r="E1085" t="s">
        <v>23</v>
      </c>
      <c r="F1085" t="s">
        <v>24</v>
      </c>
      <c r="G1085" t="s">
        <v>25</v>
      </c>
      <c r="H1085" t="s">
        <v>26</v>
      </c>
      <c r="I1085" t="s">
        <v>27</v>
      </c>
      <c r="J1085" t="s">
        <v>28</v>
      </c>
      <c r="K1085" t="s">
        <v>29</v>
      </c>
      <c r="L1085" t="s">
        <v>30</v>
      </c>
      <c r="M1085" t="s">
        <v>47</v>
      </c>
      <c r="N1085" t="s">
        <v>48</v>
      </c>
      <c r="O1085" t="s">
        <v>49</v>
      </c>
      <c r="P1085" t="s">
        <v>50</v>
      </c>
      <c r="Q1085" t="s">
        <v>51</v>
      </c>
      <c r="R1085" t="s">
        <v>52</v>
      </c>
      <c r="S1085" t="s">
        <v>53</v>
      </c>
      <c r="T1085" t="s">
        <v>54</v>
      </c>
    </row>
    <row r="1086" spans="1:20">
      <c r="A1086" t="s">
        <v>1246</v>
      </c>
      <c r="B1086" t="s">
        <v>21</v>
      </c>
      <c r="C1086">
        <v>38</v>
      </c>
      <c r="D1086" t="s">
        <v>22</v>
      </c>
      <c r="E1086" t="s">
        <v>23</v>
      </c>
      <c r="F1086" t="s">
        <v>24</v>
      </c>
      <c r="G1086" t="s">
        <v>25</v>
      </c>
      <c r="H1086" t="s">
        <v>26</v>
      </c>
      <c r="I1086" t="s">
        <v>27</v>
      </c>
      <c r="J1086" t="s">
        <v>28</v>
      </c>
      <c r="K1086" t="s">
        <v>29</v>
      </c>
      <c r="L1086" t="s">
        <v>30</v>
      </c>
      <c r="M1086" t="s">
        <v>31</v>
      </c>
      <c r="N1086" t="s">
        <v>32</v>
      </c>
      <c r="O1086" t="s">
        <v>33</v>
      </c>
      <c r="P1086" t="s">
        <v>34</v>
      </c>
      <c r="Q1086" t="s">
        <v>35</v>
      </c>
      <c r="R1086">
        <v>0</v>
      </c>
      <c r="S1086">
        <v>0</v>
      </c>
      <c r="T1086">
        <v>0</v>
      </c>
    </row>
    <row r="1087" spans="1:20">
      <c r="A1087" t="s">
        <v>1247</v>
      </c>
      <c r="B1087" t="s">
        <v>21</v>
      </c>
      <c r="C1087">
        <v>38</v>
      </c>
      <c r="D1087" t="s">
        <v>22</v>
      </c>
      <c r="E1087" t="s">
        <v>23</v>
      </c>
      <c r="F1087" t="s">
        <v>24</v>
      </c>
      <c r="G1087" t="s">
        <v>25</v>
      </c>
      <c r="H1087" t="s">
        <v>26</v>
      </c>
      <c r="I1087" t="s">
        <v>27</v>
      </c>
      <c r="J1087" t="s">
        <v>28</v>
      </c>
      <c r="K1087" t="s">
        <v>29</v>
      </c>
      <c r="L1087" t="s">
        <v>30</v>
      </c>
      <c r="M1087" t="s">
        <v>47</v>
      </c>
      <c r="N1087" t="s">
        <v>48</v>
      </c>
      <c r="O1087" t="s">
        <v>49</v>
      </c>
      <c r="P1087" t="s">
        <v>50</v>
      </c>
      <c r="Q1087" t="s">
        <v>51</v>
      </c>
      <c r="R1087" t="s">
        <v>52</v>
      </c>
      <c r="S1087" t="s">
        <v>53</v>
      </c>
      <c r="T1087" t="s">
        <v>54</v>
      </c>
    </row>
    <row r="1088" spans="1:20">
      <c r="A1088" t="s">
        <v>1248</v>
      </c>
      <c r="B1088" t="s">
        <v>21</v>
      </c>
      <c r="C1088">
        <v>37</v>
      </c>
      <c r="D1088" t="s">
        <v>22</v>
      </c>
      <c r="E1088" t="s">
        <v>23</v>
      </c>
      <c r="F1088" t="s">
        <v>24</v>
      </c>
      <c r="G1088" t="s">
        <v>25</v>
      </c>
      <c r="H1088" t="s">
        <v>26</v>
      </c>
      <c r="I1088" t="s">
        <v>27</v>
      </c>
      <c r="J1088" t="s">
        <v>37</v>
      </c>
      <c r="K1088" t="s">
        <v>38</v>
      </c>
      <c r="L1088" t="s">
        <v>39</v>
      </c>
      <c r="M1088" t="s">
        <v>57</v>
      </c>
      <c r="N1088" t="s">
        <v>58</v>
      </c>
      <c r="O1088" t="s">
        <v>59</v>
      </c>
      <c r="P1088" t="s">
        <v>60</v>
      </c>
      <c r="Q1088">
        <v>0</v>
      </c>
      <c r="R1088">
        <v>0</v>
      </c>
      <c r="S1088">
        <v>0</v>
      </c>
      <c r="T1088">
        <v>0</v>
      </c>
    </row>
    <row r="1089" spans="1:20">
      <c r="A1089" t="s">
        <v>1249</v>
      </c>
      <c r="B1089" t="s">
        <v>21</v>
      </c>
      <c r="C1089">
        <v>37</v>
      </c>
      <c r="D1089" t="s">
        <v>22</v>
      </c>
      <c r="E1089" t="s">
        <v>23</v>
      </c>
      <c r="F1089" t="s">
        <v>24</v>
      </c>
      <c r="G1089" t="s">
        <v>25</v>
      </c>
      <c r="H1089" t="s">
        <v>26</v>
      </c>
      <c r="I1089" t="s">
        <v>27</v>
      </c>
      <c r="J1089" t="s">
        <v>28</v>
      </c>
      <c r="K1089" t="s">
        <v>29</v>
      </c>
      <c r="L1089" t="s">
        <v>30</v>
      </c>
      <c r="M1089" t="s">
        <v>31</v>
      </c>
      <c r="N1089" t="s">
        <v>32</v>
      </c>
      <c r="O1089" t="s">
        <v>33</v>
      </c>
      <c r="P1089" t="s">
        <v>34</v>
      </c>
      <c r="Q1089" t="s">
        <v>35</v>
      </c>
      <c r="R1089">
        <v>0</v>
      </c>
      <c r="S1089">
        <v>0</v>
      </c>
      <c r="T1089">
        <v>0</v>
      </c>
    </row>
    <row r="1090" spans="1:20">
      <c r="A1090" t="s">
        <v>1250</v>
      </c>
      <c r="B1090" t="s">
        <v>21</v>
      </c>
      <c r="C1090">
        <v>37</v>
      </c>
      <c r="D1090" t="s">
        <v>22</v>
      </c>
      <c r="E1090" t="s">
        <v>23</v>
      </c>
      <c r="F1090" t="s">
        <v>24</v>
      </c>
      <c r="G1090" t="s">
        <v>25</v>
      </c>
      <c r="H1090" t="s">
        <v>26</v>
      </c>
      <c r="I1090" t="s">
        <v>27</v>
      </c>
      <c r="J1090" t="s">
        <v>28</v>
      </c>
      <c r="K1090" t="s">
        <v>29</v>
      </c>
      <c r="L1090" t="s">
        <v>30</v>
      </c>
      <c r="M1090" t="s">
        <v>47</v>
      </c>
      <c r="N1090" t="s">
        <v>48</v>
      </c>
      <c r="O1090" t="s">
        <v>49</v>
      </c>
      <c r="P1090" t="s">
        <v>50</v>
      </c>
      <c r="Q1090" t="s">
        <v>51</v>
      </c>
      <c r="R1090" t="s">
        <v>52</v>
      </c>
      <c r="S1090" t="s">
        <v>53</v>
      </c>
      <c r="T1090" t="s">
        <v>54</v>
      </c>
    </row>
    <row r="1091" spans="1:20">
      <c r="A1091" t="s">
        <v>1251</v>
      </c>
      <c r="B1091" t="s">
        <v>21</v>
      </c>
      <c r="C1091">
        <v>37</v>
      </c>
      <c r="D1091" t="s">
        <v>22</v>
      </c>
      <c r="E1091" t="s">
        <v>23</v>
      </c>
      <c r="F1091" t="s">
        <v>24</v>
      </c>
      <c r="G1091" t="s">
        <v>25</v>
      </c>
      <c r="H1091" t="s">
        <v>26</v>
      </c>
      <c r="I1091" t="s">
        <v>27</v>
      </c>
      <c r="J1091" t="s">
        <v>37</v>
      </c>
      <c r="K1091" t="s">
        <v>38</v>
      </c>
      <c r="L1091" t="s">
        <v>39</v>
      </c>
      <c r="M1091" t="s">
        <v>40</v>
      </c>
      <c r="N1091" t="s">
        <v>166</v>
      </c>
      <c r="O1091" t="s">
        <v>167</v>
      </c>
      <c r="P1091" t="s">
        <v>168</v>
      </c>
      <c r="Q1091" t="s">
        <v>169</v>
      </c>
      <c r="R1091" t="s">
        <v>170</v>
      </c>
      <c r="S1091" t="s">
        <v>171</v>
      </c>
      <c r="T1091" t="s">
        <v>172</v>
      </c>
    </row>
    <row r="1092" spans="1:20">
      <c r="A1092" t="s">
        <v>1252</v>
      </c>
      <c r="B1092" t="s">
        <v>21</v>
      </c>
      <c r="C1092">
        <v>37</v>
      </c>
      <c r="D1092" t="s">
        <v>22</v>
      </c>
      <c r="E1092" t="s">
        <v>23</v>
      </c>
      <c r="F1092" t="s">
        <v>24</v>
      </c>
      <c r="G1092" t="s">
        <v>25</v>
      </c>
      <c r="H1092" t="s">
        <v>26</v>
      </c>
      <c r="I1092" t="s">
        <v>27</v>
      </c>
      <c r="J1092" t="s">
        <v>94</v>
      </c>
      <c r="K1092" t="s">
        <v>95</v>
      </c>
      <c r="L1092" t="s">
        <v>96</v>
      </c>
      <c r="M1092" t="s">
        <v>97</v>
      </c>
      <c r="N1092" t="s">
        <v>98</v>
      </c>
      <c r="O1092" t="s">
        <v>99</v>
      </c>
      <c r="P1092" t="s">
        <v>100</v>
      </c>
      <c r="Q1092" t="s">
        <v>101</v>
      </c>
      <c r="R1092">
        <v>0</v>
      </c>
      <c r="S1092">
        <v>0</v>
      </c>
      <c r="T1092">
        <v>0</v>
      </c>
    </row>
    <row r="1093" spans="1:20">
      <c r="A1093" t="s">
        <v>1253</v>
      </c>
      <c r="B1093" t="s">
        <v>21</v>
      </c>
      <c r="C1093">
        <v>37</v>
      </c>
      <c r="D1093" t="s">
        <v>22</v>
      </c>
      <c r="E1093" t="s">
        <v>23</v>
      </c>
      <c r="F1093" t="s">
        <v>24</v>
      </c>
      <c r="G1093" t="s">
        <v>25</v>
      </c>
      <c r="H1093" t="s">
        <v>26</v>
      </c>
      <c r="I1093" t="s">
        <v>27</v>
      </c>
      <c r="J1093" t="s">
        <v>28</v>
      </c>
      <c r="K1093" t="s">
        <v>29</v>
      </c>
      <c r="L1093" t="s">
        <v>84</v>
      </c>
      <c r="M1093" t="s">
        <v>85</v>
      </c>
      <c r="N1093" t="s">
        <v>86</v>
      </c>
      <c r="O1093" t="s">
        <v>87</v>
      </c>
      <c r="P1093" t="s">
        <v>88</v>
      </c>
      <c r="Q1093" t="s">
        <v>89</v>
      </c>
      <c r="R1093" t="s">
        <v>90</v>
      </c>
      <c r="S1093">
        <v>0</v>
      </c>
      <c r="T1093">
        <v>0</v>
      </c>
    </row>
    <row r="1094" spans="1:20">
      <c r="A1094" t="s">
        <v>1254</v>
      </c>
      <c r="B1094" t="s">
        <v>21</v>
      </c>
      <c r="C1094">
        <v>37</v>
      </c>
      <c r="D1094" t="s">
        <v>22</v>
      </c>
      <c r="E1094" t="s">
        <v>23</v>
      </c>
      <c r="F1094" t="s">
        <v>24</v>
      </c>
      <c r="G1094" t="s">
        <v>25</v>
      </c>
      <c r="H1094" t="s">
        <v>26</v>
      </c>
      <c r="I1094" t="s">
        <v>27</v>
      </c>
      <c r="J1094" t="s">
        <v>28</v>
      </c>
      <c r="K1094" t="s">
        <v>29</v>
      </c>
      <c r="L1094" t="s">
        <v>30</v>
      </c>
      <c r="M1094" t="s">
        <v>31</v>
      </c>
      <c r="N1094" t="s">
        <v>32</v>
      </c>
      <c r="O1094" t="s">
        <v>33</v>
      </c>
      <c r="P1094" t="s">
        <v>34</v>
      </c>
      <c r="Q1094" t="s">
        <v>35</v>
      </c>
      <c r="R1094">
        <v>0</v>
      </c>
      <c r="S1094">
        <v>0</v>
      </c>
      <c r="T1094">
        <v>0</v>
      </c>
    </row>
    <row r="1095" spans="1:20">
      <c r="A1095" t="s">
        <v>1255</v>
      </c>
      <c r="B1095" t="s">
        <v>21</v>
      </c>
      <c r="C1095">
        <v>37</v>
      </c>
      <c r="D1095" t="s">
        <v>22</v>
      </c>
      <c r="E1095" t="s">
        <v>23</v>
      </c>
      <c r="F1095" t="s">
        <v>24</v>
      </c>
      <c r="G1095" t="s">
        <v>25</v>
      </c>
      <c r="H1095" t="s">
        <v>26</v>
      </c>
      <c r="I1095" t="s">
        <v>27</v>
      </c>
      <c r="J1095" t="s">
        <v>28</v>
      </c>
      <c r="K1095" t="s">
        <v>29</v>
      </c>
      <c r="L1095" t="s">
        <v>30</v>
      </c>
      <c r="M1095" t="s">
        <v>47</v>
      </c>
      <c r="N1095" t="s">
        <v>48</v>
      </c>
      <c r="O1095" t="s">
        <v>49</v>
      </c>
      <c r="P1095" t="s">
        <v>50</v>
      </c>
      <c r="Q1095" t="s">
        <v>51</v>
      </c>
      <c r="R1095" t="s">
        <v>52</v>
      </c>
      <c r="S1095" t="s">
        <v>53</v>
      </c>
      <c r="T1095" t="s">
        <v>54</v>
      </c>
    </row>
    <row r="1096" spans="1:20">
      <c r="A1096" t="s">
        <v>1256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200"/>
  <sheetViews>
    <sheetView workbookViewId="0">
      <selection sqref="A1:Z3200"/>
    </sheetView>
  </sheetViews>
  <sheetFormatPr defaultRowHeight="15"/>
  <sheetData>
    <row r="1" spans="1:26">
      <c r="A1" t="s">
        <v>1257</v>
      </c>
      <c r="B1" t="s">
        <v>1258</v>
      </c>
      <c r="C1" t="s">
        <v>1259</v>
      </c>
      <c r="D1" t="s">
        <v>1</v>
      </c>
      <c r="E1" t="s">
        <v>1260</v>
      </c>
      <c r="F1" t="s">
        <v>1261</v>
      </c>
      <c r="G1" t="s">
        <v>1262</v>
      </c>
      <c r="H1" t="s">
        <v>1263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</v>
      </c>
    </row>
    <row r="2" spans="1:26">
      <c r="A2" t="s">
        <v>20</v>
      </c>
      <c r="B2" t="s">
        <v>1264</v>
      </c>
      <c r="C2">
        <v>193</v>
      </c>
      <c r="D2" t="s">
        <v>21</v>
      </c>
      <c r="E2">
        <v>156</v>
      </c>
      <c r="F2">
        <v>192</v>
      </c>
      <c r="G2">
        <v>1016</v>
      </c>
      <c r="H2" t="s">
        <v>1265</v>
      </c>
      <c r="I2" t="str">
        <f>VLOOKUP($B2,SOCS_box_taxonomy!$B$2:$Z$948,6,0)</f>
        <v>Eukaryota</v>
      </c>
      <c r="J2" t="str">
        <f>VLOOKUP($B2,SOCS_box_taxonomy!$B$2:$Z$948,7,0)</f>
        <v xml:space="preserve"> Metazoa</v>
      </c>
      <c r="K2" t="str">
        <f>VLOOKUP($B2,SOCS_box_taxonomy!$B$2:$Z$948,8,0)</f>
        <v xml:space="preserve"> Chordata</v>
      </c>
      <c r="L2" t="str">
        <f>VLOOKUP($B2,SOCS_box_taxonomy!$B$2:$Z$948,9,0)</f>
        <v xml:space="preserve"> Craniata</v>
      </c>
      <c r="M2" t="str">
        <f>VLOOKUP($B2,SOCS_box_taxonomy!$B$2:$Z$948,10,0)</f>
        <v xml:space="preserve"> Vertebrata</v>
      </c>
      <c r="N2" t="str">
        <f>VLOOKUP($B2,SOCS_box_taxonomy!$B$2:$Z$948,11,0)</f>
        <v xml:space="preserve"> Euteleostomi</v>
      </c>
      <c r="O2" t="str">
        <f>VLOOKUP($B2,SOCS_box_taxonomy!$B$2:$Z$948,12,0)</f>
        <v>Mammalia</v>
      </c>
      <c r="P2" t="str">
        <f>VLOOKUP($B2,SOCS_box_taxonomy!$B$2:$Z$948,13,0)</f>
        <v xml:space="preserve"> Eutheria</v>
      </c>
      <c r="Q2" t="str">
        <f>VLOOKUP($B2,SOCS_box_taxonomy!$B$2:$Z$948,14,0)</f>
        <v xml:space="preserve"> Euarchontoglires</v>
      </c>
      <c r="R2" t="str">
        <f>VLOOKUP($B2,SOCS_box_taxonomy!$B$2:$Z$948,15,0)</f>
        <v xml:space="preserve"> Primates</v>
      </c>
      <c r="S2" t="str">
        <f>VLOOKUP($B2,SOCS_box_taxonomy!$B$2:$Z$948,16,0)</f>
        <v xml:space="preserve"> Haplorrhini</v>
      </c>
      <c r="T2" t="str">
        <f>VLOOKUP($B2,SOCS_box_taxonomy!$B$2:$Z$948,17,0)</f>
        <v>Catarrhini</v>
      </c>
      <c r="U2" t="str">
        <f>VLOOKUP($B2,SOCS_box_taxonomy!$B$2:$Z$948,18,0)</f>
        <v xml:space="preserve"> Hominidae</v>
      </c>
      <c r="V2" t="str">
        <f>VLOOKUP($B2,SOCS_box_taxonomy!$B$2:$Z$948,19,0)</f>
        <v xml:space="preserve"> Homo.</v>
      </c>
      <c r="W2">
        <f>VLOOKUP($B2,SOCS_box_taxonomy!$B$2:$Z$948,20,0)</f>
        <v>0</v>
      </c>
      <c r="X2">
        <f>VLOOKUP($B2,SOCS_box_taxonomy!$B$2:$Z$948,21,0)</f>
        <v>0</v>
      </c>
      <c r="Y2">
        <f>VLOOKUP($B2,SOCS_box_taxonomy!$B$2:$Z$948,22,0)</f>
        <v>0</v>
      </c>
      <c r="Z2">
        <f>$F2-$E2+1</f>
        <v>37</v>
      </c>
    </row>
    <row r="3" spans="1:26">
      <c r="A3" t="s">
        <v>20</v>
      </c>
      <c r="B3" t="s">
        <v>1264</v>
      </c>
      <c r="C3">
        <v>193</v>
      </c>
      <c r="D3" t="s">
        <v>1266</v>
      </c>
      <c r="E3">
        <v>124</v>
      </c>
      <c r="F3">
        <v>151</v>
      </c>
      <c r="G3">
        <v>121734</v>
      </c>
      <c r="H3" t="s">
        <v>1267</v>
      </c>
      <c r="I3" t="str">
        <f>VLOOKUP($B3,SOCS_box_taxonomy!$B$2:$Z$948,6,0)</f>
        <v>Eukaryota</v>
      </c>
      <c r="J3" t="str">
        <f>VLOOKUP($B3,SOCS_box_taxonomy!$B$2:$Z$948,7,0)</f>
        <v xml:space="preserve"> Metazoa</v>
      </c>
      <c r="K3" t="str">
        <f>VLOOKUP($B3,SOCS_box_taxonomy!$B$2:$Z$948,8,0)</f>
        <v xml:space="preserve"> Chordata</v>
      </c>
      <c r="L3" t="str">
        <f>VLOOKUP($B3,SOCS_box_taxonomy!$B$2:$Z$948,9,0)</f>
        <v xml:space="preserve"> Craniata</v>
      </c>
      <c r="M3" t="str">
        <f>VLOOKUP($B3,SOCS_box_taxonomy!$B$2:$Z$948,10,0)</f>
        <v xml:space="preserve"> Vertebrata</v>
      </c>
      <c r="N3" t="str">
        <f>VLOOKUP($B3,SOCS_box_taxonomy!$B$2:$Z$948,11,0)</f>
        <v xml:space="preserve"> Euteleostomi</v>
      </c>
      <c r="O3" t="str">
        <f>VLOOKUP($B3,SOCS_box_taxonomy!$B$2:$Z$948,12,0)</f>
        <v>Mammalia</v>
      </c>
      <c r="P3" t="str">
        <f>VLOOKUP($B3,SOCS_box_taxonomy!$B$2:$Z$948,13,0)</f>
        <v xml:space="preserve"> Eutheria</v>
      </c>
      <c r="Q3" t="str">
        <f>VLOOKUP($B3,SOCS_box_taxonomy!$B$2:$Z$948,14,0)</f>
        <v xml:space="preserve"> Euarchontoglires</v>
      </c>
      <c r="R3" t="str">
        <f>VLOOKUP($B3,SOCS_box_taxonomy!$B$2:$Z$948,15,0)</f>
        <v xml:space="preserve"> Primates</v>
      </c>
      <c r="S3" t="str">
        <f>VLOOKUP($B3,SOCS_box_taxonomy!$B$2:$Z$948,16,0)</f>
        <v xml:space="preserve"> Haplorrhini</v>
      </c>
      <c r="T3" t="str">
        <f>VLOOKUP($B3,SOCS_box_taxonomy!$B$2:$Z$948,17,0)</f>
        <v>Catarrhini</v>
      </c>
      <c r="U3" t="str">
        <f>VLOOKUP($B3,SOCS_box_taxonomy!$B$2:$Z$948,18,0)</f>
        <v xml:space="preserve"> Hominidae</v>
      </c>
      <c r="V3" t="str">
        <f>VLOOKUP($B3,SOCS_box_taxonomy!$B$2:$Z$948,19,0)</f>
        <v xml:space="preserve"> Homo.</v>
      </c>
      <c r="W3">
        <f>VLOOKUP($B3,SOCS_box_taxonomy!$B$2:$Z$948,20,0)</f>
        <v>0</v>
      </c>
      <c r="X3">
        <f>VLOOKUP($B3,SOCS_box_taxonomy!$B$2:$Z$948,21,0)</f>
        <v>0</v>
      </c>
      <c r="Y3">
        <f>VLOOKUP($B3,SOCS_box_taxonomy!$B$2:$Z$948,22,0)</f>
        <v>0</v>
      </c>
    </row>
    <row r="4" spans="1:26">
      <c r="A4" t="s">
        <v>20</v>
      </c>
      <c r="B4" t="s">
        <v>1264</v>
      </c>
      <c r="C4">
        <v>193</v>
      </c>
      <c r="D4" t="s">
        <v>1266</v>
      </c>
      <c r="E4">
        <v>18</v>
      </c>
      <c r="F4">
        <v>56</v>
      </c>
      <c r="G4">
        <v>121734</v>
      </c>
      <c r="H4" t="s">
        <v>1267</v>
      </c>
      <c r="I4" t="str">
        <f>VLOOKUP($B4,SOCS_box_taxonomy!$B$2:$Z$948,6,0)</f>
        <v>Eukaryota</v>
      </c>
      <c r="J4" t="str">
        <f>VLOOKUP($B4,SOCS_box_taxonomy!$B$2:$Z$948,7,0)</f>
        <v xml:space="preserve"> Metazoa</v>
      </c>
      <c r="K4" t="str">
        <f>VLOOKUP($B4,SOCS_box_taxonomy!$B$2:$Z$948,8,0)</f>
        <v xml:space="preserve"> Chordata</v>
      </c>
      <c r="L4" t="str">
        <f>VLOOKUP($B4,SOCS_box_taxonomy!$B$2:$Z$948,9,0)</f>
        <v xml:space="preserve"> Craniata</v>
      </c>
      <c r="M4" t="str">
        <f>VLOOKUP($B4,SOCS_box_taxonomy!$B$2:$Z$948,10,0)</f>
        <v xml:space="preserve"> Vertebrata</v>
      </c>
      <c r="N4" t="str">
        <f>VLOOKUP($B4,SOCS_box_taxonomy!$B$2:$Z$948,11,0)</f>
        <v xml:space="preserve"> Euteleostomi</v>
      </c>
      <c r="O4" t="str">
        <f>VLOOKUP($B4,SOCS_box_taxonomy!$B$2:$Z$948,12,0)</f>
        <v>Mammalia</v>
      </c>
      <c r="P4" t="str">
        <f>VLOOKUP($B4,SOCS_box_taxonomy!$B$2:$Z$948,13,0)</f>
        <v xml:space="preserve"> Eutheria</v>
      </c>
      <c r="Q4" t="str">
        <f>VLOOKUP($B4,SOCS_box_taxonomy!$B$2:$Z$948,14,0)</f>
        <v xml:space="preserve"> Euarchontoglires</v>
      </c>
      <c r="R4" t="str">
        <f>VLOOKUP($B4,SOCS_box_taxonomy!$B$2:$Z$948,15,0)</f>
        <v xml:space="preserve"> Primates</v>
      </c>
      <c r="S4" t="str">
        <f>VLOOKUP($B4,SOCS_box_taxonomy!$B$2:$Z$948,16,0)</f>
        <v xml:space="preserve"> Haplorrhini</v>
      </c>
      <c r="T4" t="str">
        <f>VLOOKUP($B4,SOCS_box_taxonomy!$B$2:$Z$948,17,0)</f>
        <v>Catarrhini</v>
      </c>
      <c r="U4" t="str">
        <f>VLOOKUP($B4,SOCS_box_taxonomy!$B$2:$Z$948,18,0)</f>
        <v xml:space="preserve"> Hominidae</v>
      </c>
      <c r="V4" t="str">
        <f>VLOOKUP($B4,SOCS_box_taxonomy!$B$2:$Z$948,19,0)</f>
        <v xml:space="preserve"> Homo.</v>
      </c>
      <c r="W4">
        <f>VLOOKUP($B4,SOCS_box_taxonomy!$B$2:$Z$948,20,0)</f>
        <v>0</v>
      </c>
      <c r="X4">
        <f>VLOOKUP($B4,SOCS_box_taxonomy!$B$2:$Z$948,21,0)</f>
        <v>0</v>
      </c>
      <c r="Y4">
        <f>VLOOKUP($B4,SOCS_box_taxonomy!$B$2:$Z$948,22,0)</f>
        <v>0</v>
      </c>
    </row>
    <row r="5" spans="1:26">
      <c r="A5" t="s">
        <v>20</v>
      </c>
      <c r="B5" t="s">
        <v>1264</v>
      </c>
      <c r="C5">
        <v>193</v>
      </c>
      <c r="D5" t="s">
        <v>1266</v>
      </c>
      <c r="E5">
        <v>73</v>
      </c>
      <c r="F5">
        <v>111</v>
      </c>
      <c r="G5">
        <v>121734</v>
      </c>
      <c r="H5" t="s">
        <v>1267</v>
      </c>
      <c r="I5" t="str">
        <f>VLOOKUP($B5,SOCS_box_taxonomy!$B$2:$Z$948,6,0)</f>
        <v>Eukaryota</v>
      </c>
      <c r="J5" t="str">
        <f>VLOOKUP($B5,SOCS_box_taxonomy!$B$2:$Z$948,7,0)</f>
        <v xml:space="preserve"> Metazoa</v>
      </c>
      <c r="K5" t="str">
        <f>VLOOKUP($B5,SOCS_box_taxonomy!$B$2:$Z$948,8,0)</f>
        <v xml:space="preserve"> Chordata</v>
      </c>
      <c r="L5" t="str">
        <f>VLOOKUP($B5,SOCS_box_taxonomy!$B$2:$Z$948,9,0)</f>
        <v xml:space="preserve"> Craniata</v>
      </c>
      <c r="M5" t="str">
        <f>VLOOKUP($B5,SOCS_box_taxonomy!$B$2:$Z$948,10,0)</f>
        <v xml:space="preserve"> Vertebrata</v>
      </c>
      <c r="N5" t="str">
        <f>VLOOKUP($B5,SOCS_box_taxonomy!$B$2:$Z$948,11,0)</f>
        <v xml:space="preserve"> Euteleostomi</v>
      </c>
      <c r="O5" t="str">
        <f>VLOOKUP($B5,SOCS_box_taxonomy!$B$2:$Z$948,12,0)</f>
        <v>Mammalia</v>
      </c>
      <c r="P5" t="str">
        <f>VLOOKUP($B5,SOCS_box_taxonomy!$B$2:$Z$948,13,0)</f>
        <v xml:space="preserve"> Eutheria</v>
      </c>
      <c r="Q5" t="str">
        <f>VLOOKUP($B5,SOCS_box_taxonomy!$B$2:$Z$948,14,0)</f>
        <v xml:space="preserve"> Euarchontoglires</v>
      </c>
      <c r="R5" t="str">
        <f>VLOOKUP($B5,SOCS_box_taxonomy!$B$2:$Z$948,15,0)</f>
        <v xml:space="preserve"> Primates</v>
      </c>
      <c r="S5" t="str">
        <f>VLOOKUP($B5,SOCS_box_taxonomy!$B$2:$Z$948,16,0)</f>
        <v xml:space="preserve"> Haplorrhini</v>
      </c>
      <c r="T5" t="str">
        <f>VLOOKUP($B5,SOCS_box_taxonomy!$B$2:$Z$948,17,0)</f>
        <v>Catarrhini</v>
      </c>
      <c r="U5" t="str">
        <f>VLOOKUP($B5,SOCS_box_taxonomy!$B$2:$Z$948,18,0)</f>
        <v xml:space="preserve"> Hominidae</v>
      </c>
      <c r="V5" t="str">
        <f>VLOOKUP($B5,SOCS_box_taxonomy!$B$2:$Z$948,19,0)</f>
        <v xml:space="preserve"> Homo.</v>
      </c>
      <c r="W5">
        <f>VLOOKUP($B5,SOCS_box_taxonomy!$B$2:$Z$948,20,0)</f>
        <v>0</v>
      </c>
      <c r="X5">
        <f>VLOOKUP($B5,SOCS_box_taxonomy!$B$2:$Z$948,21,0)</f>
        <v>0</v>
      </c>
      <c r="Y5">
        <f>VLOOKUP($B5,SOCS_box_taxonomy!$B$2:$Z$948,22,0)</f>
        <v>0</v>
      </c>
    </row>
    <row r="6" spans="1:26">
      <c r="A6" t="s">
        <v>36</v>
      </c>
      <c r="B6" t="s">
        <v>1268</v>
      </c>
      <c r="C6">
        <v>292</v>
      </c>
      <c r="D6" t="s">
        <v>1269</v>
      </c>
      <c r="E6">
        <v>3</v>
      </c>
      <c r="F6">
        <v>93</v>
      </c>
      <c r="G6">
        <v>64467</v>
      </c>
      <c r="H6" t="s">
        <v>1270</v>
      </c>
      <c r="I6" t="str">
        <f>VLOOKUP($B6,SOCS_box_taxonomy!$B$2:$Z$948,6,0)</f>
        <v>Eukaryota</v>
      </c>
      <c r="J6" t="str">
        <f>VLOOKUP($B6,SOCS_box_taxonomy!$B$2:$Z$948,7,0)</f>
        <v xml:space="preserve"> Metazoa</v>
      </c>
      <c r="K6" t="str">
        <f>VLOOKUP($B6,SOCS_box_taxonomy!$B$2:$Z$948,8,0)</f>
        <v xml:space="preserve"> Chordata</v>
      </c>
      <c r="L6" t="str">
        <f>VLOOKUP($B6,SOCS_box_taxonomy!$B$2:$Z$948,9,0)</f>
        <v xml:space="preserve"> Craniata</v>
      </c>
      <c r="M6" t="str">
        <f>VLOOKUP($B6,SOCS_box_taxonomy!$B$2:$Z$948,10,0)</f>
        <v xml:space="preserve"> Vertebrata</v>
      </c>
      <c r="N6" t="str">
        <f>VLOOKUP($B6,SOCS_box_taxonomy!$B$2:$Z$948,11,0)</f>
        <v xml:space="preserve"> Euteleostomi</v>
      </c>
      <c r="O6" t="str">
        <f>VLOOKUP($B6,SOCS_box_taxonomy!$B$2:$Z$948,12,0)</f>
        <v>Actinopterygii</v>
      </c>
      <c r="P6" t="str">
        <f>VLOOKUP($B6,SOCS_box_taxonomy!$B$2:$Z$948,13,0)</f>
        <v xml:space="preserve"> Neopterygii</v>
      </c>
      <c r="Q6" t="str">
        <f>VLOOKUP($B6,SOCS_box_taxonomy!$B$2:$Z$948,14,0)</f>
        <v xml:space="preserve"> Teleostei</v>
      </c>
      <c r="R6" t="str">
        <f>VLOOKUP($B6,SOCS_box_taxonomy!$B$2:$Z$948,15,0)</f>
        <v xml:space="preserve"> Euteleostei</v>
      </c>
      <c r="S6" t="str">
        <f>VLOOKUP($B6,SOCS_box_taxonomy!$B$2:$Z$948,16,0)</f>
        <v>Protacanthopterygii</v>
      </c>
      <c r="T6" t="str">
        <f>VLOOKUP($B6,SOCS_box_taxonomy!$B$2:$Z$948,17,0)</f>
        <v xml:space="preserve"> Salmoniformes</v>
      </c>
      <c r="U6" t="str">
        <f>VLOOKUP($B6,SOCS_box_taxonomy!$B$2:$Z$948,18,0)</f>
        <v xml:space="preserve"> Salmonidae</v>
      </c>
      <c r="V6" t="str">
        <f>VLOOKUP($B6,SOCS_box_taxonomy!$B$2:$Z$948,19,0)</f>
        <v xml:space="preserve"> Salmoninae</v>
      </c>
      <c r="W6" t="str">
        <f>VLOOKUP($B6,SOCS_box_taxonomy!$B$2:$Z$948,20,0)</f>
        <v>Oncorhynchus.</v>
      </c>
      <c r="X6">
        <f>VLOOKUP($B6,SOCS_box_taxonomy!$B$2:$Z$948,21,0)</f>
        <v>0</v>
      </c>
      <c r="Y6">
        <f>VLOOKUP($B6,SOCS_box_taxonomy!$B$2:$Z$948,22,0)</f>
        <v>0</v>
      </c>
    </row>
    <row r="7" spans="1:26">
      <c r="A7" t="s">
        <v>36</v>
      </c>
      <c r="B7" t="s">
        <v>1268</v>
      </c>
      <c r="C7">
        <v>292</v>
      </c>
      <c r="D7" t="s">
        <v>1269</v>
      </c>
      <c r="E7">
        <v>67</v>
      </c>
      <c r="F7">
        <v>157</v>
      </c>
      <c r="G7">
        <v>64467</v>
      </c>
      <c r="H7" t="s">
        <v>1270</v>
      </c>
      <c r="I7" t="str">
        <f>VLOOKUP($B7,SOCS_box_taxonomy!$B$2:$Z$948,6,0)</f>
        <v>Eukaryota</v>
      </c>
      <c r="J7" t="str">
        <f>VLOOKUP($B7,SOCS_box_taxonomy!$B$2:$Z$948,7,0)</f>
        <v xml:space="preserve"> Metazoa</v>
      </c>
      <c r="K7" t="str">
        <f>VLOOKUP($B7,SOCS_box_taxonomy!$B$2:$Z$948,8,0)</f>
        <v xml:space="preserve"> Chordata</v>
      </c>
      <c r="L7" t="str">
        <f>VLOOKUP($B7,SOCS_box_taxonomy!$B$2:$Z$948,9,0)</f>
        <v xml:space="preserve"> Craniata</v>
      </c>
      <c r="M7" t="str">
        <f>VLOOKUP($B7,SOCS_box_taxonomy!$B$2:$Z$948,10,0)</f>
        <v xml:space="preserve"> Vertebrata</v>
      </c>
      <c r="N7" t="str">
        <f>VLOOKUP($B7,SOCS_box_taxonomy!$B$2:$Z$948,11,0)</f>
        <v xml:space="preserve"> Euteleostomi</v>
      </c>
      <c r="O7" t="str">
        <f>VLOOKUP($B7,SOCS_box_taxonomy!$B$2:$Z$948,12,0)</f>
        <v>Actinopterygii</v>
      </c>
      <c r="P7" t="str">
        <f>VLOOKUP($B7,SOCS_box_taxonomy!$B$2:$Z$948,13,0)</f>
        <v xml:space="preserve"> Neopterygii</v>
      </c>
      <c r="Q7" t="str">
        <f>VLOOKUP($B7,SOCS_box_taxonomy!$B$2:$Z$948,14,0)</f>
        <v xml:space="preserve"> Teleostei</v>
      </c>
      <c r="R7" t="str">
        <f>VLOOKUP($B7,SOCS_box_taxonomy!$B$2:$Z$948,15,0)</f>
        <v xml:space="preserve"> Euteleostei</v>
      </c>
      <c r="S7" t="str">
        <f>VLOOKUP($B7,SOCS_box_taxonomy!$B$2:$Z$948,16,0)</f>
        <v>Protacanthopterygii</v>
      </c>
      <c r="T7" t="str">
        <f>VLOOKUP($B7,SOCS_box_taxonomy!$B$2:$Z$948,17,0)</f>
        <v xml:space="preserve"> Salmoniformes</v>
      </c>
      <c r="U7" t="str">
        <f>VLOOKUP($B7,SOCS_box_taxonomy!$B$2:$Z$948,18,0)</f>
        <v xml:space="preserve"> Salmonidae</v>
      </c>
      <c r="V7" t="str">
        <f>VLOOKUP($B7,SOCS_box_taxonomy!$B$2:$Z$948,19,0)</f>
        <v xml:space="preserve"> Salmoninae</v>
      </c>
      <c r="W7" t="str">
        <f>VLOOKUP($B7,SOCS_box_taxonomy!$B$2:$Z$948,20,0)</f>
        <v>Oncorhynchus.</v>
      </c>
      <c r="X7">
        <f>VLOOKUP($B7,SOCS_box_taxonomy!$B$2:$Z$948,21,0)</f>
        <v>0</v>
      </c>
      <c r="Y7">
        <f>VLOOKUP($B7,SOCS_box_taxonomy!$B$2:$Z$948,22,0)</f>
        <v>0</v>
      </c>
    </row>
    <row r="8" spans="1:26">
      <c r="A8" t="s">
        <v>36</v>
      </c>
      <c r="B8" t="s">
        <v>1268</v>
      </c>
      <c r="C8">
        <v>292</v>
      </c>
      <c r="D8" t="s">
        <v>21</v>
      </c>
      <c r="E8">
        <v>238</v>
      </c>
      <c r="F8">
        <v>280</v>
      </c>
      <c r="G8">
        <v>1016</v>
      </c>
      <c r="H8" t="s">
        <v>1265</v>
      </c>
      <c r="I8" t="str">
        <f>VLOOKUP($B8,SOCS_box_taxonomy!$B$2:$Z$948,6,0)</f>
        <v>Eukaryota</v>
      </c>
      <c r="J8" t="str">
        <f>VLOOKUP($B8,SOCS_box_taxonomy!$B$2:$Z$948,7,0)</f>
        <v xml:space="preserve"> Metazoa</v>
      </c>
      <c r="K8" t="str">
        <f>VLOOKUP($B8,SOCS_box_taxonomy!$B$2:$Z$948,8,0)</f>
        <v xml:space="preserve"> Chordata</v>
      </c>
      <c r="L8" t="str">
        <f>VLOOKUP($B8,SOCS_box_taxonomy!$B$2:$Z$948,9,0)</f>
        <v xml:space="preserve"> Craniata</v>
      </c>
      <c r="M8" t="str">
        <f>VLOOKUP($B8,SOCS_box_taxonomy!$B$2:$Z$948,10,0)</f>
        <v xml:space="preserve"> Vertebrata</v>
      </c>
      <c r="N8" t="str">
        <f>VLOOKUP($B8,SOCS_box_taxonomy!$B$2:$Z$948,11,0)</f>
        <v xml:space="preserve"> Euteleostomi</v>
      </c>
      <c r="O8" t="str">
        <f>VLOOKUP($B8,SOCS_box_taxonomy!$B$2:$Z$948,12,0)</f>
        <v>Actinopterygii</v>
      </c>
      <c r="P8" t="str">
        <f>VLOOKUP($B8,SOCS_box_taxonomy!$B$2:$Z$948,13,0)</f>
        <v xml:space="preserve"> Neopterygii</v>
      </c>
      <c r="Q8" t="str">
        <f>VLOOKUP($B8,SOCS_box_taxonomy!$B$2:$Z$948,14,0)</f>
        <v xml:space="preserve"> Teleostei</v>
      </c>
      <c r="R8" t="str">
        <f>VLOOKUP($B8,SOCS_box_taxonomy!$B$2:$Z$948,15,0)</f>
        <v xml:space="preserve"> Euteleostei</v>
      </c>
      <c r="S8" t="str">
        <f>VLOOKUP($B8,SOCS_box_taxonomy!$B$2:$Z$948,16,0)</f>
        <v>Protacanthopterygii</v>
      </c>
      <c r="T8" t="str">
        <f>VLOOKUP($B8,SOCS_box_taxonomy!$B$2:$Z$948,17,0)</f>
        <v xml:space="preserve"> Salmoniformes</v>
      </c>
      <c r="U8" t="str">
        <f>VLOOKUP($B8,SOCS_box_taxonomy!$B$2:$Z$948,18,0)</f>
        <v xml:space="preserve"> Salmonidae</v>
      </c>
      <c r="V8" t="str">
        <f>VLOOKUP($B8,SOCS_box_taxonomy!$B$2:$Z$948,19,0)</f>
        <v xml:space="preserve"> Salmoninae</v>
      </c>
      <c r="W8" t="str">
        <f>VLOOKUP($B8,SOCS_box_taxonomy!$B$2:$Z$948,20,0)</f>
        <v>Oncorhynchus.</v>
      </c>
      <c r="X8">
        <f>VLOOKUP($B8,SOCS_box_taxonomy!$B$2:$Z$948,21,0)</f>
        <v>0</v>
      </c>
      <c r="Y8">
        <f>VLOOKUP($B8,SOCS_box_taxonomy!$B$2:$Z$948,22,0)</f>
        <v>0</v>
      </c>
      <c r="Z8">
        <f>$F8-$E8+1</f>
        <v>43</v>
      </c>
    </row>
    <row r="9" spans="1:26">
      <c r="A9" t="s">
        <v>46</v>
      </c>
      <c r="B9" t="s">
        <v>1271</v>
      </c>
      <c r="C9">
        <v>451</v>
      </c>
      <c r="D9" t="s">
        <v>1269</v>
      </c>
      <c r="E9">
        <v>113</v>
      </c>
      <c r="F9">
        <v>204</v>
      </c>
      <c r="G9">
        <v>64467</v>
      </c>
      <c r="H9" t="s">
        <v>1270</v>
      </c>
      <c r="I9" t="str">
        <f>VLOOKUP($B9,SOCS_box_taxonomy!$B$2:$Z$948,6,0)</f>
        <v>Eukaryota</v>
      </c>
      <c r="J9" t="str">
        <f>VLOOKUP($B9,SOCS_box_taxonomy!$B$2:$Z$948,7,0)</f>
        <v xml:space="preserve"> Metazoa</v>
      </c>
      <c r="K9" t="str">
        <f>VLOOKUP($B9,SOCS_box_taxonomy!$B$2:$Z$948,8,0)</f>
        <v xml:space="preserve"> Chordata</v>
      </c>
      <c r="L9" t="str">
        <f>VLOOKUP($B9,SOCS_box_taxonomy!$B$2:$Z$948,9,0)</f>
        <v xml:space="preserve"> Craniata</v>
      </c>
      <c r="M9" t="str">
        <f>VLOOKUP($B9,SOCS_box_taxonomy!$B$2:$Z$948,10,0)</f>
        <v xml:space="preserve"> Vertebrata</v>
      </c>
      <c r="N9" t="str">
        <f>VLOOKUP($B9,SOCS_box_taxonomy!$B$2:$Z$948,11,0)</f>
        <v xml:space="preserve"> Euteleostomi</v>
      </c>
      <c r="O9" t="str">
        <f>VLOOKUP($B9,SOCS_box_taxonomy!$B$2:$Z$948,12,0)</f>
        <v>Mammalia</v>
      </c>
      <c r="P9" t="str">
        <f>VLOOKUP($B9,SOCS_box_taxonomy!$B$2:$Z$948,13,0)</f>
        <v xml:space="preserve"> Eutheria</v>
      </c>
      <c r="Q9" t="str">
        <f>VLOOKUP($B9,SOCS_box_taxonomy!$B$2:$Z$948,14,0)</f>
        <v xml:space="preserve"> Euarchontoglires</v>
      </c>
      <c r="R9" t="str">
        <f>VLOOKUP($B9,SOCS_box_taxonomy!$B$2:$Z$948,15,0)</f>
        <v xml:space="preserve"> Glires</v>
      </c>
      <c r="S9" t="str">
        <f>VLOOKUP($B9,SOCS_box_taxonomy!$B$2:$Z$948,16,0)</f>
        <v xml:space="preserve"> Rodentia</v>
      </c>
      <c r="T9" t="str">
        <f>VLOOKUP($B9,SOCS_box_taxonomy!$B$2:$Z$948,17,0)</f>
        <v xml:space="preserve"> Sciurognathi</v>
      </c>
      <c r="U9" t="str">
        <f>VLOOKUP($B9,SOCS_box_taxonomy!$B$2:$Z$948,18,0)</f>
        <v>Muroidea</v>
      </c>
      <c r="V9" t="str">
        <f>VLOOKUP($B9,SOCS_box_taxonomy!$B$2:$Z$948,19,0)</f>
        <v xml:space="preserve"> Muridae</v>
      </c>
      <c r="W9" t="str">
        <f>VLOOKUP($B9,SOCS_box_taxonomy!$B$2:$Z$948,20,0)</f>
        <v xml:space="preserve"> Murinae</v>
      </c>
      <c r="X9" t="str">
        <f>VLOOKUP($B9,SOCS_box_taxonomy!$B$2:$Z$948,21,0)</f>
        <v xml:space="preserve"> Mus</v>
      </c>
      <c r="Y9" t="str">
        <f>VLOOKUP($B9,SOCS_box_taxonomy!$B$2:$Z$948,22,0)</f>
        <v xml:space="preserve"> Mus.</v>
      </c>
    </row>
    <row r="10" spans="1:26">
      <c r="A10" t="s">
        <v>46</v>
      </c>
      <c r="B10" t="s">
        <v>1271</v>
      </c>
      <c r="C10">
        <v>451</v>
      </c>
      <c r="D10" t="s">
        <v>1269</v>
      </c>
      <c r="E10">
        <v>178</v>
      </c>
      <c r="F10">
        <v>278</v>
      </c>
      <c r="G10">
        <v>64467</v>
      </c>
      <c r="H10" t="s">
        <v>1270</v>
      </c>
      <c r="I10" t="str">
        <f>VLOOKUP($B10,SOCS_box_taxonomy!$B$2:$Z$948,6,0)</f>
        <v>Eukaryota</v>
      </c>
      <c r="J10" t="str">
        <f>VLOOKUP($B10,SOCS_box_taxonomy!$B$2:$Z$948,7,0)</f>
        <v xml:space="preserve"> Metazoa</v>
      </c>
      <c r="K10" t="str">
        <f>VLOOKUP($B10,SOCS_box_taxonomy!$B$2:$Z$948,8,0)</f>
        <v xml:space="preserve"> Chordata</v>
      </c>
      <c r="L10" t="str">
        <f>VLOOKUP($B10,SOCS_box_taxonomy!$B$2:$Z$948,9,0)</f>
        <v xml:space="preserve"> Craniata</v>
      </c>
      <c r="M10" t="str">
        <f>VLOOKUP($B10,SOCS_box_taxonomy!$B$2:$Z$948,10,0)</f>
        <v xml:space="preserve"> Vertebrata</v>
      </c>
      <c r="N10" t="str">
        <f>VLOOKUP($B10,SOCS_box_taxonomy!$B$2:$Z$948,11,0)</f>
        <v xml:space="preserve"> Euteleostomi</v>
      </c>
      <c r="O10" t="str">
        <f>VLOOKUP($B10,SOCS_box_taxonomy!$B$2:$Z$948,12,0)</f>
        <v>Mammalia</v>
      </c>
      <c r="P10" t="str">
        <f>VLOOKUP($B10,SOCS_box_taxonomy!$B$2:$Z$948,13,0)</f>
        <v xml:space="preserve"> Eutheria</v>
      </c>
      <c r="Q10" t="str">
        <f>VLOOKUP($B10,SOCS_box_taxonomy!$B$2:$Z$948,14,0)</f>
        <v xml:space="preserve"> Euarchontoglires</v>
      </c>
      <c r="R10" t="str">
        <f>VLOOKUP($B10,SOCS_box_taxonomy!$B$2:$Z$948,15,0)</f>
        <v xml:space="preserve"> Glires</v>
      </c>
      <c r="S10" t="str">
        <f>VLOOKUP($B10,SOCS_box_taxonomy!$B$2:$Z$948,16,0)</f>
        <v xml:space="preserve"> Rodentia</v>
      </c>
      <c r="T10" t="str">
        <f>VLOOKUP($B10,SOCS_box_taxonomy!$B$2:$Z$948,17,0)</f>
        <v xml:space="preserve"> Sciurognathi</v>
      </c>
      <c r="U10" t="str">
        <f>VLOOKUP($B10,SOCS_box_taxonomy!$B$2:$Z$948,18,0)</f>
        <v>Muroidea</v>
      </c>
      <c r="V10" t="str">
        <f>VLOOKUP($B10,SOCS_box_taxonomy!$B$2:$Z$948,19,0)</f>
        <v xml:space="preserve"> Muridae</v>
      </c>
      <c r="W10" t="str">
        <f>VLOOKUP($B10,SOCS_box_taxonomy!$B$2:$Z$948,20,0)</f>
        <v xml:space="preserve"> Murinae</v>
      </c>
      <c r="X10" t="str">
        <f>VLOOKUP($B10,SOCS_box_taxonomy!$B$2:$Z$948,21,0)</f>
        <v xml:space="preserve"> Mus</v>
      </c>
      <c r="Y10" t="str">
        <f>VLOOKUP($B10,SOCS_box_taxonomy!$B$2:$Z$948,22,0)</f>
        <v xml:space="preserve"> Mus.</v>
      </c>
    </row>
    <row r="11" spans="1:26">
      <c r="A11" t="s">
        <v>46</v>
      </c>
      <c r="B11" t="s">
        <v>1271</v>
      </c>
      <c r="C11">
        <v>451</v>
      </c>
      <c r="D11" t="s">
        <v>1269</v>
      </c>
      <c r="E11">
        <v>212</v>
      </c>
      <c r="F11">
        <v>312</v>
      </c>
      <c r="G11">
        <v>64467</v>
      </c>
      <c r="H11" t="s">
        <v>1270</v>
      </c>
      <c r="I11" t="str">
        <f>VLOOKUP($B11,SOCS_box_taxonomy!$B$2:$Z$948,6,0)</f>
        <v>Eukaryota</v>
      </c>
      <c r="J11" t="str">
        <f>VLOOKUP($B11,SOCS_box_taxonomy!$B$2:$Z$948,7,0)</f>
        <v xml:space="preserve"> Metazoa</v>
      </c>
      <c r="K11" t="str">
        <f>VLOOKUP($B11,SOCS_box_taxonomy!$B$2:$Z$948,8,0)</f>
        <v xml:space="preserve"> Chordata</v>
      </c>
      <c r="L11" t="str">
        <f>VLOOKUP($B11,SOCS_box_taxonomy!$B$2:$Z$948,9,0)</f>
        <v xml:space="preserve"> Craniata</v>
      </c>
      <c r="M11" t="str">
        <f>VLOOKUP($B11,SOCS_box_taxonomy!$B$2:$Z$948,10,0)</f>
        <v xml:space="preserve"> Vertebrata</v>
      </c>
      <c r="N11" t="str">
        <f>VLOOKUP($B11,SOCS_box_taxonomy!$B$2:$Z$948,11,0)</f>
        <v xml:space="preserve"> Euteleostomi</v>
      </c>
      <c r="O11" t="str">
        <f>VLOOKUP($B11,SOCS_box_taxonomy!$B$2:$Z$948,12,0)</f>
        <v>Mammalia</v>
      </c>
      <c r="P11" t="str">
        <f>VLOOKUP($B11,SOCS_box_taxonomy!$B$2:$Z$948,13,0)</f>
        <v xml:space="preserve"> Eutheria</v>
      </c>
      <c r="Q11" t="str">
        <f>VLOOKUP($B11,SOCS_box_taxonomy!$B$2:$Z$948,14,0)</f>
        <v xml:space="preserve"> Euarchontoglires</v>
      </c>
      <c r="R11" t="str">
        <f>VLOOKUP($B11,SOCS_box_taxonomy!$B$2:$Z$948,15,0)</f>
        <v xml:space="preserve"> Glires</v>
      </c>
      <c r="S11" t="str">
        <f>VLOOKUP($B11,SOCS_box_taxonomy!$B$2:$Z$948,16,0)</f>
        <v xml:space="preserve"> Rodentia</v>
      </c>
      <c r="T11" t="str">
        <f>VLOOKUP($B11,SOCS_box_taxonomy!$B$2:$Z$948,17,0)</f>
        <v xml:space="preserve"> Sciurognathi</v>
      </c>
      <c r="U11" t="str">
        <f>VLOOKUP($B11,SOCS_box_taxonomy!$B$2:$Z$948,18,0)</f>
        <v>Muroidea</v>
      </c>
      <c r="V11" t="str">
        <f>VLOOKUP($B11,SOCS_box_taxonomy!$B$2:$Z$948,19,0)</f>
        <v xml:space="preserve"> Muridae</v>
      </c>
      <c r="W11" t="str">
        <f>VLOOKUP($B11,SOCS_box_taxonomy!$B$2:$Z$948,20,0)</f>
        <v xml:space="preserve"> Murinae</v>
      </c>
      <c r="X11" t="str">
        <f>VLOOKUP($B11,SOCS_box_taxonomy!$B$2:$Z$948,21,0)</f>
        <v xml:space="preserve"> Mus</v>
      </c>
      <c r="Y11" t="str">
        <f>VLOOKUP($B11,SOCS_box_taxonomy!$B$2:$Z$948,22,0)</f>
        <v xml:space="preserve"> Mus.</v>
      </c>
    </row>
    <row r="12" spans="1:26">
      <c r="A12" t="s">
        <v>46</v>
      </c>
      <c r="B12" t="s">
        <v>1271</v>
      </c>
      <c r="C12">
        <v>451</v>
      </c>
      <c r="D12" t="s">
        <v>1269</v>
      </c>
      <c r="E12">
        <v>45</v>
      </c>
      <c r="F12">
        <v>171</v>
      </c>
      <c r="G12">
        <v>64467</v>
      </c>
      <c r="H12" t="s">
        <v>1270</v>
      </c>
      <c r="I12" t="str">
        <f>VLOOKUP($B12,SOCS_box_taxonomy!$B$2:$Z$948,6,0)</f>
        <v>Eukaryota</v>
      </c>
      <c r="J12" t="str">
        <f>VLOOKUP($B12,SOCS_box_taxonomy!$B$2:$Z$948,7,0)</f>
        <v xml:space="preserve"> Metazoa</v>
      </c>
      <c r="K12" t="str">
        <f>VLOOKUP($B12,SOCS_box_taxonomy!$B$2:$Z$948,8,0)</f>
        <v xml:space="preserve"> Chordata</v>
      </c>
      <c r="L12" t="str">
        <f>VLOOKUP($B12,SOCS_box_taxonomy!$B$2:$Z$948,9,0)</f>
        <v xml:space="preserve"> Craniata</v>
      </c>
      <c r="M12" t="str">
        <f>VLOOKUP($B12,SOCS_box_taxonomy!$B$2:$Z$948,10,0)</f>
        <v xml:space="preserve"> Vertebrata</v>
      </c>
      <c r="N12" t="str">
        <f>VLOOKUP($B12,SOCS_box_taxonomy!$B$2:$Z$948,11,0)</f>
        <v xml:space="preserve"> Euteleostomi</v>
      </c>
      <c r="O12" t="str">
        <f>VLOOKUP($B12,SOCS_box_taxonomy!$B$2:$Z$948,12,0)</f>
        <v>Mammalia</v>
      </c>
      <c r="P12" t="str">
        <f>VLOOKUP($B12,SOCS_box_taxonomy!$B$2:$Z$948,13,0)</f>
        <v xml:space="preserve"> Eutheria</v>
      </c>
      <c r="Q12" t="str">
        <f>VLOOKUP($B12,SOCS_box_taxonomy!$B$2:$Z$948,14,0)</f>
        <v xml:space="preserve"> Euarchontoglires</v>
      </c>
      <c r="R12" t="str">
        <f>VLOOKUP($B12,SOCS_box_taxonomy!$B$2:$Z$948,15,0)</f>
        <v xml:space="preserve"> Glires</v>
      </c>
      <c r="S12" t="str">
        <f>VLOOKUP($B12,SOCS_box_taxonomy!$B$2:$Z$948,16,0)</f>
        <v xml:space="preserve"> Rodentia</v>
      </c>
      <c r="T12" t="str">
        <f>VLOOKUP($B12,SOCS_box_taxonomy!$B$2:$Z$948,17,0)</f>
        <v xml:space="preserve"> Sciurognathi</v>
      </c>
      <c r="U12" t="str">
        <f>VLOOKUP($B12,SOCS_box_taxonomy!$B$2:$Z$948,18,0)</f>
        <v>Muroidea</v>
      </c>
      <c r="V12" t="str">
        <f>VLOOKUP($B12,SOCS_box_taxonomy!$B$2:$Z$948,19,0)</f>
        <v xml:space="preserve"> Muridae</v>
      </c>
      <c r="W12" t="str">
        <f>VLOOKUP($B12,SOCS_box_taxonomy!$B$2:$Z$948,20,0)</f>
        <v xml:space="preserve"> Murinae</v>
      </c>
      <c r="X12" t="str">
        <f>VLOOKUP($B12,SOCS_box_taxonomy!$B$2:$Z$948,21,0)</f>
        <v xml:space="preserve"> Mus</v>
      </c>
      <c r="Y12" t="str">
        <f>VLOOKUP($B12,SOCS_box_taxonomy!$B$2:$Z$948,22,0)</f>
        <v xml:space="preserve"> Mus.</v>
      </c>
    </row>
    <row r="13" spans="1:26">
      <c r="A13" t="s">
        <v>46</v>
      </c>
      <c r="B13" t="s">
        <v>1271</v>
      </c>
      <c r="C13">
        <v>451</v>
      </c>
      <c r="D13" t="s">
        <v>21</v>
      </c>
      <c r="E13">
        <v>406</v>
      </c>
      <c r="F13">
        <v>445</v>
      </c>
      <c r="G13">
        <v>1016</v>
      </c>
      <c r="H13" t="s">
        <v>1265</v>
      </c>
      <c r="I13" t="str">
        <f>VLOOKUP($B13,SOCS_box_taxonomy!$B$2:$Z$948,6,0)</f>
        <v>Eukaryota</v>
      </c>
      <c r="J13" t="str">
        <f>VLOOKUP($B13,SOCS_box_taxonomy!$B$2:$Z$948,7,0)</f>
        <v xml:space="preserve"> Metazoa</v>
      </c>
      <c r="K13" t="str">
        <f>VLOOKUP($B13,SOCS_box_taxonomy!$B$2:$Z$948,8,0)</f>
        <v xml:space="preserve"> Chordata</v>
      </c>
      <c r="L13" t="str">
        <f>VLOOKUP($B13,SOCS_box_taxonomy!$B$2:$Z$948,9,0)</f>
        <v xml:space="preserve"> Craniata</v>
      </c>
      <c r="M13" t="str">
        <f>VLOOKUP($B13,SOCS_box_taxonomy!$B$2:$Z$948,10,0)</f>
        <v xml:space="preserve"> Vertebrata</v>
      </c>
      <c r="N13" t="str">
        <f>VLOOKUP($B13,SOCS_box_taxonomy!$B$2:$Z$948,11,0)</f>
        <v xml:space="preserve"> Euteleostomi</v>
      </c>
      <c r="O13" t="str">
        <f>VLOOKUP($B13,SOCS_box_taxonomy!$B$2:$Z$948,12,0)</f>
        <v>Mammalia</v>
      </c>
      <c r="P13" t="str">
        <f>VLOOKUP($B13,SOCS_box_taxonomy!$B$2:$Z$948,13,0)</f>
        <v xml:space="preserve"> Eutheria</v>
      </c>
      <c r="Q13" t="str">
        <f>VLOOKUP($B13,SOCS_box_taxonomy!$B$2:$Z$948,14,0)</f>
        <v xml:space="preserve"> Euarchontoglires</v>
      </c>
      <c r="R13" t="str">
        <f>VLOOKUP($B13,SOCS_box_taxonomy!$B$2:$Z$948,15,0)</f>
        <v xml:space="preserve"> Glires</v>
      </c>
      <c r="S13" t="str">
        <f>VLOOKUP($B13,SOCS_box_taxonomy!$B$2:$Z$948,16,0)</f>
        <v xml:space="preserve"> Rodentia</v>
      </c>
      <c r="T13" t="str">
        <f>VLOOKUP($B13,SOCS_box_taxonomy!$B$2:$Z$948,17,0)</f>
        <v xml:space="preserve"> Sciurognathi</v>
      </c>
      <c r="U13" t="str">
        <f>VLOOKUP($B13,SOCS_box_taxonomy!$B$2:$Z$948,18,0)</f>
        <v>Muroidea</v>
      </c>
      <c r="V13" t="str">
        <f>VLOOKUP($B13,SOCS_box_taxonomy!$B$2:$Z$948,19,0)</f>
        <v xml:space="preserve"> Muridae</v>
      </c>
      <c r="W13" t="str">
        <f>VLOOKUP($B13,SOCS_box_taxonomy!$B$2:$Z$948,20,0)</f>
        <v xml:space="preserve"> Murinae</v>
      </c>
      <c r="X13" t="str">
        <f>VLOOKUP($B13,SOCS_box_taxonomy!$B$2:$Z$948,21,0)</f>
        <v xml:space="preserve"> Mus</v>
      </c>
      <c r="Y13" t="str">
        <f>VLOOKUP($B13,SOCS_box_taxonomy!$B$2:$Z$948,22,0)</f>
        <v xml:space="preserve"> Mus.</v>
      </c>
      <c r="Z13">
        <f>$F13-$E13+1</f>
        <v>40</v>
      </c>
    </row>
    <row r="14" spans="1:26">
      <c r="A14" t="s">
        <v>55</v>
      </c>
      <c r="B14" t="s">
        <v>1272</v>
      </c>
      <c r="C14">
        <v>452</v>
      </c>
      <c r="D14" t="s">
        <v>1269</v>
      </c>
      <c r="E14">
        <v>114</v>
      </c>
      <c r="F14">
        <v>205</v>
      </c>
      <c r="G14">
        <v>64467</v>
      </c>
      <c r="H14" t="s">
        <v>1270</v>
      </c>
      <c r="I14" t="str">
        <f>VLOOKUP($B14,SOCS_box_taxonomy!$B$2:$Z$948,6,0)</f>
        <v>Eukaryota</v>
      </c>
      <c r="J14" t="str">
        <f>VLOOKUP($B14,SOCS_box_taxonomy!$B$2:$Z$948,7,0)</f>
        <v xml:space="preserve"> Metazoa</v>
      </c>
      <c r="K14" t="str">
        <f>VLOOKUP($B14,SOCS_box_taxonomy!$B$2:$Z$948,8,0)</f>
        <v xml:space="preserve"> Chordata</v>
      </c>
      <c r="L14" t="str">
        <f>VLOOKUP($B14,SOCS_box_taxonomy!$B$2:$Z$948,9,0)</f>
        <v xml:space="preserve"> Craniata</v>
      </c>
      <c r="M14" t="str">
        <f>VLOOKUP($B14,SOCS_box_taxonomy!$B$2:$Z$948,10,0)</f>
        <v xml:space="preserve"> Vertebrata</v>
      </c>
      <c r="N14" t="str">
        <f>VLOOKUP($B14,SOCS_box_taxonomy!$B$2:$Z$948,11,0)</f>
        <v xml:space="preserve"> Euteleostomi</v>
      </c>
      <c r="O14" t="str">
        <f>VLOOKUP($B14,SOCS_box_taxonomy!$B$2:$Z$948,12,0)</f>
        <v>Mammalia</v>
      </c>
      <c r="P14" t="str">
        <f>VLOOKUP($B14,SOCS_box_taxonomy!$B$2:$Z$948,13,0)</f>
        <v xml:space="preserve"> Eutheria</v>
      </c>
      <c r="Q14" t="str">
        <f>VLOOKUP($B14,SOCS_box_taxonomy!$B$2:$Z$948,14,0)</f>
        <v xml:space="preserve"> Euarchontoglires</v>
      </c>
      <c r="R14" t="str">
        <f>VLOOKUP($B14,SOCS_box_taxonomy!$B$2:$Z$948,15,0)</f>
        <v xml:space="preserve"> Glires</v>
      </c>
      <c r="S14" t="str">
        <f>VLOOKUP($B14,SOCS_box_taxonomy!$B$2:$Z$948,16,0)</f>
        <v xml:space="preserve"> Rodentia</v>
      </c>
      <c r="T14" t="str">
        <f>VLOOKUP($B14,SOCS_box_taxonomy!$B$2:$Z$948,17,0)</f>
        <v xml:space="preserve"> Sciurognathi</v>
      </c>
      <c r="U14" t="str">
        <f>VLOOKUP($B14,SOCS_box_taxonomy!$B$2:$Z$948,18,0)</f>
        <v>Muroidea</v>
      </c>
      <c r="V14" t="str">
        <f>VLOOKUP($B14,SOCS_box_taxonomy!$B$2:$Z$948,19,0)</f>
        <v xml:space="preserve"> Muridae</v>
      </c>
      <c r="W14" t="str">
        <f>VLOOKUP($B14,SOCS_box_taxonomy!$B$2:$Z$948,20,0)</f>
        <v xml:space="preserve"> Murinae</v>
      </c>
      <c r="X14" t="str">
        <f>VLOOKUP($B14,SOCS_box_taxonomy!$B$2:$Z$948,21,0)</f>
        <v xml:space="preserve"> Mus</v>
      </c>
      <c r="Y14" t="str">
        <f>VLOOKUP($B14,SOCS_box_taxonomy!$B$2:$Z$948,22,0)</f>
        <v xml:space="preserve"> Mus.</v>
      </c>
    </row>
    <row r="15" spans="1:26">
      <c r="A15" t="s">
        <v>55</v>
      </c>
      <c r="B15" t="s">
        <v>1272</v>
      </c>
      <c r="C15">
        <v>452</v>
      </c>
      <c r="D15" t="s">
        <v>1269</v>
      </c>
      <c r="E15">
        <v>179</v>
      </c>
      <c r="F15">
        <v>279</v>
      </c>
      <c r="G15">
        <v>64467</v>
      </c>
      <c r="H15" t="s">
        <v>1270</v>
      </c>
      <c r="I15" t="str">
        <f>VLOOKUP($B15,SOCS_box_taxonomy!$B$2:$Z$948,6,0)</f>
        <v>Eukaryota</v>
      </c>
      <c r="J15" t="str">
        <f>VLOOKUP($B15,SOCS_box_taxonomy!$B$2:$Z$948,7,0)</f>
        <v xml:space="preserve"> Metazoa</v>
      </c>
      <c r="K15" t="str">
        <f>VLOOKUP($B15,SOCS_box_taxonomy!$B$2:$Z$948,8,0)</f>
        <v xml:space="preserve"> Chordata</v>
      </c>
      <c r="L15" t="str">
        <f>VLOOKUP($B15,SOCS_box_taxonomy!$B$2:$Z$948,9,0)</f>
        <v xml:space="preserve"> Craniata</v>
      </c>
      <c r="M15" t="str">
        <f>VLOOKUP($B15,SOCS_box_taxonomy!$B$2:$Z$948,10,0)</f>
        <v xml:space="preserve"> Vertebrata</v>
      </c>
      <c r="N15" t="str">
        <f>VLOOKUP($B15,SOCS_box_taxonomy!$B$2:$Z$948,11,0)</f>
        <v xml:space="preserve"> Euteleostomi</v>
      </c>
      <c r="O15" t="str">
        <f>VLOOKUP($B15,SOCS_box_taxonomy!$B$2:$Z$948,12,0)</f>
        <v>Mammalia</v>
      </c>
      <c r="P15" t="str">
        <f>VLOOKUP($B15,SOCS_box_taxonomy!$B$2:$Z$948,13,0)</f>
        <v xml:space="preserve"> Eutheria</v>
      </c>
      <c r="Q15" t="str">
        <f>VLOOKUP($B15,SOCS_box_taxonomy!$B$2:$Z$948,14,0)</f>
        <v xml:space="preserve"> Euarchontoglires</v>
      </c>
      <c r="R15" t="str">
        <f>VLOOKUP($B15,SOCS_box_taxonomy!$B$2:$Z$948,15,0)</f>
        <v xml:space="preserve"> Glires</v>
      </c>
      <c r="S15" t="str">
        <f>VLOOKUP($B15,SOCS_box_taxonomy!$B$2:$Z$948,16,0)</f>
        <v xml:space="preserve"> Rodentia</v>
      </c>
      <c r="T15" t="str">
        <f>VLOOKUP($B15,SOCS_box_taxonomy!$B$2:$Z$948,17,0)</f>
        <v xml:space="preserve"> Sciurognathi</v>
      </c>
      <c r="U15" t="str">
        <f>VLOOKUP($B15,SOCS_box_taxonomy!$B$2:$Z$948,18,0)</f>
        <v>Muroidea</v>
      </c>
      <c r="V15" t="str">
        <f>VLOOKUP($B15,SOCS_box_taxonomy!$B$2:$Z$948,19,0)</f>
        <v xml:space="preserve"> Muridae</v>
      </c>
      <c r="W15" t="str">
        <f>VLOOKUP($B15,SOCS_box_taxonomy!$B$2:$Z$948,20,0)</f>
        <v xml:space="preserve"> Murinae</v>
      </c>
      <c r="X15" t="str">
        <f>VLOOKUP($B15,SOCS_box_taxonomy!$B$2:$Z$948,21,0)</f>
        <v xml:space="preserve"> Mus</v>
      </c>
      <c r="Y15" t="str">
        <f>VLOOKUP($B15,SOCS_box_taxonomy!$B$2:$Z$948,22,0)</f>
        <v xml:space="preserve"> Mus.</v>
      </c>
    </row>
    <row r="16" spans="1:26">
      <c r="A16" t="s">
        <v>55</v>
      </c>
      <c r="B16" t="s">
        <v>1272</v>
      </c>
      <c r="C16">
        <v>452</v>
      </c>
      <c r="D16" t="s">
        <v>1269</v>
      </c>
      <c r="E16">
        <v>213</v>
      </c>
      <c r="F16">
        <v>313</v>
      </c>
      <c r="G16">
        <v>64467</v>
      </c>
      <c r="H16" t="s">
        <v>1270</v>
      </c>
      <c r="I16" t="str">
        <f>VLOOKUP($B16,SOCS_box_taxonomy!$B$2:$Z$948,6,0)</f>
        <v>Eukaryota</v>
      </c>
      <c r="J16" t="str">
        <f>VLOOKUP($B16,SOCS_box_taxonomy!$B$2:$Z$948,7,0)</f>
        <v xml:space="preserve"> Metazoa</v>
      </c>
      <c r="K16" t="str">
        <f>VLOOKUP($B16,SOCS_box_taxonomy!$B$2:$Z$948,8,0)</f>
        <v xml:space="preserve"> Chordata</v>
      </c>
      <c r="L16" t="str">
        <f>VLOOKUP($B16,SOCS_box_taxonomy!$B$2:$Z$948,9,0)</f>
        <v xml:space="preserve"> Craniata</v>
      </c>
      <c r="M16" t="str">
        <f>VLOOKUP($B16,SOCS_box_taxonomy!$B$2:$Z$948,10,0)</f>
        <v xml:space="preserve"> Vertebrata</v>
      </c>
      <c r="N16" t="str">
        <f>VLOOKUP($B16,SOCS_box_taxonomy!$B$2:$Z$948,11,0)</f>
        <v xml:space="preserve"> Euteleostomi</v>
      </c>
      <c r="O16" t="str">
        <f>VLOOKUP($B16,SOCS_box_taxonomy!$B$2:$Z$948,12,0)</f>
        <v>Mammalia</v>
      </c>
      <c r="P16" t="str">
        <f>VLOOKUP($B16,SOCS_box_taxonomy!$B$2:$Z$948,13,0)</f>
        <v xml:space="preserve"> Eutheria</v>
      </c>
      <c r="Q16" t="str">
        <f>VLOOKUP($B16,SOCS_box_taxonomy!$B$2:$Z$948,14,0)</f>
        <v xml:space="preserve"> Euarchontoglires</v>
      </c>
      <c r="R16" t="str">
        <f>VLOOKUP($B16,SOCS_box_taxonomy!$B$2:$Z$948,15,0)</f>
        <v xml:space="preserve"> Glires</v>
      </c>
      <c r="S16" t="str">
        <f>VLOOKUP($B16,SOCS_box_taxonomy!$B$2:$Z$948,16,0)</f>
        <v xml:space="preserve"> Rodentia</v>
      </c>
      <c r="T16" t="str">
        <f>VLOOKUP($B16,SOCS_box_taxonomy!$B$2:$Z$948,17,0)</f>
        <v xml:space="preserve"> Sciurognathi</v>
      </c>
      <c r="U16" t="str">
        <f>VLOOKUP($B16,SOCS_box_taxonomy!$B$2:$Z$948,18,0)</f>
        <v>Muroidea</v>
      </c>
      <c r="V16" t="str">
        <f>VLOOKUP($B16,SOCS_box_taxonomy!$B$2:$Z$948,19,0)</f>
        <v xml:space="preserve"> Muridae</v>
      </c>
      <c r="W16" t="str">
        <f>VLOOKUP($B16,SOCS_box_taxonomy!$B$2:$Z$948,20,0)</f>
        <v xml:space="preserve"> Murinae</v>
      </c>
      <c r="X16" t="str">
        <f>VLOOKUP($B16,SOCS_box_taxonomy!$B$2:$Z$948,21,0)</f>
        <v xml:space="preserve"> Mus</v>
      </c>
      <c r="Y16" t="str">
        <f>VLOOKUP($B16,SOCS_box_taxonomy!$B$2:$Z$948,22,0)</f>
        <v xml:space="preserve"> Mus.</v>
      </c>
    </row>
    <row r="17" spans="1:26">
      <c r="A17" t="s">
        <v>55</v>
      </c>
      <c r="B17" t="s">
        <v>1272</v>
      </c>
      <c r="C17">
        <v>452</v>
      </c>
      <c r="D17" t="s">
        <v>1269</v>
      </c>
      <c r="E17">
        <v>60</v>
      </c>
      <c r="F17">
        <v>172</v>
      </c>
      <c r="G17">
        <v>64467</v>
      </c>
      <c r="H17" t="s">
        <v>1270</v>
      </c>
      <c r="I17" t="str">
        <f>VLOOKUP($B17,SOCS_box_taxonomy!$B$2:$Z$948,6,0)</f>
        <v>Eukaryota</v>
      </c>
      <c r="J17" t="str">
        <f>VLOOKUP($B17,SOCS_box_taxonomy!$B$2:$Z$948,7,0)</f>
        <v xml:space="preserve"> Metazoa</v>
      </c>
      <c r="K17" t="str">
        <f>VLOOKUP($B17,SOCS_box_taxonomy!$B$2:$Z$948,8,0)</f>
        <v xml:space="preserve"> Chordata</v>
      </c>
      <c r="L17" t="str">
        <f>VLOOKUP($B17,SOCS_box_taxonomy!$B$2:$Z$948,9,0)</f>
        <v xml:space="preserve"> Craniata</v>
      </c>
      <c r="M17" t="str">
        <f>VLOOKUP($B17,SOCS_box_taxonomy!$B$2:$Z$948,10,0)</f>
        <v xml:space="preserve"> Vertebrata</v>
      </c>
      <c r="N17" t="str">
        <f>VLOOKUP($B17,SOCS_box_taxonomy!$B$2:$Z$948,11,0)</f>
        <v xml:space="preserve"> Euteleostomi</v>
      </c>
      <c r="O17" t="str">
        <f>VLOOKUP($B17,SOCS_box_taxonomy!$B$2:$Z$948,12,0)</f>
        <v>Mammalia</v>
      </c>
      <c r="P17" t="str">
        <f>VLOOKUP($B17,SOCS_box_taxonomy!$B$2:$Z$948,13,0)</f>
        <v xml:space="preserve"> Eutheria</v>
      </c>
      <c r="Q17" t="str">
        <f>VLOOKUP($B17,SOCS_box_taxonomy!$B$2:$Z$948,14,0)</f>
        <v xml:space="preserve"> Euarchontoglires</v>
      </c>
      <c r="R17" t="str">
        <f>VLOOKUP($B17,SOCS_box_taxonomy!$B$2:$Z$948,15,0)</f>
        <v xml:space="preserve"> Glires</v>
      </c>
      <c r="S17" t="str">
        <f>VLOOKUP($B17,SOCS_box_taxonomy!$B$2:$Z$948,16,0)</f>
        <v xml:space="preserve"> Rodentia</v>
      </c>
      <c r="T17" t="str">
        <f>VLOOKUP($B17,SOCS_box_taxonomy!$B$2:$Z$948,17,0)</f>
        <v xml:space="preserve"> Sciurognathi</v>
      </c>
      <c r="U17" t="str">
        <f>VLOOKUP($B17,SOCS_box_taxonomy!$B$2:$Z$948,18,0)</f>
        <v>Muroidea</v>
      </c>
      <c r="V17" t="str">
        <f>VLOOKUP($B17,SOCS_box_taxonomy!$B$2:$Z$948,19,0)</f>
        <v xml:space="preserve"> Muridae</v>
      </c>
      <c r="W17" t="str">
        <f>VLOOKUP($B17,SOCS_box_taxonomy!$B$2:$Z$948,20,0)</f>
        <v xml:space="preserve"> Murinae</v>
      </c>
      <c r="X17" t="str">
        <f>VLOOKUP($B17,SOCS_box_taxonomy!$B$2:$Z$948,21,0)</f>
        <v xml:space="preserve"> Mus</v>
      </c>
      <c r="Y17" t="str">
        <f>VLOOKUP($B17,SOCS_box_taxonomy!$B$2:$Z$948,22,0)</f>
        <v xml:space="preserve"> Mus.</v>
      </c>
    </row>
    <row r="18" spans="1:26">
      <c r="A18" t="s">
        <v>55</v>
      </c>
      <c r="B18" t="s">
        <v>1272</v>
      </c>
      <c r="C18">
        <v>452</v>
      </c>
      <c r="D18" t="s">
        <v>21</v>
      </c>
      <c r="E18">
        <v>407</v>
      </c>
      <c r="F18">
        <v>446</v>
      </c>
      <c r="G18">
        <v>1016</v>
      </c>
      <c r="H18" t="s">
        <v>1265</v>
      </c>
      <c r="I18" t="str">
        <f>VLOOKUP($B18,SOCS_box_taxonomy!$B$2:$Z$948,6,0)</f>
        <v>Eukaryota</v>
      </c>
      <c r="J18" t="str">
        <f>VLOOKUP($B18,SOCS_box_taxonomy!$B$2:$Z$948,7,0)</f>
        <v xml:space="preserve"> Metazoa</v>
      </c>
      <c r="K18" t="str">
        <f>VLOOKUP($B18,SOCS_box_taxonomy!$B$2:$Z$948,8,0)</f>
        <v xml:space="preserve"> Chordata</v>
      </c>
      <c r="L18" t="str">
        <f>VLOOKUP($B18,SOCS_box_taxonomy!$B$2:$Z$948,9,0)</f>
        <v xml:space="preserve"> Craniata</v>
      </c>
      <c r="M18" t="str">
        <f>VLOOKUP($B18,SOCS_box_taxonomy!$B$2:$Z$948,10,0)</f>
        <v xml:space="preserve"> Vertebrata</v>
      </c>
      <c r="N18" t="str">
        <f>VLOOKUP($B18,SOCS_box_taxonomy!$B$2:$Z$948,11,0)</f>
        <v xml:space="preserve"> Euteleostomi</v>
      </c>
      <c r="O18" t="str">
        <f>VLOOKUP($B18,SOCS_box_taxonomy!$B$2:$Z$948,12,0)</f>
        <v>Mammalia</v>
      </c>
      <c r="P18" t="str">
        <f>VLOOKUP($B18,SOCS_box_taxonomy!$B$2:$Z$948,13,0)</f>
        <v xml:space="preserve"> Eutheria</v>
      </c>
      <c r="Q18" t="str">
        <f>VLOOKUP($B18,SOCS_box_taxonomy!$B$2:$Z$948,14,0)</f>
        <v xml:space="preserve"> Euarchontoglires</v>
      </c>
      <c r="R18" t="str">
        <f>VLOOKUP($B18,SOCS_box_taxonomy!$B$2:$Z$948,15,0)</f>
        <v xml:space="preserve"> Glires</v>
      </c>
      <c r="S18" t="str">
        <f>VLOOKUP($B18,SOCS_box_taxonomy!$B$2:$Z$948,16,0)</f>
        <v xml:space="preserve"> Rodentia</v>
      </c>
      <c r="T18" t="str">
        <f>VLOOKUP($B18,SOCS_box_taxonomy!$B$2:$Z$948,17,0)</f>
        <v xml:space="preserve"> Sciurognathi</v>
      </c>
      <c r="U18" t="str">
        <f>VLOOKUP($B18,SOCS_box_taxonomy!$B$2:$Z$948,18,0)</f>
        <v>Muroidea</v>
      </c>
      <c r="V18" t="str">
        <f>VLOOKUP($B18,SOCS_box_taxonomy!$B$2:$Z$948,19,0)</f>
        <v xml:space="preserve"> Muridae</v>
      </c>
      <c r="W18" t="str">
        <f>VLOOKUP($B18,SOCS_box_taxonomy!$B$2:$Z$948,20,0)</f>
        <v xml:space="preserve"> Murinae</v>
      </c>
      <c r="X18" t="str">
        <f>VLOOKUP($B18,SOCS_box_taxonomy!$B$2:$Z$948,21,0)</f>
        <v xml:space="preserve"> Mus</v>
      </c>
      <c r="Y18" t="str">
        <f>VLOOKUP($B18,SOCS_box_taxonomy!$B$2:$Z$948,22,0)</f>
        <v xml:space="preserve"> Mus.</v>
      </c>
      <c r="Z18">
        <f>$F18-$E18+1</f>
        <v>40</v>
      </c>
    </row>
    <row r="19" spans="1:26">
      <c r="A19" t="s">
        <v>56</v>
      </c>
      <c r="B19" t="s">
        <v>1273</v>
      </c>
      <c r="C19">
        <v>293</v>
      </c>
      <c r="D19" t="s">
        <v>1269</v>
      </c>
      <c r="E19">
        <v>128</v>
      </c>
      <c r="F19">
        <v>197</v>
      </c>
      <c r="G19">
        <v>64467</v>
      </c>
      <c r="H19" t="s">
        <v>1270</v>
      </c>
      <c r="I19" t="str">
        <f>VLOOKUP($B19,SOCS_box_taxonomy!$B$2:$Z$948,6,0)</f>
        <v>Eukaryota</v>
      </c>
      <c r="J19" t="str">
        <f>VLOOKUP($B19,SOCS_box_taxonomy!$B$2:$Z$948,7,0)</f>
        <v xml:space="preserve"> Metazoa</v>
      </c>
      <c r="K19" t="str">
        <f>VLOOKUP($B19,SOCS_box_taxonomy!$B$2:$Z$948,8,0)</f>
        <v xml:space="preserve"> Chordata</v>
      </c>
      <c r="L19" t="str">
        <f>VLOOKUP($B19,SOCS_box_taxonomy!$B$2:$Z$948,9,0)</f>
        <v xml:space="preserve"> Craniata</v>
      </c>
      <c r="M19" t="str">
        <f>VLOOKUP($B19,SOCS_box_taxonomy!$B$2:$Z$948,10,0)</f>
        <v xml:space="preserve"> Vertebrata</v>
      </c>
      <c r="N19" t="str">
        <f>VLOOKUP($B19,SOCS_box_taxonomy!$B$2:$Z$948,11,0)</f>
        <v xml:space="preserve"> Euteleostomi</v>
      </c>
      <c r="O19" t="str">
        <f>VLOOKUP($B19,SOCS_box_taxonomy!$B$2:$Z$948,12,0)</f>
        <v>Actinopterygii</v>
      </c>
      <c r="P19" t="str">
        <f>VLOOKUP($B19,SOCS_box_taxonomy!$B$2:$Z$948,13,0)</f>
        <v xml:space="preserve"> Neopterygii</v>
      </c>
      <c r="Q19" t="str">
        <f>VLOOKUP($B19,SOCS_box_taxonomy!$B$2:$Z$948,14,0)</f>
        <v xml:space="preserve"> Teleostei</v>
      </c>
      <c r="R19" t="str">
        <f>VLOOKUP($B19,SOCS_box_taxonomy!$B$2:$Z$948,15,0)</f>
        <v xml:space="preserve"> Ostariophysi</v>
      </c>
      <c r="S19" t="str">
        <f>VLOOKUP($B19,SOCS_box_taxonomy!$B$2:$Z$948,16,0)</f>
        <v xml:space="preserve"> Cypriniformes</v>
      </c>
      <c r="T19" t="str">
        <f>VLOOKUP($B19,SOCS_box_taxonomy!$B$2:$Z$948,17,0)</f>
        <v>Cyprinidae</v>
      </c>
      <c r="U19" t="str">
        <f>VLOOKUP($B19,SOCS_box_taxonomy!$B$2:$Z$948,18,0)</f>
        <v xml:space="preserve"> Danio.</v>
      </c>
      <c r="V19">
        <f>VLOOKUP($B19,SOCS_box_taxonomy!$B$2:$Z$948,19,0)</f>
        <v>0</v>
      </c>
      <c r="W19">
        <f>VLOOKUP($B19,SOCS_box_taxonomy!$B$2:$Z$948,20,0)</f>
        <v>0</v>
      </c>
      <c r="X19">
        <f>VLOOKUP($B19,SOCS_box_taxonomy!$B$2:$Z$948,21,0)</f>
        <v>0</v>
      </c>
      <c r="Y19">
        <f>VLOOKUP($B19,SOCS_box_taxonomy!$B$2:$Z$948,22,0)</f>
        <v>0</v>
      </c>
    </row>
    <row r="20" spans="1:26">
      <c r="A20" t="s">
        <v>56</v>
      </c>
      <c r="B20" t="s">
        <v>1273</v>
      </c>
      <c r="C20">
        <v>293</v>
      </c>
      <c r="D20" t="s">
        <v>1269</v>
      </c>
      <c r="E20">
        <v>172</v>
      </c>
      <c r="F20">
        <v>252</v>
      </c>
      <c r="G20">
        <v>64467</v>
      </c>
      <c r="H20" t="s">
        <v>1270</v>
      </c>
      <c r="I20" t="str">
        <f>VLOOKUP($B20,SOCS_box_taxonomy!$B$2:$Z$948,6,0)</f>
        <v>Eukaryota</v>
      </c>
      <c r="J20" t="str">
        <f>VLOOKUP($B20,SOCS_box_taxonomy!$B$2:$Z$948,7,0)</f>
        <v xml:space="preserve"> Metazoa</v>
      </c>
      <c r="K20" t="str">
        <f>VLOOKUP($B20,SOCS_box_taxonomy!$B$2:$Z$948,8,0)</f>
        <v xml:space="preserve"> Chordata</v>
      </c>
      <c r="L20" t="str">
        <f>VLOOKUP($B20,SOCS_box_taxonomy!$B$2:$Z$948,9,0)</f>
        <v xml:space="preserve"> Craniata</v>
      </c>
      <c r="M20" t="str">
        <f>VLOOKUP($B20,SOCS_box_taxonomy!$B$2:$Z$948,10,0)</f>
        <v xml:space="preserve"> Vertebrata</v>
      </c>
      <c r="N20" t="str">
        <f>VLOOKUP($B20,SOCS_box_taxonomy!$B$2:$Z$948,11,0)</f>
        <v xml:space="preserve"> Euteleostomi</v>
      </c>
      <c r="O20" t="str">
        <f>VLOOKUP($B20,SOCS_box_taxonomy!$B$2:$Z$948,12,0)</f>
        <v>Actinopterygii</v>
      </c>
      <c r="P20" t="str">
        <f>VLOOKUP($B20,SOCS_box_taxonomy!$B$2:$Z$948,13,0)</f>
        <v xml:space="preserve"> Neopterygii</v>
      </c>
      <c r="Q20" t="str">
        <f>VLOOKUP($B20,SOCS_box_taxonomy!$B$2:$Z$948,14,0)</f>
        <v xml:space="preserve"> Teleostei</v>
      </c>
      <c r="R20" t="str">
        <f>VLOOKUP($B20,SOCS_box_taxonomy!$B$2:$Z$948,15,0)</f>
        <v xml:space="preserve"> Ostariophysi</v>
      </c>
      <c r="S20" t="str">
        <f>VLOOKUP($B20,SOCS_box_taxonomy!$B$2:$Z$948,16,0)</f>
        <v xml:space="preserve"> Cypriniformes</v>
      </c>
      <c r="T20" t="str">
        <f>VLOOKUP($B20,SOCS_box_taxonomy!$B$2:$Z$948,17,0)</f>
        <v>Cyprinidae</v>
      </c>
      <c r="U20" t="str">
        <f>VLOOKUP($B20,SOCS_box_taxonomy!$B$2:$Z$948,18,0)</f>
        <v xml:space="preserve"> Danio.</v>
      </c>
      <c r="V20">
        <f>VLOOKUP($B20,SOCS_box_taxonomy!$B$2:$Z$948,19,0)</f>
        <v>0</v>
      </c>
      <c r="W20">
        <f>VLOOKUP($B20,SOCS_box_taxonomy!$B$2:$Z$948,20,0)</f>
        <v>0</v>
      </c>
      <c r="X20">
        <f>VLOOKUP($B20,SOCS_box_taxonomy!$B$2:$Z$948,21,0)</f>
        <v>0</v>
      </c>
      <c r="Y20">
        <f>VLOOKUP($B20,SOCS_box_taxonomy!$B$2:$Z$948,22,0)</f>
        <v>0</v>
      </c>
    </row>
    <row r="21" spans="1:26">
      <c r="A21" t="s">
        <v>56</v>
      </c>
      <c r="B21" t="s">
        <v>1273</v>
      </c>
      <c r="C21">
        <v>293</v>
      </c>
      <c r="D21" t="s">
        <v>1269</v>
      </c>
      <c r="E21">
        <v>41</v>
      </c>
      <c r="F21">
        <v>133</v>
      </c>
      <c r="G21">
        <v>64467</v>
      </c>
      <c r="H21" t="s">
        <v>1270</v>
      </c>
      <c r="I21" t="str">
        <f>VLOOKUP($B21,SOCS_box_taxonomy!$B$2:$Z$948,6,0)</f>
        <v>Eukaryota</v>
      </c>
      <c r="J21" t="str">
        <f>VLOOKUP($B21,SOCS_box_taxonomy!$B$2:$Z$948,7,0)</f>
        <v xml:space="preserve"> Metazoa</v>
      </c>
      <c r="K21" t="str">
        <f>VLOOKUP($B21,SOCS_box_taxonomy!$B$2:$Z$948,8,0)</f>
        <v xml:space="preserve"> Chordata</v>
      </c>
      <c r="L21" t="str">
        <f>VLOOKUP($B21,SOCS_box_taxonomy!$B$2:$Z$948,9,0)</f>
        <v xml:space="preserve"> Craniata</v>
      </c>
      <c r="M21" t="str">
        <f>VLOOKUP($B21,SOCS_box_taxonomy!$B$2:$Z$948,10,0)</f>
        <v xml:space="preserve"> Vertebrata</v>
      </c>
      <c r="N21" t="str">
        <f>VLOOKUP($B21,SOCS_box_taxonomy!$B$2:$Z$948,11,0)</f>
        <v xml:space="preserve"> Euteleostomi</v>
      </c>
      <c r="O21" t="str">
        <f>VLOOKUP($B21,SOCS_box_taxonomy!$B$2:$Z$948,12,0)</f>
        <v>Actinopterygii</v>
      </c>
      <c r="P21" t="str">
        <f>VLOOKUP($B21,SOCS_box_taxonomy!$B$2:$Z$948,13,0)</f>
        <v xml:space="preserve"> Neopterygii</v>
      </c>
      <c r="Q21" t="str">
        <f>VLOOKUP($B21,SOCS_box_taxonomy!$B$2:$Z$948,14,0)</f>
        <v xml:space="preserve"> Teleostei</v>
      </c>
      <c r="R21" t="str">
        <f>VLOOKUP($B21,SOCS_box_taxonomy!$B$2:$Z$948,15,0)</f>
        <v xml:space="preserve"> Ostariophysi</v>
      </c>
      <c r="S21" t="str">
        <f>VLOOKUP($B21,SOCS_box_taxonomy!$B$2:$Z$948,16,0)</f>
        <v xml:space="preserve"> Cypriniformes</v>
      </c>
      <c r="T21" t="str">
        <f>VLOOKUP($B21,SOCS_box_taxonomy!$B$2:$Z$948,17,0)</f>
        <v>Cyprinidae</v>
      </c>
      <c r="U21" t="str">
        <f>VLOOKUP($B21,SOCS_box_taxonomy!$B$2:$Z$948,18,0)</f>
        <v xml:space="preserve"> Danio.</v>
      </c>
      <c r="V21">
        <f>VLOOKUP($B21,SOCS_box_taxonomy!$B$2:$Z$948,19,0)</f>
        <v>0</v>
      </c>
      <c r="W21">
        <f>VLOOKUP($B21,SOCS_box_taxonomy!$B$2:$Z$948,20,0)</f>
        <v>0</v>
      </c>
      <c r="X21">
        <f>VLOOKUP($B21,SOCS_box_taxonomy!$B$2:$Z$948,21,0)</f>
        <v>0</v>
      </c>
      <c r="Y21">
        <f>VLOOKUP($B21,SOCS_box_taxonomy!$B$2:$Z$948,22,0)</f>
        <v>0</v>
      </c>
    </row>
    <row r="22" spans="1:26">
      <c r="A22" t="s">
        <v>56</v>
      </c>
      <c r="B22" t="s">
        <v>1273</v>
      </c>
      <c r="C22">
        <v>293</v>
      </c>
      <c r="D22" t="s">
        <v>21</v>
      </c>
      <c r="E22">
        <v>254</v>
      </c>
      <c r="F22">
        <v>293</v>
      </c>
      <c r="G22">
        <v>1016</v>
      </c>
      <c r="H22" t="s">
        <v>1265</v>
      </c>
      <c r="I22" t="str">
        <f>VLOOKUP($B22,SOCS_box_taxonomy!$B$2:$Z$948,6,0)</f>
        <v>Eukaryota</v>
      </c>
      <c r="J22" t="str">
        <f>VLOOKUP($B22,SOCS_box_taxonomy!$B$2:$Z$948,7,0)</f>
        <v xml:space="preserve"> Metazoa</v>
      </c>
      <c r="K22" t="str">
        <f>VLOOKUP($B22,SOCS_box_taxonomy!$B$2:$Z$948,8,0)</f>
        <v xml:space="preserve"> Chordata</v>
      </c>
      <c r="L22" t="str">
        <f>VLOOKUP($B22,SOCS_box_taxonomy!$B$2:$Z$948,9,0)</f>
        <v xml:space="preserve"> Craniata</v>
      </c>
      <c r="M22" t="str">
        <f>VLOOKUP($B22,SOCS_box_taxonomy!$B$2:$Z$948,10,0)</f>
        <v xml:space="preserve"> Vertebrata</v>
      </c>
      <c r="N22" t="str">
        <f>VLOOKUP($B22,SOCS_box_taxonomy!$B$2:$Z$948,11,0)</f>
        <v xml:space="preserve"> Euteleostomi</v>
      </c>
      <c r="O22" t="str">
        <f>VLOOKUP($B22,SOCS_box_taxonomy!$B$2:$Z$948,12,0)</f>
        <v>Actinopterygii</v>
      </c>
      <c r="P22" t="str">
        <f>VLOOKUP($B22,SOCS_box_taxonomy!$B$2:$Z$948,13,0)</f>
        <v xml:space="preserve"> Neopterygii</v>
      </c>
      <c r="Q22" t="str">
        <f>VLOOKUP($B22,SOCS_box_taxonomy!$B$2:$Z$948,14,0)</f>
        <v xml:space="preserve"> Teleostei</v>
      </c>
      <c r="R22" t="str">
        <f>VLOOKUP($B22,SOCS_box_taxonomy!$B$2:$Z$948,15,0)</f>
        <v xml:space="preserve"> Ostariophysi</v>
      </c>
      <c r="S22" t="str">
        <f>VLOOKUP($B22,SOCS_box_taxonomy!$B$2:$Z$948,16,0)</f>
        <v xml:space="preserve"> Cypriniformes</v>
      </c>
      <c r="T22" t="str">
        <f>VLOOKUP($B22,SOCS_box_taxonomy!$B$2:$Z$948,17,0)</f>
        <v>Cyprinidae</v>
      </c>
      <c r="U22" t="str">
        <f>VLOOKUP($B22,SOCS_box_taxonomy!$B$2:$Z$948,18,0)</f>
        <v xml:space="preserve"> Danio.</v>
      </c>
      <c r="V22">
        <f>VLOOKUP($B22,SOCS_box_taxonomy!$B$2:$Z$948,19,0)</f>
        <v>0</v>
      </c>
      <c r="W22">
        <f>VLOOKUP($B22,SOCS_box_taxonomy!$B$2:$Z$948,20,0)</f>
        <v>0</v>
      </c>
      <c r="X22">
        <f>VLOOKUP($B22,SOCS_box_taxonomy!$B$2:$Z$948,21,0)</f>
        <v>0</v>
      </c>
      <c r="Y22">
        <f>VLOOKUP($B22,SOCS_box_taxonomy!$B$2:$Z$948,22,0)</f>
        <v>0</v>
      </c>
      <c r="Z22">
        <f>$F22-$E22+1</f>
        <v>40</v>
      </c>
    </row>
    <row r="23" spans="1:26">
      <c r="A23" t="s">
        <v>61</v>
      </c>
      <c r="B23" t="s">
        <v>1274</v>
      </c>
      <c r="C23">
        <v>363</v>
      </c>
      <c r="D23" t="s">
        <v>21</v>
      </c>
      <c r="E23">
        <v>320</v>
      </c>
      <c r="F23">
        <v>360</v>
      </c>
      <c r="G23">
        <v>1016</v>
      </c>
      <c r="H23" t="s">
        <v>1265</v>
      </c>
      <c r="I23" t="str">
        <f>VLOOKUP($B$23,SOCS_box_taxonomy!$B$2:$Z$948,6,0)</f>
        <v>Eukaryota</v>
      </c>
      <c r="J23" t="str">
        <f>VLOOKUP($B$23,SOCS_box_taxonomy!$B$2:$Z$948,7,0)</f>
        <v xml:space="preserve"> Metazoa</v>
      </c>
      <c r="K23" t="str">
        <f>VLOOKUP($B$23,SOCS_box_taxonomy!$B$2:$Z$948,8,0)</f>
        <v xml:space="preserve"> Ecdysozoa</v>
      </c>
      <c r="L23" t="str">
        <f>VLOOKUP($B$23,SOCS_box_taxonomy!$B$2:$Z$948,9,0)</f>
        <v xml:space="preserve"> Arthropoda</v>
      </c>
      <c r="M23" t="str">
        <f>VLOOKUP($B$23,SOCS_box_taxonomy!$B$2:$Z$948,10,0)</f>
        <v xml:space="preserve"> Hexapoda</v>
      </c>
      <c r="N23" t="str">
        <f>VLOOKUP($B$23,SOCS_box_taxonomy!$B$2:$Z$948,11,0)</f>
        <v xml:space="preserve"> Insecta</v>
      </c>
      <c r="O23" t="str">
        <f>VLOOKUP($B$23,SOCS_box_taxonomy!$B$2:$Z$948,12,0)</f>
        <v>Pterygota</v>
      </c>
      <c r="P23" t="str">
        <f>VLOOKUP($B$23,SOCS_box_taxonomy!$B$2:$Z$948,13,0)</f>
        <v xml:space="preserve"> Neoptera</v>
      </c>
      <c r="Q23" t="str">
        <f>VLOOKUP($B$23,SOCS_box_taxonomy!$B$2:$Z$948,14,0)</f>
        <v xml:space="preserve"> Endopterygota</v>
      </c>
      <c r="R23" t="str">
        <f>VLOOKUP($B$23,SOCS_box_taxonomy!$B$2:$Z$948,15,0)</f>
        <v xml:space="preserve"> Diptera</v>
      </c>
      <c r="S23" t="str">
        <f>VLOOKUP($B$23,SOCS_box_taxonomy!$B$2:$Z$948,16,0)</f>
        <v xml:space="preserve"> Brachycera</v>
      </c>
      <c r="T23" t="str">
        <f>VLOOKUP($B$23,SOCS_box_taxonomy!$B$2:$Z$948,17,0)</f>
        <v xml:space="preserve"> Muscomorpha</v>
      </c>
      <c r="U23" t="str">
        <f>VLOOKUP($B$23,SOCS_box_taxonomy!$B$2:$Z$948,18,0)</f>
        <v>Ephydroidea</v>
      </c>
      <c r="V23" t="str">
        <f>VLOOKUP($B$23,SOCS_box_taxonomy!$B$2:$Z$948,19,0)</f>
        <v xml:space="preserve"> Drosophilidae</v>
      </c>
      <c r="W23" t="str">
        <f>VLOOKUP($B$23,SOCS_box_taxonomy!$B$2:$Z$948,20,0)</f>
        <v xml:space="preserve"> Drosophila</v>
      </c>
      <c r="X23" t="str">
        <f>VLOOKUP($B$23,SOCS_box_taxonomy!$B$2:$Z$948,21,0)</f>
        <v xml:space="preserve"> Sophophora.</v>
      </c>
      <c r="Y23">
        <f>VLOOKUP($B$23,SOCS_box_taxonomy!$B$2:$Z$948,22,0)</f>
        <v>0</v>
      </c>
      <c r="Z23">
        <f>$F23-$E23+1</f>
        <v>41</v>
      </c>
    </row>
    <row r="24" spans="1:26">
      <c r="A24" t="s">
        <v>61</v>
      </c>
      <c r="B24" t="s">
        <v>1274</v>
      </c>
      <c r="C24">
        <v>363</v>
      </c>
      <c r="D24" t="s">
        <v>62</v>
      </c>
      <c r="E24">
        <v>181</v>
      </c>
      <c r="F24">
        <v>315</v>
      </c>
      <c r="G24">
        <v>3584</v>
      </c>
      <c r="H24" t="s">
        <v>1275</v>
      </c>
      <c r="I24" t="str">
        <f>VLOOKUP($B$23,SOCS_box_taxonomy!$B$2:$Z$948,6,0)</f>
        <v>Eukaryota</v>
      </c>
      <c r="J24" t="str">
        <f>VLOOKUP($B$23,SOCS_box_taxonomy!$B$2:$Z$948,7,0)</f>
        <v xml:space="preserve"> Metazoa</v>
      </c>
      <c r="K24" t="str">
        <f>VLOOKUP($B$23,SOCS_box_taxonomy!$B$2:$Z$948,8,0)</f>
        <v xml:space="preserve"> Ecdysozoa</v>
      </c>
      <c r="L24" t="str">
        <f>VLOOKUP($B$23,SOCS_box_taxonomy!$B$2:$Z$948,9,0)</f>
        <v xml:space="preserve"> Arthropoda</v>
      </c>
      <c r="M24" t="str">
        <f>VLOOKUP($B$23,SOCS_box_taxonomy!$B$2:$Z$948,10,0)</f>
        <v xml:space="preserve"> Hexapoda</v>
      </c>
      <c r="N24" t="str">
        <f>VLOOKUP($B$23,SOCS_box_taxonomy!$B$2:$Z$948,11,0)</f>
        <v xml:space="preserve"> Insecta</v>
      </c>
      <c r="O24" t="str">
        <f>VLOOKUP($B$23,SOCS_box_taxonomy!$B$2:$Z$948,12,0)</f>
        <v>Pterygota</v>
      </c>
      <c r="P24" t="str">
        <f>VLOOKUP($B$23,SOCS_box_taxonomy!$B$2:$Z$948,13,0)</f>
        <v xml:space="preserve"> Neoptera</v>
      </c>
      <c r="Q24" t="str">
        <f>VLOOKUP($B$23,SOCS_box_taxonomy!$B$2:$Z$948,14,0)</f>
        <v xml:space="preserve"> Endopterygota</v>
      </c>
      <c r="R24" t="str">
        <f>VLOOKUP($B$23,SOCS_box_taxonomy!$B$2:$Z$948,15,0)</f>
        <v xml:space="preserve"> Diptera</v>
      </c>
      <c r="S24" t="str">
        <f>VLOOKUP($B$23,SOCS_box_taxonomy!$B$2:$Z$948,16,0)</f>
        <v xml:space="preserve"> Brachycera</v>
      </c>
      <c r="T24" t="str">
        <f>VLOOKUP($B$23,SOCS_box_taxonomy!$B$2:$Z$948,17,0)</f>
        <v xml:space="preserve"> Muscomorpha</v>
      </c>
      <c r="U24" t="str">
        <f>VLOOKUP($B$23,SOCS_box_taxonomy!$B$2:$Z$948,18,0)</f>
        <v>Ephydroidea</v>
      </c>
      <c r="V24" t="str">
        <f>VLOOKUP($B$23,SOCS_box_taxonomy!$B$2:$Z$948,19,0)</f>
        <v xml:space="preserve"> Drosophilidae</v>
      </c>
      <c r="W24" t="str">
        <f>VLOOKUP($B$23,SOCS_box_taxonomy!$B$2:$Z$948,20,0)</f>
        <v xml:space="preserve"> Drosophila</v>
      </c>
      <c r="X24" t="str">
        <f>VLOOKUP($B$23,SOCS_box_taxonomy!$B$2:$Z$948,21,0)</f>
        <v xml:space="preserve"> Sophophora.</v>
      </c>
      <c r="Y24">
        <f>VLOOKUP($B$23,SOCS_box_taxonomy!$B$2:$Z$948,22,0)</f>
        <v>0</v>
      </c>
    </row>
    <row r="25" spans="1:26">
      <c r="A25" t="s">
        <v>78</v>
      </c>
      <c r="B25" t="s">
        <v>1276</v>
      </c>
      <c r="C25">
        <v>285</v>
      </c>
      <c r="D25" t="s">
        <v>1277</v>
      </c>
      <c r="E25">
        <v>23</v>
      </c>
      <c r="F25">
        <v>90</v>
      </c>
      <c r="G25">
        <v>458</v>
      </c>
      <c r="H25" t="s">
        <v>1278</v>
      </c>
      <c r="I25" t="str">
        <f>VLOOKUP($B25,SOCS_box_taxonomy!$B$2:$Z$948,6,0)</f>
        <v>Eukaryota</v>
      </c>
      <c r="J25" t="str">
        <f>VLOOKUP($B25,SOCS_box_taxonomy!$B$2:$Z$948,7,0)</f>
        <v xml:space="preserve"> Metazoa</v>
      </c>
      <c r="K25" t="str">
        <f>VLOOKUP($B25,SOCS_box_taxonomy!$B$2:$Z$948,8,0)</f>
        <v xml:space="preserve"> Chordata</v>
      </c>
      <c r="L25" t="str">
        <f>VLOOKUP($B25,SOCS_box_taxonomy!$B$2:$Z$948,9,0)</f>
        <v xml:space="preserve"> Craniata</v>
      </c>
      <c r="M25" t="str">
        <f>VLOOKUP($B25,SOCS_box_taxonomy!$B$2:$Z$948,10,0)</f>
        <v xml:space="preserve"> Vertebrata</v>
      </c>
      <c r="N25" t="str">
        <f>VLOOKUP($B25,SOCS_box_taxonomy!$B$2:$Z$948,11,0)</f>
        <v xml:space="preserve"> Euteleostomi</v>
      </c>
      <c r="O25" t="str">
        <f>VLOOKUP($B25,SOCS_box_taxonomy!$B$2:$Z$948,12,0)</f>
        <v>Mammalia</v>
      </c>
      <c r="P25" t="str">
        <f>VLOOKUP($B25,SOCS_box_taxonomy!$B$2:$Z$948,13,0)</f>
        <v xml:space="preserve"> Eutheria</v>
      </c>
      <c r="Q25" t="str">
        <f>VLOOKUP($B25,SOCS_box_taxonomy!$B$2:$Z$948,14,0)</f>
        <v xml:space="preserve"> Euarchontoglires</v>
      </c>
      <c r="R25" t="str">
        <f>VLOOKUP($B25,SOCS_box_taxonomy!$B$2:$Z$948,15,0)</f>
        <v xml:space="preserve"> Glires</v>
      </c>
      <c r="S25" t="str">
        <f>VLOOKUP($B25,SOCS_box_taxonomy!$B$2:$Z$948,16,0)</f>
        <v xml:space="preserve"> Rodentia</v>
      </c>
      <c r="T25" t="str">
        <f>VLOOKUP($B25,SOCS_box_taxonomy!$B$2:$Z$948,17,0)</f>
        <v xml:space="preserve"> Sciurognathi</v>
      </c>
      <c r="U25" t="str">
        <f>VLOOKUP($B25,SOCS_box_taxonomy!$B$2:$Z$948,18,0)</f>
        <v>Muroidea</v>
      </c>
      <c r="V25" t="str">
        <f>VLOOKUP($B25,SOCS_box_taxonomy!$B$2:$Z$948,19,0)</f>
        <v xml:space="preserve"> Muridae</v>
      </c>
      <c r="W25" t="str">
        <f>VLOOKUP($B25,SOCS_box_taxonomy!$B$2:$Z$948,20,0)</f>
        <v xml:space="preserve"> Murinae</v>
      </c>
      <c r="X25" t="str">
        <f>VLOOKUP($B25,SOCS_box_taxonomy!$B$2:$Z$948,21,0)</f>
        <v xml:space="preserve"> Mus</v>
      </c>
      <c r="Y25" t="str">
        <f>VLOOKUP($B25,SOCS_box_taxonomy!$B$2:$Z$948,22,0)</f>
        <v xml:space="preserve"> Mus.</v>
      </c>
    </row>
    <row r="26" spans="1:26">
      <c r="A26" t="s">
        <v>78</v>
      </c>
      <c r="B26" t="s">
        <v>1276</v>
      </c>
      <c r="C26">
        <v>285</v>
      </c>
      <c r="D26" t="s">
        <v>21</v>
      </c>
      <c r="E26">
        <v>248</v>
      </c>
      <c r="F26">
        <v>285</v>
      </c>
      <c r="G26">
        <v>1016</v>
      </c>
      <c r="H26" t="s">
        <v>1265</v>
      </c>
      <c r="I26" t="str">
        <f>VLOOKUP($B26,SOCS_box_taxonomy!$B$2:$Z$948,6,0)</f>
        <v>Eukaryota</v>
      </c>
      <c r="J26" t="str">
        <f>VLOOKUP($B26,SOCS_box_taxonomy!$B$2:$Z$948,7,0)</f>
        <v xml:space="preserve"> Metazoa</v>
      </c>
      <c r="K26" t="str">
        <f>VLOOKUP($B26,SOCS_box_taxonomy!$B$2:$Z$948,8,0)</f>
        <v xml:space="preserve"> Chordata</v>
      </c>
      <c r="L26" t="str">
        <f>VLOOKUP($B26,SOCS_box_taxonomy!$B$2:$Z$948,9,0)</f>
        <v xml:space="preserve"> Craniata</v>
      </c>
      <c r="M26" t="str">
        <f>VLOOKUP($B26,SOCS_box_taxonomy!$B$2:$Z$948,10,0)</f>
        <v xml:space="preserve"> Vertebrata</v>
      </c>
      <c r="N26" t="str">
        <f>VLOOKUP($B26,SOCS_box_taxonomy!$B$2:$Z$948,11,0)</f>
        <v xml:space="preserve"> Euteleostomi</v>
      </c>
      <c r="O26" t="str">
        <f>VLOOKUP($B26,SOCS_box_taxonomy!$B$2:$Z$948,12,0)</f>
        <v>Mammalia</v>
      </c>
      <c r="P26" t="str">
        <f>VLOOKUP($B26,SOCS_box_taxonomy!$B$2:$Z$948,13,0)</f>
        <v xml:space="preserve"> Eutheria</v>
      </c>
      <c r="Q26" t="str">
        <f>VLOOKUP($B26,SOCS_box_taxonomy!$B$2:$Z$948,14,0)</f>
        <v xml:space="preserve"> Euarchontoglires</v>
      </c>
      <c r="R26" t="str">
        <f>VLOOKUP($B26,SOCS_box_taxonomy!$B$2:$Z$948,15,0)</f>
        <v xml:space="preserve"> Glires</v>
      </c>
      <c r="S26" t="str">
        <f>VLOOKUP($B26,SOCS_box_taxonomy!$B$2:$Z$948,16,0)</f>
        <v xml:space="preserve"> Rodentia</v>
      </c>
      <c r="T26" t="str">
        <f>VLOOKUP($B26,SOCS_box_taxonomy!$B$2:$Z$948,17,0)</f>
        <v xml:space="preserve"> Sciurognathi</v>
      </c>
      <c r="U26" t="str">
        <f>VLOOKUP($B26,SOCS_box_taxonomy!$B$2:$Z$948,18,0)</f>
        <v>Muroidea</v>
      </c>
      <c r="V26" t="str">
        <f>VLOOKUP($B26,SOCS_box_taxonomy!$B$2:$Z$948,19,0)</f>
        <v xml:space="preserve"> Muridae</v>
      </c>
      <c r="W26" t="str">
        <f>VLOOKUP($B26,SOCS_box_taxonomy!$B$2:$Z$948,20,0)</f>
        <v xml:space="preserve"> Murinae</v>
      </c>
      <c r="X26" t="str">
        <f>VLOOKUP($B26,SOCS_box_taxonomy!$B$2:$Z$948,21,0)</f>
        <v xml:space="preserve"> Mus</v>
      </c>
      <c r="Y26" t="str">
        <f>VLOOKUP($B26,SOCS_box_taxonomy!$B$2:$Z$948,22,0)</f>
        <v xml:space="preserve"> Mus.</v>
      </c>
      <c r="Z26">
        <f>$F26-$E26+1</f>
        <v>38</v>
      </c>
    </row>
    <row r="27" spans="1:26">
      <c r="A27" t="s">
        <v>79</v>
      </c>
      <c r="B27" t="s">
        <v>1279</v>
      </c>
      <c r="C27">
        <v>305</v>
      </c>
      <c r="D27" t="s">
        <v>1269</v>
      </c>
      <c r="E27">
        <v>21</v>
      </c>
      <c r="F27">
        <v>116</v>
      </c>
      <c r="G27">
        <v>64467</v>
      </c>
      <c r="H27" t="s">
        <v>1270</v>
      </c>
      <c r="I27" t="str">
        <f>VLOOKUP($B27,SOCS_box_taxonomy!$B$2:$Z$948,6,0)</f>
        <v>Eukaryota</v>
      </c>
      <c r="J27" t="str">
        <f>VLOOKUP($B27,SOCS_box_taxonomy!$B$2:$Z$948,7,0)</f>
        <v xml:space="preserve"> Metazoa</v>
      </c>
      <c r="K27" t="str">
        <f>VLOOKUP($B27,SOCS_box_taxonomy!$B$2:$Z$948,8,0)</f>
        <v xml:space="preserve"> Chordata</v>
      </c>
      <c r="L27" t="str">
        <f>VLOOKUP($B27,SOCS_box_taxonomy!$B$2:$Z$948,9,0)</f>
        <v xml:space="preserve"> Craniata</v>
      </c>
      <c r="M27" t="str">
        <f>VLOOKUP($B27,SOCS_box_taxonomy!$B$2:$Z$948,10,0)</f>
        <v xml:space="preserve"> Vertebrata</v>
      </c>
      <c r="N27" t="str">
        <f>VLOOKUP($B27,SOCS_box_taxonomy!$B$2:$Z$948,11,0)</f>
        <v xml:space="preserve"> Euteleostomi</v>
      </c>
      <c r="O27" t="str">
        <f>VLOOKUP($B27,SOCS_box_taxonomy!$B$2:$Z$948,12,0)</f>
        <v>Actinopterygii</v>
      </c>
      <c r="P27" t="str">
        <f>VLOOKUP($B27,SOCS_box_taxonomy!$B$2:$Z$948,13,0)</f>
        <v xml:space="preserve"> Neopterygii</v>
      </c>
      <c r="Q27" t="str">
        <f>VLOOKUP($B27,SOCS_box_taxonomy!$B$2:$Z$948,14,0)</f>
        <v xml:space="preserve"> Teleostei</v>
      </c>
      <c r="R27" t="str">
        <f>VLOOKUP($B27,SOCS_box_taxonomy!$B$2:$Z$948,15,0)</f>
        <v xml:space="preserve"> Ostariophysi</v>
      </c>
      <c r="S27" t="str">
        <f>VLOOKUP($B27,SOCS_box_taxonomy!$B$2:$Z$948,16,0)</f>
        <v xml:space="preserve"> Cypriniformes</v>
      </c>
      <c r="T27" t="str">
        <f>VLOOKUP($B27,SOCS_box_taxonomy!$B$2:$Z$948,17,0)</f>
        <v>Cyprinidae</v>
      </c>
      <c r="U27" t="str">
        <f>VLOOKUP($B27,SOCS_box_taxonomy!$B$2:$Z$948,18,0)</f>
        <v xml:space="preserve"> Danio.</v>
      </c>
      <c r="V27">
        <f>VLOOKUP($B27,SOCS_box_taxonomy!$B$2:$Z$948,19,0)</f>
        <v>0</v>
      </c>
      <c r="W27">
        <f>VLOOKUP($B27,SOCS_box_taxonomy!$B$2:$Z$948,20,0)</f>
        <v>0</v>
      </c>
      <c r="X27">
        <f>VLOOKUP($B27,SOCS_box_taxonomy!$B$2:$Z$948,21,0)</f>
        <v>0</v>
      </c>
      <c r="Y27">
        <f>VLOOKUP($B27,SOCS_box_taxonomy!$B$2:$Z$948,22,0)</f>
        <v>0</v>
      </c>
    </row>
    <row r="28" spans="1:26">
      <c r="A28" t="s">
        <v>79</v>
      </c>
      <c r="B28" t="s">
        <v>1279</v>
      </c>
      <c r="C28">
        <v>305</v>
      </c>
      <c r="D28" t="s">
        <v>1269</v>
      </c>
      <c r="E28">
        <v>123</v>
      </c>
      <c r="F28">
        <v>234</v>
      </c>
      <c r="G28">
        <v>64467</v>
      </c>
      <c r="H28" t="s">
        <v>1270</v>
      </c>
      <c r="I28" t="str">
        <f>VLOOKUP($B28,SOCS_box_taxonomy!$B$2:$Z$948,6,0)</f>
        <v>Eukaryota</v>
      </c>
      <c r="J28" t="str">
        <f>VLOOKUP($B28,SOCS_box_taxonomy!$B$2:$Z$948,7,0)</f>
        <v xml:space="preserve"> Metazoa</v>
      </c>
      <c r="K28" t="str">
        <f>VLOOKUP($B28,SOCS_box_taxonomy!$B$2:$Z$948,8,0)</f>
        <v xml:space="preserve"> Chordata</v>
      </c>
      <c r="L28" t="str">
        <f>VLOOKUP($B28,SOCS_box_taxonomy!$B$2:$Z$948,9,0)</f>
        <v xml:space="preserve"> Craniata</v>
      </c>
      <c r="M28" t="str">
        <f>VLOOKUP($B28,SOCS_box_taxonomy!$B$2:$Z$948,10,0)</f>
        <v xml:space="preserve"> Vertebrata</v>
      </c>
      <c r="N28" t="str">
        <f>VLOOKUP($B28,SOCS_box_taxonomy!$B$2:$Z$948,11,0)</f>
        <v xml:space="preserve"> Euteleostomi</v>
      </c>
      <c r="O28" t="str">
        <f>VLOOKUP($B28,SOCS_box_taxonomy!$B$2:$Z$948,12,0)</f>
        <v>Actinopterygii</v>
      </c>
      <c r="P28" t="str">
        <f>VLOOKUP($B28,SOCS_box_taxonomy!$B$2:$Z$948,13,0)</f>
        <v xml:space="preserve"> Neopterygii</v>
      </c>
      <c r="Q28" t="str">
        <f>VLOOKUP($B28,SOCS_box_taxonomy!$B$2:$Z$948,14,0)</f>
        <v xml:space="preserve"> Teleostei</v>
      </c>
      <c r="R28" t="str">
        <f>VLOOKUP($B28,SOCS_box_taxonomy!$B$2:$Z$948,15,0)</f>
        <v xml:space="preserve"> Ostariophysi</v>
      </c>
      <c r="S28" t="str">
        <f>VLOOKUP($B28,SOCS_box_taxonomy!$B$2:$Z$948,16,0)</f>
        <v xml:space="preserve"> Cypriniformes</v>
      </c>
      <c r="T28" t="str">
        <f>VLOOKUP($B28,SOCS_box_taxonomy!$B$2:$Z$948,17,0)</f>
        <v>Cyprinidae</v>
      </c>
      <c r="U28" t="str">
        <f>VLOOKUP($B28,SOCS_box_taxonomy!$B$2:$Z$948,18,0)</f>
        <v xml:space="preserve"> Danio.</v>
      </c>
      <c r="V28">
        <f>VLOOKUP($B28,SOCS_box_taxonomy!$B$2:$Z$948,19,0)</f>
        <v>0</v>
      </c>
      <c r="W28">
        <f>VLOOKUP($B28,SOCS_box_taxonomy!$B$2:$Z$948,20,0)</f>
        <v>0</v>
      </c>
      <c r="X28">
        <f>VLOOKUP($B28,SOCS_box_taxonomy!$B$2:$Z$948,21,0)</f>
        <v>0</v>
      </c>
      <c r="Y28">
        <f>VLOOKUP($B28,SOCS_box_taxonomy!$B$2:$Z$948,22,0)</f>
        <v>0</v>
      </c>
    </row>
    <row r="29" spans="1:26">
      <c r="A29" t="s">
        <v>79</v>
      </c>
      <c r="B29" t="s">
        <v>1279</v>
      </c>
      <c r="C29">
        <v>305</v>
      </c>
      <c r="D29" t="s">
        <v>1269</v>
      </c>
      <c r="E29">
        <v>57</v>
      </c>
      <c r="F29">
        <v>149</v>
      </c>
      <c r="G29">
        <v>64467</v>
      </c>
      <c r="H29" t="s">
        <v>1270</v>
      </c>
      <c r="I29" t="str">
        <f>VLOOKUP($B29,SOCS_box_taxonomy!$B$2:$Z$948,6,0)</f>
        <v>Eukaryota</v>
      </c>
      <c r="J29" t="str">
        <f>VLOOKUP($B29,SOCS_box_taxonomy!$B$2:$Z$948,7,0)</f>
        <v xml:space="preserve"> Metazoa</v>
      </c>
      <c r="K29" t="str">
        <f>VLOOKUP($B29,SOCS_box_taxonomy!$B$2:$Z$948,8,0)</f>
        <v xml:space="preserve"> Chordata</v>
      </c>
      <c r="L29" t="str">
        <f>VLOOKUP($B29,SOCS_box_taxonomy!$B$2:$Z$948,9,0)</f>
        <v xml:space="preserve"> Craniata</v>
      </c>
      <c r="M29" t="str">
        <f>VLOOKUP($B29,SOCS_box_taxonomy!$B$2:$Z$948,10,0)</f>
        <v xml:space="preserve"> Vertebrata</v>
      </c>
      <c r="N29" t="str">
        <f>VLOOKUP($B29,SOCS_box_taxonomy!$B$2:$Z$948,11,0)</f>
        <v xml:space="preserve"> Euteleostomi</v>
      </c>
      <c r="O29" t="str">
        <f>VLOOKUP($B29,SOCS_box_taxonomy!$B$2:$Z$948,12,0)</f>
        <v>Actinopterygii</v>
      </c>
      <c r="P29" t="str">
        <f>VLOOKUP($B29,SOCS_box_taxonomy!$B$2:$Z$948,13,0)</f>
        <v xml:space="preserve"> Neopterygii</v>
      </c>
      <c r="Q29" t="str">
        <f>VLOOKUP($B29,SOCS_box_taxonomy!$B$2:$Z$948,14,0)</f>
        <v xml:space="preserve"> Teleostei</v>
      </c>
      <c r="R29" t="str">
        <f>VLOOKUP($B29,SOCS_box_taxonomy!$B$2:$Z$948,15,0)</f>
        <v xml:space="preserve"> Ostariophysi</v>
      </c>
      <c r="S29" t="str">
        <f>VLOOKUP($B29,SOCS_box_taxonomy!$B$2:$Z$948,16,0)</f>
        <v xml:space="preserve"> Cypriniformes</v>
      </c>
      <c r="T29" t="str">
        <f>VLOOKUP($B29,SOCS_box_taxonomy!$B$2:$Z$948,17,0)</f>
        <v>Cyprinidae</v>
      </c>
      <c r="U29" t="str">
        <f>VLOOKUP($B29,SOCS_box_taxonomy!$B$2:$Z$948,18,0)</f>
        <v xml:space="preserve"> Danio.</v>
      </c>
      <c r="V29">
        <f>VLOOKUP($B29,SOCS_box_taxonomy!$B$2:$Z$948,19,0)</f>
        <v>0</v>
      </c>
      <c r="W29">
        <f>VLOOKUP($B29,SOCS_box_taxonomy!$B$2:$Z$948,20,0)</f>
        <v>0</v>
      </c>
      <c r="X29">
        <f>VLOOKUP($B29,SOCS_box_taxonomy!$B$2:$Z$948,21,0)</f>
        <v>0</v>
      </c>
      <c r="Y29">
        <f>VLOOKUP($B29,SOCS_box_taxonomy!$B$2:$Z$948,22,0)</f>
        <v>0</v>
      </c>
    </row>
    <row r="30" spans="1:26">
      <c r="A30" t="s">
        <v>79</v>
      </c>
      <c r="B30" t="s">
        <v>1279</v>
      </c>
      <c r="C30">
        <v>305</v>
      </c>
      <c r="D30" t="s">
        <v>21</v>
      </c>
      <c r="E30">
        <v>257</v>
      </c>
      <c r="F30">
        <v>297</v>
      </c>
      <c r="G30">
        <v>1016</v>
      </c>
      <c r="H30" t="s">
        <v>1265</v>
      </c>
      <c r="I30" t="str">
        <f>VLOOKUP($B30,SOCS_box_taxonomy!$B$2:$Z$948,6,0)</f>
        <v>Eukaryota</v>
      </c>
      <c r="J30" t="str">
        <f>VLOOKUP($B30,SOCS_box_taxonomy!$B$2:$Z$948,7,0)</f>
        <v xml:space="preserve"> Metazoa</v>
      </c>
      <c r="K30" t="str">
        <f>VLOOKUP($B30,SOCS_box_taxonomy!$B$2:$Z$948,8,0)</f>
        <v xml:space="preserve"> Chordata</v>
      </c>
      <c r="L30" t="str">
        <f>VLOOKUP($B30,SOCS_box_taxonomy!$B$2:$Z$948,9,0)</f>
        <v xml:space="preserve"> Craniata</v>
      </c>
      <c r="M30" t="str">
        <f>VLOOKUP($B30,SOCS_box_taxonomy!$B$2:$Z$948,10,0)</f>
        <v xml:space="preserve"> Vertebrata</v>
      </c>
      <c r="N30" t="str">
        <f>VLOOKUP($B30,SOCS_box_taxonomy!$B$2:$Z$948,11,0)</f>
        <v xml:space="preserve"> Euteleostomi</v>
      </c>
      <c r="O30" t="str">
        <f>VLOOKUP($B30,SOCS_box_taxonomy!$B$2:$Z$948,12,0)</f>
        <v>Actinopterygii</v>
      </c>
      <c r="P30" t="str">
        <f>VLOOKUP($B30,SOCS_box_taxonomy!$B$2:$Z$948,13,0)</f>
        <v xml:space="preserve"> Neopterygii</v>
      </c>
      <c r="Q30" t="str">
        <f>VLOOKUP($B30,SOCS_box_taxonomy!$B$2:$Z$948,14,0)</f>
        <v xml:space="preserve"> Teleostei</v>
      </c>
      <c r="R30" t="str">
        <f>VLOOKUP($B30,SOCS_box_taxonomy!$B$2:$Z$948,15,0)</f>
        <v xml:space="preserve"> Ostariophysi</v>
      </c>
      <c r="S30" t="str">
        <f>VLOOKUP($B30,SOCS_box_taxonomy!$B$2:$Z$948,16,0)</f>
        <v xml:space="preserve"> Cypriniformes</v>
      </c>
      <c r="T30" t="str">
        <f>VLOOKUP($B30,SOCS_box_taxonomy!$B$2:$Z$948,17,0)</f>
        <v>Cyprinidae</v>
      </c>
      <c r="U30" t="str">
        <f>VLOOKUP($B30,SOCS_box_taxonomy!$B$2:$Z$948,18,0)</f>
        <v xml:space="preserve"> Danio.</v>
      </c>
      <c r="V30">
        <f>VLOOKUP($B30,SOCS_box_taxonomy!$B$2:$Z$948,19,0)</f>
        <v>0</v>
      </c>
      <c r="W30">
        <f>VLOOKUP($B30,SOCS_box_taxonomy!$B$2:$Z$948,20,0)</f>
        <v>0</v>
      </c>
      <c r="X30">
        <f>VLOOKUP($B30,SOCS_box_taxonomy!$B$2:$Z$948,21,0)</f>
        <v>0</v>
      </c>
      <c r="Y30">
        <f>VLOOKUP($B30,SOCS_box_taxonomy!$B$2:$Z$948,22,0)</f>
        <v>0</v>
      </c>
      <c r="Z30">
        <f>$F30-$E30+1</f>
        <v>41</v>
      </c>
    </row>
    <row r="31" spans="1:26">
      <c r="A31" t="s">
        <v>80</v>
      </c>
      <c r="B31" t="s">
        <v>1280</v>
      </c>
      <c r="C31">
        <v>281</v>
      </c>
      <c r="D31" t="s">
        <v>81</v>
      </c>
      <c r="E31">
        <v>16</v>
      </c>
      <c r="F31">
        <v>176</v>
      </c>
      <c r="G31">
        <v>13525</v>
      </c>
      <c r="H31" t="s">
        <v>1281</v>
      </c>
      <c r="I31" t="str">
        <f>VLOOKUP($B31,SOCS_box_taxonomy!$B$2:$Z$948,6,0)</f>
        <v>Eukaryota</v>
      </c>
      <c r="J31" t="str">
        <f>VLOOKUP($B31,SOCS_box_taxonomy!$B$2:$Z$948,7,0)</f>
        <v xml:space="preserve"> Metazoa</v>
      </c>
      <c r="K31" t="str">
        <f>VLOOKUP($B31,SOCS_box_taxonomy!$B$2:$Z$948,8,0)</f>
        <v xml:space="preserve"> Chordata</v>
      </c>
      <c r="L31" t="str">
        <f>VLOOKUP($B31,SOCS_box_taxonomy!$B$2:$Z$948,9,0)</f>
        <v xml:space="preserve"> Craniata</v>
      </c>
      <c r="M31" t="str">
        <f>VLOOKUP($B31,SOCS_box_taxonomy!$B$2:$Z$948,10,0)</f>
        <v xml:space="preserve"> Vertebrata</v>
      </c>
      <c r="N31" t="str">
        <f>VLOOKUP($B31,SOCS_box_taxonomy!$B$2:$Z$948,11,0)</f>
        <v xml:space="preserve"> Euteleostomi</v>
      </c>
      <c r="O31" t="str">
        <f>VLOOKUP($B31,SOCS_box_taxonomy!$B$2:$Z$948,12,0)</f>
        <v>Mammalia</v>
      </c>
      <c r="P31" t="str">
        <f>VLOOKUP($B31,SOCS_box_taxonomy!$B$2:$Z$948,13,0)</f>
        <v xml:space="preserve"> Eutheria</v>
      </c>
      <c r="Q31" t="str">
        <f>VLOOKUP($B31,SOCS_box_taxonomy!$B$2:$Z$948,14,0)</f>
        <v xml:space="preserve"> Euarchontoglires</v>
      </c>
      <c r="R31" t="str">
        <f>VLOOKUP($B31,SOCS_box_taxonomy!$B$2:$Z$948,15,0)</f>
        <v xml:space="preserve"> Glires</v>
      </c>
      <c r="S31" t="str">
        <f>VLOOKUP($B31,SOCS_box_taxonomy!$B$2:$Z$948,16,0)</f>
        <v xml:space="preserve"> Rodentia</v>
      </c>
      <c r="T31" t="str">
        <f>VLOOKUP($B31,SOCS_box_taxonomy!$B$2:$Z$948,17,0)</f>
        <v xml:space="preserve"> Sciurognathi</v>
      </c>
      <c r="U31" t="str">
        <f>VLOOKUP($B31,SOCS_box_taxonomy!$B$2:$Z$948,18,0)</f>
        <v>Muroidea</v>
      </c>
      <c r="V31" t="str">
        <f>VLOOKUP($B31,SOCS_box_taxonomy!$B$2:$Z$948,19,0)</f>
        <v xml:space="preserve"> Muridae</v>
      </c>
      <c r="W31" t="str">
        <f>VLOOKUP($B31,SOCS_box_taxonomy!$B$2:$Z$948,20,0)</f>
        <v xml:space="preserve"> Murinae</v>
      </c>
      <c r="X31" t="str">
        <f>VLOOKUP($B31,SOCS_box_taxonomy!$B$2:$Z$948,21,0)</f>
        <v xml:space="preserve"> Rattus.</v>
      </c>
      <c r="Y31">
        <f>VLOOKUP($B31,SOCS_box_taxonomy!$B$2:$Z$948,22,0)</f>
        <v>0</v>
      </c>
    </row>
    <row r="32" spans="1:26">
      <c r="A32" t="s">
        <v>80</v>
      </c>
      <c r="B32" t="s">
        <v>1280</v>
      </c>
      <c r="C32">
        <v>281</v>
      </c>
      <c r="D32" t="s">
        <v>21</v>
      </c>
      <c r="E32">
        <v>189</v>
      </c>
      <c r="F32">
        <v>226</v>
      </c>
      <c r="G32">
        <v>1016</v>
      </c>
      <c r="H32" t="s">
        <v>1265</v>
      </c>
      <c r="I32" t="str">
        <f>VLOOKUP($B32,SOCS_box_taxonomy!$B$2:$Z$948,6,0)</f>
        <v>Eukaryota</v>
      </c>
      <c r="J32" t="str">
        <f>VLOOKUP($B32,SOCS_box_taxonomy!$B$2:$Z$948,7,0)</f>
        <v xml:space="preserve"> Metazoa</v>
      </c>
      <c r="K32" t="str">
        <f>VLOOKUP($B32,SOCS_box_taxonomy!$B$2:$Z$948,8,0)</f>
        <v xml:space="preserve"> Chordata</v>
      </c>
      <c r="L32" t="str">
        <f>VLOOKUP($B32,SOCS_box_taxonomy!$B$2:$Z$948,9,0)</f>
        <v xml:space="preserve"> Craniata</v>
      </c>
      <c r="M32" t="str">
        <f>VLOOKUP($B32,SOCS_box_taxonomy!$B$2:$Z$948,10,0)</f>
        <v xml:space="preserve"> Vertebrata</v>
      </c>
      <c r="N32" t="str">
        <f>VLOOKUP($B32,SOCS_box_taxonomy!$B$2:$Z$948,11,0)</f>
        <v xml:space="preserve"> Euteleostomi</v>
      </c>
      <c r="O32" t="str">
        <f>VLOOKUP($B32,SOCS_box_taxonomy!$B$2:$Z$948,12,0)</f>
        <v>Mammalia</v>
      </c>
      <c r="P32" t="str">
        <f>VLOOKUP($B32,SOCS_box_taxonomy!$B$2:$Z$948,13,0)</f>
        <v xml:space="preserve"> Eutheria</v>
      </c>
      <c r="Q32" t="str">
        <f>VLOOKUP($B32,SOCS_box_taxonomy!$B$2:$Z$948,14,0)</f>
        <v xml:space="preserve"> Euarchontoglires</v>
      </c>
      <c r="R32" t="str">
        <f>VLOOKUP($B32,SOCS_box_taxonomy!$B$2:$Z$948,15,0)</f>
        <v xml:space="preserve"> Glires</v>
      </c>
      <c r="S32" t="str">
        <f>VLOOKUP($B32,SOCS_box_taxonomy!$B$2:$Z$948,16,0)</f>
        <v xml:space="preserve"> Rodentia</v>
      </c>
      <c r="T32" t="str">
        <f>VLOOKUP($B32,SOCS_box_taxonomy!$B$2:$Z$948,17,0)</f>
        <v xml:space="preserve"> Sciurognathi</v>
      </c>
      <c r="U32" t="str">
        <f>VLOOKUP($B32,SOCS_box_taxonomy!$B$2:$Z$948,18,0)</f>
        <v>Muroidea</v>
      </c>
      <c r="V32" t="str">
        <f>VLOOKUP($B32,SOCS_box_taxonomy!$B$2:$Z$948,19,0)</f>
        <v xml:space="preserve"> Muridae</v>
      </c>
      <c r="W32" t="str">
        <f>VLOOKUP($B32,SOCS_box_taxonomy!$B$2:$Z$948,20,0)</f>
        <v xml:space="preserve"> Murinae</v>
      </c>
      <c r="X32" t="str">
        <f>VLOOKUP($B32,SOCS_box_taxonomy!$B$2:$Z$948,21,0)</f>
        <v xml:space="preserve"> Rattus.</v>
      </c>
      <c r="Y32">
        <f>VLOOKUP($B32,SOCS_box_taxonomy!$B$2:$Z$948,22,0)</f>
        <v>0</v>
      </c>
      <c r="Z32">
        <f>$F32-$E32+1</f>
        <v>38</v>
      </c>
    </row>
    <row r="33" spans="1:26">
      <c r="A33" t="s">
        <v>83</v>
      </c>
      <c r="B33" t="s">
        <v>1282</v>
      </c>
      <c r="C33">
        <v>281</v>
      </c>
      <c r="D33" t="s">
        <v>81</v>
      </c>
      <c r="E33">
        <v>16</v>
      </c>
      <c r="F33">
        <v>176</v>
      </c>
      <c r="G33">
        <v>13525</v>
      </c>
      <c r="H33" t="s">
        <v>1281</v>
      </c>
      <c r="I33" t="str">
        <f>VLOOKUP($B33,SOCS_box_taxonomy!$B$2:$Z$948,6,0)</f>
        <v>Eukaryota</v>
      </c>
      <c r="J33" t="str">
        <f>VLOOKUP($B33,SOCS_box_taxonomy!$B$2:$Z$948,7,0)</f>
        <v xml:space="preserve"> Metazoa</v>
      </c>
      <c r="K33" t="str">
        <f>VLOOKUP($B33,SOCS_box_taxonomy!$B$2:$Z$948,8,0)</f>
        <v xml:space="preserve"> Chordata</v>
      </c>
      <c r="L33" t="str">
        <f>VLOOKUP($B33,SOCS_box_taxonomy!$B$2:$Z$948,9,0)</f>
        <v xml:space="preserve"> Craniata</v>
      </c>
      <c r="M33" t="str">
        <f>VLOOKUP($B33,SOCS_box_taxonomy!$B$2:$Z$948,10,0)</f>
        <v xml:space="preserve"> Vertebrata</v>
      </c>
      <c r="N33" t="str">
        <f>VLOOKUP($B33,SOCS_box_taxonomy!$B$2:$Z$948,11,0)</f>
        <v xml:space="preserve"> Euteleostomi</v>
      </c>
      <c r="O33" t="str">
        <f>VLOOKUP($B33,SOCS_box_taxonomy!$B$2:$Z$948,12,0)</f>
        <v>Mammalia</v>
      </c>
      <c r="P33" t="str">
        <f>VLOOKUP($B33,SOCS_box_taxonomy!$B$2:$Z$948,13,0)</f>
        <v xml:space="preserve"> Eutheria</v>
      </c>
      <c r="Q33" t="str">
        <f>VLOOKUP($B33,SOCS_box_taxonomy!$B$2:$Z$948,14,0)</f>
        <v xml:space="preserve"> Laurasiatheria</v>
      </c>
      <c r="R33" t="str">
        <f>VLOOKUP($B33,SOCS_box_taxonomy!$B$2:$Z$948,15,0)</f>
        <v xml:space="preserve"> Cetartiodactyla</v>
      </c>
      <c r="S33" t="str">
        <f>VLOOKUP($B33,SOCS_box_taxonomy!$B$2:$Z$948,16,0)</f>
        <v xml:space="preserve"> Ruminantia</v>
      </c>
      <c r="T33" t="str">
        <f>VLOOKUP($B33,SOCS_box_taxonomy!$B$2:$Z$948,17,0)</f>
        <v>Pecora</v>
      </c>
      <c r="U33" t="str">
        <f>VLOOKUP($B33,SOCS_box_taxonomy!$B$2:$Z$948,18,0)</f>
        <v xml:space="preserve"> Bovidae</v>
      </c>
      <c r="V33" t="str">
        <f>VLOOKUP($B33,SOCS_box_taxonomy!$B$2:$Z$948,19,0)</f>
        <v xml:space="preserve"> Bovinae</v>
      </c>
      <c r="W33" t="str">
        <f>VLOOKUP($B33,SOCS_box_taxonomy!$B$2:$Z$948,20,0)</f>
        <v xml:space="preserve"> Bos.</v>
      </c>
      <c r="X33">
        <f>VLOOKUP($B33,SOCS_box_taxonomy!$B$2:$Z$948,21,0)</f>
        <v>0</v>
      </c>
      <c r="Y33">
        <f>VLOOKUP($B33,SOCS_box_taxonomy!$B$2:$Z$948,22,0)</f>
        <v>0</v>
      </c>
    </row>
    <row r="34" spans="1:26">
      <c r="A34" t="s">
        <v>83</v>
      </c>
      <c r="B34" t="s">
        <v>1282</v>
      </c>
      <c r="C34">
        <v>281</v>
      </c>
      <c r="D34" t="s">
        <v>21</v>
      </c>
      <c r="E34">
        <v>189</v>
      </c>
      <c r="F34">
        <v>226</v>
      </c>
      <c r="G34">
        <v>1016</v>
      </c>
      <c r="H34" t="s">
        <v>1265</v>
      </c>
      <c r="I34" t="str">
        <f>VLOOKUP($B34,SOCS_box_taxonomy!$B$2:$Z$948,6,0)</f>
        <v>Eukaryota</v>
      </c>
      <c r="J34" t="str">
        <f>VLOOKUP($B34,SOCS_box_taxonomy!$B$2:$Z$948,7,0)</f>
        <v xml:space="preserve"> Metazoa</v>
      </c>
      <c r="K34" t="str">
        <f>VLOOKUP($B34,SOCS_box_taxonomy!$B$2:$Z$948,8,0)</f>
        <v xml:space="preserve"> Chordata</v>
      </c>
      <c r="L34" t="str">
        <f>VLOOKUP($B34,SOCS_box_taxonomy!$B$2:$Z$948,9,0)</f>
        <v xml:space="preserve"> Craniata</v>
      </c>
      <c r="M34" t="str">
        <f>VLOOKUP($B34,SOCS_box_taxonomy!$B$2:$Z$948,10,0)</f>
        <v xml:space="preserve"> Vertebrata</v>
      </c>
      <c r="N34" t="str">
        <f>VLOOKUP($B34,SOCS_box_taxonomy!$B$2:$Z$948,11,0)</f>
        <v xml:space="preserve"> Euteleostomi</v>
      </c>
      <c r="O34" t="str">
        <f>VLOOKUP($B34,SOCS_box_taxonomy!$B$2:$Z$948,12,0)</f>
        <v>Mammalia</v>
      </c>
      <c r="P34" t="str">
        <f>VLOOKUP($B34,SOCS_box_taxonomy!$B$2:$Z$948,13,0)</f>
        <v xml:space="preserve"> Eutheria</v>
      </c>
      <c r="Q34" t="str">
        <f>VLOOKUP($B34,SOCS_box_taxonomy!$B$2:$Z$948,14,0)</f>
        <v xml:space="preserve"> Laurasiatheria</v>
      </c>
      <c r="R34" t="str">
        <f>VLOOKUP($B34,SOCS_box_taxonomy!$B$2:$Z$948,15,0)</f>
        <v xml:space="preserve"> Cetartiodactyla</v>
      </c>
      <c r="S34" t="str">
        <f>VLOOKUP($B34,SOCS_box_taxonomy!$B$2:$Z$948,16,0)</f>
        <v xml:space="preserve"> Ruminantia</v>
      </c>
      <c r="T34" t="str">
        <f>VLOOKUP($B34,SOCS_box_taxonomy!$B$2:$Z$948,17,0)</f>
        <v>Pecora</v>
      </c>
      <c r="U34" t="str">
        <f>VLOOKUP($B34,SOCS_box_taxonomy!$B$2:$Z$948,18,0)</f>
        <v xml:space="preserve"> Bovidae</v>
      </c>
      <c r="V34" t="str">
        <f>VLOOKUP($B34,SOCS_box_taxonomy!$B$2:$Z$948,19,0)</f>
        <v xml:space="preserve"> Bovinae</v>
      </c>
      <c r="W34" t="str">
        <f>VLOOKUP($B34,SOCS_box_taxonomy!$B$2:$Z$948,20,0)</f>
        <v xml:space="preserve"> Bos.</v>
      </c>
      <c r="X34">
        <f>VLOOKUP($B34,SOCS_box_taxonomy!$B$2:$Z$948,21,0)</f>
        <v>0</v>
      </c>
      <c r="Y34">
        <f>VLOOKUP($B34,SOCS_box_taxonomy!$B$2:$Z$948,22,0)</f>
        <v>0</v>
      </c>
      <c r="Z34">
        <f>$F34-$E34+1</f>
        <v>38</v>
      </c>
    </row>
    <row r="35" spans="1:26">
      <c r="A35" t="s">
        <v>91</v>
      </c>
      <c r="B35" t="s">
        <v>1283</v>
      </c>
      <c r="C35">
        <v>323</v>
      </c>
      <c r="D35" t="s">
        <v>1269</v>
      </c>
      <c r="E35">
        <v>141</v>
      </c>
      <c r="F35">
        <v>252</v>
      </c>
      <c r="G35">
        <v>64467</v>
      </c>
      <c r="H35" t="s">
        <v>1270</v>
      </c>
      <c r="I35" t="str">
        <f>VLOOKUP($B35,SOCS_box_taxonomy!$B$2:$Z$948,6,0)</f>
        <v>Eukaryota</v>
      </c>
      <c r="J35" t="str">
        <f>VLOOKUP($B35,SOCS_box_taxonomy!$B$2:$Z$948,7,0)</f>
        <v xml:space="preserve"> Metazoa</v>
      </c>
      <c r="K35" t="str">
        <f>VLOOKUP($B35,SOCS_box_taxonomy!$B$2:$Z$948,8,0)</f>
        <v xml:space="preserve"> Chordata</v>
      </c>
      <c r="L35" t="str">
        <f>VLOOKUP($B35,SOCS_box_taxonomy!$B$2:$Z$948,9,0)</f>
        <v xml:space="preserve"> Craniata</v>
      </c>
      <c r="M35" t="str">
        <f>VLOOKUP($B35,SOCS_box_taxonomy!$B$2:$Z$948,10,0)</f>
        <v xml:space="preserve"> Vertebrata</v>
      </c>
      <c r="N35" t="str">
        <f>VLOOKUP($B35,SOCS_box_taxonomy!$B$2:$Z$948,11,0)</f>
        <v xml:space="preserve"> Euteleostomi</v>
      </c>
      <c r="O35" t="str">
        <f>VLOOKUP($B35,SOCS_box_taxonomy!$B$2:$Z$948,12,0)</f>
        <v>Actinopterygii</v>
      </c>
      <c r="P35" t="str">
        <f>VLOOKUP($B35,SOCS_box_taxonomy!$B$2:$Z$948,13,0)</f>
        <v xml:space="preserve"> Neopterygii</v>
      </c>
      <c r="Q35" t="str">
        <f>VLOOKUP($B35,SOCS_box_taxonomy!$B$2:$Z$948,14,0)</f>
        <v xml:space="preserve"> Teleostei</v>
      </c>
      <c r="R35" t="str">
        <f>VLOOKUP($B35,SOCS_box_taxonomy!$B$2:$Z$948,15,0)</f>
        <v xml:space="preserve"> Ostariophysi</v>
      </c>
      <c r="S35" t="str">
        <f>VLOOKUP($B35,SOCS_box_taxonomy!$B$2:$Z$948,16,0)</f>
        <v xml:space="preserve"> Cypriniformes</v>
      </c>
      <c r="T35" t="str">
        <f>VLOOKUP($B35,SOCS_box_taxonomy!$B$2:$Z$948,17,0)</f>
        <v>Cyprinidae</v>
      </c>
      <c r="U35" t="str">
        <f>VLOOKUP($B35,SOCS_box_taxonomy!$B$2:$Z$948,18,0)</f>
        <v xml:space="preserve"> Danio.</v>
      </c>
      <c r="V35">
        <f>VLOOKUP($B35,SOCS_box_taxonomy!$B$2:$Z$948,19,0)</f>
        <v>0</v>
      </c>
      <c r="W35">
        <f>VLOOKUP($B35,SOCS_box_taxonomy!$B$2:$Z$948,20,0)</f>
        <v>0</v>
      </c>
      <c r="X35">
        <f>VLOOKUP($B35,SOCS_box_taxonomy!$B$2:$Z$948,21,0)</f>
        <v>0</v>
      </c>
      <c r="Y35">
        <f>VLOOKUP($B35,SOCS_box_taxonomy!$B$2:$Z$948,22,0)</f>
        <v>0</v>
      </c>
    </row>
    <row r="36" spans="1:26">
      <c r="A36" t="s">
        <v>91</v>
      </c>
      <c r="B36" t="s">
        <v>1283</v>
      </c>
      <c r="C36">
        <v>323</v>
      </c>
      <c r="D36" t="s">
        <v>1269</v>
      </c>
      <c r="E36">
        <v>39</v>
      </c>
      <c r="F36">
        <v>134</v>
      </c>
      <c r="G36">
        <v>64467</v>
      </c>
      <c r="H36" t="s">
        <v>1270</v>
      </c>
      <c r="I36" t="str">
        <f>VLOOKUP($B36,SOCS_box_taxonomy!$B$2:$Z$948,6,0)</f>
        <v>Eukaryota</v>
      </c>
      <c r="J36" t="str">
        <f>VLOOKUP($B36,SOCS_box_taxonomy!$B$2:$Z$948,7,0)</f>
        <v xml:space="preserve"> Metazoa</v>
      </c>
      <c r="K36" t="str">
        <f>VLOOKUP($B36,SOCS_box_taxonomy!$B$2:$Z$948,8,0)</f>
        <v xml:space="preserve"> Chordata</v>
      </c>
      <c r="L36" t="str">
        <f>VLOOKUP($B36,SOCS_box_taxonomy!$B$2:$Z$948,9,0)</f>
        <v xml:space="preserve"> Craniata</v>
      </c>
      <c r="M36" t="str">
        <f>VLOOKUP($B36,SOCS_box_taxonomy!$B$2:$Z$948,10,0)</f>
        <v xml:space="preserve"> Vertebrata</v>
      </c>
      <c r="N36" t="str">
        <f>VLOOKUP($B36,SOCS_box_taxonomy!$B$2:$Z$948,11,0)</f>
        <v xml:space="preserve"> Euteleostomi</v>
      </c>
      <c r="O36" t="str">
        <f>VLOOKUP($B36,SOCS_box_taxonomy!$B$2:$Z$948,12,0)</f>
        <v>Actinopterygii</v>
      </c>
      <c r="P36" t="str">
        <f>VLOOKUP($B36,SOCS_box_taxonomy!$B$2:$Z$948,13,0)</f>
        <v xml:space="preserve"> Neopterygii</v>
      </c>
      <c r="Q36" t="str">
        <f>VLOOKUP($B36,SOCS_box_taxonomy!$B$2:$Z$948,14,0)</f>
        <v xml:space="preserve"> Teleostei</v>
      </c>
      <c r="R36" t="str">
        <f>VLOOKUP($B36,SOCS_box_taxonomy!$B$2:$Z$948,15,0)</f>
        <v xml:space="preserve"> Ostariophysi</v>
      </c>
      <c r="S36" t="str">
        <f>VLOOKUP($B36,SOCS_box_taxonomy!$B$2:$Z$948,16,0)</f>
        <v xml:space="preserve"> Cypriniformes</v>
      </c>
      <c r="T36" t="str">
        <f>VLOOKUP($B36,SOCS_box_taxonomy!$B$2:$Z$948,17,0)</f>
        <v>Cyprinidae</v>
      </c>
      <c r="U36" t="str">
        <f>VLOOKUP($B36,SOCS_box_taxonomy!$B$2:$Z$948,18,0)</f>
        <v xml:space="preserve"> Danio.</v>
      </c>
      <c r="V36">
        <f>VLOOKUP($B36,SOCS_box_taxonomy!$B$2:$Z$948,19,0)</f>
        <v>0</v>
      </c>
      <c r="W36">
        <f>VLOOKUP($B36,SOCS_box_taxonomy!$B$2:$Z$948,20,0)</f>
        <v>0</v>
      </c>
      <c r="X36">
        <f>VLOOKUP($B36,SOCS_box_taxonomy!$B$2:$Z$948,21,0)</f>
        <v>0</v>
      </c>
      <c r="Y36">
        <f>VLOOKUP($B36,SOCS_box_taxonomy!$B$2:$Z$948,22,0)</f>
        <v>0</v>
      </c>
    </row>
    <row r="37" spans="1:26">
      <c r="A37" t="s">
        <v>91</v>
      </c>
      <c r="B37" t="s">
        <v>1283</v>
      </c>
      <c r="C37">
        <v>323</v>
      </c>
      <c r="D37" t="s">
        <v>1269</v>
      </c>
      <c r="E37">
        <v>75</v>
      </c>
      <c r="F37">
        <v>167</v>
      </c>
      <c r="G37">
        <v>64467</v>
      </c>
      <c r="H37" t="s">
        <v>1270</v>
      </c>
      <c r="I37" t="str">
        <f>VLOOKUP($B37,SOCS_box_taxonomy!$B$2:$Z$948,6,0)</f>
        <v>Eukaryota</v>
      </c>
      <c r="J37" t="str">
        <f>VLOOKUP($B37,SOCS_box_taxonomy!$B$2:$Z$948,7,0)</f>
        <v xml:space="preserve"> Metazoa</v>
      </c>
      <c r="K37" t="str">
        <f>VLOOKUP($B37,SOCS_box_taxonomy!$B$2:$Z$948,8,0)</f>
        <v xml:space="preserve"> Chordata</v>
      </c>
      <c r="L37" t="str">
        <f>VLOOKUP($B37,SOCS_box_taxonomy!$B$2:$Z$948,9,0)</f>
        <v xml:space="preserve"> Craniata</v>
      </c>
      <c r="M37" t="str">
        <f>VLOOKUP($B37,SOCS_box_taxonomy!$B$2:$Z$948,10,0)</f>
        <v xml:space="preserve"> Vertebrata</v>
      </c>
      <c r="N37" t="str">
        <f>VLOOKUP($B37,SOCS_box_taxonomy!$B$2:$Z$948,11,0)</f>
        <v xml:space="preserve"> Euteleostomi</v>
      </c>
      <c r="O37" t="str">
        <f>VLOOKUP($B37,SOCS_box_taxonomy!$B$2:$Z$948,12,0)</f>
        <v>Actinopterygii</v>
      </c>
      <c r="P37" t="str">
        <f>VLOOKUP($B37,SOCS_box_taxonomy!$B$2:$Z$948,13,0)</f>
        <v xml:space="preserve"> Neopterygii</v>
      </c>
      <c r="Q37" t="str">
        <f>VLOOKUP($B37,SOCS_box_taxonomy!$B$2:$Z$948,14,0)</f>
        <v xml:space="preserve"> Teleostei</v>
      </c>
      <c r="R37" t="str">
        <f>VLOOKUP($B37,SOCS_box_taxonomy!$B$2:$Z$948,15,0)</f>
        <v xml:space="preserve"> Ostariophysi</v>
      </c>
      <c r="S37" t="str">
        <f>VLOOKUP($B37,SOCS_box_taxonomy!$B$2:$Z$948,16,0)</f>
        <v xml:space="preserve"> Cypriniformes</v>
      </c>
      <c r="T37" t="str">
        <f>VLOOKUP($B37,SOCS_box_taxonomy!$B$2:$Z$948,17,0)</f>
        <v>Cyprinidae</v>
      </c>
      <c r="U37" t="str">
        <f>VLOOKUP($B37,SOCS_box_taxonomy!$B$2:$Z$948,18,0)</f>
        <v xml:space="preserve"> Danio.</v>
      </c>
      <c r="V37">
        <f>VLOOKUP($B37,SOCS_box_taxonomy!$B$2:$Z$948,19,0)</f>
        <v>0</v>
      </c>
      <c r="W37">
        <f>VLOOKUP($B37,SOCS_box_taxonomy!$B$2:$Z$948,20,0)</f>
        <v>0</v>
      </c>
      <c r="X37">
        <f>VLOOKUP($B37,SOCS_box_taxonomy!$B$2:$Z$948,21,0)</f>
        <v>0</v>
      </c>
      <c r="Y37">
        <f>VLOOKUP($B37,SOCS_box_taxonomy!$B$2:$Z$948,22,0)</f>
        <v>0</v>
      </c>
    </row>
    <row r="38" spans="1:26">
      <c r="A38" t="s">
        <v>91</v>
      </c>
      <c r="B38" t="s">
        <v>1283</v>
      </c>
      <c r="C38">
        <v>323</v>
      </c>
      <c r="D38" t="s">
        <v>21</v>
      </c>
      <c r="E38">
        <v>275</v>
      </c>
      <c r="F38">
        <v>315</v>
      </c>
      <c r="G38">
        <v>1016</v>
      </c>
      <c r="H38" t="s">
        <v>1265</v>
      </c>
      <c r="I38" t="str">
        <f>VLOOKUP($B38,SOCS_box_taxonomy!$B$2:$Z$948,6,0)</f>
        <v>Eukaryota</v>
      </c>
      <c r="J38" t="str">
        <f>VLOOKUP($B38,SOCS_box_taxonomy!$B$2:$Z$948,7,0)</f>
        <v xml:space="preserve"> Metazoa</v>
      </c>
      <c r="K38" t="str">
        <f>VLOOKUP($B38,SOCS_box_taxonomy!$B$2:$Z$948,8,0)</f>
        <v xml:space="preserve"> Chordata</v>
      </c>
      <c r="L38" t="str">
        <f>VLOOKUP($B38,SOCS_box_taxonomy!$B$2:$Z$948,9,0)</f>
        <v xml:space="preserve"> Craniata</v>
      </c>
      <c r="M38" t="str">
        <f>VLOOKUP($B38,SOCS_box_taxonomy!$B$2:$Z$948,10,0)</f>
        <v xml:space="preserve"> Vertebrata</v>
      </c>
      <c r="N38" t="str">
        <f>VLOOKUP($B38,SOCS_box_taxonomy!$B$2:$Z$948,11,0)</f>
        <v xml:space="preserve"> Euteleostomi</v>
      </c>
      <c r="O38" t="str">
        <f>VLOOKUP($B38,SOCS_box_taxonomy!$B$2:$Z$948,12,0)</f>
        <v>Actinopterygii</v>
      </c>
      <c r="P38" t="str">
        <f>VLOOKUP($B38,SOCS_box_taxonomy!$B$2:$Z$948,13,0)</f>
        <v xml:space="preserve"> Neopterygii</v>
      </c>
      <c r="Q38" t="str">
        <f>VLOOKUP($B38,SOCS_box_taxonomy!$B$2:$Z$948,14,0)</f>
        <v xml:space="preserve"> Teleostei</v>
      </c>
      <c r="R38" t="str">
        <f>VLOOKUP($B38,SOCS_box_taxonomy!$B$2:$Z$948,15,0)</f>
        <v xml:space="preserve"> Ostariophysi</v>
      </c>
      <c r="S38" t="str">
        <f>VLOOKUP($B38,SOCS_box_taxonomy!$B$2:$Z$948,16,0)</f>
        <v xml:space="preserve"> Cypriniformes</v>
      </c>
      <c r="T38" t="str">
        <f>VLOOKUP($B38,SOCS_box_taxonomy!$B$2:$Z$948,17,0)</f>
        <v>Cyprinidae</v>
      </c>
      <c r="U38" t="str">
        <f>VLOOKUP($B38,SOCS_box_taxonomy!$B$2:$Z$948,18,0)</f>
        <v xml:space="preserve"> Danio.</v>
      </c>
      <c r="V38">
        <f>VLOOKUP($B38,SOCS_box_taxonomy!$B$2:$Z$948,19,0)</f>
        <v>0</v>
      </c>
      <c r="W38">
        <f>VLOOKUP($B38,SOCS_box_taxonomy!$B$2:$Z$948,20,0)</f>
        <v>0</v>
      </c>
      <c r="X38">
        <f>VLOOKUP($B38,SOCS_box_taxonomy!$B$2:$Z$948,21,0)</f>
        <v>0</v>
      </c>
      <c r="Y38">
        <f>VLOOKUP($B38,SOCS_box_taxonomy!$B$2:$Z$948,22,0)</f>
        <v>0</v>
      </c>
      <c r="Z38">
        <f>$F38-$E38+1</f>
        <v>41</v>
      </c>
    </row>
    <row r="39" spans="1:26">
      <c r="A39" t="s">
        <v>92</v>
      </c>
      <c r="B39" t="s">
        <v>1284</v>
      </c>
      <c r="C39">
        <v>275</v>
      </c>
      <c r="D39" t="s">
        <v>1277</v>
      </c>
      <c r="E39">
        <v>8</v>
      </c>
      <c r="F39">
        <v>75</v>
      </c>
      <c r="G39">
        <v>458</v>
      </c>
      <c r="H39" t="s">
        <v>1278</v>
      </c>
      <c r="I39" t="str">
        <f>VLOOKUP($B39,SOCS_box_taxonomy!$B$2:$Z$948,6,0)</f>
        <v>Eukaryota</v>
      </c>
      <c r="J39" t="str">
        <f>VLOOKUP($B39,SOCS_box_taxonomy!$B$2:$Z$948,7,0)</f>
        <v xml:space="preserve"> Metazoa</v>
      </c>
      <c r="K39" t="str">
        <f>VLOOKUP($B39,SOCS_box_taxonomy!$B$2:$Z$948,8,0)</f>
        <v xml:space="preserve"> Chordata</v>
      </c>
      <c r="L39" t="str">
        <f>VLOOKUP($B39,SOCS_box_taxonomy!$B$2:$Z$948,9,0)</f>
        <v xml:space="preserve"> Craniata</v>
      </c>
      <c r="M39" t="str">
        <f>VLOOKUP($B39,SOCS_box_taxonomy!$B$2:$Z$948,10,0)</f>
        <v xml:space="preserve"> Vertebrata</v>
      </c>
      <c r="N39" t="str">
        <f>VLOOKUP($B39,SOCS_box_taxonomy!$B$2:$Z$948,11,0)</f>
        <v xml:space="preserve"> Euteleostomi</v>
      </c>
      <c r="O39" t="str">
        <f>VLOOKUP($B39,SOCS_box_taxonomy!$B$2:$Z$948,12,0)</f>
        <v>Actinopterygii</v>
      </c>
      <c r="P39" t="str">
        <f>VLOOKUP($B39,SOCS_box_taxonomy!$B$2:$Z$948,13,0)</f>
        <v xml:space="preserve"> Neopterygii</v>
      </c>
      <c r="Q39" t="str">
        <f>VLOOKUP($B39,SOCS_box_taxonomy!$B$2:$Z$948,14,0)</f>
        <v xml:space="preserve"> Teleostei</v>
      </c>
      <c r="R39" t="str">
        <f>VLOOKUP($B39,SOCS_box_taxonomy!$B$2:$Z$948,15,0)</f>
        <v xml:space="preserve"> Ostariophysi</v>
      </c>
      <c r="S39" t="str">
        <f>VLOOKUP($B39,SOCS_box_taxonomy!$B$2:$Z$948,16,0)</f>
        <v xml:space="preserve"> Cypriniformes</v>
      </c>
      <c r="T39" t="str">
        <f>VLOOKUP($B39,SOCS_box_taxonomy!$B$2:$Z$948,17,0)</f>
        <v>Cyprinidae</v>
      </c>
      <c r="U39" t="str">
        <f>VLOOKUP($B39,SOCS_box_taxonomy!$B$2:$Z$948,18,0)</f>
        <v xml:space="preserve"> Danio.</v>
      </c>
      <c r="V39">
        <f>VLOOKUP($B39,SOCS_box_taxonomy!$B$2:$Z$948,19,0)</f>
        <v>0</v>
      </c>
      <c r="W39">
        <f>VLOOKUP($B39,SOCS_box_taxonomy!$B$2:$Z$948,20,0)</f>
        <v>0</v>
      </c>
      <c r="X39">
        <f>VLOOKUP($B39,SOCS_box_taxonomy!$B$2:$Z$948,21,0)</f>
        <v>0</v>
      </c>
      <c r="Y39">
        <f>VLOOKUP($B39,SOCS_box_taxonomy!$B$2:$Z$948,22,0)</f>
        <v>0</v>
      </c>
    </row>
    <row r="40" spans="1:26">
      <c r="A40" t="s">
        <v>92</v>
      </c>
      <c r="B40" t="s">
        <v>1284</v>
      </c>
      <c r="C40">
        <v>275</v>
      </c>
      <c r="D40" t="s">
        <v>21</v>
      </c>
      <c r="E40">
        <v>238</v>
      </c>
      <c r="F40">
        <v>275</v>
      </c>
      <c r="G40">
        <v>1016</v>
      </c>
      <c r="H40" t="s">
        <v>1265</v>
      </c>
      <c r="I40" t="str">
        <f>VLOOKUP($B40,SOCS_box_taxonomy!$B$2:$Z$948,6,0)</f>
        <v>Eukaryota</v>
      </c>
      <c r="J40" t="str">
        <f>VLOOKUP($B40,SOCS_box_taxonomy!$B$2:$Z$948,7,0)</f>
        <v xml:space="preserve"> Metazoa</v>
      </c>
      <c r="K40" t="str">
        <f>VLOOKUP($B40,SOCS_box_taxonomy!$B$2:$Z$948,8,0)</f>
        <v xml:space="preserve"> Chordata</v>
      </c>
      <c r="L40" t="str">
        <f>VLOOKUP($B40,SOCS_box_taxonomy!$B$2:$Z$948,9,0)</f>
        <v xml:space="preserve"> Craniata</v>
      </c>
      <c r="M40" t="str">
        <f>VLOOKUP($B40,SOCS_box_taxonomy!$B$2:$Z$948,10,0)</f>
        <v xml:space="preserve"> Vertebrata</v>
      </c>
      <c r="N40" t="str">
        <f>VLOOKUP($B40,SOCS_box_taxonomy!$B$2:$Z$948,11,0)</f>
        <v xml:space="preserve"> Euteleostomi</v>
      </c>
      <c r="O40" t="str">
        <f>VLOOKUP($B40,SOCS_box_taxonomy!$B$2:$Z$948,12,0)</f>
        <v>Actinopterygii</v>
      </c>
      <c r="P40" t="str">
        <f>VLOOKUP($B40,SOCS_box_taxonomy!$B$2:$Z$948,13,0)</f>
        <v xml:space="preserve"> Neopterygii</v>
      </c>
      <c r="Q40" t="str">
        <f>VLOOKUP($B40,SOCS_box_taxonomy!$B$2:$Z$948,14,0)</f>
        <v xml:space="preserve"> Teleostei</v>
      </c>
      <c r="R40" t="str">
        <f>VLOOKUP($B40,SOCS_box_taxonomy!$B$2:$Z$948,15,0)</f>
        <v xml:space="preserve"> Ostariophysi</v>
      </c>
      <c r="S40" t="str">
        <f>VLOOKUP($B40,SOCS_box_taxonomy!$B$2:$Z$948,16,0)</f>
        <v xml:space="preserve"> Cypriniformes</v>
      </c>
      <c r="T40" t="str">
        <f>VLOOKUP($B40,SOCS_box_taxonomy!$B$2:$Z$948,17,0)</f>
        <v>Cyprinidae</v>
      </c>
      <c r="U40" t="str">
        <f>VLOOKUP($B40,SOCS_box_taxonomy!$B$2:$Z$948,18,0)</f>
        <v xml:space="preserve"> Danio.</v>
      </c>
      <c r="V40">
        <f>VLOOKUP($B40,SOCS_box_taxonomy!$B$2:$Z$948,19,0)</f>
        <v>0</v>
      </c>
      <c r="W40">
        <f>VLOOKUP($B40,SOCS_box_taxonomy!$B$2:$Z$948,20,0)</f>
        <v>0</v>
      </c>
      <c r="X40">
        <f>VLOOKUP($B40,SOCS_box_taxonomy!$B$2:$Z$948,21,0)</f>
        <v>0</v>
      </c>
      <c r="Y40">
        <f>VLOOKUP($B40,SOCS_box_taxonomy!$B$2:$Z$948,22,0)</f>
        <v>0</v>
      </c>
      <c r="Z40">
        <f>$F40-$E40+1</f>
        <v>38</v>
      </c>
    </row>
    <row r="41" spans="1:26">
      <c r="A41" t="s">
        <v>93</v>
      </c>
      <c r="B41" t="s">
        <v>1285</v>
      </c>
      <c r="C41">
        <v>533</v>
      </c>
      <c r="D41" t="s">
        <v>1286</v>
      </c>
      <c r="E41">
        <v>382</v>
      </c>
      <c r="F41">
        <v>458</v>
      </c>
      <c r="G41">
        <v>4403</v>
      </c>
      <c r="H41" t="s">
        <v>1287</v>
      </c>
      <c r="I41" t="str">
        <f>VLOOKUP($B41,SOCS_box_taxonomy!$B$2:$Z$948,6,0)</f>
        <v>Eukaryota</v>
      </c>
      <c r="J41" t="str">
        <f>VLOOKUP($B41,SOCS_box_taxonomy!$B$2:$Z$948,7,0)</f>
        <v xml:space="preserve"> Metazoa</v>
      </c>
      <c r="K41" t="str">
        <f>VLOOKUP($B41,SOCS_box_taxonomy!$B$2:$Z$948,8,0)</f>
        <v xml:space="preserve"> Chordata</v>
      </c>
      <c r="L41" t="str">
        <f>VLOOKUP($B41,SOCS_box_taxonomy!$B$2:$Z$948,9,0)</f>
        <v xml:space="preserve"> Craniata</v>
      </c>
      <c r="M41" t="str">
        <f>VLOOKUP($B41,SOCS_box_taxonomy!$B$2:$Z$948,10,0)</f>
        <v xml:space="preserve"> Vertebrata</v>
      </c>
      <c r="N41" t="str">
        <f>VLOOKUP($B41,SOCS_box_taxonomy!$B$2:$Z$948,11,0)</f>
        <v xml:space="preserve"> Euteleostomi</v>
      </c>
      <c r="O41" t="str">
        <f>VLOOKUP($B41,SOCS_box_taxonomy!$B$2:$Z$948,12,0)</f>
        <v>Amphibia</v>
      </c>
      <c r="P41" t="str">
        <f>VLOOKUP($B41,SOCS_box_taxonomy!$B$2:$Z$948,13,0)</f>
        <v xml:space="preserve"> Batrachia</v>
      </c>
      <c r="Q41" t="str">
        <f>VLOOKUP($B41,SOCS_box_taxonomy!$B$2:$Z$948,14,0)</f>
        <v xml:space="preserve"> Anura</v>
      </c>
      <c r="R41" t="str">
        <f>VLOOKUP($B41,SOCS_box_taxonomy!$B$2:$Z$948,15,0)</f>
        <v xml:space="preserve"> Pipoidea</v>
      </c>
      <c r="S41" t="str">
        <f>VLOOKUP($B41,SOCS_box_taxonomy!$B$2:$Z$948,16,0)</f>
        <v xml:space="preserve"> Pipidae</v>
      </c>
      <c r="T41" t="str">
        <f>VLOOKUP($B41,SOCS_box_taxonomy!$B$2:$Z$948,17,0)</f>
        <v xml:space="preserve"> Xenopodinae</v>
      </c>
      <c r="U41" t="str">
        <f>VLOOKUP($B41,SOCS_box_taxonomy!$B$2:$Z$948,18,0)</f>
        <v xml:space="preserve"> Xenopus</v>
      </c>
      <c r="V41" t="str">
        <f>VLOOKUP($B41,SOCS_box_taxonomy!$B$2:$Z$948,19,0)</f>
        <v>Silurana.</v>
      </c>
      <c r="W41">
        <f>VLOOKUP($B41,SOCS_box_taxonomy!$B$2:$Z$948,20,0)</f>
        <v>0</v>
      </c>
      <c r="X41">
        <f>VLOOKUP($B41,SOCS_box_taxonomy!$B$2:$Z$948,21,0)</f>
        <v>0</v>
      </c>
      <c r="Y41">
        <f>VLOOKUP($B41,SOCS_box_taxonomy!$B$2:$Z$948,22,0)</f>
        <v>0</v>
      </c>
    </row>
    <row r="42" spans="1:26">
      <c r="A42" t="s">
        <v>93</v>
      </c>
      <c r="B42" t="s">
        <v>1285</v>
      </c>
      <c r="C42">
        <v>533</v>
      </c>
      <c r="D42" t="s">
        <v>21</v>
      </c>
      <c r="E42">
        <v>495</v>
      </c>
      <c r="F42">
        <v>532</v>
      </c>
      <c r="G42">
        <v>1016</v>
      </c>
      <c r="H42" t="s">
        <v>1265</v>
      </c>
      <c r="I42" t="str">
        <f>VLOOKUP($B42,SOCS_box_taxonomy!$B$2:$Z$948,6,0)</f>
        <v>Eukaryota</v>
      </c>
      <c r="J42" t="str">
        <f>VLOOKUP($B42,SOCS_box_taxonomy!$B$2:$Z$948,7,0)</f>
        <v xml:space="preserve"> Metazoa</v>
      </c>
      <c r="K42" t="str">
        <f>VLOOKUP($B42,SOCS_box_taxonomy!$B$2:$Z$948,8,0)</f>
        <v xml:space="preserve"> Chordata</v>
      </c>
      <c r="L42" t="str">
        <f>VLOOKUP($B42,SOCS_box_taxonomy!$B$2:$Z$948,9,0)</f>
        <v xml:space="preserve"> Craniata</v>
      </c>
      <c r="M42" t="str">
        <f>VLOOKUP($B42,SOCS_box_taxonomy!$B$2:$Z$948,10,0)</f>
        <v xml:space="preserve"> Vertebrata</v>
      </c>
      <c r="N42" t="str">
        <f>VLOOKUP($B42,SOCS_box_taxonomy!$B$2:$Z$948,11,0)</f>
        <v xml:space="preserve"> Euteleostomi</v>
      </c>
      <c r="O42" t="str">
        <f>VLOOKUP($B42,SOCS_box_taxonomy!$B$2:$Z$948,12,0)</f>
        <v>Amphibia</v>
      </c>
      <c r="P42" t="str">
        <f>VLOOKUP($B42,SOCS_box_taxonomy!$B$2:$Z$948,13,0)</f>
        <v xml:space="preserve"> Batrachia</v>
      </c>
      <c r="Q42" t="str">
        <f>VLOOKUP($B42,SOCS_box_taxonomy!$B$2:$Z$948,14,0)</f>
        <v xml:space="preserve"> Anura</v>
      </c>
      <c r="R42" t="str">
        <f>VLOOKUP($B42,SOCS_box_taxonomy!$B$2:$Z$948,15,0)</f>
        <v xml:space="preserve"> Pipoidea</v>
      </c>
      <c r="S42" t="str">
        <f>VLOOKUP($B42,SOCS_box_taxonomy!$B$2:$Z$948,16,0)</f>
        <v xml:space="preserve"> Pipidae</v>
      </c>
      <c r="T42" t="str">
        <f>VLOOKUP($B42,SOCS_box_taxonomy!$B$2:$Z$948,17,0)</f>
        <v xml:space="preserve"> Xenopodinae</v>
      </c>
      <c r="U42" t="str">
        <f>VLOOKUP($B42,SOCS_box_taxonomy!$B$2:$Z$948,18,0)</f>
        <v xml:space="preserve"> Xenopus</v>
      </c>
      <c r="V42" t="str">
        <f>VLOOKUP($B42,SOCS_box_taxonomy!$B$2:$Z$948,19,0)</f>
        <v>Silurana.</v>
      </c>
      <c r="W42">
        <f>VLOOKUP($B42,SOCS_box_taxonomy!$B$2:$Z$948,20,0)</f>
        <v>0</v>
      </c>
      <c r="X42">
        <f>VLOOKUP($B42,SOCS_box_taxonomy!$B$2:$Z$948,21,0)</f>
        <v>0</v>
      </c>
      <c r="Y42">
        <f>VLOOKUP($B42,SOCS_box_taxonomy!$B$2:$Z$948,22,0)</f>
        <v>0</v>
      </c>
      <c r="Z42">
        <f>$F42-$E42+1</f>
        <v>38</v>
      </c>
    </row>
    <row r="43" spans="1:26">
      <c r="A43" t="s">
        <v>93</v>
      </c>
      <c r="B43" t="s">
        <v>1285</v>
      </c>
      <c r="C43">
        <v>533</v>
      </c>
      <c r="D43" t="s">
        <v>1288</v>
      </c>
      <c r="E43">
        <v>1</v>
      </c>
      <c r="F43">
        <v>305</v>
      </c>
      <c r="G43">
        <v>52</v>
      </c>
      <c r="I43" t="str">
        <f>VLOOKUP($B43,SOCS_box_taxonomy!$B$2:$Z$948,6,0)</f>
        <v>Eukaryota</v>
      </c>
      <c r="J43" t="str">
        <f>VLOOKUP($B43,SOCS_box_taxonomy!$B$2:$Z$948,7,0)</f>
        <v xml:space="preserve"> Metazoa</v>
      </c>
      <c r="K43" t="str">
        <f>VLOOKUP($B43,SOCS_box_taxonomy!$B$2:$Z$948,8,0)</f>
        <v xml:space="preserve"> Chordata</v>
      </c>
      <c r="L43" t="str">
        <f>VLOOKUP($B43,SOCS_box_taxonomy!$B$2:$Z$948,9,0)</f>
        <v xml:space="preserve"> Craniata</v>
      </c>
      <c r="M43" t="str">
        <f>VLOOKUP($B43,SOCS_box_taxonomy!$B$2:$Z$948,10,0)</f>
        <v xml:space="preserve"> Vertebrata</v>
      </c>
      <c r="N43" t="str">
        <f>VLOOKUP($B43,SOCS_box_taxonomy!$B$2:$Z$948,11,0)</f>
        <v xml:space="preserve"> Euteleostomi</v>
      </c>
      <c r="O43" t="str">
        <f>VLOOKUP($B43,SOCS_box_taxonomy!$B$2:$Z$948,12,0)</f>
        <v>Amphibia</v>
      </c>
      <c r="P43" t="str">
        <f>VLOOKUP($B43,SOCS_box_taxonomy!$B$2:$Z$948,13,0)</f>
        <v xml:space="preserve"> Batrachia</v>
      </c>
      <c r="Q43" t="str">
        <f>VLOOKUP($B43,SOCS_box_taxonomy!$B$2:$Z$948,14,0)</f>
        <v xml:space="preserve"> Anura</v>
      </c>
      <c r="R43" t="str">
        <f>VLOOKUP($B43,SOCS_box_taxonomy!$B$2:$Z$948,15,0)</f>
        <v xml:space="preserve"> Pipoidea</v>
      </c>
      <c r="S43" t="str">
        <f>VLOOKUP($B43,SOCS_box_taxonomy!$B$2:$Z$948,16,0)</f>
        <v xml:space="preserve"> Pipidae</v>
      </c>
      <c r="T43" t="str">
        <f>VLOOKUP($B43,SOCS_box_taxonomy!$B$2:$Z$948,17,0)</f>
        <v xml:space="preserve"> Xenopodinae</v>
      </c>
      <c r="U43" t="str">
        <f>VLOOKUP($B43,SOCS_box_taxonomy!$B$2:$Z$948,18,0)</f>
        <v xml:space="preserve"> Xenopus</v>
      </c>
      <c r="V43" t="str">
        <f>VLOOKUP($B43,SOCS_box_taxonomy!$B$2:$Z$948,19,0)</f>
        <v>Silurana.</v>
      </c>
      <c r="W43">
        <f>VLOOKUP($B43,SOCS_box_taxonomy!$B$2:$Z$948,20,0)</f>
        <v>0</v>
      </c>
      <c r="X43">
        <f>VLOOKUP($B43,SOCS_box_taxonomy!$B$2:$Z$948,21,0)</f>
        <v>0</v>
      </c>
      <c r="Y43">
        <f>VLOOKUP($B43,SOCS_box_taxonomy!$B$2:$Z$948,22,0)</f>
        <v>0</v>
      </c>
    </row>
    <row r="44" spans="1:26">
      <c r="A44" t="s">
        <v>102</v>
      </c>
      <c r="B44" t="s">
        <v>1289</v>
      </c>
      <c r="C44">
        <v>255</v>
      </c>
      <c r="D44" t="s">
        <v>21</v>
      </c>
      <c r="E44">
        <v>216</v>
      </c>
      <c r="F44">
        <v>255</v>
      </c>
      <c r="G44">
        <v>1016</v>
      </c>
      <c r="H44" t="s">
        <v>1265</v>
      </c>
      <c r="I44" t="str">
        <f>VLOOKUP($B44,SOCS_box_taxonomy!$B$2:$Z$948,6,0)</f>
        <v>Eukaryota</v>
      </c>
      <c r="J44" t="str">
        <f>VLOOKUP($B44,SOCS_box_taxonomy!$B$2:$Z$948,7,0)</f>
        <v xml:space="preserve"> Metazoa</v>
      </c>
      <c r="K44" t="str">
        <f>VLOOKUP($B44,SOCS_box_taxonomy!$B$2:$Z$948,8,0)</f>
        <v xml:space="preserve"> Chordata</v>
      </c>
      <c r="L44" t="str">
        <f>VLOOKUP($B44,SOCS_box_taxonomy!$B$2:$Z$948,9,0)</f>
        <v xml:space="preserve"> Craniata</v>
      </c>
      <c r="M44" t="str">
        <f>VLOOKUP($B44,SOCS_box_taxonomy!$B$2:$Z$948,10,0)</f>
        <v xml:space="preserve"> Vertebrata</v>
      </c>
      <c r="N44" t="str">
        <f>VLOOKUP($B44,SOCS_box_taxonomy!$B$2:$Z$948,11,0)</f>
        <v xml:space="preserve"> Euteleostomi</v>
      </c>
      <c r="O44" t="str">
        <f>VLOOKUP($B44,SOCS_box_taxonomy!$B$2:$Z$948,12,0)</f>
        <v>Actinopterygii</v>
      </c>
      <c r="P44" t="str">
        <f>VLOOKUP($B44,SOCS_box_taxonomy!$B$2:$Z$948,13,0)</f>
        <v xml:space="preserve"> Neopterygii</v>
      </c>
      <c r="Q44" t="str">
        <f>VLOOKUP($B44,SOCS_box_taxonomy!$B$2:$Z$948,14,0)</f>
        <v xml:space="preserve"> Teleostei</v>
      </c>
      <c r="R44" t="str">
        <f>VLOOKUP($B44,SOCS_box_taxonomy!$B$2:$Z$948,15,0)</f>
        <v xml:space="preserve"> Ostariophysi</v>
      </c>
      <c r="S44" t="str">
        <f>VLOOKUP($B44,SOCS_box_taxonomy!$B$2:$Z$948,16,0)</f>
        <v xml:space="preserve"> Cypriniformes</v>
      </c>
      <c r="T44" t="str">
        <f>VLOOKUP($B44,SOCS_box_taxonomy!$B$2:$Z$948,17,0)</f>
        <v>Cyprinidae</v>
      </c>
      <c r="U44" t="str">
        <f>VLOOKUP($B44,SOCS_box_taxonomy!$B$2:$Z$948,18,0)</f>
        <v xml:space="preserve"> Danio.</v>
      </c>
      <c r="V44">
        <f>VLOOKUP($B44,SOCS_box_taxonomy!$B$2:$Z$948,19,0)</f>
        <v>0</v>
      </c>
      <c r="W44">
        <f>VLOOKUP($B44,SOCS_box_taxonomy!$B$2:$Z$948,20,0)</f>
        <v>0</v>
      </c>
      <c r="X44">
        <f>VLOOKUP($B44,SOCS_box_taxonomy!$B$2:$Z$948,21,0)</f>
        <v>0</v>
      </c>
      <c r="Y44">
        <f>VLOOKUP($B44,SOCS_box_taxonomy!$B$2:$Z$948,22,0)</f>
        <v>0</v>
      </c>
      <c r="Z44">
        <f>$F44-$E44+1</f>
        <v>40</v>
      </c>
    </row>
    <row r="45" spans="1:26">
      <c r="A45" t="s">
        <v>102</v>
      </c>
      <c r="B45" t="s">
        <v>1289</v>
      </c>
      <c r="C45">
        <v>255</v>
      </c>
      <c r="D45" t="s">
        <v>62</v>
      </c>
      <c r="E45">
        <v>74</v>
      </c>
      <c r="F45">
        <v>211</v>
      </c>
      <c r="G45">
        <v>3584</v>
      </c>
      <c r="H45" t="s">
        <v>1275</v>
      </c>
      <c r="I45" t="str">
        <f>VLOOKUP($B45,SOCS_box_taxonomy!$B$2:$Z$948,6,0)</f>
        <v>Eukaryota</v>
      </c>
      <c r="J45" t="str">
        <f>VLOOKUP($B45,SOCS_box_taxonomy!$B$2:$Z$948,7,0)</f>
        <v xml:space="preserve"> Metazoa</v>
      </c>
      <c r="K45" t="str">
        <f>VLOOKUP($B45,SOCS_box_taxonomy!$B$2:$Z$948,8,0)</f>
        <v xml:space="preserve"> Chordata</v>
      </c>
      <c r="L45" t="str">
        <f>VLOOKUP($B45,SOCS_box_taxonomy!$B$2:$Z$948,9,0)</f>
        <v xml:space="preserve"> Craniata</v>
      </c>
      <c r="M45" t="str">
        <f>VLOOKUP($B45,SOCS_box_taxonomy!$B$2:$Z$948,10,0)</f>
        <v xml:space="preserve"> Vertebrata</v>
      </c>
      <c r="N45" t="str">
        <f>VLOOKUP($B45,SOCS_box_taxonomy!$B$2:$Z$948,11,0)</f>
        <v xml:space="preserve"> Euteleostomi</v>
      </c>
      <c r="O45" t="str">
        <f>VLOOKUP($B45,SOCS_box_taxonomy!$B$2:$Z$948,12,0)</f>
        <v>Actinopterygii</v>
      </c>
      <c r="P45" t="str">
        <f>VLOOKUP($B45,SOCS_box_taxonomy!$B$2:$Z$948,13,0)</f>
        <v xml:space="preserve"> Neopterygii</v>
      </c>
      <c r="Q45" t="str">
        <f>VLOOKUP($B45,SOCS_box_taxonomy!$B$2:$Z$948,14,0)</f>
        <v xml:space="preserve"> Teleostei</v>
      </c>
      <c r="R45" t="str">
        <f>VLOOKUP($B45,SOCS_box_taxonomy!$B$2:$Z$948,15,0)</f>
        <v xml:space="preserve"> Ostariophysi</v>
      </c>
      <c r="S45" t="str">
        <f>VLOOKUP($B45,SOCS_box_taxonomy!$B$2:$Z$948,16,0)</f>
        <v xml:space="preserve"> Cypriniformes</v>
      </c>
      <c r="T45" t="str">
        <f>VLOOKUP($B45,SOCS_box_taxonomy!$B$2:$Z$948,17,0)</f>
        <v>Cyprinidae</v>
      </c>
      <c r="U45" t="str">
        <f>VLOOKUP($B45,SOCS_box_taxonomy!$B$2:$Z$948,18,0)</f>
        <v xml:space="preserve"> Danio.</v>
      </c>
      <c r="V45">
        <f>VLOOKUP($B45,SOCS_box_taxonomy!$B$2:$Z$948,19,0)</f>
        <v>0</v>
      </c>
      <c r="W45">
        <f>VLOOKUP($B45,SOCS_box_taxonomy!$B$2:$Z$948,20,0)</f>
        <v>0</v>
      </c>
      <c r="X45">
        <f>VLOOKUP($B45,SOCS_box_taxonomy!$B$2:$Z$948,21,0)</f>
        <v>0</v>
      </c>
      <c r="Y45">
        <f>VLOOKUP($B45,SOCS_box_taxonomy!$B$2:$Z$948,22,0)</f>
        <v>0</v>
      </c>
    </row>
    <row r="46" spans="1:26">
      <c r="A46" t="s">
        <v>103</v>
      </c>
      <c r="B46" t="s">
        <v>1290</v>
      </c>
      <c r="C46">
        <v>335</v>
      </c>
      <c r="D46" t="s">
        <v>1269</v>
      </c>
      <c r="E46">
        <v>148</v>
      </c>
      <c r="F46">
        <v>266</v>
      </c>
      <c r="G46">
        <v>64467</v>
      </c>
      <c r="H46" t="s">
        <v>1270</v>
      </c>
      <c r="I46" t="str">
        <f>VLOOKUP($B46,SOCS_box_taxonomy!$B$2:$Z$948,6,0)</f>
        <v>Eukaryota</v>
      </c>
      <c r="J46" t="str">
        <f>VLOOKUP($B46,SOCS_box_taxonomy!$B$2:$Z$948,7,0)</f>
        <v xml:space="preserve"> Metazoa</v>
      </c>
      <c r="K46" t="str">
        <f>VLOOKUP($B46,SOCS_box_taxonomy!$B$2:$Z$948,8,0)</f>
        <v xml:space="preserve"> Chordata</v>
      </c>
      <c r="L46" t="str">
        <f>VLOOKUP($B46,SOCS_box_taxonomy!$B$2:$Z$948,9,0)</f>
        <v xml:space="preserve"> Craniata</v>
      </c>
      <c r="M46" t="str">
        <f>VLOOKUP($B46,SOCS_box_taxonomy!$B$2:$Z$948,10,0)</f>
        <v xml:space="preserve"> Vertebrata</v>
      </c>
      <c r="N46" t="str">
        <f>VLOOKUP($B46,SOCS_box_taxonomy!$B$2:$Z$948,11,0)</f>
        <v xml:space="preserve"> Euteleostomi</v>
      </c>
      <c r="O46" t="str">
        <f>VLOOKUP($B46,SOCS_box_taxonomy!$B$2:$Z$948,12,0)</f>
        <v>Actinopterygii</v>
      </c>
      <c r="P46" t="str">
        <f>VLOOKUP($B46,SOCS_box_taxonomy!$B$2:$Z$948,13,0)</f>
        <v xml:space="preserve"> Neopterygii</v>
      </c>
      <c r="Q46" t="str">
        <f>VLOOKUP($B46,SOCS_box_taxonomy!$B$2:$Z$948,14,0)</f>
        <v xml:space="preserve"> Teleostei</v>
      </c>
      <c r="R46" t="str">
        <f>VLOOKUP($B46,SOCS_box_taxonomy!$B$2:$Z$948,15,0)</f>
        <v xml:space="preserve"> Ostariophysi</v>
      </c>
      <c r="S46" t="str">
        <f>VLOOKUP($B46,SOCS_box_taxonomy!$B$2:$Z$948,16,0)</f>
        <v xml:space="preserve"> Cypriniformes</v>
      </c>
      <c r="T46" t="str">
        <f>VLOOKUP($B46,SOCS_box_taxonomy!$B$2:$Z$948,17,0)</f>
        <v>Cyprinidae</v>
      </c>
      <c r="U46" t="str">
        <f>VLOOKUP($B46,SOCS_box_taxonomy!$B$2:$Z$948,18,0)</f>
        <v xml:space="preserve"> Danio.</v>
      </c>
      <c r="V46">
        <f>VLOOKUP($B46,SOCS_box_taxonomy!$B$2:$Z$948,19,0)</f>
        <v>0</v>
      </c>
      <c r="W46">
        <f>VLOOKUP($B46,SOCS_box_taxonomy!$B$2:$Z$948,20,0)</f>
        <v>0</v>
      </c>
      <c r="X46">
        <f>VLOOKUP($B46,SOCS_box_taxonomy!$B$2:$Z$948,21,0)</f>
        <v>0</v>
      </c>
      <c r="Y46">
        <f>VLOOKUP($B46,SOCS_box_taxonomy!$B$2:$Z$948,22,0)</f>
        <v>0</v>
      </c>
    </row>
    <row r="47" spans="1:26">
      <c r="A47" t="s">
        <v>103</v>
      </c>
      <c r="B47" t="s">
        <v>1290</v>
      </c>
      <c r="C47">
        <v>335</v>
      </c>
      <c r="D47" t="s">
        <v>1269</v>
      </c>
      <c r="E47">
        <v>41</v>
      </c>
      <c r="F47">
        <v>141</v>
      </c>
      <c r="G47">
        <v>64467</v>
      </c>
      <c r="H47" t="s">
        <v>1270</v>
      </c>
      <c r="I47" t="str">
        <f>VLOOKUP($B47,SOCS_box_taxonomy!$B$2:$Z$948,6,0)</f>
        <v>Eukaryota</v>
      </c>
      <c r="J47" t="str">
        <f>VLOOKUP($B47,SOCS_box_taxonomy!$B$2:$Z$948,7,0)</f>
        <v xml:space="preserve"> Metazoa</v>
      </c>
      <c r="K47" t="str">
        <f>VLOOKUP($B47,SOCS_box_taxonomy!$B$2:$Z$948,8,0)</f>
        <v xml:space="preserve"> Chordata</v>
      </c>
      <c r="L47" t="str">
        <f>VLOOKUP($B47,SOCS_box_taxonomy!$B$2:$Z$948,9,0)</f>
        <v xml:space="preserve"> Craniata</v>
      </c>
      <c r="M47" t="str">
        <f>VLOOKUP($B47,SOCS_box_taxonomy!$B$2:$Z$948,10,0)</f>
        <v xml:space="preserve"> Vertebrata</v>
      </c>
      <c r="N47" t="str">
        <f>VLOOKUP($B47,SOCS_box_taxonomy!$B$2:$Z$948,11,0)</f>
        <v xml:space="preserve"> Euteleostomi</v>
      </c>
      <c r="O47" t="str">
        <f>VLOOKUP($B47,SOCS_box_taxonomy!$B$2:$Z$948,12,0)</f>
        <v>Actinopterygii</v>
      </c>
      <c r="P47" t="str">
        <f>VLOOKUP($B47,SOCS_box_taxonomy!$B$2:$Z$948,13,0)</f>
        <v xml:space="preserve"> Neopterygii</v>
      </c>
      <c r="Q47" t="str">
        <f>VLOOKUP($B47,SOCS_box_taxonomy!$B$2:$Z$948,14,0)</f>
        <v xml:space="preserve"> Teleostei</v>
      </c>
      <c r="R47" t="str">
        <f>VLOOKUP($B47,SOCS_box_taxonomy!$B$2:$Z$948,15,0)</f>
        <v xml:space="preserve"> Ostariophysi</v>
      </c>
      <c r="S47" t="str">
        <f>VLOOKUP($B47,SOCS_box_taxonomy!$B$2:$Z$948,16,0)</f>
        <v xml:space="preserve"> Cypriniformes</v>
      </c>
      <c r="T47" t="str">
        <f>VLOOKUP($B47,SOCS_box_taxonomy!$B$2:$Z$948,17,0)</f>
        <v>Cyprinidae</v>
      </c>
      <c r="U47" t="str">
        <f>VLOOKUP($B47,SOCS_box_taxonomy!$B$2:$Z$948,18,0)</f>
        <v xml:space="preserve"> Danio.</v>
      </c>
      <c r="V47">
        <f>VLOOKUP($B47,SOCS_box_taxonomy!$B$2:$Z$948,19,0)</f>
        <v>0</v>
      </c>
      <c r="W47">
        <f>VLOOKUP($B47,SOCS_box_taxonomy!$B$2:$Z$948,20,0)</f>
        <v>0</v>
      </c>
      <c r="X47">
        <f>VLOOKUP($B47,SOCS_box_taxonomy!$B$2:$Z$948,21,0)</f>
        <v>0</v>
      </c>
      <c r="Y47">
        <f>VLOOKUP($B47,SOCS_box_taxonomy!$B$2:$Z$948,22,0)</f>
        <v>0</v>
      </c>
    </row>
    <row r="48" spans="1:26">
      <c r="A48" t="s">
        <v>103</v>
      </c>
      <c r="B48" t="s">
        <v>1290</v>
      </c>
      <c r="C48">
        <v>335</v>
      </c>
      <c r="D48" t="s">
        <v>1269</v>
      </c>
      <c r="E48">
        <v>84</v>
      </c>
      <c r="F48">
        <v>174</v>
      </c>
      <c r="G48">
        <v>64467</v>
      </c>
      <c r="H48" t="s">
        <v>1270</v>
      </c>
      <c r="I48" t="str">
        <f>VLOOKUP($B48,SOCS_box_taxonomy!$B$2:$Z$948,6,0)</f>
        <v>Eukaryota</v>
      </c>
      <c r="J48" t="str">
        <f>VLOOKUP($B48,SOCS_box_taxonomy!$B$2:$Z$948,7,0)</f>
        <v xml:space="preserve"> Metazoa</v>
      </c>
      <c r="K48" t="str">
        <f>VLOOKUP($B48,SOCS_box_taxonomy!$B$2:$Z$948,8,0)</f>
        <v xml:space="preserve"> Chordata</v>
      </c>
      <c r="L48" t="str">
        <f>VLOOKUP($B48,SOCS_box_taxonomy!$B$2:$Z$948,9,0)</f>
        <v xml:space="preserve"> Craniata</v>
      </c>
      <c r="M48" t="str">
        <f>VLOOKUP($B48,SOCS_box_taxonomy!$B$2:$Z$948,10,0)</f>
        <v xml:space="preserve"> Vertebrata</v>
      </c>
      <c r="N48" t="str">
        <f>VLOOKUP($B48,SOCS_box_taxonomy!$B$2:$Z$948,11,0)</f>
        <v xml:space="preserve"> Euteleostomi</v>
      </c>
      <c r="O48" t="str">
        <f>VLOOKUP($B48,SOCS_box_taxonomy!$B$2:$Z$948,12,0)</f>
        <v>Actinopterygii</v>
      </c>
      <c r="P48" t="str">
        <f>VLOOKUP($B48,SOCS_box_taxonomy!$B$2:$Z$948,13,0)</f>
        <v xml:space="preserve"> Neopterygii</v>
      </c>
      <c r="Q48" t="str">
        <f>VLOOKUP($B48,SOCS_box_taxonomy!$B$2:$Z$948,14,0)</f>
        <v xml:space="preserve"> Teleostei</v>
      </c>
      <c r="R48" t="str">
        <f>VLOOKUP($B48,SOCS_box_taxonomy!$B$2:$Z$948,15,0)</f>
        <v xml:space="preserve"> Ostariophysi</v>
      </c>
      <c r="S48" t="str">
        <f>VLOOKUP($B48,SOCS_box_taxonomy!$B$2:$Z$948,16,0)</f>
        <v xml:space="preserve"> Cypriniformes</v>
      </c>
      <c r="T48" t="str">
        <f>VLOOKUP($B48,SOCS_box_taxonomy!$B$2:$Z$948,17,0)</f>
        <v>Cyprinidae</v>
      </c>
      <c r="U48" t="str">
        <f>VLOOKUP($B48,SOCS_box_taxonomy!$B$2:$Z$948,18,0)</f>
        <v xml:space="preserve"> Danio.</v>
      </c>
      <c r="V48">
        <f>VLOOKUP($B48,SOCS_box_taxonomy!$B$2:$Z$948,19,0)</f>
        <v>0</v>
      </c>
      <c r="W48">
        <f>VLOOKUP($B48,SOCS_box_taxonomy!$B$2:$Z$948,20,0)</f>
        <v>0</v>
      </c>
      <c r="X48">
        <f>VLOOKUP($B48,SOCS_box_taxonomy!$B$2:$Z$948,21,0)</f>
        <v>0</v>
      </c>
      <c r="Y48">
        <f>VLOOKUP($B48,SOCS_box_taxonomy!$B$2:$Z$948,22,0)</f>
        <v>0</v>
      </c>
    </row>
    <row r="49" spans="1:26">
      <c r="A49" t="s">
        <v>103</v>
      </c>
      <c r="B49" t="s">
        <v>1290</v>
      </c>
      <c r="C49">
        <v>335</v>
      </c>
      <c r="D49" t="s">
        <v>21</v>
      </c>
      <c r="E49">
        <v>295</v>
      </c>
      <c r="F49">
        <v>334</v>
      </c>
      <c r="G49">
        <v>1016</v>
      </c>
      <c r="H49" t="s">
        <v>1265</v>
      </c>
      <c r="I49" t="str">
        <f>VLOOKUP($B49,SOCS_box_taxonomy!$B$2:$Z$948,6,0)</f>
        <v>Eukaryota</v>
      </c>
      <c r="J49" t="str">
        <f>VLOOKUP($B49,SOCS_box_taxonomy!$B$2:$Z$948,7,0)</f>
        <v xml:space="preserve"> Metazoa</v>
      </c>
      <c r="K49" t="str">
        <f>VLOOKUP($B49,SOCS_box_taxonomy!$B$2:$Z$948,8,0)</f>
        <v xml:space="preserve"> Chordata</v>
      </c>
      <c r="L49" t="str">
        <f>VLOOKUP($B49,SOCS_box_taxonomy!$B$2:$Z$948,9,0)</f>
        <v xml:space="preserve"> Craniata</v>
      </c>
      <c r="M49" t="str">
        <f>VLOOKUP($B49,SOCS_box_taxonomy!$B$2:$Z$948,10,0)</f>
        <v xml:space="preserve"> Vertebrata</v>
      </c>
      <c r="N49" t="str">
        <f>VLOOKUP($B49,SOCS_box_taxonomy!$B$2:$Z$948,11,0)</f>
        <v xml:space="preserve"> Euteleostomi</v>
      </c>
      <c r="O49" t="str">
        <f>VLOOKUP($B49,SOCS_box_taxonomy!$B$2:$Z$948,12,0)</f>
        <v>Actinopterygii</v>
      </c>
      <c r="P49" t="str">
        <f>VLOOKUP($B49,SOCS_box_taxonomy!$B$2:$Z$948,13,0)</f>
        <v xml:space="preserve"> Neopterygii</v>
      </c>
      <c r="Q49" t="str">
        <f>VLOOKUP($B49,SOCS_box_taxonomy!$B$2:$Z$948,14,0)</f>
        <v xml:space="preserve"> Teleostei</v>
      </c>
      <c r="R49" t="str">
        <f>VLOOKUP($B49,SOCS_box_taxonomy!$B$2:$Z$948,15,0)</f>
        <v xml:space="preserve"> Ostariophysi</v>
      </c>
      <c r="S49" t="str">
        <f>VLOOKUP($B49,SOCS_box_taxonomy!$B$2:$Z$948,16,0)</f>
        <v xml:space="preserve"> Cypriniformes</v>
      </c>
      <c r="T49" t="str">
        <f>VLOOKUP($B49,SOCS_box_taxonomy!$B$2:$Z$948,17,0)</f>
        <v>Cyprinidae</v>
      </c>
      <c r="U49" t="str">
        <f>VLOOKUP($B49,SOCS_box_taxonomy!$B$2:$Z$948,18,0)</f>
        <v xml:space="preserve"> Danio.</v>
      </c>
      <c r="V49">
        <f>VLOOKUP($B49,SOCS_box_taxonomy!$B$2:$Z$948,19,0)</f>
        <v>0</v>
      </c>
      <c r="W49">
        <f>VLOOKUP($B49,SOCS_box_taxonomy!$B$2:$Z$948,20,0)</f>
        <v>0</v>
      </c>
      <c r="X49">
        <f>VLOOKUP($B49,SOCS_box_taxonomy!$B$2:$Z$948,21,0)</f>
        <v>0</v>
      </c>
      <c r="Y49">
        <f>VLOOKUP($B49,SOCS_box_taxonomy!$B$2:$Z$948,22,0)</f>
        <v>0</v>
      </c>
      <c r="Z49">
        <f>$F49-$E49+1</f>
        <v>40</v>
      </c>
    </row>
    <row r="50" spans="1:26">
      <c r="A50" t="s">
        <v>104</v>
      </c>
      <c r="B50" t="s">
        <v>1291</v>
      </c>
      <c r="C50">
        <v>421</v>
      </c>
      <c r="D50" t="s">
        <v>1269</v>
      </c>
      <c r="E50">
        <v>40</v>
      </c>
      <c r="F50">
        <v>133</v>
      </c>
      <c r="G50">
        <v>64467</v>
      </c>
      <c r="H50" t="s">
        <v>1270</v>
      </c>
      <c r="I50" t="str">
        <f>VLOOKUP($B50,SOCS_box_taxonomy!$B$2:$Z$948,6,0)</f>
        <v>Eukaryota</v>
      </c>
      <c r="J50" t="str">
        <f>VLOOKUP($B50,SOCS_box_taxonomy!$B$2:$Z$948,7,0)</f>
        <v xml:space="preserve"> Metazoa</v>
      </c>
      <c r="K50" t="str">
        <f>VLOOKUP($B50,SOCS_box_taxonomy!$B$2:$Z$948,8,0)</f>
        <v xml:space="preserve"> Chordata</v>
      </c>
      <c r="L50" t="str">
        <f>VLOOKUP($B50,SOCS_box_taxonomy!$B$2:$Z$948,9,0)</f>
        <v xml:space="preserve"> Craniata</v>
      </c>
      <c r="M50" t="str">
        <f>VLOOKUP($B50,SOCS_box_taxonomy!$B$2:$Z$948,10,0)</f>
        <v xml:space="preserve"> Vertebrata</v>
      </c>
      <c r="N50" t="str">
        <f>VLOOKUP($B50,SOCS_box_taxonomy!$B$2:$Z$948,11,0)</f>
        <v xml:space="preserve"> Euteleostomi</v>
      </c>
      <c r="O50" t="str">
        <f>VLOOKUP($B50,SOCS_box_taxonomy!$B$2:$Z$948,12,0)</f>
        <v>Mammalia</v>
      </c>
      <c r="P50" t="str">
        <f>VLOOKUP($B50,SOCS_box_taxonomy!$B$2:$Z$948,13,0)</f>
        <v xml:space="preserve"> Eutheria</v>
      </c>
      <c r="Q50" t="str">
        <f>VLOOKUP($B50,SOCS_box_taxonomy!$B$2:$Z$948,14,0)</f>
        <v xml:space="preserve"> Laurasiatheria</v>
      </c>
      <c r="R50" t="str">
        <f>VLOOKUP($B50,SOCS_box_taxonomy!$B$2:$Z$948,15,0)</f>
        <v xml:space="preserve"> Cetartiodactyla</v>
      </c>
      <c r="S50" t="str">
        <f>VLOOKUP($B50,SOCS_box_taxonomy!$B$2:$Z$948,16,0)</f>
        <v xml:space="preserve"> Suina</v>
      </c>
      <c r="T50" t="str">
        <f>VLOOKUP($B50,SOCS_box_taxonomy!$B$2:$Z$948,17,0)</f>
        <v xml:space="preserve"> Suidae</v>
      </c>
      <c r="U50" t="str">
        <f>VLOOKUP($B50,SOCS_box_taxonomy!$B$2:$Z$948,18,0)</f>
        <v>Sus.</v>
      </c>
      <c r="V50">
        <f>VLOOKUP($B50,SOCS_box_taxonomy!$B$2:$Z$948,19,0)</f>
        <v>0</v>
      </c>
      <c r="W50">
        <f>VLOOKUP($B50,SOCS_box_taxonomy!$B$2:$Z$948,20,0)</f>
        <v>0</v>
      </c>
      <c r="X50">
        <f>VLOOKUP($B50,SOCS_box_taxonomy!$B$2:$Z$948,21,0)</f>
        <v>0</v>
      </c>
      <c r="Y50">
        <f>VLOOKUP($B50,SOCS_box_taxonomy!$B$2:$Z$948,22,0)</f>
        <v>0</v>
      </c>
    </row>
    <row r="51" spans="1:26">
      <c r="A51" t="s">
        <v>104</v>
      </c>
      <c r="B51" t="s">
        <v>1291</v>
      </c>
      <c r="C51">
        <v>421</v>
      </c>
      <c r="D51" t="s">
        <v>21</v>
      </c>
      <c r="E51">
        <v>372</v>
      </c>
      <c r="F51">
        <v>412</v>
      </c>
      <c r="G51">
        <v>1016</v>
      </c>
      <c r="H51" t="s">
        <v>1265</v>
      </c>
      <c r="I51" t="str">
        <f>VLOOKUP($B51,SOCS_box_taxonomy!$B$2:$Z$948,6,0)</f>
        <v>Eukaryota</v>
      </c>
      <c r="J51" t="str">
        <f>VLOOKUP($B51,SOCS_box_taxonomy!$B$2:$Z$948,7,0)</f>
        <v xml:space="preserve"> Metazoa</v>
      </c>
      <c r="K51" t="str">
        <f>VLOOKUP($B51,SOCS_box_taxonomy!$B$2:$Z$948,8,0)</f>
        <v xml:space="preserve"> Chordata</v>
      </c>
      <c r="L51" t="str">
        <f>VLOOKUP($B51,SOCS_box_taxonomy!$B$2:$Z$948,9,0)</f>
        <v xml:space="preserve"> Craniata</v>
      </c>
      <c r="M51" t="str">
        <f>VLOOKUP($B51,SOCS_box_taxonomy!$B$2:$Z$948,10,0)</f>
        <v xml:space="preserve"> Vertebrata</v>
      </c>
      <c r="N51" t="str">
        <f>VLOOKUP($B51,SOCS_box_taxonomy!$B$2:$Z$948,11,0)</f>
        <v xml:space="preserve"> Euteleostomi</v>
      </c>
      <c r="O51" t="str">
        <f>VLOOKUP($B51,SOCS_box_taxonomy!$B$2:$Z$948,12,0)</f>
        <v>Mammalia</v>
      </c>
      <c r="P51" t="str">
        <f>VLOOKUP($B51,SOCS_box_taxonomy!$B$2:$Z$948,13,0)</f>
        <v xml:space="preserve"> Eutheria</v>
      </c>
      <c r="Q51" t="str">
        <f>VLOOKUP($B51,SOCS_box_taxonomy!$B$2:$Z$948,14,0)</f>
        <v xml:space="preserve"> Laurasiatheria</v>
      </c>
      <c r="R51" t="str">
        <f>VLOOKUP($B51,SOCS_box_taxonomy!$B$2:$Z$948,15,0)</f>
        <v xml:space="preserve"> Cetartiodactyla</v>
      </c>
      <c r="S51" t="str">
        <f>VLOOKUP($B51,SOCS_box_taxonomy!$B$2:$Z$948,16,0)</f>
        <v xml:space="preserve"> Suina</v>
      </c>
      <c r="T51" t="str">
        <f>VLOOKUP($B51,SOCS_box_taxonomy!$B$2:$Z$948,17,0)</f>
        <v xml:space="preserve"> Suidae</v>
      </c>
      <c r="U51" t="str">
        <f>VLOOKUP($B51,SOCS_box_taxonomy!$B$2:$Z$948,18,0)</f>
        <v>Sus.</v>
      </c>
      <c r="V51">
        <f>VLOOKUP($B51,SOCS_box_taxonomy!$B$2:$Z$948,19,0)</f>
        <v>0</v>
      </c>
      <c r="W51">
        <f>VLOOKUP($B51,SOCS_box_taxonomy!$B$2:$Z$948,20,0)</f>
        <v>0</v>
      </c>
      <c r="X51">
        <f>VLOOKUP($B51,SOCS_box_taxonomy!$B$2:$Z$948,21,0)</f>
        <v>0</v>
      </c>
      <c r="Y51">
        <f>VLOOKUP($B51,SOCS_box_taxonomy!$B$2:$Z$948,22,0)</f>
        <v>0</v>
      </c>
      <c r="Z51">
        <f>$F51-$E51+1</f>
        <v>41</v>
      </c>
    </row>
    <row r="52" spans="1:26">
      <c r="A52" t="s">
        <v>108</v>
      </c>
      <c r="B52" t="s">
        <v>1292</v>
      </c>
      <c r="C52">
        <v>453</v>
      </c>
      <c r="D52" t="s">
        <v>1269</v>
      </c>
      <c r="E52">
        <v>115</v>
      </c>
      <c r="F52">
        <v>208</v>
      </c>
      <c r="G52">
        <v>64467</v>
      </c>
      <c r="H52" t="s">
        <v>1270</v>
      </c>
      <c r="I52" t="str">
        <f>VLOOKUP($B52,SOCS_box_taxonomy!$B$2:$Z$948,6,0)</f>
        <v>Eukaryota</v>
      </c>
      <c r="J52" t="str">
        <f>VLOOKUP($B52,SOCS_box_taxonomy!$B$2:$Z$948,7,0)</f>
        <v xml:space="preserve"> Metazoa</v>
      </c>
      <c r="K52" t="str">
        <f>VLOOKUP($B52,SOCS_box_taxonomy!$B$2:$Z$948,8,0)</f>
        <v xml:space="preserve"> Chordata</v>
      </c>
      <c r="L52" t="str">
        <f>VLOOKUP($B52,SOCS_box_taxonomy!$B$2:$Z$948,9,0)</f>
        <v xml:space="preserve"> Craniata</v>
      </c>
      <c r="M52" t="str">
        <f>VLOOKUP($B52,SOCS_box_taxonomy!$B$2:$Z$948,10,0)</f>
        <v xml:space="preserve"> Vertebrata</v>
      </c>
      <c r="N52" t="str">
        <f>VLOOKUP($B52,SOCS_box_taxonomy!$B$2:$Z$948,11,0)</f>
        <v xml:space="preserve"> Euteleostomi</v>
      </c>
      <c r="O52" t="str">
        <f>VLOOKUP($B52,SOCS_box_taxonomy!$B$2:$Z$948,12,0)</f>
        <v>Mammalia</v>
      </c>
      <c r="P52" t="str">
        <f>VLOOKUP($B52,SOCS_box_taxonomy!$B$2:$Z$948,13,0)</f>
        <v xml:space="preserve"> Eutheria</v>
      </c>
      <c r="Q52" t="str">
        <f>VLOOKUP($B52,SOCS_box_taxonomy!$B$2:$Z$948,14,0)</f>
        <v xml:space="preserve"> Laurasiatheria</v>
      </c>
      <c r="R52" t="str">
        <f>VLOOKUP($B52,SOCS_box_taxonomy!$B$2:$Z$948,15,0)</f>
        <v xml:space="preserve"> Cetartiodactyla</v>
      </c>
      <c r="S52" t="str">
        <f>VLOOKUP($B52,SOCS_box_taxonomy!$B$2:$Z$948,16,0)</f>
        <v xml:space="preserve"> Ruminantia</v>
      </c>
      <c r="T52" t="str">
        <f>VLOOKUP($B52,SOCS_box_taxonomy!$B$2:$Z$948,17,0)</f>
        <v>Pecora</v>
      </c>
      <c r="U52" t="str">
        <f>VLOOKUP($B52,SOCS_box_taxonomy!$B$2:$Z$948,18,0)</f>
        <v xml:space="preserve"> Bovidae</v>
      </c>
      <c r="V52" t="str">
        <f>VLOOKUP($B52,SOCS_box_taxonomy!$B$2:$Z$948,19,0)</f>
        <v xml:space="preserve"> Bovinae</v>
      </c>
      <c r="W52" t="str">
        <f>VLOOKUP($B52,SOCS_box_taxonomy!$B$2:$Z$948,20,0)</f>
        <v xml:space="preserve"> Bos.</v>
      </c>
      <c r="X52">
        <f>VLOOKUP($B52,SOCS_box_taxonomy!$B$2:$Z$948,21,0)</f>
        <v>0</v>
      </c>
      <c r="Y52">
        <f>VLOOKUP($B52,SOCS_box_taxonomy!$B$2:$Z$948,22,0)</f>
        <v>0</v>
      </c>
    </row>
    <row r="53" spans="1:26">
      <c r="A53" t="s">
        <v>108</v>
      </c>
      <c r="B53" t="s">
        <v>1292</v>
      </c>
      <c r="C53">
        <v>453</v>
      </c>
      <c r="D53" t="s">
        <v>1269</v>
      </c>
      <c r="E53">
        <v>180</v>
      </c>
      <c r="F53">
        <v>276</v>
      </c>
      <c r="G53">
        <v>64467</v>
      </c>
      <c r="H53" t="s">
        <v>1270</v>
      </c>
      <c r="I53" t="str">
        <f>VLOOKUP($B53,SOCS_box_taxonomy!$B$2:$Z$948,6,0)</f>
        <v>Eukaryota</v>
      </c>
      <c r="J53" t="str">
        <f>VLOOKUP($B53,SOCS_box_taxonomy!$B$2:$Z$948,7,0)</f>
        <v xml:space="preserve"> Metazoa</v>
      </c>
      <c r="K53" t="str">
        <f>VLOOKUP($B53,SOCS_box_taxonomy!$B$2:$Z$948,8,0)</f>
        <v xml:space="preserve"> Chordata</v>
      </c>
      <c r="L53" t="str">
        <f>VLOOKUP($B53,SOCS_box_taxonomy!$B$2:$Z$948,9,0)</f>
        <v xml:space="preserve"> Craniata</v>
      </c>
      <c r="M53" t="str">
        <f>VLOOKUP($B53,SOCS_box_taxonomy!$B$2:$Z$948,10,0)</f>
        <v xml:space="preserve"> Vertebrata</v>
      </c>
      <c r="N53" t="str">
        <f>VLOOKUP($B53,SOCS_box_taxonomy!$B$2:$Z$948,11,0)</f>
        <v xml:space="preserve"> Euteleostomi</v>
      </c>
      <c r="O53" t="str">
        <f>VLOOKUP($B53,SOCS_box_taxonomy!$B$2:$Z$948,12,0)</f>
        <v>Mammalia</v>
      </c>
      <c r="P53" t="str">
        <f>VLOOKUP($B53,SOCS_box_taxonomy!$B$2:$Z$948,13,0)</f>
        <v xml:space="preserve"> Eutheria</v>
      </c>
      <c r="Q53" t="str">
        <f>VLOOKUP($B53,SOCS_box_taxonomy!$B$2:$Z$948,14,0)</f>
        <v xml:space="preserve"> Laurasiatheria</v>
      </c>
      <c r="R53" t="str">
        <f>VLOOKUP($B53,SOCS_box_taxonomy!$B$2:$Z$948,15,0)</f>
        <v xml:space="preserve"> Cetartiodactyla</v>
      </c>
      <c r="S53" t="str">
        <f>VLOOKUP($B53,SOCS_box_taxonomy!$B$2:$Z$948,16,0)</f>
        <v xml:space="preserve"> Ruminantia</v>
      </c>
      <c r="T53" t="str">
        <f>VLOOKUP($B53,SOCS_box_taxonomy!$B$2:$Z$948,17,0)</f>
        <v>Pecora</v>
      </c>
      <c r="U53" t="str">
        <f>VLOOKUP($B53,SOCS_box_taxonomy!$B$2:$Z$948,18,0)</f>
        <v xml:space="preserve"> Bovidae</v>
      </c>
      <c r="V53" t="str">
        <f>VLOOKUP($B53,SOCS_box_taxonomy!$B$2:$Z$948,19,0)</f>
        <v xml:space="preserve"> Bovinae</v>
      </c>
      <c r="W53" t="str">
        <f>VLOOKUP($B53,SOCS_box_taxonomy!$B$2:$Z$948,20,0)</f>
        <v xml:space="preserve"> Bos.</v>
      </c>
      <c r="X53">
        <f>VLOOKUP($B53,SOCS_box_taxonomy!$B$2:$Z$948,21,0)</f>
        <v>0</v>
      </c>
      <c r="Y53">
        <f>VLOOKUP($B53,SOCS_box_taxonomy!$B$2:$Z$948,22,0)</f>
        <v>0</v>
      </c>
    </row>
    <row r="54" spans="1:26">
      <c r="A54" t="s">
        <v>108</v>
      </c>
      <c r="B54" t="s">
        <v>1292</v>
      </c>
      <c r="C54">
        <v>453</v>
      </c>
      <c r="D54" t="s">
        <v>1269</v>
      </c>
      <c r="E54">
        <v>214</v>
      </c>
      <c r="F54">
        <v>314</v>
      </c>
      <c r="G54">
        <v>64467</v>
      </c>
      <c r="H54" t="s">
        <v>1270</v>
      </c>
      <c r="I54" t="str">
        <f>VLOOKUP($B54,SOCS_box_taxonomy!$B$2:$Z$948,6,0)</f>
        <v>Eukaryota</v>
      </c>
      <c r="J54" t="str">
        <f>VLOOKUP($B54,SOCS_box_taxonomy!$B$2:$Z$948,7,0)</f>
        <v xml:space="preserve"> Metazoa</v>
      </c>
      <c r="K54" t="str">
        <f>VLOOKUP($B54,SOCS_box_taxonomy!$B$2:$Z$948,8,0)</f>
        <v xml:space="preserve"> Chordata</v>
      </c>
      <c r="L54" t="str">
        <f>VLOOKUP($B54,SOCS_box_taxonomy!$B$2:$Z$948,9,0)</f>
        <v xml:space="preserve"> Craniata</v>
      </c>
      <c r="M54" t="str">
        <f>VLOOKUP($B54,SOCS_box_taxonomy!$B$2:$Z$948,10,0)</f>
        <v xml:space="preserve"> Vertebrata</v>
      </c>
      <c r="N54" t="str">
        <f>VLOOKUP($B54,SOCS_box_taxonomy!$B$2:$Z$948,11,0)</f>
        <v xml:space="preserve"> Euteleostomi</v>
      </c>
      <c r="O54" t="str">
        <f>VLOOKUP($B54,SOCS_box_taxonomy!$B$2:$Z$948,12,0)</f>
        <v>Mammalia</v>
      </c>
      <c r="P54" t="str">
        <f>VLOOKUP($B54,SOCS_box_taxonomy!$B$2:$Z$948,13,0)</f>
        <v xml:space="preserve"> Eutheria</v>
      </c>
      <c r="Q54" t="str">
        <f>VLOOKUP($B54,SOCS_box_taxonomy!$B$2:$Z$948,14,0)</f>
        <v xml:space="preserve"> Laurasiatheria</v>
      </c>
      <c r="R54" t="str">
        <f>VLOOKUP($B54,SOCS_box_taxonomy!$B$2:$Z$948,15,0)</f>
        <v xml:space="preserve"> Cetartiodactyla</v>
      </c>
      <c r="S54" t="str">
        <f>VLOOKUP($B54,SOCS_box_taxonomy!$B$2:$Z$948,16,0)</f>
        <v xml:space="preserve"> Ruminantia</v>
      </c>
      <c r="T54" t="str">
        <f>VLOOKUP($B54,SOCS_box_taxonomy!$B$2:$Z$948,17,0)</f>
        <v>Pecora</v>
      </c>
      <c r="U54" t="str">
        <f>VLOOKUP($B54,SOCS_box_taxonomy!$B$2:$Z$948,18,0)</f>
        <v xml:space="preserve"> Bovidae</v>
      </c>
      <c r="V54" t="str">
        <f>VLOOKUP($B54,SOCS_box_taxonomy!$B$2:$Z$948,19,0)</f>
        <v xml:space="preserve"> Bovinae</v>
      </c>
      <c r="W54" t="str">
        <f>VLOOKUP($B54,SOCS_box_taxonomy!$B$2:$Z$948,20,0)</f>
        <v xml:space="preserve"> Bos.</v>
      </c>
      <c r="X54">
        <f>VLOOKUP($B54,SOCS_box_taxonomy!$B$2:$Z$948,21,0)</f>
        <v>0</v>
      </c>
      <c r="Y54">
        <f>VLOOKUP($B54,SOCS_box_taxonomy!$B$2:$Z$948,22,0)</f>
        <v>0</v>
      </c>
    </row>
    <row r="55" spans="1:26">
      <c r="A55" t="s">
        <v>108</v>
      </c>
      <c r="B55" t="s">
        <v>1292</v>
      </c>
      <c r="C55">
        <v>453</v>
      </c>
      <c r="D55" t="s">
        <v>1269</v>
      </c>
      <c r="E55">
        <v>61</v>
      </c>
      <c r="F55">
        <v>173</v>
      </c>
      <c r="G55">
        <v>64467</v>
      </c>
      <c r="H55" t="s">
        <v>1270</v>
      </c>
      <c r="I55" t="str">
        <f>VLOOKUP($B55,SOCS_box_taxonomy!$B$2:$Z$948,6,0)</f>
        <v>Eukaryota</v>
      </c>
      <c r="J55" t="str">
        <f>VLOOKUP($B55,SOCS_box_taxonomy!$B$2:$Z$948,7,0)</f>
        <v xml:space="preserve"> Metazoa</v>
      </c>
      <c r="K55" t="str">
        <f>VLOOKUP($B55,SOCS_box_taxonomy!$B$2:$Z$948,8,0)</f>
        <v xml:space="preserve"> Chordata</v>
      </c>
      <c r="L55" t="str">
        <f>VLOOKUP($B55,SOCS_box_taxonomy!$B$2:$Z$948,9,0)</f>
        <v xml:space="preserve"> Craniata</v>
      </c>
      <c r="M55" t="str">
        <f>VLOOKUP($B55,SOCS_box_taxonomy!$B$2:$Z$948,10,0)</f>
        <v xml:space="preserve"> Vertebrata</v>
      </c>
      <c r="N55" t="str">
        <f>VLOOKUP($B55,SOCS_box_taxonomy!$B$2:$Z$948,11,0)</f>
        <v xml:space="preserve"> Euteleostomi</v>
      </c>
      <c r="O55" t="str">
        <f>VLOOKUP($B55,SOCS_box_taxonomy!$B$2:$Z$948,12,0)</f>
        <v>Mammalia</v>
      </c>
      <c r="P55" t="str">
        <f>VLOOKUP($B55,SOCS_box_taxonomy!$B$2:$Z$948,13,0)</f>
        <v xml:space="preserve"> Eutheria</v>
      </c>
      <c r="Q55" t="str">
        <f>VLOOKUP($B55,SOCS_box_taxonomy!$B$2:$Z$948,14,0)</f>
        <v xml:space="preserve"> Laurasiatheria</v>
      </c>
      <c r="R55" t="str">
        <f>VLOOKUP($B55,SOCS_box_taxonomy!$B$2:$Z$948,15,0)</f>
        <v xml:space="preserve"> Cetartiodactyla</v>
      </c>
      <c r="S55" t="str">
        <f>VLOOKUP($B55,SOCS_box_taxonomy!$B$2:$Z$948,16,0)</f>
        <v xml:space="preserve"> Ruminantia</v>
      </c>
      <c r="T55" t="str">
        <f>VLOOKUP($B55,SOCS_box_taxonomy!$B$2:$Z$948,17,0)</f>
        <v>Pecora</v>
      </c>
      <c r="U55" t="str">
        <f>VLOOKUP($B55,SOCS_box_taxonomy!$B$2:$Z$948,18,0)</f>
        <v xml:space="preserve"> Bovidae</v>
      </c>
      <c r="V55" t="str">
        <f>VLOOKUP($B55,SOCS_box_taxonomy!$B$2:$Z$948,19,0)</f>
        <v xml:space="preserve"> Bovinae</v>
      </c>
      <c r="W55" t="str">
        <f>VLOOKUP($B55,SOCS_box_taxonomy!$B$2:$Z$948,20,0)</f>
        <v xml:space="preserve"> Bos.</v>
      </c>
      <c r="X55">
        <f>VLOOKUP($B55,SOCS_box_taxonomy!$B$2:$Z$948,21,0)</f>
        <v>0</v>
      </c>
      <c r="Y55">
        <f>VLOOKUP($B55,SOCS_box_taxonomy!$B$2:$Z$948,22,0)</f>
        <v>0</v>
      </c>
    </row>
    <row r="56" spans="1:26">
      <c r="A56" t="s">
        <v>108</v>
      </c>
      <c r="B56" t="s">
        <v>1292</v>
      </c>
      <c r="C56">
        <v>453</v>
      </c>
      <c r="D56" t="s">
        <v>21</v>
      </c>
      <c r="E56">
        <v>408</v>
      </c>
      <c r="F56">
        <v>447</v>
      </c>
      <c r="G56">
        <v>1016</v>
      </c>
      <c r="H56" t="s">
        <v>1265</v>
      </c>
      <c r="I56" t="str">
        <f>VLOOKUP($B56,SOCS_box_taxonomy!$B$2:$Z$948,6,0)</f>
        <v>Eukaryota</v>
      </c>
      <c r="J56" t="str">
        <f>VLOOKUP($B56,SOCS_box_taxonomy!$B$2:$Z$948,7,0)</f>
        <v xml:space="preserve"> Metazoa</v>
      </c>
      <c r="K56" t="str">
        <f>VLOOKUP($B56,SOCS_box_taxonomy!$B$2:$Z$948,8,0)</f>
        <v xml:space="preserve"> Chordata</v>
      </c>
      <c r="L56" t="str">
        <f>VLOOKUP($B56,SOCS_box_taxonomy!$B$2:$Z$948,9,0)</f>
        <v xml:space="preserve"> Craniata</v>
      </c>
      <c r="M56" t="str">
        <f>VLOOKUP($B56,SOCS_box_taxonomy!$B$2:$Z$948,10,0)</f>
        <v xml:space="preserve"> Vertebrata</v>
      </c>
      <c r="N56" t="str">
        <f>VLOOKUP($B56,SOCS_box_taxonomy!$B$2:$Z$948,11,0)</f>
        <v xml:space="preserve"> Euteleostomi</v>
      </c>
      <c r="O56" t="str">
        <f>VLOOKUP($B56,SOCS_box_taxonomy!$B$2:$Z$948,12,0)</f>
        <v>Mammalia</v>
      </c>
      <c r="P56" t="str">
        <f>VLOOKUP($B56,SOCS_box_taxonomy!$B$2:$Z$948,13,0)</f>
        <v xml:space="preserve"> Eutheria</v>
      </c>
      <c r="Q56" t="str">
        <f>VLOOKUP($B56,SOCS_box_taxonomy!$B$2:$Z$948,14,0)</f>
        <v xml:space="preserve"> Laurasiatheria</v>
      </c>
      <c r="R56" t="str">
        <f>VLOOKUP($B56,SOCS_box_taxonomy!$B$2:$Z$948,15,0)</f>
        <v xml:space="preserve"> Cetartiodactyla</v>
      </c>
      <c r="S56" t="str">
        <f>VLOOKUP($B56,SOCS_box_taxonomy!$B$2:$Z$948,16,0)</f>
        <v xml:space="preserve"> Ruminantia</v>
      </c>
      <c r="T56" t="str">
        <f>VLOOKUP($B56,SOCS_box_taxonomy!$B$2:$Z$948,17,0)</f>
        <v>Pecora</v>
      </c>
      <c r="U56" t="str">
        <f>VLOOKUP($B56,SOCS_box_taxonomy!$B$2:$Z$948,18,0)</f>
        <v xml:space="preserve"> Bovidae</v>
      </c>
      <c r="V56" t="str">
        <f>VLOOKUP($B56,SOCS_box_taxonomy!$B$2:$Z$948,19,0)</f>
        <v xml:space="preserve"> Bovinae</v>
      </c>
      <c r="W56" t="str">
        <f>VLOOKUP($B56,SOCS_box_taxonomy!$B$2:$Z$948,20,0)</f>
        <v xml:space="preserve"> Bos.</v>
      </c>
      <c r="X56">
        <f>VLOOKUP($B56,SOCS_box_taxonomy!$B$2:$Z$948,21,0)</f>
        <v>0</v>
      </c>
      <c r="Y56">
        <f>VLOOKUP($B56,SOCS_box_taxonomy!$B$2:$Z$948,22,0)</f>
        <v>0</v>
      </c>
      <c r="Z56">
        <f>$F56-$E56+1</f>
        <v>40</v>
      </c>
    </row>
    <row r="57" spans="1:26">
      <c r="A57" t="s">
        <v>109</v>
      </c>
      <c r="B57" t="s">
        <v>1293</v>
      </c>
      <c r="C57">
        <v>406</v>
      </c>
      <c r="D57" t="s">
        <v>21</v>
      </c>
      <c r="E57">
        <v>368</v>
      </c>
      <c r="F57">
        <v>404</v>
      </c>
      <c r="G57">
        <v>1016</v>
      </c>
      <c r="H57" t="s">
        <v>1265</v>
      </c>
      <c r="I57" t="str">
        <f>VLOOKUP($B57,SOCS_box_taxonomy!$B$2:$Z$948,6,0)</f>
        <v>Eukaryota</v>
      </c>
      <c r="J57" t="str">
        <f>VLOOKUP($B57,SOCS_box_taxonomy!$B$2:$Z$948,7,0)</f>
        <v xml:space="preserve"> Metazoa</v>
      </c>
      <c r="K57" t="str">
        <f>VLOOKUP($B57,SOCS_box_taxonomy!$B$2:$Z$948,8,0)</f>
        <v xml:space="preserve"> Chordata</v>
      </c>
      <c r="L57" t="str">
        <f>VLOOKUP($B57,SOCS_box_taxonomy!$B$2:$Z$948,9,0)</f>
        <v xml:space="preserve"> Craniata</v>
      </c>
      <c r="M57" t="str">
        <f>VLOOKUP($B57,SOCS_box_taxonomy!$B$2:$Z$948,10,0)</f>
        <v xml:space="preserve"> Vertebrata</v>
      </c>
      <c r="N57" t="str">
        <f>VLOOKUP($B57,SOCS_box_taxonomy!$B$2:$Z$948,11,0)</f>
        <v xml:space="preserve"> Euteleostomi</v>
      </c>
      <c r="O57" t="str">
        <f>VLOOKUP($B57,SOCS_box_taxonomy!$B$2:$Z$948,12,0)</f>
        <v>Mammalia</v>
      </c>
      <c r="P57" t="str">
        <f>VLOOKUP($B57,SOCS_box_taxonomy!$B$2:$Z$948,13,0)</f>
        <v xml:space="preserve"> Eutheria</v>
      </c>
      <c r="Q57" t="str">
        <f>VLOOKUP($B57,SOCS_box_taxonomy!$B$2:$Z$948,14,0)</f>
        <v xml:space="preserve"> Laurasiatheria</v>
      </c>
      <c r="R57" t="str">
        <f>VLOOKUP($B57,SOCS_box_taxonomy!$B$2:$Z$948,15,0)</f>
        <v xml:space="preserve"> Cetartiodactyla</v>
      </c>
      <c r="S57" t="str">
        <f>VLOOKUP($B57,SOCS_box_taxonomy!$B$2:$Z$948,16,0)</f>
        <v xml:space="preserve"> Ruminantia</v>
      </c>
      <c r="T57" t="str">
        <f>VLOOKUP($B57,SOCS_box_taxonomy!$B$2:$Z$948,17,0)</f>
        <v>Pecora</v>
      </c>
      <c r="U57" t="str">
        <f>VLOOKUP($B57,SOCS_box_taxonomy!$B$2:$Z$948,18,0)</f>
        <v xml:space="preserve"> Bovidae</v>
      </c>
      <c r="V57" t="str">
        <f>VLOOKUP($B57,SOCS_box_taxonomy!$B$2:$Z$948,19,0)</f>
        <v xml:space="preserve"> Bovinae</v>
      </c>
      <c r="W57" t="str">
        <f>VLOOKUP($B57,SOCS_box_taxonomy!$B$2:$Z$948,20,0)</f>
        <v xml:space="preserve"> Bos.</v>
      </c>
      <c r="X57">
        <f>VLOOKUP($B57,SOCS_box_taxonomy!$B$2:$Z$948,21,0)</f>
        <v>0</v>
      </c>
      <c r="Y57">
        <f>VLOOKUP($B57,SOCS_box_taxonomy!$B$2:$Z$948,22,0)</f>
        <v>0</v>
      </c>
      <c r="Z57">
        <f>$F57-$E57+1</f>
        <v>37</v>
      </c>
    </row>
    <row r="58" spans="1:26">
      <c r="A58" t="s">
        <v>109</v>
      </c>
      <c r="B58" t="s">
        <v>1293</v>
      </c>
      <c r="C58">
        <v>406</v>
      </c>
      <c r="D58" t="s">
        <v>1266</v>
      </c>
      <c r="E58">
        <v>145</v>
      </c>
      <c r="F58">
        <v>184</v>
      </c>
      <c r="G58">
        <v>121734</v>
      </c>
      <c r="H58" t="s">
        <v>1267</v>
      </c>
      <c r="I58" t="str">
        <f>VLOOKUP($B58,SOCS_box_taxonomy!$B$2:$Z$948,6,0)</f>
        <v>Eukaryota</v>
      </c>
      <c r="J58" t="str">
        <f>VLOOKUP($B58,SOCS_box_taxonomy!$B$2:$Z$948,7,0)</f>
        <v xml:space="preserve"> Metazoa</v>
      </c>
      <c r="K58" t="str">
        <f>VLOOKUP($B58,SOCS_box_taxonomy!$B$2:$Z$948,8,0)</f>
        <v xml:space="preserve"> Chordata</v>
      </c>
      <c r="L58" t="str">
        <f>VLOOKUP($B58,SOCS_box_taxonomy!$B$2:$Z$948,9,0)</f>
        <v xml:space="preserve"> Craniata</v>
      </c>
      <c r="M58" t="str">
        <f>VLOOKUP($B58,SOCS_box_taxonomy!$B$2:$Z$948,10,0)</f>
        <v xml:space="preserve"> Vertebrata</v>
      </c>
      <c r="N58" t="str">
        <f>VLOOKUP($B58,SOCS_box_taxonomy!$B$2:$Z$948,11,0)</f>
        <v xml:space="preserve"> Euteleostomi</v>
      </c>
      <c r="O58" t="str">
        <f>VLOOKUP($B58,SOCS_box_taxonomy!$B$2:$Z$948,12,0)</f>
        <v>Mammalia</v>
      </c>
      <c r="P58" t="str">
        <f>VLOOKUP($B58,SOCS_box_taxonomy!$B$2:$Z$948,13,0)</f>
        <v xml:space="preserve"> Eutheria</v>
      </c>
      <c r="Q58" t="str">
        <f>VLOOKUP($B58,SOCS_box_taxonomy!$B$2:$Z$948,14,0)</f>
        <v xml:space="preserve"> Laurasiatheria</v>
      </c>
      <c r="R58" t="str">
        <f>VLOOKUP($B58,SOCS_box_taxonomy!$B$2:$Z$948,15,0)</f>
        <v xml:space="preserve"> Cetartiodactyla</v>
      </c>
      <c r="S58" t="str">
        <f>VLOOKUP($B58,SOCS_box_taxonomy!$B$2:$Z$948,16,0)</f>
        <v xml:space="preserve"> Ruminantia</v>
      </c>
      <c r="T58" t="str">
        <f>VLOOKUP($B58,SOCS_box_taxonomy!$B$2:$Z$948,17,0)</f>
        <v>Pecora</v>
      </c>
      <c r="U58" t="str">
        <f>VLOOKUP($B58,SOCS_box_taxonomy!$B$2:$Z$948,18,0)</f>
        <v xml:space="preserve"> Bovidae</v>
      </c>
      <c r="V58" t="str">
        <f>VLOOKUP($B58,SOCS_box_taxonomy!$B$2:$Z$948,19,0)</f>
        <v xml:space="preserve"> Bovinae</v>
      </c>
      <c r="W58" t="str">
        <f>VLOOKUP($B58,SOCS_box_taxonomy!$B$2:$Z$948,20,0)</f>
        <v xml:space="preserve"> Bos.</v>
      </c>
      <c r="X58">
        <f>VLOOKUP($B58,SOCS_box_taxonomy!$B$2:$Z$948,21,0)</f>
        <v>0</v>
      </c>
      <c r="Y58">
        <f>VLOOKUP($B58,SOCS_box_taxonomy!$B$2:$Z$948,22,0)</f>
        <v>0</v>
      </c>
    </row>
    <row r="59" spans="1:26">
      <c r="A59" t="s">
        <v>109</v>
      </c>
      <c r="B59" t="s">
        <v>1293</v>
      </c>
      <c r="C59">
        <v>406</v>
      </c>
      <c r="D59" t="s">
        <v>1266</v>
      </c>
      <c r="E59">
        <v>189</v>
      </c>
      <c r="F59">
        <v>227</v>
      </c>
      <c r="G59">
        <v>121734</v>
      </c>
      <c r="H59" t="s">
        <v>1267</v>
      </c>
      <c r="I59" t="str">
        <f>VLOOKUP($B59,SOCS_box_taxonomy!$B$2:$Z$948,6,0)</f>
        <v>Eukaryota</v>
      </c>
      <c r="J59" t="str">
        <f>VLOOKUP($B59,SOCS_box_taxonomy!$B$2:$Z$948,7,0)</f>
        <v xml:space="preserve"> Metazoa</v>
      </c>
      <c r="K59" t="str">
        <f>VLOOKUP($B59,SOCS_box_taxonomy!$B$2:$Z$948,8,0)</f>
        <v xml:space="preserve"> Chordata</v>
      </c>
      <c r="L59" t="str">
        <f>VLOOKUP($B59,SOCS_box_taxonomy!$B$2:$Z$948,9,0)</f>
        <v xml:space="preserve"> Craniata</v>
      </c>
      <c r="M59" t="str">
        <f>VLOOKUP($B59,SOCS_box_taxonomy!$B$2:$Z$948,10,0)</f>
        <v xml:space="preserve"> Vertebrata</v>
      </c>
      <c r="N59" t="str">
        <f>VLOOKUP($B59,SOCS_box_taxonomy!$B$2:$Z$948,11,0)</f>
        <v xml:space="preserve"> Euteleostomi</v>
      </c>
      <c r="O59" t="str">
        <f>VLOOKUP($B59,SOCS_box_taxonomy!$B$2:$Z$948,12,0)</f>
        <v>Mammalia</v>
      </c>
      <c r="P59" t="str">
        <f>VLOOKUP($B59,SOCS_box_taxonomy!$B$2:$Z$948,13,0)</f>
        <v xml:space="preserve"> Eutheria</v>
      </c>
      <c r="Q59" t="str">
        <f>VLOOKUP($B59,SOCS_box_taxonomy!$B$2:$Z$948,14,0)</f>
        <v xml:space="preserve"> Laurasiatheria</v>
      </c>
      <c r="R59" t="str">
        <f>VLOOKUP($B59,SOCS_box_taxonomy!$B$2:$Z$948,15,0)</f>
        <v xml:space="preserve"> Cetartiodactyla</v>
      </c>
      <c r="S59" t="str">
        <f>VLOOKUP($B59,SOCS_box_taxonomy!$B$2:$Z$948,16,0)</f>
        <v xml:space="preserve"> Ruminantia</v>
      </c>
      <c r="T59" t="str">
        <f>VLOOKUP($B59,SOCS_box_taxonomy!$B$2:$Z$948,17,0)</f>
        <v>Pecora</v>
      </c>
      <c r="U59" t="str">
        <f>VLOOKUP($B59,SOCS_box_taxonomy!$B$2:$Z$948,18,0)</f>
        <v xml:space="preserve"> Bovidae</v>
      </c>
      <c r="V59" t="str">
        <f>VLOOKUP($B59,SOCS_box_taxonomy!$B$2:$Z$948,19,0)</f>
        <v xml:space="preserve"> Bovinae</v>
      </c>
      <c r="W59" t="str">
        <f>VLOOKUP($B59,SOCS_box_taxonomy!$B$2:$Z$948,20,0)</f>
        <v xml:space="preserve"> Bos.</v>
      </c>
      <c r="X59">
        <f>VLOOKUP($B59,SOCS_box_taxonomy!$B$2:$Z$948,21,0)</f>
        <v>0</v>
      </c>
      <c r="Y59">
        <f>VLOOKUP($B59,SOCS_box_taxonomy!$B$2:$Z$948,22,0)</f>
        <v>0</v>
      </c>
    </row>
    <row r="60" spans="1:26">
      <c r="A60" t="s">
        <v>109</v>
      </c>
      <c r="B60" t="s">
        <v>1293</v>
      </c>
      <c r="C60">
        <v>406</v>
      </c>
      <c r="D60" t="s">
        <v>1266</v>
      </c>
      <c r="E60">
        <v>231</v>
      </c>
      <c r="F60">
        <v>269</v>
      </c>
      <c r="G60">
        <v>121734</v>
      </c>
      <c r="H60" t="s">
        <v>1267</v>
      </c>
      <c r="I60" t="str">
        <f>VLOOKUP($B60,SOCS_box_taxonomy!$B$2:$Z$948,6,0)</f>
        <v>Eukaryota</v>
      </c>
      <c r="J60" t="str">
        <f>VLOOKUP($B60,SOCS_box_taxonomy!$B$2:$Z$948,7,0)</f>
        <v xml:space="preserve"> Metazoa</v>
      </c>
      <c r="K60" t="str">
        <f>VLOOKUP($B60,SOCS_box_taxonomy!$B$2:$Z$948,8,0)</f>
        <v xml:space="preserve"> Chordata</v>
      </c>
      <c r="L60" t="str">
        <f>VLOOKUP($B60,SOCS_box_taxonomy!$B$2:$Z$948,9,0)</f>
        <v xml:space="preserve"> Craniata</v>
      </c>
      <c r="M60" t="str">
        <f>VLOOKUP($B60,SOCS_box_taxonomy!$B$2:$Z$948,10,0)</f>
        <v xml:space="preserve"> Vertebrata</v>
      </c>
      <c r="N60" t="str">
        <f>VLOOKUP($B60,SOCS_box_taxonomy!$B$2:$Z$948,11,0)</f>
        <v xml:space="preserve"> Euteleostomi</v>
      </c>
      <c r="O60" t="str">
        <f>VLOOKUP($B60,SOCS_box_taxonomy!$B$2:$Z$948,12,0)</f>
        <v>Mammalia</v>
      </c>
      <c r="P60" t="str">
        <f>VLOOKUP($B60,SOCS_box_taxonomy!$B$2:$Z$948,13,0)</f>
        <v xml:space="preserve"> Eutheria</v>
      </c>
      <c r="Q60" t="str">
        <f>VLOOKUP($B60,SOCS_box_taxonomy!$B$2:$Z$948,14,0)</f>
        <v xml:space="preserve"> Laurasiatheria</v>
      </c>
      <c r="R60" t="str">
        <f>VLOOKUP($B60,SOCS_box_taxonomy!$B$2:$Z$948,15,0)</f>
        <v xml:space="preserve"> Cetartiodactyla</v>
      </c>
      <c r="S60" t="str">
        <f>VLOOKUP($B60,SOCS_box_taxonomy!$B$2:$Z$948,16,0)</f>
        <v xml:space="preserve"> Ruminantia</v>
      </c>
      <c r="T60" t="str">
        <f>VLOOKUP($B60,SOCS_box_taxonomy!$B$2:$Z$948,17,0)</f>
        <v>Pecora</v>
      </c>
      <c r="U60" t="str">
        <f>VLOOKUP($B60,SOCS_box_taxonomy!$B$2:$Z$948,18,0)</f>
        <v xml:space="preserve"> Bovidae</v>
      </c>
      <c r="V60" t="str">
        <f>VLOOKUP($B60,SOCS_box_taxonomy!$B$2:$Z$948,19,0)</f>
        <v xml:space="preserve"> Bovinae</v>
      </c>
      <c r="W60" t="str">
        <f>VLOOKUP($B60,SOCS_box_taxonomy!$B$2:$Z$948,20,0)</f>
        <v xml:space="preserve"> Bos.</v>
      </c>
      <c r="X60">
        <f>VLOOKUP($B60,SOCS_box_taxonomy!$B$2:$Z$948,21,0)</f>
        <v>0</v>
      </c>
      <c r="Y60">
        <f>VLOOKUP($B60,SOCS_box_taxonomy!$B$2:$Z$948,22,0)</f>
        <v>0</v>
      </c>
    </row>
    <row r="61" spans="1:26">
      <c r="A61" t="s">
        <v>109</v>
      </c>
      <c r="B61" t="s">
        <v>1293</v>
      </c>
      <c r="C61">
        <v>406</v>
      </c>
      <c r="D61" t="s">
        <v>1266</v>
      </c>
      <c r="E61">
        <v>289</v>
      </c>
      <c r="F61">
        <v>323</v>
      </c>
      <c r="G61">
        <v>121734</v>
      </c>
      <c r="H61" t="s">
        <v>1267</v>
      </c>
      <c r="I61" t="str">
        <f>VLOOKUP($B61,SOCS_box_taxonomy!$B$2:$Z$948,6,0)</f>
        <v>Eukaryota</v>
      </c>
      <c r="J61" t="str">
        <f>VLOOKUP($B61,SOCS_box_taxonomy!$B$2:$Z$948,7,0)</f>
        <v xml:space="preserve"> Metazoa</v>
      </c>
      <c r="K61" t="str">
        <f>VLOOKUP($B61,SOCS_box_taxonomy!$B$2:$Z$948,8,0)</f>
        <v xml:space="preserve"> Chordata</v>
      </c>
      <c r="L61" t="str">
        <f>VLOOKUP($B61,SOCS_box_taxonomy!$B$2:$Z$948,9,0)</f>
        <v xml:space="preserve"> Craniata</v>
      </c>
      <c r="M61" t="str">
        <f>VLOOKUP($B61,SOCS_box_taxonomy!$B$2:$Z$948,10,0)</f>
        <v xml:space="preserve"> Vertebrata</v>
      </c>
      <c r="N61" t="str">
        <f>VLOOKUP($B61,SOCS_box_taxonomy!$B$2:$Z$948,11,0)</f>
        <v xml:space="preserve"> Euteleostomi</v>
      </c>
      <c r="O61" t="str">
        <f>VLOOKUP($B61,SOCS_box_taxonomy!$B$2:$Z$948,12,0)</f>
        <v>Mammalia</v>
      </c>
      <c r="P61" t="str">
        <f>VLOOKUP($B61,SOCS_box_taxonomy!$B$2:$Z$948,13,0)</f>
        <v xml:space="preserve"> Eutheria</v>
      </c>
      <c r="Q61" t="str">
        <f>VLOOKUP($B61,SOCS_box_taxonomy!$B$2:$Z$948,14,0)</f>
        <v xml:space="preserve"> Laurasiatheria</v>
      </c>
      <c r="R61" t="str">
        <f>VLOOKUP($B61,SOCS_box_taxonomy!$B$2:$Z$948,15,0)</f>
        <v xml:space="preserve"> Cetartiodactyla</v>
      </c>
      <c r="S61" t="str">
        <f>VLOOKUP($B61,SOCS_box_taxonomy!$B$2:$Z$948,16,0)</f>
        <v xml:space="preserve"> Ruminantia</v>
      </c>
      <c r="T61" t="str">
        <f>VLOOKUP($B61,SOCS_box_taxonomy!$B$2:$Z$948,17,0)</f>
        <v>Pecora</v>
      </c>
      <c r="U61" t="str">
        <f>VLOOKUP($B61,SOCS_box_taxonomy!$B$2:$Z$948,18,0)</f>
        <v xml:space="preserve"> Bovidae</v>
      </c>
      <c r="V61" t="str">
        <f>VLOOKUP($B61,SOCS_box_taxonomy!$B$2:$Z$948,19,0)</f>
        <v xml:space="preserve"> Bovinae</v>
      </c>
      <c r="W61" t="str">
        <f>VLOOKUP($B61,SOCS_box_taxonomy!$B$2:$Z$948,20,0)</f>
        <v xml:space="preserve"> Bos.</v>
      </c>
      <c r="X61">
        <f>VLOOKUP($B61,SOCS_box_taxonomy!$B$2:$Z$948,21,0)</f>
        <v>0</v>
      </c>
      <c r="Y61">
        <f>VLOOKUP($B61,SOCS_box_taxonomy!$B$2:$Z$948,22,0)</f>
        <v>0</v>
      </c>
    </row>
    <row r="62" spans="1:26">
      <c r="A62" t="s">
        <v>109</v>
      </c>
      <c r="B62" t="s">
        <v>1293</v>
      </c>
      <c r="C62">
        <v>406</v>
      </c>
      <c r="D62" t="s">
        <v>1266</v>
      </c>
      <c r="E62">
        <v>339</v>
      </c>
      <c r="F62">
        <v>363</v>
      </c>
      <c r="G62">
        <v>121734</v>
      </c>
      <c r="H62" t="s">
        <v>1267</v>
      </c>
      <c r="I62" t="str">
        <f>VLOOKUP($B62,SOCS_box_taxonomy!$B$2:$Z$948,6,0)</f>
        <v>Eukaryota</v>
      </c>
      <c r="J62" t="str">
        <f>VLOOKUP($B62,SOCS_box_taxonomy!$B$2:$Z$948,7,0)</f>
        <v xml:space="preserve"> Metazoa</v>
      </c>
      <c r="K62" t="str">
        <f>VLOOKUP($B62,SOCS_box_taxonomy!$B$2:$Z$948,8,0)</f>
        <v xml:space="preserve"> Chordata</v>
      </c>
      <c r="L62" t="str">
        <f>VLOOKUP($B62,SOCS_box_taxonomy!$B$2:$Z$948,9,0)</f>
        <v xml:space="preserve"> Craniata</v>
      </c>
      <c r="M62" t="str">
        <f>VLOOKUP($B62,SOCS_box_taxonomy!$B$2:$Z$948,10,0)</f>
        <v xml:space="preserve"> Vertebrata</v>
      </c>
      <c r="N62" t="str">
        <f>VLOOKUP($B62,SOCS_box_taxonomy!$B$2:$Z$948,11,0)</f>
        <v xml:space="preserve"> Euteleostomi</v>
      </c>
      <c r="O62" t="str">
        <f>VLOOKUP($B62,SOCS_box_taxonomy!$B$2:$Z$948,12,0)</f>
        <v>Mammalia</v>
      </c>
      <c r="P62" t="str">
        <f>VLOOKUP($B62,SOCS_box_taxonomy!$B$2:$Z$948,13,0)</f>
        <v xml:space="preserve"> Eutheria</v>
      </c>
      <c r="Q62" t="str">
        <f>VLOOKUP($B62,SOCS_box_taxonomy!$B$2:$Z$948,14,0)</f>
        <v xml:space="preserve"> Laurasiatheria</v>
      </c>
      <c r="R62" t="str">
        <f>VLOOKUP($B62,SOCS_box_taxonomy!$B$2:$Z$948,15,0)</f>
        <v xml:space="preserve"> Cetartiodactyla</v>
      </c>
      <c r="S62" t="str">
        <f>VLOOKUP($B62,SOCS_box_taxonomy!$B$2:$Z$948,16,0)</f>
        <v xml:space="preserve"> Ruminantia</v>
      </c>
      <c r="T62" t="str">
        <f>VLOOKUP($B62,SOCS_box_taxonomy!$B$2:$Z$948,17,0)</f>
        <v>Pecora</v>
      </c>
      <c r="U62" t="str">
        <f>VLOOKUP($B62,SOCS_box_taxonomy!$B$2:$Z$948,18,0)</f>
        <v xml:space="preserve"> Bovidae</v>
      </c>
      <c r="V62" t="str">
        <f>VLOOKUP($B62,SOCS_box_taxonomy!$B$2:$Z$948,19,0)</f>
        <v xml:space="preserve"> Bovinae</v>
      </c>
      <c r="W62" t="str">
        <f>VLOOKUP($B62,SOCS_box_taxonomy!$B$2:$Z$948,20,0)</f>
        <v xml:space="preserve"> Bos.</v>
      </c>
      <c r="X62">
        <f>VLOOKUP($B62,SOCS_box_taxonomy!$B$2:$Z$948,21,0)</f>
        <v>0</v>
      </c>
      <c r="Y62">
        <f>VLOOKUP($B62,SOCS_box_taxonomy!$B$2:$Z$948,22,0)</f>
        <v>0</v>
      </c>
    </row>
    <row r="63" spans="1:26">
      <c r="A63" t="s">
        <v>109</v>
      </c>
      <c r="B63" t="s">
        <v>1293</v>
      </c>
      <c r="C63">
        <v>406</v>
      </c>
      <c r="D63" t="s">
        <v>1266</v>
      </c>
      <c r="E63">
        <v>85</v>
      </c>
      <c r="F63">
        <v>141</v>
      </c>
      <c r="G63">
        <v>121734</v>
      </c>
      <c r="H63" t="s">
        <v>1267</v>
      </c>
      <c r="I63" t="str">
        <f>VLOOKUP($B63,SOCS_box_taxonomy!$B$2:$Z$948,6,0)</f>
        <v>Eukaryota</v>
      </c>
      <c r="J63" t="str">
        <f>VLOOKUP($B63,SOCS_box_taxonomy!$B$2:$Z$948,7,0)</f>
        <v xml:space="preserve"> Metazoa</v>
      </c>
      <c r="K63" t="str">
        <f>VLOOKUP($B63,SOCS_box_taxonomy!$B$2:$Z$948,8,0)</f>
        <v xml:space="preserve"> Chordata</v>
      </c>
      <c r="L63" t="str">
        <f>VLOOKUP($B63,SOCS_box_taxonomy!$B$2:$Z$948,9,0)</f>
        <v xml:space="preserve"> Craniata</v>
      </c>
      <c r="M63" t="str">
        <f>VLOOKUP($B63,SOCS_box_taxonomy!$B$2:$Z$948,10,0)</f>
        <v xml:space="preserve"> Vertebrata</v>
      </c>
      <c r="N63" t="str">
        <f>VLOOKUP($B63,SOCS_box_taxonomy!$B$2:$Z$948,11,0)</f>
        <v xml:space="preserve"> Euteleostomi</v>
      </c>
      <c r="O63" t="str">
        <f>VLOOKUP($B63,SOCS_box_taxonomy!$B$2:$Z$948,12,0)</f>
        <v>Mammalia</v>
      </c>
      <c r="P63" t="str">
        <f>VLOOKUP($B63,SOCS_box_taxonomy!$B$2:$Z$948,13,0)</f>
        <v xml:space="preserve"> Eutheria</v>
      </c>
      <c r="Q63" t="str">
        <f>VLOOKUP($B63,SOCS_box_taxonomy!$B$2:$Z$948,14,0)</f>
        <v xml:space="preserve"> Laurasiatheria</v>
      </c>
      <c r="R63" t="str">
        <f>VLOOKUP($B63,SOCS_box_taxonomy!$B$2:$Z$948,15,0)</f>
        <v xml:space="preserve"> Cetartiodactyla</v>
      </c>
      <c r="S63" t="str">
        <f>VLOOKUP($B63,SOCS_box_taxonomy!$B$2:$Z$948,16,0)</f>
        <v xml:space="preserve"> Ruminantia</v>
      </c>
      <c r="T63" t="str">
        <f>VLOOKUP($B63,SOCS_box_taxonomy!$B$2:$Z$948,17,0)</f>
        <v>Pecora</v>
      </c>
      <c r="U63" t="str">
        <f>VLOOKUP($B63,SOCS_box_taxonomy!$B$2:$Z$948,18,0)</f>
        <v xml:space="preserve"> Bovidae</v>
      </c>
      <c r="V63" t="str">
        <f>VLOOKUP($B63,SOCS_box_taxonomy!$B$2:$Z$948,19,0)</f>
        <v xml:space="preserve"> Bovinae</v>
      </c>
      <c r="W63" t="str">
        <f>VLOOKUP($B63,SOCS_box_taxonomy!$B$2:$Z$948,20,0)</f>
        <v xml:space="preserve"> Bos.</v>
      </c>
      <c r="X63">
        <f>VLOOKUP($B63,SOCS_box_taxonomy!$B$2:$Z$948,21,0)</f>
        <v>0</v>
      </c>
      <c r="Y63">
        <f>VLOOKUP($B63,SOCS_box_taxonomy!$B$2:$Z$948,22,0)</f>
        <v>0</v>
      </c>
    </row>
    <row r="64" spans="1:26">
      <c r="A64" t="s">
        <v>110</v>
      </c>
      <c r="B64" t="s">
        <v>1294</v>
      </c>
      <c r="C64">
        <v>278</v>
      </c>
      <c r="D64" t="s">
        <v>81</v>
      </c>
      <c r="E64">
        <v>16</v>
      </c>
      <c r="F64">
        <v>176</v>
      </c>
      <c r="G64">
        <v>13525</v>
      </c>
      <c r="H64" t="s">
        <v>1281</v>
      </c>
      <c r="I64" t="str">
        <f>VLOOKUP($B64,SOCS_box_taxonomy!$B$2:$Z$948,6,0)</f>
        <v>Eukaryota</v>
      </c>
      <c r="J64" t="str">
        <f>VLOOKUP($B64,SOCS_box_taxonomy!$B$2:$Z$948,7,0)</f>
        <v xml:space="preserve"> Metazoa</v>
      </c>
      <c r="K64" t="str">
        <f>VLOOKUP($B64,SOCS_box_taxonomy!$B$2:$Z$948,8,0)</f>
        <v xml:space="preserve"> Chordata</v>
      </c>
      <c r="L64" t="str">
        <f>VLOOKUP($B64,SOCS_box_taxonomy!$B$2:$Z$948,9,0)</f>
        <v xml:space="preserve"> Craniata</v>
      </c>
      <c r="M64" t="str">
        <f>VLOOKUP($B64,SOCS_box_taxonomy!$B$2:$Z$948,10,0)</f>
        <v xml:space="preserve"> Vertebrata</v>
      </c>
      <c r="N64" t="str">
        <f>VLOOKUP($B64,SOCS_box_taxonomy!$B$2:$Z$948,11,0)</f>
        <v xml:space="preserve"> Euteleostomi</v>
      </c>
      <c r="O64" t="str">
        <f>VLOOKUP($B64,SOCS_box_taxonomy!$B$2:$Z$948,12,0)</f>
        <v>Mammalia</v>
      </c>
      <c r="P64" t="str">
        <f>VLOOKUP($B64,SOCS_box_taxonomy!$B$2:$Z$948,13,0)</f>
        <v xml:space="preserve"> Eutheria</v>
      </c>
      <c r="Q64" t="str">
        <f>VLOOKUP($B64,SOCS_box_taxonomy!$B$2:$Z$948,14,0)</f>
        <v xml:space="preserve"> Laurasiatheria</v>
      </c>
      <c r="R64" t="str">
        <f>VLOOKUP($B64,SOCS_box_taxonomy!$B$2:$Z$948,15,0)</f>
        <v xml:space="preserve"> Cetartiodactyla</v>
      </c>
      <c r="S64" t="str">
        <f>VLOOKUP($B64,SOCS_box_taxonomy!$B$2:$Z$948,16,0)</f>
        <v xml:space="preserve"> Ruminantia</v>
      </c>
      <c r="T64" t="str">
        <f>VLOOKUP($B64,SOCS_box_taxonomy!$B$2:$Z$948,17,0)</f>
        <v>Pecora</v>
      </c>
      <c r="U64" t="str">
        <f>VLOOKUP($B64,SOCS_box_taxonomy!$B$2:$Z$948,18,0)</f>
        <v xml:space="preserve"> Bovidae</v>
      </c>
      <c r="V64" t="str">
        <f>VLOOKUP($B64,SOCS_box_taxonomy!$B$2:$Z$948,19,0)</f>
        <v xml:space="preserve"> Bovinae</v>
      </c>
      <c r="W64" t="str">
        <f>VLOOKUP($B64,SOCS_box_taxonomy!$B$2:$Z$948,20,0)</f>
        <v xml:space="preserve"> Bos.</v>
      </c>
      <c r="X64">
        <f>VLOOKUP($B64,SOCS_box_taxonomy!$B$2:$Z$948,21,0)</f>
        <v>0</v>
      </c>
      <c r="Y64">
        <f>VLOOKUP($B64,SOCS_box_taxonomy!$B$2:$Z$948,22,0)</f>
        <v>0</v>
      </c>
    </row>
    <row r="65" spans="1:26">
      <c r="A65" t="s">
        <v>110</v>
      </c>
      <c r="B65" t="s">
        <v>1294</v>
      </c>
      <c r="C65">
        <v>278</v>
      </c>
      <c r="D65" t="s">
        <v>21</v>
      </c>
      <c r="E65">
        <v>189</v>
      </c>
      <c r="F65">
        <v>226</v>
      </c>
      <c r="G65">
        <v>1016</v>
      </c>
      <c r="H65" t="s">
        <v>1265</v>
      </c>
      <c r="I65" t="str">
        <f>VLOOKUP($B65,SOCS_box_taxonomy!$B$2:$Z$948,6,0)</f>
        <v>Eukaryota</v>
      </c>
      <c r="J65" t="str">
        <f>VLOOKUP($B65,SOCS_box_taxonomy!$B$2:$Z$948,7,0)</f>
        <v xml:space="preserve"> Metazoa</v>
      </c>
      <c r="K65" t="str">
        <f>VLOOKUP($B65,SOCS_box_taxonomy!$B$2:$Z$948,8,0)</f>
        <v xml:space="preserve"> Chordata</v>
      </c>
      <c r="L65" t="str">
        <f>VLOOKUP($B65,SOCS_box_taxonomy!$B$2:$Z$948,9,0)</f>
        <v xml:space="preserve"> Craniata</v>
      </c>
      <c r="M65" t="str">
        <f>VLOOKUP($B65,SOCS_box_taxonomy!$B$2:$Z$948,10,0)</f>
        <v xml:space="preserve"> Vertebrata</v>
      </c>
      <c r="N65" t="str">
        <f>VLOOKUP($B65,SOCS_box_taxonomy!$B$2:$Z$948,11,0)</f>
        <v xml:space="preserve"> Euteleostomi</v>
      </c>
      <c r="O65" t="str">
        <f>VLOOKUP($B65,SOCS_box_taxonomy!$B$2:$Z$948,12,0)</f>
        <v>Mammalia</v>
      </c>
      <c r="P65" t="str">
        <f>VLOOKUP($B65,SOCS_box_taxonomy!$B$2:$Z$948,13,0)</f>
        <v xml:space="preserve"> Eutheria</v>
      </c>
      <c r="Q65" t="str">
        <f>VLOOKUP($B65,SOCS_box_taxonomy!$B$2:$Z$948,14,0)</f>
        <v xml:space="preserve"> Laurasiatheria</v>
      </c>
      <c r="R65" t="str">
        <f>VLOOKUP($B65,SOCS_box_taxonomy!$B$2:$Z$948,15,0)</f>
        <v xml:space="preserve"> Cetartiodactyla</v>
      </c>
      <c r="S65" t="str">
        <f>VLOOKUP($B65,SOCS_box_taxonomy!$B$2:$Z$948,16,0)</f>
        <v xml:space="preserve"> Ruminantia</v>
      </c>
      <c r="T65" t="str">
        <f>VLOOKUP($B65,SOCS_box_taxonomy!$B$2:$Z$948,17,0)</f>
        <v>Pecora</v>
      </c>
      <c r="U65" t="str">
        <f>VLOOKUP($B65,SOCS_box_taxonomy!$B$2:$Z$948,18,0)</f>
        <v xml:space="preserve"> Bovidae</v>
      </c>
      <c r="V65" t="str">
        <f>VLOOKUP($B65,SOCS_box_taxonomy!$B$2:$Z$948,19,0)</f>
        <v xml:space="preserve"> Bovinae</v>
      </c>
      <c r="W65" t="str">
        <f>VLOOKUP($B65,SOCS_box_taxonomy!$B$2:$Z$948,20,0)</f>
        <v xml:space="preserve"> Bos.</v>
      </c>
      <c r="X65">
        <f>VLOOKUP($B65,SOCS_box_taxonomy!$B$2:$Z$948,21,0)</f>
        <v>0</v>
      </c>
      <c r="Y65">
        <f>VLOOKUP($B65,SOCS_box_taxonomy!$B$2:$Z$948,22,0)</f>
        <v>0</v>
      </c>
      <c r="Z65">
        <f>$F65-$E65+1</f>
        <v>38</v>
      </c>
    </row>
    <row r="66" spans="1:26">
      <c r="A66" t="s">
        <v>111</v>
      </c>
      <c r="B66" t="s">
        <v>1295</v>
      </c>
      <c r="C66">
        <v>324</v>
      </c>
      <c r="D66" t="s">
        <v>1269</v>
      </c>
      <c r="E66">
        <v>142</v>
      </c>
      <c r="F66">
        <v>253</v>
      </c>
      <c r="G66">
        <v>64467</v>
      </c>
      <c r="H66" t="s">
        <v>1270</v>
      </c>
      <c r="I66" t="str">
        <f>VLOOKUP($B66,SOCS_box_taxonomy!$B$2:$Z$948,6,0)</f>
        <v>Eukaryota</v>
      </c>
      <c r="J66" t="str">
        <f>VLOOKUP($B66,SOCS_box_taxonomy!$B$2:$Z$948,7,0)</f>
        <v xml:space="preserve"> Metazoa</v>
      </c>
      <c r="K66" t="str">
        <f>VLOOKUP($B66,SOCS_box_taxonomy!$B$2:$Z$948,8,0)</f>
        <v xml:space="preserve"> Chordata</v>
      </c>
      <c r="L66" t="str">
        <f>VLOOKUP($B66,SOCS_box_taxonomy!$B$2:$Z$948,9,0)</f>
        <v xml:space="preserve"> Craniata</v>
      </c>
      <c r="M66" t="str">
        <f>VLOOKUP($B66,SOCS_box_taxonomy!$B$2:$Z$948,10,0)</f>
        <v xml:space="preserve"> Vertebrata</v>
      </c>
      <c r="N66" t="str">
        <f>VLOOKUP($B66,SOCS_box_taxonomy!$B$2:$Z$948,11,0)</f>
        <v xml:space="preserve"> Euteleostomi</v>
      </c>
      <c r="O66" t="str">
        <f>VLOOKUP($B66,SOCS_box_taxonomy!$B$2:$Z$948,12,0)</f>
        <v>Actinopterygii</v>
      </c>
      <c r="P66" t="str">
        <f>VLOOKUP($B66,SOCS_box_taxonomy!$B$2:$Z$948,13,0)</f>
        <v xml:space="preserve"> Neopterygii</v>
      </c>
      <c r="Q66" t="str">
        <f>VLOOKUP($B66,SOCS_box_taxonomy!$B$2:$Z$948,14,0)</f>
        <v xml:space="preserve"> Teleostei</v>
      </c>
      <c r="R66" t="str">
        <f>VLOOKUP($B66,SOCS_box_taxonomy!$B$2:$Z$948,15,0)</f>
        <v xml:space="preserve"> Ostariophysi</v>
      </c>
      <c r="S66" t="str">
        <f>VLOOKUP($B66,SOCS_box_taxonomy!$B$2:$Z$948,16,0)</f>
        <v xml:space="preserve"> Cypriniformes</v>
      </c>
      <c r="T66" t="str">
        <f>VLOOKUP($B66,SOCS_box_taxonomy!$B$2:$Z$948,17,0)</f>
        <v>Cyprinidae</v>
      </c>
      <c r="U66" t="str">
        <f>VLOOKUP($B66,SOCS_box_taxonomy!$B$2:$Z$948,18,0)</f>
        <v xml:space="preserve"> Danio.</v>
      </c>
      <c r="V66">
        <f>VLOOKUP($B66,SOCS_box_taxonomy!$B$2:$Z$948,19,0)</f>
        <v>0</v>
      </c>
      <c r="W66">
        <f>VLOOKUP($B66,SOCS_box_taxonomy!$B$2:$Z$948,20,0)</f>
        <v>0</v>
      </c>
      <c r="X66">
        <f>VLOOKUP($B66,SOCS_box_taxonomy!$B$2:$Z$948,21,0)</f>
        <v>0</v>
      </c>
      <c r="Y66">
        <f>VLOOKUP($B66,SOCS_box_taxonomy!$B$2:$Z$948,22,0)</f>
        <v>0</v>
      </c>
    </row>
    <row r="67" spans="1:26">
      <c r="A67" t="s">
        <v>111</v>
      </c>
      <c r="B67" t="s">
        <v>1295</v>
      </c>
      <c r="C67">
        <v>324</v>
      </c>
      <c r="D67" t="s">
        <v>1269</v>
      </c>
      <c r="E67">
        <v>40</v>
      </c>
      <c r="F67">
        <v>138</v>
      </c>
      <c r="G67">
        <v>64467</v>
      </c>
      <c r="H67" t="s">
        <v>1270</v>
      </c>
      <c r="I67" t="str">
        <f>VLOOKUP($B67,SOCS_box_taxonomy!$B$2:$Z$948,6,0)</f>
        <v>Eukaryota</v>
      </c>
      <c r="J67" t="str">
        <f>VLOOKUP($B67,SOCS_box_taxonomy!$B$2:$Z$948,7,0)</f>
        <v xml:space="preserve"> Metazoa</v>
      </c>
      <c r="K67" t="str">
        <f>VLOOKUP($B67,SOCS_box_taxonomy!$B$2:$Z$948,8,0)</f>
        <v xml:space="preserve"> Chordata</v>
      </c>
      <c r="L67" t="str">
        <f>VLOOKUP($B67,SOCS_box_taxonomy!$B$2:$Z$948,9,0)</f>
        <v xml:space="preserve"> Craniata</v>
      </c>
      <c r="M67" t="str">
        <f>VLOOKUP($B67,SOCS_box_taxonomy!$B$2:$Z$948,10,0)</f>
        <v xml:space="preserve"> Vertebrata</v>
      </c>
      <c r="N67" t="str">
        <f>VLOOKUP($B67,SOCS_box_taxonomy!$B$2:$Z$948,11,0)</f>
        <v xml:space="preserve"> Euteleostomi</v>
      </c>
      <c r="O67" t="str">
        <f>VLOOKUP($B67,SOCS_box_taxonomy!$B$2:$Z$948,12,0)</f>
        <v>Actinopterygii</v>
      </c>
      <c r="P67" t="str">
        <f>VLOOKUP($B67,SOCS_box_taxonomy!$B$2:$Z$948,13,0)</f>
        <v xml:space="preserve"> Neopterygii</v>
      </c>
      <c r="Q67" t="str">
        <f>VLOOKUP($B67,SOCS_box_taxonomy!$B$2:$Z$948,14,0)</f>
        <v xml:space="preserve"> Teleostei</v>
      </c>
      <c r="R67" t="str">
        <f>VLOOKUP($B67,SOCS_box_taxonomy!$B$2:$Z$948,15,0)</f>
        <v xml:space="preserve"> Ostariophysi</v>
      </c>
      <c r="S67" t="str">
        <f>VLOOKUP($B67,SOCS_box_taxonomy!$B$2:$Z$948,16,0)</f>
        <v xml:space="preserve"> Cypriniformes</v>
      </c>
      <c r="T67" t="str">
        <f>VLOOKUP($B67,SOCS_box_taxonomy!$B$2:$Z$948,17,0)</f>
        <v>Cyprinidae</v>
      </c>
      <c r="U67" t="str">
        <f>VLOOKUP($B67,SOCS_box_taxonomy!$B$2:$Z$948,18,0)</f>
        <v xml:space="preserve"> Danio.</v>
      </c>
      <c r="V67">
        <f>VLOOKUP($B67,SOCS_box_taxonomy!$B$2:$Z$948,19,0)</f>
        <v>0</v>
      </c>
      <c r="W67">
        <f>VLOOKUP($B67,SOCS_box_taxonomy!$B$2:$Z$948,20,0)</f>
        <v>0</v>
      </c>
      <c r="X67">
        <f>VLOOKUP($B67,SOCS_box_taxonomy!$B$2:$Z$948,21,0)</f>
        <v>0</v>
      </c>
      <c r="Y67">
        <f>VLOOKUP($B67,SOCS_box_taxonomy!$B$2:$Z$948,22,0)</f>
        <v>0</v>
      </c>
    </row>
    <row r="68" spans="1:26">
      <c r="A68" t="s">
        <v>111</v>
      </c>
      <c r="B68" t="s">
        <v>1295</v>
      </c>
      <c r="C68">
        <v>324</v>
      </c>
      <c r="D68" t="s">
        <v>1269</v>
      </c>
      <c r="E68">
        <v>76</v>
      </c>
      <c r="F68">
        <v>168</v>
      </c>
      <c r="G68">
        <v>64467</v>
      </c>
      <c r="H68" t="s">
        <v>1270</v>
      </c>
      <c r="I68" t="str">
        <f>VLOOKUP($B68,SOCS_box_taxonomy!$B$2:$Z$948,6,0)</f>
        <v>Eukaryota</v>
      </c>
      <c r="J68" t="str">
        <f>VLOOKUP($B68,SOCS_box_taxonomy!$B$2:$Z$948,7,0)</f>
        <v xml:space="preserve"> Metazoa</v>
      </c>
      <c r="K68" t="str">
        <f>VLOOKUP($B68,SOCS_box_taxonomy!$B$2:$Z$948,8,0)</f>
        <v xml:space="preserve"> Chordata</v>
      </c>
      <c r="L68" t="str">
        <f>VLOOKUP($B68,SOCS_box_taxonomy!$B$2:$Z$948,9,0)</f>
        <v xml:space="preserve"> Craniata</v>
      </c>
      <c r="M68" t="str">
        <f>VLOOKUP($B68,SOCS_box_taxonomy!$B$2:$Z$948,10,0)</f>
        <v xml:space="preserve"> Vertebrata</v>
      </c>
      <c r="N68" t="str">
        <f>VLOOKUP($B68,SOCS_box_taxonomy!$B$2:$Z$948,11,0)</f>
        <v xml:space="preserve"> Euteleostomi</v>
      </c>
      <c r="O68" t="str">
        <f>VLOOKUP($B68,SOCS_box_taxonomy!$B$2:$Z$948,12,0)</f>
        <v>Actinopterygii</v>
      </c>
      <c r="P68" t="str">
        <f>VLOOKUP($B68,SOCS_box_taxonomy!$B$2:$Z$948,13,0)</f>
        <v xml:space="preserve"> Neopterygii</v>
      </c>
      <c r="Q68" t="str">
        <f>VLOOKUP($B68,SOCS_box_taxonomy!$B$2:$Z$948,14,0)</f>
        <v xml:space="preserve"> Teleostei</v>
      </c>
      <c r="R68" t="str">
        <f>VLOOKUP($B68,SOCS_box_taxonomy!$B$2:$Z$948,15,0)</f>
        <v xml:space="preserve"> Ostariophysi</v>
      </c>
      <c r="S68" t="str">
        <f>VLOOKUP($B68,SOCS_box_taxonomy!$B$2:$Z$948,16,0)</f>
        <v xml:space="preserve"> Cypriniformes</v>
      </c>
      <c r="T68" t="str">
        <f>VLOOKUP($B68,SOCS_box_taxonomy!$B$2:$Z$948,17,0)</f>
        <v>Cyprinidae</v>
      </c>
      <c r="U68" t="str">
        <f>VLOOKUP($B68,SOCS_box_taxonomy!$B$2:$Z$948,18,0)</f>
        <v xml:space="preserve"> Danio.</v>
      </c>
      <c r="V68">
        <f>VLOOKUP($B68,SOCS_box_taxonomy!$B$2:$Z$948,19,0)</f>
        <v>0</v>
      </c>
      <c r="W68">
        <f>VLOOKUP($B68,SOCS_box_taxonomy!$B$2:$Z$948,20,0)</f>
        <v>0</v>
      </c>
      <c r="X68">
        <f>VLOOKUP($B68,SOCS_box_taxonomy!$B$2:$Z$948,21,0)</f>
        <v>0</v>
      </c>
      <c r="Y68">
        <f>VLOOKUP($B68,SOCS_box_taxonomy!$B$2:$Z$948,22,0)</f>
        <v>0</v>
      </c>
    </row>
    <row r="69" spans="1:26">
      <c r="A69" t="s">
        <v>111</v>
      </c>
      <c r="B69" t="s">
        <v>1295</v>
      </c>
      <c r="C69">
        <v>324</v>
      </c>
      <c r="D69" t="s">
        <v>21</v>
      </c>
      <c r="E69">
        <v>276</v>
      </c>
      <c r="F69">
        <v>316</v>
      </c>
      <c r="G69">
        <v>1016</v>
      </c>
      <c r="H69" t="s">
        <v>1265</v>
      </c>
      <c r="I69" t="str">
        <f>VLOOKUP($B69,SOCS_box_taxonomy!$B$2:$Z$948,6,0)</f>
        <v>Eukaryota</v>
      </c>
      <c r="J69" t="str">
        <f>VLOOKUP($B69,SOCS_box_taxonomy!$B$2:$Z$948,7,0)</f>
        <v xml:space="preserve"> Metazoa</v>
      </c>
      <c r="K69" t="str">
        <f>VLOOKUP($B69,SOCS_box_taxonomy!$B$2:$Z$948,8,0)</f>
        <v xml:space="preserve"> Chordata</v>
      </c>
      <c r="L69" t="str">
        <f>VLOOKUP($B69,SOCS_box_taxonomy!$B$2:$Z$948,9,0)</f>
        <v xml:space="preserve"> Craniata</v>
      </c>
      <c r="M69" t="str">
        <f>VLOOKUP($B69,SOCS_box_taxonomy!$B$2:$Z$948,10,0)</f>
        <v xml:space="preserve"> Vertebrata</v>
      </c>
      <c r="N69" t="str">
        <f>VLOOKUP($B69,SOCS_box_taxonomy!$B$2:$Z$948,11,0)</f>
        <v xml:space="preserve"> Euteleostomi</v>
      </c>
      <c r="O69" t="str">
        <f>VLOOKUP($B69,SOCS_box_taxonomy!$B$2:$Z$948,12,0)</f>
        <v>Actinopterygii</v>
      </c>
      <c r="P69" t="str">
        <f>VLOOKUP($B69,SOCS_box_taxonomy!$B$2:$Z$948,13,0)</f>
        <v xml:space="preserve"> Neopterygii</v>
      </c>
      <c r="Q69" t="str">
        <f>VLOOKUP($B69,SOCS_box_taxonomy!$B$2:$Z$948,14,0)</f>
        <v xml:space="preserve"> Teleostei</v>
      </c>
      <c r="R69" t="str">
        <f>VLOOKUP($B69,SOCS_box_taxonomy!$B$2:$Z$948,15,0)</f>
        <v xml:space="preserve"> Ostariophysi</v>
      </c>
      <c r="S69" t="str">
        <f>VLOOKUP($B69,SOCS_box_taxonomy!$B$2:$Z$948,16,0)</f>
        <v xml:space="preserve"> Cypriniformes</v>
      </c>
      <c r="T69" t="str">
        <f>VLOOKUP($B69,SOCS_box_taxonomy!$B$2:$Z$948,17,0)</f>
        <v>Cyprinidae</v>
      </c>
      <c r="U69" t="str">
        <f>VLOOKUP($B69,SOCS_box_taxonomy!$B$2:$Z$948,18,0)</f>
        <v xml:space="preserve"> Danio.</v>
      </c>
      <c r="V69">
        <f>VLOOKUP($B69,SOCS_box_taxonomy!$B$2:$Z$948,19,0)</f>
        <v>0</v>
      </c>
      <c r="W69">
        <f>VLOOKUP($B69,SOCS_box_taxonomy!$B$2:$Z$948,20,0)</f>
        <v>0</v>
      </c>
      <c r="X69">
        <f>VLOOKUP($B69,SOCS_box_taxonomy!$B$2:$Z$948,21,0)</f>
        <v>0</v>
      </c>
      <c r="Y69">
        <f>VLOOKUP($B69,SOCS_box_taxonomy!$B$2:$Z$948,22,0)</f>
        <v>0</v>
      </c>
      <c r="Z69">
        <f>$F69-$E69+1</f>
        <v>41</v>
      </c>
    </row>
    <row r="70" spans="1:26">
      <c r="A70" t="s">
        <v>112</v>
      </c>
      <c r="B70" t="s">
        <v>1296</v>
      </c>
      <c r="C70">
        <v>453</v>
      </c>
      <c r="D70" t="s">
        <v>1269</v>
      </c>
      <c r="E70">
        <v>115</v>
      </c>
      <c r="F70">
        <v>206</v>
      </c>
      <c r="G70">
        <v>64467</v>
      </c>
      <c r="H70" t="s">
        <v>1270</v>
      </c>
      <c r="I70" t="str">
        <f>VLOOKUP($B70,SOCS_box_taxonomy!$B$2:$Z$948,6,0)</f>
        <v>Eukaryota</v>
      </c>
      <c r="J70" t="str">
        <f>VLOOKUP($B70,SOCS_box_taxonomy!$B$2:$Z$948,7,0)</f>
        <v xml:space="preserve"> Metazoa</v>
      </c>
      <c r="K70" t="str">
        <f>VLOOKUP($B70,SOCS_box_taxonomy!$B$2:$Z$948,8,0)</f>
        <v xml:space="preserve"> Chordata</v>
      </c>
      <c r="L70" t="str">
        <f>VLOOKUP($B70,SOCS_box_taxonomy!$B$2:$Z$948,9,0)</f>
        <v xml:space="preserve"> Craniata</v>
      </c>
      <c r="M70" t="str">
        <f>VLOOKUP($B70,SOCS_box_taxonomy!$B$2:$Z$948,10,0)</f>
        <v xml:space="preserve"> Vertebrata</v>
      </c>
      <c r="N70" t="str">
        <f>VLOOKUP($B70,SOCS_box_taxonomy!$B$2:$Z$948,11,0)</f>
        <v xml:space="preserve"> Euteleostomi</v>
      </c>
      <c r="O70" t="str">
        <f>VLOOKUP($B70,SOCS_box_taxonomy!$B$2:$Z$948,12,0)</f>
        <v>Mammalia</v>
      </c>
      <c r="P70" t="str">
        <f>VLOOKUP($B70,SOCS_box_taxonomy!$B$2:$Z$948,13,0)</f>
        <v xml:space="preserve"> Eutheria</v>
      </c>
      <c r="Q70" t="str">
        <f>VLOOKUP($B70,SOCS_box_taxonomy!$B$2:$Z$948,14,0)</f>
        <v xml:space="preserve"> Euarchontoglires</v>
      </c>
      <c r="R70" t="str">
        <f>VLOOKUP($B70,SOCS_box_taxonomy!$B$2:$Z$948,15,0)</f>
        <v xml:space="preserve"> Glires</v>
      </c>
      <c r="S70" t="str">
        <f>VLOOKUP($B70,SOCS_box_taxonomy!$B$2:$Z$948,16,0)</f>
        <v xml:space="preserve"> Rodentia</v>
      </c>
      <c r="T70" t="str">
        <f>VLOOKUP($B70,SOCS_box_taxonomy!$B$2:$Z$948,17,0)</f>
        <v xml:space="preserve"> Sciurognathi</v>
      </c>
      <c r="U70" t="str">
        <f>VLOOKUP($B70,SOCS_box_taxonomy!$B$2:$Z$948,18,0)</f>
        <v>Muroidea</v>
      </c>
      <c r="V70" t="str">
        <f>VLOOKUP($B70,SOCS_box_taxonomy!$B$2:$Z$948,19,0)</f>
        <v xml:space="preserve"> Muridae</v>
      </c>
      <c r="W70" t="str">
        <f>VLOOKUP($B70,SOCS_box_taxonomy!$B$2:$Z$948,20,0)</f>
        <v xml:space="preserve"> Murinae</v>
      </c>
      <c r="X70" t="str">
        <f>VLOOKUP($B70,SOCS_box_taxonomy!$B$2:$Z$948,21,0)</f>
        <v xml:space="preserve"> Mus</v>
      </c>
      <c r="Y70" t="str">
        <f>VLOOKUP($B70,SOCS_box_taxonomy!$B$2:$Z$948,22,0)</f>
        <v xml:space="preserve"> Mus.</v>
      </c>
    </row>
    <row r="71" spans="1:26">
      <c r="A71" t="s">
        <v>112</v>
      </c>
      <c r="B71" t="s">
        <v>1296</v>
      </c>
      <c r="C71">
        <v>453</v>
      </c>
      <c r="D71" t="s">
        <v>1269</v>
      </c>
      <c r="E71">
        <v>180</v>
      </c>
      <c r="F71">
        <v>280</v>
      </c>
      <c r="G71">
        <v>64467</v>
      </c>
      <c r="H71" t="s">
        <v>1270</v>
      </c>
      <c r="I71" t="str">
        <f>VLOOKUP($B71,SOCS_box_taxonomy!$B$2:$Z$948,6,0)</f>
        <v>Eukaryota</v>
      </c>
      <c r="J71" t="str">
        <f>VLOOKUP($B71,SOCS_box_taxonomy!$B$2:$Z$948,7,0)</f>
        <v xml:space="preserve"> Metazoa</v>
      </c>
      <c r="K71" t="str">
        <f>VLOOKUP($B71,SOCS_box_taxonomy!$B$2:$Z$948,8,0)</f>
        <v xml:space="preserve"> Chordata</v>
      </c>
      <c r="L71" t="str">
        <f>VLOOKUP($B71,SOCS_box_taxonomy!$B$2:$Z$948,9,0)</f>
        <v xml:space="preserve"> Craniata</v>
      </c>
      <c r="M71" t="str">
        <f>VLOOKUP($B71,SOCS_box_taxonomy!$B$2:$Z$948,10,0)</f>
        <v xml:space="preserve"> Vertebrata</v>
      </c>
      <c r="N71" t="str">
        <f>VLOOKUP($B71,SOCS_box_taxonomy!$B$2:$Z$948,11,0)</f>
        <v xml:space="preserve"> Euteleostomi</v>
      </c>
      <c r="O71" t="str">
        <f>VLOOKUP($B71,SOCS_box_taxonomy!$B$2:$Z$948,12,0)</f>
        <v>Mammalia</v>
      </c>
      <c r="P71" t="str">
        <f>VLOOKUP($B71,SOCS_box_taxonomy!$B$2:$Z$948,13,0)</f>
        <v xml:space="preserve"> Eutheria</v>
      </c>
      <c r="Q71" t="str">
        <f>VLOOKUP($B71,SOCS_box_taxonomy!$B$2:$Z$948,14,0)</f>
        <v xml:space="preserve"> Euarchontoglires</v>
      </c>
      <c r="R71" t="str">
        <f>VLOOKUP($B71,SOCS_box_taxonomy!$B$2:$Z$948,15,0)</f>
        <v xml:space="preserve"> Glires</v>
      </c>
      <c r="S71" t="str">
        <f>VLOOKUP($B71,SOCS_box_taxonomy!$B$2:$Z$948,16,0)</f>
        <v xml:space="preserve"> Rodentia</v>
      </c>
      <c r="T71" t="str">
        <f>VLOOKUP($B71,SOCS_box_taxonomy!$B$2:$Z$948,17,0)</f>
        <v xml:space="preserve"> Sciurognathi</v>
      </c>
      <c r="U71" t="str">
        <f>VLOOKUP($B71,SOCS_box_taxonomy!$B$2:$Z$948,18,0)</f>
        <v>Muroidea</v>
      </c>
      <c r="V71" t="str">
        <f>VLOOKUP($B71,SOCS_box_taxonomy!$B$2:$Z$948,19,0)</f>
        <v xml:space="preserve"> Muridae</v>
      </c>
      <c r="W71" t="str">
        <f>VLOOKUP($B71,SOCS_box_taxonomy!$B$2:$Z$948,20,0)</f>
        <v xml:space="preserve"> Murinae</v>
      </c>
      <c r="X71" t="str">
        <f>VLOOKUP($B71,SOCS_box_taxonomy!$B$2:$Z$948,21,0)</f>
        <v xml:space="preserve"> Mus</v>
      </c>
      <c r="Y71" t="str">
        <f>VLOOKUP($B71,SOCS_box_taxonomy!$B$2:$Z$948,22,0)</f>
        <v xml:space="preserve"> Mus.</v>
      </c>
    </row>
    <row r="72" spans="1:26">
      <c r="A72" t="s">
        <v>112</v>
      </c>
      <c r="B72" t="s">
        <v>1296</v>
      </c>
      <c r="C72">
        <v>453</v>
      </c>
      <c r="D72" t="s">
        <v>1269</v>
      </c>
      <c r="E72">
        <v>214</v>
      </c>
      <c r="F72">
        <v>314</v>
      </c>
      <c r="G72">
        <v>64467</v>
      </c>
      <c r="H72" t="s">
        <v>1270</v>
      </c>
      <c r="I72" t="str">
        <f>VLOOKUP($B72,SOCS_box_taxonomy!$B$2:$Z$948,6,0)</f>
        <v>Eukaryota</v>
      </c>
      <c r="J72" t="str">
        <f>VLOOKUP($B72,SOCS_box_taxonomy!$B$2:$Z$948,7,0)</f>
        <v xml:space="preserve"> Metazoa</v>
      </c>
      <c r="K72" t="str">
        <f>VLOOKUP($B72,SOCS_box_taxonomy!$B$2:$Z$948,8,0)</f>
        <v xml:space="preserve"> Chordata</v>
      </c>
      <c r="L72" t="str">
        <f>VLOOKUP($B72,SOCS_box_taxonomy!$B$2:$Z$948,9,0)</f>
        <v xml:space="preserve"> Craniata</v>
      </c>
      <c r="M72" t="str">
        <f>VLOOKUP($B72,SOCS_box_taxonomy!$B$2:$Z$948,10,0)</f>
        <v xml:space="preserve"> Vertebrata</v>
      </c>
      <c r="N72" t="str">
        <f>VLOOKUP($B72,SOCS_box_taxonomy!$B$2:$Z$948,11,0)</f>
        <v xml:space="preserve"> Euteleostomi</v>
      </c>
      <c r="O72" t="str">
        <f>VLOOKUP($B72,SOCS_box_taxonomy!$B$2:$Z$948,12,0)</f>
        <v>Mammalia</v>
      </c>
      <c r="P72" t="str">
        <f>VLOOKUP($B72,SOCS_box_taxonomy!$B$2:$Z$948,13,0)</f>
        <v xml:space="preserve"> Eutheria</v>
      </c>
      <c r="Q72" t="str">
        <f>VLOOKUP($B72,SOCS_box_taxonomy!$B$2:$Z$948,14,0)</f>
        <v xml:space="preserve"> Euarchontoglires</v>
      </c>
      <c r="R72" t="str">
        <f>VLOOKUP($B72,SOCS_box_taxonomy!$B$2:$Z$948,15,0)</f>
        <v xml:space="preserve"> Glires</v>
      </c>
      <c r="S72" t="str">
        <f>VLOOKUP($B72,SOCS_box_taxonomy!$B$2:$Z$948,16,0)</f>
        <v xml:space="preserve"> Rodentia</v>
      </c>
      <c r="T72" t="str">
        <f>VLOOKUP($B72,SOCS_box_taxonomy!$B$2:$Z$948,17,0)</f>
        <v xml:space="preserve"> Sciurognathi</v>
      </c>
      <c r="U72" t="str">
        <f>VLOOKUP($B72,SOCS_box_taxonomy!$B$2:$Z$948,18,0)</f>
        <v>Muroidea</v>
      </c>
      <c r="V72" t="str">
        <f>VLOOKUP($B72,SOCS_box_taxonomy!$B$2:$Z$948,19,0)</f>
        <v xml:space="preserve"> Muridae</v>
      </c>
      <c r="W72" t="str">
        <f>VLOOKUP($B72,SOCS_box_taxonomy!$B$2:$Z$948,20,0)</f>
        <v xml:space="preserve"> Murinae</v>
      </c>
      <c r="X72" t="str">
        <f>VLOOKUP($B72,SOCS_box_taxonomy!$B$2:$Z$948,21,0)</f>
        <v xml:space="preserve"> Mus</v>
      </c>
      <c r="Y72" t="str">
        <f>VLOOKUP($B72,SOCS_box_taxonomy!$B$2:$Z$948,22,0)</f>
        <v xml:space="preserve"> Mus.</v>
      </c>
    </row>
    <row r="73" spans="1:26">
      <c r="A73" t="s">
        <v>112</v>
      </c>
      <c r="B73" t="s">
        <v>1296</v>
      </c>
      <c r="C73">
        <v>453</v>
      </c>
      <c r="D73" t="s">
        <v>1269</v>
      </c>
      <c r="E73">
        <v>61</v>
      </c>
      <c r="F73">
        <v>173</v>
      </c>
      <c r="G73">
        <v>64467</v>
      </c>
      <c r="H73" t="s">
        <v>1270</v>
      </c>
      <c r="I73" t="str">
        <f>VLOOKUP($B73,SOCS_box_taxonomy!$B$2:$Z$948,6,0)</f>
        <v>Eukaryota</v>
      </c>
      <c r="J73" t="str">
        <f>VLOOKUP($B73,SOCS_box_taxonomy!$B$2:$Z$948,7,0)</f>
        <v xml:space="preserve"> Metazoa</v>
      </c>
      <c r="K73" t="str">
        <f>VLOOKUP($B73,SOCS_box_taxonomy!$B$2:$Z$948,8,0)</f>
        <v xml:space="preserve"> Chordata</v>
      </c>
      <c r="L73" t="str">
        <f>VLOOKUP($B73,SOCS_box_taxonomy!$B$2:$Z$948,9,0)</f>
        <v xml:space="preserve"> Craniata</v>
      </c>
      <c r="M73" t="str">
        <f>VLOOKUP($B73,SOCS_box_taxonomy!$B$2:$Z$948,10,0)</f>
        <v xml:space="preserve"> Vertebrata</v>
      </c>
      <c r="N73" t="str">
        <f>VLOOKUP($B73,SOCS_box_taxonomy!$B$2:$Z$948,11,0)</f>
        <v xml:space="preserve"> Euteleostomi</v>
      </c>
      <c r="O73" t="str">
        <f>VLOOKUP($B73,SOCS_box_taxonomy!$B$2:$Z$948,12,0)</f>
        <v>Mammalia</v>
      </c>
      <c r="P73" t="str">
        <f>VLOOKUP($B73,SOCS_box_taxonomy!$B$2:$Z$948,13,0)</f>
        <v xml:space="preserve"> Eutheria</v>
      </c>
      <c r="Q73" t="str">
        <f>VLOOKUP($B73,SOCS_box_taxonomy!$B$2:$Z$948,14,0)</f>
        <v xml:space="preserve"> Euarchontoglires</v>
      </c>
      <c r="R73" t="str">
        <f>VLOOKUP($B73,SOCS_box_taxonomy!$B$2:$Z$948,15,0)</f>
        <v xml:space="preserve"> Glires</v>
      </c>
      <c r="S73" t="str">
        <f>VLOOKUP($B73,SOCS_box_taxonomy!$B$2:$Z$948,16,0)</f>
        <v xml:space="preserve"> Rodentia</v>
      </c>
      <c r="T73" t="str">
        <f>VLOOKUP($B73,SOCS_box_taxonomy!$B$2:$Z$948,17,0)</f>
        <v xml:space="preserve"> Sciurognathi</v>
      </c>
      <c r="U73" t="str">
        <f>VLOOKUP($B73,SOCS_box_taxonomy!$B$2:$Z$948,18,0)</f>
        <v>Muroidea</v>
      </c>
      <c r="V73" t="str">
        <f>VLOOKUP($B73,SOCS_box_taxonomy!$B$2:$Z$948,19,0)</f>
        <v xml:space="preserve"> Muridae</v>
      </c>
      <c r="W73" t="str">
        <f>VLOOKUP($B73,SOCS_box_taxonomy!$B$2:$Z$948,20,0)</f>
        <v xml:space="preserve"> Murinae</v>
      </c>
      <c r="X73" t="str">
        <f>VLOOKUP($B73,SOCS_box_taxonomy!$B$2:$Z$948,21,0)</f>
        <v xml:space="preserve"> Mus</v>
      </c>
      <c r="Y73" t="str">
        <f>VLOOKUP($B73,SOCS_box_taxonomy!$B$2:$Z$948,22,0)</f>
        <v xml:space="preserve"> Mus.</v>
      </c>
    </row>
    <row r="74" spans="1:26">
      <c r="A74" t="s">
        <v>112</v>
      </c>
      <c r="B74" t="s">
        <v>1296</v>
      </c>
      <c r="C74">
        <v>453</v>
      </c>
      <c r="D74" t="s">
        <v>21</v>
      </c>
      <c r="E74">
        <v>408</v>
      </c>
      <c r="F74">
        <v>447</v>
      </c>
      <c r="G74">
        <v>1016</v>
      </c>
      <c r="H74" t="s">
        <v>1265</v>
      </c>
      <c r="I74" t="str">
        <f>VLOOKUP($B74,SOCS_box_taxonomy!$B$2:$Z$948,6,0)</f>
        <v>Eukaryota</v>
      </c>
      <c r="J74" t="str">
        <f>VLOOKUP($B74,SOCS_box_taxonomy!$B$2:$Z$948,7,0)</f>
        <v xml:space="preserve"> Metazoa</v>
      </c>
      <c r="K74" t="str">
        <f>VLOOKUP($B74,SOCS_box_taxonomy!$B$2:$Z$948,8,0)</f>
        <v xml:space="preserve"> Chordata</v>
      </c>
      <c r="L74" t="str">
        <f>VLOOKUP($B74,SOCS_box_taxonomy!$B$2:$Z$948,9,0)</f>
        <v xml:space="preserve"> Craniata</v>
      </c>
      <c r="M74" t="str">
        <f>VLOOKUP($B74,SOCS_box_taxonomy!$B$2:$Z$948,10,0)</f>
        <v xml:space="preserve"> Vertebrata</v>
      </c>
      <c r="N74" t="str">
        <f>VLOOKUP($B74,SOCS_box_taxonomy!$B$2:$Z$948,11,0)</f>
        <v xml:space="preserve"> Euteleostomi</v>
      </c>
      <c r="O74" t="str">
        <f>VLOOKUP($B74,SOCS_box_taxonomy!$B$2:$Z$948,12,0)</f>
        <v>Mammalia</v>
      </c>
      <c r="P74" t="str">
        <f>VLOOKUP($B74,SOCS_box_taxonomy!$B$2:$Z$948,13,0)</f>
        <v xml:space="preserve"> Eutheria</v>
      </c>
      <c r="Q74" t="str">
        <f>VLOOKUP($B74,SOCS_box_taxonomy!$B$2:$Z$948,14,0)</f>
        <v xml:space="preserve"> Euarchontoglires</v>
      </c>
      <c r="R74" t="str">
        <f>VLOOKUP($B74,SOCS_box_taxonomy!$B$2:$Z$948,15,0)</f>
        <v xml:space="preserve"> Glires</v>
      </c>
      <c r="S74" t="str">
        <f>VLOOKUP($B74,SOCS_box_taxonomy!$B$2:$Z$948,16,0)</f>
        <v xml:space="preserve"> Rodentia</v>
      </c>
      <c r="T74" t="str">
        <f>VLOOKUP($B74,SOCS_box_taxonomy!$B$2:$Z$948,17,0)</f>
        <v xml:space="preserve"> Sciurognathi</v>
      </c>
      <c r="U74" t="str">
        <f>VLOOKUP($B74,SOCS_box_taxonomy!$B$2:$Z$948,18,0)</f>
        <v>Muroidea</v>
      </c>
      <c r="V74" t="str">
        <f>VLOOKUP($B74,SOCS_box_taxonomy!$B$2:$Z$948,19,0)</f>
        <v xml:space="preserve"> Muridae</v>
      </c>
      <c r="W74" t="str">
        <f>VLOOKUP($B74,SOCS_box_taxonomy!$B$2:$Z$948,20,0)</f>
        <v xml:space="preserve"> Murinae</v>
      </c>
      <c r="X74" t="str">
        <f>VLOOKUP($B74,SOCS_box_taxonomy!$B$2:$Z$948,21,0)</f>
        <v xml:space="preserve"> Mus</v>
      </c>
      <c r="Y74" t="str">
        <f>VLOOKUP($B74,SOCS_box_taxonomy!$B$2:$Z$948,22,0)</f>
        <v xml:space="preserve"> Mus.</v>
      </c>
      <c r="Z74">
        <f>$F74-$E74+1</f>
        <v>40</v>
      </c>
    </row>
    <row r="75" spans="1:26">
      <c r="A75" t="s">
        <v>113</v>
      </c>
      <c r="B75" t="s">
        <v>1297</v>
      </c>
      <c r="C75">
        <v>453</v>
      </c>
      <c r="D75" t="s">
        <v>1269</v>
      </c>
      <c r="E75">
        <v>115</v>
      </c>
      <c r="F75">
        <v>206</v>
      </c>
      <c r="G75">
        <v>64467</v>
      </c>
      <c r="H75" t="s">
        <v>1270</v>
      </c>
      <c r="I75" t="str">
        <f>VLOOKUP($B75,SOCS_box_taxonomy!$B$2:$Z$948,6,0)</f>
        <v>Eukaryota</v>
      </c>
      <c r="J75" t="str">
        <f>VLOOKUP($B75,SOCS_box_taxonomy!$B$2:$Z$948,7,0)</f>
        <v xml:space="preserve"> Metazoa</v>
      </c>
      <c r="K75" t="str">
        <f>VLOOKUP($B75,SOCS_box_taxonomy!$B$2:$Z$948,8,0)</f>
        <v xml:space="preserve"> Chordata</v>
      </c>
      <c r="L75" t="str">
        <f>VLOOKUP($B75,SOCS_box_taxonomy!$B$2:$Z$948,9,0)</f>
        <v xml:space="preserve"> Craniata</v>
      </c>
      <c r="M75" t="str">
        <f>VLOOKUP($B75,SOCS_box_taxonomy!$B$2:$Z$948,10,0)</f>
        <v xml:space="preserve"> Vertebrata</v>
      </c>
      <c r="N75" t="str">
        <f>VLOOKUP($B75,SOCS_box_taxonomy!$B$2:$Z$948,11,0)</f>
        <v xml:space="preserve"> Euteleostomi</v>
      </c>
      <c r="O75" t="str">
        <f>VLOOKUP($B75,SOCS_box_taxonomy!$B$2:$Z$948,12,0)</f>
        <v>Mammalia</v>
      </c>
      <c r="P75" t="str">
        <f>VLOOKUP($B75,SOCS_box_taxonomy!$B$2:$Z$948,13,0)</f>
        <v xml:space="preserve"> Eutheria</v>
      </c>
      <c r="Q75" t="str">
        <f>VLOOKUP($B75,SOCS_box_taxonomy!$B$2:$Z$948,14,0)</f>
        <v xml:space="preserve"> Euarchontoglires</v>
      </c>
      <c r="R75" t="str">
        <f>VLOOKUP($B75,SOCS_box_taxonomy!$B$2:$Z$948,15,0)</f>
        <v xml:space="preserve"> Glires</v>
      </c>
      <c r="S75" t="str">
        <f>VLOOKUP($B75,SOCS_box_taxonomy!$B$2:$Z$948,16,0)</f>
        <v xml:space="preserve"> Rodentia</v>
      </c>
      <c r="T75" t="str">
        <f>VLOOKUP($B75,SOCS_box_taxonomy!$B$2:$Z$948,17,0)</f>
        <v xml:space="preserve"> Sciurognathi</v>
      </c>
      <c r="U75" t="str">
        <f>VLOOKUP($B75,SOCS_box_taxonomy!$B$2:$Z$948,18,0)</f>
        <v>Muroidea</v>
      </c>
      <c r="V75" t="str">
        <f>VLOOKUP($B75,SOCS_box_taxonomy!$B$2:$Z$948,19,0)</f>
        <v xml:space="preserve"> Muridae</v>
      </c>
      <c r="W75" t="str">
        <f>VLOOKUP($B75,SOCS_box_taxonomy!$B$2:$Z$948,20,0)</f>
        <v xml:space="preserve"> Murinae</v>
      </c>
      <c r="X75" t="str">
        <f>VLOOKUP($B75,SOCS_box_taxonomy!$B$2:$Z$948,21,0)</f>
        <v xml:space="preserve"> Mus</v>
      </c>
      <c r="Y75" t="str">
        <f>VLOOKUP($B75,SOCS_box_taxonomy!$B$2:$Z$948,22,0)</f>
        <v xml:space="preserve"> Mus.</v>
      </c>
    </row>
    <row r="76" spans="1:26">
      <c r="A76" t="s">
        <v>113</v>
      </c>
      <c r="B76" t="s">
        <v>1297</v>
      </c>
      <c r="C76">
        <v>453</v>
      </c>
      <c r="D76" t="s">
        <v>1269</v>
      </c>
      <c r="E76">
        <v>180</v>
      </c>
      <c r="F76">
        <v>280</v>
      </c>
      <c r="G76">
        <v>64467</v>
      </c>
      <c r="H76" t="s">
        <v>1270</v>
      </c>
      <c r="I76" t="str">
        <f>VLOOKUP($B76,SOCS_box_taxonomy!$B$2:$Z$948,6,0)</f>
        <v>Eukaryota</v>
      </c>
      <c r="J76" t="str">
        <f>VLOOKUP($B76,SOCS_box_taxonomy!$B$2:$Z$948,7,0)</f>
        <v xml:space="preserve"> Metazoa</v>
      </c>
      <c r="K76" t="str">
        <f>VLOOKUP($B76,SOCS_box_taxonomy!$B$2:$Z$948,8,0)</f>
        <v xml:space="preserve"> Chordata</v>
      </c>
      <c r="L76" t="str">
        <f>VLOOKUP($B76,SOCS_box_taxonomy!$B$2:$Z$948,9,0)</f>
        <v xml:space="preserve"> Craniata</v>
      </c>
      <c r="M76" t="str">
        <f>VLOOKUP($B76,SOCS_box_taxonomy!$B$2:$Z$948,10,0)</f>
        <v xml:space="preserve"> Vertebrata</v>
      </c>
      <c r="N76" t="str">
        <f>VLOOKUP($B76,SOCS_box_taxonomy!$B$2:$Z$948,11,0)</f>
        <v xml:space="preserve"> Euteleostomi</v>
      </c>
      <c r="O76" t="str">
        <f>VLOOKUP($B76,SOCS_box_taxonomy!$B$2:$Z$948,12,0)</f>
        <v>Mammalia</v>
      </c>
      <c r="P76" t="str">
        <f>VLOOKUP($B76,SOCS_box_taxonomy!$B$2:$Z$948,13,0)</f>
        <v xml:space="preserve"> Eutheria</v>
      </c>
      <c r="Q76" t="str">
        <f>VLOOKUP($B76,SOCS_box_taxonomy!$B$2:$Z$948,14,0)</f>
        <v xml:space="preserve"> Euarchontoglires</v>
      </c>
      <c r="R76" t="str">
        <f>VLOOKUP($B76,SOCS_box_taxonomy!$B$2:$Z$948,15,0)</f>
        <v xml:space="preserve"> Glires</v>
      </c>
      <c r="S76" t="str">
        <f>VLOOKUP($B76,SOCS_box_taxonomy!$B$2:$Z$948,16,0)</f>
        <v xml:space="preserve"> Rodentia</v>
      </c>
      <c r="T76" t="str">
        <f>VLOOKUP($B76,SOCS_box_taxonomy!$B$2:$Z$948,17,0)</f>
        <v xml:space="preserve"> Sciurognathi</v>
      </c>
      <c r="U76" t="str">
        <f>VLOOKUP($B76,SOCS_box_taxonomy!$B$2:$Z$948,18,0)</f>
        <v>Muroidea</v>
      </c>
      <c r="V76" t="str">
        <f>VLOOKUP($B76,SOCS_box_taxonomy!$B$2:$Z$948,19,0)</f>
        <v xml:space="preserve"> Muridae</v>
      </c>
      <c r="W76" t="str">
        <f>VLOOKUP($B76,SOCS_box_taxonomy!$B$2:$Z$948,20,0)</f>
        <v xml:space="preserve"> Murinae</v>
      </c>
      <c r="X76" t="str">
        <f>VLOOKUP($B76,SOCS_box_taxonomy!$B$2:$Z$948,21,0)</f>
        <v xml:space="preserve"> Mus</v>
      </c>
      <c r="Y76" t="str">
        <f>VLOOKUP($B76,SOCS_box_taxonomy!$B$2:$Z$948,22,0)</f>
        <v xml:space="preserve"> Mus.</v>
      </c>
    </row>
    <row r="77" spans="1:26">
      <c r="A77" t="s">
        <v>113</v>
      </c>
      <c r="B77" t="s">
        <v>1297</v>
      </c>
      <c r="C77">
        <v>453</v>
      </c>
      <c r="D77" t="s">
        <v>1269</v>
      </c>
      <c r="E77">
        <v>214</v>
      </c>
      <c r="F77">
        <v>314</v>
      </c>
      <c r="G77">
        <v>64467</v>
      </c>
      <c r="H77" t="s">
        <v>1270</v>
      </c>
      <c r="I77" t="str">
        <f>VLOOKUP($B77,SOCS_box_taxonomy!$B$2:$Z$948,6,0)</f>
        <v>Eukaryota</v>
      </c>
      <c r="J77" t="str">
        <f>VLOOKUP($B77,SOCS_box_taxonomy!$B$2:$Z$948,7,0)</f>
        <v xml:space="preserve"> Metazoa</v>
      </c>
      <c r="K77" t="str">
        <f>VLOOKUP($B77,SOCS_box_taxonomy!$B$2:$Z$948,8,0)</f>
        <v xml:space="preserve"> Chordata</v>
      </c>
      <c r="L77" t="str">
        <f>VLOOKUP($B77,SOCS_box_taxonomy!$B$2:$Z$948,9,0)</f>
        <v xml:space="preserve"> Craniata</v>
      </c>
      <c r="M77" t="str">
        <f>VLOOKUP($B77,SOCS_box_taxonomy!$B$2:$Z$948,10,0)</f>
        <v xml:space="preserve"> Vertebrata</v>
      </c>
      <c r="N77" t="str">
        <f>VLOOKUP($B77,SOCS_box_taxonomy!$B$2:$Z$948,11,0)</f>
        <v xml:space="preserve"> Euteleostomi</v>
      </c>
      <c r="O77" t="str">
        <f>VLOOKUP($B77,SOCS_box_taxonomy!$B$2:$Z$948,12,0)</f>
        <v>Mammalia</v>
      </c>
      <c r="P77" t="str">
        <f>VLOOKUP($B77,SOCS_box_taxonomy!$B$2:$Z$948,13,0)</f>
        <v xml:space="preserve"> Eutheria</v>
      </c>
      <c r="Q77" t="str">
        <f>VLOOKUP($B77,SOCS_box_taxonomy!$B$2:$Z$948,14,0)</f>
        <v xml:space="preserve"> Euarchontoglires</v>
      </c>
      <c r="R77" t="str">
        <f>VLOOKUP($B77,SOCS_box_taxonomy!$B$2:$Z$948,15,0)</f>
        <v xml:space="preserve"> Glires</v>
      </c>
      <c r="S77" t="str">
        <f>VLOOKUP($B77,SOCS_box_taxonomy!$B$2:$Z$948,16,0)</f>
        <v xml:space="preserve"> Rodentia</v>
      </c>
      <c r="T77" t="str">
        <f>VLOOKUP($B77,SOCS_box_taxonomy!$B$2:$Z$948,17,0)</f>
        <v xml:space="preserve"> Sciurognathi</v>
      </c>
      <c r="U77" t="str">
        <f>VLOOKUP($B77,SOCS_box_taxonomy!$B$2:$Z$948,18,0)</f>
        <v>Muroidea</v>
      </c>
      <c r="V77" t="str">
        <f>VLOOKUP($B77,SOCS_box_taxonomy!$B$2:$Z$948,19,0)</f>
        <v xml:space="preserve"> Muridae</v>
      </c>
      <c r="W77" t="str">
        <f>VLOOKUP($B77,SOCS_box_taxonomy!$B$2:$Z$948,20,0)</f>
        <v xml:space="preserve"> Murinae</v>
      </c>
      <c r="X77" t="str">
        <f>VLOOKUP($B77,SOCS_box_taxonomy!$B$2:$Z$948,21,0)</f>
        <v xml:space="preserve"> Mus</v>
      </c>
      <c r="Y77" t="str">
        <f>VLOOKUP($B77,SOCS_box_taxonomy!$B$2:$Z$948,22,0)</f>
        <v xml:space="preserve"> Mus.</v>
      </c>
    </row>
    <row r="78" spans="1:26">
      <c r="A78" t="s">
        <v>113</v>
      </c>
      <c r="B78" t="s">
        <v>1297</v>
      </c>
      <c r="C78">
        <v>453</v>
      </c>
      <c r="D78" t="s">
        <v>1269</v>
      </c>
      <c r="E78">
        <v>61</v>
      </c>
      <c r="F78">
        <v>173</v>
      </c>
      <c r="G78">
        <v>64467</v>
      </c>
      <c r="H78" t="s">
        <v>1270</v>
      </c>
      <c r="I78" t="str">
        <f>VLOOKUP($B78,SOCS_box_taxonomy!$B$2:$Z$948,6,0)</f>
        <v>Eukaryota</v>
      </c>
      <c r="J78" t="str">
        <f>VLOOKUP($B78,SOCS_box_taxonomy!$B$2:$Z$948,7,0)</f>
        <v xml:space="preserve"> Metazoa</v>
      </c>
      <c r="K78" t="str">
        <f>VLOOKUP($B78,SOCS_box_taxonomy!$B$2:$Z$948,8,0)</f>
        <v xml:space="preserve"> Chordata</v>
      </c>
      <c r="L78" t="str">
        <f>VLOOKUP($B78,SOCS_box_taxonomy!$B$2:$Z$948,9,0)</f>
        <v xml:space="preserve"> Craniata</v>
      </c>
      <c r="M78" t="str">
        <f>VLOOKUP($B78,SOCS_box_taxonomy!$B$2:$Z$948,10,0)</f>
        <v xml:space="preserve"> Vertebrata</v>
      </c>
      <c r="N78" t="str">
        <f>VLOOKUP($B78,SOCS_box_taxonomy!$B$2:$Z$948,11,0)</f>
        <v xml:space="preserve"> Euteleostomi</v>
      </c>
      <c r="O78" t="str">
        <f>VLOOKUP($B78,SOCS_box_taxonomy!$B$2:$Z$948,12,0)</f>
        <v>Mammalia</v>
      </c>
      <c r="P78" t="str">
        <f>VLOOKUP($B78,SOCS_box_taxonomy!$B$2:$Z$948,13,0)</f>
        <v xml:space="preserve"> Eutheria</v>
      </c>
      <c r="Q78" t="str">
        <f>VLOOKUP($B78,SOCS_box_taxonomy!$B$2:$Z$948,14,0)</f>
        <v xml:space="preserve"> Euarchontoglires</v>
      </c>
      <c r="R78" t="str">
        <f>VLOOKUP($B78,SOCS_box_taxonomy!$B$2:$Z$948,15,0)</f>
        <v xml:space="preserve"> Glires</v>
      </c>
      <c r="S78" t="str">
        <f>VLOOKUP($B78,SOCS_box_taxonomy!$B$2:$Z$948,16,0)</f>
        <v xml:space="preserve"> Rodentia</v>
      </c>
      <c r="T78" t="str">
        <f>VLOOKUP($B78,SOCS_box_taxonomy!$B$2:$Z$948,17,0)</f>
        <v xml:space="preserve"> Sciurognathi</v>
      </c>
      <c r="U78" t="str">
        <f>VLOOKUP($B78,SOCS_box_taxonomy!$B$2:$Z$948,18,0)</f>
        <v>Muroidea</v>
      </c>
      <c r="V78" t="str">
        <f>VLOOKUP($B78,SOCS_box_taxonomy!$B$2:$Z$948,19,0)</f>
        <v xml:space="preserve"> Muridae</v>
      </c>
      <c r="W78" t="str">
        <f>VLOOKUP($B78,SOCS_box_taxonomy!$B$2:$Z$948,20,0)</f>
        <v xml:space="preserve"> Murinae</v>
      </c>
      <c r="X78" t="str">
        <f>VLOOKUP($B78,SOCS_box_taxonomy!$B$2:$Z$948,21,0)</f>
        <v xml:space="preserve"> Mus</v>
      </c>
      <c r="Y78" t="str">
        <f>VLOOKUP($B78,SOCS_box_taxonomy!$B$2:$Z$948,22,0)</f>
        <v xml:space="preserve"> Mus.</v>
      </c>
    </row>
    <row r="79" spans="1:26">
      <c r="A79" t="s">
        <v>113</v>
      </c>
      <c r="B79" t="s">
        <v>1297</v>
      </c>
      <c r="C79">
        <v>453</v>
      </c>
      <c r="D79" t="s">
        <v>21</v>
      </c>
      <c r="E79">
        <v>408</v>
      </c>
      <c r="F79">
        <v>447</v>
      </c>
      <c r="G79">
        <v>1016</v>
      </c>
      <c r="H79" t="s">
        <v>1265</v>
      </c>
      <c r="I79" t="str">
        <f>VLOOKUP($B79,SOCS_box_taxonomy!$B$2:$Z$948,6,0)</f>
        <v>Eukaryota</v>
      </c>
      <c r="J79" t="str">
        <f>VLOOKUP($B79,SOCS_box_taxonomy!$B$2:$Z$948,7,0)</f>
        <v xml:space="preserve"> Metazoa</v>
      </c>
      <c r="K79" t="str">
        <f>VLOOKUP($B79,SOCS_box_taxonomy!$B$2:$Z$948,8,0)</f>
        <v xml:space="preserve"> Chordata</v>
      </c>
      <c r="L79" t="str">
        <f>VLOOKUP($B79,SOCS_box_taxonomy!$B$2:$Z$948,9,0)</f>
        <v xml:space="preserve"> Craniata</v>
      </c>
      <c r="M79" t="str">
        <f>VLOOKUP($B79,SOCS_box_taxonomy!$B$2:$Z$948,10,0)</f>
        <v xml:space="preserve"> Vertebrata</v>
      </c>
      <c r="N79" t="str">
        <f>VLOOKUP($B79,SOCS_box_taxonomy!$B$2:$Z$948,11,0)</f>
        <v xml:space="preserve"> Euteleostomi</v>
      </c>
      <c r="O79" t="str">
        <f>VLOOKUP($B79,SOCS_box_taxonomy!$B$2:$Z$948,12,0)</f>
        <v>Mammalia</v>
      </c>
      <c r="P79" t="str">
        <f>VLOOKUP($B79,SOCS_box_taxonomy!$B$2:$Z$948,13,0)</f>
        <v xml:space="preserve"> Eutheria</v>
      </c>
      <c r="Q79" t="str">
        <f>VLOOKUP($B79,SOCS_box_taxonomy!$B$2:$Z$948,14,0)</f>
        <v xml:space="preserve"> Euarchontoglires</v>
      </c>
      <c r="R79" t="str">
        <f>VLOOKUP($B79,SOCS_box_taxonomy!$B$2:$Z$948,15,0)</f>
        <v xml:space="preserve"> Glires</v>
      </c>
      <c r="S79" t="str">
        <f>VLOOKUP($B79,SOCS_box_taxonomy!$B$2:$Z$948,16,0)</f>
        <v xml:space="preserve"> Rodentia</v>
      </c>
      <c r="T79" t="str">
        <f>VLOOKUP($B79,SOCS_box_taxonomy!$B$2:$Z$948,17,0)</f>
        <v xml:space="preserve"> Sciurognathi</v>
      </c>
      <c r="U79" t="str">
        <f>VLOOKUP($B79,SOCS_box_taxonomy!$B$2:$Z$948,18,0)</f>
        <v>Muroidea</v>
      </c>
      <c r="V79" t="str">
        <f>VLOOKUP($B79,SOCS_box_taxonomy!$B$2:$Z$948,19,0)</f>
        <v xml:space="preserve"> Muridae</v>
      </c>
      <c r="W79" t="str">
        <f>VLOOKUP($B79,SOCS_box_taxonomy!$B$2:$Z$948,20,0)</f>
        <v xml:space="preserve"> Murinae</v>
      </c>
      <c r="X79" t="str">
        <f>VLOOKUP($B79,SOCS_box_taxonomy!$B$2:$Z$948,21,0)</f>
        <v xml:space="preserve"> Mus</v>
      </c>
      <c r="Y79" t="str">
        <f>VLOOKUP($B79,SOCS_box_taxonomy!$B$2:$Z$948,22,0)</f>
        <v xml:space="preserve"> Mus.</v>
      </c>
      <c r="Z79">
        <f>$F79-$E79+1</f>
        <v>40</v>
      </c>
    </row>
    <row r="80" spans="1:26">
      <c r="A80" t="s">
        <v>114</v>
      </c>
      <c r="B80" t="s">
        <v>1298</v>
      </c>
      <c r="C80">
        <v>453</v>
      </c>
      <c r="D80" t="s">
        <v>21</v>
      </c>
      <c r="E80">
        <v>416</v>
      </c>
      <c r="F80">
        <v>450</v>
      </c>
      <c r="G80">
        <v>1016</v>
      </c>
      <c r="H80" t="s">
        <v>1265</v>
      </c>
      <c r="I80" t="str">
        <f>VLOOKUP($B80,SOCS_box_taxonomy!$B$2:$Z$948,6,0)</f>
        <v>Eukaryota</v>
      </c>
      <c r="J80" t="str">
        <f>VLOOKUP($B80,SOCS_box_taxonomy!$B$2:$Z$948,7,0)</f>
        <v xml:space="preserve"> Metazoa</v>
      </c>
      <c r="K80" t="str">
        <f>VLOOKUP($B80,SOCS_box_taxonomy!$B$2:$Z$948,8,0)</f>
        <v xml:space="preserve"> Cnidaria</v>
      </c>
      <c r="L80" t="str">
        <f>VLOOKUP($B80,SOCS_box_taxonomy!$B$2:$Z$948,9,0)</f>
        <v xml:space="preserve"> Anthozoa</v>
      </c>
      <c r="M80" t="str">
        <f>VLOOKUP($B80,SOCS_box_taxonomy!$B$2:$Z$948,10,0)</f>
        <v xml:space="preserve"> Hexacorallia</v>
      </c>
      <c r="N80" t="str">
        <f>VLOOKUP($B80,SOCS_box_taxonomy!$B$2:$Z$948,11,0)</f>
        <v xml:space="preserve"> Actiniaria</v>
      </c>
      <c r="O80" t="str">
        <f>VLOOKUP($B80,SOCS_box_taxonomy!$B$2:$Z$948,12,0)</f>
        <v>Edwardsiidae</v>
      </c>
      <c r="P80" t="str">
        <f>VLOOKUP($B80,SOCS_box_taxonomy!$B$2:$Z$948,13,0)</f>
        <v xml:space="preserve"> Nematostella.</v>
      </c>
      <c r="Q80">
        <f>VLOOKUP($B80,SOCS_box_taxonomy!$B$2:$Z$948,14,0)</f>
        <v>0</v>
      </c>
      <c r="R80">
        <f>VLOOKUP($B80,SOCS_box_taxonomy!$B$2:$Z$948,15,0)</f>
        <v>0</v>
      </c>
      <c r="S80">
        <f>VLOOKUP($B80,SOCS_box_taxonomy!$B$2:$Z$948,16,0)</f>
        <v>0</v>
      </c>
      <c r="T80">
        <f>VLOOKUP($B80,SOCS_box_taxonomy!$B$2:$Z$948,17,0)</f>
        <v>0</v>
      </c>
      <c r="U80">
        <f>VLOOKUP($B80,SOCS_box_taxonomy!$B$2:$Z$948,18,0)</f>
        <v>0</v>
      </c>
      <c r="V80">
        <f>VLOOKUP($B80,SOCS_box_taxonomy!$B$2:$Z$948,19,0)</f>
        <v>0</v>
      </c>
      <c r="W80">
        <f>VLOOKUP($B80,SOCS_box_taxonomy!$B$2:$Z$948,20,0)</f>
        <v>0</v>
      </c>
      <c r="X80">
        <f>VLOOKUP($B80,SOCS_box_taxonomy!$B$2:$Z$948,21,0)</f>
        <v>0</v>
      </c>
      <c r="Y80">
        <f>VLOOKUP($B80,SOCS_box_taxonomy!$B$2:$Z$948,22,0)</f>
        <v>0</v>
      </c>
      <c r="Z80">
        <f>$F80-$E80+1</f>
        <v>35</v>
      </c>
    </row>
    <row r="81" spans="1:26">
      <c r="A81" t="s">
        <v>114</v>
      </c>
      <c r="B81" t="s">
        <v>1298</v>
      </c>
      <c r="C81">
        <v>453</v>
      </c>
      <c r="D81" t="s">
        <v>1266</v>
      </c>
      <c r="E81">
        <v>383</v>
      </c>
      <c r="F81">
        <v>411</v>
      </c>
      <c r="G81">
        <v>121734</v>
      </c>
      <c r="H81" t="s">
        <v>1267</v>
      </c>
      <c r="I81" t="str">
        <f>VLOOKUP($B81,SOCS_box_taxonomy!$B$2:$Z$948,6,0)</f>
        <v>Eukaryota</v>
      </c>
      <c r="J81" t="str">
        <f>VLOOKUP($B81,SOCS_box_taxonomy!$B$2:$Z$948,7,0)</f>
        <v xml:space="preserve"> Metazoa</v>
      </c>
      <c r="K81" t="str">
        <f>VLOOKUP($B81,SOCS_box_taxonomy!$B$2:$Z$948,8,0)</f>
        <v xml:space="preserve"> Cnidaria</v>
      </c>
      <c r="L81" t="str">
        <f>VLOOKUP($B81,SOCS_box_taxonomy!$B$2:$Z$948,9,0)</f>
        <v xml:space="preserve"> Anthozoa</v>
      </c>
      <c r="M81" t="str">
        <f>VLOOKUP($B81,SOCS_box_taxonomy!$B$2:$Z$948,10,0)</f>
        <v xml:space="preserve"> Hexacorallia</v>
      </c>
      <c r="N81" t="str">
        <f>VLOOKUP($B81,SOCS_box_taxonomy!$B$2:$Z$948,11,0)</f>
        <v xml:space="preserve"> Actiniaria</v>
      </c>
      <c r="O81" t="str">
        <f>VLOOKUP($B81,SOCS_box_taxonomy!$B$2:$Z$948,12,0)</f>
        <v>Edwardsiidae</v>
      </c>
      <c r="P81" t="str">
        <f>VLOOKUP($B81,SOCS_box_taxonomy!$B$2:$Z$948,13,0)</f>
        <v xml:space="preserve"> Nematostella.</v>
      </c>
      <c r="Q81">
        <f>VLOOKUP($B81,SOCS_box_taxonomy!$B$2:$Z$948,14,0)</f>
        <v>0</v>
      </c>
      <c r="R81">
        <f>VLOOKUP($B81,SOCS_box_taxonomy!$B$2:$Z$948,15,0)</f>
        <v>0</v>
      </c>
      <c r="S81">
        <f>VLOOKUP($B81,SOCS_box_taxonomy!$B$2:$Z$948,16,0)</f>
        <v>0</v>
      </c>
      <c r="T81">
        <f>VLOOKUP($B81,SOCS_box_taxonomy!$B$2:$Z$948,17,0)</f>
        <v>0</v>
      </c>
      <c r="U81">
        <f>VLOOKUP($B81,SOCS_box_taxonomy!$B$2:$Z$948,18,0)</f>
        <v>0</v>
      </c>
      <c r="V81">
        <f>VLOOKUP($B81,SOCS_box_taxonomy!$B$2:$Z$948,19,0)</f>
        <v>0</v>
      </c>
      <c r="W81">
        <f>VLOOKUP($B81,SOCS_box_taxonomy!$B$2:$Z$948,20,0)</f>
        <v>0</v>
      </c>
      <c r="X81">
        <f>VLOOKUP($B81,SOCS_box_taxonomy!$B$2:$Z$948,21,0)</f>
        <v>0</v>
      </c>
      <c r="Y81">
        <f>VLOOKUP($B81,SOCS_box_taxonomy!$B$2:$Z$948,22,0)</f>
        <v>0</v>
      </c>
    </row>
    <row r="82" spans="1:26">
      <c r="A82" t="s">
        <v>121</v>
      </c>
      <c r="B82" t="s">
        <v>1299</v>
      </c>
      <c r="C82">
        <v>306</v>
      </c>
      <c r="D82" t="s">
        <v>1300</v>
      </c>
      <c r="E82">
        <v>211</v>
      </c>
      <c r="F82">
        <v>287</v>
      </c>
      <c r="G82">
        <v>76696</v>
      </c>
      <c r="H82" t="s">
        <v>1301</v>
      </c>
      <c r="I82" t="str">
        <f>VLOOKUP($B82,SOCS_box_taxonomy!$B$2:$Z$948,6,0)</f>
        <v>Eukaryota</v>
      </c>
      <c r="J82" t="str">
        <f>VLOOKUP($B82,SOCS_box_taxonomy!$B$2:$Z$948,7,0)</f>
        <v xml:space="preserve"> Metazoa</v>
      </c>
      <c r="K82" t="str">
        <f>VLOOKUP($B82,SOCS_box_taxonomy!$B$2:$Z$948,8,0)</f>
        <v xml:space="preserve"> Cnidaria</v>
      </c>
      <c r="L82" t="str">
        <f>VLOOKUP($B82,SOCS_box_taxonomy!$B$2:$Z$948,9,0)</f>
        <v xml:space="preserve"> Anthozoa</v>
      </c>
      <c r="M82" t="str">
        <f>VLOOKUP($B82,SOCS_box_taxonomy!$B$2:$Z$948,10,0)</f>
        <v xml:space="preserve"> Hexacorallia</v>
      </c>
      <c r="N82" t="str">
        <f>VLOOKUP($B82,SOCS_box_taxonomy!$B$2:$Z$948,11,0)</f>
        <v xml:space="preserve"> Actiniaria</v>
      </c>
      <c r="O82" t="str">
        <f>VLOOKUP($B82,SOCS_box_taxonomy!$B$2:$Z$948,12,0)</f>
        <v>Edwardsiidae</v>
      </c>
      <c r="P82" t="str">
        <f>VLOOKUP($B82,SOCS_box_taxonomy!$B$2:$Z$948,13,0)</f>
        <v xml:space="preserve"> Nematostella.</v>
      </c>
      <c r="Q82">
        <f>VLOOKUP($B82,SOCS_box_taxonomy!$B$2:$Z$948,14,0)</f>
        <v>0</v>
      </c>
      <c r="R82">
        <f>VLOOKUP($B82,SOCS_box_taxonomy!$B$2:$Z$948,15,0)</f>
        <v>0</v>
      </c>
      <c r="S82">
        <f>VLOOKUP($B82,SOCS_box_taxonomy!$B$2:$Z$948,16,0)</f>
        <v>0</v>
      </c>
      <c r="T82">
        <f>VLOOKUP($B82,SOCS_box_taxonomy!$B$2:$Z$948,17,0)</f>
        <v>0</v>
      </c>
      <c r="U82">
        <f>VLOOKUP($B82,SOCS_box_taxonomy!$B$2:$Z$948,18,0)</f>
        <v>0</v>
      </c>
      <c r="V82">
        <f>VLOOKUP($B82,SOCS_box_taxonomy!$B$2:$Z$948,19,0)</f>
        <v>0</v>
      </c>
      <c r="W82">
        <f>VLOOKUP($B82,SOCS_box_taxonomy!$B$2:$Z$948,20,0)</f>
        <v>0</v>
      </c>
      <c r="X82">
        <f>VLOOKUP($B82,SOCS_box_taxonomy!$B$2:$Z$948,21,0)</f>
        <v>0</v>
      </c>
      <c r="Y82">
        <f>VLOOKUP($B82,SOCS_box_taxonomy!$B$2:$Z$948,22,0)</f>
        <v>0</v>
      </c>
    </row>
    <row r="83" spans="1:26">
      <c r="A83" t="s">
        <v>121</v>
      </c>
      <c r="B83" t="s">
        <v>1299</v>
      </c>
      <c r="C83">
        <v>306</v>
      </c>
      <c r="D83" t="s">
        <v>1300</v>
      </c>
      <c r="E83">
        <v>93</v>
      </c>
      <c r="F83">
        <v>213</v>
      </c>
      <c r="G83">
        <v>76696</v>
      </c>
      <c r="H83" t="s">
        <v>1301</v>
      </c>
      <c r="I83" t="str">
        <f>VLOOKUP($B83,SOCS_box_taxonomy!$B$2:$Z$948,6,0)</f>
        <v>Eukaryota</v>
      </c>
      <c r="J83" t="str">
        <f>VLOOKUP($B83,SOCS_box_taxonomy!$B$2:$Z$948,7,0)</f>
        <v xml:space="preserve"> Metazoa</v>
      </c>
      <c r="K83" t="str">
        <f>VLOOKUP($B83,SOCS_box_taxonomy!$B$2:$Z$948,8,0)</f>
        <v xml:space="preserve"> Cnidaria</v>
      </c>
      <c r="L83" t="str">
        <f>VLOOKUP($B83,SOCS_box_taxonomy!$B$2:$Z$948,9,0)</f>
        <v xml:space="preserve"> Anthozoa</v>
      </c>
      <c r="M83" t="str">
        <f>VLOOKUP($B83,SOCS_box_taxonomy!$B$2:$Z$948,10,0)</f>
        <v xml:space="preserve"> Hexacorallia</v>
      </c>
      <c r="N83" t="str">
        <f>VLOOKUP($B83,SOCS_box_taxonomy!$B$2:$Z$948,11,0)</f>
        <v xml:space="preserve"> Actiniaria</v>
      </c>
      <c r="O83" t="str">
        <f>VLOOKUP($B83,SOCS_box_taxonomy!$B$2:$Z$948,12,0)</f>
        <v>Edwardsiidae</v>
      </c>
      <c r="P83" t="str">
        <f>VLOOKUP($B83,SOCS_box_taxonomy!$B$2:$Z$948,13,0)</f>
        <v xml:space="preserve"> Nematostella.</v>
      </c>
      <c r="Q83">
        <f>VLOOKUP($B83,SOCS_box_taxonomy!$B$2:$Z$948,14,0)</f>
        <v>0</v>
      </c>
      <c r="R83">
        <f>VLOOKUP($B83,SOCS_box_taxonomy!$B$2:$Z$948,15,0)</f>
        <v>0</v>
      </c>
      <c r="S83">
        <f>VLOOKUP($B83,SOCS_box_taxonomy!$B$2:$Z$948,16,0)</f>
        <v>0</v>
      </c>
      <c r="T83">
        <f>VLOOKUP($B83,SOCS_box_taxonomy!$B$2:$Z$948,17,0)</f>
        <v>0</v>
      </c>
      <c r="U83">
        <f>VLOOKUP($B83,SOCS_box_taxonomy!$B$2:$Z$948,18,0)</f>
        <v>0</v>
      </c>
      <c r="V83">
        <f>VLOOKUP($B83,SOCS_box_taxonomy!$B$2:$Z$948,19,0)</f>
        <v>0</v>
      </c>
      <c r="W83">
        <f>VLOOKUP($B83,SOCS_box_taxonomy!$B$2:$Z$948,20,0)</f>
        <v>0</v>
      </c>
      <c r="X83">
        <f>VLOOKUP($B83,SOCS_box_taxonomy!$B$2:$Z$948,21,0)</f>
        <v>0</v>
      </c>
      <c r="Y83">
        <f>VLOOKUP($B83,SOCS_box_taxonomy!$B$2:$Z$948,22,0)</f>
        <v>0</v>
      </c>
    </row>
    <row r="84" spans="1:26">
      <c r="A84" t="s">
        <v>121</v>
      </c>
      <c r="B84" t="s">
        <v>1299</v>
      </c>
      <c r="C84">
        <v>306</v>
      </c>
      <c r="D84" t="s">
        <v>21</v>
      </c>
      <c r="E84">
        <v>35</v>
      </c>
      <c r="F84">
        <v>74</v>
      </c>
      <c r="G84">
        <v>1016</v>
      </c>
      <c r="H84" t="s">
        <v>1265</v>
      </c>
      <c r="I84" t="str">
        <f>VLOOKUP($B84,SOCS_box_taxonomy!$B$2:$Z$948,6,0)</f>
        <v>Eukaryota</v>
      </c>
      <c r="J84" t="str">
        <f>VLOOKUP($B84,SOCS_box_taxonomy!$B$2:$Z$948,7,0)</f>
        <v xml:space="preserve"> Metazoa</v>
      </c>
      <c r="K84" t="str">
        <f>VLOOKUP($B84,SOCS_box_taxonomy!$B$2:$Z$948,8,0)</f>
        <v xml:space="preserve"> Cnidaria</v>
      </c>
      <c r="L84" t="str">
        <f>VLOOKUP($B84,SOCS_box_taxonomy!$B$2:$Z$948,9,0)</f>
        <v xml:space="preserve"> Anthozoa</v>
      </c>
      <c r="M84" t="str">
        <f>VLOOKUP($B84,SOCS_box_taxonomy!$B$2:$Z$948,10,0)</f>
        <v xml:space="preserve"> Hexacorallia</v>
      </c>
      <c r="N84" t="str">
        <f>VLOOKUP($B84,SOCS_box_taxonomy!$B$2:$Z$948,11,0)</f>
        <v xml:space="preserve"> Actiniaria</v>
      </c>
      <c r="O84" t="str">
        <f>VLOOKUP($B84,SOCS_box_taxonomy!$B$2:$Z$948,12,0)</f>
        <v>Edwardsiidae</v>
      </c>
      <c r="P84" t="str">
        <f>VLOOKUP($B84,SOCS_box_taxonomy!$B$2:$Z$948,13,0)</f>
        <v xml:space="preserve"> Nematostella.</v>
      </c>
      <c r="Q84">
        <f>VLOOKUP($B84,SOCS_box_taxonomy!$B$2:$Z$948,14,0)</f>
        <v>0</v>
      </c>
      <c r="R84">
        <f>VLOOKUP($B84,SOCS_box_taxonomy!$B$2:$Z$948,15,0)</f>
        <v>0</v>
      </c>
      <c r="S84">
        <f>VLOOKUP($B84,SOCS_box_taxonomy!$B$2:$Z$948,16,0)</f>
        <v>0</v>
      </c>
      <c r="T84">
        <f>VLOOKUP($B84,SOCS_box_taxonomy!$B$2:$Z$948,17,0)</f>
        <v>0</v>
      </c>
      <c r="U84">
        <f>VLOOKUP($B84,SOCS_box_taxonomy!$B$2:$Z$948,18,0)</f>
        <v>0</v>
      </c>
      <c r="V84">
        <f>VLOOKUP($B84,SOCS_box_taxonomy!$B$2:$Z$948,19,0)</f>
        <v>0</v>
      </c>
      <c r="W84">
        <f>VLOOKUP($B84,SOCS_box_taxonomy!$B$2:$Z$948,20,0)</f>
        <v>0</v>
      </c>
      <c r="X84">
        <f>VLOOKUP($B84,SOCS_box_taxonomy!$B$2:$Z$948,21,0)</f>
        <v>0</v>
      </c>
      <c r="Y84">
        <f>VLOOKUP($B84,SOCS_box_taxonomy!$B$2:$Z$948,22,0)</f>
        <v>0</v>
      </c>
      <c r="Z84">
        <f>$F84-$E84+1</f>
        <v>40</v>
      </c>
    </row>
    <row r="85" spans="1:26">
      <c r="A85" t="s">
        <v>122</v>
      </c>
      <c r="B85" t="s">
        <v>1302</v>
      </c>
      <c r="C85">
        <v>248</v>
      </c>
      <c r="D85" t="s">
        <v>21</v>
      </c>
      <c r="E85">
        <v>212</v>
      </c>
      <c r="F85">
        <v>246</v>
      </c>
      <c r="G85">
        <v>1016</v>
      </c>
      <c r="H85" t="s">
        <v>1265</v>
      </c>
      <c r="I85" t="str">
        <f>VLOOKUP($B85,SOCS_box_taxonomy!$B$2:$Z$948,6,0)</f>
        <v>Eukaryota</v>
      </c>
      <c r="J85" t="str">
        <f>VLOOKUP($B85,SOCS_box_taxonomy!$B$2:$Z$948,7,0)</f>
        <v xml:space="preserve"> Metazoa</v>
      </c>
      <c r="K85" t="str">
        <f>VLOOKUP($B85,SOCS_box_taxonomy!$B$2:$Z$948,8,0)</f>
        <v xml:space="preserve"> Cnidaria</v>
      </c>
      <c r="L85" t="str">
        <f>VLOOKUP($B85,SOCS_box_taxonomy!$B$2:$Z$948,9,0)</f>
        <v xml:space="preserve"> Anthozoa</v>
      </c>
      <c r="M85" t="str">
        <f>VLOOKUP($B85,SOCS_box_taxonomy!$B$2:$Z$948,10,0)</f>
        <v xml:space="preserve"> Hexacorallia</v>
      </c>
      <c r="N85" t="str">
        <f>VLOOKUP($B85,SOCS_box_taxonomy!$B$2:$Z$948,11,0)</f>
        <v xml:space="preserve"> Actiniaria</v>
      </c>
      <c r="O85" t="str">
        <f>VLOOKUP($B85,SOCS_box_taxonomy!$B$2:$Z$948,12,0)</f>
        <v>Edwardsiidae</v>
      </c>
      <c r="P85" t="str">
        <f>VLOOKUP($B85,SOCS_box_taxonomy!$B$2:$Z$948,13,0)</f>
        <v xml:space="preserve"> Nematostella.</v>
      </c>
      <c r="Q85">
        <f>VLOOKUP($B85,SOCS_box_taxonomy!$B$2:$Z$948,14,0)</f>
        <v>0</v>
      </c>
      <c r="R85">
        <f>VLOOKUP($B85,SOCS_box_taxonomy!$B$2:$Z$948,15,0)</f>
        <v>0</v>
      </c>
      <c r="S85">
        <f>VLOOKUP($B85,SOCS_box_taxonomy!$B$2:$Z$948,16,0)</f>
        <v>0</v>
      </c>
      <c r="T85">
        <f>VLOOKUP($B85,SOCS_box_taxonomy!$B$2:$Z$948,17,0)</f>
        <v>0</v>
      </c>
      <c r="U85">
        <f>VLOOKUP($B85,SOCS_box_taxonomy!$B$2:$Z$948,18,0)</f>
        <v>0</v>
      </c>
      <c r="V85">
        <f>VLOOKUP($B85,SOCS_box_taxonomy!$B$2:$Z$948,19,0)</f>
        <v>0</v>
      </c>
      <c r="W85">
        <f>VLOOKUP($B85,SOCS_box_taxonomy!$B$2:$Z$948,20,0)</f>
        <v>0</v>
      </c>
      <c r="X85">
        <f>VLOOKUP($B85,SOCS_box_taxonomy!$B$2:$Z$948,21,0)</f>
        <v>0</v>
      </c>
      <c r="Y85">
        <f>VLOOKUP($B85,SOCS_box_taxonomy!$B$2:$Z$948,22,0)</f>
        <v>0</v>
      </c>
      <c r="Z85">
        <f>$F85-$E85+1</f>
        <v>35</v>
      </c>
    </row>
    <row r="86" spans="1:26">
      <c r="A86" t="s">
        <v>123</v>
      </c>
      <c r="B86" t="s">
        <v>1303</v>
      </c>
      <c r="C86">
        <v>186</v>
      </c>
      <c r="D86" t="s">
        <v>1286</v>
      </c>
      <c r="E86">
        <v>30</v>
      </c>
      <c r="F86">
        <v>111</v>
      </c>
      <c r="G86">
        <v>4403</v>
      </c>
      <c r="H86" t="s">
        <v>1287</v>
      </c>
      <c r="I86" t="str">
        <f>VLOOKUP($B86,SOCS_box_taxonomy!$B$2:$Z$948,6,0)</f>
        <v>Eukaryota</v>
      </c>
      <c r="J86" t="str">
        <f>VLOOKUP($B86,SOCS_box_taxonomy!$B$2:$Z$948,7,0)</f>
        <v xml:space="preserve"> Metazoa</v>
      </c>
      <c r="K86" t="str">
        <f>VLOOKUP($B86,SOCS_box_taxonomy!$B$2:$Z$948,8,0)</f>
        <v xml:space="preserve"> Cnidaria</v>
      </c>
      <c r="L86" t="str">
        <f>VLOOKUP($B86,SOCS_box_taxonomy!$B$2:$Z$948,9,0)</f>
        <v xml:space="preserve"> Anthozoa</v>
      </c>
      <c r="M86" t="str">
        <f>VLOOKUP($B86,SOCS_box_taxonomy!$B$2:$Z$948,10,0)</f>
        <v xml:space="preserve"> Hexacorallia</v>
      </c>
      <c r="N86" t="str">
        <f>VLOOKUP($B86,SOCS_box_taxonomy!$B$2:$Z$948,11,0)</f>
        <v xml:space="preserve"> Actiniaria</v>
      </c>
      <c r="O86" t="str">
        <f>VLOOKUP($B86,SOCS_box_taxonomy!$B$2:$Z$948,12,0)</f>
        <v>Edwardsiidae</v>
      </c>
      <c r="P86" t="str">
        <f>VLOOKUP($B86,SOCS_box_taxonomy!$B$2:$Z$948,13,0)</f>
        <v xml:space="preserve"> Nematostella.</v>
      </c>
      <c r="Q86">
        <f>VLOOKUP($B86,SOCS_box_taxonomy!$B$2:$Z$948,14,0)</f>
        <v>0</v>
      </c>
      <c r="R86">
        <f>VLOOKUP($B86,SOCS_box_taxonomy!$B$2:$Z$948,15,0)</f>
        <v>0</v>
      </c>
      <c r="S86">
        <f>VLOOKUP($B86,SOCS_box_taxonomy!$B$2:$Z$948,16,0)</f>
        <v>0</v>
      </c>
      <c r="T86">
        <f>VLOOKUP($B86,SOCS_box_taxonomy!$B$2:$Z$948,17,0)</f>
        <v>0</v>
      </c>
      <c r="U86">
        <f>VLOOKUP($B86,SOCS_box_taxonomy!$B$2:$Z$948,18,0)</f>
        <v>0</v>
      </c>
      <c r="V86">
        <f>VLOOKUP($B86,SOCS_box_taxonomy!$B$2:$Z$948,19,0)</f>
        <v>0</v>
      </c>
      <c r="W86">
        <f>VLOOKUP($B86,SOCS_box_taxonomy!$B$2:$Z$948,20,0)</f>
        <v>0</v>
      </c>
      <c r="X86">
        <f>VLOOKUP($B86,SOCS_box_taxonomy!$B$2:$Z$948,21,0)</f>
        <v>0</v>
      </c>
      <c r="Y86">
        <f>VLOOKUP($B86,SOCS_box_taxonomy!$B$2:$Z$948,22,0)</f>
        <v>0</v>
      </c>
    </row>
    <row r="87" spans="1:26">
      <c r="A87" t="s">
        <v>123</v>
      </c>
      <c r="B87" t="s">
        <v>1303</v>
      </c>
      <c r="C87">
        <v>186</v>
      </c>
      <c r="D87" t="s">
        <v>21</v>
      </c>
      <c r="E87">
        <v>146</v>
      </c>
      <c r="F87">
        <v>183</v>
      </c>
      <c r="G87">
        <v>1016</v>
      </c>
      <c r="H87" t="s">
        <v>1265</v>
      </c>
      <c r="I87" t="str">
        <f>VLOOKUP($B87,SOCS_box_taxonomy!$B$2:$Z$948,6,0)</f>
        <v>Eukaryota</v>
      </c>
      <c r="J87" t="str">
        <f>VLOOKUP($B87,SOCS_box_taxonomy!$B$2:$Z$948,7,0)</f>
        <v xml:space="preserve"> Metazoa</v>
      </c>
      <c r="K87" t="str">
        <f>VLOOKUP($B87,SOCS_box_taxonomy!$B$2:$Z$948,8,0)</f>
        <v xml:space="preserve"> Cnidaria</v>
      </c>
      <c r="L87" t="str">
        <f>VLOOKUP($B87,SOCS_box_taxonomy!$B$2:$Z$948,9,0)</f>
        <v xml:space="preserve"> Anthozoa</v>
      </c>
      <c r="M87" t="str">
        <f>VLOOKUP($B87,SOCS_box_taxonomy!$B$2:$Z$948,10,0)</f>
        <v xml:space="preserve"> Hexacorallia</v>
      </c>
      <c r="N87" t="str">
        <f>VLOOKUP($B87,SOCS_box_taxonomy!$B$2:$Z$948,11,0)</f>
        <v xml:space="preserve"> Actiniaria</v>
      </c>
      <c r="O87" t="str">
        <f>VLOOKUP($B87,SOCS_box_taxonomy!$B$2:$Z$948,12,0)</f>
        <v>Edwardsiidae</v>
      </c>
      <c r="P87" t="str">
        <f>VLOOKUP($B87,SOCS_box_taxonomy!$B$2:$Z$948,13,0)</f>
        <v xml:space="preserve"> Nematostella.</v>
      </c>
      <c r="Q87">
        <f>VLOOKUP($B87,SOCS_box_taxonomy!$B$2:$Z$948,14,0)</f>
        <v>0</v>
      </c>
      <c r="R87">
        <f>VLOOKUP($B87,SOCS_box_taxonomy!$B$2:$Z$948,15,0)</f>
        <v>0</v>
      </c>
      <c r="S87">
        <f>VLOOKUP($B87,SOCS_box_taxonomy!$B$2:$Z$948,16,0)</f>
        <v>0</v>
      </c>
      <c r="T87">
        <f>VLOOKUP($B87,SOCS_box_taxonomy!$B$2:$Z$948,17,0)</f>
        <v>0</v>
      </c>
      <c r="U87">
        <f>VLOOKUP($B87,SOCS_box_taxonomy!$B$2:$Z$948,18,0)</f>
        <v>0</v>
      </c>
      <c r="V87">
        <f>VLOOKUP($B87,SOCS_box_taxonomy!$B$2:$Z$948,19,0)</f>
        <v>0</v>
      </c>
      <c r="W87">
        <f>VLOOKUP($B87,SOCS_box_taxonomy!$B$2:$Z$948,20,0)</f>
        <v>0</v>
      </c>
      <c r="X87">
        <f>VLOOKUP($B87,SOCS_box_taxonomy!$B$2:$Z$948,21,0)</f>
        <v>0</v>
      </c>
      <c r="Y87">
        <f>VLOOKUP($B87,SOCS_box_taxonomy!$B$2:$Z$948,22,0)</f>
        <v>0</v>
      </c>
      <c r="Z87">
        <f>$F87-$E87+1</f>
        <v>38</v>
      </c>
    </row>
    <row r="88" spans="1:26">
      <c r="A88" t="s">
        <v>124</v>
      </c>
      <c r="B88" t="s">
        <v>1304</v>
      </c>
      <c r="C88">
        <v>451</v>
      </c>
      <c r="D88" t="s">
        <v>21</v>
      </c>
      <c r="E88">
        <v>398</v>
      </c>
      <c r="F88">
        <v>433</v>
      </c>
      <c r="G88">
        <v>1016</v>
      </c>
      <c r="H88" t="s">
        <v>1265</v>
      </c>
      <c r="I88" t="str">
        <f>VLOOKUP($B88,SOCS_box_taxonomy!$B$2:$Z$948,6,0)</f>
        <v>Eukaryota</v>
      </c>
      <c r="J88" t="str">
        <f>VLOOKUP($B88,SOCS_box_taxonomy!$B$2:$Z$948,7,0)</f>
        <v xml:space="preserve"> Metazoa</v>
      </c>
      <c r="K88" t="str">
        <f>VLOOKUP($B88,SOCS_box_taxonomy!$B$2:$Z$948,8,0)</f>
        <v xml:space="preserve"> Cnidaria</v>
      </c>
      <c r="L88" t="str">
        <f>VLOOKUP($B88,SOCS_box_taxonomy!$B$2:$Z$948,9,0)</f>
        <v xml:space="preserve"> Anthozoa</v>
      </c>
      <c r="M88" t="str">
        <f>VLOOKUP($B88,SOCS_box_taxonomy!$B$2:$Z$948,10,0)</f>
        <v xml:space="preserve"> Hexacorallia</v>
      </c>
      <c r="N88" t="str">
        <f>VLOOKUP($B88,SOCS_box_taxonomy!$B$2:$Z$948,11,0)</f>
        <v xml:space="preserve"> Actiniaria</v>
      </c>
      <c r="O88" t="str">
        <f>VLOOKUP($B88,SOCS_box_taxonomy!$B$2:$Z$948,12,0)</f>
        <v>Edwardsiidae</v>
      </c>
      <c r="P88" t="str">
        <f>VLOOKUP($B88,SOCS_box_taxonomy!$B$2:$Z$948,13,0)</f>
        <v xml:space="preserve"> Nematostella.</v>
      </c>
      <c r="Q88">
        <f>VLOOKUP($B88,SOCS_box_taxonomy!$B$2:$Z$948,14,0)</f>
        <v>0</v>
      </c>
      <c r="R88">
        <f>VLOOKUP($B88,SOCS_box_taxonomy!$B$2:$Z$948,15,0)</f>
        <v>0</v>
      </c>
      <c r="S88">
        <f>VLOOKUP($B88,SOCS_box_taxonomy!$B$2:$Z$948,16,0)</f>
        <v>0</v>
      </c>
      <c r="T88">
        <f>VLOOKUP($B88,SOCS_box_taxonomy!$B$2:$Z$948,17,0)</f>
        <v>0</v>
      </c>
      <c r="U88">
        <f>VLOOKUP($B88,SOCS_box_taxonomy!$B$2:$Z$948,18,0)</f>
        <v>0</v>
      </c>
      <c r="V88">
        <f>VLOOKUP($B88,SOCS_box_taxonomy!$B$2:$Z$948,19,0)</f>
        <v>0</v>
      </c>
      <c r="W88">
        <f>VLOOKUP($B88,SOCS_box_taxonomy!$B$2:$Z$948,20,0)</f>
        <v>0</v>
      </c>
      <c r="X88">
        <f>VLOOKUP($B88,SOCS_box_taxonomy!$B$2:$Z$948,21,0)</f>
        <v>0</v>
      </c>
      <c r="Y88">
        <f>VLOOKUP($B88,SOCS_box_taxonomy!$B$2:$Z$948,22,0)</f>
        <v>0</v>
      </c>
      <c r="Z88">
        <f>$F88-$E88+1</f>
        <v>36</v>
      </c>
    </row>
    <row r="89" spans="1:26">
      <c r="A89" t="s">
        <v>125</v>
      </c>
      <c r="B89" t="s">
        <v>1305</v>
      </c>
      <c r="C89">
        <v>452</v>
      </c>
      <c r="D89" t="s">
        <v>21</v>
      </c>
      <c r="E89">
        <v>411</v>
      </c>
      <c r="F89">
        <v>447</v>
      </c>
      <c r="G89">
        <v>1016</v>
      </c>
      <c r="H89" t="s">
        <v>1265</v>
      </c>
      <c r="I89" t="str">
        <f>VLOOKUP($B89,SOCS_box_taxonomy!$B$2:$Z$948,6,0)</f>
        <v>Eukaryota</v>
      </c>
      <c r="J89" t="str">
        <f>VLOOKUP($B89,SOCS_box_taxonomy!$B$2:$Z$948,7,0)</f>
        <v xml:space="preserve"> Metazoa</v>
      </c>
      <c r="K89" t="str">
        <f>VLOOKUP($B89,SOCS_box_taxonomy!$B$2:$Z$948,8,0)</f>
        <v xml:space="preserve"> Cnidaria</v>
      </c>
      <c r="L89" t="str">
        <f>VLOOKUP($B89,SOCS_box_taxonomy!$B$2:$Z$948,9,0)</f>
        <v xml:space="preserve"> Anthozoa</v>
      </c>
      <c r="M89" t="str">
        <f>VLOOKUP($B89,SOCS_box_taxonomy!$B$2:$Z$948,10,0)</f>
        <v xml:space="preserve"> Hexacorallia</v>
      </c>
      <c r="N89" t="str">
        <f>VLOOKUP($B89,SOCS_box_taxonomy!$B$2:$Z$948,11,0)</f>
        <v xml:space="preserve"> Actiniaria</v>
      </c>
      <c r="O89" t="str">
        <f>VLOOKUP($B89,SOCS_box_taxonomy!$B$2:$Z$948,12,0)</f>
        <v>Edwardsiidae</v>
      </c>
      <c r="P89" t="str">
        <f>VLOOKUP($B89,SOCS_box_taxonomy!$B$2:$Z$948,13,0)</f>
        <v xml:space="preserve"> Nematostella.</v>
      </c>
      <c r="Q89">
        <f>VLOOKUP($B89,SOCS_box_taxonomy!$B$2:$Z$948,14,0)</f>
        <v>0</v>
      </c>
      <c r="R89">
        <f>VLOOKUP($B89,SOCS_box_taxonomy!$B$2:$Z$948,15,0)</f>
        <v>0</v>
      </c>
      <c r="S89">
        <f>VLOOKUP($B89,SOCS_box_taxonomy!$B$2:$Z$948,16,0)</f>
        <v>0</v>
      </c>
      <c r="T89">
        <f>VLOOKUP($B89,SOCS_box_taxonomy!$B$2:$Z$948,17,0)</f>
        <v>0</v>
      </c>
      <c r="U89">
        <f>VLOOKUP($B89,SOCS_box_taxonomy!$B$2:$Z$948,18,0)</f>
        <v>0</v>
      </c>
      <c r="V89">
        <f>VLOOKUP($B89,SOCS_box_taxonomy!$B$2:$Z$948,19,0)</f>
        <v>0</v>
      </c>
      <c r="W89">
        <f>VLOOKUP($B89,SOCS_box_taxonomy!$B$2:$Z$948,20,0)</f>
        <v>0</v>
      </c>
      <c r="X89">
        <f>VLOOKUP($B89,SOCS_box_taxonomy!$B$2:$Z$948,21,0)</f>
        <v>0</v>
      </c>
      <c r="Y89">
        <f>VLOOKUP($B89,SOCS_box_taxonomy!$B$2:$Z$948,22,0)</f>
        <v>0</v>
      </c>
      <c r="Z89">
        <f>$F89-$E89+1</f>
        <v>37</v>
      </c>
    </row>
    <row r="90" spans="1:26">
      <c r="A90" t="s">
        <v>125</v>
      </c>
      <c r="B90" t="s">
        <v>1305</v>
      </c>
      <c r="C90">
        <v>452</v>
      </c>
      <c r="D90" t="s">
        <v>1266</v>
      </c>
      <c r="E90">
        <v>372</v>
      </c>
      <c r="F90">
        <v>407</v>
      </c>
      <c r="G90">
        <v>121734</v>
      </c>
      <c r="H90" t="s">
        <v>1267</v>
      </c>
      <c r="I90" t="str">
        <f>VLOOKUP($B90,SOCS_box_taxonomy!$B$2:$Z$948,6,0)</f>
        <v>Eukaryota</v>
      </c>
      <c r="J90" t="str">
        <f>VLOOKUP($B90,SOCS_box_taxonomy!$B$2:$Z$948,7,0)</f>
        <v xml:space="preserve"> Metazoa</v>
      </c>
      <c r="K90" t="str">
        <f>VLOOKUP($B90,SOCS_box_taxonomy!$B$2:$Z$948,8,0)</f>
        <v xml:space="preserve"> Cnidaria</v>
      </c>
      <c r="L90" t="str">
        <f>VLOOKUP($B90,SOCS_box_taxonomy!$B$2:$Z$948,9,0)</f>
        <v xml:space="preserve"> Anthozoa</v>
      </c>
      <c r="M90" t="str">
        <f>VLOOKUP($B90,SOCS_box_taxonomy!$B$2:$Z$948,10,0)</f>
        <v xml:space="preserve"> Hexacorallia</v>
      </c>
      <c r="N90" t="str">
        <f>VLOOKUP($B90,SOCS_box_taxonomy!$B$2:$Z$948,11,0)</f>
        <v xml:space="preserve"> Actiniaria</v>
      </c>
      <c r="O90" t="str">
        <f>VLOOKUP($B90,SOCS_box_taxonomy!$B$2:$Z$948,12,0)</f>
        <v>Edwardsiidae</v>
      </c>
      <c r="P90" t="str">
        <f>VLOOKUP($B90,SOCS_box_taxonomy!$B$2:$Z$948,13,0)</f>
        <v xml:space="preserve"> Nematostella.</v>
      </c>
      <c r="Q90">
        <f>VLOOKUP($B90,SOCS_box_taxonomy!$B$2:$Z$948,14,0)</f>
        <v>0</v>
      </c>
      <c r="R90">
        <f>VLOOKUP($B90,SOCS_box_taxonomy!$B$2:$Z$948,15,0)</f>
        <v>0</v>
      </c>
      <c r="S90">
        <f>VLOOKUP($B90,SOCS_box_taxonomy!$B$2:$Z$948,16,0)</f>
        <v>0</v>
      </c>
      <c r="T90">
        <f>VLOOKUP($B90,SOCS_box_taxonomy!$B$2:$Z$948,17,0)</f>
        <v>0</v>
      </c>
      <c r="U90">
        <f>VLOOKUP($B90,SOCS_box_taxonomy!$B$2:$Z$948,18,0)</f>
        <v>0</v>
      </c>
      <c r="V90">
        <f>VLOOKUP($B90,SOCS_box_taxonomy!$B$2:$Z$948,19,0)</f>
        <v>0</v>
      </c>
      <c r="W90">
        <f>VLOOKUP($B90,SOCS_box_taxonomy!$B$2:$Z$948,20,0)</f>
        <v>0</v>
      </c>
      <c r="X90">
        <f>VLOOKUP($B90,SOCS_box_taxonomy!$B$2:$Z$948,21,0)</f>
        <v>0</v>
      </c>
      <c r="Y90">
        <f>VLOOKUP($B90,SOCS_box_taxonomy!$B$2:$Z$948,22,0)</f>
        <v>0</v>
      </c>
    </row>
    <row r="91" spans="1:26">
      <c r="A91" t="s">
        <v>126</v>
      </c>
      <c r="B91" t="s">
        <v>1306</v>
      </c>
      <c r="C91">
        <v>286</v>
      </c>
      <c r="D91" t="s">
        <v>21</v>
      </c>
      <c r="E91">
        <v>242</v>
      </c>
      <c r="F91">
        <v>283</v>
      </c>
      <c r="G91">
        <v>1016</v>
      </c>
      <c r="H91" t="s">
        <v>1265</v>
      </c>
      <c r="I91" t="str">
        <f>VLOOKUP($B91,SOCS_box_taxonomy!$B$2:$Z$948,6,0)</f>
        <v>Eukaryota</v>
      </c>
      <c r="J91" t="str">
        <f>VLOOKUP($B91,SOCS_box_taxonomy!$B$2:$Z$948,7,0)</f>
        <v xml:space="preserve"> Metazoa</v>
      </c>
      <c r="K91" t="str">
        <f>VLOOKUP($B91,SOCS_box_taxonomy!$B$2:$Z$948,8,0)</f>
        <v xml:space="preserve"> Cnidaria</v>
      </c>
      <c r="L91" t="str">
        <f>VLOOKUP($B91,SOCS_box_taxonomy!$B$2:$Z$948,9,0)</f>
        <v xml:space="preserve"> Anthozoa</v>
      </c>
      <c r="M91" t="str">
        <f>VLOOKUP($B91,SOCS_box_taxonomy!$B$2:$Z$948,10,0)</f>
        <v xml:space="preserve"> Hexacorallia</v>
      </c>
      <c r="N91" t="str">
        <f>VLOOKUP($B91,SOCS_box_taxonomy!$B$2:$Z$948,11,0)</f>
        <v xml:space="preserve"> Actiniaria</v>
      </c>
      <c r="O91" t="str">
        <f>VLOOKUP($B91,SOCS_box_taxonomy!$B$2:$Z$948,12,0)</f>
        <v>Edwardsiidae</v>
      </c>
      <c r="P91" t="str">
        <f>VLOOKUP($B91,SOCS_box_taxonomy!$B$2:$Z$948,13,0)</f>
        <v xml:space="preserve"> Nematostella.</v>
      </c>
      <c r="Q91">
        <f>VLOOKUP($B91,SOCS_box_taxonomy!$B$2:$Z$948,14,0)</f>
        <v>0</v>
      </c>
      <c r="R91">
        <f>VLOOKUP($B91,SOCS_box_taxonomy!$B$2:$Z$948,15,0)</f>
        <v>0</v>
      </c>
      <c r="S91">
        <f>VLOOKUP($B91,SOCS_box_taxonomy!$B$2:$Z$948,16,0)</f>
        <v>0</v>
      </c>
      <c r="T91">
        <f>VLOOKUP($B91,SOCS_box_taxonomy!$B$2:$Z$948,17,0)</f>
        <v>0</v>
      </c>
      <c r="U91">
        <f>VLOOKUP($B91,SOCS_box_taxonomy!$B$2:$Z$948,18,0)</f>
        <v>0</v>
      </c>
      <c r="V91">
        <f>VLOOKUP($B91,SOCS_box_taxonomy!$B$2:$Z$948,19,0)</f>
        <v>0</v>
      </c>
      <c r="W91">
        <f>VLOOKUP($B91,SOCS_box_taxonomy!$B$2:$Z$948,20,0)</f>
        <v>0</v>
      </c>
      <c r="X91">
        <f>VLOOKUP($B91,SOCS_box_taxonomy!$B$2:$Z$948,21,0)</f>
        <v>0</v>
      </c>
      <c r="Y91">
        <f>VLOOKUP($B91,SOCS_box_taxonomy!$B$2:$Z$948,22,0)</f>
        <v>0</v>
      </c>
      <c r="Z91">
        <f>$F91-$E91+1</f>
        <v>42</v>
      </c>
    </row>
    <row r="92" spans="1:26">
      <c r="A92" t="s">
        <v>126</v>
      </c>
      <c r="B92" t="s">
        <v>1306</v>
      </c>
      <c r="C92">
        <v>286</v>
      </c>
      <c r="D92" t="s">
        <v>62</v>
      </c>
      <c r="E92">
        <v>101</v>
      </c>
      <c r="F92">
        <v>237</v>
      </c>
      <c r="G92">
        <v>3584</v>
      </c>
      <c r="H92" t="s">
        <v>1275</v>
      </c>
      <c r="I92" t="str">
        <f>VLOOKUP($B92,SOCS_box_taxonomy!$B$2:$Z$948,6,0)</f>
        <v>Eukaryota</v>
      </c>
      <c r="J92" t="str">
        <f>VLOOKUP($B92,SOCS_box_taxonomy!$B$2:$Z$948,7,0)</f>
        <v xml:space="preserve"> Metazoa</v>
      </c>
      <c r="K92" t="str">
        <f>VLOOKUP($B92,SOCS_box_taxonomy!$B$2:$Z$948,8,0)</f>
        <v xml:space="preserve"> Cnidaria</v>
      </c>
      <c r="L92" t="str">
        <f>VLOOKUP($B92,SOCS_box_taxonomy!$B$2:$Z$948,9,0)</f>
        <v xml:space="preserve"> Anthozoa</v>
      </c>
      <c r="M92" t="str">
        <f>VLOOKUP($B92,SOCS_box_taxonomy!$B$2:$Z$948,10,0)</f>
        <v xml:space="preserve"> Hexacorallia</v>
      </c>
      <c r="N92" t="str">
        <f>VLOOKUP($B92,SOCS_box_taxonomy!$B$2:$Z$948,11,0)</f>
        <v xml:space="preserve"> Actiniaria</v>
      </c>
      <c r="O92" t="str">
        <f>VLOOKUP($B92,SOCS_box_taxonomy!$B$2:$Z$948,12,0)</f>
        <v>Edwardsiidae</v>
      </c>
      <c r="P92" t="str">
        <f>VLOOKUP($B92,SOCS_box_taxonomy!$B$2:$Z$948,13,0)</f>
        <v xml:space="preserve"> Nematostella.</v>
      </c>
      <c r="Q92">
        <f>VLOOKUP($B92,SOCS_box_taxonomy!$B$2:$Z$948,14,0)</f>
        <v>0</v>
      </c>
      <c r="R92">
        <f>VLOOKUP($B92,SOCS_box_taxonomy!$B$2:$Z$948,15,0)</f>
        <v>0</v>
      </c>
      <c r="S92">
        <f>VLOOKUP($B92,SOCS_box_taxonomy!$B$2:$Z$948,16,0)</f>
        <v>0</v>
      </c>
      <c r="T92">
        <f>VLOOKUP($B92,SOCS_box_taxonomy!$B$2:$Z$948,17,0)</f>
        <v>0</v>
      </c>
      <c r="U92">
        <f>VLOOKUP($B92,SOCS_box_taxonomy!$B$2:$Z$948,18,0)</f>
        <v>0</v>
      </c>
      <c r="V92">
        <f>VLOOKUP($B92,SOCS_box_taxonomy!$B$2:$Z$948,19,0)</f>
        <v>0</v>
      </c>
      <c r="W92">
        <f>VLOOKUP($B92,SOCS_box_taxonomy!$B$2:$Z$948,20,0)</f>
        <v>0</v>
      </c>
      <c r="X92">
        <f>VLOOKUP($B92,SOCS_box_taxonomy!$B$2:$Z$948,21,0)</f>
        <v>0</v>
      </c>
      <c r="Y92">
        <f>VLOOKUP($B92,SOCS_box_taxonomy!$B$2:$Z$948,22,0)</f>
        <v>0</v>
      </c>
    </row>
    <row r="93" spans="1:26">
      <c r="A93" t="s">
        <v>127</v>
      </c>
      <c r="B93" t="s">
        <v>1307</v>
      </c>
      <c r="C93">
        <v>1049</v>
      </c>
      <c r="D93" t="s">
        <v>1308</v>
      </c>
      <c r="E93">
        <v>503</v>
      </c>
      <c r="F93">
        <v>629</v>
      </c>
      <c r="G93">
        <v>4517</v>
      </c>
      <c r="H93" t="s">
        <v>1309</v>
      </c>
      <c r="I93" t="str">
        <f>VLOOKUP($B93,SOCS_box_taxonomy!$B$2:$Z$948,6,0)</f>
        <v>Eukaryota</v>
      </c>
      <c r="J93" t="str">
        <f>VLOOKUP($B93,SOCS_box_taxonomy!$B$2:$Z$948,7,0)</f>
        <v xml:space="preserve"> Metazoa</v>
      </c>
      <c r="K93" t="str">
        <f>VLOOKUP($B93,SOCS_box_taxonomy!$B$2:$Z$948,8,0)</f>
        <v xml:space="preserve"> Cnidaria</v>
      </c>
      <c r="L93" t="str">
        <f>VLOOKUP($B93,SOCS_box_taxonomy!$B$2:$Z$948,9,0)</f>
        <v xml:space="preserve"> Anthozoa</v>
      </c>
      <c r="M93" t="str">
        <f>VLOOKUP($B93,SOCS_box_taxonomy!$B$2:$Z$948,10,0)</f>
        <v xml:space="preserve"> Hexacorallia</v>
      </c>
      <c r="N93" t="str">
        <f>VLOOKUP($B93,SOCS_box_taxonomy!$B$2:$Z$948,11,0)</f>
        <v xml:space="preserve"> Actiniaria</v>
      </c>
      <c r="O93" t="str">
        <f>VLOOKUP($B93,SOCS_box_taxonomy!$B$2:$Z$948,12,0)</f>
        <v>Edwardsiidae</v>
      </c>
      <c r="P93" t="str">
        <f>VLOOKUP($B93,SOCS_box_taxonomy!$B$2:$Z$948,13,0)</f>
        <v xml:space="preserve"> Nematostella.</v>
      </c>
      <c r="Q93">
        <f>VLOOKUP($B93,SOCS_box_taxonomy!$B$2:$Z$948,14,0)</f>
        <v>0</v>
      </c>
      <c r="R93">
        <f>VLOOKUP($B93,SOCS_box_taxonomy!$B$2:$Z$948,15,0)</f>
        <v>0</v>
      </c>
      <c r="S93">
        <f>VLOOKUP($B93,SOCS_box_taxonomy!$B$2:$Z$948,16,0)</f>
        <v>0</v>
      </c>
      <c r="T93">
        <f>VLOOKUP($B93,SOCS_box_taxonomy!$B$2:$Z$948,17,0)</f>
        <v>0</v>
      </c>
      <c r="U93">
        <f>VLOOKUP($B93,SOCS_box_taxonomy!$B$2:$Z$948,18,0)</f>
        <v>0</v>
      </c>
      <c r="V93">
        <f>VLOOKUP($B93,SOCS_box_taxonomy!$B$2:$Z$948,19,0)</f>
        <v>0</v>
      </c>
      <c r="W93">
        <f>VLOOKUP($B93,SOCS_box_taxonomy!$B$2:$Z$948,20,0)</f>
        <v>0</v>
      </c>
      <c r="X93">
        <f>VLOOKUP($B93,SOCS_box_taxonomy!$B$2:$Z$948,21,0)</f>
        <v>0</v>
      </c>
      <c r="Y93">
        <f>VLOOKUP($B93,SOCS_box_taxonomy!$B$2:$Z$948,22,0)</f>
        <v>0</v>
      </c>
    </row>
    <row r="94" spans="1:26">
      <c r="A94" t="s">
        <v>127</v>
      </c>
      <c r="B94" t="s">
        <v>1307</v>
      </c>
      <c r="C94">
        <v>1049</v>
      </c>
      <c r="D94" t="s">
        <v>21</v>
      </c>
      <c r="E94">
        <v>996</v>
      </c>
      <c r="F94">
        <v>1035</v>
      </c>
      <c r="G94">
        <v>1016</v>
      </c>
      <c r="H94" t="s">
        <v>1265</v>
      </c>
      <c r="I94" t="str">
        <f>VLOOKUP($B94,SOCS_box_taxonomy!$B$2:$Z$948,6,0)</f>
        <v>Eukaryota</v>
      </c>
      <c r="J94" t="str">
        <f>VLOOKUP($B94,SOCS_box_taxonomy!$B$2:$Z$948,7,0)</f>
        <v xml:space="preserve"> Metazoa</v>
      </c>
      <c r="K94" t="str">
        <f>VLOOKUP($B94,SOCS_box_taxonomy!$B$2:$Z$948,8,0)</f>
        <v xml:space="preserve"> Cnidaria</v>
      </c>
      <c r="L94" t="str">
        <f>VLOOKUP($B94,SOCS_box_taxonomy!$B$2:$Z$948,9,0)</f>
        <v xml:space="preserve"> Anthozoa</v>
      </c>
      <c r="M94" t="str">
        <f>VLOOKUP($B94,SOCS_box_taxonomy!$B$2:$Z$948,10,0)</f>
        <v xml:space="preserve"> Hexacorallia</v>
      </c>
      <c r="N94" t="str">
        <f>VLOOKUP($B94,SOCS_box_taxonomy!$B$2:$Z$948,11,0)</f>
        <v xml:space="preserve"> Actiniaria</v>
      </c>
      <c r="O94" t="str">
        <f>VLOOKUP($B94,SOCS_box_taxonomy!$B$2:$Z$948,12,0)</f>
        <v>Edwardsiidae</v>
      </c>
      <c r="P94" t="str">
        <f>VLOOKUP($B94,SOCS_box_taxonomy!$B$2:$Z$948,13,0)</f>
        <v xml:space="preserve"> Nematostella.</v>
      </c>
      <c r="Q94">
        <f>VLOOKUP($B94,SOCS_box_taxonomy!$B$2:$Z$948,14,0)</f>
        <v>0</v>
      </c>
      <c r="R94">
        <f>VLOOKUP($B94,SOCS_box_taxonomy!$B$2:$Z$948,15,0)</f>
        <v>0</v>
      </c>
      <c r="S94">
        <f>VLOOKUP($B94,SOCS_box_taxonomy!$B$2:$Z$948,16,0)</f>
        <v>0</v>
      </c>
      <c r="T94">
        <f>VLOOKUP($B94,SOCS_box_taxonomy!$B$2:$Z$948,17,0)</f>
        <v>0</v>
      </c>
      <c r="U94">
        <f>VLOOKUP($B94,SOCS_box_taxonomy!$B$2:$Z$948,18,0)</f>
        <v>0</v>
      </c>
      <c r="V94">
        <f>VLOOKUP($B94,SOCS_box_taxonomy!$B$2:$Z$948,19,0)</f>
        <v>0</v>
      </c>
      <c r="W94">
        <f>VLOOKUP($B94,SOCS_box_taxonomy!$B$2:$Z$948,20,0)</f>
        <v>0</v>
      </c>
      <c r="X94">
        <f>VLOOKUP($B94,SOCS_box_taxonomy!$B$2:$Z$948,21,0)</f>
        <v>0</v>
      </c>
      <c r="Y94">
        <f>VLOOKUP($B94,SOCS_box_taxonomy!$B$2:$Z$948,22,0)</f>
        <v>0</v>
      </c>
      <c r="Z94">
        <f>$F94-$E94+1</f>
        <v>40</v>
      </c>
    </row>
    <row r="95" spans="1:26">
      <c r="A95" t="s">
        <v>128</v>
      </c>
      <c r="B95" t="s">
        <v>1310</v>
      </c>
      <c r="C95">
        <v>169</v>
      </c>
      <c r="D95" t="s">
        <v>1286</v>
      </c>
      <c r="E95">
        <v>29</v>
      </c>
      <c r="F95">
        <v>103</v>
      </c>
      <c r="G95">
        <v>4403</v>
      </c>
      <c r="H95" t="s">
        <v>1287</v>
      </c>
      <c r="I95" t="str">
        <f>VLOOKUP($B95,SOCS_box_taxonomy!$B$2:$Z$948,6,0)</f>
        <v>Eukaryota</v>
      </c>
      <c r="J95" t="str">
        <f>VLOOKUP($B95,SOCS_box_taxonomy!$B$2:$Z$948,7,0)</f>
        <v xml:space="preserve"> Metazoa</v>
      </c>
      <c r="K95" t="str">
        <f>VLOOKUP($B95,SOCS_box_taxonomy!$B$2:$Z$948,8,0)</f>
        <v xml:space="preserve"> Cnidaria</v>
      </c>
      <c r="L95" t="str">
        <f>VLOOKUP($B95,SOCS_box_taxonomy!$B$2:$Z$948,9,0)</f>
        <v xml:space="preserve"> Anthozoa</v>
      </c>
      <c r="M95" t="str">
        <f>VLOOKUP($B95,SOCS_box_taxonomy!$B$2:$Z$948,10,0)</f>
        <v xml:space="preserve"> Hexacorallia</v>
      </c>
      <c r="N95" t="str">
        <f>VLOOKUP($B95,SOCS_box_taxonomy!$B$2:$Z$948,11,0)</f>
        <v xml:space="preserve"> Actiniaria</v>
      </c>
      <c r="O95" t="str">
        <f>VLOOKUP($B95,SOCS_box_taxonomy!$B$2:$Z$948,12,0)</f>
        <v>Edwardsiidae</v>
      </c>
      <c r="P95" t="str">
        <f>VLOOKUP($B95,SOCS_box_taxonomy!$B$2:$Z$948,13,0)</f>
        <v xml:space="preserve"> Nematostella.</v>
      </c>
      <c r="Q95">
        <f>VLOOKUP($B95,SOCS_box_taxonomy!$B$2:$Z$948,14,0)</f>
        <v>0</v>
      </c>
      <c r="R95">
        <f>VLOOKUP($B95,SOCS_box_taxonomy!$B$2:$Z$948,15,0)</f>
        <v>0</v>
      </c>
      <c r="S95">
        <f>VLOOKUP($B95,SOCS_box_taxonomy!$B$2:$Z$948,16,0)</f>
        <v>0</v>
      </c>
      <c r="T95">
        <f>VLOOKUP($B95,SOCS_box_taxonomy!$B$2:$Z$948,17,0)</f>
        <v>0</v>
      </c>
      <c r="U95">
        <f>VLOOKUP($B95,SOCS_box_taxonomy!$B$2:$Z$948,18,0)</f>
        <v>0</v>
      </c>
      <c r="V95">
        <f>VLOOKUP($B95,SOCS_box_taxonomy!$B$2:$Z$948,19,0)</f>
        <v>0</v>
      </c>
      <c r="W95">
        <f>VLOOKUP($B95,SOCS_box_taxonomy!$B$2:$Z$948,20,0)</f>
        <v>0</v>
      </c>
      <c r="X95">
        <f>VLOOKUP($B95,SOCS_box_taxonomy!$B$2:$Z$948,21,0)</f>
        <v>0</v>
      </c>
      <c r="Y95">
        <f>VLOOKUP($B95,SOCS_box_taxonomy!$B$2:$Z$948,22,0)</f>
        <v>0</v>
      </c>
    </row>
    <row r="96" spans="1:26">
      <c r="A96" t="s">
        <v>128</v>
      </c>
      <c r="B96" t="s">
        <v>1310</v>
      </c>
      <c r="C96">
        <v>169</v>
      </c>
      <c r="D96" t="s">
        <v>21</v>
      </c>
      <c r="E96">
        <v>140</v>
      </c>
      <c r="F96">
        <v>169</v>
      </c>
      <c r="G96">
        <v>1016</v>
      </c>
      <c r="H96" t="s">
        <v>1265</v>
      </c>
      <c r="I96" t="str">
        <f>VLOOKUP($B96,SOCS_box_taxonomy!$B$2:$Z$948,6,0)</f>
        <v>Eukaryota</v>
      </c>
      <c r="J96" t="str">
        <f>VLOOKUP($B96,SOCS_box_taxonomy!$B$2:$Z$948,7,0)</f>
        <v xml:space="preserve"> Metazoa</v>
      </c>
      <c r="K96" t="str">
        <f>VLOOKUP($B96,SOCS_box_taxonomy!$B$2:$Z$948,8,0)</f>
        <v xml:space="preserve"> Cnidaria</v>
      </c>
      <c r="L96" t="str">
        <f>VLOOKUP($B96,SOCS_box_taxonomy!$B$2:$Z$948,9,0)</f>
        <v xml:space="preserve"> Anthozoa</v>
      </c>
      <c r="M96" t="str">
        <f>VLOOKUP($B96,SOCS_box_taxonomy!$B$2:$Z$948,10,0)</f>
        <v xml:space="preserve"> Hexacorallia</v>
      </c>
      <c r="N96" t="str">
        <f>VLOOKUP($B96,SOCS_box_taxonomy!$B$2:$Z$948,11,0)</f>
        <v xml:space="preserve"> Actiniaria</v>
      </c>
      <c r="O96" t="str">
        <f>VLOOKUP($B96,SOCS_box_taxonomy!$B$2:$Z$948,12,0)</f>
        <v>Edwardsiidae</v>
      </c>
      <c r="P96" t="str">
        <f>VLOOKUP($B96,SOCS_box_taxonomy!$B$2:$Z$948,13,0)</f>
        <v xml:space="preserve"> Nematostella.</v>
      </c>
      <c r="Q96">
        <f>VLOOKUP($B96,SOCS_box_taxonomy!$B$2:$Z$948,14,0)</f>
        <v>0</v>
      </c>
      <c r="R96">
        <f>VLOOKUP($B96,SOCS_box_taxonomy!$B$2:$Z$948,15,0)</f>
        <v>0</v>
      </c>
      <c r="S96">
        <f>VLOOKUP($B96,SOCS_box_taxonomy!$B$2:$Z$948,16,0)</f>
        <v>0</v>
      </c>
      <c r="T96">
        <f>VLOOKUP($B96,SOCS_box_taxonomy!$B$2:$Z$948,17,0)</f>
        <v>0</v>
      </c>
      <c r="U96">
        <f>VLOOKUP($B96,SOCS_box_taxonomy!$B$2:$Z$948,18,0)</f>
        <v>0</v>
      </c>
      <c r="V96">
        <f>VLOOKUP($B96,SOCS_box_taxonomy!$B$2:$Z$948,19,0)</f>
        <v>0</v>
      </c>
      <c r="W96">
        <f>VLOOKUP($B96,SOCS_box_taxonomy!$B$2:$Z$948,20,0)</f>
        <v>0</v>
      </c>
      <c r="X96">
        <f>VLOOKUP($B96,SOCS_box_taxonomy!$B$2:$Z$948,21,0)</f>
        <v>0</v>
      </c>
      <c r="Y96">
        <f>VLOOKUP($B96,SOCS_box_taxonomy!$B$2:$Z$948,22,0)</f>
        <v>0</v>
      </c>
      <c r="Z96">
        <f>$F96-$E96+1</f>
        <v>30</v>
      </c>
    </row>
    <row r="97" spans="1:26">
      <c r="A97" t="s">
        <v>129</v>
      </c>
      <c r="B97" t="s">
        <v>1311</v>
      </c>
      <c r="C97">
        <v>331</v>
      </c>
      <c r="D97" t="s">
        <v>1269</v>
      </c>
      <c r="E97">
        <v>33</v>
      </c>
      <c r="F97">
        <v>128</v>
      </c>
      <c r="G97">
        <v>64467</v>
      </c>
      <c r="H97" t="s">
        <v>1270</v>
      </c>
      <c r="I97" t="str">
        <f>VLOOKUP($B97,SOCS_box_taxonomy!$B$2:$Z$948,6,0)</f>
        <v>Eukaryota</v>
      </c>
      <c r="J97" t="str">
        <f>VLOOKUP($B97,SOCS_box_taxonomy!$B$2:$Z$948,7,0)</f>
        <v xml:space="preserve"> Metazoa</v>
      </c>
      <c r="K97" t="str">
        <f>VLOOKUP($B97,SOCS_box_taxonomy!$B$2:$Z$948,8,0)</f>
        <v xml:space="preserve"> Cnidaria</v>
      </c>
      <c r="L97" t="str">
        <f>VLOOKUP($B97,SOCS_box_taxonomy!$B$2:$Z$948,9,0)</f>
        <v xml:space="preserve"> Anthozoa</v>
      </c>
      <c r="M97" t="str">
        <f>VLOOKUP($B97,SOCS_box_taxonomy!$B$2:$Z$948,10,0)</f>
        <v xml:space="preserve"> Hexacorallia</v>
      </c>
      <c r="N97" t="str">
        <f>VLOOKUP($B97,SOCS_box_taxonomy!$B$2:$Z$948,11,0)</f>
        <v xml:space="preserve"> Actiniaria</v>
      </c>
      <c r="O97" t="str">
        <f>VLOOKUP($B97,SOCS_box_taxonomy!$B$2:$Z$948,12,0)</f>
        <v>Edwardsiidae</v>
      </c>
      <c r="P97" t="str">
        <f>VLOOKUP($B97,SOCS_box_taxonomy!$B$2:$Z$948,13,0)</f>
        <v xml:space="preserve"> Nematostella.</v>
      </c>
      <c r="Q97">
        <f>VLOOKUP($B97,SOCS_box_taxonomy!$B$2:$Z$948,14,0)</f>
        <v>0</v>
      </c>
      <c r="R97">
        <f>VLOOKUP($B97,SOCS_box_taxonomy!$B$2:$Z$948,15,0)</f>
        <v>0</v>
      </c>
      <c r="S97">
        <f>VLOOKUP($B97,SOCS_box_taxonomy!$B$2:$Z$948,16,0)</f>
        <v>0</v>
      </c>
      <c r="T97">
        <f>VLOOKUP($B97,SOCS_box_taxonomy!$B$2:$Z$948,17,0)</f>
        <v>0</v>
      </c>
      <c r="U97">
        <f>VLOOKUP($B97,SOCS_box_taxonomy!$B$2:$Z$948,18,0)</f>
        <v>0</v>
      </c>
      <c r="V97">
        <f>VLOOKUP($B97,SOCS_box_taxonomy!$B$2:$Z$948,19,0)</f>
        <v>0</v>
      </c>
      <c r="W97">
        <f>VLOOKUP($B97,SOCS_box_taxonomy!$B$2:$Z$948,20,0)</f>
        <v>0</v>
      </c>
      <c r="X97">
        <f>VLOOKUP($B97,SOCS_box_taxonomy!$B$2:$Z$948,21,0)</f>
        <v>0</v>
      </c>
      <c r="Y97">
        <f>VLOOKUP($B97,SOCS_box_taxonomy!$B$2:$Z$948,22,0)</f>
        <v>0</v>
      </c>
    </row>
    <row r="98" spans="1:26">
      <c r="A98" t="s">
        <v>129</v>
      </c>
      <c r="B98" t="s">
        <v>1311</v>
      </c>
      <c r="C98">
        <v>331</v>
      </c>
      <c r="D98" t="s">
        <v>1269</v>
      </c>
      <c r="E98">
        <v>70</v>
      </c>
      <c r="F98">
        <v>167</v>
      </c>
      <c r="G98">
        <v>64467</v>
      </c>
      <c r="H98" t="s">
        <v>1270</v>
      </c>
      <c r="I98" t="str">
        <f>VLOOKUP($B98,SOCS_box_taxonomy!$B$2:$Z$948,6,0)</f>
        <v>Eukaryota</v>
      </c>
      <c r="J98" t="str">
        <f>VLOOKUP($B98,SOCS_box_taxonomy!$B$2:$Z$948,7,0)</f>
        <v xml:space="preserve"> Metazoa</v>
      </c>
      <c r="K98" t="str">
        <f>VLOOKUP($B98,SOCS_box_taxonomy!$B$2:$Z$948,8,0)</f>
        <v xml:space="preserve"> Cnidaria</v>
      </c>
      <c r="L98" t="str">
        <f>VLOOKUP($B98,SOCS_box_taxonomy!$B$2:$Z$948,9,0)</f>
        <v xml:space="preserve"> Anthozoa</v>
      </c>
      <c r="M98" t="str">
        <f>VLOOKUP($B98,SOCS_box_taxonomy!$B$2:$Z$948,10,0)</f>
        <v xml:space="preserve"> Hexacorallia</v>
      </c>
      <c r="N98" t="str">
        <f>VLOOKUP($B98,SOCS_box_taxonomy!$B$2:$Z$948,11,0)</f>
        <v xml:space="preserve"> Actiniaria</v>
      </c>
      <c r="O98" t="str">
        <f>VLOOKUP($B98,SOCS_box_taxonomy!$B$2:$Z$948,12,0)</f>
        <v>Edwardsiidae</v>
      </c>
      <c r="P98" t="str">
        <f>VLOOKUP($B98,SOCS_box_taxonomy!$B$2:$Z$948,13,0)</f>
        <v xml:space="preserve"> Nematostella.</v>
      </c>
      <c r="Q98">
        <f>VLOOKUP($B98,SOCS_box_taxonomy!$B$2:$Z$948,14,0)</f>
        <v>0</v>
      </c>
      <c r="R98">
        <f>VLOOKUP($B98,SOCS_box_taxonomy!$B$2:$Z$948,15,0)</f>
        <v>0</v>
      </c>
      <c r="S98">
        <f>VLOOKUP($B98,SOCS_box_taxonomy!$B$2:$Z$948,16,0)</f>
        <v>0</v>
      </c>
      <c r="T98">
        <f>VLOOKUP($B98,SOCS_box_taxonomy!$B$2:$Z$948,17,0)</f>
        <v>0</v>
      </c>
      <c r="U98">
        <f>VLOOKUP($B98,SOCS_box_taxonomy!$B$2:$Z$948,18,0)</f>
        <v>0</v>
      </c>
      <c r="V98">
        <f>VLOOKUP($B98,SOCS_box_taxonomy!$B$2:$Z$948,19,0)</f>
        <v>0</v>
      </c>
      <c r="W98">
        <f>VLOOKUP($B98,SOCS_box_taxonomy!$B$2:$Z$948,20,0)</f>
        <v>0</v>
      </c>
      <c r="X98">
        <f>VLOOKUP($B98,SOCS_box_taxonomy!$B$2:$Z$948,21,0)</f>
        <v>0</v>
      </c>
      <c r="Y98">
        <f>VLOOKUP($B98,SOCS_box_taxonomy!$B$2:$Z$948,22,0)</f>
        <v>0</v>
      </c>
    </row>
    <row r="99" spans="1:26">
      <c r="A99" t="s">
        <v>129</v>
      </c>
      <c r="B99" t="s">
        <v>1311</v>
      </c>
      <c r="C99">
        <v>331</v>
      </c>
      <c r="D99" t="s">
        <v>21</v>
      </c>
      <c r="E99">
        <v>259</v>
      </c>
      <c r="F99">
        <v>298</v>
      </c>
      <c r="G99">
        <v>1016</v>
      </c>
      <c r="H99" t="s">
        <v>1265</v>
      </c>
      <c r="I99" t="str">
        <f>VLOOKUP($B99,SOCS_box_taxonomy!$B$2:$Z$948,6,0)</f>
        <v>Eukaryota</v>
      </c>
      <c r="J99" t="str">
        <f>VLOOKUP($B99,SOCS_box_taxonomy!$B$2:$Z$948,7,0)</f>
        <v xml:space="preserve"> Metazoa</v>
      </c>
      <c r="K99" t="str">
        <f>VLOOKUP($B99,SOCS_box_taxonomy!$B$2:$Z$948,8,0)</f>
        <v xml:space="preserve"> Cnidaria</v>
      </c>
      <c r="L99" t="str">
        <f>VLOOKUP($B99,SOCS_box_taxonomy!$B$2:$Z$948,9,0)</f>
        <v xml:space="preserve"> Anthozoa</v>
      </c>
      <c r="M99" t="str">
        <f>VLOOKUP($B99,SOCS_box_taxonomy!$B$2:$Z$948,10,0)</f>
        <v xml:space="preserve"> Hexacorallia</v>
      </c>
      <c r="N99" t="str">
        <f>VLOOKUP($B99,SOCS_box_taxonomy!$B$2:$Z$948,11,0)</f>
        <v xml:space="preserve"> Actiniaria</v>
      </c>
      <c r="O99" t="str">
        <f>VLOOKUP($B99,SOCS_box_taxonomy!$B$2:$Z$948,12,0)</f>
        <v>Edwardsiidae</v>
      </c>
      <c r="P99" t="str">
        <f>VLOOKUP($B99,SOCS_box_taxonomy!$B$2:$Z$948,13,0)</f>
        <v xml:space="preserve"> Nematostella.</v>
      </c>
      <c r="Q99">
        <f>VLOOKUP($B99,SOCS_box_taxonomy!$B$2:$Z$948,14,0)</f>
        <v>0</v>
      </c>
      <c r="R99">
        <f>VLOOKUP($B99,SOCS_box_taxonomy!$B$2:$Z$948,15,0)</f>
        <v>0</v>
      </c>
      <c r="S99">
        <f>VLOOKUP($B99,SOCS_box_taxonomy!$B$2:$Z$948,16,0)</f>
        <v>0</v>
      </c>
      <c r="T99">
        <f>VLOOKUP($B99,SOCS_box_taxonomy!$B$2:$Z$948,17,0)</f>
        <v>0</v>
      </c>
      <c r="U99">
        <f>VLOOKUP($B99,SOCS_box_taxonomy!$B$2:$Z$948,18,0)</f>
        <v>0</v>
      </c>
      <c r="V99">
        <f>VLOOKUP($B99,SOCS_box_taxonomy!$B$2:$Z$948,19,0)</f>
        <v>0</v>
      </c>
      <c r="W99">
        <f>VLOOKUP($B99,SOCS_box_taxonomy!$B$2:$Z$948,20,0)</f>
        <v>0</v>
      </c>
      <c r="X99">
        <f>VLOOKUP($B99,SOCS_box_taxonomy!$B$2:$Z$948,21,0)</f>
        <v>0</v>
      </c>
      <c r="Y99">
        <f>VLOOKUP($B99,SOCS_box_taxonomy!$B$2:$Z$948,22,0)</f>
        <v>0</v>
      </c>
      <c r="Z99">
        <f>$F99-$E99+1</f>
        <v>40</v>
      </c>
    </row>
    <row r="100" spans="1:26">
      <c r="A100" t="s">
        <v>130</v>
      </c>
      <c r="B100" t="s">
        <v>1312</v>
      </c>
      <c r="C100">
        <v>155</v>
      </c>
      <c r="D100" t="s">
        <v>1286</v>
      </c>
      <c r="E100">
        <v>16</v>
      </c>
      <c r="F100">
        <v>94</v>
      </c>
      <c r="G100">
        <v>4403</v>
      </c>
      <c r="H100" t="s">
        <v>1287</v>
      </c>
      <c r="I100" t="str">
        <f>VLOOKUP($B100,SOCS_box_taxonomy!$B$2:$Z$948,6,0)</f>
        <v>Eukaryota</v>
      </c>
      <c r="J100" t="str">
        <f>VLOOKUP($B100,SOCS_box_taxonomy!$B$2:$Z$948,7,0)</f>
        <v xml:space="preserve"> Metazoa</v>
      </c>
      <c r="K100" t="str">
        <f>VLOOKUP($B100,SOCS_box_taxonomy!$B$2:$Z$948,8,0)</f>
        <v xml:space="preserve"> Cnidaria</v>
      </c>
      <c r="L100" t="str">
        <f>VLOOKUP($B100,SOCS_box_taxonomy!$B$2:$Z$948,9,0)</f>
        <v xml:space="preserve"> Anthozoa</v>
      </c>
      <c r="M100" t="str">
        <f>VLOOKUP($B100,SOCS_box_taxonomy!$B$2:$Z$948,10,0)</f>
        <v xml:space="preserve"> Hexacorallia</v>
      </c>
      <c r="N100" t="str">
        <f>VLOOKUP($B100,SOCS_box_taxonomy!$B$2:$Z$948,11,0)</f>
        <v xml:space="preserve"> Actiniaria</v>
      </c>
      <c r="O100" t="str">
        <f>VLOOKUP($B100,SOCS_box_taxonomy!$B$2:$Z$948,12,0)</f>
        <v>Edwardsiidae</v>
      </c>
      <c r="P100" t="str">
        <f>VLOOKUP($B100,SOCS_box_taxonomy!$B$2:$Z$948,13,0)</f>
        <v xml:space="preserve"> Nematostella.</v>
      </c>
      <c r="Q100">
        <f>VLOOKUP($B100,SOCS_box_taxonomy!$B$2:$Z$948,14,0)</f>
        <v>0</v>
      </c>
      <c r="R100">
        <f>VLOOKUP($B100,SOCS_box_taxonomy!$B$2:$Z$948,15,0)</f>
        <v>0</v>
      </c>
      <c r="S100">
        <f>VLOOKUP($B100,SOCS_box_taxonomy!$B$2:$Z$948,16,0)</f>
        <v>0</v>
      </c>
      <c r="T100">
        <f>VLOOKUP($B100,SOCS_box_taxonomy!$B$2:$Z$948,17,0)</f>
        <v>0</v>
      </c>
      <c r="U100">
        <f>VLOOKUP($B100,SOCS_box_taxonomy!$B$2:$Z$948,18,0)</f>
        <v>0</v>
      </c>
      <c r="V100">
        <f>VLOOKUP($B100,SOCS_box_taxonomy!$B$2:$Z$948,19,0)</f>
        <v>0</v>
      </c>
      <c r="W100">
        <f>VLOOKUP($B100,SOCS_box_taxonomy!$B$2:$Z$948,20,0)</f>
        <v>0</v>
      </c>
      <c r="X100">
        <f>VLOOKUP($B100,SOCS_box_taxonomy!$B$2:$Z$948,21,0)</f>
        <v>0</v>
      </c>
      <c r="Y100">
        <f>VLOOKUP($B100,SOCS_box_taxonomy!$B$2:$Z$948,22,0)</f>
        <v>0</v>
      </c>
    </row>
    <row r="101" spans="1:26">
      <c r="A101" t="s">
        <v>130</v>
      </c>
      <c r="B101" t="s">
        <v>1312</v>
      </c>
      <c r="C101">
        <v>155</v>
      </c>
      <c r="D101" t="s">
        <v>21</v>
      </c>
      <c r="E101">
        <v>116</v>
      </c>
      <c r="F101">
        <v>153</v>
      </c>
      <c r="G101">
        <v>1016</v>
      </c>
      <c r="H101" t="s">
        <v>1265</v>
      </c>
      <c r="I101" t="str">
        <f>VLOOKUP($B101,SOCS_box_taxonomy!$B$2:$Z$948,6,0)</f>
        <v>Eukaryota</v>
      </c>
      <c r="J101" t="str">
        <f>VLOOKUP($B101,SOCS_box_taxonomy!$B$2:$Z$948,7,0)</f>
        <v xml:space="preserve"> Metazoa</v>
      </c>
      <c r="K101" t="str">
        <f>VLOOKUP($B101,SOCS_box_taxonomy!$B$2:$Z$948,8,0)</f>
        <v xml:space="preserve"> Cnidaria</v>
      </c>
      <c r="L101" t="str">
        <f>VLOOKUP($B101,SOCS_box_taxonomy!$B$2:$Z$948,9,0)</f>
        <v xml:space="preserve"> Anthozoa</v>
      </c>
      <c r="M101" t="str">
        <f>VLOOKUP($B101,SOCS_box_taxonomy!$B$2:$Z$948,10,0)</f>
        <v xml:space="preserve"> Hexacorallia</v>
      </c>
      <c r="N101" t="str">
        <f>VLOOKUP($B101,SOCS_box_taxonomy!$B$2:$Z$948,11,0)</f>
        <v xml:space="preserve"> Actiniaria</v>
      </c>
      <c r="O101" t="str">
        <f>VLOOKUP($B101,SOCS_box_taxonomy!$B$2:$Z$948,12,0)</f>
        <v>Edwardsiidae</v>
      </c>
      <c r="P101" t="str">
        <f>VLOOKUP($B101,SOCS_box_taxonomy!$B$2:$Z$948,13,0)</f>
        <v xml:space="preserve"> Nematostella.</v>
      </c>
      <c r="Q101">
        <f>VLOOKUP($B101,SOCS_box_taxonomy!$B$2:$Z$948,14,0)</f>
        <v>0</v>
      </c>
      <c r="R101">
        <f>VLOOKUP($B101,SOCS_box_taxonomy!$B$2:$Z$948,15,0)</f>
        <v>0</v>
      </c>
      <c r="S101">
        <f>VLOOKUP($B101,SOCS_box_taxonomy!$B$2:$Z$948,16,0)</f>
        <v>0</v>
      </c>
      <c r="T101">
        <f>VLOOKUP($B101,SOCS_box_taxonomy!$B$2:$Z$948,17,0)</f>
        <v>0</v>
      </c>
      <c r="U101">
        <f>VLOOKUP($B101,SOCS_box_taxonomy!$B$2:$Z$948,18,0)</f>
        <v>0</v>
      </c>
      <c r="V101">
        <f>VLOOKUP($B101,SOCS_box_taxonomy!$B$2:$Z$948,19,0)</f>
        <v>0</v>
      </c>
      <c r="W101">
        <f>VLOOKUP($B101,SOCS_box_taxonomy!$B$2:$Z$948,20,0)</f>
        <v>0</v>
      </c>
      <c r="X101">
        <f>VLOOKUP($B101,SOCS_box_taxonomy!$B$2:$Z$948,21,0)</f>
        <v>0</v>
      </c>
      <c r="Y101">
        <f>VLOOKUP($B101,SOCS_box_taxonomy!$B$2:$Z$948,22,0)</f>
        <v>0</v>
      </c>
      <c r="Z101">
        <f>$F101-$E101+1</f>
        <v>38</v>
      </c>
    </row>
    <row r="102" spans="1:26">
      <c r="A102" t="s">
        <v>131</v>
      </c>
      <c r="B102" t="s">
        <v>1313</v>
      </c>
      <c r="C102">
        <v>235</v>
      </c>
      <c r="D102" t="s">
        <v>1277</v>
      </c>
      <c r="E102">
        <v>1</v>
      </c>
      <c r="F102">
        <v>68</v>
      </c>
      <c r="G102">
        <v>458</v>
      </c>
      <c r="H102" t="s">
        <v>1278</v>
      </c>
      <c r="I102" t="str">
        <f>VLOOKUP($B102,SOCS_box_taxonomy!$B$2:$Z$948,6,0)</f>
        <v>Eukaryota</v>
      </c>
      <c r="J102" t="str">
        <f>VLOOKUP($B102,SOCS_box_taxonomy!$B$2:$Z$948,7,0)</f>
        <v xml:space="preserve"> Metazoa</v>
      </c>
      <c r="K102" t="str">
        <f>VLOOKUP($B102,SOCS_box_taxonomy!$B$2:$Z$948,8,0)</f>
        <v xml:space="preserve"> Cnidaria</v>
      </c>
      <c r="L102" t="str">
        <f>VLOOKUP($B102,SOCS_box_taxonomy!$B$2:$Z$948,9,0)</f>
        <v xml:space="preserve"> Anthozoa</v>
      </c>
      <c r="M102" t="str">
        <f>VLOOKUP($B102,SOCS_box_taxonomy!$B$2:$Z$948,10,0)</f>
        <v xml:space="preserve"> Hexacorallia</v>
      </c>
      <c r="N102" t="str">
        <f>VLOOKUP($B102,SOCS_box_taxonomy!$B$2:$Z$948,11,0)</f>
        <v xml:space="preserve"> Actiniaria</v>
      </c>
      <c r="O102" t="str">
        <f>VLOOKUP($B102,SOCS_box_taxonomy!$B$2:$Z$948,12,0)</f>
        <v>Edwardsiidae</v>
      </c>
      <c r="P102" t="str">
        <f>VLOOKUP($B102,SOCS_box_taxonomy!$B$2:$Z$948,13,0)</f>
        <v xml:space="preserve"> Nematostella.</v>
      </c>
      <c r="Q102">
        <f>VLOOKUP($B102,SOCS_box_taxonomy!$B$2:$Z$948,14,0)</f>
        <v>0</v>
      </c>
      <c r="R102">
        <f>VLOOKUP($B102,SOCS_box_taxonomy!$B$2:$Z$948,15,0)</f>
        <v>0</v>
      </c>
      <c r="S102">
        <f>VLOOKUP($B102,SOCS_box_taxonomy!$B$2:$Z$948,16,0)</f>
        <v>0</v>
      </c>
      <c r="T102">
        <f>VLOOKUP($B102,SOCS_box_taxonomy!$B$2:$Z$948,17,0)</f>
        <v>0</v>
      </c>
      <c r="U102">
        <f>VLOOKUP($B102,SOCS_box_taxonomy!$B$2:$Z$948,18,0)</f>
        <v>0</v>
      </c>
      <c r="V102">
        <f>VLOOKUP($B102,SOCS_box_taxonomy!$B$2:$Z$948,19,0)</f>
        <v>0</v>
      </c>
      <c r="W102">
        <f>VLOOKUP($B102,SOCS_box_taxonomy!$B$2:$Z$948,20,0)</f>
        <v>0</v>
      </c>
      <c r="X102">
        <f>VLOOKUP($B102,SOCS_box_taxonomy!$B$2:$Z$948,21,0)</f>
        <v>0</v>
      </c>
      <c r="Y102">
        <f>VLOOKUP($B102,SOCS_box_taxonomy!$B$2:$Z$948,22,0)</f>
        <v>0</v>
      </c>
    </row>
    <row r="103" spans="1:26">
      <c r="A103" t="s">
        <v>131</v>
      </c>
      <c r="B103" t="s">
        <v>1313</v>
      </c>
      <c r="C103">
        <v>235</v>
      </c>
      <c r="D103" t="s">
        <v>21</v>
      </c>
      <c r="E103">
        <v>199</v>
      </c>
      <c r="F103">
        <v>235</v>
      </c>
      <c r="G103">
        <v>1016</v>
      </c>
      <c r="H103" t="s">
        <v>1265</v>
      </c>
      <c r="I103" t="str">
        <f>VLOOKUP($B103,SOCS_box_taxonomy!$B$2:$Z$948,6,0)</f>
        <v>Eukaryota</v>
      </c>
      <c r="J103" t="str">
        <f>VLOOKUP($B103,SOCS_box_taxonomy!$B$2:$Z$948,7,0)</f>
        <v xml:space="preserve"> Metazoa</v>
      </c>
      <c r="K103" t="str">
        <f>VLOOKUP($B103,SOCS_box_taxonomy!$B$2:$Z$948,8,0)</f>
        <v xml:space="preserve"> Cnidaria</v>
      </c>
      <c r="L103" t="str">
        <f>VLOOKUP($B103,SOCS_box_taxonomy!$B$2:$Z$948,9,0)</f>
        <v xml:space="preserve"> Anthozoa</v>
      </c>
      <c r="M103" t="str">
        <f>VLOOKUP($B103,SOCS_box_taxonomy!$B$2:$Z$948,10,0)</f>
        <v xml:space="preserve"> Hexacorallia</v>
      </c>
      <c r="N103" t="str">
        <f>VLOOKUP($B103,SOCS_box_taxonomy!$B$2:$Z$948,11,0)</f>
        <v xml:space="preserve"> Actiniaria</v>
      </c>
      <c r="O103" t="str">
        <f>VLOOKUP($B103,SOCS_box_taxonomy!$B$2:$Z$948,12,0)</f>
        <v>Edwardsiidae</v>
      </c>
      <c r="P103" t="str">
        <f>VLOOKUP($B103,SOCS_box_taxonomy!$B$2:$Z$948,13,0)</f>
        <v xml:space="preserve"> Nematostella.</v>
      </c>
      <c r="Q103">
        <f>VLOOKUP($B103,SOCS_box_taxonomy!$B$2:$Z$948,14,0)</f>
        <v>0</v>
      </c>
      <c r="R103">
        <f>VLOOKUP($B103,SOCS_box_taxonomy!$B$2:$Z$948,15,0)</f>
        <v>0</v>
      </c>
      <c r="S103">
        <f>VLOOKUP($B103,SOCS_box_taxonomy!$B$2:$Z$948,16,0)</f>
        <v>0</v>
      </c>
      <c r="T103">
        <f>VLOOKUP($B103,SOCS_box_taxonomy!$B$2:$Z$948,17,0)</f>
        <v>0</v>
      </c>
      <c r="U103">
        <f>VLOOKUP($B103,SOCS_box_taxonomy!$B$2:$Z$948,18,0)</f>
        <v>0</v>
      </c>
      <c r="V103">
        <f>VLOOKUP($B103,SOCS_box_taxonomy!$B$2:$Z$948,19,0)</f>
        <v>0</v>
      </c>
      <c r="W103">
        <f>VLOOKUP($B103,SOCS_box_taxonomy!$B$2:$Z$948,20,0)</f>
        <v>0</v>
      </c>
      <c r="X103">
        <f>VLOOKUP($B103,SOCS_box_taxonomy!$B$2:$Z$948,21,0)</f>
        <v>0</v>
      </c>
      <c r="Y103">
        <f>VLOOKUP($B103,SOCS_box_taxonomy!$B$2:$Z$948,22,0)</f>
        <v>0</v>
      </c>
      <c r="Z103">
        <f>$F103-$E103+1</f>
        <v>37</v>
      </c>
    </row>
    <row r="104" spans="1:26">
      <c r="A104" t="s">
        <v>132</v>
      </c>
      <c r="B104" t="s">
        <v>1314</v>
      </c>
      <c r="C104">
        <v>149</v>
      </c>
      <c r="D104" t="s">
        <v>1286</v>
      </c>
      <c r="E104">
        <v>16</v>
      </c>
      <c r="F104">
        <v>94</v>
      </c>
      <c r="G104">
        <v>4403</v>
      </c>
      <c r="H104" t="s">
        <v>1287</v>
      </c>
      <c r="I104" t="str">
        <f>VLOOKUP($B104,SOCS_box_taxonomy!$B$2:$Z$948,6,0)</f>
        <v>Eukaryota</v>
      </c>
      <c r="J104" t="str">
        <f>VLOOKUP($B104,SOCS_box_taxonomy!$B$2:$Z$948,7,0)</f>
        <v xml:space="preserve"> Metazoa</v>
      </c>
      <c r="K104" t="str">
        <f>VLOOKUP($B104,SOCS_box_taxonomy!$B$2:$Z$948,8,0)</f>
        <v xml:space="preserve"> Cnidaria</v>
      </c>
      <c r="L104" t="str">
        <f>VLOOKUP($B104,SOCS_box_taxonomy!$B$2:$Z$948,9,0)</f>
        <v xml:space="preserve"> Anthozoa</v>
      </c>
      <c r="M104" t="str">
        <f>VLOOKUP($B104,SOCS_box_taxonomy!$B$2:$Z$948,10,0)</f>
        <v xml:space="preserve"> Hexacorallia</v>
      </c>
      <c r="N104" t="str">
        <f>VLOOKUP($B104,SOCS_box_taxonomy!$B$2:$Z$948,11,0)</f>
        <v xml:space="preserve"> Actiniaria</v>
      </c>
      <c r="O104" t="str">
        <f>VLOOKUP($B104,SOCS_box_taxonomy!$B$2:$Z$948,12,0)</f>
        <v>Edwardsiidae</v>
      </c>
      <c r="P104" t="str">
        <f>VLOOKUP($B104,SOCS_box_taxonomy!$B$2:$Z$948,13,0)</f>
        <v xml:space="preserve"> Nematostella.</v>
      </c>
      <c r="Q104">
        <f>VLOOKUP($B104,SOCS_box_taxonomy!$B$2:$Z$948,14,0)</f>
        <v>0</v>
      </c>
      <c r="R104">
        <f>VLOOKUP($B104,SOCS_box_taxonomy!$B$2:$Z$948,15,0)</f>
        <v>0</v>
      </c>
      <c r="S104">
        <f>VLOOKUP($B104,SOCS_box_taxonomy!$B$2:$Z$948,16,0)</f>
        <v>0</v>
      </c>
      <c r="T104">
        <f>VLOOKUP($B104,SOCS_box_taxonomy!$B$2:$Z$948,17,0)</f>
        <v>0</v>
      </c>
      <c r="U104">
        <f>VLOOKUP($B104,SOCS_box_taxonomy!$B$2:$Z$948,18,0)</f>
        <v>0</v>
      </c>
      <c r="V104">
        <f>VLOOKUP($B104,SOCS_box_taxonomy!$B$2:$Z$948,19,0)</f>
        <v>0</v>
      </c>
      <c r="W104">
        <f>VLOOKUP($B104,SOCS_box_taxonomy!$B$2:$Z$948,20,0)</f>
        <v>0</v>
      </c>
      <c r="X104">
        <f>VLOOKUP($B104,SOCS_box_taxonomy!$B$2:$Z$948,21,0)</f>
        <v>0</v>
      </c>
      <c r="Y104">
        <f>VLOOKUP($B104,SOCS_box_taxonomy!$B$2:$Z$948,22,0)</f>
        <v>0</v>
      </c>
    </row>
    <row r="105" spans="1:26">
      <c r="A105" t="s">
        <v>132</v>
      </c>
      <c r="B105" t="s">
        <v>1314</v>
      </c>
      <c r="C105">
        <v>149</v>
      </c>
      <c r="D105" t="s">
        <v>21</v>
      </c>
      <c r="E105">
        <v>116</v>
      </c>
      <c r="F105">
        <v>149</v>
      </c>
      <c r="G105">
        <v>1016</v>
      </c>
      <c r="H105" t="s">
        <v>1265</v>
      </c>
      <c r="I105" t="str">
        <f>VLOOKUP($B105,SOCS_box_taxonomy!$B$2:$Z$948,6,0)</f>
        <v>Eukaryota</v>
      </c>
      <c r="J105" t="str">
        <f>VLOOKUP($B105,SOCS_box_taxonomy!$B$2:$Z$948,7,0)</f>
        <v xml:space="preserve"> Metazoa</v>
      </c>
      <c r="K105" t="str">
        <f>VLOOKUP($B105,SOCS_box_taxonomy!$B$2:$Z$948,8,0)</f>
        <v xml:space="preserve"> Cnidaria</v>
      </c>
      <c r="L105" t="str">
        <f>VLOOKUP($B105,SOCS_box_taxonomy!$B$2:$Z$948,9,0)</f>
        <v xml:space="preserve"> Anthozoa</v>
      </c>
      <c r="M105" t="str">
        <f>VLOOKUP($B105,SOCS_box_taxonomy!$B$2:$Z$948,10,0)</f>
        <v xml:space="preserve"> Hexacorallia</v>
      </c>
      <c r="N105" t="str">
        <f>VLOOKUP($B105,SOCS_box_taxonomy!$B$2:$Z$948,11,0)</f>
        <v xml:space="preserve"> Actiniaria</v>
      </c>
      <c r="O105" t="str">
        <f>VLOOKUP($B105,SOCS_box_taxonomy!$B$2:$Z$948,12,0)</f>
        <v>Edwardsiidae</v>
      </c>
      <c r="P105" t="str">
        <f>VLOOKUP($B105,SOCS_box_taxonomy!$B$2:$Z$948,13,0)</f>
        <v xml:space="preserve"> Nematostella.</v>
      </c>
      <c r="Q105">
        <f>VLOOKUP($B105,SOCS_box_taxonomy!$B$2:$Z$948,14,0)</f>
        <v>0</v>
      </c>
      <c r="R105">
        <f>VLOOKUP($B105,SOCS_box_taxonomy!$B$2:$Z$948,15,0)</f>
        <v>0</v>
      </c>
      <c r="S105">
        <f>VLOOKUP($B105,SOCS_box_taxonomy!$B$2:$Z$948,16,0)</f>
        <v>0</v>
      </c>
      <c r="T105">
        <f>VLOOKUP($B105,SOCS_box_taxonomy!$B$2:$Z$948,17,0)</f>
        <v>0</v>
      </c>
      <c r="U105">
        <f>VLOOKUP($B105,SOCS_box_taxonomy!$B$2:$Z$948,18,0)</f>
        <v>0</v>
      </c>
      <c r="V105">
        <f>VLOOKUP($B105,SOCS_box_taxonomy!$B$2:$Z$948,19,0)</f>
        <v>0</v>
      </c>
      <c r="W105">
        <f>VLOOKUP($B105,SOCS_box_taxonomy!$B$2:$Z$948,20,0)</f>
        <v>0</v>
      </c>
      <c r="X105">
        <f>VLOOKUP($B105,SOCS_box_taxonomy!$B$2:$Z$948,21,0)</f>
        <v>0</v>
      </c>
      <c r="Y105">
        <f>VLOOKUP($B105,SOCS_box_taxonomy!$B$2:$Z$948,22,0)</f>
        <v>0</v>
      </c>
      <c r="Z105">
        <f>$F105-$E105+1</f>
        <v>34</v>
      </c>
    </row>
    <row r="106" spans="1:26">
      <c r="A106" t="s">
        <v>133</v>
      </c>
      <c r="B106" t="s">
        <v>1315</v>
      </c>
      <c r="C106">
        <v>317</v>
      </c>
      <c r="D106" t="s">
        <v>1286</v>
      </c>
      <c r="E106">
        <v>164</v>
      </c>
      <c r="F106">
        <v>240</v>
      </c>
      <c r="G106">
        <v>4403</v>
      </c>
      <c r="H106" t="s">
        <v>1287</v>
      </c>
      <c r="I106" t="str">
        <f>VLOOKUP($B106,SOCS_box_taxonomy!$B$2:$Z$948,6,0)</f>
        <v>Eukaryota</v>
      </c>
      <c r="J106" t="str">
        <f>VLOOKUP($B106,SOCS_box_taxonomy!$B$2:$Z$948,7,0)</f>
        <v xml:space="preserve"> Metazoa</v>
      </c>
      <c r="K106" t="str">
        <f>VLOOKUP($B106,SOCS_box_taxonomy!$B$2:$Z$948,8,0)</f>
        <v xml:space="preserve"> Ecdysozoa</v>
      </c>
      <c r="L106" t="str">
        <f>VLOOKUP($B106,SOCS_box_taxonomy!$B$2:$Z$948,9,0)</f>
        <v xml:space="preserve"> Arthropoda</v>
      </c>
      <c r="M106" t="str">
        <f>VLOOKUP($B106,SOCS_box_taxonomy!$B$2:$Z$948,10,0)</f>
        <v xml:space="preserve"> Hexapoda</v>
      </c>
      <c r="N106" t="str">
        <f>VLOOKUP($B106,SOCS_box_taxonomy!$B$2:$Z$948,11,0)</f>
        <v xml:space="preserve"> Insecta</v>
      </c>
      <c r="O106" t="str">
        <f>VLOOKUP($B106,SOCS_box_taxonomy!$B$2:$Z$948,12,0)</f>
        <v>Pterygota</v>
      </c>
      <c r="P106" t="str">
        <f>VLOOKUP($B106,SOCS_box_taxonomy!$B$2:$Z$948,13,0)</f>
        <v xml:space="preserve"> Neoptera</v>
      </c>
      <c r="Q106" t="str">
        <f>VLOOKUP($B106,SOCS_box_taxonomy!$B$2:$Z$948,14,0)</f>
        <v xml:space="preserve"> Endopterygota</v>
      </c>
      <c r="R106" t="str">
        <f>VLOOKUP($B106,SOCS_box_taxonomy!$B$2:$Z$948,15,0)</f>
        <v xml:space="preserve"> Diptera</v>
      </c>
      <c r="S106" t="str">
        <f>VLOOKUP($B106,SOCS_box_taxonomy!$B$2:$Z$948,16,0)</f>
        <v xml:space="preserve"> Nematocera</v>
      </c>
      <c r="T106" t="str">
        <f>VLOOKUP($B106,SOCS_box_taxonomy!$B$2:$Z$948,17,0)</f>
        <v xml:space="preserve"> Culicoidea</v>
      </c>
      <c r="U106" t="str">
        <f>VLOOKUP($B106,SOCS_box_taxonomy!$B$2:$Z$948,18,0)</f>
        <v>Culicidae</v>
      </c>
      <c r="V106" t="str">
        <f>VLOOKUP($B106,SOCS_box_taxonomy!$B$2:$Z$948,19,0)</f>
        <v xml:space="preserve"> Anophelinae</v>
      </c>
      <c r="W106" t="str">
        <f>VLOOKUP($B106,SOCS_box_taxonomy!$B$2:$Z$948,20,0)</f>
        <v xml:space="preserve"> Anopheles.</v>
      </c>
      <c r="X106">
        <f>VLOOKUP($B106,SOCS_box_taxonomy!$B$2:$Z$948,21,0)</f>
        <v>0</v>
      </c>
      <c r="Y106">
        <f>VLOOKUP($B106,SOCS_box_taxonomy!$B$2:$Z$948,22,0)</f>
        <v>0</v>
      </c>
    </row>
    <row r="107" spans="1:26">
      <c r="A107" t="s">
        <v>133</v>
      </c>
      <c r="B107" t="s">
        <v>1315</v>
      </c>
      <c r="C107">
        <v>317</v>
      </c>
      <c r="D107" t="s">
        <v>21</v>
      </c>
      <c r="E107">
        <v>277</v>
      </c>
      <c r="F107">
        <v>314</v>
      </c>
      <c r="G107">
        <v>1016</v>
      </c>
      <c r="H107" t="s">
        <v>1265</v>
      </c>
      <c r="I107" t="str">
        <f>VLOOKUP($B107,SOCS_box_taxonomy!$B$2:$Z$948,6,0)</f>
        <v>Eukaryota</v>
      </c>
      <c r="J107" t="str">
        <f>VLOOKUP($B107,SOCS_box_taxonomy!$B$2:$Z$948,7,0)</f>
        <v xml:space="preserve"> Metazoa</v>
      </c>
      <c r="K107" t="str">
        <f>VLOOKUP($B107,SOCS_box_taxonomy!$B$2:$Z$948,8,0)</f>
        <v xml:space="preserve"> Ecdysozoa</v>
      </c>
      <c r="L107" t="str">
        <f>VLOOKUP($B107,SOCS_box_taxonomy!$B$2:$Z$948,9,0)</f>
        <v xml:space="preserve"> Arthropoda</v>
      </c>
      <c r="M107" t="str">
        <f>VLOOKUP($B107,SOCS_box_taxonomy!$B$2:$Z$948,10,0)</f>
        <v xml:space="preserve"> Hexapoda</v>
      </c>
      <c r="N107" t="str">
        <f>VLOOKUP($B107,SOCS_box_taxonomy!$B$2:$Z$948,11,0)</f>
        <v xml:space="preserve"> Insecta</v>
      </c>
      <c r="O107" t="str">
        <f>VLOOKUP($B107,SOCS_box_taxonomy!$B$2:$Z$948,12,0)</f>
        <v>Pterygota</v>
      </c>
      <c r="P107" t="str">
        <f>VLOOKUP($B107,SOCS_box_taxonomy!$B$2:$Z$948,13,0)</f>
        <v xml:space="preserve"> Neoptera</v>
      </c>
      <c r="Q107" t="str">
        <f>VLOOKUP($B107,SOCS_box_taxonomy!$B$2:$Z$948,14,0)</f>
        <v xml:space="preserve"> Endopterygota</v>
      </c>
      <c r="R107" t="str">
        <f>VLOOKUP($B107,SOCS_box_taxonomy!$B$2:$Z$948,15,0)</f>
        <v xml:space="preserve"> Diptera</v>
      </c>
      <c r="S107" t="str">
        <f>VLOOKUP($B107,SOCS_box_taxonomy!$B$2:$Z$948,16,0)</f>
        <v xml:space="preserve"> Nematocera</v>
      </c>
      <c r="T107" t="str">
        <f>VLOOKUP($B107,SOCS_box_taxonomy!$B$2:$Z$948,17,0)</f>
        <v xml:space="preserve"> Culicoidea</v>
      </c>
      <c r="U107" t="str">
        <f>VLOOKUP($B107,SOCS_box_taxonomy!$B$2:$Z$948,18,0)</f>
        <v>Culicidae</v>
      </c>
      <c r="V107" t="str">
        <f>VLOOKUP($B107,SOCS_box_taxonomy!$B$2:$Z$948,19,0)</f>
        <v xml:space="preserve"> Anophelinae</v>
      </c>
      <c r="W107" t="str">
        <f>VLOOKUP($B107,SOCS_box_taxonomy!$B$2:$Z$948,20,0)</f>
        <v xml:space="preserve"> Anopheles.</v>
      </c>
      <c r="X107">
        <f>VLOOKUP($B107,SOCS_box_taxonomy!$B$2:$Z$948,21,0)</f>
        <v>0</v>
      </c>
      <c r="Y107">
        <f>VLOOKUP($B107,SOCS_box_taxonomy!$B$2:$Z$948,22,0)</f>
        <v>0</v>
      </c>
      <c r="Z107">
        <f>$F107-$E107+1</f>
        <v>38</v>
      </c>
    </row>
    <row r="108" spans="1:26">
      <c r="A108" t="s">
        <v>133</v>
      </c>
      <c r="B108" t="s">
        <v>1315</v>
      </c>
      <c r="C108">
        <v>317</v>
      </c>
      <c r="D108" t="s">
        <v>1316</v>
      </c>
      <c r="E108">
        <v>1</v>
      </c>
      <c r="F108">
        <v>119</v>
      </c>
      <c r="G108">
        <v>5</v>
      </c>
      <c r="I108" t="str">
        <f>VLOOKUP($B108,SOCS_box_taxonomy!$B$2:$Z$948,6,0)</f>
        <v>Eukaryota</v>
      </c>
      <c r="J108" t="str">
        <f>VLOOKUP($B108,SOCS_box_taxonomy!$B$2:$Z$948,7,0)</f>
        <v xml:space="preserve"> Metazoa</v>
      </c>
      <c r="K108" t="str">
        <f>VLOOKUP($B108,SOCS_box_taxonomy!$B$2:$Z$948,8,0)</f>
        <v xml:space="preserve"> Ecdysozoa</v>
      </c>
      <c r="L108" t="str">
        <f>VLOOKUP($B108,SOCS_box_taxonomy!$B$2:$Z$948,9,0)</f>
        <v xml:space="preserve"> Arthropoda</v>
      </c>
      <c r="M108" t="str">
        <f>VLOOKUP($B108,SOCS_box_taxonomy!$B$2:$Z$948,10,0)</f>
        <v xml:space="preserve"> Hexapoda</v>
      </c>
      <c r="N108" t="str">
        <f>VLOOKUP($B108,SOCS_box_taxonomy!$B$2:$Z$948,11,0)</f>
        <v xml:space="preserve"> Insecta</v>
      </c>
      <c r="O108" t="str">
        <f>VLOOKUP($B108,SOCS_box_taxonomy!$B$2:$Z$948,12,0)</f>
        <v>Pterygota</v>
      </c>
      <c r="P108" t="str">
        <f>VLOOKUP($B108,SOCS_box_taxonomy!$B$2:$Z$948,13,0)</f>
        <v xml:space="preserve"> Neoptera</v>
      </c>
      <c r="Q108" t="str">
        <f>VLOOKUP($B108,SOCS_box_taxonomy!$B$2:$Z$948,14,0)</f>
        <v xml:space="preserve"> Endopterygota</v>
      </c>
      <c r="R108" t="str">
        <f>VLOOKUP($B108,SOCS_box_taxonomy!$B$2:$Z$948,15,0)</f>
        <v xml:space="preserve"> Diptera</v>
      </c>
      <c r="S108" t="str">
        <f>VLOOKUP($B108,SOCS_box_taxonomy!$B$2:$Z$948,16,0)</f>
        <v xml:space="preserve"> Nematocera</v>
      </c>
      <c r="T108" t="str">
        <f>VLOOKUP($B108,SOCS_box_taxonomy!$B$2:$Z$948,17,0)</f>
        <v xml:space="preserve"> Culicoidea</v>
      </c>
      <c r="U108" t="str">
        <f>VLOOKUP($B108,SOCS_box_taxonomy!$B$2:$Z$948,18,0)</f>
        <v>Culicidae</v>
      </c>
      <c r="V108" t="str">
        <f>VLOOKUP($B108,SOCS_box_taxonomy!$B$2:$Z$948,19,0)</f>
        <v xml:space="preserve"> Anophelinae</v>
      </c>
      <c r="W108" t="str">
        <f>VLOOKUP($B108,SOCS_box_taxonomy!$B$2:$Z$948,20,0)</f>
        <v xml:space="preserve"> Anopheles.</v>
      </c>
      <c r="X108">
        <f>VLOOKUP($B108,SOCS_box_taxonomy!$B$2:$Z$948,21,0)</f>
        <v>0</v>
      </c>
      <c r="Y108">
        <f>VLOOKUP($B108,SOCS_box_taxonomy!$B$2:$Z$948,22,0)</f>
        <v>0</v>
      </c>
    </row>
    <row r="109" spans="1:26">
      <c r="A109" t="s">
        <v>139</v>
      </c>
      <c r="B109" t="s">
        <v>1317</v>
      </c>
      <c r="C109">
        <v>755</v>
      </c>
      <c r="D109" t="s">
        <v>1269</v>
      </c>
      <c r="E109">
        <v>50</v>
      </c>
      <c r="F109">
        <v>144</v>
      </c>
      <c r="G109">
        <v>64467</v>
      </c>
      <c r="H109" t="s">
        <v>1270</v>
      </c>
      <c r="I109" t="str">
        <f>VLOOKUP($B109,SOCS_box_taxonomy!$B$2:$Z$948,6,0)</f>
        <v>Eukaryota</v>
      </c>
      <c r="J109" t="str">
        <f>VLOOKUP($B109,SOCS_box_taxonomy!$B$2:$Z$948,7,0)</f>
        <v xml:space="preserve"> Metazoa</v>
      </c>
      <c r="K109" t="str">
        <f>VLOOKUP($B109,SOCS_box_taxonomy!$B$2:$Z$948,8,0)</f>
        <v xml:space="preserve"> Ecdysozoa</v>
      </c>
      <c r="L109" t="str">
        <f>VLOOKUP($B109,SOCS_box_taxonomy!$B$2:$Z$948,9,0)</f>
        <v xml:space="preserve"> Arthropoda</v>
      </c>
      <c r="M109" t="str">
        <f>VLOOKUP($B109,SOCS_box_taxonomy!$B$2:$Z$948,10,0)</f>
        <v xml:space="preserve"> Hexapoda</v>
      </c>
      <c r="N109" t="str">
        <f>VLOOKUP($B109,SOCS_box_taxonomy!$B$2:$Z$948,11,0)</f>
        <v xml:space="preserve"> Insecta</v>
      </c>
      <c r="O109" t="str">
        <f>VLOOKUP($B109,SOCS_box_taxonomy!$B$2:$Z$948,12,0)</f>
        <v>Pterygota</v>
      </c>
      <c r="P109" t="str">
        <f>VLOOKUP($B109,SOCS_box_taxonomy!$B$2:$Z$948,13,0)</f>
        <v xml:space="preserve"> Neoptera</v>
      </c>
      <c r="Q109" t="str">
        <f>VLOOKUP($B109,SOCS_box_taxonomy!$B$2:$Z$948,14,0)</f>
        <v xml:space="preserve"> Endopterygota</v>
      </c>
      <c r="R109" t="str">
        <f>VLOOKUP($B109,SOCS_box_taxonomy!$B$2:$Z$948,15,0)</f>
        <v xml:space="preserve"> Diptera</v>
      </c>
      <c r="S109" t="str">
        <f>VLOOKUP($B109,SOCS_box_taxonomy!$B$2:$Z$948,16,0)</f>
        <v xml:space="preserve"> Nematocera</v>
      </c>
      <c r="T109" t="str">
        <f>VLOOKUP($B109,SOCS_box_taxonomy!$B$2:$Z$948,17,0)</f>
        <v xml:space="preserve"> Culicoidea</v>
      </c>
      <c r="U109" t="str">
        <f>VLOOKUP($B109,SOCS_box_taxonomy!$B$2:$Z$948,18,0)</f>
        <v>Culicidae</v>
      </c>
      <c r="V109" t="str">
        <f>VLOOKUP($B109,SOCS_box_taxonomy!$B$2:$Z$948,19,0)</f>
        <v xml:space="preserve"> Anophelinae</v>
      </c>
      <c r="W109" t="str">
        <f>VLOOKUP($B109,SOCS_box_taxonomy!$B$2:$Z$948,20,0)</f>
        <v xml:space="preserve"> Anopheles.</v>
      </c>
      <c r="X109">
        <f>VLOOKUP($B109,SOCS_box_taxonomy!$B$2:$Z$948,21,0)</f>
        <v>0</v>
      </c>
      <c r="Y109">
        <f>VLOOKUP($B109,SOCS_box_taxonomy!$B$2:$Z$948,22,0)</f>
        <v>0</v>
      </c>
    </row>
    <row r="110" spans="1:26">
      <c r="A110" t="s">
        <v>139</v>
      </c>
      <c r="B110" t="s">
        <v>1317</v>
      </c>
      <c r="C110">
        <v>755</v>
      </c>
      <c r="D110" t="s">
        <v>21</v>
      </c>
      <c r="E110">
        <v>714</v>
      </c>
      <c r="F110">
        <v>753</v>
      </c>
      <c r="G110">
        <v>1016</v>
      </c>
      <c r="H110" t="s">
        <v>1265</v>
      </c>
      <c r="I110" t="str">
        <f>VLOOKUP($B110,SOCS_box_taxonomy!$B$2:$Z$948,6,0)</f>
        <v>Eukaryota</v>
      </c>
      <c r="J110" t="str">
        <f>VLOOKUP($B110,SOCS_box_taxonomy!$B$2:$Z$948,7,0)</f>
        <v xml:space="preserve"> Metazoa</v>
      </c>
      <c r="K110" t="str">
        <f>VLOOKUP($B110,SOCS_box_taxonomy!$B$2:$Z$948,8,0)</f>
        <v xml:space="preserve"> Ecdysozoa</v>
      </c>
      <c r="L110" t="str">
        <f>VLOOKUP($B110,SOCS_box_taxonomy!$B$2:$Z$948,9,0)</f>
        <v xml:space="preserve"> Arthropoda</v>
      </c>
      <c r="M110" t="str">
        <f>VLOOKUP($B110,SOCS_box_taxonomy!$B$2:$Z$948,10,0)</f>
        <v xml:space="preserve"> Hexapoda</v>
      </c>
      <c r="N110" t="str">
        <f>VLOOKUP($B110,SOCS_box_taxonomy!$B$2:$Z$948,11,0)</f>
        <v xml:space="preserve"> Insecta</v>
      </c>
      <c r="O110" t="str">
        <f>VLOOKUP($B110,SOCS_box_taxonomy!$B$2:$Z$948,12,0)</f>
        <v>Pterygota</v>
      </c>
      <c r="P110" t="str">
        <f>VLOOKUP($B110,SOCS_box_taxonomy!$B$2:$Z$948,13,0)</f>
        <v xml:space="preserve"> Neoptera</v>
      </c>
      <c r="Q110" t="str">
        <f>VLOOKUP($B110,SOCS_box_taxonomy!$B$2:$Z$948,14,0)</f>
        <v xml:space="preserve"> Endopterygota</v>
      </c>
      <c r="R110" t="str">
        <f>VLOOKUP($B110,SOCS_box_taxonomy!$B$2:$Z$948,15,0)</f>
        <v xml:space="preserve"> Diptera</v>
      </c>
      <c r="S110" t="str">
        <f>VLOOKUP($B110,SOCS_box_taxonomy!$B$2:$Z$948,16,0)</f>
        <v xml:space="preserve"> Nematocera</v>
      </c>
      <c r="T110" t="str">
        <f>VLOOKUP($B110,SOCS_box_taxonomy!$B$2:$Z$948,17,0)</f>
        <v xml:space="preserve"> Culicoidea</v>
      </c>
      <c r="U110" t="str">
        <f>VLOOKUP($B110,SOCS_box_taxonomy!$B$2:$Z$948,18,0)</f>
        <v>Culicidae</v>
      </c>
      <c r="V110" t="str">
        <f>VLOOKUP($B110,SOCS_box_taxonomy!$B$2:$Z$948,19,0)</f>
        <v xml:space="preserve"> Anophelinae</v>
      </c>
      <c r="W110" t="str">
        <f>VLOOKUP($B110,SOCS_box_taxonomy!$B$2:$Z$948,20,0)</f>
        <v xml:space="preserve"> Anopheles.</v>
      </c>
      <c r="X110">
        <f>VLOOKUP($B110,SOCS_box_taxonomy!$B$2:$Z$948,21,0)</f>
        <v>0</v>
      </c>
      <c r="Y110">
        <f>VLOOKUP($B110,SOCS_box_taxonomy!$B$2:$Z$948,22,0)</f>
        <v>0</v>
      </c>
      <c r="Z110">
        <f>$F110-$E110+1</f>
        <v>40</v>
      </c>
    </row>
    <row r="111" spans="1:26">
      <c r="A111" t="s">
        <v>140</v>
      </c>
      <c r="B111" t="s">
        <v>1318</v>
      </c>
      <c r="C111">
        <v>350</v>
      </c>
      <c r="D111" t="s">
        <v>1319</v>
      </c>
      <c r="E111">
        <v>112</v>
      </c>
      <c r="F111">
        <v>142</v>
      </c>
      <c r="G111">
        <v>5717</v>
      </c>
      <c r="H111" t="s">
        <v>1320</v>
      </c>
      <c r="I111" t="str">
        <f>VLOOKUP($B111,SOCS_box_taxonomy!$B$2:$Z$948,6,0)</f>
        <v>Eukaryota</v>
      </c>
      <c r="J111" t="str">
        <f>VLOOKUP($B111,SOCS_box_taxonomy!$B$2:$Z$948,7,0)</f>
        <v xml:space="preserve"> Metazoa</v>
      </c>
      <c r="K111" t="str">
        <f>VLOOKUP($B111,SOCS_box_taxonomy!$B$2:$Z$948,8,0)</f>
        <v xml:space="preserve"> Chordata</v>
      </c>
      <c r="L111" t="str">
        <f>VLOOKUP($B111,SOCS_box_taxonomy!$B$2:$Z$948,9,0)</f>
        <v xml:space="preserve"> Craniata</v>
      </c>
      <c r="M111" t="str">
        <f>VLOOKUP($B111,SOCS_box_taxonomy!$B$2:$Z$948,10,0)</f>
        <v xml:space="preserve"> Vertebrata</v>
      </c>
      <c r="N111" t="str">
        <f>VLOOKUP($B111,SOCS_box_taxonomy!$B$2:$Z$948,11,0)</f>
        <v xml:space="preserve"> Euteleostomi</v>
      </c>
      <c r="O111" t="str">
        <f>VLOOKUP($B111,SOCS_box_taxonomy!$B$2:$Z$948,12,0)</f>
        <v>Actinopterygii</v>
      </c>
      <c r="P111" t="str">
        <f>VLOOKUP($B111,SOCS_box_taxonomy!$B$2:$Z$948,13,0)</f>
        <v xml:space="preserve"> Neopterygii</v>
      </c>
      <c r="Q111" t="str">
        <f>VLOOKUP($B111,SOCS_box_taxonomy!$B$2:$Z$948,14,0)</f>
        <v xml:space="preserve"> Teleostei</v>
      </c>
      <c r="R111" t="str">
        <f>VLOOKUP($B111,SOCS_box_taxonomy!$B$2:$Z$948,15,0)</f>
        <v xml:space="preserve"> Ostariophysi</v>
      </c>
      <c r="S111" t="str">
        <f>VLOOKUP($B111,SOCS_box_taxonomy!$B$2:$Z$948,16,0)</f>
        <v xml:space="preserve"> Cypriniformes</v>
      </c>
      <c r="T111" t="str">
        <f>VLOOKUP($B111,SOCS_box_taxonomy!$B$2:$Z$948,17,0)</f>
        <v>Cyprinidae</v>
      </c>
      <c r="U111" t="str">
        <f>VLOOKUP($B111,SOCS_box_taxonomy!$B$2:$Z$948,18,0)</f>
        <v xml:space="preserve"> Danio.</v>
      </c>
      <c r="V111">
        <f>VLOOKUP($B111,SOCS_box_taxonomy!$B$2:$Z$948,19,0)</f>
        <v>0</v>
      </c>
      <c r="W111">
        <f>VLOOKUP($B111,SOCS_box_taxonomy!$B$2:$Z$948,20,0)</f>
        <v>0</v>
      </c>
      <c r="X111">
        <f>VLOOKUP($B111,SOCS_box_taxonomy!$B$2:$Z$948,21,0)</f>
        <v>0</v>
      </c>
      <c r="Y111">
        <f>VLOOKUP($B111,SOCS_box_taxonomy!$B$2:$Z$948,22,0)</f>
        <v>0</v>
      </c>
    </row>
    <row r="112" spans="1:26">
      <c r="A112" t="s">
        <v>140</v>
      </c>
      <c r="B112" t="s">
        <v>1318</v>
      </c>
      <c r="C112">
        <v>350</v>
      </c>
      <c r="D112" t="s">
        <v>1269</v>
      </c>
      <c r="E112">
        <v>3</v>
      </c>
      <c r="F112">
        <v>73</v>
      </c>
      <c r="G112">
        <v>64467</v>
      </c>
      <c r="H112" t="s">
        <v>1270</v>
      </c>
      <c r="I112" t="str">
        <f>VLOOKUP($B112,SOCS_box_taxonomy!$B$2:$Z$948,6,0)</f>
        <v>Eukaryota</v>
      </c>
      <c r="J112" t="str">
        <f>VLOOKUP($B112,SOCS_box_taxonomy!$B$2:$Z$948,7,0)</f>
        <v xml:space="preserve"> Metazoa</v>
      </c>
      <c r="K112" t="str">
        <f>VLOOKUP($B112,SOCS_box_taxonomy!$B$2:$Z$948,8,0)</f>
        <v xml:space="preserve"> Chordata</v>
      </c>
      <c r="L112" t="str">
        <f>VLOOKUP($B112,SOCS_box_taxonomy!$B$2:$Z$948,9,0)</f>
        <v xml:space="preserve"> Craniata</v>
      </c>
      <c r="M112" t="str">
        <f>VLOOKUP($B112,SOCS_box_taxonomy!$B$2:$Z$948,10,0)</f>
        <v xml:space="preserve"> Vertebrata</v>
      </c>
      <c r="N112" t="str">
        <f>VLOOKUP($B112,SOCS_box_taxonomy!$B$2:$Z$948,11,0)</f>
        <v xml:space="preserve"> Euteleostomi</v>
      </c>
      <c r="O112" t="str">
        <f>VLOOKUP($B112,SOCS_box_taxonomy!$B$2:$Z$948,12,0)</f>
        <v>Actinopterygii</v>
      </c>
      <c r="P112" t="str">
        <f>VLOOKUP($B112,SOCS_box_taxonomy!$B$2:$Z$948,13,0)</f>
        <v xml:space="preserve"> Neopterygii</v>
      </c>
      <c r="Q112" t="str">
        <f>VLOOKUP($B112,SOCS_box_taxonomy!$B$2:$Z$948,14,0)</f>
        <v xml:space="preserve"> Teleostei</v>
      </c>
      <c r="R112" t="str">
        <f>VLOOKUP($B112,SOCS_box_taxonomy!$B$2:$Z$948,15,0)</f>
        <v xml:space="preserve"> Ostariophysi</v>
      </c>
      <c r="S112" t="str">
        <f>VLOOKUP($B112,SOCS_box_taxonomy!$B$2:$Z$948,16,0)</f>
        <v xml:space="preserve"> Cypriniformes</v>
      </c>
      <c r="T112" t="str">
        <f>VLOOKUP($B112,SOCS_box_taxonomy!$B$2:$Z$948,17,0)</f>
        <v>Cyprinidae</v>
      </c>
      <c r="U112" t="str">
        <f>VLOOKUP($B112,SOCS_box_taxonomy!$B$2:$Z$948,18,0)</f>
        <v xml:space="preserve"> Danio.</v>
      </c>
      <c r="V112">
        <f>VLOOKUP($B112,SOCS_box_taxonomy!$B$2:$Z$948,19,0)</f>
        <v>0</v>
      </c>
      <c r="W112">
        <f>VLOOKUP($B112,SOCS_box_taxonomy!$B$2:$Z$948,20,0)</f>
        <v>0</v>
      </c>
      <c r="X112">
        <f>VLOOKUP($B112,SOCS_box_taxonomy!$B$2:$Z$948,21,0)</f>
        <v>0</v>
      </c>
      <c r="Y112">
        <f>VLOOKUP($B112,SOCS_box_taxonomy!$B$2:$Z$948,22,0)</f>
        <v>0</v>
      </c>
    </row>
    <row r="113" spans="1:26">
      <c r="A113" t="s">
        <v>140</v>
      </c>
      <c r="B113" t="s">
        <v>1318</v>
      </c>
      <c r="C113">
        <v>350</v>
      </c>
      <c r="D113" t="s">
        <v>21</v>
      </c>
      <c r="E113">
        <v>301</v>
      </c>
      <c r="F113">
        <v>343</v>
      </c>
      <c r="G113">
        <v>1016</v>
      </c>
      <c r="H113" t="s">
        <v>1265</v>
      </c>
      <c r="I113" t="str">
        <f>VLOOKUP($B113,SOCS_box_taxonomy!$B$2:$Z$948,6,0)</f>
        <v>Eukaryota</v>
      </c>
      <c r="J113" t="str">
        <f>VLOOKUP($B113,SOCS_box_taxonomy!$B$2:$Z$948,7,0)</f>
        <v xml:space="preserve"> Metazoa</v>
      </c>
      <c r="K113" t="str">
        <f>VLOOKUP($B113,SOCS_box_taxonomy!$B$2:$Z$948,8,0)</f>
        <v xml:space="preserve"> Chordata</v>
      </c>
      <c r="L113" t="str">
        <f>VLOOKUP($B113,SOCS_box_taxonomy!$B$2:$Z$948,9,0)</f>
        <v xml:space="preserve"> Craniata</v>
      </c>
      <c r="M113" t="str">
        <f>VLOOKUP($B113,SOCS_box_taxonomy!$B$2:$Z$948,10,0)</f>
        <v xml:space="preserve"> Vertebrata</v>
      </c>
      <c r="N113" t="str">
        <f>VLOOKUP($B113,SOCS_box_taxonomy!$B$2:$Z$948,11,0)</f>
        <v xml:space="preserve"> Euteleostomi</v>
      </c>
      <c r="O113" t="str">
        <f>VLOOKUP($B113,SOCS_box_taxonomy!$B$2:$Z$948,12,0)</f>
        <v>Actinopterygii</v>
      </c>
      <c r="P113" t="str">
        <f>VLOOKUP($B113,SOCS_box_taxonomy!$B$2:$Z$948,13,0)</f>
        <v xml:space="preserve"> Neopterygii</v>
      </c>
      <c r="Q113" t="str">
        <f>VLOOKUP($B113,SOCS_box_taxonomy!$B$2:$Z$948,14,0)</f>
        <v xml:space="preserve"> Teleostei</v>
      </c>
      <c r="R113" t="str">
        <f>VLOOKUP($B113,SOCS_box_taxonomy!$B$2:$Z$948,15,0)</f>
        <v xml:space="preserve"> Ostariophysi</v>
      </c>
      <c r="S113" t="str">
        <f>VLOOKUP($B113,SOCS_box_taxonomy!$B$2:$Z$948,16,0)</f>
        <v xml:space="preserve"> Cypriniformes</v>
      </c>
      <c r="T113" t="str">
        <f>VLOOKUP($B113,SOCS_box_taxonomy!$B$2:$Z$948,17,0)</f>
        <v>Cyprinidae</v>
      </c>
      <c r="U113" t="str">
        <f>VLOOKUP($B113,SOCS_box_taxonomy!$B$2:$Z$948,18,0)</f>
        <v xml:space="preserve"> Danio.</v>
      </c>
      <c r="V113">
        <f>VLOOKUP($B113,SOCS_box_taxonomy!$B$2:$Z$948,19,0)</f>
        <v>0</v>
      </c>
      <c r="W113">
        <f>VLOOKUP($B113,SOCS_box_taxonomy!$B$2:$Z$948,20,0)</f>
        <v>0</v>
      </c>
      <c r="X113">
        <f>VLOOKUP($B113,SOCS_box_taxonomy!$B$2:$Z$948,21,0)</f>
        <v>0</v>
      </c>
      <c r="Y113">
        <f>VLOOKUP($B113,SOCS_box_taxonomy!$B$2:$Z$948,22,0)</f>
        <v>0</v>
      </c>
      <c r="Z113">
        <f>$F113-$E113+1</f>
        <v>43</v>
      </c>
    </row>
    <row r="114" spans="1:26">
      <c r="A114" t="s">
        <v>141</v>
      </c>
      <c r="B114" t="s">
        <v>1321</v>
      </c>
      <c r="C114">
        <v>421</v>
      </c>
      <c r="D114" t="s">
        <v>1269</v>
      </c>
      <c r="E114">
        <v>134</v>
      </c>
      <c r="F114">
        <v>218</v>
      </c>
      <c r="G114">
        <v>64467</v>
      </c>
      <c r="H114" t="s">
        <v>1270</v>
      </c>
      <c r="I114" t="str">
        <f>VLOOKUP($B114,SOCS_box_taxonomy!$B$2:$Z$948,6,0)</f>
        <v>Eukaryota</v>
      </c>
      <c r="J114" t="str">
        <f>VLOOKUP($B114,SOCS_box_taxonomy!$B$2:$Z$948,7,0)</f>
        <v xml:space="preserve"> Metazoa</v>
      </c>
      <c r="K114" t="str">
        <f>VLOOKUP($B114,SOCS_box_taxonomy!$B$2:$Z$948,8,0)</f>
        <v xml:space="preserve"> Chordata</v>
      </c>
      <c r="L114" t="str">
        <f>VLOOKUP($B114,SOCS_box_taxonomy!$B$2:$Z$948,9,0)</f>
        <v xml:space="preserve"> Craniata</v>
      </c>
      <c r="M114" t="str">
        <f>VLOOKUP($B114,SOCS_box_taxonomy!$B$2:$Z$948,10,0)</f>
        <v xml:space="preserve"> Vertebrata</v>
      </c>
      <c r="N114" t="str">
        <f>VLOOKUP($B114,SOCS_box_taxonomy!$B$2:$Z$948,11,0)</f>
        <v xml:space="preserve"> Euteleostomi</v>
      </c>
      <c r="O114" t="str">
        <f>VLOOKUP($B114,SOCS_box_taxonomy!$B$2:$Z$948,12,0)</f>
        <v>Mammalia</v>
      </c>
      <c r="P114" t="str">
        <f>VLOOKUP($B114,SOCS_box_taxonomy!$B$2:$Z$948,13,0)</f>
        <v xml:space="preserve"> Eutheria</v>
      </c>
      <c r="Q114" t="str">
        <f>VLOOKUP($B114,SOCS_box_taxonomy!$B$2:$Z$948,14,0)</f>
        <v xml:space="preserve"> Euarchontoglires</v>
      </c>
      <c r="R114" t="str">
        <f>VLOOKUP($B114,SOCS_box_taxonomy!$B$2:$Z$948,15,0)</f>
        <v xml:space="preserve"> Primates</v>
      </c>
      <c r="S114" t="str">
        <f>VLOOKUP($B114,SOCS_box_taxonomy!$B$2:$Z$948,16,0)</f>
        <v xml:space="preserve"> Haplorrhini</v>
      </c>
      <c r="T114" t="str">
        <f>VLOOKUP($B114,SOCS_box_taxonomy!$B$2:$Z$948,17,0)</f>
        <v>Catarrhini</v>
      </c>
      <c r="U114" t="str">
        <f>VLOOKUP($B114,SOCS_box_taxonomy!$B$2:$Z$948,18,0)</f>
        <v xml:space="preserve"> Hominidae</v>
      </c>
      <c r="V114" t="str">
        <f>VLOOKUP($B114,SOCS_box_taxonomy!$B$2:$Z$948,19,0)</f>
        <v xml:space="preserve"> Homo.</v>
      </c>
      <c r="W114">
        <f>VLOOKUP($B114,SOCS_box_taxonomy!$B$2:$Z$948,20,0)</f>
        <v>0</v>
      </c>
      <c r="X114">
        <f>VLOOKUP($B114,SOCS_box_taxonomy!$B$2:$Z$948,21,0)</f>
        <v>0</v>
      </c>
      <c r="Y114">
        <f>VLOOKUP($B114,SOCS_box_taxonomy!$B$2:$Z$948,22,0)</f>
        <v>0</v>
      </c>
    </row>
    <row r="115" spans="1:26">
      <c r="A115" t="s">
        <v>141</v>
      </c>
      <c r="B115" t="s">
        <v>1321</v>
      </c>
      <c r="C115">
        <v>421</v>
      </c>
      <c r="D115" t="s">
        <v>1269</v>
      </c>
      <c r="E115">
        <v>40</v>
      </c>
      <c r="F115">
        <v>133</v>
      </c>
      <c r="G115">
        <v>64467</v>
      </c>
      <c r="H115" t="s">
        <v>1270</v>
      </c>
      <c r="I115" t="str">
        <f>VLOOKUP($B115,SOCS_box_taxonomy!$B$2:$Z$948,6,0)</f>
        <v>Eukaryota</v>
      </c>
      <c r="J115" t="str">
        <f>VLOOKUP($B115,SOCS_box_taxonomy!$B$2:$Z$948,7,0)</f>
        <v xml:space="preserve"> Metazoa</v>
      </c>
      <c r="K115" t="str">
        <f>VLOOKUP($B115,SOCS_box_taxonomy!$B$2:$Z$948,8,0)</f>
        <v xml:space="preserve"> Chordata</v>
      </c>
      <c r="L115" t="str">
        <f>VLOOKUP($B115,SOCS_box_taxonomy!$B$2:$Z$948,9,0)</f>
        <v xml:space="preserve"> Craniata</v>
      </c>
      <c r="M115" t="str">
        <f>VLOOKUP($B115,SOCS_box_taxonomy!$B$2:$Z$948,10,0)</f>
        <v xml:space="preserve"> Vertebrata</v>
      </c>
      <c r="N115" t="str">
        <f>VLOOKUP($B115,SOCS_box_taxonomy!$B$2:$Z$948,11,0)</f>
        <v xml:space="preserve"> Euteleostomi</v>
      </c>
      <c r="O115" t="str">
        <f>VLOOKUP($B115,SOCS_box_taxonomy!$B$2:$Z$948,12,0)</f>
        <v>Mammalia</v>
      </c>
      <c r="P115" t="str">
        <f>VLOOKUP($B115,SOCS_box_taxonomy!$B$2:$Z$948,13,0)</f>
        <v xml:space="preserve"> Eutheria</v>
      </c>
      <c r="Q115" t="str">
        <f>VLOOKUP($B115,SOCS_box_taxonomy!$B$2:$Z$948,14,0)</f>
        <v xml:space="preserve"> Euarchontoglires</v>
      </c>
      <c r="R115" t="str">
        <f>VLOOKUP($B115,SOCS_box_taxonomy!$B$2:$Z$948,15,0)</f>
        <v xml:space="preserve"> Primates</v>
      </c>
      <c r="S115" t="str">
        <f>VLOOKUP($B115,SOCS_box_taxonomy!$B$2:$Z$948,16,0)</f>
        <v xml:space="preserve"> Haplorrhini</v>
      </c>
      <c r="T115" t="str">
        <f>VLOOKUP($B115,SOCS_box_taxonomy!$B$2:$Z$948,17,0)</f>
        <v>Catarrhini</v>
      </c>
      <c r="U115" t="str">
        <f>VLOOKUP($B115,SOCS_box_taxonomy!$B$2:$Z$948,18,0)</f>
        <v xml:space="preserve"> Hominidae</v>
      </c>
      <c r="V115" t="str">
        <f>VLOOKUP($B115,SOCS_box_taxonomy!$B$2:$Z$948,19,0)</f>
        <v xml:space="preserve"> Homo.</v>
      </c>
      <c r="W115">
        <f>VLOOKUP($B115,SOCS_box_taxonomy!$B$2:$Z$948,20,0)</f>
        <v>0</v>
      </c>
      <c r="X115">
        <f>VLOOKUP($B115,SOCS_box_taxonomy!$B$2:$Z$948,21,0)</f>
        <v>0</v>
      </c>
      <c r="Y115">
        <f>VLOOKUP($B115,SOCS_box_taxonomy!$B$2:$Z$948,22,0)</f>
        <v>0</v>
      </c>
    </row>
    <row r="116" spans="1:26">
      <c r="A116" t="s">
        <v>141</v>
      </c>
      <c r="B116" t="s">
        <v>1321</v>
      </c>
      <c r="C116">
        <v>421</v>
      </c>
      <c r="D116" t="s">
        <v>21</v>
      </c>
      <c r="E116">
        <v>372</v>
      </c>
      <c r="F116">
        <v>412</v>
      </c>
      <c r="G116">
        <v>1016</v>
      </c>
      <c r="H116" t="s">
        <v>1265</v>
      </c>
      <c r="I116" t="str">
        <f>VLOOKUP($B116,SOCS_box_taxonomy!$B$2:$Z$948,6,0)</f>
        <v>Eukaryota</v>
      </c>
      <c r="J116" t="str">
        <f>VLOOKUP($B116,SOCS_box_taxonomy!$B$2:$Z$948,7,0)</f>
        <v xml:space="preserve"> Metazoa</v>
      </c>
      <c r="K116" t="str">
        <f>VLOOKUP($B116,SOCS_box_taxonomy!$B$2:$Z$948,8,0)</f>
        <v xml:space="preserve"> Chordata</v>
      </c>
      <c r="L116" t="str">
        <f>VLOOKUP($B116,SOCS_box_taxonomy!$B$2:$Z$948,9,0)</f>
        <v xml:space="preserve"> Craniata</v>
      </c>
      <c r="M116" t="str">
        <f>VLOOKUP($B116,SOCS_box_taxonomy!$B$2:$Z$948,10,0)</f>
        <v xml:space="preserve"> Vertebrata</v>
      </c>
      <c r="N116" t="str">
        <f>VLOOKUP($B116,SOCS_box_taxonomy!$B$2:$Z$948,11,0)</f>
        <v xml:space="preserve"> Euteleostomi</v>
      </c>
      <c r="O116" t="str">
        <f>VLOOKUP($B116,SOCS_box_taxonomy!$B$2:$Z$948,12,0)</f>
        <v>Mammalia</v>
      </c>
      <c r="P116" t="str">
        <f>VLOOKUP($B116,SOCS_box_taxonomy!$B$2:$Z$948,13,0)</f>
        <v xml:space="preserve"> Eutheria</v>
      </c>
      <c r="Q116" t="str">
        <f>VLOOKUP($B116,SOCS_box_taxonomy!$B$2:$Z$948,14,0)</f>
        <v xml:space="preserve"> Euarchontoglires</v>
      </c>
      <c r="R116" t="str">
        <f>VLOOKUP($B116,SOCS_box_taxonomy!$B$2:$Z$948,15,0)</f>
        <v xml:space="preserve"> Primates</v>
      </c>
      <c r="S116" t="str">
        <f>VLOOKUP($B116,SOCS_box_taxonomy!$B$2:$Z$948,16,0)</f>
        <v xml:space="preserve"> Haplorrhini</v>
      </c>
      <c r="T116" t="str">
        <f>VLOOKUP($B116,SOCS_box_taxonomy!$B$2:$Z$948,17,0)</f>
        <v>Catarrhini</v>
      </c>
      <c r="U116" t="str">
        <f>VLOOKUP($B116,SOCS_box_taxonomy!$B$2:$Z$948,18,0)</f>
        <v xml:space="preserve"> Hominidae</v>
      </c>
      <c r="V116" t="str">
        <f>VLOOKUP($B116,SOCS_box_taxonomy!$B$2:$Z$948,19,0)</f>
        <v xml:space="preserve"> Homo.</v>
      </c>
      <c r="W116">
        <f>VLOOKUP($B116,SOCS_box_taxonomy!$B$2:$Z$948,20,0)</f>
        <v>0</v>
      </c>
      <c r="X116">
        <f>VLOOKUP($B116,SOCS_box_taxonomy!$B$2:$Z$948,21,0)</f>
        <v>0</v>
      </c>
      <c r="Y116">
        <f>VLOOKUP($B116,SOCS_box_taxonomy!$B$2:$Z$948,22,0)</f>
        <v>0</v>
      </c>
      <c r="Z116">
        <f>$F116-$E116+1</f>
        <v>41</v>
      </c>
    </row>
    <row r="117" spans="1:26">
      <c r="A117" t="s">
        <v>142</v>
      </c>
      <c r="B117" t="s">
        <v>1322</v>
      </c>
      <c r="C117">
        <v>279</v>
      </c>
      <c r="D117" t="s">
        <v>1286</v>
      </c>
      <c r="E117">
        <v>105</v>
      </c>
      <c r="F117">
        <v>183</v>
      </c>
      <c r="G117">
        <v>4403</v>
      </c>
      <c r="H117" t="s">
        <v>1287</v>
      </c>
      <c r="I117" t="str">
        <f>VLOOKUP($B117,SOCS_box_taxonomy!$B$2:$Z$948,6,0)</f>
        <v>Eukaryota</v>
      </c>
      <c r="J117" t="str">
        <f>VLOOKUP($B117,SOCS_box_taxonomy!$B$2:$Z$948,7,0)</f>
        <v xml:space="preserve"> Metazoa</v>
      </c>
      <c r="K117" t="str">
        <f>VLOOKUP($B117,SOCS_box_taxonomy!$B$2:$Z$948,8,0)</f>
        <v xml:space="preserve"> Ecdysozoa</v>
      </c>
      <c r="L117" t="str">
        <f>VLOOKUP($B117,SOCS_box_taxonomy!$B$2:$Z$948,9,0)</f>
        <v xml:space="preserve"> Nematoda</v>
      </c>
      <c r="M117" t="str">
        <f>VLOOKUP($B117,SOCS_box_taxonomy!$B$2:$Z$948,10,0)</f>
        <v xml:space="preserve"> Chromadorea</v>
      </c>
      <c r="N117" t="str">
        <f>VLOOKUP($B117,SOCS_box_taxonomy!$B$2:$Z$948,11,0)</f>
        <v xml:space="preserve"> Spirurida</v>
      </c>
      <c r="O117" t="str">
        <f>VLOOKUP($B117,SOCS_box_taxonomy!$B$2:$Z$948,12,0)</f>
        <v>Filarioidea</v>
      </c>
      <c r="P117" t="str">
        <f>VLOOKUP($B117,SOCS_box_taxonomy!$B$2:$Z$948,13,0)</f>
        <v xml:space="preserve"> Onchocercidae</v>
      </c>
      <c r="Q117" t="str">
        <f>VLOOKUP($B117,SOCS_box_taxonomy!$B$2:$Z$948,14,0)</f>
        <v xml:space="preserve"> Brugia.</v>
      </c>
      <c r="R117">
        <f>VLOOKUP($B117,SOCS_box_taxonomy!$B$2:$Z$948,15,0)</f>
        <v>0</v>
      </c>
      <c r="S117">
        <f>VLOOKUP($B117,SOCS_box_taxonomy!$B$2:$Z$948,16,0)</f>
        <v>0</v>
      </c>
      <c r="T117">
        <f>VLOOKUP($B117,SOCS_box_taxonomy!$B$2:$Z$948,17,0)</f>
        <v>0</v>
      </c>
      <c r="U117">
        <f>VLOOKUP($B117,SOCS_box_taxonomy!$B$2:$Z$948,18,0)</f>
        <v>0</v>
      </c>
      <c r="V117">
        <f>VLOOKUP($B117,SOCS_box_taxonomy!$B$2:$Z$948,19,0)</f>
        <v>0</v>
      </c>
      <c r="W117">
        <f>VLOOKUP($B117,SOCS_box_taxonomy!$B$2:$Z$948,20,0)</f>
        <v>0</v>
      </c>
      <c r="X117">
        <f>VLOOKUP($B117,SOCS_box_taxonomy!$B$2:$Z$948,21,0)</f>
        <v>0</v>
      </c>
      <c r="Y117">
        <f>VLOOKUP($B117,SOCS_box_taxonomy!$B$2:$Z$948,22,0)</f>
        <v>0</v>
      </c>
    </row>
    <row r="118" spans="1:26">
      <c r="A118" t="s">
        <v>142</v>
      </c>
      <c r="B118" t="s">
        <v>1322</v>
      </c>
      <c r="C118">
        <v>279</v>
      </c>
      <c r="D118" t="s">
        <v>21</v>
      </c>
      <c r="E118">
        <v>205</v>
      </c>
      <c r="F118">
        <v>242</v>
      </c>
      <c r="G118">
        <v>1016</v>
      </c>
      <c r="H118" t="s">
        <v>1265</v>
      </c>
      <c r="I118" t="str">
        <f>VLOOKUP($B118,SOCS_box_taxonomy!$B$2:$Z$948,6,0)</f>
        <v>Eukaryota</v>
      </c>
      <c r="J118" t="str">
        <f>VLOOKUP($B118,SOCS_box_taxonomy!$B$2:$Z$948,7,0)</f>
        <v xml:space="preserve"> Metazoa</v>
      </c>
      <c r="K118" t="str">
        <f>VLOOKUP($B118,SOCS_box_taxonomy!$B$2:$Z$948,8,0)</f>
        <v xml:space="preserve"> Ecdysozoa</v>
      </c>
      <c r="L118" t="str">
        <f>VLOOKUP($B118,SOCS_box_taxonomy!$B$2:$Z$948,9,0)</f>
        <v xml:space="preserve"> Nematoda</v>
      </c>
      <c r="M118" t="str">
        <f>VLOOKUP($B118,SOCS_box_taxonomy!$B$2:$Z$948,10,0)</f>
        <v xml:space="preserve"> Chromadorea</v>
      </c>
      <c r="N118" t="str">
        <f>VLOOKUP($B118,SOCS_box_taxonomy!$B$2:$Z$948,11,0)</f>
        <v xml:space="preserve"> Spirurida</v>
      </c>
      <c r="O118" t="str">
        <f>VLOOKUP($B118,SOCS_box_taxonomy!$B$2:$Z$948,12,0)</f>
        <v>Filarioidea</v>
      </c>
      <c r="P118" t="str">
        <f>VLOOKUP($B118,SOCS_box_taxonomy!$B$2:$Z$948,13,0)</f>
        <v xml:space="preserve"> Onchocercidae</v>
      </c>
      <c r="Q118" t="str">
        <f>VLOOKUP($B118,SOCS_box_taxonomy!$B$2:$Z$948,14,0)</f>
        <v xml:space="preserve"> Brugia.</v>
      </c>
      <c r="R118">
        <f>VLOOKUP($B118,SOCS_box_taxonomy!$B$2:$Z$948,15,0)</f>
        <v>0</v>
      </c>
      <c r="S118">
        <f>VLOOKUP($B118,SOCS_box_taxonomy!$B$2:$Z$948,16,0)</f>
        <v>0</v>
      </c>
      <c r="T118">
        <f>VLOOKUP($B118,SOCS_box_taxonomy!$B$2:$Z$948,17,0)</f>
        <v>0</v>
      </c>
      <c r="U118">
        <f>VLOOKUP($B118,SOCS_box_taxonomy!$B$2:$Z$948,18,0)</f>
        <v>0</v>
      </c>
      <c r="V118">
        <f>VLOOKUP($B118,SOCS_box_taxonomy!$B$2:$Z$948,19,0)</f>
        <v>0</v>
      </c>
      <c r="W118">
        <f>VLOOKUP($B118,SOCS_box_taxonomy!$B$2:$Z$948,20,0)</f>
        <v>0</v>
      </c>
      <c r="X118">
        <f>VLOOKUP($B118,SOCS_box_taxonomy!$B$2:$Z$948,21,0)</f>
        <v>0</v>
      </c>
      <c r="Y118">
        <f>VLOOKUP($B118,SOCS_box_taxonomy!$B$2:$Z$948,22,0)</f>
        <v>0</v>
      </c>
      <c r="Z118">
        <f>$F118-$E118+1</f>
        <v>38</v>
      </c>
    </row>
    <row r="119" spans="1:26">
      <c r="A119" t="s">
        <v>142</v>
      </c>
      <c r="B119" t="s">
        <v>1322</v>
      </c>
      <c r="C119">
        <v>279</v>
      </c>
      <c r="D119" t="s">
        <v>1323</v>
      </c>
      <c r="E119">
        <v>1</v>
      </c>
      <c r="F119">
        <v>59</v>
      </c>
      <c r="G119">
        <v>2</v>
      </c>
      <c r="I119" t="str">
        <f>VLOOKUP($B119,SOCS_box_taxonomy!$B$2:$Z$948,6,0)</f>
        <v>Eukaryota</v>
      </c>
      <c r="J119" t="str">
        <f>VLOOKUP($B119,SOCS_box_taxonomy!$B$2:$Z$948,7,0)</f>
        <v xml:space="preserve"> Metazoa</v>
      </c>
      <c r="K119" t="str">
        <f>VLOOKUP($B119,SOCS_box_taxonomy!$B$2:$Z$948,8,0)</f>
        <v xml:space="preserve"> Ecdysozoa</v>
      </c>
      <c r="L119" t="str">
        <f>VLOOKUP($B119,SOCS_box_taxonomy!$B$2:$Z$948,9,0)</f>
        <v xml:space="preserve"> Nematoda</v>
      </c>
      <c r="M119" t="str">
        <f>VLOOKUP($B119,SOCS_box_taxonomy!$B$2:$Z$948,10,0)</f>
        <v xml:space="preserve"> Chromadorea</v>
      </c>
      <c r="N119" t="str">
        <f>VLOOKUP($B119,SOCS_box_taxonomy!$B$2:$Z$948,11,0)</f>
        <v xml:space="preserve"> Spirurida</v>
      </c>
      <c r="O119" t="str">
        <f>VLOOKUP($B119,SOCS_box_taxonomy!$B$2:$Z$948,12,0)</f>
        <v>Filarioidea</v>
      </c>
      <c r="P119" t="str">
        <f>VLOOKUP($B119,SOCS_box_taxonomy!$B$2:$Z$948,13,0)</f>
        <v xml:space="preserve"> Onchocercidae</v>
      </c>
      <c r="Q119" t="str">
        <f>VLOOKUP($B119,SOCS_box_taxonomy!$B$2:$Z$948,14,0)</f>
        <v xml:space="preserve"> Brugia.</v>
      </c>
      <c r="R119">
        <f>VLOOKUP($B119,SOCS_box_taxonomy!$B$2:$Z$948,15,0)</f>
        <v>0</v>
      </c>
      <c r="S119">
        <f>VLOOKUP($B119,SOCS_box_taxonomy!$B$2:$Z$948,16,0)</f>
        <v>0</v>
      </c>
      <c r="T119">
        <f>VLOOKUP($B119,SOCS_box_taxonomy!$B$2:$Z$948,17,0)</f>
        <v>0</v>
      </c>
      <c r="U119">
        <f>VLOOKUP($B119,SOCS_box_taxonomy!$B$2:$Z$948,18,0)</f>
        <v>0</v>
      </c>
      <c r="V119">
        <f>VLOOKUP($B119,SOCS_box_taxonomy!$B$2:$Z$948,19,0)</f>
        <v>0</v>
      </c>
      <c r="W119">
        <f>VLOOKUP($B119,SOCS_box_taxonomy!$B$2:$Z$948,20,0)</f>
        <v>0</v>
      </c>
      <c r="X119">
        <f>VLOOKUP($B119,SOCS_box_taxonomy!$B$2:$Z$948,21,0)</f>
        <v>0</v>
      </c>
      <c r="Y119">
        <f>VLOOKUP($B119,SOCS_box_taxonomy!$B$2:$Z$948,22,0)</f>
        <v>0</v>
      </c>
    </row>
    <row r="120" spans="1:26">
      <c r="A120" t="s">
        <v>149</v>
      </c>
      <c r="B120" t="s">
        <v>1324</v>
      </c>
      <c r="C120">
        <v>564</v>
      </c>
      <c r="D120" t="s">
        <v>1319</v>
      </c>
      <c r="E120">
        <v>235</v>
      </c>
      <c r="F120">
        <v>265</v>
      </c>
      <c r="G120">
        <v>5717</v>
      </c>
      <c r="H120" t="s">
        <v>1320</v>
      </c>
      <c r="I120" t="str">
        <f>VLOOKUP($B120,SOCS_box_taxonomy!$B$2:$Z$948,6,0)</f>
        <v>Eukaryota</v>
      </c>
      <c r="J120" t="str">
        <f>VLOOKUP($B120,SOCS_box_taxonomy!$B$2:$Z$948,7,0)</f>
        <v xml:space="preserve"> Metazoa</v>
      </c>
      <c r="K120" t="str">
        <f>VLOOKUP($B120,SOCS_box_taxonomy!$B$2:$Z$948,8,0)</f>
        <v xml:space="preserve"> Ecdysozoa</v>
      </c>
      <c r="L120" t="str">
        <f>VLOOKUP($B120,SOCS_box_taxonomy!$B$2:$Z$948,9,0)</f>
        <v xml:space="preserve"> Nematoda</v>
      </c>
      <c r="M120" t="str">
        <f>VLOOKUP($B120,SOCS_box_taxonomy!$B$2:$Z$948,10,0)</f>
        <v xml:space="preserve"> Chromadorea</v>
      </c>
      <c r="N120" t="str">
        <f>VLOOKUP($B120,SOCS_box_taxonomy!$B$2:$Z$948,11,0)</f>
        <v xml:space="preserve"> Spirurida</v>
      </c>
      <c r="O120" t="str">
        <f>VLOOKUP($B120,SOCS_box_taxonomy!$B$2:$Z$948,12,0)</f>
        <v>Filarioidea</v>
      </c>
      <c r="P120" t="str">
        <f>VLOOKUP($B120,SOCS_box_taxonomy!$B$2:$Z$948,13,0)</f>
        <v xml:space="preserve"> Onchocercidae</v>
      </c>
      <c r="Q120" t="str">
        <f>VLOOKUP($B120,SOCS_box_taxonomy!$B$2:$Z$948,14,0)</f>
        <v xml:space="preserve"> Brugia.</v>
      </c>
      <c r="R120">
        <f>VLOOKUP($B120,SOCS_box_taxonomy!$B$2:$Z$948,15,0)</f>
        <v>0</v>
      </c>
      <c r="S120">
        <f>VLOOKUP($B120,SOCS_box_taxonomy!$B$2:$Z$948,16,0)</f>
        <v>0</v>
      </c>
      <c r="T120">
        <f>VLOOKUP($B120,SOCS_box_taxonomy!$B$2:$Z$948,17,0)</f>
        <v>0</v>
      </c>
      <c r="U120">
        <f>VLOOKUP($B120,SOCS_box_taxonomy!$B$2:$Z$948,18,0)</f>
        <v>0</v>
      </c>
      <c r="V120">
        <f>VLOOKUP($B120,SOCS_box_taxonomy!$B$2:$Z$948,19,0)</f>
        <v>0</v>
      </c>
      <c r="W120">
        <f>VLOOKUP($B120,SOCS_box_taxonomy!$B$2:$Z$948,20,0)</f>
        <v>0</v>
      </c>
      <c r="X120">
        <f>VLOOKUP($B120,SOCS_box_taxonomy!$B$2:$Z$948,21,0)</f>
        <v>0</v>
      </c>
      <c r="Y120">
        <f>VLOOKUP($B120,SOCS_box_taxonomy!$B$2:$Z$948,22,0)</f>
        <v>0</v>
      </c>
    </row>
    <row r="121" spans="1:26">
      <c r="A121" t="s">
        <v>149</v>
      </c>
      <c r="B121" t="s">
        <v>1324</v>
      </c>
      <c r="C121">
        <v>564</v>
      </c>
      <c r="D121" t="s">
        <v>1269</v>
      </c>
      <c r="E121">
        <v>115</v>
      </c>
      <c r="F121">
        <v>171</v>
      </c>
      <c r="G121">
        <v>64467</v>
      </c>
      <c r="H121" t="s">
        <v>1270</v>
      </c>
      <c r="I121" t="str">
        <f>VLOOKUP($B121,SOCS_box_taxonomy!$B$2:$Z$948,6,0)</f>
        <v>Eukaryota</v>
      </c>
      <c r="J121" t="str">
        <f>VLOOKUP($B121,SOCS_box_taxonomy!$B$2:$Z$948,7,0)</f>
        <v xml:space="preserve"> Metazoa</v>
      </c>
      <c r="K121" t="str">
        <f>VLOOKUP($B121,SOCS_box_taxonomy!$B$2:$Z$948,8,0)</f>
        <v xml:space="preserve"> Ecdysozoa</v>
      </c>
      <c r="L121" t="str">
        <f>VLOOKUP($B121,SOCS_box_taxonomy!$B$2:$Z$948,9,0)</f>
        <v xml:space="preserve"> Nematoda</v>
      </c>
      <c r="M121" t="str">
        <f>VLOOKUP($B121,SOCS_box_taxonomy!$B$2:$Z$948,10,0)</f>
        <v xml:space="preserve"> Chromadorea</v>
      </c>
      <c r="N121" t="str">
        <f>VLOOKUP($B121,SOCS_box_taxonomy!$B$2:$Z$948,11,0)</f>
        <v xml:space="preserve"> Spirurida</v>
      </c>
      <c r="O121" t="str">
        <f>VLOOKUP($B121,SOCS_box_taxonomy!$B$2:$Z$948,12,0)</f>
        <v>Filarioidea</v>
      </c>
      <c r="P121" t="str">
        <f>VLOOKUP($B121,SOCS_box_taxonomy!$B$2:$Z$948,13,0)</f>
        <v xml:space="preserve"> Onchocercidae</v>
      </c>
      <c r="Q121" t="str">
        <f>VLOOKUP($B121,SOCS_box_taxonomy!$B$2:$Z$948,14,0)</f>
        <v xml:space="preserve"> Brugia.</v>
      </c>
      <c r="R121">
        <f>VLOOKUP($B121,SOCS_box_taxonomy!$B$2:$Z$948,15,0)</f>
        <v>0</v>
      </c>
      <c r="S121">
        <f>VLOOKUP($B121,SOCS_box_taxonomy!$B$2:$Z$948,16,0)</f>
        <v>0</v>
      </c>
      <c r="T121">
        <f>VLOOKUP($B121,SOCS_box_taxonomy!$B$2:$Z$948,17,0)</f>
        <v>0</v>
      </c>
      <c r="U121">
        <f>VLOOKUP($B121,SOCS_box_taxonomy!$B$2:$Z$948,18,0)</f>
        <v>0</v>
      </c>
      <c r="V121">
        <f>VLOOKUP($B121,SOCS_box_taxonomy!$B$2:$Z$948,19,0)</f>
        <v>0</v>
      </c>
      <c r="W121">
        <f>VLOOKUP($B121,SOCS_box_taxonomy!$B$2:$Z$948,20,0)</f>
        <v>0</v>
      </c>
      <c r="X121">
        <f>VLOOKUP($B121,SOCS_box_taxonomy!$B$2:$Z$948,21,0)</f>
        <v>0</v>
      </c>
      <c r="Y121">
        <f>VLOOKUP($B121,SOCS_box_taxonomy!$B$2:$Z$948,22,0)</f>
        <v>0</v>
      </c>
    </row>
    <row r="122" spans="1:26">
      <c r="A122" t="s">
        <v>149</v>
      </c>
      <c r="B122" t="s">
        <v>1324</v>
      </c>
      <c r="C122">
        <v>564</v>
      </c>
      <c r="D122" t="s">
        <v>1269</v>
      </c>
      <c r="E122">
        <v>42</v>
      </c>
      <c r="F122">
        <v>139</v>
      </c>
      <c r="G122">
        <v>64467</v>
      </c>
      <c r="H122" t="s">
        <v>1270</v>
      </c>
      <c r="I122" t="str">
        <f>VLOOKUP($B122,SOCS_box_taxonomy!$B$2:$Z$948,6,0)</f>
        <v>Eukaryota</v>
      </c>
      <c r="J122" t="str">
        <f>VLOOKUP($B122,SOCS_box_taxonomy!$B$2:$Z$948,7,0)</f>
        <v xml:space="preserve"> Metazoa</v>
      </c>
      <c r="K122" t="str">
        <f>VLOOKUP($B122,SOCS_box_taxonomy!$B$2:$Z$948,8,0)</f>
        <v xml:space="preserve"> Ecdysozoa</v>
      </c>
      <c r="L122" t="str">
        <f>VLOOKUP($B122,SOCS_box_taxonomy!$B$2:$Z$948,9,0)</f>
        <v xml:space="preserve"> Nematoda</v>
      </c>
      <c r="M122" t="str">
        <f>VLOOKUP($B122,SOCS_box_taxonomy!$B$2:$Z$948,10,0)</f>
        <v xml:space="preserve"> Chromadorea</v>
      </c>
      <c r="N122" t="str">
        <f>VLOOKUP($B122,SOCS_box_taxonomy!$B$2:$Z$948,11,0)</f>
        <v xml:space="preserve"> Spirurida</v>
      </c>
      <c r="O122" t="str">
        <f>VLOOKUP($B122,SOCS_box_taxonomy!$B$2:$Z$948,12,0)</f>
        <v>Filarioidea</v>
      </c>
      <c r="P122" t="str">
        <f>VLOOKUP($B122,SOCS_box_taxonomy!$B$2:$Z$948,13,0)</f>
        <v xml:space="preserve"> Onchocercidae</v>
      </c>
      <c r="Q122" t="str">
        <f>VLOOKUP($B122,SOCS_box_taxonomy!$B$2:$Z$948,14,0)</f>
        <v xml:space="preserve"> Brugia.</v>
      </c>
      <c r="R122">
        <f>VLOOKUP($B122,SOCS_box_taxonomy!$B$2:$Z$948,15,0)</f>
        <v>0</v>
      </c>
      <c r="S122">
        <f>VLOOKUP($B122,SOCS_box_taxonomy!$B$2:$Z$948,16,0)</f>
        <v>0</v>
      </c>
      <c r="T122">
        <f>VLOOKUP($B122,SOCS_box_taxonomy!$B$2:$Z$948,17,0)</f>
        <v>0</v>
      </c>
      <c r="U122">
        <f>VLOOKUP($B122,SOCS_box_taxonomy!$B$2:$Z$948,18,0)</f>
        <v>0</v>
      </c>
      <c r="V122">
        <f>VLOOKUP($B122,SOCS_box_taxonomy!$B$2:$Z$948,19,0)</f>
        <v>0</v>
      </c>
      <c r="W122">
        <f>VLOOKUP($B122,SOCS_box_taxonomy!$B$2:$Z$948,20,0)</f>
        <v>0</v>
      </c>
      <c r="X122">
        <f>VLOOKUP($B122,SOCS_box_taxonomy!$B$2:$Z$948,21,0)</f>
        <v>0</v>
      </c>
      <c r="Y122">
        <f>VLOOKUP($B122,SOCS_box_taxonomy!$B$2:$Z$948,22,0)</f>
        <v>0</v>
      </c>
    </row>
    <row r="123" spans="1:26">
      <c r="A123" t="s">
        <v>149</v>
      </c>
      <c r="B123" t="s">
        <v>1324</v>
      </c>
      <c r="C123">
        <v>564</v>
      </c>
      <c r="D123" t="s">
        <v>1269</v>
      </c>
      <c r="E123">
        <v>280</v>
      </c>
      <c r="F123">
        <v>390</v>
      </c>
      <c r="G123">
        <v>64467</v>
      </c>
      <c r="H123" t="s">
        <v>1270</v>
      </c>
      <c r="I123" t="str">
        <f>VLOOKUP($B123,SOCS_box_taxonomy!$B$2:$Z$948,6,0)</f>
        <v>Eukaryota</v>
      </c>
      <c r="J123" t="str">
        <f>VLOOKUP($B123,SOCS_box_taxonomy!$B$2:$Z$948,7,0)</f>
        <v xml:space="preserve"> Metazoa</v>
      </c>
      <c r="K123" t="str">
        <f>VLOOKUP($B123,SOCS_box_taxonomy!$B$2:$Z$948,8,0)</f>
        <v xml:space="preserve"> Ecdysozoa</v>
      </c>
      <c r="L123" t="str">
        <f>VLOOKUP($B123,SOCS_box_taxonomy!$B$2:$Z$948,9,0)</f>
        <v xml:space="preserve"> Nematoda</v>
      </c>
      <c r="M123" t="str">
        <f>VLOOKUP($B123,SOCS_box_taxonomy!$B$2:$Z$948,10,0)</f>
        <v xml:space="preserve"> Chromadorea</v>
      </c>
      <c r="N123" t="str">
        <f>VLOOKUP($B123,SOCS_box_taxonomy!$B$2:$Z$948,11,0)</f>
        <v xml:space="preserve"> Spirurida</v>
      </c>
      <c r="O123" t="str">
        <f>VLOOKUP($B123,SOCS_box_taxonomy!$B$2:$Z$948,12,0)</f>
        <v>Filarioidea</v>
      </c>
      <c r="P123" t="str">
        <f>VLOOKUP($B123,SOCS_box_taxonomy!$B$2:$Z$948,13,0)</f>
        <v xml:space="preserve"> Onchocercidae</v>
      </c>
      <c r="Q123" t="str">
        <f>VLOOKUP($B123,SOCS_box_taxonomy!$B$2:$Z$948,14,0)</f>
        <v xml:space="preserve"> Brugia.</v>
      </c>
      <c r="R123">
        <f>VLOOKUP($B123,SOCS_box_taxonomy!$B$2:$Z$948,15,0)</f>
        <v>0</v>
      </c>
      <c r="S123">
        <f>VLOOKUP($B123,SOCS_box_taxonomy!$B$2:$Z$948,16,0)</f>
        <v>0</v>
      </c>
      <c r="T123">
        <f>VLOOKUP($B123,SOCS_box_taxonomy!$B$2:$Z$948,17,0)</f>
        <v>0</v>
      </c>
      <c r="U123">
        <f>VLOOKUP($B123,SOCS_box_taxonomy!$B$2:$Z$948,18,0)</f>
        <v>0</v>
      </c>
      <c r="V123">
        <f>VLOOKUP($B123,SOCS_box_taxonomy!$B$2:$Z$948,19,0)</f>
        <v>0</v>
      </c>
      <c r="W123">
        <f>VLOOKUP($B123,SOCS_box_taxonomy!$B$2:$Z$948,20,0)</f>
        <v>0</v>
      </c>
      <c r="X123">
        <f>VLOOKUP($B123,SOCS_box_taxonomy!$B$2:$Z$948,21,0)</f>
        <v>0</v>
      </c>
      <c r="Y123">
        <f>VLOOKUP($B123,SOCS_box_taxonomy!$B$2:$Z$948,22,0)</f>
        <v>0</v>
      </c>
    </row>
    <row r="124" spans="1:26">
      <c r="A124" t="s">
        <v>149</v>
      </c>
      <c r="B124" t="s">
        <v>1324</v>
      </c>
      <c r="C124">
        <v>564</v>
      </c>
      <c r="D124" t="s">
        <v>1325</v>
      </c>
      <c r="E124">
        <v>142</v>
      </c>
      <c r="F124">
        <v>195</v>
      </c>
      <c r="G124">
        <v>4200</v>
      </c>
      <c r="H124" t="s">
        <v>1326</v>
      </c>
      <c r="I124" t="str">
        <f>VLOOKUP($B124,SOCS_box_taxonomy!$B$2:$Z$948,6,0)</f>
        <v>Eukaryota</v>
      </c>
      <c r="J124" t="str">
        <f>VLOOKUP($B124,SOCS_box_taxonomy!$B$2:$Z$948,7,0)</f>
        <v xml:space="preserve"> Metazoa</v>
      </c>
      <c r="K124" t="str">
        <f>VLOOKUP($B124,SOCS_box_taxonomy!$B$2:$Z$948,8,0)</f>
        <v xml:space="preserve"> Ecdysozoa</v>
      </c>
      <c r="L124" t="str">
        <f>VLOOKUP($B124,SOCS_box_taxonomy!$B$2:$Z$948,9,0)</f>
        <v xml:space="preserve"> Nematoda</v>
      </c>
      <c r="M124" t="str">
        <f>VLOOKUP($B124,SOCS_box_taxonomy!$B$2:$Z$948,10,0)</f>
        <v xml:space="preserve"> Chromadorea</v>
      </c>
      <c r="N124" t="str">
        <f>VLOOKUP($B124,SOCS_box_taxonomy!$B$2:$Z$948,11,0)</f>
        <v xml:space="preserve"> Spirurida</v>
      </c>
      <c r="O124" t="str">
        <f>VLOOKUP($B124,SOCS_box_taxonomy!$B$2:$Z$948,12,0)</f>
        <v>Filarioidea</v>
      </c>
      <c r="P124" t="str">
        <f>VLOOKUP($B124,SOCS_box_taxonomy!$B$2:$Z$948,13,0)</f>
        <v xml:space="preserve"> Onchocercidae</v>
      </c>
      <c r="Q124" t="str">
        <f>VLOOKUP($B124,SOCS_box_taxonomy!$B$2:$Z$948,14,0)</f>
        <v xml:space="preserve"> Brugia.</v>
      </c>
      <c r="R124">
        <f>VLOOKUP($B124,SOCS_box_taxonomy!$B$2:$Z$948,15,0)</f>
        <v>0</v>
      </c>
      <c r="S124">
        <f>VLOOKUP($B124,SOCS_box_taxonomy!$B$2:$Z$948,16,0)</f>
        <v>0</v>
      </c>
      <c r="T124">
        <f>VLOOKUP($B124,SOCS_box_taxonomy!$B$2:$Z$948,17,0)</f>
        <v>0</v>
      </c>
      <c r="U124">
        <f>VLOOKUP($B124,SOCS_box_taxonomy!$B$2:$Z$948,18,0)</f>
        <v>0</v>
      </c>
      <c r="V124">
        <f>VLOOKUP($B124,SOCS_box_taxonomy!$B$2:$Z$948,19,0)</f>
        <v>0</v>
      </c>
      <c r="W124">
        <f>VLOOKUP($B124,SOCS_box_taxonomy!$B$2:$Z$948,20,0)</f>
        <v>0</v>
      </c>
      <c r="X124">
        <f>VLOOKUP($B124,SOCS_box_taxonomy!$B$2:$Z$948,21,0)</f>
        <v>0</v>
      </c>
      <c r="Y124">
        <f>VLOOKUP($B124,SOCS_box_taxonomy!$B$2:$Z$948,22,0)</f>
        <v>0</v>
      </c>
    </row>
    <row r="125" spans="1:26">
      <c r="A125" t="s">
        <v>149</v>
      </c>
      <c r="B125" t="s">
        <v>1324</v>
      </c>
      <c r="C125">
        <v>564</v>
      </c>
      <c r="D125" t="s">
        <v>21</v>
      </c>
      <c r="E125">
        <v>513</v>
      </c>
      <c r="F125">
        <v>555</v>
      </c>
      <c r="G125">
        <v>1016</v>
      </c>
      <c r="H125" t="s">
        <v>1265</v>
      </c>
      <c r="I125" t="str">
        <f>VLOOKUP($B125,SOCS_box_taxonomy!$B$2:$Z$948,6,0)</f>
        <v>Eukaryota</v>
      </c>
      <c r="J125" t="str">
        <f>VLOOKUP($B125,SOCS_box_taxonomy!$B$2:$Z$948,7,0)</f>
        <v xml:space="preserve"> Metazoa</v>
      </c>
      <c r="K125" t="str">
        <f>VLOOKUP($B125,SOCS_box_taxonomy!$B$2:$Z$948,8,0)</f>
        <v xml:space="preserve"> Ecdysozoa</v>
      </c>
      <c r="L125" t="str">
        <f>VLOOKUP($B125,SOCS_box_taxonomy!$B$2:$Z$948,9,0)</f>
        <v xml:space="preserve"> Nematoda</v>
      </c>
      <c r="M125" t="str">
        <f>VLOOKUP($B125,SOCS_box_taxonomy!$B$2:$Z$948,10,0)</f>
        <v xml:space="preserve"> Chromadorea</v>
      </c>
      <c r="N125" t="str">
        <f>VLOOKUP($B125,SOCS_box_taxonomy!$B$2:$Z$948,11,0)</f>
        <v xml:space="preserve"> Spirurida</v>
      </c>
      <c r="O125" t="str">
        <f>VLOOKUP($B125,SOCS_box_taxonomy!$B$2:$Z$948,12,0)</f>
        <v>Filarioidea</v>
      </c>
      <c r="P125" t="str">
        <f>VLOOKUP($B125,SOCS_box_taxonomy!$B$2:$Z$948,13,0)</f>
        <v xml:space="preserve"> Onchocercidae</v>
      </c>
      <c r="Q125" t="str">
        <f>VLOOKUP($B125,SOCS_box_taxonomy!$B$2:$Z$948,14,0)</f>
        <v xml:space="preserve"> Brugia.</v>
      </c>
      <c r="R125">
        <f>VLOOKUP($B125,SOCS_box_taxonomy!$B$2:$Z$948,15,0)</f>
        <v>0</v>
      </c>
      <c r="S125">
        <f>VLOOKUP($B125,SOCS_box_taxonomy!$B$2:$Z$948,16,0)</f>
        <v>0</v>
      </c>
      <c r="T125">
        <f>VLOOKUP($B125,SOCS_box_taxonomy!$B$2:$Z$948,17,0)</f>
        <v>0</v>
      </c>
      <c r="U125">
        <f>VLOOKUP($B125,SOCS_box_taxonomy!$B$2:$Z$948,18,0)</f>
        <v>0</v>
      </c>
      <c r="V125">
        <f>VLOOKUP($B125,SOCS_box_taxonomy!$B$2:$Z$948,19,0)</f>
        <v>0</v>
      </c>
      <c r="W125">
        <f>VLOOKUP($B125,SOCS_box_taxonomy!$B$2:$Z$948,20,0)</f>
        <v>0</v>
      </c>
      <c r="X125">
        <f>VLOOKUP($B125,SOCS_box_taxonomy!$B$2:$Z$948,21,0)</f>
        <v>0</v>
      </c>
      <c r="Y125">
        <f>VLOOKUP($B125,SOCS_box_taxonomy!$B$2:$Z$948,22,0)</f>
        <v>0</v>
      </c>
      <c r="Z125">
        <f>$F125-$E125+1</f>
        <v>43</v>
      </c>
    </row>
    <row r="126" spans="1:26">
      <c r="A126" t="s">
        <v>150</v>
      </c>
      <c r="B126" t="s">
        <v>1327</v>
      </c>
      <c r="C126">
        <v>389</v>
      </c>
      <c r="D126" t="s">
        <v>21</v>
      </c>
      <c r="E126">
        <v>349</v>
      </c>
      <c r="F126">
        <v>388</v>
      </c>
      <c r="G126">
        <v>1016</v>
      </c>
      <c r="H126" t="s">
        <v>1265</v>
      </c>
      <c r="I126" t="str">
        <f>VLOOKUP($B126,SOCS_box_taxonomy!$B$2:$Z$948,6,0)</f>
        <v>Eukaryota</v>
      </c>
      <c r="J126" t="str">
        <f>VLOOKUP($B126,SOCS_box_taxonomy!$B$2:$Z$948,7,0)</f>
        <v xml:space="preserve"> Metazoa</v>
      </c>
      <c r="K126" t="str">
        <f>VLOOKUP($B126,SOCS_box_taxonomy!$B$2:$Z$948,8,0)</f>
        <v xml:space="preserve"> Ecdysozoa</v>
      </c>
      <c r="L126" t="str">
        <f>VLOOKUP($B126,SOCS_box_taxonomy!$B$2:$Z$948,9,0)</f>
        <v xml:space="preserve"> Nematoda</v>
      </c>
      <c r="M126" t="str">
        <f>VLOOKUP($B126,SOCS_box_taxonomy!$B$2:$Z$948,10,0)</f>
        <v xml:space="preserve"> Chromadorea</v>
      </c>
      <c r="N126" t="str">
        <f>VLOOKUP($B126,SOCS_box_taxonomy!$B$2:$Z$948,11,0)</f>
        <v xml:space="preserve"> Spirurida</v>
      </c>
      <c r="O126" t="str">
        <f>VLOOKUP($B126,SOCS_box_taxonomy!$B$2:$Z$948,12,0)</f>
        <v>Filarioidea</v>
      </c>
      <c r="P126" t="str">
        <f>VLOOKUP($B126,SOCS_box_taxonomy!$B$2:$Z$948,13,0)</f>
        <v xml:space="preserve"> Onchocercidae</v>
      </c>
      <c r="Q126" t="str">
        <f>VLOOKUP($B126,SOCS_box_taxonomy!$B$2:$Z$948,14,0)</f>
        <v xml:space="preserve"> Brugia.</v>
      </c>
      <c r="R126">
        <f>VLOOKUP($B126,SOCS_box_taxonomy!$B$2:$Z$948,15,0)</f>
        <v>0</v>
      </c>
      <c r="S126">
        <f>VLOOKUP($B126,SOCS_box_taxonomy!$B$2:$Z$948,16,0)</f>
        <v>0</v>
      </c>
      <c r="T126">
        <f>VLOOKUP($B126,SOCS_box_taxonomy!$B$2:$Z$948,17,0)</f>
        <v>0</v>
      </c>
      <c r="U126">
        <f>VLOOKUP($B126,SOCS_box_taxonomy!$B$2:$Z$948,18,0)</f>
        <v>0</v>
      </c>
      <c r="V126">
        <f>VLOOKUP($B126,SOCS_box_taxonomy!$B$2:$Z$948,19,0)</f>
        <v>0</v>
      </c>
      <c r="W126">
        <f>VLOOKUP($B126,SOCS_box_taxonomy!$B$2:$Z$948,20,0)</f>
        <v>0</v>
      </c>
      <c r="X126">
        <f>VLOOKUP($B126,SOCS_box_taxonomy!$B$2:$Z$948,21,0)</f>
        <v>0</v>
      </c>
      <c r="Y126">
        <f>VLOOKUP($B126,SOCS_box_taxonomy!$B$2:$Z$948,22,0)</f>
        <v>0</v>
      </c>
      <c r="Z126">
        <f>$F126-$E126+1</f>
        <v>40</v>
      </c>
    </row>
    <row r="127" spans="1:26">
      <c r="A127" t="s">
        <v>150</v>
      </c>
      <c r="B127" t="s">
        <v>1327</v>
      </c>
      <c r="C127">
        <v>389</v>
      </c>
      <c r="D127" t="s">
        <v>62</v>
      </c>
      <c r="E127">
        <v>210</v>
      </c>
      <c r="F127">
        <v>344</v>
      </c>
      <c r="G127">
        <v>3584</v>
      </c>
      <c r="H127" t="s">
        <v>1275</v>
      </c>
      <c r="I127" t="str">
        <f>VLOOKUP($B127,SOCS_box_taxonomy!$B$2:$Z$948,6,0)</f>
        <v>Eukaryota</v>
      </c>
      <c r="J127" t="str">
        <f>VLOOKUP($B127,SOCS_box_taxonomy!$B$2:$Z$948,7,0)</f>
        <v xml:space="preserve"> Metazoa</v>
      </c>
      <c r="K127" t="str">
        <f>VLOOKUP($B127,SOCS_box_taxonomy!$B$2:$Z$948,8,0)</f>
        <v xml:space="preserve"> Ecdysozoa</v>
      </c>
      <c r="L127" t="str">
        <f>VLOOKUP($B127,SOCS_box_taxonomy!$B$2:$Z$948,9,0)</f>
        <v xml:space="preserve"> Nematoda</v>
      </c>
      <c r="M127" t="str">
        <f>VLOOKUP($B127,SOCS_box_taxonomy!$B$2:$Z$948,10,0)</f>
        <v xml:space="preserve"> Chromadorea</v>
      </c>
      <c r="N127" t="str">
        <f>VLOOKUP($B127,SOCS_box_taxonomy!$B$2:$Z$948,11,0)</f>
        <v xml:space="preserve"> Spirurida</v>
      </c>
      <c r="O127" t="str">
        <f>VLOOKUP($B127,SOCS_box_taxonomy!$B$2:$Z$948,12,0)</f>
        <v>Filarioidea</v>
      </c>
      <c r="P127" t="str">
        <f>VLOOKUP($B127,SOCS_box_taxonomy!$B$2:$Z$948,13,0)</f>
        <v xml:space="preserve"> Onchocercidae</v>
      </c>
      <c r="Q127" t="str">
        <f>VLOOKUP($B127,SOCS_box_taxonomy!$B$2:$Z$948,14,0)</f>
        <v xml:space="preserve"> Brugia.</v>
      </c>
      <c r="R127">
        <f>VLOOKUP($B127,SOCS_box_taxonomy!$B$2:$Z$948,15,0)</f>
        <v>0</v>
      </c>
      <c r="S127">
        <f>VLOOKUP($B127,SOCS_box_taxonomy!$B$2:$Z$948,16,0)</f>
        <v>0</v>
      </c>
      <c r="T127">
        <f>VLOOKUP($B127,SOCS_box_taxonomy!$B$2:$Z$948,17,0)</f>
        <v>0</v>
      </c>
      <c r="U127">
        <f>VLOOKUP($B127,SOCS_box_taxonomy!$B$2:$Z$948,18,0)</f>
        <v>0</v>
      </c>
      <c r="V127">
        <f>VLOOKUP($B127,SOCS_box_taxonomy!$B$2:$Z$948,19,0)</f>
        <v>0</v>
      </c>
      <c r="W127">
        <f>VLOOKUP($B127,SOCS_box_taxonomy!$B$2:$Z$948,20,0)</f>
        <v>0</v>
      </c>
      <c r="X127">
        <f>VLOOKUP($B127,SOCS_box_taxonomy!$B$2:$Z$948,21,0)</f>
        <v>0</v>
      </c>
      <c r="Y127">
        <f>VLOOKUP($B127,SOCS_box_taxonomy!$B$2:$Z$948,22,0)</f>
        <v>0</v>
      </c>
    </row>
    <row r="128" spans="1:26">
      <c r="A128" t="s">
        <v>150</v>
      </c>
      <c r="B128" t="s">
        <v>1327</v>
      </c>
      <c r="C128">
        <v>389</v>
      </c>
      <c r="D128" t="s">
        <v>1328</v>
      </c>
      <c r="E128">
        <v>1</v>
      </c>
      <c r="F128">
        <v>139</v>
      </c>
      <c r="G128">
        <v>2</v>
      </c>
      <c r="I128" t="str">
        <f>VLOOKUP($B128,SOCS_box_taxonomy!$B$2:$Z$948,6,0)</f>
        <v>Eukaryota</v>
      </c>
      <c r="J128" t="str">
        <f>VLOOKUP($B128,SOCS_box_taxonomy!$B$2:$Z$948,7,0)</f>
        <v xml:space="preserve"> Metazoa</v>
      </c>
      <c r="K128" t="str">
        <f>VLOOKUP($B128,SOCS_box_taxonomy!$B$2:$Z$948,8,0)</f>
        <v xml:space="preserve"> Ecdysozoa</v>
      </c>
      <c r="L128" t="str">
        <f>VLOOKUP($B128,SOCS_box_taxonomy!$B$2:$Z$948,9,0)</f>
        <v xml:space="preserve"> Nematoda</v>
      </c>
      <c r="M128" t="str">
        <f>VLOOKUP($B128,SOCS_box_taxonomy!$B$2:$Z$948,10,0)</f>
        <v xml:space="preserve"> Chromadorea</v>
      </c>
      <c r="N128" t="str">
        <f>VLOOKUP($B128,SOCS_box_taxonomy!$B$2:$Z$948,11,0)</f>
        <v xml:space="preserve"> Spirurida</v>
      </c>
      <c r="O128" t="str">
        <f>VLOOKUP($B128,SOCS_box_taxonomy!$B$2:$Z$948,12,0)</f>
        <v>Filarioidea</v>
      </c>
      <c r="P128" t="str">
        <f>VLOOKUP($B128,SOCS_box_taxonomy!$B$2:$Z$948,13,0)</f>
        <v xml:space="preserve"> Onchocercidae</v>
      </c>
      <c r="Q128" t="str">
        <f>VLOOKUP($B128,SOCS_box_taxonomy!$B$2:$Z$948,14,0)</f>
        <v xml:space="preserve"> Brugia.</v>
      </c>
      <c r="R128">
        <f>VLOOKUP($B128,SOCS_box_taxonomy!$B$2:$Z$948,15,0)</f>
        <v>0</v>
      </c>
      <c r="S128">
        <f>VLOOKUP($B128,SOCS_box_taxonomy!$B$2:$Z$948,16,0)</f>
        <v>0</v>
      </c>
      <c r="T128">
        <f>VLOOKUP($B128,SOCS_box_taxonomy!$B$2:$Z$948,17,0)</f>
        <v>0</v>
      </c>
      <c r="U128">
        <f>VLOOKUP($B128,SOCS_box_taxonomy!$B$2:$Z$948,18,0)</f>
        <v>0</v>
      </c>
      <c r="V128">
        <f>VLOOKUP($B128,SOCS_box_taxonomy!$B$2:$Z$948,19,0)</f>
        <v>0</v>
      </c>
      <c r="W128">
        <f>VLOOKUP($B128,SOCS_box_taxonomy!$B$2:$Z$948,20,0)</f>
        <v>0</v>
      </c>
      <c r="X128">
        <f>VLOOKUP($B128,SOCS_box_taxonomy!$B$2:$Z$948,21,0)</f>
        <v>0</v>
      </c>
      <c r="Y128">
        <f>VLOOKUP($B128,SOCS_box_taxonomy!$B$2:$Z$948,22,0)</f>
        <v>0</v>
      </c>
    </row>
    <row r="129" spans="1:26">
      <c r="A129" t="s">
        <v>151</v>
      </c>
      <c r="B129" t="s">
        <v>1329</v>
      </c>
      <c r="C129">
        <v>1828</v>
      </c>
      <c r="D129" t="s">
        <v>1330</v>
      </c>
      <c r="E129">
        <v>1595</v>
      </c>
      <c r="F129">
        <v>1714</v>
      </c>
      <c r="G129">
        <v>30819</v>
      </c>
      <c r="H129" t="s">
        <v>1331</v>
      </c>
      <c r="I129" t="str">
        <f>VLOOKUP($B129,SOCS_box_taxonomy!$B$2:$Z$948,6,0)</f>
        <v>Eukaryota</v>
      </c>
      <c r="J129" t="str">
        <f>VLOOKUP($B129,SOCS_box_taxonomy!$B$2:$Z$948,7,0)</f>
        <v xml:space="preserve"> Metazoa</v>
      </c>
      <c r="K129" t="str">
        <f>VLOOKUP($B129,SOCS_box_taxonomy!$B$2:$Z$948,8,0)</f>
        <v xml:space="preserve"> Ecdysozoa</v>
      </c>
      <c r="L129" t="str">
        <f>VLOOKUP($B129,SOCS_box_taxonomy!$B$2:$Z$948,9,0)</f>
        <v xml:space="preserve"> Nematoda</v>
      </c>
      <c r="M129" t="str">
        <f>VLOOKUP($B129,SOCS_box_taxonomy!$B$2:$Z$948,10,0)</f>
        <v xml:space="preserve"> Chromadorea</v>
      </c>
      <c r="N129" t="str">
        <f>VLOOKUP($B129,SOCS_box_taxonomy!$B$2:$Z$948,11,0)</f>
        <v xml:space="preserve"> Spirurida</v>
      </c>
      <c r="O129" t="str">
        <f>VLOOKUP($B129,SOCS_box_taxonomy!$B$2:$Z$948,12,0)</f>
        <v>Filarioidea</v>
      </c>
      <c r="P129" t="str">
        <f>VLOOKUP($B129,SOCS_box_taxonomy!$B$2:$Z$948,13,0)</f>
        <v xml:space="preserve"> Onchocercidae</v>
      </c>
      <c r="Q129" t="str">
        <f>VLOOKUP($B129,SOCS_box_taxonomy!$B$2:$Z$948,14,0)</f>
        <v xml:space="preserve"> Brugia.</v>
      </c>
      <c r="R129">
        <f>VLOOKUP($B129,SOCS_box_taxonomy!$B$2:$Z$948,15,0)</f>
        <v>0</v>
      </c>
      <c r="S129">
        <f>VLOOKUP($B129,SOCS_box_taxonomy!$B$2:$Z$948,16,0)</f>
        <v>0</v>
      </c>
      <c r="T129">
        <f>VLOOKUP($B129,SOCS_box_taxonomy!$B$2:$Z$948,17,0)</f>
        <v>0</v>
      </c>
      <c r="U129">
        <f>VLOOKUP($B129,SOCS_box_taxonomy!$B$2:$Z$948,18,0)</f>
        <v>0</v>
      </c>
      <c r="V129">
        <f>VLOOKUP($B129,SOCS_box_taxonomy!$B$2:$Z$948,19,0)</f>
        <v>0</v>
      </c>
      <c r="W129">
        <f>VLOOKUP($B129,SOCS_box_taxonomy!$B$2:$Z$948,20,0)</f>
        <v>0</v>
      </c>
      <c r="X129">
        <f>VLOOKUP($B129,SOCS_box_taxonomy!$B$2:$Z$948,21,0)</f>
        <v>0</v>
      </c>
      <c r="Y129">
        <f>VLOOKUP($B129,SOCS_box_taxonomy!$B$2:$Z$948,22,0)</f>
        <v>0</v>
      </c>
    </row>
    <row r="130" spans="1:26">
      <c r="A130" t="s">
        <v>151</v>
      </c>
      <c r="B130" t="s">
        <v>1329</v>
      </c>
      <c r="C130">
        <v>1828</v>
      </c>
      <c r="D130" t="s">
        <v>1332</v>
      </c>
      <c r="E130">
        <v>1757</v>
      </c>
      <c r="F130">
        <v>1825</v>
      </c>
      <c r="G130">
        <v>2844</v>
      </c>
      <c r="H130" t="s">
        <v>1333</v>
      </c>
      <c r="I130" t="str">
        <f>VLOOKUP($B130,SOCS_box_taxonomy!$B$2:$Z$948,6,0)</f>
        <v>Eukaryota</v>
      </c>
      <c r="J130" t="str">
        <f>VLOOKUP($B130,SOCS_box_taxonomy!$B$2:$Z$948,7,0)</f>
        <v xml:space="preserve"> Metazoa</v>
      </c>
      <c r="K130" t="str">
        <f>VLOOKUP($B130,SOCS_box_taxonomy!$B$2:$Z$948,8,0)</f>
        <v xml:space="preserve"> Ecdysozoa</v>
      </c>
      <c r="L130" t="str">
        <f>VLOOKUP($B130,SOCS_box_taxonomy!$B$2:$Z$948,9,0)</f>
        <v xml:space="preserve"> Nematoda</v>
      </c>
      <c r="M130" t="str">
        <f>VLOOKUP($B130,SOCS_box_taxonomy!$B$2:$Z$948,10,0)</f>
        <v xml:space="preserve"> Chromadorea</v>
      </c>
      <c r="N130" t="str">
        <f>VLOOKUP($B130,SOCS_box_taxonomy!$B$2:$Z$948,11,0)</f>
        <v xml:space="preserve"> Spirurida</v>
      </c>
      <c r="O130" t="str">
        <f>VLOOKUP($B130,SOCS_box_taxonomy!$B$2:$Z$948,12,0)</f>
        <v>Filarioidea</v>
      </c>
      <c r="P130" t="str">
        <f>VLOOKUP($B130,SOCS_box_taxonomy!$B$2:$Z$948,13,0)</f>
        <v xml:space="preserve"> Onchocercidae</v>
      </c>
      <c r="Q130" t="str">
        <f>VLOOKUP($B130,SOCS_box_taxonomy!$B$2:$Z$948,14,0)</f>
        <v xml:space="preserve"> Brugia.</v>
      </c>
      <c r="R130">
        <f>VLOOKUP($B130,SOCS_box_taxonomy!$B$2:$Z$948,15,0)</f>
        <v>0</v>
      </c>
      <c r="S130">
        <f>VLOOKUP($B130,SOCS_box_taxonomy!$B$2:$Z$948,16,0)</f>
        <v>0</v>
      </c>
      <c r="T130">
        <f>VLOOKUP($B130,SOCS_box_taxonomy!$B$2:$Z$948,17,0)</f>
        <v>0</v>
      </c>
      <c r="U130">
        <f>VLOOKUP($B130,SOCS_box_taxonomy!$B$2:$Z$948,18,0)</f>
        <v>0</v>
      </c>
      <c r="V130">
        <f>VLOOKUP($B130,SOCS_box_taxonomy!$B$2:$Z$948,19,0)</f>
        <v>0</v>
      </c>
      <c r="W130">
        <f>VLOOKUP($B130,SOCS_box_taxonomy!$B$2:$Z$948,20,0)</f>
        <v>0</v>
      </c>
      <c r="X130">
        <f>VLOOKUP($B130,SOCS_box_taxonomy!$B$2:$Z$948,21,0)</f>
        <v>0</v>
      </c>
      <c r="Y130">
        <f>VLOOKUP($B130,SOCS_box_taxonomy!$B$2:$Z$948,22,0)</f>
        <v>0</v>
      </c>
    </row>
    <row r="131" spans="1:26">
      <c r="A131" t="s">
        <v>151</v>
      </c>
      <c r="B131" t="s">
        <v>1329</v>
      </c>
      <c r="C131">
        <v>1828</v>
      </c>
      <c r="D131" t="s">
        <v>1334</v>
      </c>
      <c r="E131">
        <v>1393</v>
      </c>
      <c r="F131">
        <v>1507</v>
      </c>
      <c r="G131">
        <v>2895</v>
      </c>
      <c r="H131" t="s">
        <v>1335</v>
      </c>
      <c r="I131" t="str">
        <f>VLOOKUP($B131,SOCS_box_taxonomy!$B$2:$Z$948,6,0)</f>
        <v>Eukaryota</v>
      </c>
      <c r="J131" t="str">
        <f>VLOOKUP($B131,SOCS_box_taxonomy!$B$2:$Z$948,7,0)</f>
        <v xml:space="preserve"> Metazoa</v>
      </c>
      <c r="K131" t="str">
        <f>VLOOKUP($B131,SOCS_box_taxonomy!$B$2:$Z$948,8,0)</f>
        <v xml:space="preserve"> Ecdysozoa</v>
      </c>
      <c r="L131" t="str">
        <f>VLOOKUP($B131,SOCS_box_taxonomy!$B$2:$Z$948,9,0)</f>
        <v xml:space="preserve"> Nematoda</v>
      </c>
      <c r="M131" t="str">
        <f>VLOOKUP($B131,SOCS_box_taxonomy!$B$2:$Z$948,10,0)</f>
        <v xml:space="preserve"> Chromadorea</v>
      </c>
      <c r="N131" t="str">
        <f>VLOOKUP($B131,SOCS_box_taxonomy!$B$2:$Z$948,11,0)</f>
        <v xml:space="preserve"> Spirurida</v>
      </c>
      <c r="O131" t="str">
        <f>VLOOKUP($B131,SOCS_box_taxonomy!$B$2:$Z$948,12,0)</f>
        <v>Filarioidea</v>
      </c>
      <c r="P131" t="str">
        <f>VLOOKUP($B131,SOCS_box_taxonomy!$B$2:$Z$948,13,0)</f>
        <v xml:space="preserve"> Onchocercidae</v>
      </c>
      <c r="Q131" t="str">
        <f>VLOOKUP($B131,SOCS_box_taxonomy!$B$2:$Z$948,14,0)</f>
        <v xml:space="preserve"> Brugia.</v>
      </c>
      <c r="R131">
        <f>VLOOKUP($B131,SOCS_box_taxonomy!$B$2:$Z$948,15,0)</f>
        <v>0</v>
      </c>
      <c r="S131">
        <f>VLOOKUP($B131,SOCS_box_taxonomy!$B$2:$Z$948,16,0)</f>
        <v>0</v>
      </c>
      <c r="T131">
        <f>VLOOKUP($B131,SOCS_box_taxonomy!$B$2:$Z$948,17,0)</f>
        <v>0</v>
      </c>
      <c r="U131">
        <f>VLOOKUP($B131,SOCS_box_taxonomy!$B$2:$Z$948,18,0)</f>
        <v>0</v>
      </c>
      <c r="V131">
        <f>VLOOKUP($B131,SOCS_box_taxonomy!$B$2:$Z$948,19,0)</f>
        <v>0</v>
      </c>
      <c r="W131">
        <f>VLOOKUP($B131,SOCS_box_taxonomy!$B$2:$Z$948,20,0)</f>
        <v>0</v>
      </c>
      <c r="X131">
        <f>VLOOKUP($B131,SOCS_box_taxonomy!$B$2:$Z$948,21,0)</f>
        <v>0</v>
      </c>
      <c r="Y131">
        <f>VLOOKUP($B131,SOCS_box_taxonomy!$B$2:$Z$948,22,0)</f>
        <v>0</v>
      </c>
    </row>
    <row r="132" spans="1:26">
      <c r="A132" t="s">
        <v>151</v>
      </c>
      <c r="B132" t="s">
        <v>1329</v>
      </c>
      <c r="C132">
        <v>1828</v>
      </c>
      <c r="D132" t="s">
        <v>1336</v>
      </c>
      <c r="E132">
        <v>1</v>
      </c>
      <c r="F132">
        <v>547</v>
      </c>
      <c r="G132">
        <v>102</v>
      </c>
      <c r="H132" t="s">
        <v>1337</v>
      </c>
      <c r="I132" t="str">
        <f>VLOOKUP($B132,SOCS_box_taxonomy!$B$2:$Z$948,6,0)</f>
        <v>Eukaryota</v>
      </c>
      <c r="J132" t="str">
        <f>VLOOKUP($B132,SOCS_box_taxonomy!$B$2:$Z$948,7,0)</f>
        <v xml:space="preserve"> Metazoa</v>
      </c>
      <c r="K132" t="str">
        <f>VLOOKUP($B132,SOCS_box_taxonomy!$B$2:$Z$948,8,0)</f>
        <v xml:space="preserve"> Ecdysozoa</v>
      </c>
      <c r="L132" t="str">
        <f>VLOOKUP($B132,SOCS_box_taxonomy!$B$2:$Z$948,9,0)</f>
        <v xml:space="preserve"> Nematoda</v>
      </c>
      <c r="M132" t="str">
        <f>VLOOKUP($B132,SOCS_box_taxonomy!$B$2:$Z$948,10,0)</f>
        <v xml:space="preserve"> Chromadorea</v>
      </c>
      <c r="N132" t="str">
        <f>VLOOKUP($B132,SOCS_box_taxonomy!$B$2:$Z$948,11,0)</f>
        <v xml:space="preserve"> Spirurida</v>
      </c>
      <c r="O132" t="str">
        <f>VLOOKUP($B132,SOCS_box_taxonomy!$B$2:$Z$948,12,0)</f>
        <v>Filarioidea</v>
      </c>
      <c r="P132" t="str">
        <f>VLOOKUP($B132,SOCS_box_taxonomy!$B$2:$Z$948,13,0)</f>
        <v xml:space="preserve"> Onchocercidae</v>
      </c>
      <c r="Q132" t="str">
        <f>VLOOKUP($B132,SOCS_box_taxonomy!$B$2:$Z$948,14,0)</f>
        <v xml:space="preserve"> Brugia.</v>
      </c>
      <c r="R132">
        <f>VLOOKUP($B132,SOCS_box_taxonomy!$B$2:$Z$948,15,0)</f>
        <v>0</v>
      </c>
      <c r="S132">
        <f>VLOOKUP($B132,SOCS_box_taxonomy!$B$2:$Z$948,16,0)</f>
        <v>0</v>
      </c>
      <c r="T132">
        <f>VLOOKUP($B132,SOCS_box_taxonomy!$B$2:$Z$948,17,0)</f>
        <v>0</v>
      </c>
      <c r="U132">
        <f>VLOOKUP($B132,SOCS_box_taxonomy!$B$2:$Z$948,18,0)</f>
        <v>0</v>
      </c>
      <c r="V132">
        <f>VLOOKUP($B132,SOCS_box_taxonomy!$B$2:$Z$948,19,0)</f>
        <v>0</v>
      </c>
      <c r="W132">
        <f>VLOOKUP($B132,SOCS_box_taxonomy!$B$2:$Z$948,20,0)</f>
        <v>0</v>
      </c>
      <c r="X132">
        <f>VLOOKUP($B132,SOCS_box_taxonomy!$B$2:$Z$948,21,0)</f>
        <v>0</v>
      </c>
      <c r="Y132">
        <f>VLOOKUP($B132,SOCS_box_taxonomy!$B$2:$Z$948,22,0)</f>
        <v>0</v>
      </c>
    </row>
    <row r="133" spans="1:26">
      <c r="A133" t="s">
        <v>151</v>
      </c>
      <c r="B133" t="s">
        <v>1329</v>
      </c>
      <c r="C133">
        <v>1828</v>
      </c>
      <c r="D133" t="s">
        <v>1336</v>
      </c>
      <c r="E133">
        <v>576</v>
      </c>
      <c r="F133">
        <v>1136</v>
      </c>
      <c r="G133">
        <v>102</v>
      </c>
      <c r="H133" t="s">
        <v>1337</v>
      </c>
      <c r="I133" t="str">
        <f>VLOOKUP($B133,SOCS_box_taxonomy!$B$2:$Z$948,6,0)</f>
        <v>Eukaryota</v>
      </c>
      <c r="J133" t="str">
        <f>VLOOKUP($B133,SOCS_box_taxonomy!$B$2:$Z$948,7,0)</f>
        <v xml:space="preserve"> Metazoa</v>
      </c>
      <c r="K133" t="str">
        <f>VLOOKUP($B133,SOCS_box_taxonomy!$B$2:$Z$948,8,0)</f>
        <v xml:space="preserve"> Ecdysozoa</v>
      </c>
      <c r="L133" t="str">
        <f>VLOOKUP($B133,SOCS_box_taxonomy!$B$2:$Z$948,9,0)</f>
        <v xml:space="preserve"> Nematoda</v>
      </c>
      <c r="M133" t="str">
        <f>VLOOKUP($B133,SOCS_box_taxonomy!$B$2:$Z$948,10,0)</f>
        <v xml:space="preserve"> Chromadorea</v>
      </c>
      <c r="N133" t="str">
        <f>VLOOKUP($B133,SOCS_box_taxonomy!$B$2:$Z$948,11,0)</f>
        <v xml:space="preserve"> Spirurida</v>
      </c>
      <c r="O133" t="str">
        <f>VLOOKUP($B133,SOCS_box_taxonomy!$B$2:$Z$948,12,0)</f>
        <v>Filarioidea</v>
      </c>
      <c r="P133" t="str">
        <f>VLOOKUP($B133,SOCS_box_taxonomy!$B$2:$Z$948,13,0)</f>
        <v xml:space="preserve"> Onchocercidae</v>
      </c>
      <c r="Q133" t="str">
        <f>VLOOKUP($B133,SOCS_box_taxonomy!$B$2:$Z$948,14,0)</f>
        <v xml:space="preserve"> Brugia.</v>
      </c>
      <c r="R133">
        <f>VLOOKUP($B133,SOCS_box_taxonomy!$B$2:$Z$948,15,0)</f>
        <v>0</v>
      </c>
      <c r="S133">
        <f>VLOOKUP($B133,SOCS_box_taxonomy!$B$2:$Z$948,16,0)</f>
        <v>0</v>
      </c>
      <c r="T133">
        <f>VLOOKUP($B133,SOCS_box_taxonomy!$B$2:$Z$948,17,0)</f>
        <v>0</v>
      </c>
      <c r="U133">
        <f>VLOOKUP($B133,SOCS_box_taxonomy!$B$2:$Z$948,18,0)</f>
        <v>0</v>
      </c>
      <c r="V133">
        <f>VLOOKUP($B133,SOCS_box_taxonomy!$B$2:$Z$948,19,0)</f>
        <v>0</v>
      </c>
      <c r="W133">
        <f>VLOOKUP($B133,SOCS_box_taxonomy!$B$2:$Z$948,20,0)</f>
        <v>0</v>
      </c>
      <c r="X133">
        <f>VLOOKUP($B133,SOCS_box_taxonomy!$B$2:$Z$948,21,0)</f>
        <v>0</v>
      </c>
      <c r="Y133">
        <f>VLOOKUP($B133,SOCS_box_taxonomy!$B$2:$Z$948,22,0)</f>
        <v>0</v>
      </c>
    </row>
    <row r="134" spans="1:26">
      <c r="A134" t="s">
        <v>151</v>
      </c>
      <c r="B134" t="s">
        <v>1329</v>
      </c>
      <c r="C134">
        <v>1828</v>
      </c>
      <c r="D134" t="s">
        <v>1286</v>
      </c>
      <c r="E134">
        <v>1215</v>
      </c>
      <c r="F134">
        <v>1289</v>
      </c>
      <c r="G134">
        <v>4403</v>
      </c>
      <c r="H134" t="s">
        <v>1287</v>
      </c>
      <c r="I134" t="str">
        <f>VLOOKUP($B134,SOCS_box_taxonomy!$B$2:$Z$948,6,0)</f>
        <v>Eukaryota</v>
      </c>
      <c r="J134" t="str">
        <f>VLOOKUP($B134,SOCS_box_taxonomy!$B$2:$Z$948,7,0)</f>
        <v xml:space="preserve"> Metazoa</v>
      </c>
      <c r="K134" t="str">
        <f>VLOOKUP($B134,SOCS_box_taxonomy!$B$2:$Z$948,8,0)</f>
        <v xml:space="preserve"> Ecdysozoa</v>
      </c>
      <c r="L134" t="str">
        <f>VLOOKUP($B134,SOCS_box_taxonomy!$B$2:$Z$948,9,0)</f>
        <v xml:space="preserve"> Nematoda</v>
      </c>
      <c r="M134" t="str">
        <f>VLOOKUP($B134,SOCS_box_taxonomy!$B$2:$Z$948,10,0)</f>
        <v xml:space="preserve"> Chromadorea</v>
      </c>
      <c r="N134" t="str">
        <f>VLOOKUP($B134,SOCS_box_taxonomy!$B$2:$Z$948,11,0)</f>
        <v xml:space="preserve"> Spirurida</v>
      </c>
      <c r="O134" t="str">
        <f>VLOOKUP($B134,SOCS_box_taxonomy!$B$2:$Z$948,12,0)</f>
        <v>Filarioidea</v>
      </c>
      <c r="P134" t="str">
        <f>VLOOKUP($B134,SOCS_box_taxonomy!$B$2:$Z$948,13,0)</f>
        <v xml:space="preserve"> Onchocercidae</v>
      </c>
      <c r="Q134" t="str">
        <f>VLOOKUP($B134,SOCS_box_taxonomy!$B$2:$Z$948,14,0)</f>
        <v xml:space="preserve"> Brugia.</v>
      </c>
      <c r="R134">
        <f>VLOOKUP($B134,SOCS_box_taxonomy!$B$2:$Z$948,15,0)</f>
        <v>0</v>
      </c>
      <c r="S134">
        <f>VLOOKUP($B134,SOCS_box_taxonomy!$B$2:$Z$948,16,0)</f>
        <v>0</v>
      </c>
      <c r="T134">
        <f>VLOOKUP($B134,SOCS_box_taxonomy!$B$2:$Z$948,17,0)</f>
        <v>0</v>
      </c>
      <c r="U134">
        <f>VLOOKUP($B134,SOCS_box_taxonomy!$B$2:$Z$948,18,0)</f>
        <v>0</v>
      </c>
      <c r="V134">
        <f>VLOOKUP($B134,SOCS_box_taxonomy!$B$2:$Z$948,19,0)</f>
        <v>0</v>
      </c>
      <c r="W134">
        <f>VLOOKUP($B134,SOCS_box_taxonomy!$B$2:$Z$948,20,0)</f>
        <v>0</v>
      </c>
      <c r="X134">
        <f>VLOOKUP($B134,SOCS_box_taxonomy!$B$2:$Z$948,21,0)</f>
        <v>0</v>
      </c>
      <c r="Y134">
        <f>VLOOKUP($B134,SOCS_box_taxonomy!$B$2:$Z$948,22,0)</f>
        <v>0</v>
      </c>
    </row>
    <row r="135" spans="1:26">
      <c r="A135" t="s">
        <v>151</v>
      </c>
      <c r="B135" t="s">
        <v>1329</v>
      </c>
      <c r="C135">
        <v>1828</v>
      </c>
      <c r="D135" t="s">
        <v>21</v>
      </c>
      <c r="E135">
        <v>1329</v>
      </c>
      <c r="F135">
        <v>1365</v>
      </c>
      <c r="G135">
        <v>1016</v>
      </c>
      <c r="H135" t="s">
        <v>1265</v>
      </c>
      <c r="I135" t="str">
        <f>VLOOKUP($B135,SOCS_box_taxonomy!$B$2:$Z$948,6,0)</f>
        <v>Eukaryota</v>
      </c>
      <c r="J135" t="str">
        <f>VLOOKUP($B135,SOCS_box_taxonomy!$B$2:$Z$948,7,0)</f>
        <v xml:space="preserve"> Metazoa</v>
      </c>
      <c r="K135" t="str">
        <f>VLOOKUP($B135,SOCS_box_taxonomy!$B$2:$Z$948,8,0)</f>
        <v xml:space="preserve"> Ecdysozoa</v>
      </c>
      <c r="L135" t="str">
        <f>VLOOKUP($B135,SOCS_box_taxonomy!$B$2:$Z$948,9,0)</f>
        <v xml:space="preserve"> Nematoda</v>
      </c>
      <c r="M135" t="str">
        <f>VLOOKUP($B135,SOCS_box_taxonomy!$B$2:$Z$948,10,0)</f>
        <v xml:space="preserve"> Chromadorea</v>
      </c>
      <c r="N135" t="str">
        <f>VLOOKUP($B135,SOCS_box_taxonomy!$B$2:$Z$948,11,0)</f>
        <v xml:space="preserve"> Spirurida</v>
      </c>
      <c r="O135" t="str">
        <f>VLOOKUP($B135,SOCS_box_taxonomy!$B$2:$Z$948,12,0)</f>
        <v>Filarioidea</v>
      </c>
      <c r="P135" t="str">
        <f>VLOOKUP($B135,SOCS_box_taxonomy!$B$2:$Z$948,13,0)</f>
        <v xml:space="preserve"> Onchocercidae</v>
      </c>
      <c r="Q135" t="str">
        <f>VLOOKUP($B135,SOCS_box_taxonomy!$B$2:$Z$948,14,0)</f>
        <v xml:space="preserve"> Brugia.</v>
      </c>
      <c r="R135">
        <f>VLOOKUP($B135,SOCS_box_taxonomy!$B$2:$Z$948,15,0)</f>
        <v>0</v>
      </c>
      <c r="S135">
        <f>VLOOKUP($B135,SOCS_box_taxonomy!$B$2:$Z$948,16,0)</f>
        <v>0</v>
      </c>
      <c r="T135">
        <f>VLOOKUP($B135,SOCS_box_taxonomy!$B$2:$Z$948,17,0)</f>
        <v>0</v>
      </c>
      <c r="U135">
        <f>VLOOKUP($B135,SOCS_box_taxonomy!$B$2:$Z$948,18,0)</f>
        <v>0</v>
      </c>
      <c r="V135">
        <f>VLOOKUP($B135,SOCS_box_taxonomy!$B$2:$Z$948,19,0)</f>
        <v>0</v>
      </c>
      <c r="W135">
        <f>VLOOKUP($B135,SOCS_box_taxonomy!$B$2:$Z$948,20,0)</f>
        <v>0</v>
      </c>
      <c r="X135">
        <f>VLOOKUP($B135,SOCS_box_taxonomy!$B$2:$Z$948,21,0)</f>
        <v>0</v>
      </c>
      <c r="Y135">
        <f>VLOOKUP($B135,SOCS_box_taxonomy!$B$2:$Z$948,22,0)</f>
        <v>0</v>
      </c>
      <c r="Z135">
        <f>$F135-$E135+1</f>
        <v>37</v>
      </c>
    </row>
    <row r="136" spans="1:26">
      <c r="A136" t="s">
        <v>152</v>
      </c>
      <c r="B136" t="s">
        <v>1338</v>
      </c>
      <c r="C136">
        <v>468</v>
      </c>
      <c r="D136" t="s">
        <v>1319</v>
      </c>
      <c r="E136">
        <v>130</v>
      </c>
      <c r="F136">
        <v>157</v>
      </c>
      <c r="G136">
        <v>5717</v>
      </c>
      <c r="H136" t="s">
        <v>1320</v>
      </c>
      <c r="I136" t="str">
        <f>VLOOKUP($B136,SOCS_box_taxonomy!$B$2:$Z$948,6,0)</f>
        <v>Eukaryota</v>
      </c>
      <c r="J136" t="str">
        <f>VLOOKUP($B136,SOCS_box_taxonomy!$B$2:$Z$948,7,0)</f>
        <v xml:space="preserve"> Metazoa</v>
      </c>
      <c r="K136" t="str">
        <f>VLOOKUP($B136,SOCS_box_taxonomy!$B$2:$Z$948,8,0)</f>
        <v xml:space="preserve"> Ecdysozoa</v>
      </c>
      <c r="L136" t="str">
        <f>VLOOKUP($B136,SOCS_box_taxonomy!$B$2:$Z$948,9,0)</f>
        <v xml:space="preserve"> Nematoda</v>
      </c>
      <c r="M136" t="str">
        <f>VLOOKUP($B136,SOCS_box_taxonomy!$B$2:$Z$948,10,0)</f>
        <v xml:space="preserve"> Chromadorea</v>
      </c>
      <c r="N136" t="str">
        <f>VLOOKUP($B136,SOCS_box_taxonomy!$B$2:$Z$948,11,0)</f>
        <v xml:space="preserve"> Rhabditida</v>
      </c>
      <c r="O136" t="str">
        <f>VLOOKUP($B136,SOCS_box_taxonomy!$B$2:$Z$948,12,0)</f>
        <v>Rhabditoidea</v>
      </c>
      <c r="P136" t="str">
        <f>VLOOKUP($B136,SOCS_box_taxonomy!$B$2:$Z$948,13,0)</f>
        <v xml:space="preserve"> Rhabditidae</v>
      </c>
      <c r="Q136" t="str">
        <f>VLOOKUP($B136,SOCS_box_taxonomy!$B$2:$Z$948,14,0)</f>
        <v xml:space="preserve"> Peloderinae</v>
      </c>
      <c r="R136" t="str">
        <f>VLOOKUP($B136,SOCS_box_taxonomy!$B$2:$Z$948,15,0)</f>
        <v xml:space="preserve"> Caenorhabditis.</v>
      </c>
      <c r="S136">
        <f>VLOOKUP($B136,SOCS_box_taxonomy!$B$2:$Z$948,16,0)</f>
        <v>0</v>
      </c>
      <c r="T136">
        <f>VLOOKUP($B136,SOCS_box_taxonomy!$B$2:$Z$948,17,0)</f>
        <v>0</v>
      </c>
      <c r="U136">
        <f>VLOOKUP($B136,SOCS_box_taxonomy!$B$2:$Z$948,18,0)</f>
        <v>0</v>
      </c>
      <c r="V136">
        <f>VLOOKUP($B136,SOCS_box_taxonomy!$B$2:$Z$948,19,0)</f>
        <v>0</v>
      </c>
      <c r="W136">
        <f>VLOOKUP($B136,SOCS_box_taxonomy!$B$2:$Z$948,20,0)</f>
        <v>0</v>
      </c>
      <c r="X136">
        <f>VLOOKUP($B136,SOCS_box_taxonomy!$B$2:$Z$948,21,0)</f>
        <v>0</v>
      </c>
      <c r="Y136">
        <f>VLOOKUP($B136,SOCS_box_taxonomy!$B$2:$Z$948,22,0)</f>
        <v>0</v>
      </c>
    </row>
    <row r="137" spans="1:26">
      <c r="A137" t="s">
        <v>152</v>
      </c>
      <c r="B137" t="s">
        <v>1338</v>
      </c>
      <c r="C137">
        <v>468</v>
      </c>
      <c r="D137" t="s">
        <v>1269</v>
      </c>
      <c r="E137">
        <v>22</v>
      </c>
      <c r="F137">
        <v>110</v>
      </c>
      <c r="G137">
        <v>64467</v>
      </c>
      <c r="H137" t="s">
        <v>1270</v>
      </c>
      <c r="I137" t="str">
        <f>VLOOKUP($B137,SOCS_box_taxonomy!$B$2:$Z$948,6,0)</f>
        <v>Eukaryota</v>
      </c>
      <c r="J137" t="str">
        <f>VLOOKUP($B137,SOCS_box_taxonomy!$B$2:$Z$948,7,0)</f>
        <v xml:space="preserve"> Metazoa</v>
      </c>
      <c r="K137" t="str">
        <f>VLOOKUP($B137,SOCS_box_taxonomy!$B$2:$Z$948,8,0)</f>
        <v xml:space="preserve"> Ecdysozoa</v>
      </c>
      <c r="L137" t="str">
        <f>VLOOKUP($B137,SOCS_box_taxonomy!$B$2:$Z$948,9,0)</f>
        <v xml:space="preserve"> Nematoda</v>
      </c>
      <c r="M137" t="str">
        <f>VLOOKUP($B137,SOCS_box_taxonomy!$B$2:$Z$948,10,0)</f>
        <v xml:space="preserve"> Chromadorea</v>
      </c>
      <c r="N137" t="str">
        <f>VLOOKUP($B137,SOCS_box_taxonomy!$B$2:$Z$948,11,0)</f>
        <v xml:space="preserve"> Rhabditida</v>
      </c>
      <c r="O137" t="str">
        <f>VLOOKUP($B137,SOCS_box_taxonomy!$B$2:$Z$948,12,0)</f>
        <v>Rhabditoidea</v>
      </c>
      <c r="P137" t="str">
        <f>VLOOKUP($B137,SOCS_box_taxonomy!$B$2:$Z$948,13,0)</f>
        <v xml:space="preserve"> Rhabditidae</v>
      </c>
      <c r="Q137" t="str">
        <f>VLOOKUP($B137,SOCS_box_taxonomy!$B$2:$Z$948,14,0)</f>
        <v xml:space="preserve"> Peloderinae</v>
      </c>
      <c r="R137" t="str">
        <f>VLOOKUP($B137,SOCS_box_taxonomy!$B$2:$Z$948,15,0)</f>
        <v xml:space="preserve"> Caenorhabditis.</v>
      </c>
      <c r="S137">
        <f>VLOOKUP($B137,SOCS_box_taxonomy!$B$2:$Z$948,16,0)</f>
        <v>0</v>
      </c>
      <c r="T137">
        <f>VLOOKUP($B137,SOCS_box_taxonomy!$B$2:$Z$948,17,0)</f>
        <v>0</v>
      </c>
      <c r="U137">
        <f>VLOOKUP($B137,SOCS_box_taxonomy!$B$2:$Z$948,18,0)</f>
        <v>0</v>
      </c>
      <c r="V137">
        <f>VLOOKUP($B137,SOCS_box_taxonomy!$B$2:$Z$948,19,0)</f>
        <v>0</v>
      </c>
      <c r="W137">
        <f>VLOOKUP($B137,SOCS_box_taxonomy!$B$2:$Z$948,20,0)</f>
        <v>0</v>
      </c>
      <c r="X137">
        <f>VLOOKUP($B137,SOCS_box_taxonomy!$B$2:$Z$948,21,0)</f>
        <v>0</v>
      </c>
      <c r="Y137">
        <f>VLOOKUP($B137,SOCS_box_taxonomy!$B$2:$Z$948,22,0)</f>
        <v>0</v>
      </c>
    </row>
    <row r="138" spans="1:26">
      <c r="A138" t="s">
        <v>152</v>
      </c>
      <c r="B138" t="s">
        <v>1338</v>
      </c>
      <c r="C138">
        <v>468</v>
      </c>
      <c r="D138" t="s">
        <v>1269</v>
      </c>
      <c r="E138">
        <v>166</v>
      </c>
      <c r="F138">
        <v>259</v>
      </c>
      <c r="G138">
        <v>64467</v>
      </c>
      <c r="H138" t="s">
        <v>1270</v>
      </c>
      <c r="I138" t="str">
        <f>VLOOKUP($B138,SOCS_box_taxonomy!$B$2:$Z$948,6,0)</f>
        <v>Eukaryota</v>
      </c>
      <c r="J138" t="str">
        <f>VLOOKUP($B138,SOCS_box_taxonomy!$B$2:$Z$948,7,0)</f>
        <v xml:space="preserve"> Metazoa</v>
      </c>
      <c r="K138" t="str">
        <f>VLOOKUP($B138,SOCS_box_taxonomy!$B$2:$Z$948,8,0)</f>
        <v xml:space="preserve"> Ecdysozoa</v>
      </c>
      <c r="L138" t="str">
        <f>VLOOKUP($B138,SOCS_box_taxonomy!$B$2:$Z$948,9,0)</f>
        <v xml:space="preserve"> Nematoda</v>
      </c>
      <c r="M138" t="str">
        <f>VLOOKUP($B138,SOCS_box_taxonomy!$B$2:$Z$948,10,0)</f>
        <v xml:space="preserve"> Chromadorea</v>
      </c>
      <c r="N138" t="str">
        <f>VLOOKUP($B138,SOCS_box_taxonomy!$B$2:$Z$948,11,0)</f>
        <v xml:space="preserve"> Rhabditida</v>
      </c>
      <c r="O138" t="str">
        <f>VLOOKUP($B138,SOCS_box_taxonomy!$B$2:$Z$948,12,0)</f>
        <v>Rhabditoidea</v>
      </c>
      <c r="P138" t="str">
        <f>VLOOKUP($B138,SOCS_box_taxonomy!$B$2:$Z$948,13,0)</f>
        <v xml:space="preserve"> Rhabditidae</v>
      </c>
      <c r="Q138" t="str">
        <f>VLOOKUP($B138,SOCS_box_taxonomy!$B$2:$Z$948,14,0)</f>
        <v xml:space="preserve"> Peloderinae</v>
      </c>
      <c r="R138" t="str">
        <f>VLOOKUP($B138,SOCS_box_taxonomy!$B$2:$Z$948,15,0)</f>
        <v xml:space="preserve"> Caenorhabditis.</v>
      </c>
      <c r="S138">
        <f>VLOOKUP($B138,SOCS_box_taxonomy!$B$2:$Z$948,16,0)</f>
        <v>0</v>
      </c>
      <c r="T138">
        <f>VLOOKUP($B138,SOCS_box_taxonomy!$B$2:$Z$948,17,0)</f>
        <v>0</v>
      </c>
      <c r="U138">
        <f>VLOOKUP($B138,SOCS_box_taxonomy!$B$2:$Z$948,18,0)</f>
        <v>0</v>
      </c>
      <c r="V138">
        <f>VLOOKUP($B138,SOCS_box_taxonomy!$B$2:$Z$948,19,0)</f>
        <v>0</v>
      </c>
      <c r="W138">
        <f>VLOOKUP($B138,SOCS_box_taxonomy!$B$2:$Z$948,20,0)</f>
        <v>0</v>
      </c>
      <c r="X138">
        <f>VLOOKUP($B138,SOCS_box_taxonomy!$B$2:$Z$948,21,0)</f>
        <v>0</v>
      </c>
      <c r="Y138">
        <f>VLOOKUP($B138,SOCS_box_taxonomy!$B$2:$Z$948,22,0)</f>
        <v>0</v>
      </c>
    </row>
    <row r="139" spans="1:26">
      <c r="A139" t="s">
        <v>152</v>
      </c>
      <c r="B139" t="s">
        <v>1338</v>
      </c>
      <c r="C139">
        <v>468</v>
      </c>
      <c r="D139" t="s">
        <v>1269</v>
      </c>
      <c r="E139">
        <v>203</v>
      </c>
      <c r="F139">
        <v>293</v>
      </c>
      <c r="G139">
        <v>64467</v>
      </c>
      <c r="H139" t="s">
        <v>1270</v>
      </c>
      <c r="I139" t="str">
        <f>VLOOKUP($B139,SOCS_box_taxonomy!$B$2:$Z$948,6,0)</f>
        <v>Eukaryota</v>
      </c>
      <c r="J139" t="str">
        <f>VLOOKUP($B139,SOCS_box_taxonomy!$B$2:$Z$948,7,0)</f>
        <v xml:space="preserve"> Metazoa</v>
      </c>
      <c r="K139" t="str">
        <f>VLOOKUP($B139,SOCS_box_taxonomy!$B$2:$Z$948,8,0)</f>
        <v xml:space="preserve"> Ecdysozoa</v>
      </c>
      <c r="L139" t="str">
        <f>VLOOKUP($B139,SOCS_box_taxonomy!$B$2:$Z$948,9,0)</f>
        <v xml:space="preserve"> Nematoda</v>
      </c>
      <c r="M139" t="str">
        <f>VLOOKUP($B139,SOCS_box_taxonomy!$B$2:$Z$948,10,0)</f>
        <v xml:space="preserve"> Chromadorea</v>
      </c>
      <c r="N139" t="str">
        <f>VLOOKUP($B139,SOCS_box_taxonomy!$B$2:$Z$948,11,0)</f>
        <v xml:space="preserve"> Rhabditida</v>
      </c>
      <c r="O139" t="str">
        <f>VLOOKUP($B139,SOCS_box_taxonomy!$B$2:$Z$948,12,0)</f>
        <v>Rhabditoidea</v>
      </c>
      <c r="P139" t="str">
        <f>VLOOKUP($B139,SOCS_box_taxonomy!$B$2:$Z$948,13,0)</f>
        <v xml:space="preserve"> Rhabditidae</v>
      </c>
      <c r="Q139" t="str">
        <f>VLOOKUP($B139,SOCS_box_taxonomy!$B$2:$Z$948,14,0)</f>
        <v xml:space="preserve"> Peloderinae</v>
      </c>
      <c r="R139" t="str">
        <f>VLOOKUP($B139,SOCS_box_taxonomy!$B$2:$Z$948,15,0)</f>
        <v xml:space="preserve"> Caenorhabditis.</v>
      </c>
      <c r="S139">
        <f>VLOOKUP($B139,SOCS_box_taxonomy!$B$2:$Z$948,16,0)</f>
        <v>0</v>
      </c>
      <c r="T139">
        <f>VLOOKUP($B139,SOCS_box_taxonomy!$B$2:$Z$948,17,0)</f>
        <v>0</v>
      </c>
      <c r="U139">
        <f>VLOOKUP($B139,SOCS_box_taxonomy!$B$2:$Z$948,18,0)</f>
        <v>0</v>
      </c>
      <c r="V139">
        <f>VLOOKUP($B139,SOCS_box_taxonomy!$B$2:$Z$948,19,0)</f>
        <v>0</v>
      </c>
      <c r="W139">
        <f>VLOOKUP($B139,SOCS_box_taxonomy!$B$2:$Z$948,20,0)</f>
        <v>0</v>
      </c>
      <c r="X139">
        <f>VLOOKUP($B139,SOCS_box_taxonomy!$B$2:$Z$948,21,0)</f>
        <v>0</v>
      </c>
      <c r="Y139">
        <f>VLOOKUP($B139,SOCS_box_taxonomy!$B$2:$Z$948,22,0)</f>
        <v>0</v>
      </c>
    </row>
    <row r="140" spans="1:26">
      <c r="A140" t="s">
        <v>152</v>
      </c>
      <c r="B140" t="s">
        <v>1338</v>
      </c>
      <c r="C140">
        <v>468</v>
      </c>
      <c r="D140" t="s">
        <v>1269</v>
      </c>
      <c r="E140">
        <v>233</v>
      </c>
      <c r="F140">
        <v>329</v>
      </c>
      <c r="G140">
        <v>64467</v>
      </c>
      <c r="H140" t="s">
        <v>1270</v>
      </c>
      <c r="I140" t="str">
        <f>VLOOKUP($B140,SOCS_box_taxonomy!$B$2:$Z$948,6,0)</f>
        <v>Eukaryota</v>
      </c>
      <c r="J140" t="str">
        <f>VLOOKUP($B140,SOCS_box_taxonomy!$B$2:$Z$948,7,0)</f>
        <v xml:space="preserve"> Metazoa</v>
      </c>
      <c r="K140" t="str">
        <f>VLOOKUP($B140,SOCS_box_taxonomy!$B$2:$Z$948,8,0)</f>
        <v xml:space="preserve"> Ecdysozoa</v>
      </c>
      <c r="L140" t="str">
        <f>VLOOKUP($B140,SOCS_box_taxonomy!$B$2:$Z$948,9,0)</f>
        <v xml:space="preserve"> Nematoda</v>
      </c>
      <c r="M140" t="str">
        <f>VLOOKUP($B140,SOCS_box_taxonomy!$B$2:$Z$948,10,0)</f>
        <v xml:space="preserve"> Chromadorea</v>
      </c>
      <c r="N140" t="str">
        <f>VLOOKUP($B140,SOCS_box_taxonomy!$B$2:$Z$948,11,0)</f>
        <v xml:space="preserve"> Rhabditida</v>
      </c>
      <c r="O140" t="str">
        <f>VLOOKUP($B140,SOCS_box_taxonomy!$B$2:$Z$948,12,0)</f>
        <v>Rhabditoidea</v>
      </c>
      <c r="P140" t="str">
        <f>VLOOKUP($B140,SOCS_box_taxonomy!$B$2:$Z$948,13,0)</f>
        <v xml:space="preserve"> Rhabditidae</v>
      </c>
      <c r="Q140" t="str">
        <f>VLOOKUP($B140,SOCS_box_taxonomy!$B$2:$Z$948,14,0)</f>
        <v xml:space="preserve"> Peloderinae</v>
      </c>
      <c r="R140" t="str">
        <f>VLOOKUP($B140,SOCS_box_taxonomy!$B$2:$Z$948,15,0)</f>
        <v xml:space="preserve"> Caenorhabditis.</v>
      </c>
      <c r="S140">
        <f>VLOOKUP($B140,SOCS_box_taxonomy!$B$2:$Z$948,16,0)</f>
        <v>0</v>
      </c>
      <c r="T140">
        <f>VLOOKUP($B140,SOCS_box_taxonomy!$B$2:$Z$948,17,0)</f>
        <v>0</v>
      </c>
      <c r="U140">
        <f>VLOOKUP($B140,SOCS_box_taxonomy!$B$2:$Z$948,18,0)</f>
        <v>0</v>
      </c>
      <c r="V140">
        <f>VLOOKUP($B140,SOCS_box_taxonomy!$B$2:$Z$948,19,0)</f>
        <v>0</v>
      </c>
      <c r="W140">
        <f>VLOOKUP($B140,SOCS_box_taxonomy!$B$2:$Z$948,20,0)</f>
        <v>0</v>
      </c>
      <c r="X140">
        <f>VLOOKUP($B140,SOCS_box_taxonomy!$B$2:$Z$948,21,0)</f>
        <v>0</v>
      </c>
      <c r="Y140">
        <f>VLOOKUP($B140,SOCS_box_taxonomy!$B$2:$Z$948,22,0)</f>
        <v>0</v>
      </c>
    </row>
    <row r="141" spans="1:26">
      <c r="A141" t="s">
        <v>152</v>
      </c>
      <c r="B141" t="s">
        <v>1338</v>
      </c>
      <c r="C141">
        <v>468</v>
      </c>
      <c r="D141" t="s">
        <v>1325</v>
      </c>
      <c r="E141">
        <v>48</v>
      </c>
      <c r="F141">
        <v>101</v>
      </c>
      <c r="G141">
        <v>4200</v>
      </c>
      <c r="H141" t="s">
        <v>1326</v>
      </c>
      <c r="I141" t="str">
        <f>VLOOKUP($B141,SOCS_box_taxonomy!$B$2:$Z$948,6,0)</f>
        <v>Eukaryota</v>
      </c>
      <c r="J141" t="str">
        <f>VLOOKUP($B141,SOCS_box_taxonomy!$B$2:$Z$948,7,0)</f>
        <v xml:space="preserve"> Metazoa</v>
      </c>
      <c r="K141" t="str">
        <f>VLOOKUP($B141,SOCS_box_taxonomy!$B$2:$Z$948,8,0)</f>
        <v xml:space="preserve"> Ecdysozoa</v>
      </c>
      <c r="L141" t="str">
        <f>VLOOKUP($B141,SOCS_box_taxonomy!$B$2:$Z$948,9,0)</f>
        <v xml:space="preserve"> Nematoda</v>
      </c>
      <c r="M141" t="str">
        <f>VLOOKUP($B141,SOCS_box_taxonomy!$B$2:$Z$948,10,0)</f>
        <v xml:space="preserve"> Chromadorea</v>
      </c>
      <c r="N141" t="str">
        <f>VLOOKUP($B141,SOCS_box_taxonomy!$B$2:$Z$948,11,0)</f>
        <v xml:space="preserve"> Rhabditida</v>
      </c>
      <c r="O141" t="str">
        <f>VLOOKUP($B141,SOCS_box_taxonomy!$B$2:$Z$948,12,0)</f>
        <v>Rhabditoidea</v>
      </c>
      <c r="P141" t="str">
        <f>VLOOKUP($B141,SOCS_box_taxonomy!$B$2:$Z$948,13,0)</f>
        <v xml:space="preserve"> Rhabditidae</v>
      </c>
      <c r="Q141" t="str">
        <f>VLOOKUP($B141,SOCS_box_taxonomy!$B$2:$Z$948,14,0)</f>
        <v xml:space="preserve"> Peloderinae</v>
      </c>
      <c r="R141" t="str">
        <f>VLOOKUP($B141,SOCS_box_taxonomy!$B$2:$Z$948,15,0)</f>
        <v xml:space="preserve"> Caenorhabditis.</v>
      </c>
      <c r="S141">
        <f>VLOOKUP($B141,SOCS_box_taxonomy!$B$2:$Z$948,16,0)</f>
        <v>0</v>
      </c>
      <c r="T141">
        <f>VLOOKUP($B141,SOCS_box_taxonomy!$B$2:$Z$948,17,0)</f>
        <v>0</v>
      </c>
      <c r="U141">
        <f>VLOOKUP($B141,SOCS_box_taxonomy!$B$2:$Z$948,18,0)</f>
        <v>0</v>
      </c>
      <c r="V141">
        <f>VLOOKUP($B141,SOCS_box_taxonomy!$B$2:$Z$948,19,0)</f>
        <v>0</v>
      </c>
      <c r="W141">
        <f>VLOOKUP($B141,SOCS_box_taxonomy!$B$2:$Z$948,20,0)</f>
        <v>0</v>
      </c>
      <c r="X141">
        <f>VLOOKUP($B141,SOCS_box_taxonomy!$B$2:$Z$948,21,0)</f>
        <v>0</v>
      </c>
      <c r="Y141">
        <f>VLOOKUP($B141,SOCS_box_taxonomy!$B$2:$Z$948,22,0)</f>
        <v>0</v>
      </c>
    </row>
    <row r="142" spans="1:26">
      <c r="A142" t="s">
        <v>152</v>
      </c>
      <c r="B142" t="s">
        <v>1338</v>
      </c>
      <c r="C142">
        <v>468</v>
      </c>
      <c r="D142" t="s">
        <v>21</v>
      </c>
      <c r="E142">
        <v>430</v>
      </c>
      <c r="F142">
        <v>466</v>
      </c>
      <c r="G142">
        <v>1016</v>
      </c>
      <c r="H142" t="s">
        <v>1265</v>
      </c>
      <c r="I142" t="str">
        <f>VLOOKUP($B142,SOCS_box_taxonomy!$B$2:$Z$948,6,0)</f>
        <v>Eukaryota</v>
      </c>
      <c r="J142" t="str">
        <f>VLOOKUP($B142,SOCS_box_taxonomy!$B$2:$Z$948,7,0)</f>
        <v xml:space="preserve"> Metazoa</v>
      </c>
      <c r="K142" t="str">
        <f>VLOOKUP($B142,SOCS_box_taxonomy!$B$2:$Z$948,8,0)</f>
        <v xml:space="preserve"> Ecdysozoa</v>
      </c>
      <c r="L142" t="str">
        <f>VLOOKUP($B142,SOCS_box_taxonomy!$B$2:$Z$948,9,0)</f>
        <v xml:space="preserve"> Nematoda</v>
      </c>
      <c r="M142" t="str">
        <f>VLOOKUP($B142,SOCS_box_taxonomy!$B$2:$Z$948,10,0)</f>
        <v xml:space="preserve"> Chromadorea</v>
      </c>
      <c r="N142" t="str">
        <f>VLOOKUP($B142,SOCS_box_taxonomy!$B$2:$Z$948,11,0)</f>
        <v xml:space="preserve"> Rhabditida</v>
      </c>
      <c r="O142" t="str">
        <f>VLOOKUP($B142,SOCS_box_taxonomy!$B$2:$Z$948,12,0)</f>
        <v>Rhabditoidea</v>
      </c>
      <c r="P142" t="str">
        <f>VLOOKUP($B142,SOCS_box_taxonomy!$B$2:$Z$948,13,0)</f>
        <v xml:space="preserve"> Rhabditidae</v>
      </c>
      <c r="Q142" t="str">
        <f>VLOOKUP($B142,SOCS_box_taxonomy!$B$2:$Z$948,14,0)</f>
        <v xml:space="preserve"> Peloderinae</v>
      </c>
      <c r="R142" t="str">
        <f>VLOOKUP($B142,SOCS_box_taxonomy!$B$2:$Z$948,15,0)</f>
        <v xml:space="preserve"> Caenorhabditis.</v>
      </c>
      <c r="S142">
        <f>VLOOKUP($B142,SOCS_box_taxonomy!$B$2:$Z$948,16,0)</f>
        <v>0</v>
      </c>
      <c r="T142">
        <f>VLOOKUP($B142,SOCS_box_taxonomy!$B$2:$Z$948,17,0)</f>
        <v>0</v>
      </c>
      <c r="U142">
        <f>VLOOKUP($B142,SOCS_box_taxonomy!$B$2:$Z$948,18,0)</f>
        <v>0</v>
      </c>
      <c r="V142">
        <f>VLOOKUP($B142,SOCS_box_taxonomy!$B$2:$Z$948,19,0)</f>
        <v>0</v>
      </c>
      <c r="W142">
        <f>VLOOKUP($B142,SOCS_box_taxonomy!$B$2:$Z$948,20,0)</f>
        <v>0</v>
      </c>
      <c r="X142">
        <f>VLOOKUP($B142,SOCS_box_taxonomy!$B$2:$Z$948,21,0)</f>
        <v>0</v>
      </c>
      <c r="Y142">
        <f>VLOOKUP($B142,SOCS_box_taxonomy!$B$2:$Z$948,22,0)</f>
        <v>0</v>
      </c>
      <c r="Z142">
        <f>$F142-$E142+1</f>
        <v>37</v>
      </c>
    </row>
    <row r="143" spans="1:26">
      <c r="A143" t="s">
        <v>158</v>
      </c>
      <c r="B143" t="s">
        <v>1339</v>
      </c>
      <c r="C143">
        <v>1568</v>
      </c>
      <c r="D143" t="s">
        <v>21</v>
      </c>
      <c r="E143">
        <v>374</v>
      </c>
      <c r="F143">
        <v>411</v>
      </c>
      <c r="G143">
        <v>1016</v>
      </c>
      <c r="H143" t="s">
        <v>1265</v>
      </c>
      <c r="I143" t="str">
        <f>VLOOKUP($B143,SOCS_box_taxonomy!$B$2:$Z$948,6,0)</f>
        <v>Eukaryota</v>
      </c>
      <c r="J143" t="str">
        <f>VLOOKUP($B143,SOCS_box_taxonomy!$B$2:$Z$948,7,0)</f>
        <v xml:space="preserve"> Metazoa</v>
      </c>
      <c r="K143" t="str">
        <f>VLOOKUP($B143,SOCS_box_taxonomy!$B$2:$Z$948,8,0)</f>
        <v xml:space="preserve"> Chordata</v>
      </c>
      <c r="L143" t="str">
        <f>VLOOKUP($B143,SOCS_box_taxonomy!$B$2:$Z$948,9,0)</f>
        <v xml:space="preserve"> Craniata</v>
      </c>
      <c r="M143" t="str">
        <f>VLOOKUP($B143,SOCS_box_taxonomy!$B$2:$Z$948,10,0)</f>
        <v xml:space="preserve"> Vertebrata</v>
      </c>
      <c r="N143" t="str">
        <f>VLOOKUP($B143,SOCS_box_taxonomy!$B$2:$Z$948,11,0)</f>
        <v xml:space="preserve"> Euteleostomi</v>
      </c>
      <c r="O143" t="str">
        <f>VLOOKUP($B143,SOCS_box_taxonomy!$B$2:$Z$948,12,0)</f>
        <v>Amphibia</v>
      </c>
      <c r="P143" t="str">
        <f>VLOOKUP($B143,SOCS_box_taxonomy!$B$2:$Z$948,13,0)</f>
        <v xml:space="preserve"> Batrachia</v>
      </c>
      <c r="Q143" t="str">
        <f>VLOOKUP($B143,SOCS_box_taxonomy!$B$2:$Z$948,14,0)</f>
        <v xml:space="preserve"> Anura</v>
      </c>
      <c r="R143" t="str">
        <f>VLOOKUP($B143,SOCS_box_taxonomy!$B$2:$Z$948,15,0)</f>
        <v xml:space="preserve"> Pipoidea</v>
      </c>
      <c r="S143" t="str">
        <f>VLOOKUP($B143,SOCS_box_taxonomy!$B$2:$Z$948,16,0)</f>
        <v xml:space="preserve"> Pipidae</v>
      </c>
      <c r="T143" t="str">
        <f>VLOOKUP($B143,SOCS_box_taxonomy!$B$2:$Z$948,17,0)</f>
        <v xml:space="preserve"> Xenopodinae</v>
      </c>
      <c r="U143" t="str">
        <f>VLOOKUP($B143,SOCS_box_taxonomy!$B$2:$Z$948,18,0)</f>
        <v xml:space="preserve"> Xenopus</v>
      </c>
      <c r="V143" t="str">
        <f>VLOOKUP($B143,SOCS_box_taxonomy!$B$2:$Z$948,19,0)</f>
        <v>Silurana.</v>
      </c>
      <c r="W143">
        <f>VLOOKUP($B143,SOCS_box_taxonomy!$B$2:$Z$948,20,0)</f>
        <v>0</v>
      </c>
      <c r="X143">
        <f>VLOOKUP($B143,SOCS_box_taxonomy!$B$2:$Z$948,21,0)</f>
        <v>0</v>
      </c>
      <c r="Y143">
        <f>VLOOKUP($B143,SOCS_box_taxonomy!$B$2:$Z$948,22,0)</f>
        <v>0</v>
      </c>
      <c r="Z143">
        <f>$F143-$E143+1</f>
        <v>38</v>
      </c>
    </row>
    <row r="144" spans="1:26">
      <c r="A144" t="s">
        <v>158</v>
      </c>
      <c r="B144" t="s">
        <v>1339</v>
      </c>
      <c r="C144">
        <v>1568</v>
      </c>
      <c r="D144" t="s">
        <v>1340</v>
      </c>
      <c r="E144">
        <v>1442</v>
      </c>
      <c r="F144">
        <v>1564</v>
      </c>
      <c r="G144">
        <v>519</v>
      </c>
      <c r="H144" t="s">
        <v>1341</v>
      </c>
      <c r="I144" t="str">
        <f>VLOOKUP($B144,SOCS_box_taxonomy!$B$2:$Z$948,6,0)</f>
        <v>Eukaryota</v>
      </c>
      <c r="J144" t="str">
        <f>VLOOKUP($B144,SOCS_box_taxonomy!$B$2:$Z$948,7,0)</f>
        <v xml:space="preserve"> Metazoa</v>
      </c>
      <c r="K144" t="str">
        <f>VLOOKUP($B144,SOCS_box_taxonomy!$B$2:$Z$948,8,0)</f>
        <v xml:space="preserve"> Chordata</v>
      </c>
      <c r="L144" t="str">
        <f>VLOOKUP($B144,SOCS_box_taxonomy!$B$2:$Z$948,9,0)</f>
        <v xml:space="preserve"> Craniata</v>
      </c>
      <c r="M144" t="str">
        <f>VLOOKUP($B144,SOCS_box_taxonomy!$B$2:$Z$948,10,0)</f>
        <v xml:space="preserve"> Vertebrata</v>
      </c>
      <c r="N144" t="str">
        <f>VLOOKUP($B144,SOCS_box_taxonomy!$B$2:$Z$948,11,0)</f>
        <v xml:space="preserve"> Euteleostomi</v>
      </c>
      <c r="O144" t="str">
        <f>VLOOKUP($B144,SOCS_box_taxonomy!$B$2:$Z$948,12,0)</f>
        <v>Amphibia</v>
      </c>
      <c r="P144" t="str">
        <f>VLOOKUP($B144,SOCS_box_taxonomy!$B$2:$Z$948,13,0)</f>
        <v xml:space="preserve"> Batrachia</v>
      </c>
      <c r="Q144" t="str">
        <f>VLOOKUP($B144,SOCS_box_taxonomy!$B$2:$Z$948,14,0)</f>
        <v xml:space="preserve"> Anura</v>
      </c>
      <c r="R144" t="str">
        <f>VLOOKUP($B144,SOCS_box_taxonomy!$B$2:$Z$948,15,0)</f>
        <v xml:space="preserve"> Pipoidea</v>
      </c>
      <c r="S144" t="str">
        <f>VLOOKUP($B144,SOCS_box_taxonomy!$B$2:$Z$948,16,0)</f>
        <v xml:space="preserve"> Pipidae</v>
      </c>
      <c r="T144" t="str">
        <f>VLOOKUP($B144,SOCS_box_taxonomy!$B$2:$Z$948,17,0)</f>
        <v xml:space="preserve"> Xenopodinae</v>
      </c>
      <c r="U144" t="str">
        <f>VLOOKUP($B144,SOCS_box_taxonomy!$B$2:$Z$948,18,0)</f>
        <v xml:space="preserve"> Xenopus</v>
      </c>
      <c r="V144" t="str">
        <f>VLOOKUP($B144,SOCS_box_taxonomy!$B$2:$Z$948,19,0)</f>
        <v>Silurana.</v>
      </c>
      <c r="W144">
        <f>VLOOKUP($B144,SOCS_box_taxonomy!$B$2:$Z$948,20,0)</f>
        <v>0</v>
      </c>
      <c r="X144">
        <f>VLOOKUP($B144,SOCS_box_taxonomy!$B$2:$Z$948,21,0)</f>
        <v>0</v>
      </c>
      <c r="Y144">
        <f>VLOOKUP($B144,SOCS_box_taxonomy!$B$2:$Z$948,22,0)</f>
        <v>0</v>
      </c>
    </row>
    <row r="145" spans="1:26">
      <c r="A145" t="s">
        <v>158</v>
      </c>
      <c r="B145" t="s">
        <v>1339</v>
      </c>
      <c r="C145">
        <v>1568</v>
      </c>
      <c r="D145" t="s">
        <v>1266</v>
      </c>
      <c r="E145">
        <v>75</v>
      </c>
      <c r="F145">
        <v>109</v>
      </c>
      <c r="G145">
        <v>121734</v>
      </c>
      <c r="H145" t="s">
        <v>1267</v>
      </c>
      <c r="I145" t="str">
        <f>VLOOKUP($B145,SOCS_box_taxonomy!$B$2:$Z$948,6,0)</f>
        <v>Eukaryota</v>
      </c>
      <c r="J145" t="str">
        <f>VLOOKUP($B145,SOCS_box_taxonomy!$B$2:$Z$948,7,0)</f>
        <v xml:space="preserve"> Metazoa</v>
      </c>
      <c r="K145" t="str">
        <f>VLOOKUP($B145,SOCS_box_taxonomy!$B$2:$Z$948,8,0)</f>
        <v xml:space="preserve"> Chordata</v>
      </c>
      <c r="L145" t="str">
        <f>VLOOKUP($B145,SOCS_box_taxonomy!$B$2:$Z$948,9,0)</f>
        <v xml:space="preserve"> Craniata</v>
      </c>
      <c r="M145" t="str">
        <f>VLOOKUP($B145,SOCS_box_taxonomy!$B$2:$Z$948,10,0)</f>
        <v xml:space="preserve"> Vertebrata</v>
      </c>
      <c r="N145" t="str">
        <f>VLOOKUP($B145,SOCS_box_taxonomy!$B$2:$Z$948,11,0)</f>
        <v xml:space="preserve"> Euteleostomi</v>
      </c>
      <c r="O145" t="str">
        <f>VLOOKUP($B145,SOCS_box_taxonomy!$B$2:$Z$948,12,0)</f>
        <v>Amphibia</v>
      </c>
      <c r="P145" t="str">
        <f>VLOOKUP($B145,SOCS_box_taxonomy!$B$2:$Z$948,13,0)</f>
        <v xml:space="preserve"> Batrachia</v>
      </c>
      <c r="Q145" t="str">
        <f>VLOOKUP($B145,SOCS_box_taxonomy!$B$2:$Z$948,14,0)</f>
        <v xml:space="preserve"> Anura</v>
      </c>
      <c r="R145" t="str">
        <f>VLOOKUP($B145,SOCS_box_taxonomy!$B$2:$Z$948,15,0)</f>
        <v xml:space="preserve"> Pipoidea</v>
      </c>
      <c r="S145" t="str">
        <f>VLOOKUP($B145,SOCS_box_taxonomy!$B$2:$Z$948,16,0)</f>
        <v xml:space="preserve"> Pipidae</v>
      </c>
      <c r="T145" t="str">
        <f>VLOOKUP($B145,SOCS_box_taxonomy!$B$2:$Z$948,17,0)</f>
        <v xml:space="preserve"> Xenopodinae</v>
      </c>
      <c r="U145" t="str">
        <f>VLOOKUP($B145,SOCS_box_taxonomy!$B$2:$Z$948,18,0)</f>
        <v xml:space="preserve"> Xenopus</v>
      </c>
      <c r="V145" t="str">
        <f>VLOOKUP($B145,SOCS_box_taxonomy!$B$2:$Z$948,19,0)</f>
        <v>Silurana.</v>
      </c>
      <c r="W145">
        <f>VLOOKUP($B145,SOCS_box_taxonomy!$B$2:$Z$948,20,0)</f>
        <v>0</v>
      </c>
      <c r="X145">
        <f>VLOOKUP($B145,SOCS_box_taxonomy!$B$2:$Z$948,21,0)</f>
        <v>0</v>
      </c>
      <c r="Y145">
        <f>VLOOKUP($B145,SOCS_box_taxonomy!$B$2:$Z$948,22,0)</f>
        <v>0</v>
      </c>
    </row>
    <row r="146" spans="1:26">
      <c r="A146" t="s">
        <v>158</v>
      </c>
      <c r="B146" t="s">
        <v>1339</v>
      </c>
      <c r="C146">
        <v>1568</v>
      </c>
      <c r="D146" t="s">
        <v>1342</v>
      </c>
      <c r="E146">
        <v>671</v>
      </c>
      <c r="F146">
        <v>1405</v>
      </c>
      <c r="G146">
        <v>16</v>
      </c>
      <c r="I146" t="str">
        <f>VLOOKUP($B146,SOCS_box_taxonomy!$B$2:$Z$948,6,0)</f>
        <v>Eukaryota</v>
      </c>
      <c r="J146" t="str">
        <f>VLOOKUP($B146,SOCS_box_taxonomy!$B$2:$Z$948,7,0)</f>
        <v xml:space="preserve"> Metazoa</v>
      </c>
      <c r="K146" t="str">
        <f>VLOOKUP($B146,SOCS_box_taxonomy!$B$2:$Z$948,8,0)</f>
        <v xml:space="preserve"> Chordata</v>
      </c>
      <c r="L146" t="str">
        <f>VLOOKUP($B146,SOCS_box_taxonomy!$B$2:$Z$948,9,0)</f>
        <v xml:space="preserve"> Craniata</v>
      </c>
      <c r="M146" t="str">
        <f>VLOOKUP($B146,SOCS_box_taxonomy!$B$2:$Z$948,10,0)</f>
        <v xml:space="preserve"> Vertebrata</v>
      </c>
      <c r="N146" t="str">
        <f>VLOOKUP($B146,SOCS_box_taxonomy!$B$2:$Z$948,11,0)</f>
        <v xml:space="preserve"> Euteleostomi</v>
      </c>
      <c r="O146" t="str">
        <f>VLOOKUP($B146,SOCS_box_taxonomy!$B$2:$Z$948,12,0)</f>
        <v>Amphibia</v>
      </c>
      <c r="P146" t="str">
        <f>VLOOKUP($B146,SOCS_box_taxonomy!$B$2:$Z$948,13,0)</f>
        <v xml:space="preserve"> Batrachia</v>
      </c>
      <c r="Q146" t="str">
        <f>VLOOKUP($B146,SOCS_box_taxonomy!$B$2:$Z$948,14,0)</f>
        <v xml:space="preserve"> Anura</v>
      </c>
      <c r="R146" t="str">
        <f>VLOOKUP($B146,SOCS_box_taxonomy!$B$2:$Z$948,15,0)</f>
        <v xml:space="preserve"> Pipoidea</v>
      </c>
      <c r="S146" t="str">
        <f>VLOOKUP($B146,SOCS_box_taxonomy!$B$2:$Z$948,16,0)</f>
        <v xml:space="preserve"> Pipidae</v>
      </c>
      <c r="T146" t="str">
        <f>VLOOKUP($B146,SOCS_box_taxonomy!$B$2:$Z$948,17,0)</f>
        <v xml:space="preserve"> Xenopodinae</v>
      </c>
      <c r="U146" t="str">
        <f>VLOOKUP($B146,SOCS_box_taxonomy!$B$2:$Z$948,18,0)</f>
        <v xml:space="preserve"> Xenopus</v>
      </c>
      <c r="V146" t="str">
        <f>VLOOKUP($B146,SOCS_box_taxonomy!$B$2:$Z$948,19,0)</f>
        <v>Silurana.</v>
      </c>
      <c r="W146">
        <f>VLOOKUP($B146,SOCS_box_taxonomy!$B$2:$Z$948,20,0)</f>
        <v>0</v>
      </c>
      <c r="X146">
        <f>VLOOKUP($B146,SOCS_box_taxonomy!$B$2:$Z$948,21,0)</f>
        <v>0</v>
      </c>
      <c r="Y146">
        <f>VLOOKUP($B146,SOCS_box_taxonomy!$B$2:$Z$948,22,0)</f>
        <v>0</v>
      </c>
    </row>
    <row r="147" spans="1:26">
      <c r="A147" t="s">
        <v>159</v>
      </c>
      <c r="B147" t="s">
        <v>1343</v>
      </c>
      <c r="C147">
        <v>204</v>
      </c>
      <c r="D147" t="s">
        <v>1286</v>
      </c>
      <c r="E147">
        <v>47</v>
      </c>
      <c r="F147">
        <v>128</v>
      </c>
      <c r="G147">
        <v>4403</v>
      </c>
      <c r="H147" t="s">
        <v>1287</v>
      </c>
      <c r="I147" t="str">
        <f>VLOOKUP($B147,SOCS_box_taxonomy!$B$2:$Z$948,6,0)</f>
        <v>Eukaryota</v>
      </c>
      <c r="J147" t="str">
        <f>VLOOKUP($B147,SOCS_box_taxonomy!$B$2:$Z$948,7,0)</f>
        <v xml:space="preserve"> Metazoa</v>
      </c>
      <c r="K147" t="str">
        <f>VLOOKUP($B147,SOCS_box_taxonomy!$B$2:$Z$948,8,0)</f>
        <v xml:space="preserve"> Chordata</v>
      </c>
      <c r="L147" t="str">
        <f>VLOOKUP($B147,SOCS_box_taxonomy!$B$2:$Z$948,9,0)</f>
        <v xml:space="preserve"> Craniata</v>
      </c>
      <c r="M147" t="str">
        <f>VLOOKUP($B147,SOCS_box_taxonomy!$B$2:$Z$948,10,0)</f>
        <v xml:space="preserve"> Vertebrata</v>
      </c>
      <c r="N147" t="str">
        <f>VLOOKUP($B147,SOCS_box_taxonomy!$B$2:$Z$948,11,0)</f>
        <v xml:space="preserve"> Euteleostomi</v>
      </c>
      <c r="O147" t="str">
        <f>VLOOKUP($B147,SOCS_box_taxonomy!$B$2:$Z$948,12,0)</f>
        <v>Actinopterygii</v>
      </c>
      <c r="P147" t="str">
        <f>VLOOKUP($B147,SOCS_box_taxonomy!$B$2:$Z$948,13,0)</f>
        <v xml:space="preserve"> Neopterygii</v>
      </c>
      <c r="Q147" t="str">
        <f>VLOOKUP($B147,SOCS_box_taxonomy!$B$2:$Z$948,14,0)</f>
        <v xml:space="preserve"> Teleostei</v>
      </c>
      <c r="R147" t="str">
        <f>VLOOKUP($B147,SOCS_box_taxonomy!$B$2:$Z$948,15,0)</f>
        <v xml:space="preserve"> Ostariophysi</v>
      </c>
      <c r="S147" t="str">
        <f>VLOOKUP($B147,SOCS_box_taxonomy!$B$2:$Z$948,16,0)</f>
        <v xml:space="preserve"> Cypriniformes</v>
      </c>
      <c r="T147" t="str">
        <f>VLOOKUP($B147,SOCS_box_taxonomy!$B$2:$Z$948,17,0)</f>
        <v>Cyprinidae</v>
      </c>
      <c r="U147" t="str">
        <f>VLOOKUP($B147,SOCS_box_taxonomy!$B$2:$Z$948,18,0)</f>
        <v xml:space="preserve"> Danio.</v>
      </c>
      <c r="V147">
        <f>VLOOKUP($B147,SOCS_box_taxonomy!$B$2:$Z$948,19,0)</f>
        <v>0</v>
      </c>
      <c r="W147">
        <f>VLOOKUP($B147,SOCS_box_taxonomy!$B$2:$Z$948,20,0)</f>
        <v>0</v>
      </c>
      <c r="X147">
        <f>VLOOKUP($B147,SOCS_box_taxonomy!$B$2:$Z$948,21,0)</f>
        <v>0</v>
      </c>
      <c r="Y147">
        <f>VLOOKUP($B147,SOCS_box_taxonomy!$B$2:$Z$948,22,0)</f>
        <v>0</v>
      </c>
    </row>
    <row r="148" spans="1:26">
      <c r="A148" t="s">
        <v>159</v>
      </c>
      <c r="B148" t="s">
        <v>1343</v>
      </c>
      <c r="C148">
        <v>204</v>
      </c>
      <c r="D148" t="s">
        <v>21</v>
      </c>
      <c r="E148">
        <v>166</v>
      </c>
      <c r="F148">
        <v>201</v>
      </c>
      <c r="G148">
        <v>1016</v>
      </c>
      <c r="H148" t="s">
        <v>1265</v>
      </c>
      <c r="I148" t="str">
        <f>VLOOKUP($B148,SOCS_box_taxonomy!$B$2:$Z$948,6,0)</f>
        <v>Eukaryota</v>
      </c>
      <c r="J148" t="str">
        <f>VLOOKUP($B148,SOCS_box_taxonomy!$B$2:$Z$948,7,0)</f>
        <v xml:space="preserve"> Metazoa</v>
      </c>
      <c r="K148" t="str">
        <f>VLOOKUP($B148,SOCS_box_taxonomy!$B$2:$Z$948,8,0)</f>
        <v xml:space="preserve"> Chordata</v>
      </c>
      <c r="L148" t="str">
        <f>VLOOKUP($B148,SOCS_box_taxonomy!$B$2:$Z$948,9,0)</f>
        <v xml:space="preserve"> Craniata</v>
      </c>
      <c r="M148" t="str">
        <f>VLOOKUP($B148,SOCS_box_taxonomy!$B$2:$Z$948,10,0)</f>
        <v xml:space="preserve"> Vertebrata</v>
      </c>
      <c r="N148" t="str">
        <f>VLOOKUP($B148,SOCS_box_taxonomy!$B$2:$Z$948,11,0)</f>
        <v xml:space="preserve"> Euteleostomi</v>
      </c>
      <c r="O148" t="str">
        <f>VLOOKUP($B148,SOCS_box_taxonomy!$B$2:$Z$948,12,0)</f>
        <v>Actinopterygii</v>
      </c>
      <c r="P148" t="str">
        <f>VLOOKUP($B148,SOCS_box_taxonomy!$B$2:$Z$948,13,0)</f>
        <v xml:space="preserve"> Neopterygii</v>
      </c>
      <c r="Q148" t="str">
        <f>VLOOKUP($B148,SOCS_box_taxonomy!$B$2:$Z$948,14,0)</f>
        <v xml:space="preserve"> Teleostei</v>
      </c>
      <c r="R148" t="str">
        <f>VLOOKUP($B148,SOCS_box_taxonomy!$B$2:$Z$948,15,0)</f>
        <v xml:space="preserve"> Ostariophysi</v>
      </c>
      <c r="S148" t="str">
        <f>VLOOKUP($B148,SOCS_box_taxonomy!$B$2:$Z$948,16,0)</f>
        <v xml:space="preserve"> Cypriniformes</v>
      </c>
      <c r="T148" t="str">
        <f>VLOOKUP($B148,SOCS_box_taxonomy!$B$2:$Z$948,17,0)</f>
        <v>Cyprinidae</v>
      </c>
      <c r="U148" t="str">
        <f>VLOOKUP($B148,SOCS_box_taxonomy!$B$2:$Z$948,18,0)</f>
        <v xml:space="preserve"> Danio.</v>
      </c>
      <c r="V148">
        <f>VLOOKUP($B148,SOCS_box_taxonomy!$B$2:$Z$948,19,0)</f>
        <v>0</v>
      </c>
      <c r="W148">
        <f>VLOOKUP($B148,SOCS_box_taxonomy!$B$2:$Z$948,20,0)</f>
        <v>0</v>
      </c>
      <c r="X148">
        <f>VLOOKUP($B148,SOCS_box_taxonomy!$B$2:$Z$948,21,0)</f>
        <v>0</v>
      </c>
      <c r="Y148">
        <f>VLOOKUP($B148,SOCS_box_taxonomy!$B$2:$Z$948,22,0)</f>
        <v>0</v>
      </c>
      <c r="Z148">
        <f>$F148-$E148+1</f>
        <v>36</v>
      </c>
    </row>
    <row r="149" spans="1:26">
      <c r="A149" t="s">
        <v>160</v>
      </c>
      <c r="B149" t="s">
        <v>1344</v>
      </c>
      <c r="C149">
        <v>287</v>
      </c>
      <c r="D149" t="s">
        <v>1269</v>
      </c>
      <c r="E149">
        <v>101</v>
      </c>
      <c r="F149">
        <v>187</v>
      </c>
      <c r="G149">
        <v>64467</v>
      </c>
      <c r="H149" t="s">
        <v>1270</v>
      </c>
      <c r="I149" t="str">
        <f>VLOOKUP($B149,SOCS_box_taxonomy!$B$2:$Z$948,6,0)</f>
        <v>Eukaryota</v>
      </c>
      <c r="J149" t="str">
        <f>VLOOKUP($B149,SOCS_box_taxonomy!$B$2:$Z$948,7,0)</f>
        <v xml:space="preserve"> Metazoa</v>
      </c>
      <c r="K149" t="str">
        <f>VLOOKUP($B149,SOCS_box_taxonomy!$B$2:$Z$948,8,0)</f>
        <v xml:space="preserve"> Chordata</v>
      </c>
      <c r="L149" t="str">
        <f>VLOOKUP($B149,SOCS_box_taxonomy!$B$2:$Z$948,9,0)</f>
        <v xml:space="preserve"> Craniata</v>
      </c>
      <c r="M149" t="str">
        <f>VLOOKUP($B149,SOCS_box_taxonomy!$B$2:$Z$948,10,0)</f>
        <v xml:space="preserve"> Vertebrata</v>
      </c>
      <c r="N149" t="str">
        <f>VLOOKUP($B149,SOCS_box_taxonomy!$B$2:$Z$948,11,0)</f>
        <v xml:space="preserve"> Euteleostomi</v>
      </c>
      <c r="O149" t="str">
        <f>VLOOKUP($B149,SOCS_box_taxonomy!$B$2:$Z$948,12,0)</f>
        <v>Amphibia</v>
      </c>
      <c r="P149" t="str">
        <f>VLOOKUP($B149,SOCS_box_taxonomy!$B$2:$Z$948,13,0)</f>
        <v xml:space="preserve"> Batrachia</v>
      </c>
      <c r="Q149" t="str">
        <f>VLOOKUP($B149,SOCS_box_taxonomy!$B$2:$Z$948,14,0)</f>
        <v xml:space="preserve"> Anura</v>
      </c>
      <c r="R149" t="str">
        <f>VLOOKUP($B149,SOCS_box_taxonomy!$B$2:$Z$948,15,0)</f>
        <v xml:space="preserve"> Pipoidea</v>
      </c>
      <c r="S149" t="str">
        <f>VLOOKUP($B149,SOCS_box_taxonomy!$B$2:$Z$948,16,0)</f>
        <v xml:space="preserve"> Pipidae</v>
      </c>
      <c r="T149" t="str">
        <f>VLOOKUP($B149,SOCS_box_taxonomy!$B$2:$Z$948,17,0)</f>
        <v xml:space="preserve"> Xenopodinae</v>
      </c>
      <c r="U149" t="str">
        <f>VLOOKUP($B149,SOCS_box_taxonomy!$B$2:$Z$948,18,0)</f>
        <v xml:space="preserve"> Xenopus</v>
      </c>
      <c r="V149" t="str">
        <f>VLOOKUP($B149,SOCS_box_taxonomy!$B$2:$Z$948,19,0)</f>
        <v>Silurana.</v>
      </c>
      <c r="W149">
        <f>VLOOKUP($B149,SOCS_box_taxonomy!$B$2:$Z$948,20,0)</f>
        <v>0</v>
      </c>
      <c r="X149">
        <f>VLOOKUP($B149,SOCS_box_taxonomy!$B$2:$Z$948,21,0)</f>
        <v>0</v>
      </c>
      <c r="Y149">
        <f>VLOOKUP($B149,SOCS_box_taxonomy!$B$2:$Z$948,22,0)</f>
        <v>0</v>
      </c>
    </row>
    <row r="150" spans="1:26">
      <c r="A150" t="s">
        <v>160</v>
      </c>
      <c r="B150" t="s">
        <v>1344</v>
      </c>
      <c r="C150">
        <v>287</v>
      </c>
      <c r="D150" t="s">
        <v>1269</v>
      </c>
      <c r="E150">
        <v>30</v>
      </c>
      <c r="F150">
        <v>121</v>
      </c>
      <c r="G150">
        <v>64467</v>
      </c>
      <c r="H150" t="s">
        <v>1270</v>
      </c>
      <c r="I150" t="str">
        <f>VLOOKUP($B150,SOCS_box_taxonomy!$B$2:$Z$948,6,0)</f>
        <v>Eukaryota</v>
      </c>
      <c r="J150" t="str">
        <f>VLOOKUP($B150,SOCS_box_taxonomy!$B$2:$Z$948,7,0)</f>
        <v xml:space="preserve"> Metazoa</v>
      </c>
      <c r="K150" t="str">
        <f>VLOOKUP($B150,SOCS_box_taxonomy!$B$2:$Z$948,8,0)</f>
        <v xml:space="preserve"> Chordata</v>
      </c>
      <c r="L150" t="str">
        <f>VLOOKUP($B150,SOCS_box_taxonomy!$B$2:$Z$948,9,0)</f>
        <v xml:space="preserve"> Craniata</v>
      </c>
      <c r="M150" t="str">
        <f>VLOOKUP($B150,SOCS_box_taxonomy!$B$2:$Z$948,10,0)</f>
        <v xml:space="preserve"> Vertebrata</v>
      </c>
      <c r="N150" t="str">
        <f>VLOOKUP($B150,SOCS_box_taxonomy!$B$2:$Z$948,11,0)</f>
        <v xml:space="preserve"> Euteleostomi</v>
      </c>
      <c r="O150" t="str">
        <f>VLOOKUP($B150,SOCS_box_taxonomy!$B$2:$Z$948,12,0)</f>
        <v>Amphibia</v>
      </c>
      <c r="P150" t="str">
        <f>VLOOKUP($B150,SOCS_box_taxonomy!$B$2:$Z$948,13,0)</f>
        <v xml:space="preserve"> Batrachia</v>
      </c>
      <c r="Q150" t="str">
        <f>VLOOKUP($B150,SOCS_box_taxonomy!$B$2:$Z$948,14,0)</f>
        <v xml:space="preserve"> Anura</v>
      </c>
      <c r="R150" t="str">
        <f>VLOOKUP($B150,SOCS_box_taxonomy!$B$2:$Z$948,15,0)</f>
        <v xml:space="preserve"> Pipoidea</v>
      </c>
      <c r="S150" t="str">
        <f>VLOOKUP($B150,SOCS_box_taxonomy!$B$2:$Z$948,16,0)</f>
        <v xml:space="preserve"> Pipidae</v>
      </c>
      <c r="T150" t="str">
        <f>VLOOKUP($B150,SOCS_box_taxonomy!$B$2:$Z$948,17,0)</f>
        <v xml:space="preserve"> Xenopodinae</v>
      </c>
      <c r="U150" t="str">
        <f>VLOOKUP($B150,SOCS_box_taxonomy!$B$2:$Z$948,18,0)</f>
        <v xml:space="preserve"> Xenopus</v>
      </c>
      <c r="V150" t="str">
        <f>VLOOKUP($B150,SOCS_box_taxonomy!$B$2:$Z$948,19,0)</f>
        <v>Silurana.</v>
      </c>
      <c r="W150">
        <f>VLOOKUP($B150,SOCS_box_taxonomy!$B$2:$Z$948,20,0)</f>
        <v>0</v>
      </c>
      <c r="X150">
        <f>VLOOKUP($B150,SOCS_box_taxonomy!$B$2:$Z$948,21,0)</f>
        <v>0</v>
      </c>
      <c r="Y150">
        <f>VLOOKUP($B150,SOCS_box_taxonomy!$B$2:$Z$948,22,0)</f>
        <v>0</v>
      </c>
    </row>
    <row r="151" spans="1:26">
      <c r="A151" t="s">
        <v>160</v>
      </c>
      <c r="B151" t="s">
        <v>1344</v>
      </c>
      <c r="C151">
        <v>287</v>
      </c>
      <c r="D151" t="s">
        <v>21</v>
      </c>
      <c r="E151">
        <v>246</v>
      </c>
      <c r="F151">
        <v>285</v>
      </c>
      <c r="G151">
        <v>1016</v>
      </c>
      <c r="H151" t="s">
        <v>1265</v>
      </c>
      <c r="I151" t="str">
        <f>VLOOKUP($B151,SOCS_box_taxonomy!$B$2:$Z$948,6,0)</f>
        <v>Eukaryota</v>
      </c>
      <c r="J151" t="str">
        <f>VLOOKUP($B151,SOCS_box_taxonomy!$B$2:$Z$948,7,0)</f>
        <v xml:space="preserve"> Metazoa</v>
      </c>
      <c r="K151" t="str">
        <f>VLOOKUP($B151,SOCS_box_taxonomy!$B$2:$Z$948,8,0)</f>
        <v xml:space="preserve"> Chordata</v>
      </c>
      <c r="L151" t="str">
        <f>VLOOKUP($B151,SOCS_box_taxonomy!$B$2:$Z$948,9,0)</f>
        <v xml:space="preserve"> Craniata</v>
      </c>
      <c r="M151" t="str">
        <f>VLOOKUP($B151,SOCS_box_taxonomy!$B$2:$Z$948,10,0)</f>
        <v xml:space="preserve"> Vertebrata</v>
      </c>
      <c r="N151" t="str">
        <f>VLOOKUP($B151,SOCS_box_taxonomy!$B$2:$Z$948,11,0)</f>
        <v xml:space="preserve"> Euteleostomi</v>
      </c>
      <c r="O151" t="str">
        <f>VLOOKUP($B151,SOCS_box_taxonomy!$B$2:$Z$948,12,0)</f>
        <v>Amphibia</v>
      </c>
      <c r="P151" t="str">
        <f>VLOOKUP($B151,SOCS_box_taxonomy!$B$2:$Z$948,13,0)</f>
        <v xml:space="preserve"> Batrachia</v>
      </c>
      <c r="Q151" t="str">
        <f>VLOOKUP($B151,SOCS_box_taxonomy!$B$2:$Z$948,14,0)</f>
        <v xml:space="preserve"> Anura</v>
      </c>
      <c r="R151" t="str">
        <f>VLOOKUP($B151,SOCS_box_taxonomy!$B$2:$Z$948,15,0)</f>
        <v xml:space="preserve"> Pipoidea</v>
      </c>
      <c r="S151" t="str">
        <f>VLOOKUP($B151,SOCS_box_taxonomy!$B$2:$Z$948,16,0)</f>
        <v xml:space="preserve"> Pipidae</v>
      </c>
      <c r="T151" t="str">
        <f>VLOOKUP($B151,SOCS_box_taxonomy!$B$2:$Z$948,17,0)</f>
        <v xml:space="preserve"> Xenopodinae</v>
      </c>
      <c r="U151" t="str">
        <f>VLOOKUP($B151,SOCS_box_taxonomy!$B$2:$Z$948,18,0)</f>
        <v xml:space="preserve"> Xenopus</v>
      </c>
      <c r="V151" t="str">
        <f>VLOOKUP($B151,SOCS_box_taxonomy!$B$2:$Z$948,19,0)</f>
        <v>Silurana.</v>
      </c>
      <c r="W151">
        <f>VLOOKUP($B151,SOCS_box_taxonomy!$B$2:$Z$948,20,0)</f>
        <v>0</v>
      </c>
      <c r="X151">
        <f>VLOOKUP($B151,SOCS_box_taxonomy!$B$2:$Z$948,21,0)</f>
        <v>0</v>
      </c>
      <c r="Y151">
        <f>VLOOKUP($B151,SOCS_box_taxonomy!$B$2:$Z$948,22,0)</f>
        <v>0</v>
      </c>
      <c r="Z151">
        <f>$F151-$E151+1</f>
        <v>40</v>
      </c>
    </row>
    <row r="152" spans="1:26">
      <c r="A152" t="s">
        <v>161</v>
      </c>
      <c r="B152" t="s">
        <v>1345</v>
      </c>
      <c r="C152">
        <v>281</v>
      </c>
      <c r="D152" t="s">
        <v>81</v>
      </c>
      <c r="E152">
        <v>16</v>
      </c>
      <c r="F152">
        <v>176</v>
      </c>
      <c r="G152">
        <v>13525</v>
      </c>
      <c r="H152" t="s">
        <v>1281</v>
      </c>
      <c r="I152" t="str">
        <f>VLOOKUP($B152,SOCS_box_taxonomy!$B$2:$Z$948,6,0)</f>
        <v>Eukaryota</v>
      </c>
      <c r="J152" t="str">
        <f>VLOOKUP($B152,SOCS_box_taxonomy!$B$2:$Z$948,7,0)</f>
        <v xml:space="preserve"> Metazoa</v>
      </c>
      <c r="K152" t="str">
        <f>VLOOKUP($B152,SOCS_box_taxonomy!$B$2:$Z$948,8,0)</f>
        <v xml:space="preserve"> Chordata</v>
      </c>
      <c r="L152" t="str">
        <f>VLOOKUP($B152,SOCS_box_taxonomy!$B$2:$Z$948,9,0)</f>
        <v xml:space="preserve"> Craniata</v>
      </c>
      <c r="M152" t="str">
        <f>VLOOKUP($B152,SOCS_box_taxonomy!$B$2:$Z$948,10,0)</f>
        <v xml:space="preserve"> Vertebrata</v>
      </c>
      <c r="N152" t="str">
        <f>VLOOKUP($B152,SOCS_box_taxonomy!$B$2:$Z$948,11,0)</f>
        <v xml:space="preserve"> Euteleostomi</v>
      </c>
      <c r="O152" t="str">
        <f>VLOOKUP($B152,SOCS_box_taxonomy!$B$2:$Z$948,12,0)</f>
        <v>Mammalia</v>
      </c>
      <c r="P152" t="str">
        <f>VLOOKUP($B152,SOCS_box_taxonomy!$B$2:$Z$948,13,0)</f>
        <v xml:space="preserve"> Eutheria</v>
      </c>
      <c r="Q152" t="str">
        <f>VLOOKUP($B152,SOCS_box_taxonomy!$B$2:$Z$948,14,0)</f>
        <v xml:space="preserve"> Euarchontoglires</v>
      </c>
      <c r="R152" t="str">
        <f>VLOOKUP($B152,SOCS_box_taxonomy!$B$2:$Z$948,15,0)</f>
        <v xml:space="preserve"> Primates</v>
      </c>
      <c r="S152" t="str">
        <f>VLOOKUP($B152,SOCS_box_taxonomy!$B$2:$Z$948,16,0)</f>
        <v xml:space="preserve"> Haplorrhini</v>
      </c>
      <c r="T152" t="str">
        <f>VLOOKUP($B152,SOCS_box_taxonomy!$B$2:$Z$948,17,0)</f>
        <v>Catarrhini</v>
      </c>
      <c r="U152" t="str">
        <f>VLOOKUP($B152,SOCS_box_taxonomy!$B$2:$Z$948,18,0)</f>
        <v xml:space="preserve"> Cercopithecidae</v>
      </c>
      <c r="V152" t="str">
        <f>VLOOKUP($B152,SOCS_box_taxonomy!$B$2:$Z$948,19,0)</f>
        <v xml:space="preserve"> Cercopithecinae</v>
      </c>
      <c r="W152" t="str">
        <f>VLOOKUP($B152,SOCS_box_taxonomy!$B$2:$Z$948,20,0)</f>
        <v xml:space="preserve"> Papio.</v>
      </c>
      <c r="X152">
        <f>VLOOKUP($B152,SOCS_box_taxonomy!$B$2:$Z$948,21,0)</f>
        <v>0</v>
      </c>
      <c r="Y152">
        <f>VLOOKUP($B152,SOCS_box_taxonomy!$B$2:$Z$948,22,0)</f>
        <v>0</v>
      </c>
    </row>
    <row r="153" spans="1:26">
      <c r="A153" t="s">
        <v>161</v>
      </c>
      <c r="B153" t="s">
        <v>1345</v>
      </c>
      <c r="C153">
        <v>281</v>
      </c>
      <c r="D153" t="s">
        <v>21</v>
      </c>
      <c r="E153">
        <v>189</v>
      </c>
      <c r="F153">
        <v>226</v>
      </c>
      <c r="G153">
        <v>1016</v>
      </c>
      <c r="H153" t="s">
        <v>1265</v>
      </c>
      <c r="I153" t="str">
        <f>VLOOKUP($B153,SOCS_box_taxonomy!$B$2:$Z$948,6,0)</f>
        <v>Eukaryota</v>
      </c>
      <c r="J153" t="str">
        <f>VLOOKUP($B153,SOCS_box_taxonomy!$B$2:$Z$948,7,0)</f>
        <v xml:space="preserve"> Metazoa</v>
      </c>
      <c r="K153" t="str">
        <f>VLOOKUP($B153,SOCS_box_taxonomy!$B$2:$Z$948,8,0)</f>
        <v xml:space="preserve"> Chordata</v>
      </c>
      <c r="L153" t="str">
        <f>VLOOKUP($B153,SOCS_box_taxonomy!$B$2:$Z$948,9,0)</f>
        <v xml:space="preserve"> Craniata</v>
      </c>
      <c r="M153" t="str">
        <f>VLOOKUP($B153,SOCS_box_taxonomy!$B$2:$Z$948,10,0)</f>
        <v xml:space="preserve"> Vertebrata</v>
      </c>
      <c r="N153" t="str">
        <f>VLOOKUP($B153,SOCS_box_taxonomy!$B$2:$Z$948,11,0)</f>
        <v xml:space="preserve"> Euteleostomi</v>
      </c>
      <c r="O153" t="str">
        <f>VLOOKUP($B153,SOCS_box_taxonomy!$B$2:$Z$948,12,0)</f>
        <v>Mammalia</v>
      </c>
      <c r="P153" t="str">
        <f>VLOOKUP($B153,SOCS_box_taxonomy!$B$2:$Z$948,13,0)</f>
        <v xml:space="preserve"> Eutheria</v>
      </c>
      <c r="Q153" t="str">
        <f>VLOOKUP($B153,SOCS_box_taxonomy!$B$2:$Z$948,14,0)</f>
        <v xml:space="preserve"> Euarchontoglires</v>
      </c>
      <c r="R153" t="str">
        <f>VLOOKUP($B153,SOCS_box_taxonomy!$B$2:$Z$948,15,0)</f>
        <v xml:space="preserve"> Primates</v>
      </c>
      <c r="S153" t="str">
        <f>VLOOKUP($B153,SOCS_box_taxonomy!$B$2:$Z$948,16,0)</f>
        <v xml:space="preserve"> Haplorrhini</v>
      </c>
      <c r="T153" t="str">
        <f>VLOOKUP($B153,SOCS_box_taxonomy!$B$2:$Z$948,17,0)</f>
        <v>Catarrhini</v>
      </c>
      <c r="U153" t="str">
        <f>VLOOKUP($B153,SOCS_box_taxonomy!$B$2:$Z$948,18,0)</f>
        <v xml:space="preserve"> Cercopithecidae</v>
      </c>
      <c r="V153" t="str">
        <f>VLOOKUP($B153,SOCS_box_taxonomy!$B$2:$Z$948,19,0)</f>
        <v xml:space="preserve"> Cercopithecinae</v>
      </c>
      <c r="W153" t="str">
        <f>VLOOKUP($B153,SOCS_box_taxonomy!$B$2:$Z$948,20,0)</f>
        <v xml:space="preserve"> Papio.</v>
      </c>
      <c r="X153">
        <f>VLOOKUP($B153,SOCS_box_taxonomy!$B$2:$Z$948,21,0)</f>
        <v>0</v>
      </c>
      <c r="Y153">
        <f>VLOOKUP($B153,SOCS_box_taxonomy!$B$2:$Z$948,22,0)</f>
        <v>0</v>
      </c>
      <c r="Z153">
        <f>$F153-$E153+1</f>
        <v>38</v>
      </c>
    </row>
    <row r="154" spans="1:26">
      <c r="A154" t="s">
        <v>165</v>
      </c>
      <c r="B154" t="s">
        <v>1346</v>
      </c>
      <c r="C154">
        <v>391</v>
      </c>
      <c r="D154" t="s">
        <v>1286</v>
      </c>
      <c r="E154">
        <v>245</v>
      </c>
      <c r="F154">
        <v>323</v>
      </c>
      <c r="G154">
        <v>4403</v>
      </c>
      <c r="H154" t="s">
        <v>1287</v>
      </c>
      <c r="I154" t="str">
        <f>VLOOKUP($B154,SOCS_box_taxonomy!$B$2:$Z$948,6,0)</f>
        <v>Eukaryota</v>
      </c>
      <c r="J154" t="str">
        <f>VLOOKUP($B154,SOCS_box_taxonomy!$B$2:$Z$948,7,0)</f>
        <v xml:space="preserve"> Metazoa</v>
      </c>
      <c r="K154" t="str">
        <f>VLOOKUP($B154,SOCS_box_taxonomy!$B$2:$Z$948,8,0)</f>
        <v xml:space="preserve"> Chordata</v>
      </c>
      <c r="L154" t="str">
        <f>VLOOKUP($B154,SOCS_box_taxonomy!$B$2:$Z$948,9,0)</f>
        <v xml:space="preserve"> Craniata</v>
      </c>
      <c r="M154" t="str">
        <f>VLOOKUP($B154,SOCS_box_taxonomy!$B$2:$Z$948,10,0)</f>
        <v xml:space="preserve"> Vertebrata</v>
      </c>
      <c r="N154" t="str">
        <f>VLOOKUP($B154,SOCS_box_taxonomy!$B$2:$Z$948,11,0)</f>
        <v xml:space="preserve"> Euteleostomi</v>
      </c>
      <c r="O154" t="str">
        <f>VLOOKUP($B154,SOCS_box_taxonomy!$B$2:$Z$948,12,0)</f>
        <v>Actinopterygii</v>
      </c>
      <c r="P154" t="str">
        <f>VLOOKUP($B154,SOCS_box_taxonomy!$B$2:$Z$948,13,0)</f>
        <v xml:space="preserve"> Neopterygii</v>
      </c>
      <c r="Q154" t="str">
        <f>VLOOKUP($B154,SOCS_box_taxonomy!$B$2:$Z$948,14,0)</f>
        <v xml:space="preserve"> Teleostei</v>
      </c>
      <c r="R154" t="str">
        <f>VLOOKUP($B154,SOCS_box_taxonomy!$B$2:$Z$948,15,0)</f>
        <v xml:space="preserve"> Euteleostei</v>
      </c>
      <c r="S154" t="str">
        <f>VLOOKUP($B154,SOCS_box_taxonomy!$B$2:$Z$948,16,0)</f>
        <v xml:space="preserve"> Neoteleostei</v>
      </c>
      <c r="T154" t="str">
        <f>VLOOKUP($B154,SOCS_box_taxonomy!$B$2:$Z$948,17,0)</f>
        <v>Acanthomorpha</v>
      </c>
      <c r="U154" t="str">
        <f>VLOOKUP($B154,SOCS_box_taxonomy!$B$2:$Z$948,18,0)</f>
        <v xml:space="preserve"> Acanthopterygii</v>
      </c>
      <c r="V154" t="str">
        <f>VLOOKUP($B154,SOCS_box_taxonomy!$B$2:$Z$948,19,0)</f>
        <v xml:space="preserve"> Percomorpha</v>
      </c>
      <c r="W154" t="str">
        <f>VLOOKUP($B154,SOCS_box_taxonomy!$B$2:$Z$948,20,0)</f>
        <v xml:space="preserve"> Tetraodontiformes</v>
      </c>
      <c r="X154" t="str">
        <f>VLOOKUP($B154,SOCS_box_taxonomy!$B$2:$Z$948,21,0)</f>
        <v>Tetradontoidea</v>
      </c>
      <c r="Y154" t="str">
        <f>VLOOKUP($B154,SOCS_box_taxonomy!$B$2:$Z$948,22,0)</f>
        <v xml:space="preserve"> Tetraodontidae</v>
      </c>
    </row>
    <row r="155" spans="1:26">
      <c r="A155" t="s">
        <v>165</v>
      </c>
      <c r="B155" t="s">
        <v>1346</v>
      </c>
      <c r="C155">
        <v>391</v>
      </c>
      <c r="D155" t="s">
        <v>21</v>
      </c>
      <c r="E155">
        <v>345</v>
      </c>
      <c r="F155">
        <v>382</v>
      </c>
      <c r="G155">
        <v>1016</v>
      </c>
      <c r="H155" t="s">
        <v>1265</v>
      </c>
      <c r="I155" t="str">
        <f>VLOOKUP($B155,SOCS_box_taxonomy!$B$2:$Z$948,6,0)</f>
        <v>Eukaryota</v>
      </c>
      <c r="J155" t="str">
        <f>VLOOKUP($B155,SOCS_box_taxonomy!$B$2:$Z$948,7,0)</f>
        <v xml:space="preserve"> Metazoa</v>
      </c>
      <c r="K155" t="str">
        <f>VLOOKUP($B155,SOCS_box_taxonomy!$B$2:$Z$948,8,0)</f>
        <v xml:space="preserve"> Chordata</v>
      </c>
      <c r="L155" t="str">
        <f>VLOOKUP($B155,SOCS_box_taxonomy!$B$2:$Z$948,9,0)</f>
        <v xml:space="preserve"> Craniata</v>
      </c>
      <c r="M155" t="str">
        <f>VLOOKUP($B155,SOCS_box_taxonomy!$B$2:$Z$948,10,0)</f>
        <v xml:space="preserve"> Vertebrata</v>
      </c>
      <c r="N155" t="str">
        <f>VLOOKUP($B155,SOCS_box_taxonomy!$B$2:$Z$948,11,0)</f>
        <v xml:space="preserve"> Euteleostomi</v>
      </c>
      <c r="O155" t="str">
        <f>VLOOKUP($B155,SOCS_box_taxonomy!$B$2:$Z$948,12,0)</f>
        <v>Actinopterygii</v>
      </c>
      <c r="P155" t="str">
        <f>VLOOKUP($B155,SOCS_box_taxonomy!$B$2:$Z$948,13,0)</f>
        <v xml:space="preserve"> Neopterygii</v>
      </c>
      <c r="Q155" t="str">
        <f>VLOOKUP($B155,SOCS_box_taxonomy!$B$2:$Z$948,14,0)</f>
        <v xml:space="preserve"> Teleostei</v>
      </c>
      <c r="R155" t="str">
        <f>VLOOKUP($B155,SOCS_box_taxonomy!$B$2:$Z$948,15,0)</f>
        <v xml:space="preserve"> Euteleostei</v>
      </c>
      <c r="S155" t="str">
        <f>VLOOKUP($B155,SOCS_box_taxonomy!$B$2:$Z$948,16,0)</f>
        <v xml:space="preserve"> Neoteleostei</v>
      </c>
      <c r="T155" t="str">
        <f>VLOOKUP($B155,SOCS_box_taxonomy!$B$2:$Z$948,17,0)</f>
        <v>Acanthomorpha</v>
      </c>
      <c r="U155" t="str">
        <f>VLOOKUP($B155,SOCS_box_taxonomy!$B$2:$Z$948,18,0)</f>
        <v xml:space="preserve"> Acanthopterygii</v>
      </c>
      <c r="V155" t="str">
        <f>VLOOKUP($B155,SOCS_box_taxonomy!$B$2:$Z$948,19,0)</f>
        <v xml:space="preserve"> Percomorpha</v>
      </c>
      <c r="W155" t="str">
        <f>VLOOKUP($B155,SOCS_box_taxonomy!$B$2:$Z$948,20,0)</f>
        <v xml:space="preserve"> Tetraodontiformes</v>
      </c>
      <c r="X155" t="str">
        <f>VLOOKUP($B155,SOCS_box_taxonomy!$B$2:$Z$948,21,0)</f>
        <v>Tetradontoidea</v>
      </c>
      <c r="Y155" t="str">
        <f>VLOOKUP($B155,SOCS_box_taxonomy!$B$2:$Z$948,22,0)</f>
        <v xml:space="preserve"> Tetraodontidae</v>
      </c>
      <c r="Z155">
        <f>$F155-$E155+1</f>
        <v>38</v>
      </c>
    </row>
    <row r="156" spans="1:26">
      <c r="A156" t="s">
        <v>165</v>
      </c>
      <c r="B156" t="s">
        <v>1346</v>
      </c>
      <c r="C156">
        <v>391</v>
      </c>
      <c r="D156" t="s">
        <v>1347</v>
      </c>
      <c r="E156">
        <v>56</v>
      </c>
      <c r="F156">
        <v>116</v>
      </c>
      <c r="G156">
        <v>63</v>
      </c>
      <c r="H156" t="s">
        <v>1348</v>
      </c>
      <c r="I156" t="str">
        <f>VLOOKUP($B156,SOCS_box_taxonomy!$B$2:$Z$948,6,0)</f>
        <v>Eukaryota</v>
      </c>
      <c r="J156" t="str">
        <f>VLOOKUP($B156,SOCS_box_taxonomy!$B$2:$Z$948,7,0)</f>
        <v xml:space="preserve"> Metazoa</v>
      </c>
      <c r="K156" t="str">
        <f>VLOOKUP($B156,SOCS_box_taxonomy!$B$2:$Z$948,8,0)</f>
        <v xml:space="preserve"> Chordata</v>
      </c>
      <c r="L156" t="str">
        <f>VLOOKUP($B156,SOCS_box_taxonomy!$B$2:$Z$948,9,0)</f>
        <v xml:space="preserve"> Craniata</v>
      </c>
      <c r="M156" t="str">
        <f>VLOOKUP($B156,SOCS_box_taxonomy!$B$2:$Z$948,10,0)</f>
        <v xml:space="preserve"> Vertebrata</v>
      </c>
      <c r="N156" t="str">
        <f>VLOOKUP($B156,SOCS_box_taxonomy!$B$2:$Z$948,11,0)</f>
        <v xml:space="preserve"> Euteleostomi</v>
      </c>
      <c r="O156" t="str">
        <f>VLOOKUP($B156,SOCS_box_taxonomy!$B$2:$Z$948,12,0)</f>
        <v>Actinopterygii</v>
      </c>
      <c r="P156" t="str">
        <f>VLOOKUP($B156,SOCS_box_taxonomy!$B$2:$Z$948,13,0)</f>
        <v xml:space="preserve"> Neopterygii</v>
      </c>
      <c r="Q156" t="str">
        <f>VLOOKUP($B156,SOCS_box_taxonomy!$B$2:$Z$948,14,0)</f>
        <v xml:space="preserve"> Teleostei</v>
      </c>
      <c r="R156" t="str">
        <f>VLOOKUP($B156,SOCS_box_taxonomy!$B$2:$Z$948,15,0)</f>
        <v xml:space="preserve"> Euteleostei</v>
      </c>
      <c r="S156" t="str">
        <f>VLOOKUP($B156,SOCS_box_taxonomy!$B$2:$Z$948,16,0)</f>
        <v xml:space="preserve"> Neoteleostei</v>
      </c>
      <c r="T156" t="str">
        <f>VLOOKUP($B156,SOCS_box_taxonomy!$B$2:$Z$948,17,0)</f>
        <v>Acanthomorpha</v>
      </c>
      <c r="U156" t="str">
        <f>VLOOKUP($B156,SOCS_box_taxonomy!$B$2:$Z$948,18,0)</f>
        <v xml:space="preserve"> Acanthopterygii</v>
      </c>
      <c r="V156" t="str">
        <f>VLOOKUP($B156,SOCS_box_taxonomy!$B$2:$Z$948,19,0)</f>
        <v xml:space="preserve"> Percomorpha</v>
      </c>
      <c r="W156" t="str">
        <f>VLOOKUP($B156,SOCS_box_taxonomy!$B$2:$Z$948,20,0)</f>
        <v xml:space="preserve"> Tetraodontiformes</v>
      </c>
      <c r="X156" t="str">
        <f>VLOOKUP($B156,SOCS_box_taxonomy!$B$2:$Z$948,21,0)</f>
        <v>Tetradontoidea</v>
      </c>
      <c r="Y156" t="str">
        <f>VLOOKUP($B156,SOCS_box_taxonomy!$B$2:$Z$948,22,0)</f>
        <v xml:space="preserve"> Tetraodontidae</v>
      </c>
    </row>
    <row r="157" spans="1:26">
      <c r="A157" t="s">
        <v>165</v>
      </c>
      <c r="B157" t="s">
        <v>1346</v>
      </c>
      <c r="C157">
        <v>391</v>
      </c>
      <c r="D157" t="s">
        <v>1349</v>
      </c>
      <c r="E157">
        <v>130</v>
      </c>
      <c r="F157">
        <v>163</v>
      </c>
      <c r="G157">
        <v>56</v>
      </c>
      <c r="I157" t="str">
        <f>VLOOKUP($B157,SOCS_box_taxonomy!$B$2:$Z$948,6,0)</f>
        <v>Eukaryota</v>
      </c>
      <c r="J157" t="str">
        <f>VLOOKUP($B157,SOCS_box_taxonomy!$B$2:$Z$948,7,0)</f>
        <v xml:space="preserve"> Metazoa</v>
      </c>
      <c r="K157" t="str">
        <f>VLOOKUP($B157,SOCS_box_taxonomy!$B$2:$Z$948,8,0)</f>
        <v xml:space="preserve"> Chordata</v>
      </c>
      <c r="L157" t="str">
        <f>VLOOKUP($B157,SOCS_box_taxonomy!$B$2:$Z$948,9,0)</f>
        <v xml:space="preserve"> Craniata</v>
      </c>
      <c r="M157" t="str">
        <f>VLOOKUP($B157,SOCS_box_taxonomy!$B$2:$Z$948,10,0)</f>
        <v xml:space="preserve"> Vertebrata</v>
      </c>
      <c r="N157" t="str">
        <f>VLOOKUP($B157,SOCS_box_taxonomy!$B$2:$Z$948,11,0)</f>
        <v xml:space="preserve"> Euteleostomi</v>
      </c>
      <c r="O157" t="str">
        <f>VLOOKUP($B157,SOCS_box_taxonomy!$B$2:$Z$948,12,0)</f>
        <v>Actinopterygii</v>
      </c>
      <c r="P157" t="str">
        <f>VLOOKUP($B157,SOCS_box_taxonomy!$B$2:$Z$948,13,0)</f>
        <v xml:space="preserve"> Neopterygii</v>
      </c>
      <c r="Q157" t="str">
        <f>VLOOKUP($B157,SOCS_box_taxonomy!$B$2:$Z$948,14,0)</f>
        <v xml:space="preserve"> Teleostei</v>
      </c>
      <c r="R157" t="str">
        <f>VLOOKUP($B157,SOCS_box_taxonomy!$B$2:$Z$948,15,0)</f>
        <v xml:space="preserve"> Euteleostei</v>
      </c>
      <c r="S157" t="str">
        <f>VLOOKUP($B157,SOCS_box_taxonomy!$B$2:$Z$948,16,0)</f>
        <v xml:space="preserve"> Neoteleostei</v>
      </c>
      <c r="T157" t="str">
        <f>VLOOKUP($B157,SOCS_box_taxonomy!$B$2:$Z$948,17,0)</f>
        <v>Acanthomorpha</v>
      </c>
      <c r="U157" t="str">
        <f>VLOOKUP($B157,SOCS_box_taxonomy!$B$2:$Z$948,18,0)</f>
        <v xml:space="preserve"> Acanthopterygii</v>
      </c>
      <c r="V157" t="str">
        <f>VLOOKUP($B157,SOCS_box_taxonomy!$B$2:$Z$948,19,0)</f>
        <v xml:space="preserve"> Percomorpha</v>
      </c>
      <c r="W157" t="str">
        <f>VLOOKUP($B157,SOCS_box_taxonomy!$B$2:$Z$948,20,0)</f>
        <v xml:space="preserve"> Tetraodontiformes</v>
      </c>
      <c r="X157" t="str">
        <f>VLOOKUP($B157,SOCS_box_taxonomy!$B$2:$Z$948,21,0)</f>
        <v>Tetradontoidea</v>
      </c>
      <c r="Y157" t="str">
        <f>VLOOKUP($B157,SOCS_box_taxonomy!$B$2:$Z$948,22,0)</f>
        <v xml:space="preserve"> Tetraodontidae</v>
      </c>
    </row>
    <row r="158" spans="1:26">
      <c r="A158" t="s">
        <v>173</v>
      </c>
      <c r="B158" t="s">
        <v>1350</v>
      </c>
      <c r="C158">
        <v>390</v>
      </c>
      <c r="D158" t="s">
        <v>1286</v>
      </c>
      <c r="E158">
        <v>244</v>
      </c>
      <c r="F158">
        <v>322</v>
      </c>
      <c r="G158">
        <v>4403</v>
      </c>
      <c r="H158" t="s">
        <v>1287</v>
      </c>
      <c r="I158" t="str">
        <f>VLOOKUP($B158,SOCS_box_taxonomy!$B$2:$Z$948,6,0)</f>
        <v>Eukaryota</v>
      </c>
      <c r="J158" t="str">
        <f>VLOOKUP($B158,SOCS_box_taxonomy!$B$2:$Z$948,7,0)</f>
        <v xml:space="preserve"> Metazoa</v>
      </c>
      <c r="K158" t="str">
        <f>VLOOKUP($B158,SOCS_box_taxonomy!$B$2:$Z$948,8,0)</f>
        <v xml:space="preserve"> Chordata</v>
      </c>
      <c r="L158" t="str">
        <f>VLOOKUP($B158,SOCS_box_taxonomy!$B$2:$Z$948,9,0)</f>
        <v xml:space="preserve"> Craniata</v>
      </c>
      <c r="M158" t="str">
        <f>VLOOKUP($B158,SOCS_box_taxonomy!$B$2:$Z$948,10,0)</f>
        <v xml:space="preserve"> Vertebrata</v>
      </c>
      <c r="N158" t="str">
        <f>VLOOKUP($B158,SOCS_box_taxonomy!$B$2:$Z$948,11,0)</f>
        <v xml:space="preserve"> Euteleostomi</v>
      </c>
      <c r="O158" t="str">
        <f>VLOOKUP($B158,SOCS_box_taxonomy!$B$2:$Z$948,12,0)</f>
        <v>Actinopterygii</v>
      </c>
      <c r="P158" t="str">
        <f>VLOOKUP($B158,SOCS_box_taxonomy!$B$2:$Z$948,13,0)</f>
        <v xml:space="preserve"> Neopterygii</v>
      </c>
      <c r="Q158" t="str">
        <f>VLOOKUP($B158,SOCS_box_taxonomy!$B$2:$Z$948,14,0)</f>
        <v xml:space="preserve"> Teleostei</v>
      </c>
      <c r="R158" t="str">
        <f>VLOOKUP($B158,SOCS_box_taxonomy!$B$2:$Z$948,15,0)</f>
        <v xml:space="preserve"> Euteleostei</v>
      </c>
      <c r="S158" t="str">
        <f>VLOOKUP($B158,SOCS_box_taxonomy!$B$2:$Z$948,16,0)</f>
        <v xml:space="preserve"> Neoteleostei</v>
      </c>
      <c r="T158" t="str">
        <f>VLOOKUP($B158,SOCS_box_taxonomy!$B$2:$Z$948,17,0)</f>
        <v>Acanthomorpha</v>
      </c>
      <c r="U158" t="str">
        <f>VLOOKUP($B158,SOCS_box_taxonomy!$B$2:$Z$948,18,0)</f>
        <v xml:space="preserve"> Acanthopterygii</v>
      </c>
      <c r="V158" t="str">
        <f>VLOOKUP($B158,SOCS_box_taxonomy!$B$2:$Z$948,19,0)</f>
        <v xml:space="preserve"> Percomorpha</v>
      </c>
      <c r="W158" t="str">
        <f>VLOOKUP($B158,SOCS_box_taxonomy!$B$2:$Z$948,20,0)</f>
        <v xml:space="preserve"> Tetraodontiformes</v>
      </c>
      <c r="X158" t="str">
        <f>VLOOKUP($B158,SOCS_box_taxonomy!$B$2:$Z$948,21,0)</f>
        <v>Tetradontoidea</v>
      </c>
      <c r="Y158" t="str">
        <f>VLOOKUP($B158,SOCS_box_taxonomy!$B$2:$Z$948,22,0)</f>
        <v xml:space="preserve"> Tetraodontidae</v>
      </c>
    </row>
    <row r="159" spans="1:26">
      <c r="A159" t="s">
        <v>173</v>
      </c>
      <c r="B159" t="s">
        <v>1350</v>
      </c>
      <c r="C159">
        <v>390</v>
      </c>
      <c r="D159" t="s">
        <v>21</v>
      </c>
      <c r="E159">
        <v>344</v>
      </c>
      <c r="F159">
        <v>381</v>
      </c>
      <c r="G159">
        <v>1016</v>
      </c>
      <c r="H159" t="s">
        <v>1265</v>
      </c>
      <c r="I159" t="str">
        <f>VLOOKUP($B159,SOCS_box_taxonomy!$B$2:$Z$948,6,0)</f>
        <v>Eukaryota</v>
      </c>
      <c r="J159" t="str">
        <f>VLOOKUP($B159,SOCS_box_taxonomy!$B$2:$Z$948,7,0)</f>
        <v xml:space="preserve"> Metazoa</v>
      </c>
      <c r="K159" t="str">
        <f>VLOOKUP($B159,SOCS_box_taxonomy!$B$2:$Z$948,8,0)</f>
        <v xml:space="preserve"> Chordata</v>
      </c>
      <c r="L159" t="str">
        <f>VLOOKUP($B159,SOCS_box_taxonomy!$B$2:$Z$948,9,0)</f>
        <v xml:space="preserve"> Craniata</v>
      </c>
      <c r="M159" t="str">
        <f>VLOOKUP($B159,SOCS_box_taxonomy!$B$2:$Z$948,10,0)</f>
        <v xml:space="preserve"> Vertebrata</v>
      </c>
      <c r="N159" t="str">
        <f>VLOOKUP($B159,SOCS_box_taxonomy!$B$2:$Z$948,11,0)</f>
        <v xml:space="preserve"> Euteleostomi</v>
      </c>
      <c r="O159" t="str">
        <f>VLOOKUP($B159,SOCS_box_taxonomy!$B$2:$Z$948,12,0)</f>
        <v>Actinopterygii</v>
      </c>
      <c r="P159" t="str">
        <f>VLOOKUP($B159,SOCS_box_taxonomy!$B$2:$Z$948,13,0)</f>
        <v xml:space="preserve"> Neopterygii</v>
      </c>
      <c r="Q159" t="str">
        <f>VLOOKUP($B159,SOCS_box_taxonomy!$B$2:$Z$948,14,0)</f>
        <v xml:space="preserve"> Teleostei</v>
      </c>
      <c r="R159" t="str">
        <f>VLOOKUP($B159,SOCS_box_taxonomy!$B$2:$Z$948,15,0)</f>
        <v xml:space="preserve"> Euteleostei</v>
      </c>
      <c r="S159" t="str">
        <f>VLOOKUP($B159,SOCS_box_taxonomy!$B$2:$Z$948,16,0)</f>
        <v xml:space="preserve"> Neoteleostei</v>
      </c>
      <c r="T159" t="str">
        <f>VLOOKUP($B159,SOCS_box_taxonomy!$B$2:$Z$948,17,0)</f>
        <v>Acanthomorpha</v>
      </c>
      <c r="U159" t="str">
        <f>VLOOKUP($B159,SOCS_box_taxonomy!$B$2:$Z$948,18,0)</f>
        <v xml:space="preserve"> Acanthopterygii</v>
      </c>
      <c r="V159" t="str">
        <f>VLOOKUP($B159,SOCS_box_taxonomy!$B$2:$Z$948,19,0)</f>
        <v xml:space="preserve"> Percomorpha</v>
      </c>
      <c r="W159" t="str">
        <f>VLOOKUP($B159,SOCS_box_taxonomy!$B$2:$Z$948,20,0)</f>
        <v xml:space="preserve"> Tetraodontiformes</v>
      </c>
      <c r="X159" t="str">
        <f>VLOOKUP($B159,SOCS_box_taxonomy!$B$2:$Z$948,21,0)</f>
        <v>Tetradontoidea</v>
      </c>
      <c r="Y159" t="str">
        <f>VLOOKUP($B159,SOCS_box_taxonomy!$B$2:$Z$948,22,0)</f>
        <v xml:space="preserve"> Tetraodontidae</v>
      </c>
      <c r="Z159">
        <f>$F159-$E159+1</f>
        <v>38</v>
      </c>
    </row>
    <row r="160" spans="1:26">
      <c r="A160" t="s">
        <v>173</v>
      </c>
      <c r="B160" t="s">
        <v>1350</v>
      </c>
      <c r="C160">
        <v>390</v>
      </c>
      <c r="D160" t="s">
        <v>1347</v>
      </c>
      <c r="E160">
        <v>54</v>
      </c>
      <c r="F160">
        <v>114</v>
      </c>
      <c r="G160">
        <v>63</v>
      </c>
      <c r="H160" t="s">
        <v>1348</v>
      </c>
      <c r="I160" t="str">
        <f>VLOOKUP($B160,SOCS_box_taxonomy!$B$2:$Z$948,6,0)</f>
        <v>Eukaryota</v>
      </c>
      <c r="J160" t="str">
        <f>VLOOKUP($B160,SOCS_box_taxonomy!$B$2:$Z$948,7,0)</f>
        <v xml:space="preserve"> Metazoa</v>
      </c>
      <c r="K160" t="str">
        <f>VLOOKUP($B160,SOCS_box_taxonomy!$B$2:$Z$948,8,0)</f>
        <v xml:space="preserve"> Chordata</v>
      </c>
      <c r="L160" t="str">
        <f>VLOOKUP($B160,SOCS_box_taxonomy!$B$2:$Z$948,9,0)</f>
        <v xml:space="preserve"> Craniata</v>
      </c>
      <c r="M160" t="str">
        <f>VLOOKUP($B160,SOCS_box_taxonomy!$B$2:$Z$948,10,0)</f>
        <v xml:space="preserve"> Vertebrata</v>
      </c>
      <c r="N160" t="str">
        <f>VLOOKUP($B160,SOCS_box_taxonomy!$B$2:$Z$948,11,0)</f>
        <v xml:space="preserve"> Euteleostomi</v>
      </c>
      <c r="O160" t="str">
        <f>VLOOKUP($B160,SOCS_box_taxonomy!$B$2:$Z$948,12,0)</f>
        <v>Actinopterygii</v>
      </c>
      <c r="P160" t="str">
        <f>VLOOKUP($B160,SOCS_box_taxonomy!$B$2:$Z$948,13,0)</f>
        <v xml:space="preserve"> Neopterygii</v>
      </c>
      <c r="Q160" t="str">
        <f>VLOOKUP($B160,SOCS_box_taxonomy!$B$2:$Z$948,14,0)</f>
        <v xml:space="preserve"> Teleostei</v>
      </c>
      <c r="R160" t="str">
        <f>VLOOKUP($B160,SOCS_box_taxonomy!$B$2:$Z$948,15,0)</f>
        <v xml:space="preserve"> Euteleostei</v>
      </c>
      <c r="S160" t="str">
        <f>VLOOKUP($B160,SOCS_box_taxonomy!$B$2:$Z$948,16,0)</f>
        <v xml:space="preserve"> Neoteleostei</v>
      </c>
      <c r="T160" t="str">
        <f>VLOOKUP($B160,SOCS_box_taxonomy!$B$2:$Z$948,17,0)</f>
        <v>Acanthomorpha</v>
      </c>
      <c r="U160" t="str">
        <f>VLOOKUP($B160,SOCS_box_taxonomy!$B$2:$Z$948,18,0)</f>
        <v xml:space="preserve"> Acanthopterygii</v>
      </c>
      <c r="V160" t="str">
        <f>VLOOKUP($B160,SOCS_box_taxonomy!$B$2:$Z$948,19,0)</f>
        <v xml:space="preserve"> Percomorpha</v>
      </c>
      <c r="W160" t="str">
        <f>VLOOKUP($B160,SOCS_box_taxonomy!$B$2:$Z$948,20,0)</f>
        <v xml:space="preserve"> Tetraodontiformes</v>
      </c>
      <c r="X160" t="str">
        <f>VLOOKUP($B160,SOCS_box_taxonomy!$B$2:$Z$948,21,0)</f>
        <v>Tetradontoidea</v>
      </c>
      <c r="Y160" t="str">
        <f>VLOOKUP($B160,SOCS_box_taxonomy!$B$2:$Z$948,22,0)</f>
        <v xml:space="preserve"> Tetraodontidae</v>
      </c>
    </row>
    <row r="161" spans="1:26">
      <c r="A161" t="s">
        <v>173</v>
      </c>
      <c r="B161" t="s">
        <v>1350</v>
      </c>
      <c r="C161">
        <v>390</v>
      </c>
      <c r="D161" t="s">
        <v>1349</v>
      </c>
      <c r="E161">
        <v>126</v>
      </c>
      <c r="F161">
        <v>167</v>
      </c>
      <c r="G161">
        <v>56</v>
      </c>
      <c r="I161" t="str">
        <f>VLOOKUP($B161,SOCS_box_taxonomy!$B$2:$Z$948,6,0)</f>
        <v>Eukaryota</v>
      </c>
      <c r="J161" t="str">
        <f>VLOOKUP($B161,SOCS_box_taxonomy!$B$2:$Z$948,7,0)</f>
        <v xml:space="preserve"> Metazoa</v>
      </c>
      <c r="K161" t="str">
        <f>VLOOKUP($B161,SOCS_box_taxonomy!$B$2:$Z$948,8,0)</f>
        <v xml:space="preserve"> Chordata</v>
      </c>
      <c r="L161" t="str">
        <f>VLOOKUP($B161,SOCS_box_taxonomy!$B$2:$Z$948,9,0)</f>
        <v xml:space="preserve"> Craniata</v>
      </c>
      <c r="M161" t="str">
        <f>VLOOKUP($B161,SOCS_box_taxonomy!$B$2:$Z$948,10,0)</f>
        <v xml:space="preserve"> Vertebrata</v>
      </c>
      <c r="N161" t="str">
        <f>VLOOKUP($B161,SOCS_box_taxonomy!$B$2:$Z$948,11,0)</f>
        <v xml:space="preserve"> Euteleostomi</v>
      </c>
      <c r="O161" t="str">
        <f>VLOOKUP($B161,SOCS_box_taxonomy!$B$2:$Z$948,12,0)</f>
        <v>Actinopterygii</v>
      </c>
      <c r="P161" t="str">
        <f>VLOOKUP($B161,SOCS_box_taxonomy!$B$2:$Z$948,13,0)</f>
        <v xml:space="preserve"> Neopterygii</v>
      </c>
      <c r="Q161" t="str">
        <f>VLOOKUP($B161,SOCS_box_taxonomy!$B$2:$Z$948,14,0)</f>
        <v xml:space="preserve"> Teleostei</v>
      </c>
      <c r="R161" t="str">
        <f>VLOOKUP($B161,SOCS_box_taxonomy!$B$2:$Z$948,15,0)</f>
        <v xml:space="preserve"> Euteleostei</v>
      </c>
      <c r="S161" t="str">
        <f>VLOOKUP($B161,SOCS_box_taxonomy!$B$2:$Z$948,16,0)</f>
        <v xml:space="preserve"> Neoteleostei</v>
      </c>
      <c r="T161" t="str">
        <f>VLOOKUP($B161,SOCS_box_taxonomy!$B$2:$Z$948,17,0)</f>
        <v>Acanthomorpha</v>
      </c>
      <c r="U161" t="str">
        <f>VLOOKUP($B161,SOCS_box_taxonomy!$B$2:$Z$948,18,0)</f>
        <v xml:space="preserve"> Acanthopterygii</v>
      </c>
      <c r="V161" t="str">
        <f>VLOOKUP($B161,SOCS_box_taxonomy!$B$2:$Z$948,19,0)</f>
        <v xml:space="preserve"> Percomorpha</v>
      </c>
      <c r="W161" t="str">
        <f>VLOOKUP($B161,SOCS_box_taxonomy!$B$2:$Z$948,20,0)</f>
        <v xml:space="preserve"> Tetraodontiformes</v>
      </c>
      <c r="X161" t="str">
        <f>VLOOKUP($B161,SOCS_box_taxonomy!$B$2:$Z$948,21,0)</f>
        <v>Tetradontoidea</v>
      </c>
      <c r="Y161" t="str">
        <f>VLOOKUP($B161,SOCS_box_taxonomy!$B$2:$Z$948,22,0)</f>
        <v xml:space="preserve"> Tetraodontidae</v>
      </c>
    </row>
    <row r="162" spans="1:26">
      <c r="A162" t="s">
        <v>173</v>
      </c>
      <c r="B162" t="s">
        <v>1350</v>
      </c>
      <c r="C162">
        <v>390</v>
      </c>
      <c r="D162" t="s">
        <v>1351</v>
      </c>
      <c r="E162">
        <v>169</v>
      </c>
      <c r="F162">
        <v>209</v>
      </c>
      <c r="G162">
        <v>3</v>
      </c>
      <c r="I162" t="str">
        <f>VLOOKUP($B162,SOCS_box_taxonomy!$B$2:$Z$948,6,0)</f>
        <v>Eukaryota</v>
      </c>
      <c r="J162" t="str">
        <f>VLOOKUP($B162,SOCS_box_taxonomy!$B$2:$Z$948,7,0)</f>
        <v xml:space="preserve"> Metazoa</v>
      </c>
      <c r="K162" t="str">
        <f>VLOOKUP($B162,SOCS_box_taxonomy!$B$2:$Z$948,8,0)</f>
        <v xml:space="preserve"> Chordata</v>
      </c>
      <c r="L162" t="str">
        <f>VLOOKUP($B162,SOCS_box_taxonomy!$B$2:$Z$948,9,0)</f>
        <v xml:space="preserve"> Craniata</v>
      </c>
      <c r="M162" t="str">
        <f>VLOOKUP($B162,SOCS_box_taxonomy!$B$2:$Z$948,10,0)</f>
        <v xml:space="preserve"> Vertebrata</v>
      </c>
      <c r="N162" t="str">
        <f>VLOOKUP($B162,SOCS_box_taxonomy!$B$2:$Z$948,11,0)</f>
        <v xml:space="preserve"> Euteleostomi</v>
      </c>
      <c r="O162" t="str">
        <f>VLOOKUP($B162,SOCS_box_taxonomy!$B$2:$Z$948,12,0)</f>
        <v>Actinopterygii</v>
      </c>
      <c r="P162" t="str">
        <f>VLOOKUP($B162,SOCS_box_taxonomy!$B$2:$Z$948,13,0)</f>
        <v xml:space="preserve"> Neopterygii</v>
      </c>
      <c r="Q162" t="str">
        <f>VLOOKUP($B162,SOCS_box_taxonomy!$B$2:$Z$948,14,0)</f>
        <v xml:space="preserve"> Teleostei</v>
      </c>
      <c r="R162" t="str">
        <f>VLOOKUP($B162,SOCS_box_taxonomy!$B$2:$Z$948,15,0)</f>
        <v xml:space="preserve"> Euteleostei</v>
      </c>
      <c r="S162" t="str">
        <f>VLOOKUP($B162,SOCS_box_taxonomy!$B$2:$Z$948,16,0)</f>
        <v xml:space="preserve"> Neoteleostei</v>
      </c>
      <c r="T162" t="str">
        <f>VLOOKUP($B162,SOCS_box_taxonomy!$B$2:$Z$948,17,0)</f>
        <v>Acanthomorpha</v>
      </c>
      <c r="U162" t="str">
        <f>VLOOKUP($B162,SOCS_box_taxonomy!$B$2:$Z$948,18,0)</f>
        <v xml:space="preserve"> Acanthopterygii</v>
      </c>
      <c r="V162" t="str">
        <f>VLOOKUP($B162,SOCS_box_taxonomy!$B$2:$Z$948,19,0)</f>
        <v xml:space="preserve"> Percomorpha</v>
      </c>
      <c r="W162" t="str">
        <f>VLOOKUP($B162,SOCS_box_taxonomy!$B$2:$Z$948,20,0)</f>
        <v xml:space="preserve"> Tetraodontiformes</v>
      </c>
      <c r="X162" t="str">
        <f>VLOOKUP($B162,SOCS_box_taxonomy!$B$2:$Z$948,21,0)</f>
        <v>Tetradontoidea</v>
      </c>
      <c r="Y162" t="str">
        <f>VLOOKUP($B162,SOCS_box_taxonomy!$B$2:$Z$948,22,0)</f>
        <v xml:space="preserve"> Tetraodontidae</v>
      </c>
    </row>
    <row r="163" spans="1:26">
      <c r="A163" t="s">
        <v>174</v>
      </c>
      <c r="B163" t="s">
        <v>1352</v>
      </c>
      <c r="C163">
        <v>380</v>
      </c>
      <c r="D163" t="s">
        <v>1286</v>
      </c>
      <c r="E163">
        <v>234</v>
      </c>
      <c r="F163">
        <v>312</v>
      </c>
      <c r="G163">
        <v>4403</v>
      </c>
      <c r="H163" t="s">
        <v>1287</v>
      </c>
      <c r="I163" t="str">
        <f>VLOOKUP($B163,SOCS_box_taxonomy!$B$2:$Z$948,6,0)</f>
        <v>Eukaryota</v>
      </c>
      <c r="J163" t="str">
        <f>VLOOKUP($B163,SOCS_box_taxonomy!$B$2:$Z$948,7,0)</f>
        <v xml:space="preserve"> Metazoa</v>
      </c>
      <c r="K163" t="str">
        <f>VLOOKUP($B163,SOCS_box_taxonomy!$B$2:$Z$948,8,0)</f>
        <v xml:space="preserve"> Chordata</v>
      </c>
      <c r="L163" t="str">
        <f>VLOOKUP($B163,SOCS_box_taxonomy!$B$2:$Z$948,9,0)</f>
        <v xml:space="preserve"> Craniata</v>
      </c>
      <c r="M163" t="str">
        <f>VLOOKUP($B163,SOCS_box_taxonomy!$B$2:$Z$948,10,0)</f>
        <v xml:space="preserve"> Vertebrata</v>
      </c>
      <c r="N163" t="str">
        <f>VLOOKUP($B163,SOCS_box_taxonomy!$B$2:$Z$948,11,0)</f>
        <v xml:space="preserve"> Euteleostomi</v>
      </c>
      <c r="O163" t="str">
        <f>VLOOKUP($B163,SOCS_box_taxonomy!$B$2:$Z$948,12,0)</f>
        <v>Actinopterygii</v>
      </c>
      <c r="P163" t="str">
        <f>VLOOKUP($B163,SOCS_box_taxonomy!$B$2:$Z$948,13,0)</f>
        <v xml:space="preserve"> Neopterygii</v>
      </c>
      <c r="Q163" t="str">
        <f>VLOOKUP($B163,SOCS_box_taxonomy!$B$2:$Z$948,14,0)</f>
        <v xml:space="preserve"> Teleostei</v>
      </c>
      <c r="R163" t="str">
        <f>VLOOKUP($B163,SOCS_box_taxonomy!$B$2:$Z$948,15,0)</f>
        <v xml:space="preserve"> Ostariophysi</v>
      </c>
      <c r="S163" t="str">
        <f>VLOOKUP($B163,SOCS_box_taxonomy!$B$2:$Z$948,16,0)</f>
        <v xml:space="preserve"> Cypriniformes</v>
      </c>
      <c r="T163" t="str">
        <f>VLOOKUP($B163,SOCS_box_taxonomy!$B$2:$Z$948,17,0)</f>
        <v>Cyprinidae</v>
      </c>
      <c r="U163" t="str">
        <f>VLOOKUP($B163,SOCS_box_taxonomy!$B$2:$Z$948,18,0)</f>
        <v xml:space="preserve"> Danio.</v>
      </c>
      <c r="V163">
        <f>VLOOKUP($B163,SOCS_box_taxonomy!$B$2:$Z$948,19,0)</f>
        <v>0</v>
      </c>
      <c r="W163">
        <f>VLOOKUP($B163,SOCS_box_taxonomy!$B$2:$Z$948,20,0)</f>
        <v>0</v>
      </c>
      <c r="X163">
        <f>VLOOKUP($B163,SOCS_box_taxonomy!$B$2:$Z$948,21,0)</f>
        <v>0</v>
      </c>
      <c r="Y163">
        <f>VLOOKUP($B163,SOCS_box_taxonomy!$B$2:$Z$948,22,0)</f>
        <v>0</v>
      </c>
    </row>
    <row r="164" spans="1:26">
      <c r="A164" t="s">
        <v>174</v>
      </c>
      <c r="B164" t="s">
        <v>1352</v>
      </c>
      <c r="C164">
        <v>380</v>
      </c>
      <c r="D164" t="s">
        <v>21</v>
      </c>
      <c r="E164">
        <v>334</v>
      </c>
      <c r="F164">
        <v>371</v>
      </c>
      <c r="G164">
        <v>1016</v>
      </c>
      <c r="H164" t="s">
        <v>1265</v>
      </c>
      <c r="I164" t="str">
        <f>VLOOKUP($B164,SOCS_box_taxonomy!$B$2:$Z$948,6,0)</f>
        <v>Eukaryota</v>
      </c>
      <c r="J164" t="str">
        <f>VLOOKUP($B164,SOCS_box_taxonomy!$B$2:$Z$948,7,0)</f>
        <v xml:space="preserve"> Metazoa</v>
      </c>
      <c r="K164" t="str">
        <f>VLOOKUP($B164,SOCS_box_taxonomy!$B$2:$Z$948,8,0)</f>
        <v xml:space="preserve"> Chordata</v>
      </c>
      <c r="L164" t="str">
        <f>VLOOKUP($B164,SOCS_box_taxonomy!$B$2:$Z$948,9,0)</f>
        <v xml:space="preserve"> Craniata</v>
      </c>
      <c r="M164" t="str">
        <f>VLOOKUP($B164,SOCS_box_taxonomy!$B$2:$Z$948,10,0)</f>
        <v xml:space="preserve"> Vertebrata</v>
      </c>
      <c r="N164" t="str">
        <f>VLOOKUP($B164,SOCS_box_taxonomy!$B$2:$Z$948,11,0)</f>
        <v xml:space="preserve"> Euteleostomi</v>
      </c>
      <c r="O164" t="str">
        <f>VLOOKUP($B164,SOCS_box_taxonomy!$B$2:$Z$948,12,0)</f>
        <v>Actinopterygii</v>
      </c>
      <c r="P164" t="str">
        <f>VLOOKUP($B164,SOCS_box_taxonomy!$B$2:$Z$948,13,0)</f>
        <v xml:space="preserve"> Neopterygii</v>
      </c>
      <c r="Q164" t="str">
        <f>VLOOKUP($B164,SOCS_box_taxonomy!$B$2:$Z$948,14,0)</f>
        <v xml:space="preserve"> Teleostei</v>
      </c>
      <c r="R164" t="str">
        <f>VLOOKUP($B164,SOCS_box_taxonomy!$B$2:$Z$948,15,0)</f>
        <v xml:space="preserve"> Ostariophysi</v>
      </c>
      <c r="S164" t="str">
        <f>VLOOKUP($B164,SOCS_box_taxonomy!$B$2:$Z$948,16,0)</f>
        <v xml:space="preserve"> Cypriniformes</v>
      </c>
      <c r="T164" t="str">
        <f>VLOOKUP($B164,SOCS_box_taxonomy!$B$2:$Z$948,17,0)</f>
        <v>Cyprinidae</v>
      </c>
      <c r="U164" t="str">
        <f>VLOOKUP($B164,SOCS_box_taxonomy!$B$2:$Z$948,18,0)</f>
        <v xml:space="preserve"> Danio.</v>
      </c>
      <c r="V164">
        <f>VLOOKUP($B164,SOCS_box_taxonomy!$B$2:$Z$948,19,0)</f>
        <v>0</v>
      </c>
      <c r="W164">
        <f>VLOOKUP($B164,SOCS_box_taxonomy!$B$2:$Z$948,20,0)</f>
        <v>0</v>
      </c>
      <c r="X164">
        <f>VLOOKUP($B164,SOCS_box_taxonomy!$B$2:$Z$948,21,0)</f>
        <v>0</v>
      </c>
      <c r="Y164">
        <f>VLOOKUP($B164,SOCS_box_taxonomy!$B$2:$Z$948,22,0)</f>
        <v>0</v>
      </c>
      <c r="Z164">
        <f>$F164-$E164+1</f>
        <v>38</v>
      </c>
    </row>
    <row r="165" spans="1:26">
      <c r="A165" t="s">
        <v>174</v>
      </c>
      <c r="B165" t="s">
        <v>1352</v>
      </c>
      <c r="C165">
        <v>380</v>
      </c>
      <c r="D165" t="s">
        <v>1347</v>
      </c>
      <c r="E165">
        <v>56</v>
      </c>
      <c r="F165">
        <v>112</v>
      </c>
      <c r="G165">
        <v>63</v>
      </c>
      <c r="H165" t="s">
        <v>1348</v>
      </c>
      <c r="I165" t="str">
        <f>VLOOKUP($B165,SOCS_box_taxonomy!$B$2:$Z$948,6,0)</f>
        <v>Eukaryota</v>
      </c>
      <c r="J165" t="str">
        <f>VLOOKUP($B165,SOCS_box_taxonomy!$B$2:$Z$948,7,0)</f>
        <v xml:space="preserve"> Metazoa</v>
      </c>
      <c r="K165" t="str">
        <f>VLOOKUP($B165,SOCS_box_taxonomy!$B$2:$Z$948,8,0)</f>
        <v xml:space="preserve"> Chordata</v>
      </c>
      <c r="L165" t="str">
        <f>VLOOKUP($B165,SOCS_box_taxonomy!$B$2:$Z$948,9,0)</f>
        <v xml:space="preserve"> Craniata</v>
      </c>
      <c r="M165" t="str">
        <f>VLOOKUP($B165,SOCS_box_taxonomy!$B$2:$Z$948,10,0)</f>
        <v xml:space="preserve"> Vertebrata</v>
      </c>
      <c r="N165" t="str">
        <f>VLOOKUP($B165,SOCS_box_taxonomy!$B$2:$Z$948,11,0)</f>
        <v xml:space="preserve"> Euteleostomi</v>
      </c>
      <c r="O165" t="str">
        <f>VLOOKUP($B165,SOCS_box_taxonomy!$B$2:$Z$948,12,0)</f>
        <v>Actinopterygii</v>
      </c>
      <c r="P165" t="str">
        <f>VLOOKUP($B165,SOCS_box_taxonomy!$B$2:$Z$948,13,0)</f>
        <v xml:space="preserve"> Neopterygii</v>
      </c>
      <c r="Q165" t="str">
        <f>VLOOKUP($B165,SOCS_box_taxonomy!$B$2:$Z$948,14,0)</f>
        <v xml:space="preserve"> Teleostei</v>
      </c>
      <c r="R165" t="str">
        <f>VLOOKUP($B165,SOCS_box_taxonomy!$B$2:$Z$948,15,0)</f>
        <v xml:space="preserve"> Ostariophysi</v>
      </c>
      <c r="S165" t="str">
        <f>VLOOKUP($B165,SOCS_box_taxonomy!$B$2:$Z$948,16,0)</f>
        <v xml:space="preserve"> Cypriniformes</v>
      </c>
      <c r="T165" t="str">
        <f>VLOOKUP($B165,SOCS_box_taxonomy!$B$2:$Z$948,17,0)</f>
        <v>Cyprinidae</v>
      </c>
      <c r="U165" t="str">
        <f>VLOOKUP($B165,SOCS_box_taxonomy!$B$2:$Z$948,18,0)</f>
        <v xml:space="preserve"> Danio.</v>
      </c>
      <c r="V165">
        <f>VLOOKUP($B165,SOCS_box_taxonomy!$B$2:$Z$948,19,0)</f>
        <v>0</v>
      </c>
      <c r="W165">
        <f>VLOOKUP($B165,SOCS_box_taxonomy!$B$2:$Z$948,20,0)</f>
        <v>0</v>
      </c>
      <c r="X165">
        <f>VLOOKUP($B165,SOCS_box_taxonomy!$B$2:$Z$948,21,0)</f>
        <v>0</v>
      </c>
      <c r="Y165">
        <f>VLOOKUP($B165,SOCS_box_taxonomy!$B$2:$Z$948,22,0)</f>
        <v>0</v>
      </c>
    </row>
    <row r="166" spans="1:26">
      <c r="A166" t="s">
        <v>174</v>
      </c>
      <c r="B166" t="s">
        <v>1352</v>
      </c>
      <c r="C166">
        <v>380</v>
      </c>
      <c r="D166" t="s">
        <v>1349</v>
      </c>
      <c r="E166">
        <v>123</v>
      </c>
      <c r="F166">
        <v>158</v>
      </c>
      <c r="G166">
        <v>56</v>
      </c>
      <c r="I166" t="str">
        <f>VLOOKUP($B166,SOCS_box_taxonomy!$B$2:$Z$948,6,0)</f>
        <v>Eukaryota</v>
      </c>
      <c r="J166" t="str">
        <f>VLOOKUP($B166,SOCS_box_taxonomy!$B$2:$Z$948,7,0)</f>
        <v xml:space="preserve"> Metazoa</v>
      </c>
      <c r="K166" t="str">
        <f>VLOOKUP($B166,SOCS_box_taxonomy!$B$2:$Z$948,8,0)</f>
        <v xml:space="preserve"> Chordata</v>
      </c>
      <c r="L166" t="str">
        <f>VLOOKUP($B166,SOCS_box_taxonomy!$B$2:$Z$948,9,0)</f>
        <v xml:space="preserve"> Craniata</v>
      </c>
      <c r="M166" t="str">
        <f>VLOOKUP($B166,SOCS_box_taxonomy!$B$2:$Z$948,10,0)</f>
        <v xml:space="preserve"> Vertebrata</v>
      </c>
      <c r="N166" t="str">
        <f>VLOOKUP($B166,SOCS_box_taxonomy!$B$2:$Z$948,11,0)</f>
        <v xml:space="preserve"> Euteleostomi</v>
      </c>
      <c r="O166" t="str">
        <f>VLOOKUP($B166,SOCS_box_taxonomy!$B$2:$Z$948,12,0)</f>
        <v>Actinopterygii</v>
      </c>
      <c r="P166" t="str">
        <f>VLOOKUP($B166,SOCS_box_taxonomy!$B$2:$Z$948,13,0)</f>
        <v xml:space="preserve"> Neopterygii</v>
      </c>
      <c r="Q166" t="str">
        <f>VLOOKUP($B166,SOCS_box_taxonomy!$B$2:$Z$948,14,0)</f>
        <v xml:space="preserve"> Teleostei</v>
      </c>
      <c r="R166" t="str">
        <f>VLOOKUP($B166,SOCS_box_taxonomy!$B$2:$Z$948,15,0)</f>
        <v xml:space="preserve"> Ostariophysi</v>
      </c>
      <c r="S166" t="str">
        <f>VLOOKUP($B166,SOCS_box_taxonomy!$B$2:$Z$948,16,0)</f>
        <v xml:space="preserve"> Cypriniformes</v>
      </c>
      <c r="T166" t="str">
        <f>VLOOKUP($B166,SOCS_box_taxonomy!$B$2:$Z$948,17,0)</f>
        <v>Cyprinidae</v>
      </c>
      <c r="U166" t="str">
        <f>VLOOKUP($B166,SOCS_box_taxonomy!$B$2:$Z$948,18,0)</f>
        <v xml:space="preserve"> Danio.</v>
      </c>
      <c r="V166">
        <f>VLOOKUP($B166,SOCS_box_taxonomy!$B$2:$Z$948,19,0)</f>
        <v>0</v>
      </c>
      <c r="W166">
        <f>VLOOKUP($B166,SOCS_box_taxonomy!$B$2:$Z$948,20,0)</f>
        <v>0</v>
      </c>
      <c r="X166">
        <f>VLOOKUP($B166,SOCS_box_taxonomy!$B$2:$Z$948,21,0)</f>
        <v>0</v>
      </c>
      <c r="Y166">
        <f>VLOOKUP($B166,SOCS_box_taxonomy!$B$2:$Z$948,22,0)</f>
        <v>0</v>
      </c>
    </row>
    <row r="167" spans="1:26">
      <c r="A167" t="s">
        <v>175</v>
      </c>
      <c r="B167" t="s">
        <v>1353</v>
      </c>
      <c r="C167">
        <v>395</v>
      </c>
      <c r="D167" t="s">
        <v>1286</v>
      </c>
      <c r="E167">
        <v>249</v>
      </c>
      <c r="F167">
        <v>327</v>
      </c>
      <c r="G167">
        <v>4403</v>
      </c>
      <c r="H167" t="s">
        <v>1287</v>
      </c>
      <c r="I167" t="str">
        <f>VLOOKUP($B167,SOCS_box_taxonomy!$B$2:$Z$948,6,0)</f>
        <v>Eukaryota</v>
      </c>
      <c r="J167" t="str">
        <f>VLOOKUP($B167,SOCS_box_taxonomy!$B$2:$Z$948,7,0)</f>
        <v xml:space="preserve"> Metazoa</v>
      </c>
      <c r="K167" t="str">
        <f>VLOOKUP($B167,SOCS_box_taxonomy!$B$2:$Z$948,8,0)</f>
        <v xml:space="preserve"> Chordata</v>
      </c>
      <c r="L167" t="str">
        <f>VLOOKUP($B167,SOCS_box_taxonomy!$B$2:$Z$948,9,0)</f>
        <v xml:space="preserve"> Craniata</v>
      </c>
      <c r="M167" t="str">
        <f>VLOOKUP($B167,SOCS_box_taxonomy!$B$2:$Z$948,10,0)</f>
        <v xml:space="preserve"> Vertebrata</v>
      </c>
      <c r="N167" t="str">
        <f>VLOOKUP($B167,SOCS_box_taxonomy!$B$2:$Z$948,11,0)</f>
        <v xml:space="preserve"> Euteleostomi</v>
      </c>
      <c r="O167" t="str">
        <f>VLOOKUP($B167,SOCS_box_taxonomy!$B$2:$Z$948,12,0)</f>
        <v>Actinopterygii</v>
      </c>
      <c r="P167" t="str">
        <f>VLOOKUP($B167,SOCS_box_taxonomy!$B$2:$Z$948,13,0)</f>
        <v xml:space="preserve"> Neopterygii</v>
      </c>
      <c r="Q167" t="str">
        <f>VLOOKUP($B167,SOCS_box_taxonomy!$B$2:$Z$948,14,0)</f>
        <v xml:space="preserve"> Teleostei</v>
      </c>
      <c r="R167" t="str">
        <f>VLOOKUP($B167,SOCS_box_taxonomy!$B$2:$Z$948,15,0)</f>
        <v xml:space="preserve"> Euteleostei</v>
      </c>
      <c r="S167" t="str">
        <f>VLOOKUP($B167,SOCS_box_taxonomy!$B$2:$Z$948,16,0)</f>
        <v xml:space="preserve"> Neoteleostei</v>
      </c>
      <c r="T167" t="str">
        <f>VLOOKUP($B167,SOCS_box_taxonomy!$B$2:$Z$948,17,0)</f>
        <v>Acanthomorpha</v>
      </c>
      <c r="U167" t="str">
        <f>VLOOKUP($B167,SOCS_box_taxonomy!$B$2:$Z$948,18,0)</f>
        <v xml:space="preserve"> Acanthopterygii</v>
      </c>
      <c r="V167" t="str">
        <f>VLOOKUP($B167,SOCS_box_taxonomy!$B$2:$Z$948,19,0)</f>
        <v xml:space="preserve"> Percomorpha</v>
      </c>
      <c r="W167" t="str">
        <f>VLOOKUP($B167,SOCS_box_taxonomy!$B$2:$Z$948,20,0)</f>
        <v xml:space="preserve"> Gasterosteiformes</v>
      </c>
      <c r="X167" t="str">
        <f>VLOOKUP($B167,SOCS_box_taxonomy!$B$2:$Z$948,21,0)</f>
        <v>Gasterosteidae</v>
      </c>
      <c r="Y167" t="str">
        <f>VLOOKUP($B167,SOCS_box_taxonomy!$B$2:$Z$948,22,0)</f>
        <v xml:space="preserve"> Gasterosteus.</v>
      </c>
    </row>
    <row r="168" spans="1:26">
      <c r="A168" t="s">
        <v>175</v>
      </c>
      <c r="B168" t="s">
        <v>1353</v>
      </c>
      <c r="C168">
        <v>395</v>
      </c>
      <c r="D168" t="s">
        <v>21</v>
      </c>
      <c r="E168">
        <v>349</v>
      </c>
      <c r="F168">
        <v>386</v>
      </c>
      <c r="G168">
        <v>1016</v>
      </c>
      <c r="H168" t="s">
        <v>1265</v>
      </c>
      <c r="I168" t="str">
        <f>VLOOKUP($B168,SOCS_box_taxonomy!$B$2:$Z$948,6,0)</f>
        <v>Eukaryota</v>
      </c>
      <c r="J168" t="str">
        <f>VLOOKUP($B168,SOCS_box_taxonomy!$B$2:$Z$948,7,0)</f>
        <v xml:space="preserve"> Metazoa</v>
      </c>
      <c r="K168" t="str">
        <f>VLOOKUP($B168,SOCS_box_taxonomy!$B$2:$Z$948,8,0)</f>
        <v xml:space="preserve"> Chordata</v>
      </c>
      <c r="L168" t="str">
        <f>VLOOKUP($B168,SOCS_box_taxonomy!$B$2:$Z$948,9,0)</f>
        <v xml:space="preserve"> Craniata</v>
      </c>
      <c r="M168" t="str">
        <f>VLOOKUP($B168,SOCS_box_taxonomy!$B$2:$Z$948,10,0)</f>
        <v xml:space="preserve"> Vertebrata</v>
      </c>
      <c r="N168" t="str">
        <f>VLOOKUP($B168,SOCS_box_taxonomy!$B$2:$Z$948,11,0)</f>
        <v xml:space="preserve"> Euteleostomi</v>
      </c>
      <c r="O168" t="str">
        <f>VLOOKUP($B168,SOCS_box_taxonomy!$B$2:$Z$948,12,0)</f>
        <v>Actinopterygii</v>
      </c>
      <c r="P168" t="str">
        <f>VLOOKUP($B168,SOCS_box_taxonomy!$B$2:$Z$948,13,0)</f>
        <v xml:space="preserve"> Neopterygii</v>
      </c>
      <c r="Q168" t="str">
        <f>VLOOKUP($B168,SOCS_box_taxonomy!$B$2:$Z$948,14,0)</f>
        <v xml:space="preserve"> Teleostei</v>
      </c>
      <c r="R168" t="str">
        <f>VLOOKUP($B168,SOCS_box_taxonomy!$B$2:$Z$948,15,0)</f>
        <v xml:space="preserve"> Euteleostei</v>
      </c>
      <c r="S168" t="str">
        <f>VLOOKUP($B168,SOCS_box_taxonomy!$B$2:$Z$948,16,0)</f>
        <v xml:space="preserve"> Neoteleostei</v>
      </c>
      <c r="T168" t="str">
        <f>VLOOKUP($B168,SOCS_box_taxonomy!$B$2:$Z$948,17,0)</f>
        <v>Acanthomorpha</v>
      </c>
      <c r="U168" t="str">
        <f>VLOOKUP($B168,SOCS_box_taxonomy!$B$2:$Z$948,18,0)</f>
        <v xml:space="preserve"> Acanthopterygii</v>
      </c>
      <c r="V168" t="str">
        <f>VLOOKUP($B168,SOCS_box_taxonomy!$B$2:$Z$948,19,0)</f>
        <v xml:space="preserve"> Percomorpha</v>
      </c>
      <c r="W168" t="str">
        <f>VLOOKUP($B168,SOCS_box_taxonomy!$B$2:$Z$948,20,0)</f>
        <v xml:space="preserve"> Gasterosteiformes</v>
      </c>
      <c r="X168" t="str">
        <f>VLOOKUP($B168,SOCS_box_taxonomy!$B$2:$Z$948,21,0)</f>
        <v>Gasterosteidae</v>
      </c>
      <c r="Y168" t="str">
        <f>VLOOKUP($B168,SOCS_box_taxonomy!$B$2:$Z$948,22,0)</f>
        <v xml:space="preserve"> Gasterosteus.</v>
      </c>
      <c r="Z168">
        <f>$F168-$E168+1</f>
        <v>38</v>
      </c>
    </row>
    <row r="169" spans="1:26">
      <c r="A169" t="s">
        <v>175</v>
      </c>
      <c r="B169" t="s">
        <v>1353</v>
      </c>
      <c r="C169">
        <v>395</v>
      </c>
      <c r="D169" t="s">
        <v>1347</v>
      </c>
      <c r="E169">
        <v>59</v>
      </c>
      <c r="F169">
        <v>119</v>
      </c>
      <c r="G169">
        <v>63</v>
      </c>
      <c r="H169" t="s">
        <v>1348</v>
      </c>
      <c r="I169" t="str">
        <f>VLOOKUP($B169,SOCS_box_taxonomy!$B$2:$Z$948,6,0)</f>
        <v>Eukaryota</v>
      </c>
      <c r="J169" t="str">
        <f>VLOOKUP($B169,SOCS_box_taxonomy!$B$2:$Z$948,7,0)</f>
        <v xml:space="preserve"> Metazoa</v>
      </c>
      <c r="K169" t="str">
        <f>VLOOKUP($B169,SOCS_box_taxonomy!$B$2:$Z$948,8,0)</f>
        <v xml:space="preserve"> Chordata</v>
      </c>
      <c r="L169" t="str">
        <f>VLOOKUP($B169,SOCS_box_taxonomy!$B$2:$Z$948,9,0)</f>
        <v xml:space="preserve"> Craniata</v>
      </c>
      <c r="M169" t="str">
        <f>VLOOKUP($B169,SOCS_box_taxonomy!$B$2:$Z$948,10,0)</f>
        <v xml:space="preserve"> Vertebrata</v>
      </c>
      <c r="N169" t="str">
        <f>VLOOKUP($B169,SOCS_box_taxonomy!$B$2:$Z$948,11,0)</f>
        <v xml:space="preserve"> Euteleostomi</v>
      </c>
      <c r="O169" t="str">
        <f>VLOOKUP($B169,SOCS_box_taxonomy!$B$2:$Z$948,12,0)</f>
        <v>Actinopterygii</v>
      </c>
      <c r="P169" t="str">
        <f>VLOOKUP($B169,SOCS_box_taxonomy!$B$2:$Z$948,13,0)</f>
        <v xml:space="preserve"> Neopterygii</v>
      </c>
      <c r="Q169" t="str">
        <f>VLOOKUP($B169,SOCS_box_taxonomy!$B$2:$Z$948,14,0)</f>
        <v xml:space="preserve"> Teleostei</v>
      </c>
      <c r="R169" t="str">
        <f>VLOOKUP($B169,SOCS_box_taxonomy!$B$2:$Z$948,15,0)</f>
        <v xml:space="preserve"> Euteleostei</v>
      </c>
      <c r="S169" t="str">
        <f>VLOOKUP($B169,SOCS_box_taxonomy!$B$2:$Z$948,16,0)</f>
        <v xml:space="preserve"> Neoteleostei</v>
      </c>
      <c r="T169" t="str">
        <f>VLOOKUP($B169,SOCS_box_taxonomy!$B$2:$Z$948,17,0)</f>
        <v>Acanthomorpha</v>
      </c>
      <c r="U169" t="str">
        <f>VLOOKUP($B169,SOCS_box_taxonomy!$B$2:$Z$948,18,0)</f>
        <v xml:space="preserve"> Acanthopterygii</v>
      </c>
      <c r="V169" t="str">
        <f>VLOOKUP($B169,SOCS_box_taxonomy!$B$2:$Z$948,19,0)</f>
        <v xml:space="preserve"> Percomorpha</v>
      </c>
      <c r="W169" t="str">
        <f>VLOOKUP($B169,SOCS_box_taxonomy!$B$2:$Z$948,20,0)</f>
        <v xml:space="preserve"> Gasterosteiformes</v>
      </c>
      <c r="X169" t="str">
        <f>VLOOKUP($B169,SOCS_box_taxonomy!$B$2:$Z$948,21,0)</f>
        <v>Gasterosteidae</v>
      </c>
      <c r="Y169" t="str">
        <f>VLOOKUP($B169,SOCS_box_taxonomy!$B$2:$Z$948,22,0)</f>
        <v xml:space="preserve"> Gasterosteus.</v>
      </c>
    </row>
    <row r="170" spans="1:26">
      <c r="A170" t="s">
        <v>175</v>
      </c>
      <c r="B170" t="s">
        <v>1353</v>
      </c>
      <c r="C170">
        <v>395</v>
      </c>
      <c r="D170" t="s">
        <v>1349</v>
      </c>
      <c r="E170">
        <v>133</v>
      </c>
      <c r="F170">
        <v>174</v>
      </c>
      <c r="G170">
        <v>56</v>
      </c>
      <c r="I170" t="str">
        <f>VLOOKUP($B170,SOCS_box_taxonomy!$B$2:$Z$948,6,0)</f>
        <v>Eukaryota</v>
      </c>
      <c r="J170" t="str">
        <f>VLOOKUP($B170,SOCS_box_taxonomy!$B$2:$Z$948,7,0)</f>
        <v xml:space="preserve"> Metazoa</v>
      </c>
      <c r="K170" t="str">
        <f>VLOOKUP($B170,SOCS_box_taxonomy!$B$2:$Z$948,8,0)</f>
        <v xml:space="preserve"> Chordata</v>
      </c>
      <c r="L170" t="str">
        <f>VLOOKUP($B170,SOCS_box_taxonomy!$B$2:$Z$948,9,0)</f>
        <v xml:space="preserve"> Craniata</v>
      </c>
      <c r="M170" t="str">
        <f>VLOOKUP($B170,SOCS_box_taxonomy!$B$2:$Z$948,10,0)</f>
        <v xml:space="preserve"> Vertebrata</v>
      </c>
      <c r="N170" t="str">
        <f>VLOOKUP($B170,SOCS_box_taxonomy!$B$2:$Z$948,11,0)</f>
        <v xml:space="preserve"> Euteleostomi</v>
      </c>
      <c r="O170" t="str">
        <f>VLOOKUP($B170,SOCS_box_taxonomy!$B$2:$Z$948,12,0)</f>
        <v>Actinopterygii</v>
      </c>
      <c r="P170" t="str">
        <f>VLOOKUP($B170,SOCS_box_taxonomy!$B$2:$Z$948,13,0)</f>
        <v xml:space="preserve"> Neopterygii</v>
      </c>
      <c r="Q170" t="str">
        <f>VLOOKUP($B170,SOCS_box_taxonomy!$B$2:$Z$948,14,0)</f>
        <v xml:space="preserve"> Teleostei</v>
      </c>
      <c r="R170" t="str">
        <f>VLOOKUP($B170,SOCS_box_taxonomy!$B$2:$Z$948,15,0)</f>
        <v xml:space="preserve"> Euteleostei</v>
      </c>
      <c r="S170" t="str">
        <f>VLOOKUP($B170,SOCS_box_taxonomy!$B$2:$Z$948,16,0)</f>
        <v xml:space="preserve"> Neoteleostei</v>
      </c>
      <c r="T170" t="str">
        <f>VLOOKUP($B170,SOCS_box_taxonomy!$B$2:$Z$948,17,0)</f>
        <v>Acanthomorpha</v>
      </c>
      <c r="U170" t="str">
        <f>VLOOKUP($B170,SOCS_box_taxonomy!$B$2:$Z$948,18,0)</f>
        <v xml:space="preserve"> Acanthopterygii</v>
      </c>
      <c r="V170" t="str">
        <f>VLOOKUP($B170,SOCS_box_taxonomy!$B$2:$Z$948,19,0)</f>
        <v xml:space="preserve"> Percomorpha</v>
      </c>
      <c r="W170" t="str">
        <f>VLOOKUP($B170,SOCS_box_taxonomy!$B$2:$Z$948,20,0)</f>
        <v xml:space="preserve"> Gasterosteiformes</v>
      </c>
      <c r="X170" t="str">
        <f>VLOOKUP($B170,SOCS_box_taxonomy!$B$2:$Z$948,21,0)</f>
        <v>Gasterosteidae</v>
      </c>
      <c r="Y170" t="str">
        <f>VLOOKUP($B170,SOCS_box_taxonomy!$B$2:$Z$948,22,0)</f>
        <v xml:space="preserve"> Gasterosteus.</v>
      </c>
    </row>
    <row r="171" spans="1:26">
      <c r="A171" t="s">
        <v>179</v>
      </c>
      <c r="B171" t="s">
        <v>1354</v>
      </c>
      <c r="C171">
        <v>226</v>
      </c>
      <c r="D171" t="s">
        <v>1286</v>
      </c>
      <c r="E171">
        <v>63</v>
      </c>
      <c r="F171">
        <v>144</v>
      </c>
      <c r="G171">
        <v>4403</v>
      </c>
      <c r="H171" t="s">
        <v>1287</v>
      </c>
      <c r="I171" t="str">
        <f>VLOOKUP($B171,SOCS_box_taxonomy!$B$2:$Z$948,6,0)</f>
        <v>Eukaryota</v>
      </c>
      <c r="J171" t="str">
        <f>VLOOKUP($B171,SOCS_box_taxonomy!$B$2:$Z$948,7,0)</f>
        <v xml:space="preserve"> Metazoa</v>
      </c>
      <c r="K171" t="str">
        <f>VLOOKUP($B171,SOCS_box_taxonomy!$B$2:$Z$948,8,0)</f>
        <v xml:space="preserve"> Chordata</v>
      </c>
      <c r="L171" t="str">
        <f>VLOOKUP($B171,SOCS_box_taxonomy!$B$2:$Z$948,9,0)</f>
        <v xml:space="preserve"> Craniata</v>
      </c>
      <c r="M171" t="str">
        <f>VLOOKUP($B171,SOCS_box_taxonomy!$B$2:$Z$948,10,0)</f>
        <v xml:space="preserve"> Vertebrata</v>
      </c>
      <c r="N171" t="str">
        <f>VLOOKUP($B171,SOCS_box_taxonomy!$B$2:$Z$948,11,0)</f>
        <v xml:space="preserve"> Euteleostomi</v>
      </c>
      <c r="O171" t="str">
        <f>VLOOKUP($B171,SOCS_box_taxonomy!$B$2:$Z$948,12,0)</f>
        <v>Actinopterygii</v>
      </c>
      <c r="P171" t="str">
        <f>VLOOKUP($B171,SOCS_box_taxonomy!$B$2:$Z$948,13,0)</f>
        <v xml:space="preserve"> Neopterygii</v>
      </c>
      <c r="Q171" t="str">
        <f>VLOOKUP($B171,SOCS_box_taxonomy!$B$2:$Z$948,14,0)</f>
        <v xml:space="preserve"> Teleostei</v>
      </c>
      <c r="R171" t="str">
        <f>VLOOKUP($B171,SOCS_box_taxonomy!$B$2:$Z$948,15,0)</f>
        <v xml:space="preserve"> Euteleostei</v>
      </c>
      <c r="S171" t="str">
        <f>VLOOKUP($B171,SOCS_box_taxonomy!$B$2:$Z$948,16,0)</f>
        <v xml:space="preserve"> Neoteleostei</v>
      </c>
      <c r="T171" t="str">
        <f>VLOOKUP($B171,SOCS_box_taxonomy!$B$2:$Z$948,17,0)</f>
        <v>Acanthomorpha</v>
      </c>
      <c r="U171" t="str">
        <f>VLOOKUP($B171,SOCS_box_taxonomy!$B$2:$Z$948,18,0)</f>
        <v xml:space="preserve"> Acanthopterygii</v>
      </c>
      <c r="V171" t="str">
        <f>VLOOKUP($B171,SOCS_box_taxonomy!$B$2:$Z$948,19,0)</f>
        <v xml:space="preserve"> Percomorpha</v>
      </c>
      <c r="W171" t="str">
        <f>VLOOKUP($B171,SOCS_box_taxonomy!$B$2:$Z$948,20,0)</f>
        <v xml:space="preserve"> Gasterosteiformes</v>
      </c>
      <c r="X171" t="str">
        <f>VLOOKUP($B171,SOCS_box_taxonomy!$B$2:$Z$948,21,0)</f>
        <v>Gasterosteidae</v>
      </c>
      <c r="Y171" t="str">
        <f>VLOOKUP($B171,SOCS_box_taxonomy!$B$2:$Z$948,22,0)</f>
        <v xml:space="preserve"> Gasterosteus.</v>
      </c>
    </row>
    <row r="172" spans="1:26">
      <c r="A172" t="s">
        <v>179</v>
      </c>
      <c r="B172" t="s">
        <v>1354</v>
      </c>
      <c r="C172">
        <v>226</v>
      </c>
      <c r="D172" t="s">
        <v>21</v>
      </c>
      <c r="E172">
        <v>188</v>
      </c>
      <c r="F172">
        <v>223</v>
      </c>
      <c r="G172">
        <v>1016</v>
      </c>
      <c r="H172" t="s">
        <v>1265</v>
      </c>
      <c r="I172" t="str">
        <f>VLOOKUP($B172,SOCS_box_taxonomy!$B$2:$Z$948,6,0)</f>
        <v>Eukaryota</v>
      </c>
      <c r="J172" t="str">
        <f>VLOOKUP($B172,SOCS_box_taxonomy!$B$2:$Z$948,7,0)</f>
        <v xml:space="preserve"> Metazoa</v>
      </c>
      <c r="K172" t="str">
        <f>VLOOKUP($B172,SOCS_box_taxonomy!$B$2:$Z$948,8,0)</f>
        <v xml:space="preserve"> Chordata</v>
      </c>
      <c r="L172" t="str">
        <f>VLOOKUP($B172,SOCS_box_taxonomy!$B$2:$Z$948,9,0)</f>
        <v xml:space="preserve"> Craniata</v>
      </c>
      <c r="M172" t="str">
        <f>VLOOKUP($B172,SOCS_box_taxonomy!$B$2:$Z$948,10,0)</f>
        <v xml:space="preserve"> Vertebrata</v>
      </c>
      <c r="N172" t="str">
        <f>VLOOKUP($B172,SOCS_box_taxonomy!$B$2:$Z$948,11,0)</f>
        <v xml:space="preserve"> Euteleostomi</v>
      </c>
      <c r="O172" t="str">
        <f>VLOOKUP($B172,SOCS_box_taxonomy!$B$2:$Z$948,12,0)</f>
        <v>Actinopterygii</v>
      </c>
      <c r="P172" t="str">
        <f>VLOOKUP($B172,SOCS_box_taxonomy!$B$2:$Z$948,13,0)</f>
        <v xml:space="preserve"> Neopterygii</v>
      </c>
      <c r="Q172" t="str">
        <f>VLOOKUP($B172,SOCS_box_taxonomy!$B$2:$Z$948,14,0)</f>
        <v xml:space="preserve"> Teleostei</v>
      </c>
      <c r="R172" t="str">
        <f>VLOOKUP($B172,SOCS_box_taxonomy!$B$2:$Z$948,15,0)</f>
        <v xml:space="preserve"> Euteleostei</v>
      </c>
      <c r="S172" t="str">
        <f>VLOOKUP($B172,SOCS_box_taxonomy!$B$2:$Z$948,16,0)</f>
        <v xml:space="preserve"> Neoteleostei</v>
      </c>
      <c r="T172" t="str">
        <f>VLOOKUP($B172,SOCS_box_taxonomy!$B$2:$Z$948,17,0)</f>
        <v>Acanthomorpha</v>
      </c>
      <c r="U172" t="str">
        <f>VLOOKUP($B172,SOCS_box_taxonomy!$B$2:$Z$948,18,0)</f>
        <v xml:space="preserve"> Acanthopterygii</v>
      </c>
      <c r="V172" t="str">
        <f>VLOOKUP($B172,SOCS_box_taxonomy!$B$2:$Z$948,19,0)</f>
        <v xml:space="preserve"> Percomorpha</v>
      </c>
      <c r="W172" t="str">
        <f>VLOOKUP($B172,SOCS_box_taxonomy!$B$2:$Z$948,20,0)</f>
        <v xml:space="preserve"> Gasterosteiformes</v>
      </c>
      <c r="X172" t="str">
        <f>VLOOKUP($B172,SOCS_box_taxonomy!$B$2:$Z$948,21,0)</f>
        <v>Gasterosteidae</v>
      </c>
      <c r="Y172" t="str">
        <f>VLOOKUP($B172,SOCS_box_taxonomy!$B$2:$Z$948,22,0)</f>
        <v xml:space="preserve"> Gasterosteus.</v>
      </c>
      <c r="Z172">
        <f>$F172-$E172+1</f>
        <v>36</v>
      </c>
    </row>
    <row r="173" spans="1:26">
      <c r="A173" t="s">
        <v>180</v>
      </c>
      <c r="B173" t="s">
        <v>1355</v>
      </c>
      <c r="C173">
        <v>195</v>
      </c>
      <c r="D173" t="s">
        <v>1286</v>
      </c>
      <c r="E173">
        <v>44</v>
      </c>
      <c r="F173">
        <v>125</v>
      </c>
      <c r="G173">
        <v>4403</v>
      </c>
      <c r="H173" t="s">
        <v>1287</v>
      </c>
      <c r="I173" t="str">
        <f>VLOOKUP($B173,SOCS_box_taxonomy!$B$2:$Z$948,6,0)</f>
        <v>Eukaryota</v>
      </c>
      <c r="J173" t="str">
        <f>VLOOKUP($B173,SOCS_box_taxonomy!$B$2:$Z$948,7,0)</f>
        <v xml:space="preserve"> Metazoa</v>
      </c>
      <c r="K173" t="str">
        <f>VLOOKUP($B173,SOCS_box_taxonomy!$B$2:$Z$948,8,0)</f>
        <v xml:space="preserve"> Chordata</v>
      </c>
      <c r="L173" t="str">
        <f>VLOOKUP($B173,SOCS_box_taxonomy!$B$2:$Z$948,9,0)</f>
        <v xml:space="preserve"> Craniata</v>
      </c>
      <c r="M173" t="str">
        <f>VLOOKUP($B173,SOCS_box_taxonomy!$B$2:$Z$948,10,0)</f>
        <v xml:space="preserve"> Vertebrata</v>
      </c>
      <c r="N173" t="str">
        <f>VLOOKUP($B173,SOCS_box_taxonomy!$B$2:$Z$948,11,0)</f>
        <v xml:space="preserve"> Euteleostomi</v>
      </c>
      <c r="O173" t="str">
        <f>VLOOKUP($B173,SOCS_box_taxonomy!$B$2:$Z$948,12,0)</f>
        <v>Actinopterygii</v>
      </c>
      <c r="P173" t="str">
        <f>VLOOKUP($B173,SOCS_box_taxonomy!$B$2:$Z$948,13,0)</f>
        <v xml:space="preserve"> Neopterygii</v>
      </c>
      <c r="Q173" t="str">
        <f>VLOOKUP($B173,SOCS_box_taxonomy!$B$2:$Z$948,14,0)</f>
        <v xml:space="preserve"> Teleostei</v>
      </c>
      <c r="R173" t="str">
        <f>VLOOKUP($B173,SOCS_box_taxonomy!$B$2:$Z$948,15,0)</f>
        <v xml:space="preserve"> Euteleostei</v>
      </c>
      <c r="S173" t="str">
        <f>VLOOKUP($B173,SOCS_box_taxonomy!$B$2:$Z$948,16,0)</f>
        <v xml:space="preserve"> Neoteleostei</v>
      </c>
      <c r="T173" t="str">
        <f>VLOOKUP($B173,SOCS_box_taxonomy!$B$2:$Z$948,17,0)</f>
        <v>Acanthomorpha</v>
      </c>
      <c r="U173" t="str">
        <f>VLOOKUP($B173,SOCS_box_taxonomy!$B$2:$Z$948,18,0)</f>
        <v xml:space="preserve"> Acanthopterygii</v>
      </c>
      <c r="V173" t="str">
        <f>VLOOKUP($B173,SOCS_box_taxonomy!$B$2:$Z$948,19,0)</f>
        <v xml:space="preserve"> Percomorpha</v>
      </c>
      <c r="W173" t="str">
        <f>VLOOKUP($B173,SOCS_box_taxonomy!$B$2:$Z$948,20,0)</f>
        <v xml:space="preserve"> Gasterosteiformes</v>
      </c>
      <c r="X173" t="str">
        <f>VLOOKUP($B173,SOCS_box_taxonomy!$B$2:$Z$948,21,0)</f>
        <v>Gasterosteidae</v>
      </c>
      <c r="Y173" t="str">
        <f>VLOOKUP($B173,SOCS_box_taxonomy!$B$2:$Z$948,22,0)</f>
        <v xml:space="preserve"> Gasterosteus.</v>
      </c>
    </row>
    <row r="174" spans="1:26">
      <c r="A174" t="s">
        <v>180</v>
      </c>
      <c r="B174" t="s">
        <v>1355</v>
      </c>
      <c r="C174">
        <v>195</v>
      </c>
      <c r="D174" t="s">
        <v>21</v>
      </c>
      <c r="E174">
        <v>157</v>
      </c>
      <c r="F174">
        <v>192</v>
      </c>
      <c r="G174">
        <v>1016</v>
      </c>
      <c r="H174" t="s">
        <v>1265</v>
      </c>
      <c r="I174" t="str">
        <f>VLOOKUP($B174,SOCS_box_taxonomy!$B$2:$Z$948,6,0)</f>
        <v>Eukaryota</v>
      </c>
      <c r="J174" t="str">
        <f>VLOOKUP($B174,SOCS_box_taxonomy!$B$2:$Z$948,7,0)</f>
        <v xml:space="preserve"> Metazoa</v>
      </c>
      <c r="K174" t="str">
        <f>VLOOKUP($B174,SOCS_box_taxonomy!$B$2:$Z$948,8,0)</f>
        <v xml:space="preserve"> Chordata</v>
      </c>
      <c r="L174" t="str">
        <f>VLOOKUP($B174,SOCS_box_taxonomy!$B$2:$Z$948,9,0)</f>
        <v xml:space="preserve"> Craniata</v>
      </c>
      <c r="M174" t="str">
        <f>VLOOKUP($B174,SOCS_box_taxonomy!$B$2:$Z$948,10,0)</f>
        <v xml:space="preserve"> Vertebrata</v>
      </c>
      <c r="N174" t="str">
        <f>VLOOKUP($B174,SOCS_box_taxonomy!$B$2:$Z$948,11,0)</f>
        <v xml:space="preserve"> Euteleostomi</v>
      </c>
      <c r="O174" t="str">
        <f>VLOOKUP($B174,SOCS_box_taxonomy!$B$2:$Z$948,12,0)</f>
        <v>Actinopterygii</v>
      </c>
      <c r="P174" t="str">
        <f>VLOOKUP($B174,SOCS_box_taxonomy!$B$2:$Z$948,13,0)</f>
        <v xml:space="preserve"> Neopterygii</v>
      </c>
      <c r="Q174" t="str">
        <f>VLOOKUP($B174,SOCS_box_taxonomy!$B$2:$Z$948,14,0)</f>
        <v xml:space="preserve"> Teleostei</v>
      </c>
      <c r="R174" t="str">
        <f>VLOOKUP($B174,SOCS_box_taxonomy!$B$2:$Z$948,15,0)</f>
        <v xml:space="preserve"> Euteleostei</v>
      </c>
      <c r="S174" t="str">
        <f>VLOOKUP($B174,SOCS_box_taxonomy!$B$2:$Z$948,16,0)</f>
        <v xml:space="preserve"> Neoteleostei</v>
      </c>
      <c r="T174" t="str">
        <f>VLOOKUP($B174,SOCS_box_taxonomy!$B$2:$Z$948,17,0)</f>
        <v>Acanthomorpha</v>
      </c>
      <c r="U174" t="str">
        <f>VLOOKUP($B174,SOCS_box_taxonomy!$B$2:$Z$948,18,0)</f>
        <v xml:space="preserve"> Acanthopterygii</v>
      </c>
      <c r="V174" t="str">
        <f>VLOOKUP($B174,SOCS_box_taxonomy!$B$2:$Z$948,19,0)</f>
        <v xml:space="preserve"> Percomorpha</v>
      </c>
      <c r="W174" t="str">
        <f>VLOOKUP($B174,SOCS_box_taxonomy!$B$2:$Z$948,20,0)</f>
        <v xml:space="preserve"> Gasterosteiformes</v>
      </c>
      <c r="X174" t="str">
        <f>VLOOKUP($B174,SOCS_box_taxonomy!$B$2:$Z$948,21,0)</f>
        <v>Gasterosteidae</v>
      </c>
      <c r="Y174" t="str">
        <f>VLOOKUP($B174,SOCS_box_taxonomy!$B$2:$Z$948,22,0)</f>
        <v xml:space="preserve"> Gasterosteus.</v>
      </c>
      <c r="Z174">
        <f>$F174-$E174+1</f>
        <v>36</v>
      </c>
    </row>
    <row r="175" spans="1:26">
      <c r="A175" t="s">
        <v>181</v>
      </c>
      <c r="B175" t="s">
        <v>1356</v>
      </c>
      <c r="C175">
        <v>536</v>
      </c>
      <c r="D175" t="s">
        <v>1286</v>
      </c>
      <c r="E175">
        <v>385</v>
      </c>
      <c r="F175">
        <v>461</v>
      </c>
      <c r="G175">
        <v>4403</v>
      </c>
      <c r="H175" t="s">
        <v>1287</v>
      </c>
      <c r="I175" t="str">
        <f>VLOOKUP($B175,SOCS_box_taxonomy!$B$2:$Z$948,6,0)</f>
        <v>Eukaryota</v>
      </c>
      <c r="J175" t="str">
        <f>VLOOKUP($B175,SOCS_box_taxonomy!$B$2:$Z$948,7,0)</f>
        <v xml:space="preserve"> Metazoa</v>
      </c>
      <c r="K175" t="str">
        <f>VLOOKUP($B175,SOCS_box_taxonomy!$B$2:$Z$948,8,0)</f>
        <v xml:space="preserve"> Chordata</v>
      </c>
      <c r="L175" t="str">
        <f>VLOOKUP($B175,SOCS_box_taxonomy!$B$2:$Z$948,9,0)</f>
        <v xml:space="preserve"> Craniata</v>
      </c>
      <c r="M175" t="str">
        <f>VLOOKUP($B175,SOCS_box_taxonomy!$B$2:$Z$948,10,0)</f>
        <v xml:space="preserve"> Vertebrata</v>
      </c>
      <c r="N175" t="str">
        <f>VLOOKUP($B175,SOCS_box_taxonomy!$B$2:$Z$948,11,0)</f>
        <v xml:space="preserve"> Euteleostomi</v>
      </c>
      <c r="O175" t="str">
        <f>VLOOKUP($B175,SOCS_box_taxonomy!$B$2:$Z$948,12,0)</f>
        <v>Actinopterygii</v>
      </c>
      <c r="P175" t="str">
        <f>VLOOKUP($B175,SOCS_box_taxonomy!$B$2:$Z$948,13,0)</f>
        <v xml:space="preserve"> Neopterygii</v>
      </c>
      <c r="Q175" t="str">
        <f>VLOOKUP($B175,SOCS_box_taxonomy!$B$2:$Z$948,14,0)</f>
        <v xml:space="preserve"> Teleostei</v>
      </c>
      <c r="R175" t="str">
        <f>VLOOKUP($B175,SOCS_box_taxonomy!$B$2:$Z$948,15,0)</f>
        <v xml:space="preserve"> Euteleostei</v>
      </c>
      <c r="S175" t="str">
        <f>VLOOKUP($B175,SOCS_box_taxonomy!$B$2:$Z$948,16,0)</f>
        <v xml:space="preserve"> Neoteleostei</v>
      </c>
      <c r="T175" t="str">
        <f>VLOOKUP($B175,SOCS_box_taxonomy!$B$2:$Z$948,17,0)</f>
        <v>Acanthomorpha</v>
      </c>
      <c r="U175" t="str">
        <f>VLOOKUP($B175,SOCS_box_taxonomy!$B$2:$Z$948,18,0)</f>
        <v xml:space="preserve"> Acanthopterygii</v>
      </c>
      <c r="V175" t="str">
        <f>VLOOKUP($B175,SOCS_box_taxonomy!$B$2:$Z$948,19,0)</f>
        <v xml:space="preserve"> Percomorpha</v>
      </c>
      <c r="W175" t="str">
        <f>VLOOKUP($B175,SOCS_box_taxonomy!$B$2:$Z$948,20,0)</f>
        <v xml:space="preserve"> Gasterosteiformes</v>
      </c>
      <c r="X175" t="str">
        <f>VLOOKUP($B175,SOCS_box_taxonomy!$B$2:$Z$948,21,0)</f>
        <v>Gasterosteidae</v>
      </c>
      <c r="Y175" t="str">
        <f>VLOOKUP($B175,SOCS_box_taxonomy!$B$2:$Z$948,22,0)</f>
        <v xml:space="preserve"> Gasterosteus.</v>
      </c>
    </row>
    <row r="176" spans="1:26">
      <c r="A176" t="s">
        <v>181</v>
      </c>
      <c r="B176" t="s">
        <v>1356</v>
      </c>
      <c r="C176">
        <v>536</v>
      </c>
      <c r="D176" t="s">
        <v>21</v>
      </c>
      <c r="E176">
        <v>498</v>
      </c>
      <c r="F176">
        <v>535</v>
      </c>
      <c r="G176">
        <v>1016</v>
      </c>
      <c r="H176" t="s">
        <v>1265</v>
      </c>
      <c r="I176" t="str">
        <f>VLOOKUP($B176,SOCS_box_taxonomy!$B$2:$Z$948,6,0)</f>
        <v>Eukaryota</v>
      </c>
      <c r="J176" t="str">
        <f>VLOOKUP($B176,SOCS_box_taxonomy!$B$2:$Z$948,7,0)</f>
        <v xml:space="preserve"> Metazoa</v>
      </c>
      <c r="K176" t="str">
        <f>VLOOKUP($B176,SOCS_box_taxonomy!$B$2:$Z$948,8,0)</f>
        <v xml:space="preserve"> Chordata</v>
      </c>
      <c r="L176" t="str">
        <f>VLOOKUP($B176,SOCS_box_taxonomy!$B$2:$Z$948,9,0)</f>
        <v xml:space="preserve"> Craniata</v>
      </c>
      <c r="M176" t="str">
        <f>VLOOKUP($B176,SOCS_box_taxonomy!$B$2:$Z$948,10,0)</f>
        <v xml:space="preserve"> Vertebrata</v>
      </c>
      <c r="N176" t="str">
        <f>VLOOKUP($B176,SOCS_box_taxonomy!$B$2:$Z$948,11,0)</f>
        <v xml:space="preserve"> Euteleostomi</v>
      </c>
      <c r="O176" t="str">
        <f>VLOOKUP($B176,SOCS_box_taxonomy!$B$2:$Z$948,12,0)</f>
        <v>Actinopterygii</v>
      </c>
      <c r="P176" t="str">
        <f>VLOOKUP($B176,SOCS_box_taxonomy!$B$2:$Z$948,13,0)</f>
        <v xml:space="preserve"> Neopterygii</v>
      </c>
      <c r="Q176" t="str">
        <f>VLOOKUP($B176,SOCS_box_taxonomy!$B$2:$Z$948,14,0)</f>
        <v xml:space="preserve"> Teleostei</v>
      </c>
      <c r="R176" t="str">
        <f>VLOOKUP($B176,SOCS_box_taxonomy!$B$2:$Z$948,15,0)</f>
        <v xml:space="preserve"> Euteleostei</v>
      </c>
      <c r="S176" t="str">
        <f>VLOOKUP($B176,SOCS_box_taxonomy!$B$2:$Z$948,16,0)</f>
        <v xml:space="preserve"> Neoteleostei</v>
      </c>
      <c r="T176" t="str">
        <f>VLOOKUP($B176,SOCS_box_taxonomy!$B$2:$Z$948,17,0)</f>
        <v>Acanthomorpha</v>
      </c>
      <c r="U176" t="str">
        <f>VLOOKUP($B176,SOCS_box_taxonomy!$B$2:$Z$948,18,0)</f>
        <v xml:space="preserve"> Acanthopterygii</v>
      </c>
      <c r="V176" t="str">
        <f>VLOOKUP($B176,SOCS_box_taxonomy!$B$2:$Z$948,19,0)</f>
        <v xml:space="preserve"> Percomorpha</v>
      </c>
      <c r="W176" t="str">
        <f>VLOOKUP($B176,SOCS_box_taxonomy!$B$2:$Z$948,20,0)</f>
        <v xml:space="preserve"> Gasterosteiformes</v>
      </c>
      <c r="X176" t="str">
        <f>VLOOKUP($B176,SOCS_box_taxonomy!$B$2:$Z$948,21,0)</f>
        <v>Gasterosteidae</v>
      </c>
      <c r="Y176" t="str">
        <f>VLOOKUP($B176,SOCS_box_taxonomy!$B$2:$Z$948,22,0)</f>
        <v xml:space="preserve"> Gasterosteus.</v>
      </c>
      <c r="Z176">
        <f>$F176-$E176+1</f>
        <v>38</v>
      </c>
    </row>
    <row r="177" spans="1:26">
      <c r="A177" t="s">
        <v>181</v>
      </c>
      <c r="B177" t="s">
        <v>1356</v>
      </c>
      <c r="C177">
        <v>536</v>
      </c>
      <c r="D177" t="s">
        <v>1288</v>
      </c>
      <c r="E177">
        <v>66</v>
      </c>
      <c r="F177">
        <v>166</v>
      </c>
      <c r="G177">
        <v>52</v>
      </c>
      <c r="I177" t="str">
        <f>VLOOKUP($B177,SOCS_box_taxonomy!$B$2:$Z$948,6,0)</f>
        <v>Eukaryota</v>
      </c>
      <c r="J177" t="str">
        <f>VLOOKUP($B177,SOCS_box_taxonomy!$B$2:$Z$948,7,0)</f>
        <v xml:space="preserve"> Metazoa</v>
      </c>
      <c r="K177" t="str">
        <f>VLOOKUP($B177,SOCS_box_taxonomy!$B$2:$Z$948,8,0)</f>
        <v xml:space="preserve"> Chordata</v>
      </c>
      <c r="L177" t="str">
        <f>VLOOKUP($B177,SOCS_box_taxonomy!$B$2:$Z$948,9,0)</f>
        <v xml:space="preserve"> Craniata</v>
      </c>
      <c r="M177" t="str">
        <f>VLOOKUP($B177,SOCS_box_taxonomy!$B$2:$Z$948,10,0)</f>
        <v xml:space="preserve"> Vertebrata</v>
      </c>
      <c r="N177" t="str">
        <f>VLOOKUP($B177,SOCS_box_taxonomy!$B$2:$Z$948,11,0)</f>
        <v xml:space="preserve"> Euteleostomi</v>
      </c>
      <c r="O177" t="str">
        <f>VLOOKUP($B177,SOCS_box_taxonomy!$B$2:$Z$948,12,0)</f>
        <v>Actinopterygii</v>
      </c>
      <c r="P177" t="str">
        <f>VLOOKUP($B177,SOCS_box_taxonomy!$B$2:$Z$948,13,0)</f>
        <v xml:space="preserve"> Neopterygii</v>
      </c>
      <c r="Q177" t="str">
        <f>VLOOKUP($B177,SOCS_box_taxonomy!$B$2:$Z$948,14,0)</f>
        <v xml:space="preserve"> Teleostei</v>
      </c>
      <c r="R177" t="str">
        <f>VLOOKUP($B177,SOCS_box_taxonomy!$B$2:$Z$948,15,0)</f>
        <v xml:space="preserve"> Euteleostei</v>
      </c>
      <c r="S177" t="str">
        <f>VLOOKUP($B177,SOCS_box_taxonomy!$B$2:$Z$948,16,0)</f>
        <v xml:space="preserve"> Neoteleostei</v>
      </c>
      <c r="T177" t="str">
        <f>VLOOKUP($B177,SOCS_box_taxonomy!$B$2:$Z$948,17,0)</f>
        <v>Acanthomorpha</v>
      </c>
      <c r="U177" t="str">
        <f>VLOOKUP($B177,SOCS_box_taxonomy!$B$2:$Z$948,18,0)</f>
        <v xml:space="preserve"> Acanthopterygii</v>
      </c>
      <c r="V177" t="str">
        <f>VLOOKUP($B177,SOCS_box_taxonomy!$B$2:$Z$948,19,0)</f>
        <v xml:space="preserve"> Percomorpha</v>
      </c>
      <c r="W177" t="str">
        <f>VLOOKUP($B177,SOCS_box_taxonomy!$B$2:$Z$948,20,0)</f>
        <v xml:space="preserve"> Gasterosteiformes</v>
      </c>
      <c r="X177" t="str">
        <f>VLOOKUP($B177,SOCS_box_taxonomy!$B$2:$Z$948,21,0)</f>
        <v>Gasterosteidae</v>
      </c>
      <c r="Y177" t="str">
        <f>VLOOKUP($B177,SOCS_box_taxonomy!$B$2:$Z$948,22,0)</f>
        <v xml:space="preserve"> Gasterosteus.</v>
      </c>
    </row>
    <row r="178" spans="1:26">
      <c r="A178" t="s">
        <v>182</v>
      </c>
      <c r="B178" t="s">
        <v>1357</v>
      </c>
      <c r="C178">
        <v>533</v>
      </c>
      <c r="D178" t="s">
        <v>1286</v>
      </c>
      <c r="E178">
        <v>381</v>
      </c>
      <c r="F178">
        <v>459</v>
      </c>
      <c r="G178">
        <v>4403</v>
      </c>
      <c r="H178" t="s">
        <v>1287</v>
      </c>
      <c r="I178" t="str">
        <f>VLOOKUP($B178,SOCS_box_taxonomy!$B$2:$Z$948,6,0)</f>
        <v>Eukaryota</v>
      </c>
      <c r="J178" t="str">
        <f>VLOOKUP($B178,SOCS_box_taxonomy!$B$2:$Z$948,7,0)</f>
        <v xml:space="preserve"> Metazoa</v>
      </c>
      <c r="K178" t="str">
        <f>VLOOKUP($B178,SOCS_box_taxonomy!$B$2:$Z$948,8,0)</f>
        <v xml:space="preserve"> Chordata</v>
      </c>
      <c r="L178" t="str">
        <f>VLOOKUP($B178,SOCS_box_taxonomy!$B$2:$Z$948,9,0)</f>
        <v xml:space="preserve"> Craniata</v>
      </c>
      <c r="M178" t="str">
        <f>VLOOKUP($B178,SOCS_box_taxonomy!$B$2:$Z$948,10,0)</f>
        <v xml:space="preserve"> Vertebrata</v>
      </c>
      <c r="N178" t="str">
        <f>VLOOKUP($B178,SOCS_box_taxonomy!$B$2:$Z$948,11,0)</f>
        <v xml:space="preserve"> Euteleostomi</v>
      </c>
      <c r="O178" t="str">
        <f>VLOOKUP($B178,SOCS_box_taxonomy!$B$2:$Z$948,12,0)</f>
        <v>Actinopterygii</v>
      </c>
      <c r="P178" t="str">
        <f>VLOOKUP($B178,SOCS_box_taxonomy!$B$2:$Z$948,13,0)</f>
        <v xml:space="preserve"> Neopterygii</v>
      </c>
      <c r="Q178" t="str">
        <f>VLOOKUP($B178,SOCS_box_taxonomy!$B$2:$Z$948,14,0)</f>
        <v xml:space="preserve"> Teleostei</v>
      </c>
      <c r="R178" t="str">
        <f>VLOOKUP($B178,SOCS_box_taxonomy!$B$2:$Z$948,15,0)</f>
        <v xml:space="preserve"> Euteleostei</v>
      </c>
      <c r="S178" t="str">
        <f>VLOOKUP($B178,SOCS_box_taxonomy!$B$2:$Z$948,16,0)</f>
        <v xml:space="preserve"> Neoteleostei</v>
      </c>
      <c r="T178" t="str">
        <f>VLOOKUP($B178,SOCS_box_taxonomy!$B$2:$Z$948,17,0)</f>
        <v>Acanthomorpha</v>
      </c>
      <c r="U178" t="str">
        <f>VLOOKUP($B178,SOCS_box_taxonomy!$B$2:$Z$948,18,0)</f>
        <v xml:space="preserve"> Acanthopterygii</v>
      </c>
      <c r="V178" t="str">
        <f>VLOOKUP($B178,SOCS_box_taxonomy!$B$2:$Z$948,19,0)</f>
        <v xml:space="preserve"> Percomorpha</v>
      </c>
      <c r="W178" t="str">
        <f>VLOOKUP($B178,SOCS_box_taxonomy!$B$2:$Z$948,20,0)</f>
        <v xml:space="preserve"> Gasterosteiformes</v>
      </c>
      <c r="X178" t="str">
        <f>VLOOKUP($B178,SOCS_box_taxonomy!$B$2:$Z$948,21,0)</f>
        <v>Gasterosteidae</v>
      </c>
      <c r="Y178" t="str">
        <f>VLOOKUP($B178,SOCS_box_taxonomy!$B$2:$Z$948,22,0)</f>
        <v xml:space="preserve"> Gasterosteus.</v>
      </c>
    </row>
    <row r="179" spans="1:26">
      <c r="A179" t="s">
        <v>182</v>
      </c>
      <c r="B179" t="s">
        <v>1357</v>
      </c>
      <c r="C179">
        <v>533</v>
      </c>
      <c r="D179" t="s">
        <v>21</v>
      </c>
      <c r="E179">
        <v>481</v>
      </c>
      <c r="F179">
        <v>518</v>
      </c>
      <c r="G179">
        <v>1016</v>
      </c>
      <c r="H179" t="s">
        <v>1265</v>
      </c>
      <c r="I179" t="str">
        <f>VLOOKUP($B179,SOCS_box_taxonomy!$B$2:$Z$948,6,0)</f>
        <v>Eukaryota</v>
      </c>
      <c r="J179" t="str">
        <f>VLOOKUP($B179,SOCS_box_taxonomy!$B$2:$Z$948,7,0)</f>
        <v xml:space="preserve"> Metazoa</v>
      </c>
      <c r="K179" t="str">
        <f>VLOOKUP($B179,SOCS_box_taxonomy!$B$2:$Z$948,8,0)</f>
        <v xml:space="preserve"> Chordata</v>
      </c>
      <c r="L179" t="str">
        <f>VLOOKUP($B179,SOCS_box_taxonomy!$B$2:$Z$948,9,0)</f>
        <v xml:space="preserve"> Craniata</v>
      </c>
      <c r="M179" t="str">
        <f>VLOOKUP($B179,SOCS_box_taxonomy!$B$2:$Z$948,10,0)</f>
        <v xml:space="preserve"> Vertebrata</v>
      </c>
      <c r="N179" t="str">
        <f>VLOOKUP($B179,SOCS_box_taxonomy!$B$2:$Z$948,11,0)</f>
        <v xml:space="preserve"> Euteleostomi</v>
      </c>
      <c r="O179" t="str">
        <f>VLOOKUP($B179,SOCS_box_taxonomy!$B$2:$Z$948,12,0)</f>
        <v>Actinopterygii</v>
      </c>
      <c r="P179" t="str">
        <f>VLOOKUP($B179,SOCS_box_taxonomy!$B$2:$Z$948,13,0)</f>
        <v xml:space="preserve"> Neopterygii</v>
      </c>
      <c r="Q179" t="str">
        <f>VLOOKUP($B179,SOCS_box_taxonomy!$B$2:$Z$948,14,0)</f>
        <v xml:space="preserve"> Teleostei</v>
      </c>
      <c r="R179" t="str">
        <f>VLOOKUP($B179,SOCS_box_taxonomy!$B$2:$Z$948,15,0)</f>
        <v xml:space="preserve"> Euteleostei</v>
      </c>
      <c r="S179" t="str">
        <f>VLOOKUP($B179,SOCS_box_taxonomy!$B$2:$Z$948,16,0)</f>
        <v xml:space="preserve"> Neoteleostei</v>
      </c>
      <c r="T179" t="str">
        <f>VLOOKUP($B179,SOCS_box_taxonomy!$B$2:$Z$948,17,0)</f>
        <v>Acanthomorpha</v>
      </c>
      <c r="U179" t="str">
        <f>VLOOKUP($B179,SOCS_box_taxonomy!$B$2:$Z$948,18,0)</f>
        <v xml:space="preserve"> Acanthopterygii</v>
      </c>
      <c r="V179" t="str">
        <f>VLOOKUP($B179,SOCS_box_taxonomy!$B$2:$Z$948,19,0)</f>
        <v xml:space="preserve"> Percomorpha</v>
      </c>
      <c r="W179" t="str">
        <f>VLOOKUP($B179,SOCS_box_taxonomy!$B$2:$Z$948,20,0)</f>
        <v xml:space="preserve"> Gasterosteiformes</v>
      </c>
      <c r="X179" t="str">
        <f>VLOOKUP($B179,SOCS_box_taxonomy!$B$2:$Z$948,21,0)</f>
        <v>Gasterosteidae</v>
      </c>
      <c r="Y179" t="str">
        <f>VLOOKUP($B179,SOCS_box_taxonomy!$B$2:$Z$948,22,0)</f>
        <v xml:space="preserve"> Gasterosteus.</v>
      </c>
      <c r="Z179">
        <f>$F179-$E179+1</f>
        <v>38</v>
      </c>
    </row>
    <row r="180" spans="1:26">
      <c r="A180" t="s">
        <v>182</v>
      </c>
      <c r="B180" t="s">
        <v>1357</v>
      </c>
      <c r="C180">
        <v>533</v>
      </c>
      <c r="D180" t="s">
        <v>1347</v>
      </c>
      <c r="E180">
        <v>85</v>
      </c>
      <c r="F180">
        <v>152</v>
      </c>
      <c r="G180">
        <v>63</v>
      </c>
      <c r="H180" t="s">
        <v>1348</v>
      </c>
      <c r="I180" t="str">
        <f>VLOOKUP($B180,SOCS_box_taxonomy!$B$2:$Z$948,6,0)</f>
        <v>Eukaryota</v>
      </c>
      <c r="J180" t="str">
        <f>VLOOKUP($B180,SOCS_box_taxonomy!$B$2:$Z$948,7,0)</f>
        <v xml:space="preserve"> Metazoa</v>
      </c>
      <c r="K180" t="str">
        <f>VLOOKUP($B180,SOCS_box_taxonomy!$B$2:$Z$948,8,0)</f>
        <v xml:space="preserve"> Chordata</v>
      </c>
      <c r="L180" t="str">
        <f>VLOOKUP($B180,SOCS_box_taxonomy!$B$2:$Z$948,9,0)</f>
        <v xml:space="preserve"> Craniata</v>
      </c>
      <c r="M180" t="str">
        <f>VLOOKUP($B180,SOCS_box_taxonomy!$B$2:$Z$948,10,0)</f>
        <v xml:space="preserve"> Vertebrata</v>
      </c>
      <c r="N180" t="str">
        <f>VLOOKUP($B180,SOCS_box_taxonomy!$B$2:$Z$948,11,0)</f>
        <v xml:space="preserve"> Euteleostomi</v>
      </c>
      <c r="O180" t="str">
        <f>VLOOKUP($B180,SOCS_box_taxonomy!$B$2:$Z$948,12,0)</f>
        <v>Actinopterygii</v>
      </c>
      <c r="P180" t="str">
        <f>VLOOKUP($B180,SOCS_box_taxonomy!$B$2:$Z$948,13,0)</f>
        <v xml:space="preserve"> Neopterygii</v>
      </c>
      <c r="Q180" t="str">
        <f>VLOOKUP($B180,SOCS_box_taxonomy!$B$2:$Z$948,14,0)</f>
        <v xml:space="preserve"> Teleostei</v>
      </c>
      <c r="R180" t="str">
        <f>VLOOKUP($B180,SOCS_box_taxonomy!$B$2:$Z$948,15,0)</f>
        <v xml:space="preserve"> Euteleostei</v>
      </c>
      <c r="S180" t="str">
        <f>VLOOKUP($B180,SOCS_box_taxonomy!$B$2:$Z$948,16,0)</f>
        <v xml:space="preserve"> Neoteleostei</v>
      </c>
      <c r="T180" t="str">
        <f>VLOOKUP($B180,SOCS_box_taxonomy!$B$2:$Z$948,17,0)</f>
        <v>Acanthomorpha</v>
      </c>
      <c r="U180" t="str">
        <f>VLOOKUP($B180,SOCS_box_taxonomy!$B$2:$Z$948,18,0)</f>
        <v xml:space="preserve"> Acanthopterygii</v>
      </c>
      <c r="V180" t="str">
        <f>VLOOKUP($B180,SOCS_box_taxonomy!$B$2:$Z$948,19,0)</f>
        <v xml:space="preserve"> Percomorpha</v>
      </c>
      <c r="W180" t="str">
        <f>VLOOKUP($B180,SOCS_box_taxonomy!$B$2:$Z$948,20,0)</f>
        <v xml:space="preserve"> Gasterosteiformes</v>
      </c>
      <c r="X180" t="str">
        <f>VLOOKUP($B180,SOCS_box_taxonomy!$B$2:$Z$948,21,0)</f>
        <v>Gasterosteidae</v>
      </c>
      <c r="Y180" t="str">
        <f>VLOOKUP($B180,SOCS_box_taxonomy!$B$2:$Z$948,22,0)</f>
        <v xml:space="preserve"> Gasterosteus.</v>
      </c>
    </row>
    <row r="181" spans="1:26">
      <c r="A181" t="s">
        <v>182</v>
      </c>
      <c r="B181" t="s">
        <v>1357</v>
      </c>
      <c r="C181">
        <v>533</v>
      </c>
      <c r="D181" t="s">
        <v>1349</v>
      </c>
      <c r="E181">
        <v>163</v>
      </c>
      <c r="F181">
        <v>348</v>
      </c>
      <c r="G181">
        <v>56</v>
      </c>
      <c r="I181" t="str">
        <f>VLOOKUP($B181,SOCS_box_taxonomy!$B$2:$Z$948,6,0)</f>
        <v>Eukaryota</v>
      </c>
      <c r="J181" t="str">
        <f>VLOOKUP($B181,SOCS_box_taxonomy!$B$2:$Z$948,7,0)</f>
        <v xml:space="preserve"> Metazoa</v>
      </c>
      <c r="K181" t="str">
        <f>VLOOKUP($B181,SOCS_box_taxonomy!$B$2:$Z$948,8,0)</f>
        <v xml:space="preserve"> Chordata</v>
      </c>
      <c r="L181" t="str">
        <f>VLOOKUP($B181,SOCS_box_taxonomy!$B$2:$Z$948,9,0)</f>
        <v xml:space="preserve"> Craniata</v>
      </c>
      <c r="M181" t="str">
        <f>VLOOKUP($B181,SOCS_box_taxonomy!$B$2:$Z$948,10,0)</f>
        <v xml:space="preserve"> Vertebrata</v>
      </c>
      <c r="N181" t="str">
        <f>VLOOKUP($B181,SOCS_box_taxonomy!$B$2:$Z$948,11,0)</f>
        <v xml:space="preserve"> Euteleostomi</v>
      </c>
      <c r="O181" t="str">
        <f>VLOOKUP($B181,SOCS_box_taxonomy!$B$2:$Z$948,12,0)</f>
        <v>Actinopterygii</v>
      </c>
      <c r="P181" t="str">
        <f>VLOOKUP($B181,SOCS_box_taxonomy!$B$2:$Z$948,13,0)</f>
        <v xml:space="preserve"> Neopterygii</v>
      </c>
      <c r="Q181" t="str">
        <f>VLOOKUP($B181,SOCS_box_taxonomy!$B$2:$Z$948,14,0)</f>
        <v xml:space="preserve"> Teleostei</v>
      </c>
      <c r="R181" t="str">
        <f>VLOOKUP($B181,SOCS_box_taxonomy!$B$2:$Z$948,15,0)</f>
        <v xml:space="preserve"> Euteleostei</v>
      </c>
      <c r="S181" t="str">
        <f>VLOOKUP($B181,SOCS_box_taxonomy!$B$2:$Z$948,16,0)</f>
        <v xml:space="preserve"> Neoteleostei</v>
      </c>
      <c r="T181" t="str">
        <f>VLOOKUP($B181,SOCS_box_taxonomy!$B$2:$Z$948,17,0)</f>
        <v>Acanthomorpha</v>
      </c>
      <c r="U181" t="str">
        <f>VLOOKUP($B181,SOCS_box_taxonomy!$B$2:$Z$948,18,0)</f>
        <v xml:space="preserve"> Acanthopterygii</v>
      </c>
      <c r="V181" t="str">
        <f>VLOOKUP($B181,SOCS_box_taxonomy!$B$2:$Z$948,19,0)</f>
        <v xml:space="preserve"> Percomorpha</v>
      </c>
      <c r="W181" t="str">
        <f>VLOOKUP($B181,SOCS_box_taxonomy!$B$2:$Z$948,20,0)</f>
        <v xml:space="preserve"> Gasterosteiformes</v>
      </c>
      <c r="X181" t="str">
        <f>VLOOKUP($B181,SOCS_box_taxonomy!$B$2:$Z$948,21,0)</f>
        <v>Gasterosteidae</v>
      </c>
      <c r="Y181" t="str">
        <f>VLOOKUP($B181,SOCS_box_taxonomy!$B$2:$Z$948,22,0)</f>
        <v xml:space="preserve"> Gasterosteus.</v>
      </c>
    </row>
    <row r="182" spans="1:26">
      <c r="A182" t="s">
        <v>182</v>
      </c>
      <c r="B182" t="s">
        <v>1357</v>
      </c>
      <c r="C182">
        <v>533</v>
      </c>
      <c r="D182" t="s">
        <v>1358</v>
      </c>
      <c r="E182">
        <v>1</v>
      </c>
      <c r="F182">
        <v>75</v>
      </c>
      <c r="G182">
        <v>6</v>
      </c>
      <c r="I182" t="str">
        <f>VLOOKUP($B182,SOCS_box_taxonomy!$B$2:$Z$948,6,0)</f>
        <v>Eukaryota</v>
      </c>
      <c r="J182" t="str">
        <f>VLOOKUP($B182,SOCS_box_taxonomy!$B$2:$Z$948,7,0)</f>
        <v xml:space="preserve"> Metazoa</v>
      </c>
      <c r="K182" t="str">
        <f>VLOOKUP($B182,SOCS_box_taxonomy!$B$2:$Z$948,8,0)</f>
        <v xml:space="preserve"> Chordata</v>
      </c>
      <c r="L182" t="str">
        <f>VLOOKUP($B182,SOCS_box_taxonomy!$B$2:$Z$948,9,0)</f>
        <v xml:space="preserve"> Craniata</v>
      </c>
      <c r="M182" t="str">
        <f>VLOOKUP($B182,SOCS_box_taxonomy!$B$2:$Z$948,10,0)</f>
        <v xml:space="preserve"> Vertebrata</v>
      </c>
      <c r="N182" t="str">
        <f>VLOOKUP($B182,SOCS_box_taxonomy!$B$2:$Z$948,11,0)</f>
        <v xml:space="preserve"> Euteleostomi</v>
      </c>
      <c r="O182" t="str">
        <f>VLOOKUP($B182,SOCS_box_taxonomy!$B$2:$Z$948,12,0)</f>
        <v>Actinopterygii</v>
      </c>
      <c r="P182" t="str">
        <f>VLOOKUP($B182,SOCS_box_taxonomy!$B$2:$Z$948,13,0)</f>
        <v xml:space="preserve"> Neopterygii</v>
      </c>
      <c r="Q182" t="str">
        <f>VLOOKUP($B182,SOCS_box_taxonomy!$B$2:$Z$948,14,0)</f>
        <v xml:space="preserve"> Teleostei</v>
      </c>
      <c r="R182" t="str">
        <f>VLOOKUP($B182,SOCS_box_taxonomy!$B$2:$Z$948,15,0)</f>
        <v xml:space="preserve"> Euteleostei</v>
      </c>
      <c r="S182" t="str">
        <f>VLOOKUP($B182,SOCS_box_taxonomy!$B$2:$Z$948,16,0)</f>
        <v xml:space="preserve"> Neoteleostei</v>
      </c>
      <c r="T182" t="str">
        <f>VLOOKUP($B182,SOCS_box_taxonomy!$B$2:$Z$948,17,0)</f>
        <v>Acanthomorpha</v>
      </c>
      <c r="U182" t="str">
        <f>VLOOKUP($B182,SOCS_box_taxonomy!$B$2:$Z$948,18,0)</f>
        <v xml:space="preserve"> Acanthopterygii</v>
      </c>
      <c r="V182" t="str">
        <f>VLOOKUP($B182,SOCS_box_taxonomy!$B$2:$Z$948,19,0)</f>
        <v xml:space="preserve"> Percomorpha</v>
      </c>
      <c r="W182" t="str">
        <f>VLOOKUP($B182,SOCS_box_taxonomy!$B$2:$Z$948,20,0)</f>
        <v xml:space="preserve"> Gasterosteiformes</v>
      </c>
      <c r="X182" t="str">
        <f>VLOOKUP($B182,SOCS_box_taxonomy!$B$2:$Z$948,21,0)</f>
        <v>Gasterosteidae</v>
      </c>
      <c r="Y182" t="str">
        <f>VLOOKUP($B182,SOCS_box_taxonomy!$B$2:$Z$948,22,0)</f>
        <v xml:space="preserve"> Gasterosteus.</v>
      </c>
    </row>
    <row r="183" spans="1:26">
      <c r="A183" t="s">
        <v>183</v>
      </c>
      <c r="B183" t="s">
        <v>1359</v>
      </c>
      <c r="C183">
        <v>196</v>
      </c>
      <c r="D183" t="s">
        <v>1286</v>
      </c>
      <c r="E183">
        <v>64</v>
      </c>
      <c r="F183">
        <v>139</v>
      </c>
      <c r="G183">
        <v>4403</v>
      </c>
      <c r="H183" t="s">
        <v>1287</v>
      </c>
      <c r="I183" t="str">
        <f>VLOOKUP($B183,SOCS_box_taxonomy!$B$2:$Z$948,6,0)</f>
        <v>Eukaryota</v>
      </c>
      <c r="J183" t="str">
        <f>VLOOKUP($B183,SOCS_box_taxonomy!$B$2:$Z$948,7,0)</f>
        <v xml:space="preserve"> Metazoa</v>
      </c>
      <c r="K183" t="str">
        <f>VLOOKUP($B183,SOCS_box_taxonomy!$B$2:$Z$948,8,0)</f>
        <v xml:space="preserve"> Chordata</v>
      </c>
      <c r="L183" t="str">
        <f>VLOOKUP($B183,SOCS_box_taxonomy!$B$2:$Z$948,9,0)</f>
        <v xml:space="preserve"> Craniata</v>
      </c>
      <c r="M183" t="str">
        <f>VLOOKUP($B183,SOCS_box_taxonomy!$B$2:$Z$948,10,0)</f>
        <v xml:space="preserve"> Vertebrata</v>
      </c>
      <c r="N183" t="str">
        <f>VLOOKUP($B183,SOCS_box_taxonomy!$B$2:$Z$948,11,0)</f>
        <v xml:space="preserve"> Euteleostomi</v>
      </c>
      <c r="O183" t="str">
        <f>VLOOKUP($B183,SOCS_box_taxonomy!$B$2:$Z$948,12,0)</f>
        <v>Actinopterygii</v>
      </c>
      <c r="P183" t="str">
        <f>VLOOKUP($B183,SOCS_box_taxonomy!$B$2:$Z$948,13,0)</f>
        <v xml:space="preserve"> Neopterygii</v>
      </c>
      <c r="Q183" t="str">
        <f>VLOOKUP($B183,SOCS_box_taxonomy!$B$2:$Z$948,14,0)</f>
        <v xml:space="preserve"> Teleostei</v>
      </c>
      <c r="R183" t="str">
        <f>VLOOKUP($B183,SOCS_box_taxonomy!$B$2:$Z$948,15,0)</f>
        <v xml:space="preserve"> Euteleostei</v>
      </c>
      <c r="S183" t="str">
        <f>VLOOKUP($B183,SOCS_box_taxonomy!$B$2:$Z$948,16,0)</f>
        <v xml:space="preserve"> Neoteleostei</v>
      </c>
      <c r="T183" t="str">
        <f>VLOOKUP($B183,SOCS_box_taxonomy!$B$2:$Z$948,17,0)</f>
        <v>Acanthomorpha</v>
      </c>
      <c r="U183" t="str">
        <f>VLOOKUP($B183,SOCS_box_taxonomy!$B$2:$Z$948,18,0)</f>
        <v xml:space="preserve"> Acanthopterygii</v>
      </c>
      <c r="V183" t="str">
        <f>VLOOKUP($B183,SOCS_box_taxonomy!$B$2:$Z$948,19,0)</f>
        <v xml:space="preserve"> Percomorpha</v>
      </c>
      <c r="W183" t="str">
        <f>VLOOKUP($B183,SOCS_box_taxonomy!$B$2:$Z$948,20,0)</f>
        <v xml:space="preserve"> Tetraodontiformes</v>
      </c>
      <c r="X183" t="str">
        <f>VLOOKUP($B183,SOCS_box_taxonomy!$B$2:$Z$948,21,0)</f>
        <v>Tetradontoidea</v>
      </c>
      <c r="Y183" t="str">
        <f>VLOOKUP($B183,SOCS_box_taxonomy!$B$2:$Z$948,22,0)</f>
        <v xml:space="preserve"> Tetraodontidae</v>
      </c>
    </row>
    <row r="184" spans="1:26">
      <c r="A184" t="s">
        <v>183</v>
      </c>
      <c r="B184" t="s">
        <v>1359</v>
      </c>
      <c r="C184">
        <v>196</v>
      </c>
      <c r="D184" t="s">
        <v>21</v>
      </c>
      <c r="E184">
        <v>155</v>
      </c>
      <c r="F184">
        <v>193</v>
      </c>
      <c r="G184">
        <v>1016</v>
      </c>
      <c r="H184" t="s">
        <v>1265</v>
      </c>
      <c r="I184" t="str">
        <f>VLOOKUP($B184,SOCS_box_taxonomy!$B$2:$Z$948,6,0)</f>
        <v>Eukaryota</v>
      </c>
      <c r="J184" t="str">
        <f>VLOOKUP($B184,SOCS_box_taxonomy!$B$2:$Z$948,7,0)</f>
        <v xml:space="preserve"> Metazoa</v>
      </c>
      <c r="K184" t="str">
        <f>VLOOKUP($B184,SOCS_box_taxonomy!$B$2:$Z$948,8,0)</f>
        <v xml:space="preserve"> Chordata</v>
      </c>
      <c r="L184" t="str">
        <f>VLOOKUP($B184,SOCS_box_taxonomy!$B$2:$Z$948,9,0)</f>
        <v xml:space="preserve"> Craniata</v>
      </c>
      <c r="M184" t="str">
        <f>VLOOKUP($B184,SOCS_box_taxonomy!$B$2:$Z$948,10,0)</f>
        <v xml:space="preserve"> Vertebrata</v>
      </c>
      <c r="N184" t="str">
        <f>VLOOKUP($B184,SOCS_box_taxonomy!$B$2:$Z$948,11,0)</f>
        <v xml:space="preserve"> Euteleostomi</v>
      </c>
      <c r="O184" t="str">
        <f>VLOOKUP($B184,SOCS_box_taxonomy!$B$2:$Z$948,12,0)</f>
        <v>Actinopterygii</v>
      </c>
      <c r="P184" t="str">
        <f>VLOOKUP($B184,SOCS_box_taxonomy!$B$2:$Z$948,13,0)</f>
        <v xml:space="preserve"> Neopterygii</v>
      </c>
      <c r="Q184" t="str">
        <f>VLOOKUP($B184,SOCS_box_taxonomy!$B$2:$Z$948,14,0)</f>
        <v xml:space="preserve"> Teleostei</v>
      </c>
      <c r="R184" t="str">
        <f>VLOOKUP($B184,SOCS_box_taxonomy!$B$2:$Z$948,15,0)</f>
        <v xml:space="preserve"> Euteleostei</v>
      </c>
      <c r="S184" t="str">
        <f>VLOOKUP($B184,SOCS_box_taxonomy!$B$2:$Z$948,16,0)</f>
        <v xml:space="preserve"> Neoteleostei</v>
      </c>
      <c r="T184" t="str">
        <f>VLOOKUP($B184,SOCS_box_taxonomy!$B$2:$Z$948,17,0)</f>
        <v>Acanthomorpha</v>
      </c>
      <c r="U184" t="str">
        <f>VLOOKUP($B184,SOCS_box_taxonomy!$B$2:$Z$948,18,0)</f>
        <v xml:space="preserve"> Acanthopterygii</v>
      </c>
      <c r="V184" t="str">
        <f>VLOOKUP($B184,SOCS_box_taxonomy!$B$2:$Z$948,19,0)</f>
        <v xml:space="preserve"> Percomorpha</v>
      </c>
      <c r="W184" t="str">
        <f>VLOOKUP($B184,SOCS_box_taxonomy!$B$2:$Z$948,20,0)</f>
        <v xml:space="preserve"> Tetraodontiformes</v>
      </c>
      <c r="X184" t="str">
        <f>VLOOKUP($B184,SOCS_box_taxonomy!$B$2:$Z$948,21,0)</f>
        <v>Tetradontoidea</v>
      </c>
      <c r="Y184" t="str">
        <f>VLOOKUP($B184,SOCS_box_taxonomy!$B$2:$Z$948,22,0)</f>
        <v xml:space="preserve"> Tetraodontidae</v>
      </c>
      <c r="Z184">
        <f>$F184-$E184+1</f>
        <v>39</v>
      </c>
    </row>
    <row r="185" spans="1:26">
      <c r="A185" t="s">
        <v>183</v>
      </c>
      <c r="B185" t="s">
        <v>1359</v>
      </c>
      <c r="C185">
        <v>196</v>
      </c>
      <c r="D185" t="s">
        <v>1360</v>
      </c>
      <c r="E185">
        <v>1</v>
      </c>
      <c r="F185">
        <v>44</v>
      </c>
      <c r="G185">
        <v>3</v>
      </c>
      <c r="I185" t="str">
        <f>VLOOKUP($B185,SOCS_box_taxonomy!$B$2:$Z$948,6,0)</f>
        <v>Eukaryota</v>
      </c>
      <c r="J185" t="str">
        <f>VLOOKUP($B185,SOCS_box_taxonomy!$B$2:$Z$948,7,0)</f>
        <v xml:space="preserve"> Metazoa</v>
      </c>
      <c r="K185" t="str">
        <f>VLOOKUP($B185,SOCS_box_taxonomy!$B$2:$Z$948,8,0)</f>
        <v xml:space="preserve"> Chordata</v>
      </c>
      <c r="L185" t="str">
        <f>VLOOKUP($B185,SOCS_box_taxonomy!$B$2:$Z$948,9,0)</f>
        <v xml:space="preserve"> Craniata</v>
      </c>
      <c r="M185" t="str">
        <f>VLOOKUP($B185,SOCS_box_taxonomy!$B$2:$Z$948,10,0)</f>
        <v xml:space="preserve"> Vertebrata</v>
      </c>
      <c r="N185" t="str">
        <f>VLOOKUP($B185,SOCS_box_taxonomy!$B$2:$Z$948,11,0)</f>
        <v xml:space="preserve"> Euteleostomi</v>
      </c>
      <c r="O185" t="str">
        <f>VLOOKUP($B185,SOCS_box_taxonomy!$B$2:$Z$948,12,0)</f>
        <v>Actinopterygii</v>
      </c>
      <c r="P185" t="str">
        <f>VLOOKUP($B185,SOCS_box_taxonomy!$B$2:$Z$948,13,0)</f>
        <v xml:space="preserve"> Neopterygii</v>
      </c>
      <c r="Q185" t="str">
        <f>VLOOKUP($B185,SOCS_box_taxonomy!$B$2:$Z$948,14,0)</f>
        <v xml:space="preserve"> Teleostei</v>
      </c>
      <c r="R185" t="str">
        <f>VLOOKUP($B185,SOCS_box_taxonomy!$B$2:$Z$948,15,0)</f>
        <v xml:space="preserve"> Euteleostei</v>
      </c>
      <c r="S185" t="str">
        <f>VLOOKUP($B185,SOCS_box_taxonomy!$B$2:$Z$948,16,0)</f>
        <v xml:space="preserve"> Neoteleostei</v>
      </c>
      <c r="T185" t="str">
        <f>VLOOKUP($B185,SOCS_box_taxonomy!$B$2:$Z$948,17,0)</f>
        <v>Acanthomorpha</v>
      </c>
      <c r="U185" t="str">
        <f>VLOOKUP($B185,SOCS_box_taxonomy!$B$2:$Z$948,18,0)</f>
        <v xml:space="preserve"> Acanthopterygii</v>
      </c>
      <c r="V185" t="str">
        <f>VLOOKUP($B185,SOCS_box_taxonomy!$B$2:$Z$948,19,0)</f>
        <v xml:space="preserve"> Percomorpha</v>
      </c>
      <c r="W185" t="str">
        <f>VLOOKUP($B185,SOCS_box_taxonomy!$B$2:$Z$948,20,0)</f>
        <v xml:space="preserve"> Tetraodontiformes</v>
      </c>
      <c r="X185" t="str">
        <f>VLOOKUP($B185,SOCS_box_taxonomy!$B$2:$Z$948,21,0)</f>
        <v>Tetradontoidea</v>
      </c>
      <c r="Y185" t="str">
        <f>VLOOKUP($B185,SOCS_box_taxonomy!$B$2:$Z$948,22,0)</f>
        <v xml:space="preserve"> Tetraodontidae</v>
      </c>
    </row>
    <row r="186" spans="1:26">
      <c r="A186" t="s">
        <v>184</v>
      </c>
      <c r="B186" t="s">
        <v>1361</v>
      </c>
      <c r="C186">
        <v>335</v>
      </c>
      <c r="D186" t="s">
        <v>1269</v>
      </c>
      <c r="E186">
        <v>21</v>
      </c>
      <c r="F186">
        <v>108</v>
      </c>
      <c r="G186">
        <v>64467</v>
      </c>
      <c r="H186" t="s">
        <v>1270</v>
      </c>
      <c r="I186" t="str">
        <f>VLOOKUP($B186,SOCS_box_taxonomy!$B$2:$Z$948,6,0)</f>
        <v>Eukaryota</v>
      </c>
      <c r="J186" t="str">
        <f>VLOOKUP($B186,SOCS_box_taxonomy!$B$2:$Z$948,7,0)</f>
        <v xml:space="preserve"> Metazoa</v>
      </c>
      <c r="K186" t="str">
        <f>VLOOKUP($B186,SOCS_box_taxonomy!$B$2:$Z$948,8,0)</f>
        <v xml:space="preserve"> Chordata</v>
      </c>
      <c r="L186" t="str">
        <f>VLOOKUP($B186,SOCS_box_taxonomy!$B$2:$Z$948,9,0)</f>
        <v xml:space="preserve"> Craniata</v>
      </c>
      <c r="M186" t="str">
        <f>VLOOKUP($B186,SOCS_box_taxonomy!$B$2:$Z$948,10,0)</f>
        <v xml:space="preserve"> Vertebrata</v>
      </c>
      <c r="N186" t="str">
        <f>VLOOKUP($B186,SOCS_box_taxonomy!$B$2:$Z$948,11,0)</f>
        <v xml:space="preserve"> Euteleostomi</v>
      </c>
      <c r="O186" t="str">
        <f>VLOOKUP($B186,SOCS_box_taxonomy!$B$2:$Z$948,12,0)</f>
        <v>Mammalia</v>
      </c>
      <c r="P186" t="str">
        <f>VLOOKUP($B186,SOCS_box_taxonomy!$B$2:$Z$948,13,0)</f>
        <v xml:space="preserve"> Eutheria</v>
      </c>
      <c r="Q186" t="str">
        <f>VLOOKUP($B186,SOCS_box_taxonomy!$B$2:$Z$948,14,0)</f>
        <v xml:space="preserve"> Euarchontoglires</v>
      </c>
      <c r="R186" t="str">
        <f>VLOOKUP($B186,SOCS_box_taxonomy!$B$2:$Z$948,15,0)</f>
        <v xml:space="preserve"> Primates</v>
      </c>
      <c r="S186" t="str">
        <f>VLOOKUP($B186,SOCS_box_taxonomy!$B$2:$Z$948,16,0)</f>
        <v xml:space="preserve"> Haplorrhini</v>
      </c>
      <c r="T186" t="str">
        <f>VLOOKUP($B186,SOCS_box_taxonomy!$B$2:$Z$948,17,0)</f>
        <v>Catarrhini</v>
      </c>
      <c r="U186" t="str">
        <f>VLOOKUP($B186,SOCS_box_taxonomy!$B$2:$Z$948,18,0)</f>
        <v xml:space="preserve"> Hominidae</v>
      </c>
      <c r="V186" t="str">
        <f>VLOOKUP($B186,SOCS_box_taxonomy!$B$2:$Z$948,19,0)</f>
        <v xml:space="preserve"> Homo.</v>
      </c>
      <c r="W186">
        <f>VLOOKUP($B186,SOCS_box_taxonomy!$B$2:$Z$948,20,0)</f>
        <v>0</v>
      </c>
      <c r="X186">
        <f>VLOOKUP($B186,SOCS_box_taxonomy!$B$2:$Z$948,21,0)</f>
        <v>0</v>
      </c>
      <c r="Y186">
        <f>VLOOKUP($B186,SOCS_box_taxonomy!$B$2:$Z$948,22,0)</f>
        <v>0</v>
      </c>
    </row>
    <row r="187" spans="1:26">
      <c r="A187" t="s">
        <v>184</v>
      </c>
      <c r="B187" t="s">
        <v>1361</v>
      </c>
      <c r="C187">
        <v>335</v>
      </c>
      <c r="D187" t="s">
        <v>1269</v>
      </c>
      <c r="E187">
        <v>148</v>
      </c>
      <c r="F187">
        <v>267</v>
      </c>
      <c r="G187">
        <v>64467</v>
      </c>
      <c r="H187" t="s">
        <v>1270</v>
      </c>
      <c r="I187" t="str">
        <f>VLOOKUP($B187,SOCS_box_taxonomy!$B$2:$Z$948,6,0)</f>
        <v>Eukaryota</v>
      </c>
      <c r="J187" t="str">
        <f>VLOOKUP($B187,SOCS_box_taxonomy!$B$2:$Z$948,7,0)</f>
        <v xml:space="preserve"> Metazoa</v>
      </c>
      <c r="K187" t="str">
        <f>VLOOKUP($B187,SOCS_box_taxonomy!$B$2:$Z$948,8,0)</f>
        <v xml:space="preserve"> Chordata</v>
      </c>
      <c r="L187" t="str">
        <f>VLOOKUP($B187,SOCS_box_taxonomy!$B$2:$Z$948,9,0)</f>
        <v xml:space="preserve"> Craniata</v>
      </c>
      <c r="M187" t="str">
        <f>VLOOKUP($B187,SOCS_box_taxonomy!$B$2:$Z$948,10,0)</f>
        <v xml:space="preserve"> Vertebrata</v>
      </c>
      <c r="N187" t="str">
        <f>VLOOKUP($B187,SOCS_box_taxonomy!$B$2:$Z$948,11,0)</f>
        <v xml:space="preserve"> Euteleostomi</v>
      </c>
      <c r="O187" t="str">
        <f>VLOOKUP($B187,SOCS_box_taxonomy!$B$2:$Z$948,12,0)</f>
        <v>Mammalia</v>
      </c>
      <c r="P187" t="str">
        <f>VLOOKUP($B187,SOCS_box_taxonomy!$B$2:$Z$948,13,0)</f>
        <v xml:space="preserve"> Eutheria</v>
      </c>
      <c r="Q187" t="str">
        <f>VLOOKUP($B187,SOCS_box_taxonomy!$B$2:$Z$948,14,0)</f>
        <v xml:space="preserve"> Euarchontoglires</v>
      </c>
      <c r="R187" t="str">
        <f>VLOOKUP($B187,SOCS_box_taxonomy!$B$2:$Z$948,15,0)</f>
        <v xml:space="preserve"> Primates</v>
      </c>
      <c r="S187" t="str">
        <f>VLOOKUP($B187,SOCS_box_taxonomy!$B$2:$Z$948,16,0)</f>
        <v xml:space="preserve"> Haplorrhini</v>
      </c>
      <c r="T187" t="str">
        <f>VLOOKUP($B187,SOCS_box_taxonomy!$B$2:$Z$948,17,0)</f>
        <v>Catarrhini</v>
      </c>
      <c r="U187" t="str">
        <f>VLOOKUP($B187,SOCS_box_taxonomy!$B$2:$Z$948,18,0)</f>
        <v xml:space="preserve"> Hominidae</v>
      </c>
      <c r="V187" t="str">
        <f>VLOOKUP($B187,SOCS_box_taxonomy!$B$2:$Z$948,19,0)</f>
        <v xml:space="preserve"> Homo.</v>
      </c>
      <c r="W187">
        <f>VLOOKUP($B187,SOCS_box_taxonomy!$B$2:$Z$948,20,0)</f>
        <v>0</v>
      </c>
      <c r="X187">
        <f>VLOOKUP($B187,SOCS_box_taxonomy!$B$2:$Z$948,21,0)</f>
        <v>0</v>
      </c>
      <c r="Y187">
        <f>VLOOKUP($B187,SOCS_box_taxonomy!$B$2:$Z$948,22,0)</f>
        <v>0</v>
      </c>
    </row>
    <row r="188" spans="1:26">
      <c r="A188" t="s">
        <v>184</v>
      </c>
      <c r="B188" t="s">
        <v>1361</v>
      </c>
      <c r="C188">
        <v>335</v>
      </c>
      <c r="D188" t="s">
        <v>1269</v>
      </c>
      <c r="E188">
        <v>41</v>
      </c>
      <c r="F188">
        <v>141</v>
      </c>
      <c r="G188">
        <v>64467</v>
      </c>
      <c r="H188" t="s">
        <v>1270</v>
      </c>
      <c r="I188" t="str">
        <f>VLOOKUP($B188,SOCS_box_taxonomy!$B$2:$Z$948,6,0)</f>
        <v>Eukaryota</v>
      </c>
      <c r="J188" t="str">
        <f>VLOOKUP($B188,SOCS_box_taxonomy!$B$2:$Z$948,7,0)</f>
        <v xml:space="preserve"> Metazoa</v>
      </c>
      <c r="K188" t="str">
        <f>VLOOKUP($B188,SOCS_box_taxonomy!$B$2:$Z$948,8,0)</f>
        <v xml:space="preserve"> Chordata</v>
      </c>
      <c r="L188" t="str">
        <f>VLOOKUP($B188,SOCS_box_taxonomy!$B$2:$Z$948,9,0)</f>
        <v xml:space="preserve"> Craniata</v>
      </c>
      <c r="M188" t="str">
        <f>VLOOKUP($B188,SOCS_box_taxonomy!$B$2:$Z$948,10,0)</f>
        <v xml:space="preserve"> Vertebrata</v>
      </c>
      <c r="N188" t="str">
        <f>VLOOKUP($B188,SOCS_box_taxonomy!$B$2:$Z$948,11,0)</f>
        <v xml:space="preserve"> Euteleostomi</v>
      </c>
      <c r="O188" t="str">
        <f>VLOOKUP($B188,SOCS_box_taxonomy!$B$2:$Z$948,12,0)</f>
        <v>Mammalia</v>
      </c>
      <c r="P188" t="str">
        <f>VLOOKUP($B188,SOCS_box_taxonomy!$B$2:$Z$948,13,0)</f>
        <v xml:space="preserve"> Eutheria</v>
      </c>
      <c r="Q188" t="str">
        <f>VLOOKUP($B188,SOCS_box_taxonomy!$B$2:$Z$948,14,0)</f>
        <v xml:space="preserve"> Euarchontoglires</v>
      </c>
      <c r="R188" t="str">
        <f>VLOOKUP($B188,SOCS_box_taxonomy!$B$2:$Z$948,15,0)</f>
        <v xml:space="preserve"> Primates</v>
      </c>
      <c r="S188" t="str">
        <f>VLOOKUP($B188,SOCS_box_taxonomy!$B$2:$Z$948,16,0)</f>
        <v xml:space="preserve"> Haplorrhini</v>
      </c>
      <c r="T188" t="str">
        <f>VLOOKUP($B188,SOCS_box_taxonomy!$B$2:$Z$948,17,0)</f>
        <v>Catarrhini</v>
      </c>
      <c r="U188" t="str">
        <f>VLOOKUP($B188,SOCS_box_taxonomy!$B$2:$Z$948,18,0)</f>
        <v xml:space="preserve"> Hominidae</v>
      </c>
      <c r="V188" t="str">
        <f>VLOOKUP($B188,SOCS_box_taxonomy!$B$2:$Z$948,19,0)</f>
        <v xml:space="preserve"> Homo.</v>
      </c>
      <c r="W188">
        <f>VLOOKUP($B188,SOCS_box_taxonomy!$B$2:$Z$948,20,0)</f>
        <v>0</v>
      </c>
      <c r="X188">
        <f>VLOOKUP($B188,SOCS_box_taxonomy!$B$2:$Z$948,21,0)</f>
        <v>0</v>
      </c>
      <c r="Y188">
        <f>VLOOKUP($B188,SOCS_box_taxonomy!$B$2:$Z$948,22,0)</f>
        <v>0</v>
      </c>
    </row>
    <row r="189" spans="1:26">
      <c r="A189" t="s">
        <v>184</v>
      </c>
      <c r="B189" t="s">
        <v>1361</v>
      </c>
      <c r="C189">
        <v>335</v>
      </c>
      <c r="D189" t="s">
        <v>1269</v>
      </c>
      <c r="E189">
        <v>82</v>
      </c>
      <c r="F189">
        <v>174</v>
      </c>
      <c r="G189">
        <v>64467</v>
      </c>
      <c r="H189" t="s">
        <v>1270</v>
      </c>
      <c r="I189" t="str">
        <f>VLOOKUP($B189,SOCS_box_taxonomy!$B$2:$Z$948,6,0)</f>
        <v>Eukaryota</v>
      </c>
      <c r="J189" t="str">
        <f>VLOOKUP($B189,SOCS_box_taxonomy!$B$2:$Z$948,7,0)</f>
        <v xml:space="preserve"> Metazoa</v>
      </c>
      <c r="K189" t="str">
        <f>VLOOKUP($B189,SOCS_box_taxonomy!$B$2:$Z$948,8,0)</f>
        <v xml:space="preserve"> Chordata</v>
      </c>
      <c r="L189" t="str">
        <f>VLOOKUP($B189,SOCS_box_taxonomy!$B$2:$Z$948,9,0)</f>
        <v xml:space="preserve"> Craniata</v>
      </c>
      <c r="M189" t="str">
        <f>VLOOKUP($B189,SOCS_box_taxonomy!$B$2:$Z$948,10,0)</f>
        <v xml:space="preserve"> Vertebrata</v>
      </c>
      <c r="N189" t="str">
        <f>VLOOKUP($B189,SOCS_box_taxonomy!$B$2:$Z$948,11,0)</f>
        <v xml:space="preserve"> Euteleostomi</v>
      </c>
      <c r="O189" t="str">
        <f>VLOOKUP($B189,SOCS_box_taxonomy!$B$2:$Z$948,12,0)</f>
        <v>Mammalia</v>
      </c>
      <c r="P189" t="str">
        <f>VLOOKUP($B189,SOCS_box_taxonomy!$B$2:$Z$948,13,0)</f>
        <v xml:space="preserve"> Eutheria</v>
      </c>
      <c r="Q189" t="str">
        <f>VLOOKUP($B189,SOCS_box_taxonomy!$B$2:$Z$948,14,0)</f>
        <v xml:space="preserve"> Euarchontoglires</v>
      </c>
      <c r="R189" t="str">
        <f>VLOOKUP($B189,SOCS_box_taxonomy!$B$2:$Z$948,15,0)</f>
        <v xml:space="preserve"> Primates</v>
      </c>
      <c r="S189" t="str">
        <f>VLOOKUP($B189,SOCS_box_taxonomy!$B$2:$Z$948,16,0)</f>
        <v xml:space="preserve"> Haplorrhini</v>
      </c>
      <c r="T189" t="str">
        <f>VLOOKUP($B189,SOCS_box_taxonomy!$B$2:$Z$948,17,0)</f>
        <v>Catarrhini</v>
      </c>
      <c r="U189" t="str">
        <f>VLOOKUP($B189,SOCS_box_taxonomy!$B$2:$Z$948,18,0)</f>
        <v xml:space="preserve"> Hominidae</v>
      </c>
      <c r="V189" t="str">
        <f>VLOOKUP($B189,SOCS_box_taxonomy!$B$2:$Z$948,19,0)</f>
        <v xml:space="preserve"> Homo.</v>
      </c>
      <c r="W189">
        <f>VLOOKUP($B189,SOCS_box_taxonomy!$B$2:$Z$948,20,0)</f>
        <v>0</v>
      </c>
      <c r="X189">
        <f>VLOOKUP($B189,SOCS_box_taxonomy!$B$2:$Z$948,21,0)</f>
        <v>0</v>
      </c>
      <c r="Y189">
        <f>VLOOKUP($B189,SOCS_box_taxonomy!$B$2:$Z$948,22,0)</f>
        <v>0</v>
      </c>
    </row>
    <row r="190" spans="1:26">
      <c r="A190" t="s">
        <v>184</v>
      </c>
      <c r="B190" t="s">
        <v>1361</v>
      </c>
      <c r="C190">
        <v>335</v>
      </c>
      <c r="D190" t="s">
        <v>21</v>
      </c>
      <c r="E190">
        <v>296</v>
      </c>
      <c r="F190">
        <v>335</v>
      </c>
      <c r="G190">
        <v>1016</v>
      </c>
      <c r="H190" t="s">
        <v>1265</v>
      </c>
      <c r="I190" t="str">
        <f>VLOOKUP($B190,SOCS_box_taxonomy!$B$2:$Z$948,6,0)</f>
        <v>Eukaryota</v>
      </c>
      <c r="J190" t="str">
        <f>VLOOKUP($B190,SOCS_box_taxonomy!$B$2:$Z$948,7,0)</f>
        <v xml:space="preserve"> Metazoa</v>
      </c>
      <c r="K190" t="str">
        <f>VLOOKUP($B190,SOCS_box_taxonomy!$B$2:$Z$948,8,0)</f>
        <v xml:space="preserve"> Chordata</v>
      </c>
      <c r="L190" t="str">
        <f>VLOOKUP($B190,SOCS_box_taxonomy!$B$2:$Z$948,9,0)</f>
        <v xml:space="preserve"> Craniata</v>
      </c>
      <c r="M190" t="str">
        <f>VLOOKUP($B190,SOCS_box_taxonomy!$B$2:$Z$948,10,0)</f>
        <v xml:space="preserve"> Vertebrata</v>
      </c>
      <c r="N190" t="str">
        <f>VLOOKUP($B190,SOCS_box_taxonomy!$B$2:$Z$948,11,0)</f>
        <v xml:space="preserve"> Euteleostomi</v>
      </c>
      <c r="O190" t="str">
        <f>VLOOKUP($B190,SOCS_box_taxonomy!$B$2:$Z$948,12,0)</f>
        <v>Mammalia</v>
      </c>
      <c r="P190" t="str">
        <f>VLOOKUP($B190,SOCS_box_taxonomy!$B$2:$Z$948,13,0)</f>
        <v xml:space="preserve"> Eutheria</v>
      </c>
      <c r="Q190" t="str">
        <f>VLOOKUP($B190,SOCS_box_taxonomy!$B$2:$Z$948,14,0)</f>
        <v xml:space="preserve"> Euarchontoglires</v>
      </c>
      <c r="R190" t="str">
        <f>VLOOKUP($B190,SOCS_box_taxonomy!$B$2:$Z$948,15,0)</f>
        <v xml:space="preserve"> Primates</v>
      </c>
      <c r="S190" t="str">
        <f>VLOOKUP($B190,SOCS_box_taxonomy!$B$2:$Z$948,16,0)</f>
        <v xml:space="preserve"> Haplorrhini</v>
      </c>
      <c r="T190" t="str">
        <f>VLOOKUP($B190,SOCS_box_taxonomy!$B$2:$Z$948,17,0)</f>
        <v>Catarrhini</v>
      </c>
      <c r="U190" t="str">
        <f>VLOOKUP($B190,SOCS_box_taxonomy!$B$2:$Z$948,18,0)</f>
        <v xml:space="preserve"> Hominidae</v>
      </c>
      <c r="V190" t="str">
        <f>VLOOKUP($B190,SOCS_box_taxonomy!$B$2:$Z$948,19,0)</f>
        <v xml:space="preserve"> Homo.</v>
      </c>
      <c r="W190">
        <f>VLOOKUP($B190,SOCS_box_taxonomy!$B$2:$Z$948,20,0)</f>
        <v>0</v>
      </c>
      <c r="X190">
        <f>VLOOKUP($B190,SOCS_box_taxonomy!$B$2:$Z$948,21,0)</f>
        <v>0</v>
      </c>
      <c r="Y190">
        <f>VLOOKUP($B190,SOCS_box_taxonomy!$B$2:$Z$948,22,0)</f>
        <v>0</v>
      </c>
      <c r="Z190">
        <f>$F190-$E190+1</f>
        <v>40</v>
      </c>
    </row>
    <row r="191" spans="1:26">
      <c r="A191" t="s">
        <v>185</v>
      </c>
      <c r="B191" t="s">
        <v>1362</v>
      </c>
      <c r="C191">
        <v>336</v>
      </c>
      <c r="D191" t="s">
        <v>1269</v>
      </c>
      <c r="E191">
        <v>21</v>
      </c>
      <c r="F191">
        <v>109</v>
      </c>
      <c r="G191">
        <v>64467</v>
      </c>
      <c r="H191" t="s">
        <v>1270</v>
      </c>
      <c r="I191" t="str">
        <f>VLOOKUP($B191,SOCS_box_taxonomy!$B$2:$Z$948,6,0)</f>
        <v>Eukaryota</v>
      </c>
      <c r="J191" t="str">
        <f>VLOOKUP($B191,SOCS_box_taxonomy!$B$2:$Z$948,7,0)</f>
        <v xml:space="preserve"> Metazoa</v>
      </c>
      <c r="K191" t="str">
        <f>VLOOKUP($B191,SOCS_box_taxonomy!$B$2:$Z$948,8,0)</f>
        <v xml:space="preserve"> Chordata</v>
      </c>
      <c r="L191" t="str">
        <f>VLOOKUP($B191,SOCS_box_taxonomy!$B$2:$Z$948,9,0)</f>
        <v xml:space="preserve"> Craniata</v>
      </c>
      <c r="M191" t="str">
        <f>VLOOKUP($B191,SOCS_box_taxonomy!$B$2:$Z$948,10,0)</f>
        <v xml:space="preserve"> Vertebrata</v>
      </c>
      <c r="N191" t="str">
        <f>VLOOKUP($B191,SOCS_box_taxonomy!$B$2:$Z$948,11,0)</f>
        <v xml:space="preserve"> Euteleostomi</v>
      </c>
      <c r="O191" t="str">
        <f>VLOOKUP($B191,SOCS_box_taxonomy!$B$2:$Z$948,12,0)</f>
        <v>Mammalia</v>
      </c>
      <c r="P191" t="str">
        <f>VLOOKUP($B191,SOCS_box_taxonomy!$B$2:$Z$948,13,0)</f>
        <v xml:space="preserve"> Eutheria</v>
      </c>
      <c r="Q191" t="str">
        <f>VLOOKUP($B191,SOCS_box_taxonomy!$B$2:$Z$948,14,0)</f>
        <v xml:space="preserve"> Euarchontoglires</v>
      </c>
      <c r="R191" t="str">
        <f>VLOOKUP($B191,SOCS_box_taxonomy!$B$2:$Z$948,15,0)</f>
        <v xml:space="preserve"> Glires</v>
      </c>
      <c r="S191" t="str">
        <f>VLOOKUP($B191,SOCS_box_taxonomy!$B$2:$Z$948,16,0)</f>
        <v xml:space="preserve"> Rodentia</v>
      </c>
      <c r="T191" t="str">
        <f>VLOOKUP($B191,SOCS_box_taxonomy!$B$2:$Z$948,17,0)</f>
        <v xml:space="preserve"> Sciurognathi</v>
      </c>
      <c r="U191" t="str">
        <f>VLOOKUP($B191,SOCS_box_taxonomy!$B$2:$Z$948,18,0)</f>
        <v>Muroidea</v>
      </c>
      <c r="V191" t="str">
        <f>VLOOKUP($B191,SOCS_box_taxonomy!$B$2:$Z$948,19,0)</f>
        <v xml:space="preserve"> Muridae</v>
      </c>
      <c r="W191" t="str">
        <f>VLOOKUP($B191,SOCS_box_taxonomy!$B$2:$Z$948,20,0)</f>
        <v xml:space="preserve"> Murinae</v>
      </c>
      <c r="X191" t="str">
        <f>VLOOKUP($B191,SOCS_box_taxonomy!$B$2:$Z$948,21,0)</f>
        <v xml:space="preserve"> Mus</v>
      </c>
      <c r="Y191" t="str">
        <f>VLOOKUP($B191,SOCS_box_taxonomy!$B$2:$Z$948,22,0)</f>
        <v xml:space="preserve"> Mus.</v>
      </c>
    </row>
    <row r="192" spans="1:26">
      <c r="A192" t="s">
        <v>185</v>
      </c>
      <c r="B192" t="s">
        <v>1362</v>
      </c>
      <c r="C192">
        <v>336</v>
      </c>
      <c r="D192" t="s">
        <v>1269</v>
      </c>
      <c r="E192">
        <v>151</v>
      </c>
      <c r="F192">
        <v>268</v>
      </c>
      <c r="G192">
        <v>64467</v>
      </c>
      <c r="H192" t="s">
        <v>1270</v>
      </c>
      <c r="I192" t="str">
        <f>VLOOKUP($B192,SOCS_box_taxonomy!$B$2:$Z$948,6,0)</f>
        <v>Eukaryota</v>
      </c>
      <c r="J192" t="str">
        <f>VLOOKUP($B192,SOCS_box_taxonomy!$B$2:$Z$948,7,0)</f>
        <v xml:space="preserve"> Metazoa</v>
      </c>
      <c r="K192" t="str">
        <f>VLOOKUP($B192,SOCS_box_taxonomy!$B$2:$Z$948,8,0)</f>
        <v xml:space="preserve"> Chordata</v>
      </c>
      <c r="L192" t="str">
        <f>VLOOKUP($B192,SOCS_box_taxonomy!$B$2:$Z$948,9,0)</f>
        <v xml:space="preserve"> Craniata</v>
      </c>
      <c r="M192" t="str">
        <f>VLOOKUP($B192,SOCS_box_taxonomy!$B$2:$Z$948,10,0)</f>
        <v xml:space="preserve"> Vertebrata</v>
      </c>
      <c r="N192" t="str">
        <f>VLOOKUP($B192,SOCS_box_taxonomy!$B$2:$Z$948,11,0)</f>
        <v xml:space="preserve"> Euteleostomi</v>
      </c>
      <c r="O192" t="str">
        <f>VLOOKUP($B192,SOCS_box_taxonomy!$B$2:$Z$948,12,0)</f>
        <v>Mammalia</v>
      </c>
      <c r="P192" t="str">
        <f>VLOOKUP($B192,SOCS_box_taxonomy!$B$2:$Z$948,13,0)</f>
        <v xml:space="preserve"> Eutheria</v>
      </c>
      <c r="Q192" t="str">
        <f>VLOOKUP($B192,SOCS_box_taxonomy!$B$2:$Z$948,14,0)</f>
        <v xml:space="preserve"> Euarchontoglires</v>
      </c>
      <c r="R192" t="str">
        <f>VLOOKUP($B192,SOCS_box_taxonomy!$B$2:$Z$948,15,0)</f>
        <v xml:space="preserve"> Glires</v>
      </c>
      <c r="S192" t="str">
        <f>VLOOKUP($B192,SOCS_box_taxonomy!$B$2:$Z$948,16,0)</f>
        <v xml:space="preserve"> Rodentia</v>
      </c>
      <c r="T192" t="str">
        <f>VLOOKUP($B192,SOCS_box_taxonomy!$B$2:$Z$948,17,0)</f>
        <v xml:space="preserve"> Sciurognathi</v>
      </c>
      <c r="U192" t="str">
        <f>VLOOKUP($B192,SOCS_box_taxonomy!$B$2:$Z$948,18,0)</f>
        <v>Muroidea</v>
      </c>
      <c r="V192" t="str">
        <f>VLOOKUP($B192,SOCS_box_taxonomy!$B$2:$Z$948,19,0)</f>
        <v xml:space="preserve"> Muridae</v>
      </c>
      <c r="W192" t="str">
        <f>VLOOKUP($B192,SOCS_box_taxonomy!$B$2:$Z$948,20,0)</f>
        <v xml:space="preserve"> Murinae</v>
      </c>
      <c r="X192" t="str">
        <f>VLOOKUP($B192,SOCS_box_taxonomy!$B$2:$Z$948,21,0)</f>
        <v xml:space="preserve"> Mus</v>
      </c>
      <c r="Y192" t="str">
        <f>VLOOKUP($B192,SOCS_box_taxonomy!$B$2:$Z$948,22,0)</f>
        <v xml:space="preserve"> Mus.</v>
      </c>
    </row>
    <row r="193" spans="1:26">
      <c r="A193" t="s">
        <v>185</v>
      </c>
      <c r="B193" t="s">
        <v>1362</v>
      </c>
      <c r="C193">
        <v>336</v>
      </c>
      <c r="D193" t="s">
        <v>1269</v>
      </c>
      <c r="E193">
        <v>42</v>
      </c>
      <c r="F193">
        <v>142</v>
      </c>
      <c r="G193">
        <v>64467</v>
      </c>
      <c r="H193" t="s">
        <v>1270</v>
      </c>
      <c r="I193" t="str">
        <f>VLOOKUP($B193,SOCS_box_taxonomy!$B$2:$Z$948,6,0)</f>
        <v>Eukaryota</v>
      </c>
      <c r="J193" t="str">
        <f>VLOOKUP($B193,SOCS_box_taxonomy!$B$2:$Z$948,7,0)</f>
        <v xml:space="preserve"> Metazoa</v>
      </c>
      <c r="K193" t="str">
        <f>VLOOKUP($B193,SOCS_box_taxonomy!$B$2:$Z$948,8,0)</f>
        <v xml:space="preserve"> Chordata</v>
      </c>
      <c r="L193" t="str">
        <f>VLOOKUP($B193,SOCS_box_taxonomy!$B$2:$Z$948,9,0)</f>
        <v xml:space="preserve"> Craniata</v>
      </c>
      <c r="M193" t="str">
        <f>VLOOKUP($B193,SOCS_box_taxonomy!$B$2:$Z$948,10,0)</f>
        <v xml:space="preserve"> Vertebrata</v>
      </c>
      <c r="N193" t="str">
        <f>VLOOKUP($B193,SOCS_box_taxonomy!$B$2:$Z$948,11,0)</f>
        <v xml:space="preserve"> Euteleostomi</v>
      </c>
      <c r="O193" t="str">
        <f>VLOOKUP($B193,SOCS_box_taxonomy!$B$2:$Z$948,12,0)</f>
        <v>Mammalia</v>
      </c>
      <c r="P193" t="str">
        <f>VLOOKUP($B193,SOCS_box_taxonomy!$B$2:$Z$948,13,0)</f>
        <v xml:space="preserve"> Eutheria</v>
      </c>
      <c r="Q193" t="str">
        <f>VLOOKUP($B193,SOCS_box_taxonomy!$B$2:$Z$948,14,0)</f>
        <v xml:space="preserve"> Euarchontoglires</v>
      </c>
      <c r="R193" t="str">
        <f>VLOOKUP($B193,SOCS_box_taxonomy!$B$2:$Z$948,15,0)</f>
        <v xml:space="preserve"> Glires</v>
      </c>
      <c r="S193" t="str">
        <f>VLOOKUP($B193,SOCS_box_taxonomy!$B$2:$Z$948,16,0)</f>
        <v xml:space="preserve"> Rodentia</v>
      </c>
      <c r="T193" t="str">
        <f>VLOOKUP($B193,SOCS_box_taxonomy!$B$2:$Z$948,17,0)</f>
        <v xml:space="preserve"> Sciurognathi</v>
      </c>
      <c r="U193" t="str">
        <f>VLOOKUP($B193,SOCS_box_taxonomy!$B$2:$Z$948,18,0)</f>
        <v>Muroidea</v>
      </c>
      <c r="V193" t="str">
        <f>VLOOKUP($B193,SOCS_box_taxonomy!$B$2:$Z$948,19,0)</f>
        <v xml:space="preserve"> Muridae</v>
      </c>
      <c r="W193" t="str">
        <f>VLOOKUP($B193,SOCS_box_taxonomy!$B$2:$Z$948,20,0)</f>
        <v xml:space="preserve"> Murinae</v>
      </c>
      <c r="X193" t="str">
        <f>VLOOKUP($B193,SOCS_box_taxonomy!$B$2:$Z$948,21,0)</f>
        <v xml:space="preserve"> Mus</v>
      </c>
      <c r="Y193" t="str">
        <f>VLOOKUP($B193,SOCS_box_taxonomy!$B$2:$Z$948,22,0)</f>
        <v xml:space="preserve"> Mus.</v>
      </c>
    </row>
    <row r="194" spans="1:26">
      <c r="A194" t="s">
        <v>185</v>
      </c>
      <c r="B194" t="s">
        <v>1362</v>
      </c>
      <c r="C194">
        <v>336</v>
      </c>
      <c r="D194" t="s">
        <v>1269</v>
      </c>
      <c r="E194">
        <v>83</v>
      </c>
      <c r="F194">
        <v>175</v>
      </c>
      <c r="G194">
        <v>64467</v>
      </c>
      <c r="H194" t="s">
        <v>1270</v>
      </c>
      <c r="I194" t="str">
        <f>VLOOKUP($B194,SOCS_box_taxonomy!$B$2:$Z$948,6,0)</f>
        <v>Eukaryota</v>
      </c>
      <c r="J194" t="str">
        <f>VLOOKUP($B194,SOCS_box_taxonomy!$B$2:$Z$948,7,0)</f>
        <v xml:space="preserve"> Metazoa</v>
      </c>
      <c r="K194" t="str">
        <f>VLOOKUP($B194,SOCS_box_taxonomy!$B$2:$Z$948,8,0)</f>
        <v xml:space="preserve"> Chordata</v>
      </c>
      <c r="L194" t="str">
        <f>VLOOKUP($B194,SOCS_box_taxonomy!$B$2:$Z$948,9,0)</f>
        <v xml:space="preserve"> Craniata</v>
      </c>
      <c r="M194" t="str">
        <f>VLOOKUP($B194,SOCS_box_taxonomy!$B$2:$Z$948,10,0)</f>
        <v xml:space="preserve"> Vertebrata</v>
      </c>
      <c r="N194" t="str">
        <f>VLOOKUP($B194,SOCS_box_taxonomy!$B$2:$Z$948,11,0)</f>
        <v xml:space="preserve"> Euteleostomi</v>
      </c>
      <c r="O194" t="str">
        <f>VLOOKUP($B194,SOCS_box_taxonomy!$B$2:$Z$948,12,0)</f>
        <v>Mammalia</v>
      </c>
      <c r="P194" t="str">
        <f>VLOOKUP($B194,SOCS_box_taxonomy!$B$2:$Z$948,13,0)</f>
        <v xml:space="preserve"> Eutheria</v>
      </c>
      <c r="Q194" t="str">
        <f>VLOOKUP($B194,SOCS_box_taxonomy!$B$2:$Z$948,14,0)</f>
        <v xml:space="preserve"> Euarchontoglires</v>
      </c>
      <c r="R194" t="str">
        <f>VLOOKUP($B194,SOCS_box_taxonomy!$B$2:$Z$948,15,0)</f>
        <v xml:space="preserve"> Glires</v>
      </c>
      <c r="S194" t="str">
        <f>VLOOKUP($B194,SOCS_box_taxonomy!$B$2:$Z$948,16,0)</f>
        <v xml:space="preserve"> Rodentia</v>
      </c>
      <c r="T194" t="str">
        <f>VLOOKUP($B194,SOCS_box_taxonomy!$B$2:$Z$948,17,0)</f>
        <v xml:space="preserve"> Sciurognathi</v>
      </c>
      <c r="U194" t="str">
        <f>VLOOKUP($B194,SOCS_box_taxonomy!$B$2:$Z$948,18,0)</f>
        <v>Muroidea</v>
      </c>
      <c r="V194" t="str">
        <f>VLOOKUP($B194,SOCS_box_taxonomy!$B$2:$Z$948,19,0)</f>
        <v xml:space="preserve"> Muridae</v>
      </c>
      <c r="W194" t="str">
        <f>VLOOKUP($B194,SOCS_box_taxonomy!$B$2:$Z$948,20,0)</f>
        <v xml:space="preserve"> Murinae</v>
      </c>
      <c r="X194" t="str">
        <f>VLOOKUP($B194,SOCS_box_taxonomy!$B$2:$Z$948,21,0)</f>
        <v xml:space="preserve"> Mus</v>
      </c>
      <c r="Y194" t="str">
        <f>VLOOKUP($B194,SOCS_box_taxonomy!$B$2:$Z$948,22,0)</f>
        <v xml:space="preserve"> Mus.</v>
      </c>
    </row>
    <row r="195" spans="1:26">
      <c r="A195" t="s">
        <v>185</v>
      </c>
      <c r="B195" t="s">
        <v>1362</v>
      </c>
      <c r="C195">
        <v>336</v>
      </c>
      <c r="D195" t="s">
        <v>21</v>
      </c>
      <c r="E195">
        <v>297</v>
      </c>
      <c r="F195">
        <v>336</v>
      </c>
      <c r="G195">
        <v>1016</v>
      </c>
      <c r="H195" t="s">
        <v>1265</v>
      </c>
      <c r="I195" t="str">
        <f>VLOOKUP($B195,SOCS_box_taxonomy!$B$2:$Z$948,6,0)</f>
        <v>Eukaryota</v>
      </c>
      <c r="J195" t="str">
        <f>VLOOKUP($B195,SOCS_box_taxonomy!$B$2:$Z$948,7,0)</f>
        <v xml:space="preserve"> Metazoa</v>
      </c>
      <c r="K195" t="str">
        <f>VLOOKUP($B195,SOCS_box_taxonomy!$B$2:$Z$948,8,0)</f>
        <v xml:space="preserve"> Chordata</v>
      </c>
      <c r="L195" t="str">
        <f>VLOOKUP($B195,SOCS_box_taxonomy!$B$2:$Z$948,9,0)</f>
        <v xml:space="preserve"> Craniata</v>
      </c>
      <c r="M195" t="str">
        <f>VLOOKUP($B195,SOCS_box_taxonomy!$B$2:$Z$948,10,0)</f>
        <v xml:space="preserve"> Vertebrata</v>
      </c>
      <c r="N195" t="str">
        <f>VLOOKUP($B195,SOCS_box_taxonomy!$B$2:$Z$948,11,0)</f>
        <v xml:space="preserve"> Euteleostomi</v>
      </c>
      <c r="O195" t="str">
        <f>VLOOKUP($B195,SOCS_box_taxonomy!$B$2:$Z$948,12,0)</f>
        <v>Mammalia</v>
      </c>
      <c r="P195" t="str">
        <f>VLOOKUP($B195,SOCS_box_taxonomy!$B$2:$Z$948,13,0)</f>
        <v xml:space="preserve"> Eutheria</v>
      </c>
      <c r="Q195" t="str">
        <f>VLOOKUP($B195,SOCS_box_taxonomy!$B$2:$Z$948,14,0)</f>
        <v xml:space="preserve"> Euarchontoglires</v>
      </c>
      <c r="R195" t="str">
        <f>VLOOKUP($B195,SOCS_box_taxonomy!$B$2:$Z$948,15,0)</f>
        <v xml:space="preserve"> Glires</v>
      </c>
      <c r="S195" t="str">
        <f>VLOOKUP($B195,SOCS_box_taxonomy!$B$2:$Z$948,16,0)</f>
        <v xml:space="preserve"> Rodentia</v>
      </c>
      <c r="T195" t="str">
        <f>VLOOKUP($B195,SOCS_box_taxonomy!$B$2:$Z$948,17,0)</f>
        <v xml:space="preserve"> Sciurognathi</v>
      </c>
      <c r="U195" t="str">
        <f>VLOOKUP($B195,SOCS_box_taxonomy!$B$2:$Z$948,18,0)</f>
        <v>Muroidea</v>
      </c>
      <c r="V195" t="str">
        <f>VLOOKUP($B195,SOCS_box_taxonomy!$B$2:$Z$948,19,0)</f>
        <v xml:space="preserve"> Muridae</v>
      </c>
      <c r="W195" t="str">
        <f>VLOOKUP($B195,SOCS_box_taxonomy!$B$2:$Z$948,20,0)</f>
        <v xml:space="preserve"> Murinae</v>
      </c>
      <c r="X195" t="str">
        <f>VLOOKUP($B195,SOCS_box_taxonomy!$B$2:$Z$948,21,0)</f>
        <v xml:space="preserve"> Mus</v>
      </c>
      <c r="Y195" t="str">
        <f>VLOOKUP($B195,SOCS_box_taxonomy!$B$2:$Z$948,22,0)</f>
        <v xml:space="preserve"> Mus.</v>
      </c>
      <c r="Z195">
        <f>$F195-$E195+1</f>
        <v>40</v>
      </c>
    </row>
    <row r="196" spans="1:26">
      <c r="A196" t="s">
        <v>186</v>
      </c>
      <c r="B196" t="s">
        <v>1363</v>
      </c>
      <c r="C196">
        <v>467</v>
      </c>
      <c r="D196" t="s">
        <v>1269</v>
      </c>
      <c r="E196">
        <v>120</v>
      </c>
      <c r="F196">
        <v>211</v>
      </c>
      <c r="G196">
        <v>64467</v>
      </c>
      <c r="H196" t="s">
        <v>1270</v>
      </c>
      <c r="I196" t="str">
        <f>VLOOKUP($B196,SOCS_box_taxonomy!$B$2:$Z$948,6,0)</f>
        <v>Eukaryota</v>
      </c>
      <c r="J196" t="str">
        <f>VLOOKUP($B196,SOCS_box_taxonomy!$B$2:$Z$948,7,0)</f>
        <v xml:space="preserve"> Metazoa</v>
      </c>
      <c r="K196" t="str">
        <f>VLOOKUP($B196,SOCS_box_taxonomy!$B$2:$Z$948,8,0)</f>
        <v xml:space="preserve"> Chordata</v>
      </c>
      <c r="L196" t="str">
        <f>VLOOKUP($B196,SOCS_box_taxonomy!$B$2:$Z$948,9,0)</f>
        <v xml:space="preserve"> Craniata</v>
      </c>
      <c r="M196" t="str">
        <f>VLOOKUP($B196,SOCS_box_taxonomy!$B$2:$Z$948,10,0)</f>
        <v xml:space="preserve"> Vertebrata</v>
      </c>
      <c r="N196" t="str">
        <f>VLOOKUP($B196,SOCS_box_taxonomy!$B$2:$Z$948,11,0)</f>
        <v xml:space="preserve"> Euteleostomi</v>
      </c>
      <c r="O196" t="str">
        <f>VLOOKUP($B196,SOCS_box_taxonomy!$B$2:$Z$948,12,0)</f>
        <v>Mammalia</v>
      </c>
      <c r="P196" t="str">
        <f>VLOOKUP($B196,SOCS_box_taxonomy!$B$2:$Z$948,13,0)</f>
        <v xml:space="preserve"> Eutheria</v>
      </c>
      <c r="Q196" t="str">
        <f>VLOOKUP($B196,SOCS_box_taxonomy!$B$2:$Z$948,14,0)</f>
        <v xml:space="preserve"> Euarchontoglires</v>
      </c>
      <c r="R196" t="str">
        <f>VLOOKUP($B196,SOCS_box_taxonomy!$B$2:$Z$948,15,0)</f>
        <v xml:space="preserve"> Primates</v>
      </c>
      <c r="S196" t="str">
        <f>VLOOKUP($B196,SOCS_box_taxonomy!$B$2:$Z$948,16,0)</f>
        <v xml:space="preserve"> Haplorrhini</v>
      </c>
      <c r="T196" t="str">
        <f>VLOOKUP($B196,SOCS_box_taxonomy!$B$2:$Z$948,17,0)</f>
        <v>Catarrhini</v>
      </c>
      <c r="U196" t="str">
        <f>VLOOKUP($B196,SOCS_box_taxonomy!$B$2:$Z$948,18,0)</f>
        <v xml:space="preserve"> Hominidae</v>
      </c>
      <c r="V196" t="str">
        <f>VLOOKUP($B196,SOCS_box_taxonomy!$B$2:$Z$948,19,0)</f>
        <v xml:space="preserve"> Homo.</v>
      </c>
      <c r="W196">
        <f>VLOOKUP($B196,SOCS_box_taxonomy!$B$2:$Z$948,20,0)</f>
        <v>0</v>
      </c>
      <c r="X196">
        <f>VLOOKUP($B196,SOCS_box_taxonomy!$B$2:$Z$948,21,0)</f>
        <v>0</v>
      </c>
      <c r="Y196">
        <f>VLOOKUP($B196,SOCS_box_taxonomy!$B$2:$Z$948,22,0)</f>
        <v>0</v>
      </c>
    </row>
    <row r="197" spans="1:26">
      <c r="A197" t="s">
        <v>186</v>
      </c>
      <c r="B197" t="s">
        <v>1363</v>
      </c>
      <c r="C197">
        <v>467</v>
      </c>
      <c r="D197" t="s">
        <v>1269</v>
      </c>
      <c r="E197">
        <v>185</v>
      </c>
      <c r="F197">
        <v>291</v>
      </c>
      <c r="G197">
        <v>64467</v>
      </c>
      <c r="H197" t="s">
        <v>1270</v>
      </c>
      <c r="I197" t="str">
        <f>VLOOKUP($B197,SOCS_box_taxonomy!$B$2:$Z$948,6,0)</f>
        <v>Eukaryota</v>
      </c>
      <c r="J197" t="str">
        <f>VLOOKUP($B197,SOCS_box_taxonomy!$B$2:$Z$948,7,0)</f>
        <v xml:space="preserve"> Metazoa</v>
      </c>
      <c r="K197" t="str">
        <f>VLOOKUP($B197,SOCS_box_taxonomy!$B$2:$Z$948,8,0)</f>
        <v xml:space="preserve"> Chordata</v>
      </c>
      <c r="L197" t="str">
        <f>VLOOKUP($B197,SOCS_box_taxonomy!$B$2:$Z$948,9,0)</f>
        <v xml:space="preserve"> Craniata</v>
      </c>
      <c r="M197" t="str">
        <f>VLOOKUP($B197,SOCS_box_taxonomy!$B$2:$Z$948,10,0)</f>
        <v xml:space="preserve"> Vertebrata</v>
      </c>
      <c r="N197" t="str">
        <f>VLOOKUP($B197,SOCS_box_taxonomy!$B$2:$Z$948,11,0)</f>
        <v xml:space="preserve"> Euteleostomi</v>
      </c>
      <c r="O197" t="str">
        <f>VLOOKUP($B197,SOCS_box_taxonomy!$B$2:$Z$948,12,0)</f>
        <v>Mammalia</v>
      </c>
      <c r="P197" t="str">
        <f>VLOOKUP($B197,SOCS_box_taxonomy!$B$2:$Z$948,13,0)</f>
        <v xml:space="preserve"> Eutheria</v>
      </c>
      <c r="Q197" t="str">
        <f>VLOOKUP($B197,SOCS_box_taxonomy!$B$2:$Z$948,14,0)</f>
        <v xml:space="preserve"> Euarchontoglires</v>
      </c>
      <c r="R197" t="str">
        <f>VLOOKUP($B197,SOCS_box_taxonomy!$B$2:$Z$948,15,0)</f>
        <v xml:space="preserve"> Primates</v>
      </c>
      <c r="S197" t="str">
        <f>VLOOKUP($B197,SOCS_box_taxonomy!$B$2:$Z$948,16,0)</f>
        <v xml:space="preserve"> Haplorrhini</v>
      </c>
      <c r="T197" t="str">
        <f>VLOOKUP($B197,SOCS_box_taxonomy!$B$2:$Z$948,17,0)</f>
        <v>Catarrhini</v>
      </c>
      <c r="U197" t="str">
        <f>VLOOKUP($B197,SOCS_box_taxonomy!$B$2:$Z$948,18,0)</f>
        <v xml:space="preserve"> Hominidae</v>
      </c>
      <c r="V197" t="str">
        <f>VLOOKUP($B197,SOCS_box_taxonomy!$B$2:$Z$948,19,0)</f>
        <v xml:space="preserve"> Homo.</v>
      </c>
      <c r="W197">
        <f>VLOOKUP($B197,SOCS_box_taxonomy!$B$2:$Z$948,20,0)</f>
        <v>0</v>
      </c>
      <c r="X197">
        <f>VLOOKUP($B197,SOCS_box_taxonomy!$B$2:$Z$948,21,0)</f>
        <v>0</v>
      </c>
      <c r="Y197">
        <f>VLOOKUP($B197,SOCS_box_taxonomy!$B$2:$Z$948,22,0)</f>
        <v>0</v>
      </c>
    </row>
    <row r="198" spans="1:26">
      <c r="A198" t="s">
        <v>186</v>
      </c>
      <c r="B198" t="s">
        <v>1363</v>
      </c>
      <c r="C198">
        <v>467</v>
      </c>
      <c r="D198" t="s">
        <v>1269</v>
      </c>
      <c r="E198">
        <v>266</v>
      </c>
      <c r="F198">
        <v>360</v>
      </c>
      <c r="G198">
        <v>64467</v>
      </c>
      <c r="H198" t="s">
        <v>1270</v>
      </c>
      <c r="I198" t="str">
        <f>VLOOKUP($B198,SOCS_box_taxonomy!$B$2:$Z$948,6,0)</f>
        <v>Eukaryota</v>
      </c>
      <c r="J198" t="str">
        <f>VLOOKUP($B198,SOCS_box_taxonomy!$B$2:$Z$948,7,0)</f>
        <v xml:space="preserve"> Metazoa</v>
      </c>
      <c r="K198" t="str">
        <f>VLOOKUP($B198,SOCS_box_taxonomy!$B$2:$Z$948,8,0)</f>
        <v xml:space="preserve"> Chordata</v>
      </c>
      <c r="L198" t="str">
        <f>VLOOKUP($B198,SOCS_box_taxonomy!$B$2:$Z$948,9,0)</f>
        <v xml:space="preserve"> Craniata</v>
      </c>
      <c r="M198" t="str">
        <f>VLOOKUP($B198,SOCS_box_taxonomy!$B$2:$Z$948,10,0)</f>
        <v xml:space="preserve"> Vertebrata</v>
      </c>
      <c r="N198" t="str">
        <f>VLOOKUP($B198,SOCS_box_taxonomy!$B$2:$Z$948,11,0)</f>
        <v xml:space="preserve"> Euteleostomi</v>
      </c>
      <c r="O198" t="str">
        <f>VLOOKUP($B198,SOCS_box_taxonomy!$B$2:$Z$948,12,0)</f>
        <v>Mammalia</v>
      </c>
      <c r="P198" t="str">
        <f>VLOOKUP($B198,SOCS_box_taxonomy!$B$2:$Z$948,13,0)</f>
        <v xml:space="preserve"> Eutheria</v>
      </c>
      <c r="Q198" t="str">
        <f>VLOOKUP($B198,SOCS_box_taxonomy!$B$2:$Z$948,14,0)</f>
        <v xml:space="preserve"> Euarchontoglires</v>
      </c>
      <c r="R198" t="str">
        <f>VLOOKUP($B198,SOCS_box_taxonomy!$B$2:$Z$948,15,0)</f>
        <v xml:space="preserve"> Primates</v>
      </c>
      <c r="S198" t="str">
        <f>VLOOKUP($B198,SOCS_box_taxonomy!$B$2:$Z$948,16,0)</f>
        <v xml:space="preserve"> Haplorrhini</v>
      </c>
      <c r="T198" t="str">
        <f>VLOOKUP($B198,SOCS_box_taxonomy!$B$2:$Z$948,17,0)</f>
        <v>Catarrhini</v>
      </c>
      <c r="U198" t="str">
        <f>VLOOKUP($B198,SOCS_box_taxonomy!$B$2:$Z$948,18,0)</f>
        <v xml:space="preserve"> Hominidae</v>
      </c>
      <c r="V198" t="str">
        <f>VLOOKUP($B198,SOCS_box_taxonomy!$B$2:$Z$948,19,0)</f>
        <v xml:space="preserve"> Homo.</v>
      </c>
      <c r="W198">
        <f>VLOOKUP($B198,SOCS_box_taxonomy!$B$2:$Z$948,20,0)</f>
        <v>0</v>
      </c>
      <c r="X198">
        <f>VLOOKUP($B198,SOCS_box_taxonomy!$B$2:$Z$948,21,0)</f>
        <v>0</v>
      </c>
      <c r="Y198">
        <f>VLOOKUP($B198,SOCS_box_taxonomy!$B$2:$Z$948,22,0)</f>
        <v>0</v>
      </c>
    </row>
    <row r="199" spans="1:26">
      <c r="A199" t="s">
        <v>186</v>
      </c>
      <c r="B199" t="s">
        <v>1363</v>
      </c>
      <c r="C199">
        <v>467</v>
      </c>
      <c r="D199" t="s">
        <v>1269</v>
      </c>
      <c r="E199">
        <v>58</v>
      </c>
      <c r="F199">
        <v>178</v>
      </c>
      <c r="G199">
        <v>64467</v>
      </c>
      <c r="H199" t="s">
        <v>1270</v>
      </c>
      <c r="I199" t="str">
        <f>VLOOKUP($B199,SOCS_box_taxonomy!$B$2:$Z$948,6,0)</f>
        <v>Eukaryota</v>
      </c>
      <c r="J199" t="str">
        <f>VLOOKUP($B199,SOCS_box_taxonomy!$B$2:$Z$948,7,0)</f>
        <v xml:space="preserve"> Metazoa</v>
      </c>
      <c r="K199" t="str">
        <f>VLOOKUP($B199,SOCS_box_taxonomy!$B$2:$Z$948,8,0)</f>
        <v xml:space="preserve"> Chordata</v>
      </c>
      <c r="L199" t="str">
        <f>VLOOKUP($B199,SOCS_box_taxonomy!$B$2:$Z$948,9,0)</f>
        <v xml:space="preserve"> Craniata</v>
      </c>
      <c r="M199" t="str">
        <f>VLOOKUP($B199,SOCS_box_taxonomy!$B$2:$Z$948,10,0)</f>
        <v xml:space="preserve"> Vertebrata</v>
      </c>
      <c r="N199" t="str">
        <f>VLOOKUP($B199,SOCS_box_taxonomy!$B$2:$Z$948,11,0)</f>
        <v xml:space="preserve"> Euteleostomi</v>
      </c>
      <c r="O199" t="str">
        <f>VLOOKUP($B199,SOCS_box_taxonomy!$B$2:$Z$948,12,0)</f>
        <v>Mammalia</v>
      </c>
      <c r="P199" t="str">
        <f>VLOOKUP($B199,SOCS_box_taxonomy!$B$2:$Z$948,13,0)</f>
        <v xml:space="preserve"> Eutheria</v>
      </c>
      <c r="Q199" t="str">
        <f>VLOOKUP($B199,SOCS_box_taxonomy!$B$2:$Z$948,14,0)</f>
        <v xml:space="preserve"> Euarchontoglires</v>
      </c>
      <c r="R199" t="str">
        <f>VLOOKUP($B199,SOCS_box_taxonomy!$B$2:$Z$948,15,0)</f>
        <v xml:space="preserve"> Primates</v>
      </c>
      <c r="S199" t="str">
        <f>VLOOKUP($B199,SOCS_box_taxonomy!$B$2:$Z$948,16,0)</f>
        <v xml:space="preserve"> Haplorrhini</v>
      </c>
      <c r="T199" t="str">
        <f>VLOOKUP($B199,SOCS_box_taxonomy!$B$2:$Z$948,17,0)</f>
        <v>Catarrhini</v>
      </c>
      <c r="U199" t="str">
        <f>VLOOKUP($B199,SOCS_box_taxonomy!$B$2:$Z$948,18,0)</f>
        <v xml:space="preserve"> Hominidae</v>
      </c>
      <c r="V199" t="str">
        <f>VLOOKUP($B199,SOCS_box_taxonomy!$B$2:$Z$948,19,0)</f>
        <v xml:space="preserve"> Homo.</v>
      </c>
      <c r="W199">
        <f>VLOOKUP($B199,SOCS_box_taxonomy!$B$2:$Z$948,20,0)</f>
        <v>0</v>
      </c>
      <c r="X199">
        <f>VLOOKUP($B199,SOCS_box_taxonomy!$B$2:$Z$948,21,0)</f>
        <v>0</v>
      </c>
      <c r="Y199">
        <f>VLOOKUP($B199,SOCS_box_taxonomy!$B$2:$Z$948,22,0)</f>
        <v>0</v>
      </c>
    </row>
    <row r="200" spans="1:26">
      <c r="A200" t="s">
        <v>186</v>
      </c>
      <c r="B200" t="s">
        <v>1363</v>
      </c>
      <c r="C200">
        <v>467</v>
      </c>
      <c r="D200" t="s">
        <v>21</v>
      </c>
      <c r="E200">
        <v>422</v>
      </c>
      <c r="F200">
        <v>461</v>
      </c>
      <c r="G200">
        <v>1016</v>
      </c>
      <c r="H200" t="s">
        <v>1265</v>
      </c>
      <c r="I200" t="str">
        <f>VLOOKUP($B200,SOCS_box_taxonomy!$B$2:$Z$948,6,0)</f>
        <v>Eukaryota</v>
      </c>
      <c r="J200" t="str">
        <f>VLOOKUP($B200,SOCS_box_taxonomy!$B$2:$Z$948,7,0)</f>
        <v xml:space="preserve"> Metazoa</v>
      </c>
      <c r="K200" t="str">
        <f>VLOOKUP($B200,SOCS_box_taxonomy!$B$2:$Z$948,8,0)</f>
        <v xml:space="preserve"> Chordata</v>
      </c>
      <c r="L200" t="str">
        <f>VLOOKUP($B200,SOCS_box_taxonomy!$B$2:$Z$948,9,0)</f>
        <v xml:space="preserve"> Craniata</v>
      </c>
      <c r="M200" t="str">
        <f>VLOOKUP($B200,SOCS_box_taxonomy!$B$2:$Z$948,10,0)</f>
        <v xml:space="preserve"> Vertebrata</v>
      </c>
      <c r="N200" t="str">
        <f>VLOOKUP($B200,SOCS_box_taxonomy!$B$2:$Z$948,11,0)</f>
        <v xml:space="preserve"> Euteleostomi</v>
      </c>
      <c r="O200" t="str">
        <f>VLOOKUP($B200,SOCS_box_taxonomy!$B$2:$Z$948,12,0)</f>
        <v>Mammalia</v>
      </c>
      <c r="P200" t="str">
        <f>VLOOKUP($B200,SOCS_box_taxonomy!$B$2:$Z$948,13,0)</f>
        <v xml:space="preserve"> Eutheria</v>
      </c>
      <c r="Q200" t="str">
        <f>VLOOKUP($B200,SOCS_box_taxonomy!$B$2:$Z$948,14,0)</f>
        <v xml:space="preserve"> Euarchontoglires</v>
      </c>
      <c r="R200" t="str">
        <f>VLOOKUP($B200,SOCS_box_taxonomy!$B$2:$Z$948,15,0)</f>
        <v xml:space="preserve"> Primates</v>
      </c>
      <c r="S200" t="str">
        <f>VLOOKUP($B200,SOCS_box_taxonomy!$B$2:$Z$948,16,0)</f>
        <v xml:space="preserve"> Haplorrhini</v>
      </c>
      <c r="T200" t="str">
        <f>VLOOKUP($B200,SOCS_box_taxonomy!$B$2:$Z$948,17,0)</f>
        <v>Catarrhini</v>
      </c>
      <c r="U200" t="str">
        <f>VLOOKUP($B200,SOCS_box_taxonomy!$B$2:$Z$948,18,0)</f>
        <v xml:space="preserve"> Hominidae</v>
      </c>
      <c r="V200" t="str">
        <f>VLOOKUP($B200,SOCS_box_taxonomy!$B$2:$Z$948,19,0)</f>
        <v xml:space="preserve"> Homo.</v>
      </c>
      <c r="W200">
        <f>VLOOKUP($B200,SOCS_box_taxonomy!$B$2:$Z$948,20,0)</f>
        <v>0</v>
      </c>
      <c r="X200">
        <f>VLOOKUP($B200,SOCS_box_taxonomy!$B$2:$Z$948,21,0)</f>
        <v>0</v>
      </c>
      <c r="Y200">
        <f>VLOOKUP($B200,SOCS_box_taxonomy!$B$2:$Z$948,22,0)</f>
        <v>0</v>
      </c>
      <c r="Z200">
        <f>$F200-$E200+1</f>
        <v>40</v>
      </c>
    </row>
    <row r="201" spans="1:26">
      <c r="A201" t="s">
        <v>186</v>
      </c>
      <c r="B201" t="s">
        <v>1363</v>
      </c>
      <c r="C201">
        <v>467</v>
      </c>
      <c r="D201" t="s">
        <v>1364</v>
      </c>
      <c r="E201">
        <v>17</v>
      </c>
      <c r="F201">
        <v>57</v>
      </c>
      <c r="G201">
        <v>8</v>
      </c>
      <c r="I201" t="str">
        <f>VLOOKUP($B201,SOCS_box_taxonomy!$B$2:$Z$948,6,0)</f>
        <v>Eukaryota</v>
      </c>
      <c r="J201" t="str">
        <f>VLOOKUP($B201,SOCS_box_taxonomy!$B$2:$Z$948,7,0)</f>
        <v xml:space="preserve"> Metazoa</v>
      </c>
      <c r="K201" t="str">
        <f>VLOOKUP($B201,SOCS_box_taxonomy!$B$2:$Z$948,8,0)</f>
        <v xml:space="preserve"> Chordata</v>
      </c>
      <c r="L201" t="str">
        <f>VLOOKUP($B201,SOCS_box_taxonomy!$B$2:$Z$948,9,0)</f>
        <v xml:space="preserve"> Craniata</v>
      </c>
      <c r="M201" t="str">
        <f>VLOOKUP($B201,SOCS_box_taxonomy!$B$2:$Z$948,10,0)</f>
        <v xml:space="preserve"> Vertebrata</v>
      </c>
      <c r="N201" t="str">
        <f>VLOOKUP($B201,SOCS_box_taxonomy!$B$2:$Z$948,11,0)</f>
        <v xml:space="preserve"> Euteleostomi</v>
      </c>
      <c r="O201" t="str">
        <f>VLOOKUP($B201,SOCS_box_taxonomy!$B$2:$Z$948,12,0)</f>
        <v>Mammalia</v>
      </c>
      <c r="P201" t="str">
        <f>VLOOKUP($B201,SOCS_box_taxonomy!$B$2:$Z$948,13,0)</f>
        <v xml:space="preserve"> Eutheria</v>
      </c>
      <c r="Q201" t="str">
        <f>VLOOKUP($B201,SOCS_box_taxonomy!$B$2:$Z$948,14,0)</f>
        <v xml:space="preserve"> Euarchontoglires</v>
      </c>
      <c r="R201" t="str">
        <f>VLOOKUP($B201,SOCS_box_taxonomy!$B$2:$Z$948,15,0)</f>
        <v xml:space="preserve"> Primates</v>
      </c>
      <c r="S201" t="str">
        <f>VLOOKUP($B201,SOCS_box_taxonomy!$B$2:$Z$948,16,0)</f>
        <v xml:space="preserve"> Haplorrhini</v>
      </c>
      <c r="T201" t="str">
        <f>VLOOKUP($B201,SOCS_box_taxonomy!$B$2:$Z$948,17,0)</f>
        <v>Catarrhini</v>
      </c>
      <c r="U201" t="str">
        <f>VLOOKUP($B201,SOCS_box_taxonomy!$B$2:$Z$948,18,0)</f>
        <v xml:space="preserve"> Hominidae</v>
      </c>
      <c r="V201" t="str">
        <f>VLOOKUP($B201,SOCS_box_taxonomy!$B$2:$Z$948,19,0)</f>
        <v xml:space="preserve"> Homo.</v>
      </c>
      <c r="W201">
        <f>VLOOKUP($B201,SOCS_box_taxonomy!$B$2:$Z$948,20,0)</f>
        <v>0</v>
      </c>
      <c r="X201">
        <f>VLOOKUP($B201,SOCS_box_taxonomy!$B$2:$Z$948,21,0)</f>
        <v>0</v>
      </c>
      <c r="Y201">
        <f>VLOOKUP($B201,SOCS_box_taxonomy!$B$2:$Z$948,22,0)</f>
        <v>0</v>
      </c>
    </row>
    <row r="202" spans="1:26">
      <c r="A202" t="s">
        <v>187</v>
      </c>
      <c r="B202" t="s">
        <v>1365</v>
      </c>
      <c r="C202">
        <v>467</v>
      </c>
      <c r="D202" t="s">
        <v>1269</v>
      </c>
      <c r="E202">
        <v>120</v>
      </c>
      <c r="F202">
        <v>211</v>
      </c>
      <c r="G202">
        <v>64467</v>
      </c>
      <c r="H202" t="s">
        <v>1270</v>
      </c>
      <c r="I202" t="str">
        <f>VLOOKUP($B202,SOCS_box_taxonomy!$B$2:$Z$948,6,0)</f>
        <v>Eukaryota</v>
      </c>
      <c r="J202" t="str">
        <f>VLOOKUP($B202,SOCS_box_taxonomy!$B$2:$Z$948,7,0)</f>
        <v xml:space="preserve"> Metazoa</v>
      </c>
      <c r="K202" t="str">
        <f>VLOOKUP($B202,SOCS_box_taxonomy!$B$2:$Z$948,8,0)</f>
        <v xml:space="preserve"> Chordata</v>
      </c>
      <c r="L202" t="str">
        <f>VLOOKUP($B202,SOCS_box_taxonomy!$B$2:$Z$948,9,0)</f>
        <v xml:space="preserve"> Craniata</v>
      </c>
      <c r="M202" t="str">
        <f>VLOOKUP($B202,SOCS_box_taxonomy!$B$2:$Z$948,10,0)</f>
        <v xml:space="preserve"> Vertebrata</v>
      </c>
      <c r="N202" t="str">
        <f>VLOOKUP($B202,SOCS_box_taxonomy!$B$2:$Z$948,11,0)</f>
        <v xml:space="preserve"> Euteleostomi</v>
      </c>
      <c r="O202" t="str">
        <f>VLOOKUP($B202,SOCS_box_taxonomy!$B$2:$Z$948,12,0)</f>
        <v>Mammalia</v>
      </c>
      <c r="P202" t="str">
        <f>VLOOKUP($B202,SOCS_box_taxonomy!$B$2:$Z$948,13,0)</f>
        <v xml:space="preserve"> Eutheria</v>
      </c>
      <c r="Q202" t="str">
        <f>VLOOKUP($B202,SOCS_box_taxonomy!$B$2:$Z$948,14,0)</f>
        <v xml:space="preserve"> Euarchontoglires</v>
      </c>
      <c r="R202" t="str">
        <f>VLOOKUP($B202,SOCS_box_taxonomy!$B$2:$Z$948,15,0)</f>
        <v xml:space="preserve"> Glires</v>
      </c>
      <c r="S202" t="str">
        <f>VLOOKUP($B202,SOCS_box_taxonomy!$B$2:$Z$948,16,0)</f>
        <v xml:space="preserve"> Rodentia</v>
      </c>
      <c r="T202" t="str">
        <f>VLOOKUP($B202,SOCS_box_taxonomy!$B$2:$Z$948,17,0)</f>
        <v xml:space="preserve"> Sciurognathi</v>
      </c>
      <c r="U202" t="str">
        <f>VLOOKUP($B202,SOCS_box_taxonomy!$B$2:$Z$948,18,0)</f>
        <v>Muroidea</v>
      </c>
      <c r="V202" t="str">
        <f>VLOOKUP($B202,SOCS_box_taxonomy!$B$2:$Z$948,19,0)</f>
        <v xml:space="preserve"> Muridae</v>
      </c>
      <c r="W202" t="str">
        <f>VLOOKUP($B202,SOCS_box_taxonomy!$B$2:$Z$948,20,0)</f>
        <v xml:space="preserve"> Murinae</v>
      </c>
      <c r="X202" t="str">
        <f>VLOOKUP($B202,SOCS_box_taxonomy!$B$2:$Z$948,21,0)</f>
        <v xml:space="preserve"> Mus</v>
      </c>
      <c r="Y202" t="str">
        <f>VLOOKUP($B202,SOCS_box_taxonomy!$B$2:$Z$948,22,0)</f>
        <v xml:space="preserve"> Mus.</v>
      </c>
    </row>
    <row r="203" spans="1:26">
      <c r="A203" t="s">
        <v>187</v>
      </c>
      <c r="B203" t="s">
        <v>1365</v>
      </c>
      <c r="C203">
        <v>467</v>
      </c>
      <c r="D203" t="s">
        <v>1269</v>
      </c>
      <c r="E203">
        <v>185</v>
      </c>
      <c r="F203">
        <v>291</v>
      </c>
      <c r="G203">
        <v>64467</v>
      </c>
      <c r="H203" t="s">
        <v>1270</v>
      </c>
      <c r="I203" t="str">
        <f>VLOOKUP($B203,SOCS_box_taxonomy!$B$2:$Z$948,6,0)</f>
        <v>Eukaryota</v>
      </c>
      <c r="J203" t="str">
        <f>VLOOKUP($B203,SOCS_box_taxonomy!$B$2:$Z$948,7,0)</f>
        <v xml:space="preserve"> Metazoa</v>
      </c>
      <c r="K203" t="str">
        <f>VLOOKUP($B203,SOCS_box_taxonomy!$B$2:$Z$948,8,0)</f>
        <v xml:space="preserve"> Chordata</v>
      </c>
      <c r="L203" t="str">
        <f>VLOOKUP($B203,SOCS_box_taxonomy!$B$2:$Z$948,9,0)</f>
        <v xml:space="preserve"> Craniata</v>
      </c>
      <c r="M203" t="str">
        <f>VLOOKUP($B203,SOCS_box_taxonomy!$B$2:$Z$948,10,0)</f>
        <v xml:space="preserve"> Vertebrata</v>
      </c>
      <c r="N203" t="str">
        <f>VLOOKUP($B203,SOCS_box_taxonomy!$B$2:$Z$948,11,0)</f>
        <v xml:space="preserve"> Euteleostomi</v>
      </c>
      <c r="O203" t="str">
        <f>VLOOKUP($B203,SOCS_box_taxonomy!$B$2:$Z$948,12,0)</f>
        <v>Mammalia</v>
      </c>
      <c r="P203" t="str">
        <f>VLOOKUP($B203,SOCS_box_taxonomy!$B$2:$Z$948,13,0)</f>
        <v xml:space="preserve"> Eutheria</v>
      </c>
      <c r="Q203" t="str">
        <f>VLOOKUP($B203,SOCS_box_taxonomy!$B$2:$Z$948,14,0)</f>
        <v xml:space="preserve"> Euarchontoglires</v>
      </c>
      <c r="R203" t="str">
        <f>VLOOKUP($B203,SOCS_box_taxonomy!$B$2:$Z$948,15,0)</f>
        <v xml:space="preserve"> Glires</v>
      </c>
      <c r="S203" t="str">
        <f>VLOOKUP($B203,SOCS_box_taxonomy!$B$2:$Z$948,16,0)</f>
        <v xml:space="preserve"> Rodentia</v>
      </c>
      <c r="T203" t="str">
        <f>VLOOKUP($B203,SOCS_box_taxonomy!$B$2:$Z$948,17,0)</f>
        <v xml:space="preserve"> Sciurognathi</v>
      </c>
      <c r="U203" t="str">
        <f>VLOOKUP($B203,SOCS_box_taxonomy!$B$2:$Z$948,18,0)</f>
        <v>Muroidea</v>
      </c>
      <c r="V203" t="str">
        <f>VLOOKUP($B203,SOCS_box_taxonomy!$B$2:$Z$948,19,0)</f>
        <v xml:space="preserve"> Muridae</v>
      </c>
      <c r="W203" t="str">
        <f>VLOOKUP($B203,SOCS_box_taxonomy!$B$2:$Z$948,20,0)</f>
        <v xml:space="preserve"> Murinae</v>
      </c>
      <c r="X203" t="str">
        <f>VLOOKUP($B203,SOCS_box_taxonomy!$B$2:$Z$948,21,0)</f>
        <v xml:space="preserve"> Mus</v>
      </c>
      <c r="Y203" t="str">
        <f>VLOOKUP($B203,SOCS_box_taxonomy!$B$2:$Z$948,22,0)</f>
        <v xml:space="preserve"> Mus.</v>
      </c>
    </row>
    <row r="204" spans="1:26">
      <c r="A204" t="s">
        <v>187</v>
      </c>
      <c r="B204" t="s">
        <v>1365</v>
      </c>
      <c r="C204">
        <v>467</v>
      </c>
      <c r="D204" t="s">
        <v>1269</v>
      </c>
      <c r="E204">
        <v>266</v>
      </c>
      <c r="F204">
        <v>360</v>
      </c>
      <c r="G204">
        <v>64467</v>
      </c>
      <c r="H204" t="s">
        <v>1270</v>
      </c>
      <c r="I204" t="str">
        <f>VLOOKUP($B204,SOCS_box_taxonomy!$B$2:$Z$948,6,0)</f>
        <v>Eukaryota</v>
      </c>
      <c r="J204" t="str">
        <f>VLOOKUP($B204,SOCS_box_taxonomy!$B$2:$Z$948,7,0)</f>
        <v xml:space="preserve"> Metazoa</v>
      </c>
      <c r="K204" t="str">
        <f>VLOOKUP($B204,SOCS_box_taxonomy!$B$2:$Z$948,8,0)</f>
        <v xml:space="preserve"> Chordata</v>
      </c>
      <c r="L204" t="str">
        <f>VLOOKUP($B204,SOCS_box_taxonomy!$B$2:$Z$948,9,0)</f>
        <v xml:space="preserve"> Craniata</v>
      </c>
      <c r="M204" t="str">
        <f>VLOOKUP($B204,SOCS_box_taxonomy!$B$2:$Z$948,10,0)</f>
        <v xml:space="preserve"> Vertebrata</v>
      </c>
      <c r="N204" t="str">
        <f>VLOOKUP($B204,SOCS_box_taxonomy!$B$2:$Z$948,11,0)</f>
        <v xml:space="preserve"> Euteleostomi</v>
      </c>
      <c r="O204" t="str">
        <f>VLOOKUP($B204,SOCS_box_taxonomy!$B$2:$Z$948,12,0)</f>
        <v>Mammalia</v>
      </c>
      <c r="P204" t="str">
        <f>VLOOKUP($B204,SOCS_box_taxonomy!$B$2:$Z$948,13,0)</f>
        <v xml:space="preserve"> Eutheria</v>
      </c>
      <c r="Q204" t="str">
        <f>VLOOKUP($B204,SOCS_box_taxonomy!$B$2:$Z$948,14,0)</f>
        <v xml:space="preserve"> Euarchontoglires</v>
      </c>
      <c r="R204" t="str">
        <f>VLOOKUP($B204,SOCS_box_taxonomy!$B$2:$Z$948,15,0)</f>
        <v xml:space="preserve"> Glires</v>
      </c>
      <c r="S204" t="str">
        <f>VLOOKUP($B204,SOCS_box_taxonomy!$B$2:$Z$948,16,0)</f>
        <v xml:space="preserve"> Rodentia</v>
      </c>
      <c r="T204" t="str">
        <f>VLOOKUP($B204,SOCS_box_taxonomy!$B$2:$Z$948,17,0)</f>
        <v xml:space="preserve"> Sciurognathi</v>
      </c>
      <c r="U204" t="str">
        <f>VLOOKUP($B204,SOCS_box_taxonomy!$B$2:$Z$948,18,0)</f>
        <v>Muroidea</v>
      </c>
      <c r="V204" t="str">
        <f>VLOOKUP($B204,SOCS_box_taxonomy!$B$2:$Z$948,19,0)</f>
        <v xml:space="preserve"> Muridae</v>
      </c>
      <c r="W204" t="str">
        <f>VLOOKUP($B204,SOCS_box_taxonomy!$B$2:$Z$948,20,0)</f>
        <v xml:space="preserve"> Murinae</v>
      </c>
      <c r="X204" t="str">
        <f>VLOOKUP($B204,SOCS_box_taxonomy!$B$2:$Z$948,21,0)</f>
        <v xml:space="preserve"> Mus</v>
      </c>
      <c r="Y204" t="str">
        <f>VLOOKUP($B204,SOCS_box_taxonomy!$B$2:$Z$948,22,0)</f>
        <v xml:space="preserve"> Mus.</v>
      </c>
    </row>
    <row r="205" spans="1:26">
      <c r="A205" t="s">
        <v>187</v>
      </c>
      <c r="B205" t="s">
        <v>1365</v>
      </c>
      <c r="C205">
        <v>467</v>
      </c>
      <c r="D205" t="s">
        <v>1325</v>
      </c>
      <c r="E205">
        <v>116</v>
      </c>
      <c r="F205">
        <v>168</v>
      </c>
      <c r="G205">
        <v>4200</v>
      </c>
      <c r="H205" t="s">
        <v>1326</v>
      </c>
      <c r="I205" t="str">
        <f>VLOOKUP($B205,SOCS_box_taxonomy!$B$2:$Z$948,6,0)</f>
        <v>Eukaryota</v>
      </c>
      <c r="J205" t="str">
        <f>VLOOKUP($B205,SOCS_box_taxonomy!$B$2:$Z$948,7,0)</f>
        <v xml:space="preserve"> Metazoa</v>
      </c>
      <c r="K205" t="str">
        <f>VLOOKUP($B205,SOCS_box_taxonomy!$B$2:$Z$948,8,0)</f>
        <v xml:space="preserve"> Chordata</v>
      </c>
      <c r="L205" t="str">
        <f>VLOOKUP($B205,SOCS_box_taxonomy!$B$2:$Z$948,9,0)</f>
        <v xml:space="preserve"> Craniata</v>
      </c>
      <c r="M205" t="str">
        <f>VLOOKUP($B205,SOCS_box_taxonomy!$B$2:$Z$948,10,0)</f>
        <v xml:space="preserve"> Vertebrata</v>
      </c>
      <c r="N205" t="str">
        <f>VLOOKUP($B205,SOCS_box_taxonomy!$B$2:$Z$948,11,0)</f>
        <v xml:space="preserve"> Euteleostomi</v>
      </c>
      <c r="O205" t="str">
        <f>VLOOKUP($B205,SOCS_box_taxonomy!$B$2:$Z$948,12,0)</f>
        <v>Mammalia</v>
      </c>
      <c r="P205" t="str">
        <f>VLOOKUP($B205,SOCS_box_taxonomy!$B$2:$Z$948,13,0)</f>
        <v xml:space="preserve"> Eutheria</v>
      </c>
      <c r="Q205" t="str">
        <f>VLOOKUP($B205,SOCS_box_taxonomy!$B$2:$Z$948,14,0)</f>
        <v xml:space="preserve"> Euarchontoglires</v>
      </c>
      <c r="R205" t="str">
        <f>VLOOKUP($B205,SOCS_box_taxonomy!$B$2:$Z$948,15,0)</f>
        <v xml:space="preserve"> Glires</v>
      </c>
      <c r="S205" t="str">
        <f>VLOOKUP($B205,SOCS_box_taxonomy!$B$2:$Z$948,16,0)</f>
        <v xml:space="preserve"> Rodentia</v>
      </c>
      <c r="T205" t="str">
        <f>VLOOKUP($B205,SOCS_box_taxonomy!$B$2:$Z$948,17,0)</f>
        <v xml:space="preserve"> Sciurognathi</v>
      </c>
      <c r="U205" t="str">
        <f>VLOOKUP($B205,SOCS_box_taxonomy!$B$2:$Z$948,18,0)</f>
        <v>Muroidea</v>
      </c>
      <c r="V205" t="str">
        <f>VLOOKUP($B205,SOCS_box_taxonomy!$B$2:$Z$948,19,0)</f>
        <v xml:space="preserve"> Muridae</v>
      </c>
      <c r="W205" t="str">
        <f>VLOOKUP($B205,SOCS_box_taxonomy!$B$2:$Z$948,20,0)</f>
        <v xml:space="preserve"> Murinae</v>
      </c>
      <c r="X205" t="str">
        <f>VLOOKUP($B205,SOCS_box_taxonomy!$B$2:$Z$948,21,0)</f>
        <v xml:space="preserve"> Mus</v>
      </c>
      <c r="Y205" t="str">
        <f>VLOOKUP($B205,SOCS_box_taxonomy!$B$2:$Z$948,22,0)</f>
        <v xml:space="preserve"> Mus.</v>
      </c>
    </row>
    <row r="206" spans="1:26">
      <c r="A206" t="s">
        <v>187</v>
      </c>
      <c r="B206" t="s">
        <v>1365</v>
      </c>
      <c r="C206">
        <v>467</v>
      </c>
      <c r="D206" t="s">
        <v>21</v>
      </c>
      <c r="E206">
        <v>422</v>
      </c>
      <c r="F206">
        <v>461</v>
      </c>
      <c r="G206">
        <v>1016</v>
      </c>
      <c r="H206" t="s">
        <v>1265</v>
      </c>
      <c r="I206" t="str">
        <f>VLOOKUP($B206,SOCS_box_taxonomy!$B$2:$Z$948,6,0)</f>
        <v>Eukaryota</v>
      </c>
      <c r="J206" t="str">
        <f>VLOOKUP($B206,SOCS_box_taxonomy!$B$2:$Z$948,7,0)</f>
        <v xml:space="preserve"> Metazoa</v>
      </c>
      <c r="K206" t="str">
        <f>VLOOKUP($B206,SOCS_box_taxonomy!$B$2:$Z$948,8,0)</f>
        <v xml:space="preserve"> Chordata</v>
      </c>
      <c r="L206" t="str">
        <f>VLOOKUP($B206,SOCS_box_taxonomy!$B$2:$Z$948,9,0)</f>
        <v xml:space="preserve"> Craniata</v>
      </c>
      <c r="M206" t="str">
        <f>VLOOKUP($B206,SOCS_box_taxonomy!$B$2:$Z$948,10,0)</f>
        <v xml:space="preserve"> Vertebrata</v>
      </c>
      <c r="N206" t="str">
        <f>VLOOKUP($B206,SOCS_box_taxonomy!$B$2:$Z$948,11,0)</f>
        <v xml:space="preserve"> Euteleostomi</v>
      </c>
      <c r="O206" t="str">
        <f>VLOOKUP($B206,SOCS_box_taxonomy!$B$2:$Z$948,12,0)</f>
        <v>Mammalia</v>
      </c>
      <c r="P206" t="str">
        <f>VLOOKUP($B206,SOCS_box_taxonomy!$B$2:$Z$948,13,0)</f>
        <v xml:space="preserve"> Eutheria</v>
      </c>
      <c r="Q206" t="str">
        <f>VLOOKUP($B206,SOCS_box_taxonomy!$B$2:$Z$948,14,0)</f>
        <v xml:space="preserve"> Euarchontoglires</v>
      </c>
      <c r="R206" t="str">
        <f>VLOOKUP($B206,SOCS_box_taxonomy!$B$2:$Z$948,15,0)</f>
        <v xml:space="preserve"> Glires</v>
      </c>
      <c r="S206" t="str">
        <f>VLOOKUP($B206,SOCS_box_taxonomy!$B$2:$Z$948,16,0)</f>
        <v xml:space="preserve"> Rodentia</v>
      </c>
      <c r="T206" t="str">
        <f>VLOOKUP($B206,SOCS_box_taxonomy!$B$2:$Z$948,17,0)</f>
        <v xml:space="preserve"> Sciurognathi</v>
      </c>
      <c r="U206" t="str">
        <f>VLOOKUP($B206,SOCS_box_taxonomy!$B$2:$Z$948,18,0)</f>
        <v>Muroidea</v>
      </c>
      <c r="V206" t="str">
        <f>VLOOKUP($B206,SOCS_box_taxonomy!$B$2:$Z$948,19,0)</f>
        <v xml:space="preserve"> Muridae</v>
      </c>
      <c r="W206" t="str">
        <f>VLOOKUP($B206,SOCS_box_taxonomy!$B$2:$Z$948,20,0)</f>
        <v xml:space="preserve"> Murinae</v>
      </c>
      <c r="X206" t="str">
        <f>VLOOKUP($B206,SOCS_box_taxonomy!$B$2:$Z$948,21,0)</f>
        <v xml:space="preserve"> Mus</v>
      </c>
      <c r="Y206" t="str">
        <f>VLOOKUP($B206,SOCS_box_taxonomy!$B$2:$Z$948,22,0)</f>
        <v xml:space="preserve"> Mus.</v>
      </c>
      <c r="Z206">
        <f>$F206-$E206+1</f>
        <v>40</v>
      </c>
    </row>
    <row r="207" spans="1:26">
      <c r="A207" t="s">
        <v>187</v>
      </c>
      <c r="B207" t="s">
        <v>1365</v>
      </c>
      <c r="C207">
        <v>467</v>
      </c>
      <c r="D207" t="s">
        <v>1364</v>
      </c>
      <c r="E207">
        <v>17</v>
      </c>
      <c r="F207">
        <v>57</v>
      </c>
      <c r="G207">
        <v>8</v>
      </c>
      <c r="I207" t="str">
        <f>VLOOKUP($B207,SOCS_box_taxonomy!$B$2:$Z$948,6,0)</f>
        <v>Eukaryota</v>
      </c>
      <c r="J207" t="str">
        <f>VLOOKUP($B207,SOCS_box_taxonomy!$B$2:$Z$948,7,0)</f>
        <v xml:space="preserve"> Metazoa</v>
      </c>
      <c r="K207" t="str">
        <f>VLOOKUP($B207,SOCS_box_taxonomy!$B$2:$Z$948,8,0)</f>
        <v xml:space="preserve"> Chordata</v>
      </c>
      <c r="L207" t="str">
        <f>VLOOKUP($B207,SOCS_box_taxonomy!$B$2:$Z$948,9,0)</f>
        <v xml:space="preserve"> Craniata</v>
      </c>
      <c r="M207" t="str">
        <f>VLOOKUP($B207,SOCS_box_taxonomy!$B$2:$Z$948,10,0)</f>
        <v xml:space="preserve"> Vertebrata</v>
      </c>
      <c r="N207" t="str">
        <f>VLOOKUP($B207,SOCS_box_taxonomy!$B$2:$Z$948,11,0)</f>
        <v xml:space="preserve"> Euteleostomi</v>
      </c>
      <c r="O207" t="str">
        <f>VLOOKUP($B207,SOCS_box_taxonomy!$B$2:$Z$948,12,0)</f>
        <v>Mammalia</v>
      </c>
      <c r="P207" t="str">
        <f>VLOOKUP($B207,SOCS_box_taxonomy!$B$2:$Z$948,13,0)</f>
        <v xml:space="preserve"> Eutheria</v>
      </c>
      <c r="Q207" t="str">
        <f>VLOOKUP($B207,SOCS_box_taxonomy!$B$2:$Z$948,14,0)</f>
        <v xml:space="preserve"> Euarchontoglires</v>
      </c>
      <c r="R207" t="str">
        <f>VLOOKUP($B207,SOCS_box_taxonomy!$B$2:$Z$948,15,0)</f>
        <v xml:space="preserve"> Glires</v>
      </c>
      <c r="S207" t="str">
        <f>VLOOKUP($B207,SOCS_box_taxonomy!$B$2:$Z$948,16,0)</f>
        <v xml:space="preserve"> Rodentia</v>
      </c>
      <c r="T207" t="str">
        <f>VLOOKUP($B207,SOCS_box_taxonomy!$B$2:$Z$948,17,0)</f>
        <v xml:space="preserve"> Sciurognathi</v>
      </c>
      <c r="U207" t="str">
        <f>VLOOKUP($B207,SOCS_box_taxonomy!$B$2:$Z$948,18,0)</f>
        <v>Muroidea</v>
      </c>
      <c r="V207" t="str">
        <f>VLOOKUP($B207,SOCS_box_taxonomy!$B$2:$Z$948,19,0)</f>
        <v xml:space="preserve"> Muridae</v>
      </c>
      <c r="W207" t="str">
        <f>VLOOKUP($B207,SOCS_box_taxonomy!$B$2:$Z$948,20,0)</f>
        <v xml:space="preserve"> Murinae</v>
      </c>
      <c r="X207" t="str">
        <f>VLOOKUP($B207,SOCS_box_taxonomy!$B$2:$Z$948,21,0)</f>
        <v xml:space="preserve"> Mus</v>
      </c>
      <c r="Y207" t="str">
        <f>VLOOKUP($B207,SOCS_box_taxonomy!$B$2:$Z$948,22,0)</f>
        <v xml:space="preserve"> Mus.</v>
      </c>
    </row>
    <row r="208" spans="1:26">
      <c r="A208" t="s">
        <v>187</v>
      </c>
      <c r="B208" t="s">
        <v>1365</v>
      </c>
      <c r="C208">
        <v>467</v>
      </c>
      <c r="D208" t="s">
        <v>1366</v>
      </c>
      <c r="E208">
        <v>58</v>
      </c>
      <c r="F208">
        <v>105</v>
      </c>
      <c r="G208">
        <v>2</v>
      </c>
      <c r="I208" t="str">
        <f>VLOOKUP($B208,SOCS_box_taxonomy!$B$2:$Z$948,6,0)</f>
        <v>Eukaryota</v>
      </c>
      <c r="J208" t="str">
        <f>VLOOKUP($B208,SOCS_box_taxonomy!$B$2:$Z$948,7,0)</f>
        <v xml:space="preserve"> Metazoa</v>
      </c>
      <c r="K208" t="str">
        <f>VLOOKUP($B208,SOCS_box_taxonomy!$B$2:$Z$948,8,0)</f>
        <v xml:space="preserve"> Chordata</v>
      </c>
      <c r="L208" t="str">
        <f>VLOOKUP($B208,SOCS_box_taxonomy!$B$2:$Z$948,9,0)</f>
        <v xml:space="preserve"> Craniata</v>
      </c>
      <c r="M208" t="str">
        <f>VLOOKUP($B208,SOCS_box_taxonomy!$B$2:$Z$948,10,0)</f>
        <v xml:space="preserve"> Vertebrata</v>
      </c>
      <c r="N208" t="str">
        <f>VLOOKUP($B208,SOCS_box_taxonomy!$B$2:$Z$948,11,0)</f>
        <v xml:space="preserve"> Euteleostomi</v>
      </c>
      <c r="O208" t="str">
        <f>VLOOKUP($B208,SOCS_box_taxonomy!$B$2:$Z$948,12,0)</f>
        <v>Mammalia</v>
      </c>
      <c r="P208" t="str">
        <f>VLOOKUP($B208,SOCS_box_taxonomy!$B$2:$Z$948,13,0)</f>
        <v xml:space="preserve"> Eutheria</v>
      </c>
      <c r="Q208" t="str">
        <f>VLOOKUP($B208,SOCS_box_taxonomy!$B$2:$Z$948,14,0)</f>
        <v xml:space="preserve"> Euarchontoglires</v>
      </c>
      <c r="R208" t="str">
        <f>VLOOKUP($B208,SOCS_box_taxonomy!$B$2:$Z$948,15,0)</f>
        <v xml:space="preserve"> Glires</v>
      </c>
      <c r="S208" t="str">
        <f>VLOOKUP($B208,SOCS_box_taxonomy!$B$2:$Z$948,16,0)</f>
        <v xml:space="preserve"> Rodentia</v>
      </c>
      <c r="T208" t="str">
        <f>VLOOKUP($B208,SOCS_box_taxonomy!$B$2:$Z$948,17,0)</f>
        <v xml:space="preserve"> Sciurognathi</v>
      </c>
      <c r="U208" t="str">
        <f>VLOOKUP($B208,SOCS_box_taxonomy!$B$2:$Z$948,18,0)</f>
        <v>Muroidea</v>
      </c>
      <c r="V208" t="str">
        <f>VLOOKUP($B208,SOCS_box_taxonomy!$B$2:$Z$948,19,0)</f>
        <v xml:space="preserve"> Muridae</v>
      </c>
      <c r="W208" t="str">
        <f>VLOOKUP($B208,SOCS_box_taxonomy!$B$2:$Z$948,20,0)</f>
        <v xml:space="preserve"> Murinae</v>
      </c>
      <c r="X208" t="str">
        <f>VLOOKUP($B208,SOCS_box_taxonomy!$B$2:$Z$948,21,0)</f>
        <v xml:space="preserve"> Mus</v>
      </c>
      <c r="Y208" t="str">
        <f>VLOOKUP($B208,SOCS_box_taxonomy!$B$2:$Z$948,22,0)</f>
        <v xml:space="preserve"> Mus.</v>
      </c>
    </row>
    <row r="209" spans="1:26">
      <c r="A209" t="s">
        <v>188</v>
      </c>
      <c r="B209" t="s">
        <v>1367</v>
      </c>
      <c r="C209">
        <v>323</v>
      </c>
      <c r="D209" t="s">
        <v>1269</v>
      </c>
      <c r="E209">
        <v>155</v>
      </c>
      <c r="F209">
        <v>226</v>
      </c>
      <c r="G209">
        <v>64467</v>
      </c>
      <c r="H209" t="s">
        <v>1270</v>
      </c>
      <c r="I209" t="str">
        <f>VLOOKUP($B209,SOCS_box_taxonomy!$B$2:$Z$948,6,0)</f>
        <v>Eukaryota</v>
      </c>
      <c r="J209" t="str">
        <f>VLOOKUP($B209,SOCS_box_taxonomy!$B$2:$Z$948,7,0)</f>
        <v xml:space="preserve"> Metazoa</v>
      </c>
      <c r="K209" t="str">
        <f>VLOOKUP($B209,SOCS_box_taxonomy!$B$2:$Z$948,8,0)</f>
        <v xml:space="preserve"> Chordata</v>
      </c>
      <c r="L209" t="str">
        <f>VLOOKUP($B209,SOCS_box_taxonomy!$B$2:$Z$948,9,0)</f>
        <v xml:space="preserve"> Craniata</v>
      </c>
      <c r="M209" t="str">
        <f>VLOOKUP($B209,SOCS_box_taxonomy!$B$2:$Z$948,10,0)</f>
        <v xml:space="preserve"> Vertebrata</v>
      </c>
      <c r="N209" t="str">
        <f>VLOOKUP($B209,SOCS_box_taxonomy!$B$2:$Z$948,11,0)</f>
        <v xml:space="preserve"> Euteleostomi</v>
      </c>
      <c r="O209" t="str">
        <f>VLOOKUP($B209,SOCS_box_taxonomy!$B$2:$Z$948,12,0)</f>
        <v>Mammalia</v>
      </c>
      <c r="P209" t="str">
        <f>VLOOKUP($B209,SOCS_box_taxonomy!$B$2:$Z$948,13,0)</f>
        <v xml:space="preserve"> Eutheria</v>
      </c>
      <c r="Q209" t="str">
        <f>VLOOKUP($B209,SOCS_box_taxonomy!$B$2:$Z$948,14,0)</f>
        <v xml:space="preserve"> Laurasiatheria</v>
      </c>
      <c r="R209" t="str">
        <f>VLOOKUP($B209,SOCS_box_taxonomy!$B$2:$Z$948,15,0)</f>
        <v xml:space="preserve"> Cetartiodactyla</v>
      </c>
      <c r="S209" t="str">
        <f>VLOOKUP($B209,SOCS_box_taxonomy!$B$2:$Z$948,16,0)</f>
        <v xml:space="preserve"> Ruminantia</v>
      </c>
      <c r="T209" t="str">
        <f>VLOOKUP($B209,SOCS_box_taxonomy!$B$2:$Z$948,17,0)</f>
        <v>Pecora</v>
      </c>
      <c r="U209" t="str">
        <f>VLOOKUP($B209,SOCS_box_taxonomy!$B$2:$Z$948,18,0)</f>
        <v xml:space="preserve"> Bovidae</v>
      </c>
      <c r="V209" t="str">
        <f>VLOOKUP($B209,SOCS_box_taxonomy!$B$2:$Z$948,19,0)</f>
        <v xml:space="preserve"> Bovinae</v>
      </c>
      <c r="W209" t="str">
        <f>VLOOKUP($B209,SOCS_box_taxonomy!$B$2:$Z$948,20,0)</f>
        <v xml:space="preserve"> Bos.</v>
      </c>
      <c r="X209">
        <f>VLOOKUP($B209,SOCS_box_taxonomy!$B$2:$Z$948,21,0)</f>
        <v>0</v>
      </c>
      <c r="Y209">
        <f>VLOOKUP($B209,SOCS_box_taxonomy!$B$2:$Z$948,22,0)</f>
        <v>0</v>
      </c>
    </row>
    <row r="210" spans="1:26">
      <c r="A210" t="s">
        <v>188</v>
      </c>
      <c r="B210" t="s">
        <v>1367</v>
      </c>
      <c r="C210">
        <v>323</v>
      </c>
      <c r="D210" t="s">
        <v>1269</v>
      </c>
      <c r="E210">
        <v>200</v>
      </c>
      <c r="F210">
        <v>289</v>
      </c>
      <c r="G210">
        <v>64467</v>
      </c>
      <c r="H210" t="s">
        <v>1270</v>
      </c>
      <c r="I210" t="str">
        <f>VLOOKUP($B210,SOCS_box_taxonomy!$B$2:$Z$948,6,0)</f>
        <v>Eukaryota</v>
      </c>
      <c r="J210" t="str">
        <f>VLOOKUP($B210,SOCS_box_taxonomy!$B$2:$Z$948,7,0)</f>
        <v xml:space="preserve"> Metazoa</v>
      </c>
      <c r="K210" t="str">
        <f>VLOOKUP($B210,SOCS_box_taxonomy!$B$2:$Z$948,8,0)</f>
        <v xml:space="preserve"> Chordata</v>
      </c>
      <c r="L210" t="str">
        <f>VLOOKUP($B210,SOCS_box_taxonomy!$B$2:$Z$948,9,0)</f>
        <v xml:space="preserve"> Craniata</v>
      </c>
      <c r="M210" t="str">
        <f>VLOOKUP($B210,SOCS_box_taxonomy!$B$2:$Z$948,10,0)</f>
        <v xml:space="preserve"> Vertebrata</v>
      </c>
      <c r="N210" t="str">
        <f>VLOOKUP($B210,SOCS_box_taxonomy!$B$2:$Z$948,11,0)</f>
        <v xml:space="preserve"> Euteleostomi</v>
      </c>
      <c r="O210" t="str">
        <f>VLOOKUP($B210,SOCS_box_taxonomy!$B$2:$Z$948,12,0)</f>
        <v>Mammalia</v>
      </c>
      <c r="P210" t="str">
        <f>VLOOKUP($B210,SOCS_box_taxonomy!$B$2:$Z$948,13,0)</f>
        <v xml:space="preserve"> Eutheria</v>
      </c>
      <c r="Q210" t="str">
        <f>VLOOKUP($B210,SOCS_box_taxonomy!$B$2:$Z$948,14,0)</f>
        <v xml:space="preserve"> Laurasiatheria</v>
      </c>
      <c r="R210" t="str">
        <f>VLOOKUP($B210,SOCS_box_taxonomy!$B$2:$Z$948,15,0)</f>
        <v xml:space="preserve"> Cetartiodactyla</v>
      </c>
      <c r="S210" t="str">
        <f>VLOOKUP($B210,SOCS_box_taxonomy!$B$2:$Z$948,16,0)</f>
        <v xml:space="preserve"> Ruminantia</v>
      </c>
      <c r="T210" t="str">
        <f>VLOOKUP($B210,SOCS_box_taxonomy!$B$2:$Z$948,17,0)</f>
        <v>Pecora</v>
      </c>
      <c r="U210" t="str">
        <f>VLOOKUP($B210,SOCS_box_taxonomy!$B$2:$Z$948,18,0)</f>
        <v xml:space="preserve"> Bovidae</v>
      </c>
      <c r="V210" t="str">
        <f>VLOOKUP($B210,SOCS_box_taxonomy!$B$2:$Z$948,19,0)</f>
        <v xml:space="preserve"> Bovinae</v>
      </c>
      <c r="W210" t="str">
        <f>VLOOKUP($B210,SOCS_box_taxonomy!$B$2:$Z$948,20,0)</f>
        <v xml:space="preserve"> Bos.</v>
      </c>
      <c r="X210">
        <f>VLOOKUP($B210,SOCS_box_taxonomy!$B$2:$Z$948,21,0)</f>
        <v>0</v>
      </c>
      <c r="Y210">
        <f>VLOOKUP($B210,SOCS_box_taxonomy!$B$2:$Z$948,22,0)</f>
        <v>0</v>
      </c>
    </row>
    <row r="211" spans="1:26">
      <c r="A211" t="s">
        <v>188</v>
      </c>
      <c r="B211" t="s">
        <v>1367</v>
      </c>
      <c r="C211">
        <v>323</v>
      </c>
      <c r="D211" t="s">
        <v>1269</v>
      </c>
      <c r="E211">
        <v>69</v>
      </c>
      <c r="F211">
        <v>161</v>
      </c>
      <c r="G211">
        <v>64467</v>
      </c>
      <c r="H211" t="s">
        <v>1270</v>
      </c>
      <c r="I211" t="str">
        <f>VLOOKUP($B211,SOCS_box_taxonomy!$B$2:$Z$948,6,0)</f>
        <v>Eukaryota</v>
      </c>
      <c r="J211" t="str">
        <f>VLOOKUP($B211,SOCS_box_taxonomy!$B$2:$Z$948,7,0)</f>
        <v xml:space="preserve"> Metazoa</v>
      </c>
      <c r="K211" t="str">
        <f>VLOOKUP($B211,SOCS_box_taxonomy!$B$2:$Z$948,8,0)</f>
        <v xml:space="preserve"> Chordata</v>
      </c>
      <c r="L211" t="str">
        <f>VLOOKUP($B211,SOCS_box_taxonomy!$B$2:$Z$948,9,0)</f>
        <v xml:space="preserve"> Craniata</v>
      </c>
      <c r="M211" t="str">
        <f>VLOOKUP($B211,SOCS_box_taxonomy!$B$2:$Z$948,10,0)</f>
        <v xml:space="preserve"> Vertebrata</v>
      </c>
      <c r="N211" t="str">
        <f>VLOOKUP($B211,SOCS_box_taxonomy!$B$2:$Z$948,11,0)</f>
        <v xml:space="preserve"> Euteleostomi</v>
      </c>
      <c r="O211" t="str">
        <f>VLOOKUP($B211,SOCS_box_taxonomy!$B$2:$Z$948,12,0)</f>
        <v>Mammalia</v>
      </c>
      <c r="P211" t="str">
        <f>VLOOKUP($B211,SOCS_box_taxonomy!$B$2:$Z$948,13,0)</f>
        <v xml:space="preserve"> Eutheria</v>
      </c>
      <c r="Q211" t="str">
        <f>VLOOKUP($B211,SOCS_box_taxonomy!$B$2:$Z$948,14,0)</f>
        <v xml:space="preserve"> Laurasiatheria</v>
      </c>
      <c r="R211" t="str">
        <f>VLOOKUP($B211,SOCS_box_taxonomy!$B$2:$Z$948,15,0)</f>
        <v xml:space="preserve"> Cetartiodactyla</v>
      </c>
      <c r="S211" t="str">
        <f>VLOOKUP($B211,SOCS_box_taxonomy!$B$2:$Z$948,16,0)</f>
        <v xml:space="preserve"> Ruminantia</v>
      </c>
      <c r="T211" t="str">
        <f>VLOOKUP($B211,SOCS_box_taxonomy!$B$2:$Z$948,17,0)</f>
        <v>Pecora</v>
      </c>
      <c r="U211" t="str">
        <f>VLOOKUP($B211,SOCS_box_taxonomy!$B$2:$Z$948,18,0)</f>
        <v xml:space="preserve"> Bovidae</v>
      </c>
      <c r="V211" t="str">
        <f>VLOOKUP($B211,SOCS_box_taxonomy!$B$2:$Z$948,19,0)</f>
        <v xml:space="preserve"> Bovinae</v>
      </c>
      <c r="W211" t="str">
        <f>VLOOKUP($B211,SOCS_box_taxonomy!$B$2:$Z$948,20,0)</f>
        <v xml:space="preserve"> Bos.</v>
      </c>
      <c r="X211">
        <f>VLOOKUP($B211,SOCS_box_taxonomy!$B$2:$Z$948,21,0)</f>
        <v>0</v>
      </c>
      <c r="Y211">
        <f>VLOOKUP($B211,SOCS_box_taxonomy!$B$2:$Z$948,22,0)</f>
        <v>0</v>
      </c>
    </row>
    <row r="212" spans="1:26">
      <c r="A212" t="s">
        <v>188</v>
      </c>
      <c r="B212" t="s">
        <v>1367</v>
      </c>
      <c r="C212">
        <v>323</v>
      </c>
      <c r="D212" t="s">
        <v>21</v>
      </c>
      <c r="E212">
        <v>284</v>
      </c>
      <c r="F212">
        <v>323</v>
      </c>
      <c r="G212">
        <v>1016</v>
      </c>
      <c r="H212" t="s">
        <v>1265</v>
      </c>
      <c r="I212" t="str">
        <f>VLOOKUP($B212,SOCS_box_taxonomy!$B$2:$Z$948,6,0)</f>
        <v>Eukaryota</v>
      </c>
      <c r="J212" t="str">
        <f>VLOOKUP($B212,SOCS_box_taxonomy!$B$2:$Z$948,7,0)</f>
        <v xml:space="preserve"> Metazoa</v>
      </c>
      <c r="K212" t="str">
        <f>VLOOKUP($B212,SOCS_box_taxonomy!$B$2:$Z$948,8,0)</f>
        <v xml:space="preserve"> Chordata</v>
      </c>
      <c r="L212" t="str">
        <f>VLOOKUP($B212,SOCS_box_taxonomy!$B$2:$Z$948,9,0)</f>
        <v xml:space="preserve"> Craniata</v>
      </c>
      <c r="M212" t="str">
        <f>VLOOKUP($B212,SOCS_box_taxonomy!$B$2:$Z$948,10,0)</f>
        <v xml:space="preserve"> Vertebrata</v>
      </c>
      <c r="N212" t="str">
        <f>VLOOKUP($B212,SOCS_box_taxonomy!$B$2:$Z$948,11,0)</f>
        <v xml:space="preserve"> Euteleostomi</v>
      </c>
      <c r="O212" t="str">
        <f>VLOOKUP($B212,SOCS_box_taxonomy!$B$2:$Z$948,12,0)</f>
        <v>Mammalia</v>
      </c>
      <c r="P212" t="str">
        <f>VLOOKUP($B212,SOCS_box_taxonomy!$B$2:$Z$948,13,0)</f>
        <v xml:space="preserve"> Eutheria</v>
      </c>
      <c r="Q212" t="str">
        <f>VLOOKUP($B212,SOCS_box_taxonomy!$B$2:$Z$948,14,0)</f>
        <v xml:space="preserve"> Laurasiatheria</v>
      </c>
      <c r="R212" t="str">
        <f>VLOOKUP($B212,SOCS_box_taxonomy!$B$2:$Z$948,15,0)</f>
        <v xml:space="preserve"> Cetartiodactyla</v>
      </c>
      <c r="S212" t="str">
        <f>VLOOKUP($B212,SOCS_box_taxonomy!$B$2:$Z$948,16,0)</f>
        <v xml:space="preserve"> Ruminantia</v>
      </c>
      <c r="T212" t="str">
        <f>VLOOKUP($B212,SOCS_box_taxonomy!$B$2:$Z$948,17,0)</f>
        <v>Pecora</v>
      </c>
      <c r="U212" t="str">
        <f>VLOOKUP($B212,SOCS_box_taxonomy!$B$2:$Z$948,18,0)</f>
        <v xml:space="preserve"> Bovidae</v>
      </c>
      <c r="V212" t="str">
        <f>VLOOKUP($B212,SOCS_box_taxonomy!$B$2:$Z$948,19,0)</f>
        <v xml:space="preserve"> Bovinae</v>
      </c>
      <c r="W212" t="str">
        <f>VLOOKUP($B212,SOCS_box_taxonomy!$B$2:$Z$948,20,0)</f>
        <v xml:space="preserve"> Bos.</v>
      </c>
      <c r="X212">
        <f>VLOOKUP($B212,SOCS_box_taxonomy!$B$2:$Z$948,21,0)</f>
        <v>0</v>
      </c>
      <c r="Y212">
        <f>VLOOKUP($B212,SOCS_box_taxonomy!$B$2:$Z$948,22,0)</f>
        <v>0</v>
      </c>
      <c r="Z212">
        <f>$F212-$E212+1</f>
        <v>40</v>
      </c>
    </row>
    <row r="213" spans="1:26">
      <c r="A213" t="s">
        <v>189</v>
      </c>
      <c r="B213" t="s">
        <v>1368</v>
      </c>
      <c r="C213">
        <v>323</v>
      </c>
      <c r="D213" t="s">
        <v>1269</v>
      </c>
      <c r="E213">
        <v>156</v>
      </c>
      <c r="F213">
        <v>226</v>
      </c>
      <c r="G213">
        <v>64467</v>
      </c>
      <c r="H213" t="s">
        <v>1270</v>
      </c>
      <c r="I213" t="str">
        <f>VLOOKUP($B213,SOCS_box_taxonomy!$B$2:$Z$948,6,0)</f>
        <v>Eukaryota</v>
      </c>
      <c r="J213" t="str">
        <f>VLOOKUP($B213,SOCS_box_taxonomy!$B$2:$Z$948,7,0)</f>
        <v xml:space="preserve"> Metazoa</v>
      </c>
      <c r="K213" t="str">
        <f>VLOOKUP($B213,SOCS_box_taxonomy!$B$2:$Z$948,8,0)</f>
        <v xml:space="preserve"> Chordata</v>
      </c>
      <c r="L213" t="str">
        <f>VLOOKUP($B213,SOCS_box_taxonomy!$B$2:$Z$948,9,0)</f>
        <v xml:space="preserve"> Craniata</v>
      </c>
      <c r="M213" t="str">
        <f>VLOOKUP($B213,SOCS_box_taxonomy!$B$2:$Z$948,10,0)</f>
        <v xml:space="preserve"> Vertebrata</v>
      </c>
      <c r="N213" t="str">
        <f>VLOOKUP($B213,SOCS_box_taxonomy!$B$2:$Z$948,11,0)</f>
        <v xml:space="preserve"> Euteleostomi</v>
      </c>
      <c r="O213" t="str">
        <f>VLOOKUP($B213,SOCS_box_taxonomy!$B$2:$Z$948,12,0)</f>
        <v>Mammalia</v>
      </c>
      <c r="P213" t="str">
        <f>VLOOKUP($B213,SOCS_box_taxonomy!$B$2:$Z$948,13,0)</f>
        <v xml:space="preserve"> Eutheria</v>
      </c>
      <c r="Q213" t="str">
        <f>VLOOKUP($B213,SOCS_box_taxonomy!$B$2:$Z$948,14,0)</f>
        <v xml:space="preserve"> Euarchontoglires</v>
      </c>
      <c r="R213" t="str">
        <f>VLOOKUP($B213,SOCS_box_taxonomy!$B$2:$Z$948,15,0)</f>
        <v xml:space="preserve"> Primates</v>
      </c>
      <c r="S213" t="str">
        <f>VLOOKUP($B213,SOCS_box_taxonomy!$B$2:$Z$948,16,0)</f>
        <v xml:space="preserve"> Haplorrhini</v>
      </c>
      <c r="T213" t="str">
        <f>VLOOKUP($B213,SOCS_box_taxonomy!$B$2:$Z$948,17,0)</f>
        <v>Catarrhini</v>
      </c>
      <c r="U213" t="str">
        <f>VLOOKUP($B213,SOCS_box_taxonomy!$B$2:$Z$948,18,0)</f>
        <v xml:space="preserve"> Hominidae</v>
      </c>
      <c r="V213" t="str">
        <f>VLOOKUP($B213,SOCS_box_taxonomy!$B$2:$Z$948,19,0)</f>
        <v xml:space="preserve"> Homo.</v>
      </c>
      <c r="W213">
        <f>VLOOKUP($B213,SOCS_box_taxonomy!$B$2:$Z$948,20,0)</f>
        <v>0</v>
      </c>
      <c r="X213">
        <f>VLOOKUP($B213,SOCS_box_taxonomy!$B$2:$Z$948,21,0)</f>
        <v>0</v>
      </c>
      <c r="Y213">
        <f>VLOOKUP($B213,SOCS_box_taxonomy!$B$2:$Z$948,22,0)</f>
        <v>0</v>
      </c>
    </row>
    <row r="214" spans="1:26">
      <c r="A214" t="s">
        <v>189</v>
      </c>
      <c r="B214" t="s">
        <v>1368</v>
      </c>
      <c r="C214">
        <v>323</v>
      </c>
      <c r="D214" t="s">
        <v>1269</v>
      </c>
      <c r="E214">
        <v>200</v>
      </c>
      <c r="F214">
        <v>289</v>
      </c>
      <c r="G214">
        <v>64467</v>
      </c>
      <c r="H214" t="s">
        <v>1270</v>
      </c>
      <c r="I214" t="str">
        <f>VLOOKUP($B214,SOCS_box_taxonomy!$B$2:$Z$948,6,0)</f>
        <v>Eukaryota</v>
      </c>
      <c r="J214" t="str">
        <f>VLOOKUP($B214,SOCS_box_taxonomy!$B$2:$Z$948,7,0)</f>
        <v xml:space="preserve"> Metazoa</v>
      </c>
      <c r="K214" t="str">
        <f>VLOOKUP($B214,SOCS_box_taxonomy!$B$2:$Z$948,8,0)</f>
        <v xml:space="preserve"> Chordata</v>
      </c>
      <c r="L214" t="str">
        <f>VLOOKUP($B214,SOCS_box_taxonomy!$B$2:$Z$948,9,0)</f>
        <v xml:space="preserve"> Craniata</v>
      </c>
      <c r="M214" t="str">
        <f>VLOOKUP($B214,SOCS_box_taxonomy!$B$2:$Z$948,10,0)</f>
        <v xml:space="preserve"> Vertebrata</v>
      </c>
      <c r="N214" t="str">
        <f>VLOOKUP($B214,SOCS_box_taxonomy!$B$2:$Z$948,11,0)</f>
        <v xml:space="preserve"> Euteleostomi</v>
      </c>
      <c r="O214" t="str">
        <f>VLOOKUP($B214,SOCS_box_taxonomy!$B$2:$Z$948,12,0)</f>
        <v>Mammalia</v>
      </c>
      <c r="P214" t="str">
        <f>VLOOKUP($B214,SOCS_box_taxonomy!$B$2:$Z$948,13,0)</f>
        <v xml:space="preserve"> Eutheria</v>
      </c>
      <c r="Q214" t="str">
        <f>VLOOKUP($B214,SOCS_box_taxonomy!$B$2:$Z$948,14,0)</f>
        <v xml:space="preserve"> Euarchontoglires</v>
      </c>
      <c r="R214" t="str">
        <f>VLOOKUP($B214,SOCS_box_taxonomy!$B$2:$Z$948,15,0)</f>
        <v xml:space="preserve"> Primates</v>
      </c>
      <c r="S214" t="str">
        <f>VLOOKUP($B214,SOCS_box_taxonomy!$B$2:$Z$948,16,0)</f>
        <v xml:space="preserve"> Haplorrhini</v>
      </c>
      <c r="T214" t="str">
        <f>VLOOKUP($B214,SOCS_box_taxonomy!$B$2:$Z$948,17,0)</f>
        <v>Catarrhini</v>
      </c>
      <c r="U214" t="str">
        <f>VLOOKUP($B214,SOCS_box_taxonomy!$B$2:$Z$948,18,0)</f>
        <v xml:space="preserve"> Hominidae</v>
      </c>
      <c r="V214" t="str">
        <f>VLOOKUP($B214,SOCS_box_taxonomy!$B$2:$Z$948,19,0)</f>
        <v xml:space="preserve"> Homo.</v>
      </c>
      <c r="W214">
        <f>VLOOKUP($B214,SOCS_box_taxonomy!$B$2:$Z$948,20,0)</f>
        <v>0</v>
      </c>
      <c r="X214">
        <f>VLOOKUP($B214,SOCS_box_taxonomy!$B$2:$Z$948,21,0)</f>
        <v>0</v>
      </c>
      <c r="Y214">
        <f>VLOOKUP($B214,SOCS_box_taxonomy!$B$2:$Z$948,22,0)</f>
        <v>0</v>
      </c>
    </row>
    <row r="215" spans="1:26">
      <c r="A215" t="s">
        <v>189</v>
      </c>
      <c r="B215" t="s">
        <v>1368</v>
      </c>
      <c r="C215">
        <v>323</v>
      </c>
      <c r="D215" t="s">
        <v>1269</v>
      </c>
      <c r="E215">
        <v>69</v>
      </c>
      <c r="F215">
        <v>161</v>
      </c>
      <c r="G215">
        <v>64467</v>
      </c>
      <c r="H215" t="s">
        <v>1270</v>
      </c>
      <c r="I215" t="str">
        <f>VLOOKUP($B215,SOCS_box_taxonomy!$B$2:$Z$948,6,0)</f>
        <v>Eukaryota</v>
      </c>
      <c r="J215" t="str">
        <f>VLOOKUP($B215,SOCS_box_taxonomy!$B$2:$Z$948,7,0)</f>
        <v xml:space="preserve"> Metazoa</v>
      </c>
      <c r="K215" t="str">
        <f>VLOOKUP($B215,SOCS_box_taxonomy!$B$2:$Z$948,8,0)</f>
        <v xml:space="preserve"> Chordata</v>
      </c>
      <c r="L215" t="str">
        <f>VLOOKUP($B215,SOCS_box_taxonomy!$B$2:$Z$948,9,0)</f>
        <v xml:space="preserve"> Craniata</v>
      </c>
      <c r="M215" t="str">
        <f>VLOOKUP($B215,SOCS_box_taxonomy!$B$2:$Z$948,10,0)</f>
        <v xml:space="preserve"> Vertebrata</v>
      </c>
      <c r="N215" t="str">
        <f>VLOOKUP($B215,SOCS_box_taxonomy!$B$2:$Z$948,11,0)</f>
        <v xml:space="preserve"> Euteleostomi</v>
      </c>
      <c r="O215" t="str">
        <f>VLOOKUP($B215,SOCS_box_taxonomy!$B$2:$Z$948,12,0)</f>
        <v>Mammalia</v>
      </c>
      <c r="P215" t="str">
        <f>VLOOKUP($B215,SOCS_box_taxonomy!$B$2:$Z$948,13,0)</f>
        <v xml:space="preserve"> Eutheria</v>
      </c>
      <c r="Q215" t="str">
        <f>VLOOKUP($B215,SOCS_box_taxonomy!$B$2:$Z$948,14,0)</f>
        <v xml:space="preserve"> Euarchontoglires</v>
      </c>
      <c r="R215" t="str">
        <f>VLOOKUP($B215,SOCS_box_taxonomy!$B$2:$Z$948,15,0)</f>
        <v xml:space="preserve"> Primates</v>
      </c>
      <c r="S215" t="str">
        <f>VLOOKUP($B215,SOCS_box_taxonomy!$B$2:$Z$948,16,0)</f>
        <v xml:space="preserve"> Haplorrhini</v>
      </c>
      <c r="T215" t="str">
        <f>VLOOKUP($B215,SOCS_box_taxonomy!$B$2:$Z$948,17,0)</f>
        <v>Catarrhini</v>
      </c>
      <c r="U215" t="str">
        <f>VLOOKUP($B215,SOCS_box_taxonomy!$B$2:$Z$948,18,0)</f>
        <v xml:space="preserve"> Hominidae</v>
      </c>
      <c r="V215" t="str">
        <f>VLOOKUP($B215,SOCS_box_taxonomy!$B$2:$Z$948,19,0)</f>
        <v xml:space="preserve"> Homo.</v>
      </c>
      <c r="W215">
        <f>VLOOKUP($B215,SOCS_box_taxonomy!$B$2:$Z$948,20,0)</f>
        <v>0</v>
      </c>
      <c r="X215">
        <f>VLOOKUP($B215,SOCS_box_taxonomy!$B$2:$Z$948,21,0)</f>
        <v>0</v>
      </c>
      <c r="Y215">
        <f>VLOOKUP($B215,SOCS_box_taxonomy!$B$2:$Z$948,22,0)</f>
        <v>0</v>
      </c>
    </row>
    <row r="216" spans="1:26">
      <c r="A216" t="s">
        <v>189</v>
      </c>
      <c r="B216" t="s">
        <v>1368</v>
      </c>
      <c r="C216">
        <v>323</v>
      </c>
      <c r="D216" t="s">
        <v>21</v>
      </c>
      <c r="E216">
        <v>284</v>
      </c>
      <c r="F216">
        <v>323</v>
      </c>
      <c r="G216">
        <v>1016</v>
      </c>
      <c r="H216" t="s">
        <v>1265</v>
      </c>
      <c r="I216" t="str">
        <f>VLOOKUP($B216,SOCS_box_taxonomy!$B$2:$Z$948,6,0)</f>
        <v>Eukaryota</v>
      </c>
      <c r="J216" t="str">
        <f>VLOOKUP($B216,SOCS_box_taxonomy!$B$2:$Z$948,7,0)</f>
        <v xml:space="preserve"> Metazoa</v>
      </c>
      <c r="K216" t="str">
        <f>VLOOKUP($B216,SOCS_box_taxonomy!$B$2:$Z$948,8,0)</f>
        <v xml:space="preserve"> Chordata</v>
      </c>
      <c r="L216" t="str">
        <f>VLOOKUP($B216,SOCS_box_taxonomy!$B$2:$Z$948,9,0)</f>
        <v xml:space="preserve"> Craniata</v>
      </c>
      <c r="M216" t="str">
        <f>VLOOKUP($B216,SOCS_box_taxonomy!$B$2:$Z$948,10,0)</f>
        <v xml:space="preserve"> Vertebrata</v>
      </c>
      <c r="N216" t="str">
        <f>VLOOKUP($B216,SOCS_box_taxonomy!$B$2:$Z$948,11,0)</f>
        <v xml:space="preserve"> Euteleostomi</v>
      </c>
      <c r="O216" t="str">
        <f>VLOOKUP($B216,SOCS_box_taxonomy!$B$2:$Z$948,12,0)</f>
        <v>Mammalia</v>
      </c>
      <c r="P216" t="str">
        <f>VLOOKUP($B216,SOCS_box_taxonomy!$B$2:$Z$948,13,0)</f>
        <v xml:space="preserve"> Eutheria</v>
      </c>
      <c r="Q216" t="str">
        <f>VLOOKUP($B216,SOCS_box_taxonomy!$B$2:$Z$948,14,0)</f>
        <v xml:space="preserve"> Euarchontoglires</v>
      </c>
      <c r="R216" t="str">
        <f>VLOOKUP($B216,SOCS_box_taxonomy!$B$2:$Z$948,15,0)</f>
        <v xml:space="preserve"> Primates</v>
      </c>
      <c r="S216" t="str">
        <f>VLOOKUP($B216,SOCS_box_taxonomy!$B$2:$Z$948,16,0)</f>
        <v xml:space="preserve"> Haplorrhini</v>
      </c>
      <c r="T216" t="str">
        <f>VLOOKUP($B216,SOCS_box_taxonomy!$B$2:$Z$948,17,0)</f>
        <v>Catarrhini</v>
      </c>
      <c r="U216" t="str">
        <f>VLOOKUP($B216,SOCS_box_taxonomy!$B$2:$Z$948,18,0)</f>
        <v xml:space="preserve"> Hominidae</v>
      </c>
      <c r="V216" t="str">
        <f>VLOOKUP($B216,SOCS_box_taxonomy!$B$2:$Z$948,19,0)</f>
        <v xml:space="preserve"> Homo.</v>
      </c>
      <c r="W216">
        <f>VLOOKUP($B216,SOCS_box_taxonomy!$B$2:$Z$948,20,0)</f>
        <v>0</v>
      </c>
      <c r="X216">
        <f>VLOOKUP($B216,SOCS_box_taxonomy!$B$2:$Z$948,21,0)</f>
        <v>0</v>
      </c>
      <c r="Y216">
        <f>VLOOKUP($B216,SOCS_box_taxonomy!$B$2:$Z$948,22,0)</f>
        <v>0</v>
      </c>
      <c r="Z216">
        <f>$F216-$E216+1</f>
        <v>40</v>
      </c>
    </row>
    <row r="217" spans="1:26">
      <c r="A217" t="s">
        <v>190</v>
      </c>
      <c r="B217" t="s">
        <v>1369</v>
      </c>
      <c r="C217">
        <v>323</v>
      </c>
      <c r="D217" t="s">
        <v>1269</v>
      </c>
      <c r="E217">
        <v>159</v>
      </c>
      <c r="F217">
        <v>226</v>
      </c>
      <c r="G217">
        <v>64467</v>
      </c>
      <c r="H217" t="s">
        <v>1270</v>
      </c>
      <c r="I217" t="str">
        <f>VLOOKUP($B217,SOCS_box_taxonomy!$B$2:$Z$948,6,0)</f>
        <v>Eukaryota</v>
      </c>
      <c r="J217" t="str">
        <f>VLOOKUP($B217,SOCS_box_taxonomy!$B$2:$Z$948,7,0)</f>
        <v xml:space="preserve"> Metazoa</v>
      </c>
      <c r="K217" t="str">
        <f>VLOOKUP($B217,SOCS_box_taxonomy!$B$2:$Z$948,8,0)</f>
        <v xml:space="preserve"> Chordata</v>
      </c>
      <c r="L217" t="str">
        <f>VLOOKUP($B217,SOCS_box_taxonomy!$B$2:$Z$948,9,0)</f>
        <v xml:space="preserve"> Craniata</v>
      </c>
      <c r="M217" t="str">
        <f>VLOOKUP($B217,SOCS_box_taxonomy!$B$2:$Z$948,10,0)</f>
        <v xml:space="preserve"> Vertebrata</v>
      </c>
      <c r="N217" t="str">
        <f>VLOOKUP($B217,SOCS_box_taxonomy!$B$2:$Z$948,11,0)</f>
        <v xml:space="preserve"> Euteleostomi</v>
      </c>
      <c r="O217" t="str">
        <f>VLOOKUP($B217,SOCS_box_taxonomy!$B$2:$Z$948,12,0)</f>
        <v>Mammalia</v>
      </c>
      <c r="P217" t="str">
        <f>VLOOKUP($B217,SOCS_box_taxonomy!$B$2:$Z$948,13,0)</f>
        <v xml:space="preserve"> Eutheria</v>
      </c>
      <c r="Q217" t="str">
        <f>VLOOKUP($B217,SOCS_box_taxonomy!$B$2:$Z$948,14,0)</f>
        <v xml:space="preserve"> Euarchontoglires</v>
      </c>
      <c r="R217" t="str">
        <f>VLOOKUP($B217,SOCS_box_taxonomy!$B$2:$Z$948,15,0)</f>
        <v xml:space="preserve"> Glires</v>
      </c>
      <c r="S217" t="str">
        <f>VLOOKUP($B217,SOCS_box_taxonomy!$B$2:$Z$948,16,0)</f>
        <v xml:space="preserve"> Rodentia</v>
      </c>
      <c r="T217" t="str">
        <f>VLOOKUP($B217,SOCS_box_taxonomy!$B$2:$Z$948,17,0)</f>
        <v xml:space="preserve"> Sciurognathi</v>
      </c>
      <c r="U217" t="str">
        <f>VLOOKUP($B217,SOCS_box_taxonomy!$B$2:$Z$948,18,0)</f>
        <v>Muroidea</v>
      </c>
      <c r="V217" t="str">
        <f>VLOOKUP($B217,SOCS_box_taxonomy!$B$2:$Z$948,19,0)</f>
        <v xml:space="preserve"> Muridae</v>
      </c>
      <c r="W217" t="str">
        <f>VLOOKUP($B217,SOCS_box_taxonomy!$B$2:$Z$948,20,0)</f>
        <v xml:space="preserve"> Murinae</v>
      </c>
      <c r="X217" t="str">
        <f>VLOOKUP($B217,SOCS_box_taxonomy!$B$2:$Z$948,21,0)</f>
        <v xml:space="preserve"> Mus</v>
      </c>
      <c r="Y217" t="str">
        <f>VLOOKUP($B217,SOCS_box_taxonomy!$B$2:$Z$948,22,0)</f>
        <v xml:space="preserve"> Mus.</v>
      </c>
    </row>
    <row r="218" spans="1:26">
      <c r="A218" t="s">
        <v>190</v>
      </c>
      <c r="B218" t="s">
        <v>1369</v>
      </c>
      <c r="C218">
        <v>323</v>
      </c>
      <c r="D218" t="s">
        <v>1269</v>
      </c>
      <c r="E218">
        <v>200</v>
      </c>
      <c r="F218">
        <v>287</v>
      </c>
      <c r="G218">
        <v>64467</v>
      </c>
      <c r="H218" t="s">
        <v>1270</v>
      </c>
      <c r="I218" t="str">
        <f>VLOOKUP($B218,SOCS_box_taxonomy!$B$2:$Z$948,6,0)</f>
        <v>Eukaryota</v>
      </c>
      <c r="J218" t="str">
        <f>VLOOKUP($B218,SOCS_box_taxonomy!$B$2:$Z$948,7,0)</f>
        <v xml:space="preserve"> Metazoa</v>
      </c>
      <c r="K218" t="str">
        <f>VLOOKUP($B218,SOCS_box_taxonomy!$B$2:$Z$948,8,0)</f>
        <v xml:space="preserve"> Chordata</v>
      </c>
      <c r="L218" t="str">
        <f>VLOOKUP($B218,SOCS_box_taxonomy!$B$2:$Z$948,9,0)</f>
        <v xml:space="preserve"> Craniata</v>
      </c>
      <c r="M218" t="str">
        <f>VLOOKUP($B218,SOCS_box_taxonomy!$B$2:$Z$948,10,0)</f>
        <v xml:space="preserve"> Vertebrata</v>
      </c>
      <c r="N218" t="str">
        <f>VLOOKUP($B218,SOCS_box_taxonomy!$B$2:$Z$948,11,0)</f>
        <v xml:space="preserve"> Euteleostomi</v>
      </c>
      <c r="O218" t="str">
        <f>VLOOKUP($B218,SOCS_box_taxonomy!$B$2:$Z$948,12,0)</f>
        <v>Mammalia</v>
      </c>
      <c r="P218" t="str">
        <f>VLOOKUP($B218,SOCS_box_taxonomy!$B$2:$Z$948,13,0)</f>
        <v xml:space="preserve"> Eutheria</v>
      </c>
      <c r="Q218" t="str">
        <f>VLOOKUP($B218,SOCS_box_taxonomy!$B$2:$Z$948,14,0)</f>
        <v xml:space="preserve"> Euarchontoglires</v>
      </c>
      <c r="R218" t="str">
        <f>VLOOKUP($B218,SOCS_box_taxonomy!$B$2:$Z$948,15,0)</f>
        <v xml:space="preserve"> Glires</v>
      </c>
      <c r="S218" t="str">
        <f>VLOOKUP($B218,SOCS_box_taxonomy!$B$2:$Z$948,16,0)</f>
        <v xml:space="preserve"> Rodentia</v>
      </c>
      <c r="T218" t="str">
        <f>VLOOKUP($B218,SOCS_box_taxonomy!$B$2:$Z$948,17,0)</f>
        <v xml:space="preserve"> Sciurognathi</v>
      </c>
      <c r="U218" t="str">
        <f>VLOOKUP($B218,SOCS_box_taxonomy!$B$2:$Z$948,18,0)</f>
        <v>Muroidea</v>
      </c>
      <c r="V218" t="str">
        <f>VLOOKUP($B218,SOCS_box_taxonomy!$B$2:$Z$948,19,0)</f>
        <v xml:space="preserve"> Muridae</v>
      </c>
      <c r="W218" t="str">
        <f>VLOOKUP($B218,SOCS_box_taxonomy!$B$2:$Z$948,20,0)</f>
        <v xml:space="preserve"> Murinae</v>
      </c>
      <c r="X218" t="str">
        <f>VLOOKUP($B218,SOCS_box_taxonomy!$B$2:$Z$948,21,0)</f>
        <v xml:space="preserve"> Mus</v>
      </c>
      <c r="Y218" t="str">
        <f>VLOOKUP($B218,SOCS_box_taxonomy!$B$2:$Z$948,22,0)</f>
        <v xml:space="preserve"> Mus.</v>
      </c>
    </row>
    <row r="219" spans="1:26">
      <c r="A219" t="s">
        <v>190</v>
      </c>
      <c r="B219" t="s">
        <v>1369</v>
      </c>
      <c r="C219">
        <v>323</v>
      </c>
      <c r="D219" t="s">
        <v>1269</v>
      </c>
      <c r="E219">
        <v>69</v>
      </c>
      <c r="F219">
        <v>161</v>
      </c>
      <c r="G219">
        <v>64467</v>
      </c>
      <c r="H219" t="s">
        <v>1270</v>
      </c>
      <c r="I219" t="str">
        <f>VLOOKUP($B219,SOCS_box_taxonomy!$B$2:$Z$948,6,0)</f>
        <v>Eukaryota</v>
      </c>
      <c r="J219" t="str">
        <f>VLOOKUP($B219,SOCS_box_taxonomy!$B$2:$Z$948,7,0)</f>
        <v xml:space="preserve"> Metazoa</v>
      </c>
      <c r="K219" t="str">
        <f>VLOOKUP($B219,SOCS_box_taxonomy!$B$2:$Z$948,8,0)</f>
        <v xml:space="preserve"> Chordata</v>
      </c>
      <c r="L219" t="str">
        <f>VLOOKUP($B219,SOCS_box_taxonomy!$B$2:$Z$948,9,0)</f>
        <v xml:space="preserve"> Craniata</v>
      </c>
      <c r="M219" t="str">
        <f>VLOOKUP($B219,SOCS_box_taxonomy!$B$2:$Z$948,10,0)</f>
        <v xml:space="preserve"> Vertebrata</v>
      </c>
      <c r="N219" t="str">
        <f>VLOOKUP($B219,SOCS_box_taxonomy!$B$2:$Z$948,11,0)</f>
        <v xml:space="preserve"> Euteleostomi</v>
      </c>
      <c r="O219" t="str">
        <f>VLOOKUP($B219,SOCS_box_taxonomy!$B$2:$Z$948,12,0)</f>
        <v>Mammalia</v>
      </c>
      <c r="P219" t="str">
        <f>VLOOKUP($B219,SOCS_box_taxonomy!$B$2:$Z$948,13,0)</f>
        <v xml:space="preserve"> Eutheria</v>
      </c>
      <c r="Q219" t="str">
        <f>VLOOKUP($B219,SOCS_box_taxonomy!$B$2:$Z$948,14,0)</f>
        <v xml:space="preserve"> Euarchontoglires</v>
      </c>
      <c r="R219" t="str">
        <f>VLOOKUP($B219,SOCS_box_taxonomy!$B$2:$Z$948,15,0)</f>
        <v xml:space="preserve"> Glires</v>
      </c>
      <c r="S219" t="str">
        <f>VLOOKUP($B219,SOCS_box_taxonomy!$B$2:$Z$948,16,0)</f>
        <v xml:space="preserve"> Rodentia</v>
      </c>
      <c r="T219" t="str">
        <f>VLOOKUP($B219,SOCS_box_taxonomy!$B$2:$Z$948,17,0)</f>
        <v xml:space="preserve"> Sciurognathi</v>
      </c>
      <c r="U219" t="str">
        <f>VLOOKUP($B219,SOCS_box_taxonomy!$B$2:$Z$948,18,0)</f>
        <v>Muroidea</v>
      </c>
      <c r="V219" t="str">
        <f>VLOOKUP($B219,SOCS_box_taxonomy!$B$2:$Z$948,19,0)</f>
        <v xml:space="preserve"> Muridae</v>
      </c>
      <c r="W219" t="str">
        <f>VLOOKUP($B219,SOCS_box_taxonomy!$B$2:$Z$948,20,0)</f>
        <v xml:space="preserve"> Murinae</v>
      </c>
      <c r="X219" t="str">
        <f>VLOOKUP($B219,SOCS_box_taxonomy!$B$2:$Z$948,21,0)</f>
        <v xml:space="preserve"> Mus</v>
      </c>
      <c r="Y219" t="str">
        <f>VLOOKUP($B219,SOCS_box_taxonomy!$B$2:$Z$948,22,0)</f>
        <v xml:space="preserve"> Mus.</v>
      </c>
    </row>
    <row r="220" spans="1:26">
      <c r="A220" t="s">
        <v>190</v>
      </c>
      <c r="B220" t="s">
        <v>1369</v>
      </c>
      <c r="C220">
        <v>323</v>
      </c>
      <c r="D220" t="s">
        <v>21</v>
      </c>
      <c r="E220">
        <v>284</v>
      </c>
      <c r="F220">
        <v>323</v>
      </c>
      <c r="G220">
        <v>1016</v>
      </c>
      <c r="H220" t="s">
        <v>1265</v>
      </c>
      <c r="I220" t="str">
        <f>VLOOKUP($B220,SOCS_box_taxonomy!$B$2:$Z$948,6,0)</f>
        <v>Eukaryota</v>
      </c>
      <c r="J220" t="str">
        <f>VLOOKUP($B220,SOCS_box_taxonomy!$B$2:$Z$948,7,0)</f>
        <v xml:space="preserve"> Metazoa</v>
      </c>
      <c r="K220" t="str">
        <f>VLOOKUP($B220,SOCS_box_taxonomy!$B$2:$Z$948,8,0)</f>
        <v xml:space="preserve"> Chordata</v>
      </c>
      <c r="L220" t="str">
        <f>VLOOKUP($B220,SOCS_box_taxonomy!$B$2:$Z$948,9,0)</f>
        <v xml:space="preserve"> Craniata</v>
      </c>
      <c r="M220" t="str">
        <f>VLOOKUP($B220,SOCS_box_taxonomy!$B$2:$Z$948,10,0)</f>
        <v xml:space="preserve"> Vertebrata</v>
      </c>
      <c r="N220" t="str">
        <f>VLOOKUP($B220,SOCS_box_taxonomy!$B$2:$Z$948,11,0)</f>
        <v xml:space="preserve"> Euteleostomi</v>
      </c>
      <c r="O220" t="str">
        <f>VLOOKUP($B220,SOCS_box_taxonomy!$B$2:$Z$948,12,0)</f>
        <v>Mammalia</v>
      </c>
      <c r="P220" t="str">
        <f>VLOOKUP($B220,SOCS_box_taxonomy!$B$2:$Z$948,13,0)</f>
        <v xml:space="preserve"> Eutheria</v>
      </c>
      <c r="Q220" t="str">
        <f>VLOOKUP($B220,SOCS_box_taxonomy!$B$2:$Z$948,14,0)</f>
        <v xml:space="preserve"> Euarchontoglires</v>
      </c>
      <c r="R220" t="str">
        <f>VLOOKUP($B220,SOCS_box_taxonomy!$B$2:$Z$948,15,0)</f>
        <v xml:space="preserve"> Glires</v>
      </c>
      <c r="S220" t="str">
        <f>VLOOKUP($B220,SOCS_box_taxonomy!$B$2:$Z$948,16,0)</f>
        <v xml:space="preserve"> Rodentia</v>
      </c>
      <c r="T220" t="str">
        <f>VLOOKUP($B220,SOCS_box_taxonomy!$B$2:$Z$948,17,0)</f>
        <v xml:space="preserve"> Sciurognathi</v>
      </c>
      <c r="U220" t="str">
        <f>VLOOKUP($B220,SOCS_box_taxonomy!$B$2:$Z$948,18,0)</f>
        <v>Muroidea</v>
      </c>
      <c r="V220" t="str">
        <f>VLOOKUP($B220,SOCS_box_taxonomy!$B$2:$Z$948,19,0)</f>
        <v xml:space="preserve"> Muridae</v>
      </c>
      <c r="W220" t="str">
        <f>VLOOKUP($B220,SOCS_box_taxonomy!$B$2:$Z$948,20,0)</f>
        <v xml:space="preserve"> Murinae</v>
      </c>
      <c r="X220" t="str">
        <f>VLOOKUP($B220,SOCS_box_taxonomy!$B$2:$Z$948,21,0)</f>
        <v xml:space="preserve"> Mus</v>
      </c>
      <c r="Y220" t="str">
        <f>VLOOKUP($B220,SOCS_box_taxonomy!$B$2:$Z$948,22,0)</f>
        <v xml:space="preserve"> Mus.</v>
      </c>
      <c r="Z220">
        <f>$F220-$E220+1</f>
        <v>40</v>
      </c>
    </row>
    <row r="221" spans="1:26">
      <c r="A221" t="s">
        <v>191</v>
      </c>
      <c r="B221" t="s">
        <v>1370</v>
      </c>
      <c r="C221">
        <v>323</v>
      </c>
      <c r="D221" t="s">
        <v>1269</v>
      </c>
      <c r="E221">
        <v>155</v>
      </c>
      <c r="F221">
        <v>226</v>
      </c>
      <c r="G221">
        <v>64467</v>
      </c>
      <c r="H221" t="s">
        <v>1270</v>
      </c>
      <c r="I221" t="str">
        <f>VLOOKUP($B221,SOCS_box_taxonomy!$B$2:$Z$948,6,0)</f>
        <v>Eukaryota</v>
      </c>
      <c r="J221" t="str">
        <f>VLOOKUP($B221,SOCS_box_taxonomy!$B$2:$Z$948,7,0)</f>
        <v xml:space="preserve"> Metazoa</v>
      </c>
      <c r="K221" t="str">
        <f>VLOOKUP($B221,SOCS_box_taxonomy!$B$2:$Z$948,8,0)</f>
        <v xml:space="preserve"> Chordata</v>
      </c>
      <c r="L221" t="str">
        <f>VLOOKUP($B221,SOCS_box_taxonomy!$B$2:$Z$948,9,0)</f>
        <v xml:space="preserve"> Craniata</v>
      </c>
      <c r="M221" t="str">
        <f>VLOOKUP($B221,SOCS_box_taxonomy!$B$2:$Z$948,10,0)</f>
        <v xml:space="preserve"> Vertebrata</v>
      </c>
      <c r="N221" t="str">
        <f>VLOOKUP($B221,SOCS_box_taxonomy!$B$2:$Z$948,11,0)</f>
        <v xml:space="preserve"> Euteleostomi</v>
      </c>
      <c r="O221" t="str">
        <f>VLOOKUP($B221,SOCS_box_taxonomy!$B$2:$Z$948,12,0)</f>
        <v>Mammalia</v>
      </c>
      <c r="P221" t="str">
        <f>VLOOKUP($B221,SOCS_box_taxonomy!$B$2:$Z$948,13,0)</f>
        <v xml:space="preserve"> Eutheria</v>
      </c>
      <c r="Q221" t="str">
        <f>VLOOKUP($B221,SOCS_box_taxonomy!$B$2:$Z$948,14,0)</f>
        <v xml:space="preserve"> Euarchontoglires</v>
      </c>
      <c r="R221" t="str">
        <f>VLOOKUP($B221,SOCS_box_taxonomy!$B$2:$Z$948,15,0)</f>
        <v xml:space="preserve"> Primates</v>
      </c>
      <c r="S221" t="str">
        <f>VLOOKUP($B221,SOCS_box_taxonomy!$B$2:$Z$948,16,0)</f>
        <v xml:space="preserve"> Haplorrhini</v>
      </c>
      <c r="T221" t="str">
        <f>VLOOKUP($B221,SOCS_box_taxonomy!$B$2:$Z$948,17,0)</f>
        <v>Catarrhini</v>
      </c>
      <c r="U221" t="str">
        <f>VLOOKUP($B221,SOCS_box_taxonomy!$B$2:$Z$948,18,0)</f>
        <v xml:space="preserve"> Hominidae</v>
      </c>
      <c r="V221" t="str">
        <f>VLOOKUP($B221,SOCS_box_taxonomy!$B$2:$Z$948,19,0)</f>
        <v xml:space="preserve"> Pongo.</v>
      </c>
      <c r="W221">
        <f>VLOOKUP($B221,SOCS_box_taxonomy!$B$2:$Z$948,20,0)</f>
        <v>0</v>
      </c>
      <c r="X221">
        <f>VLOOKUP($B221,SOCS_box_taxonomy!$B$2:$Z$948,21,0)</f>
        <v>0</v>
      </c>
      <c r="Y221">
        <f>VLOOKUP($B221,SOCS_box_taxonomy!$B$2:$Z$948,22,0)</f>
        <v>0</v>
      </c>
    </row>
    <row r="222" spans="1:26">
      <c r="A222" t="s">
        <v>191</v>
      </c>
      <c r="B222" t="s">
        <v>1370</v>
      </c>
      <c r="C222">
        <v>323</v>
      </c>
      <c r="D222" t="s">
        <v>1269</v>
      </c>
      <c r="E222">
        <v>200</v>
      </c>
      <c r="F222">
        <v>289</v>
      </c>
      <c r="G222">
        <v>64467</v>
      </c>
      <c r="H222" t="s">
        <v>1270</v>
      </c>
      <c r="I222" t="str">
        <f>VLOOKUP($B222,SOCS_box_taxonomy!$B$2:$Z$948,6,0)</f>
        <v>Eukaryota</v>
      </c>
      <c r="J222" t="str">
        <f>VLOOKUP($B222,SOCS_box_taxonomy!$B$2:$Z$948,7,0)</f>
        <v xml:space="preserve"> Metazoa</v>
      </c>
      <c r="K222" t="str">
        <f>VLOOKUP($B222,SOCS_box_taxonomy!$B$2:$Z$948,8,0)</f>
        <v xml:space="preserve"> Chordata</v>
      </c>
      <c r="L222" t="str">
        <f>VLOOKUP($B222,SOCS_box_taxonomy!$B$2:$Z$948,9,0)</f>
        <v xml:space="preserve"> Craniata</v>
      </c>
      <c r="M222" t="str">
        <f>VLOOKUP($B222,SOCS_box_taxonomy!$B$2:$Z$948,10,0)</f>
        <v xml:space="preserve"> Vertebrata</v>
      </c>
      <c r="N222" t="str">
        <f>VLOOKUP($B222,SOCS_box_taxonomy!$B$2:$Z$948,11,0)</f>
        <v xml:space="preserve"> Euteleostomi</v>
      </c>
      <c r="O222" t="str">
        <f>VLOOKUP($B222,SOCS_box_taxonomy!$B$2:$Z$948,12,0)</f>
        <v>Mammalia</v>
      </c>
      <c r="P222" t="str">
        <f>VLOOKUP($B222,SOCS_box_taxonomy!$B$2:$Z$948,13,0)</f>
        <v xml:space="preserve"> Eutheria</v>
      </c>
      <c r="Q222" t="str">
        <f>VLOOKUP($B222,SOCS_box_taxonomy!$B$2:$Z$948,14,0)</f>
        <v xml:space="preserve"> Euarchontoglires</v>
      </c>
      <c r="R222" t="str">
        <f>VLOOKUP($B222,SOCS_box_taxonomy!$B$2:$Z$948,15,0)</f>
        <v xml:space="preserve"> Primates</v>
      </c>
      <c r="S222" t="str">
        <f>VLOOKUP($B222,SOCS_box_taxonomy!$B$2:$Z$948,16,0)</f>
        <v xml:space="preserve"> Haplorrhini</v>
      </c>
      <c r="T222" t="str">
        <f>VLOOKUP($B222,SOCS_box_taxonomy!$B$2:$Z$948,17,0)</f>
        <v>Catarrhini</v>
      </c>
      <c r="U222" t="str">
        <f>VLOOKUP($B222,SOCS_box_taxonomy!$B$2:$Z$948,18,0)</f>
        <v xml:space="preserve"> Hominidae</v>
      </c>
      <c r="V222" t="str">
        <f>VLOOKUP($B222,SOCS_box_taxonomy!$B$2:$Z$948,19,0)</f>
        <v xml:space="preserve"> Pongo.</v>
      </c>
      <c r="W222">
        <f>VLOOKUP($B222,SOCS_box_taxonomy!$B$2:$Z$948,20,0)</f>
        <v>0</v>
      </c>
      <c r="X222">
        <f>VLOOKUP($B222,SOCS_box_taxonomy!$B$2:$Z$948,21,0)</f>
        <v>0</v>
      </c>
      <c r="Y222">
        <f>VLOOKUP($B222,SOCS_box_taxonomy!$B$2:$Z$948,22,0)</f>
        <v>0</v>
      </c>
    </row>
    <row r="223" spans="1:26">
      <c r="A223" t="s">
        <v>191</v>
      </c>
      <c r="B223" t="s">
        <v>1370</v>
      </c>
      <c r="C223">
        <v>323</v>
      </c>
      <c r="D223" t="s">
        <v>1269</v>
      </c>
      <c r="E223">
        <v>69</v>
      </c>
      <c r="F223">
        <v>160</v>
      </c>
      <c r="G223">
        <v>64467</v>
      </c>
      <c r="H223" t="s">
        <v>1270</v>
      </c>
      <c r="I223" t="str">
        <f>VLOOKUP($B223,SOCS_box_taxonomy!$B$2:$Z$948,6,0)</f>
        <v>Eukaryota</v>
      </c>
      <c r="J223" t="str">
        <f>VLOOKUP($B223,SOCS_box_taxonomy!$B$2:$Z$948,7,0)</f>
        <v xml:space="preserve"> Metazoa</v>
      </c>
      <c r="K223" t="str">
        <f>VLOOKUP($B223,SOCS_box_taxonomy!$B$2:$Z$948,8,0)</f>
        <v xml:space="preserve"> Chordata</v>
      </c>
      <c r="L223" t="str">
        <f>VLOOKUP($B223,SOCS_box_taxonomy!$B$2:$Z$948,9,0)</f>
        <v xml:space="preserve"> Craniata</v>
      </c>
      <c r="M223" t="str">
        <f>VLOOKUP($B223,SOCS_box_taxonomy!$B$2:$Z$948,10,0)</f>
        <v xml:space="preserve"> Vertebrata</v>
      </c>
      <c r="N223" t="str">
        <f>VLOOKUP($B223,SOCS_box_taxonomy!$B$2:$Z$948,11,0)</f>
        <v xml:space="preserve"> Euteleostomi</v>
      </c>
      <c r="O223" t="str">
        <f>VLOOKUP($B223,SOCS_box_taxonomy!$B$2:$Z$948,12,0)</f>
        <v>Mammalia</v>
      </c>
      <c r="P223" t="str">
        <f>VLOOKUP($B223,SOCS_box_taxonomy!$B$2:$Z$948,13,0)</f>
        <v xml:space="preserve"> Eutheria</v>
      </c>
      <c r="Q223" t="str">
        <f>VLOOKUP($B223,SOCS_box_taxonomy!$B$2:$Z$948,14,0)</f>
        <v xml:space="preserve"> Euarchontoglires</v>
      </c>
      <c r="R223" t="str">
        <f>VLOOKUP($B223,SOCS_box_taxonomy!$B$2:$Z$948,15,0)</f>
        <v xml:space="preserve"> Primates</v>
      </c>
      <c r="S223" t="str">
        <f>VLOOKUP($B223,SOCS_box_taxonomy!$B$2:$Z$948,16,0)</f>
        <v xml:space="preserve"> Haplorrhini</v>
      </c>
      <c r="T223" t="str">
        <f>VLOOKUP($B223,SOCS_box_taxonomy!$B$2:$Z$948,17,0)</f>
        <v>Catarrhini</v>
      </c>
      <c r="U223" t="str">
        <f>VLOOKUP($B223,SOCS_box_taxonomy!$B$2:$Z$948,18,0)</f>
        <v xml:space="preserve"> Hominidae</v>
      </c>
      <c r="V223" t="str">
        <f>VLOOKUP($B223,SOCS_box_taxonomy!$B$2:$Z$948,19,0)</f>
        <v xml:space="preserve"> Pongo.</v>
      </c>
      <c r="W223">
        <f>VLOOKUP($B223,SOCS_box_taxonomy!$B$2:$Z$948,20,0)</f>
        <v>0</v>
      </c>
      <c r="X223">
        <f>VLOOKUP($B223,SOCS_box_taxonomy!$B$2:$Z$948,21,0)</f>
        <v>0</v>
      </c>
      <c r="Y223">
        <f>VLOOKUP($B223,SOCS_box_taxonomy!$B$2:$Z$948,22,0)</f>
        <v>0</v>
      </c>
    </row>
    <row r="224" spans="1:26">
      <c r="A224" t="s">
        <v>191</v>
      </c>
      <c r="B224" t="s">
        <v>1370</v>
      </c>
      <c r="C224">
        <v>323</v>
      </c>
      <c r="D224" t="s">
        <v>21</v>
      </c>
      <c r="E224">
        <v>284</v>
      </c>
      <c r="F224">
        <v>323</v>
      </c>
      <c r="G224">
        <v>1016</v>
      </c>
      <c r="H224" t="s">
        <v>1265</v>
      </c>
      <c r="I224" t="str">
        <f>VLOOKUP($B224,SOCS_box_taxonomy!$B$2:$Z$948,6,0)</f>
        <v>Eukaryota</v>
      </c>
      <c r="J224" t="str">
        <f>VLOOKUP($B224,SOCS_box_taxonomy!$B$2:$Z$948,7,0)</f>
        <v xml:space="preserve"> Metazoa</v>
      </c>
      <c r="K224" t="str">
        <f>VLOOKUP($B224,SOCS_box_taxonomy!$B$2:$Z$948,8,0)</f>
        <v xml:space="preserve"> Chordata</v>
      </c>
      <c r="L224" t="str">
        <f>VLOOKUP($B224,SOCS_box_taxonomy!$B$2:$Z$948,9,0)</f>
        <v xml:space="preserve"> Craniata</v>
      </c>
      <c r="M224" t="str">
        <f>VLOOKUP($B224,SOCS_box_taxonomy!$B$2:$Z$948,10,0)</f>
        <v xml:space="preserve"> Vertebrata</v>
      </c>
      <c r="N224" t="str">
        <f>VLOOKUP($B224,SOCS_box_taxonomy!$B$2:$Z$948,11,0)</f>
        <v xml:space="preserve"> Euteleostomi</v>
      </c>
      <c r="O224" t="str">
        <f>VLOOKUP($B224,SOCS_box_taxonomy!$B$2:$Z$948,12,0)</f>
        <v>Mammalia</v>
      </c>
      <c r="P224" t="str">
        <f>VLOOKUP($B224,SOCS_box_taxonomy!$B$2:$Z$948,13,0)</f>
        <v xml:space="preserve"> Eutheria</v>
      </c>
      <c r="Q224" t="str">
        <f>VLOOKUP($B224,SOCS_box_taxonomy!$B$2:$Z$948,14,0)</f>
        <v xml:space="preserve"> Euarchontoglires</v>
      </c>
      <c r="R224" t="str">
        <f>VLOOKUP($B224,SOCS_box_taxonomy!$B$2:$Z$948,15,0)</f>
        <v xml:space="preserve"> Primates</v>
      </c>
      <c r="S224" t="str">
        <f>VLOOKUP($B224,SOCS_box_taxonomy!$B$2:$Z$948,16,0)</f>
        <v xml:space="preserve"> Haplorrhini</v>
      </c>
      <c r="T224" t="str">
        <f>VLOOKUP($B224,SOCS_box_taxonomy!$B$2:$Z$948,17,0)</f>
        <v>Catarrhini</v>
      </c>
      <c r="U224" t="str">
        <f>VLOOKUP($B224,SOCS_box_taxonomy!$B$2:$Z$948,18,0)</f>
        <v xml:space="preserve"> Hominidae</v>
      </c>
      <c r="V224" t="str">
        <f>VLOOKUP($B224,SOCS_box_taxonomy!$B$2:$Z$948,19,0)</f>
        <v xml:space="preserve"> Pongo.</v>
      </c>
      <c r="W224">
        <f>VLOOKUP($B224,SOCS_box_taxonomy!$B$2:$Z$948,20,0)</f>
        <v>0</v>
      </c>
      <c r="X224">
        <f>VLOOKUP($B224,SOCS_box_taxonomy!$B$2:$Z$948,21,0)</f>
        <v>0</v>
      </c>
      <c r="Y224">
        <f>VLOOKUP($B224,SOCS_box_taxonomy!$B$2:$Z$948,22,0)</f>
        <v>0</v>
      </c>
      <c r="Z224">
        <f>$F224-$E224+1</f>
        <v>40</v>
      </c>
    </row>
    <row r="225" spans="1:26">
      <c r="A225" t="s">
        <v>193</v>
      </c>
      <c r="B225" t="s">
        <v>1371</v>
      </c>
      <c r="C225">
        <v>309</v>
      </c>
      <c r="D225" t="s">
        <v>1269</v>
      </c>
      <c r="E225">
        <v>134</v>
      </c>
      <c r="F225">
        <v>245</v>
      </c>
      <c r="G225">
        <v>64467</v>
      </c>
      <c r="H225" t="s">
        <v>1270</v>
      </c>
      <c r="I225" t="str">
        <f>VLOOKUP($B225,SOCS_box_taxonomy!$B$2:$Z$948,6,0)</f>
        <v>Eukaryota</v>
      </c>
      <c r="J225" t="str">
        <f>VLOOKUP($B225,SOCS_box_taxonomy!$B$2:$Z$948,7,0)</f>
        <v xml:space="preserve"> Metazoa</v>
      </c>
      <c r="K225" t="str">
        <f>VLOOKUP($B225,SOCS_box_taxonomy!$B$2:$Z$948,8,0)</f>
        <v xml:space="preserve"> Chordata</v>
      </c>
      <c r="L225" t="str">
        <f>VLOOKUP($B225,SOCS_box_taxonomy!$B$2:$Z$948,9,0)</f>
        <v xml:space="preserve"> Craniata</v>
      </c>
      <c r="M225" t="str">
        <f>VLOOKUP($B225,SOCS_box_taxonomy!$B$2:$Z$948,10,0)</f>
        <v xml:space="preserve"> Vertebrata</v>
      </c>
      <c r="N225" t="str">
        <f>VLOOKUP($B225,SOCS_box_taxonomy!$B$2:$Z$948,11,0)</f>
        <v xml:space="preserve"> Euteleostomi</v>
      </c>
      <c r="O225" t="str">
        <f>VLOOKUP($B225,SOCS_box_taxonomy!$B$2:$Z$948,12,0)</f>
        <v>Mammalia</v>
      </c>
      <c r="P225" t="str">
        <f>VLOOKUP($B225,SOCS_box_taxonomy!$B$2:$Z$948,13,0)</f>
        <v xml:space="preserve"> Eutheria</v>
      </c>
      <c r="Q225" t="str">
        <f>VLOOKUP($B225,SOCS_box_taxonomy!$B$2:$Z$948,14,0)</f>
        <v xml:space="preserve"> Euarchontoglires</v>
      </c>
      <c r="R225" t="str">
        <f>VLOOKUP($B225,SOCS_box_taxonomy!$B$2:$Z$948,15,0)</f>
        <v xml:space="preserve"> Primates</v>
      </c>
      <c r="S225" t="str">
        <f>VLOOKUP($B225,SOCS_box_taxonomy!$B$2:$Z$948,16,0)</f>
        <v xml:space="preserve"> Haplorrhini</v>
      </c>
      <c r="T225" t="str">
        <f>VLOOKUP($B225,SOCS_box_taxonomy!$B$2:$Z$948,17,0)</f>
        <v>Catarrhini</v>
      </c>
      <c r="U225" t="str">
        <f>VLOOKUP($B225,SOCS_box_taxonomy!$B$2:$Z$948,18,0)</f>
        <v xml:space="preserve"> Hominidae</v>
      </c>
      <c r="V225" t="str">
        <f>VLOOKUP($B225,SOCS_box_taxonomy!$B$2:$Z$948,19,0)</f>
        <v xml:space="preserve"> Homo.</v>
      </c>
      <c r="W225">
        <f>VLOOKUP($B225,SOCS_box_taxonomy!$B$2:$Z$948,20,0)</f>
        <v>0</v>
      </c>
      <c r="X225">
        <f>VLOOKUP($B225,SOCS_box_taxonomy!$B$2:$Z$948,21,0)</f>
        <v>0</v>
      </c>
      <c r="Y225">
        <f>VLOOKUP($B225,SOCS_box_taxonomy!$B$2:$Z$948,22,0)</f>
        <v>0</v>
      </c>
    </row>
    <row r="226" spans="1:26">
      <c r="A226" t="s">
        <v>193</v>
      </c>
      <c r="B226" t="s">
        <v>1371</v>
      </c>
      <c r="C226">
        <v>309</v>
      </c>
      <c r="D226" t="s">
        <v>1269</v>
      </c>
      <c r="E226">
        <v>30</v>
      </c>
      <c r="F226">
        <v>127</v>
      </c>
      <c r="G226">
        <v>64467</v>
      </c>
      <c r="H226" t="s">
        <v>1270</v>
      </c>
      <c r="I226" t="str">
        <f>VLOOKUP($B226,SOCS_box_taxonomy!$B$2:$Z$948,6,0)</f>
        <v>Eukaryota</v>
      </c>
      <c r="J226" t="str">
        <f>VLOOKUP($B226,SOCS_box_taxonomy!$B$2:$Z$948,7,0)</f>
        <v xml:space="preserve"> Metazoa</v>
      </c>
      <c r="K226" t="str">
        <f>VLOOKUP($B226,SOCS_box_taxonomy!$B$2:$Z$948,8,0)</f>
        <v xml:space="preserve"> Chordata</v>
      </c>
      <c r="L226" t="str">
        <f>VLOOKUP($B226,SOCS_box_taxonomy!$B$2:$Z$948,9,0)</f>
        <v xml:space="preserve"> Craniata</v>
      </c>
      <c r="M226" t="str">
        <f>VLOOKUP($B226,SOCS_box_taxonomy!$B$2:$Z$948,10,0)</f>
        <v xml:space="preserve"> Vertebrata</v>
      </c>
      <c r="N226" t="str">
        <f>VLOOKUP($B226,SOCS_box_taxonomy!$B$2:$Z$948,11,0)</f>
        <v xml:space="preserve"> Euteleostomi</v>
      </c>
      <c r="O226" t="str">
        <f>VLOOKUP($B226,SOCS_box_taxonomy!$B$2:$Z$948,12,0)</f>
        <v>Mammalia</v>
      </c>
      <c r="P226" t="str">
        <f>VLOOKUP($B226,SOCS_box_taxonomy!$B$2:$Z$948,13,0)</f>
        <v xml:space="preserve"> Eutheria</v>
      </c>
      <c r="Q226" t="str">
        <f>VLOOKUP($B226,SOCS_box_taxonomy!$B$2:$Z$948,14,0)</f>
        <v xml:space="preserve"> Euarchontoglires</v>
      </c>
      <c r="R226" t="str">
        <f>VLOOKUP($B226,SOCS_box_taxonomy!$B$2:$Z$948,15,0)</f>
        <v xml:space="preserve"> Primates</v>
      </c>
      <c r="S226" t="str">
        <f>VLOOKUP($B226,SOCS_box_taxonomy!$B$2:$Z$948,16,0)</f>
        <v xml:space="preserve"> Haplorrhini</v>
      </c>
      <c r="T226" t="str">
        <f>VLOOKUP($B226,SOCS_box_taxonomy!$B$2:$Z$948,17,0)</f>
        <v>Catarrhini</v>
      </c>
      <c r="U226" t="str">
        <f>VLOOKUP($B226,SOCS_box_taxonomy!$B$2:$Z$948,18,0)</f>
        <v xml:space="preserve"> Hominidae</v>
      </c>
      <c r="V226" t="str">
        <f>VLOOKUP($B226,SOCS_box_taxonomy!$B$2:$Z$948,19,0)</f>
        <v xml:space="preserve"> Homo.</v>
      </c>
      <c r="W226">
        <f>VLOOKUP($B226,SOCS_box_taxonomy!$B$2:$Z$948,20,0)</f>
        <v>0</v>
      </c>
      <c r="X226">
        <f>VLOOKUP($B226,SOCS_box_taxonomy!$B$2:$Z$948,21,0)</f>
        <v>0</v>
      </c>
      <c r="Y226">
        <f>VLOOKUP($B226,SOCS_box_taxonomy!$B$2:$Z$948,22,0)</f>
        <v>0</v>
      </c>
    </row>
    <row r="227" spans="1:26">
      <c r="A227" t="s">
        <v>193</v>
      </c>
      <c r="B227" t="s">
        <v>1371</v>
      </c>
      <c r="C227">
        <v>309</v>
      </c>
      <c r="D227" t="s">
        <v>1269</v>
      </c>
      <c r="E227">
        <v>68</v>
      </c>
      <c r="F227">
        <v>160</v>
      </c>
      <c r="G227">
        <v>64467</v>
      </c>
      <c r="H227" t="s">
        <v>1270</v>
      </c>
      <c r="I227" t="str">
        <f>VLOOKUP($B227,SOCS_box_taxonomy!$B$2:$Z$948,6,0)</f>
        <v>Eukaryota</v>
      </c>
      <c r="J227" t="str">
        <f>VLOOKUP($B227,SOCS_box_taxonomy!$B$2:$Z$948,7,0)</f>
        <v xml:space="preserve"> Metazoa</v>
      </c>
      <c r="K227" t="str">
        <f>VLOOKUP($B227,SOCS_box_taxonomy!$B$2:$Z$948,8,0)</f>
        <v xml:space="preserve"> Chordata</v>
      </c>
      <c r="L227" t="str">
        <f>VLOOKUP($B227,SOCS_box_taxonomy!$B$2:$Z$948,9,0)</f>
        <v xml:space="preserve"> Craniata</v>
      </c>
      <c r="M227" t="str">
        <f>VLOOKUP($B227,SOCS_box_taxonomy!$B$2:$Z$948,10,0)</f>
        <v xml:space="preserve"> Vertebrata</v>
      </c>
      <c r="N227" t="str">
        <f>VLOOKUP($B227,SOCS_box_taxonomy!$B$2:$Z$948,11,0)</f>
        <v xml:space="preserve"> Euteleostomi</v>
      </c>
      <c r="O227" t="str">
        <f>VLOOKUP($B227,SOCS_box_taxonomy!$B$2:$Z$948,12,0)</f>
        <v>Mammalia</v>
      </c>
      <c r="P227" t="str">
        <f>VLOOKUP($B227,SOCS_box_taxonomy!$B$2:$Z$948,13,0)</f>
        <v xml:space="preserve"> Eutheria</v>
      </c>
      <c r="Q227" t="str">
        <f>VLOOKUP($B227,SOCS_box_taxonomy!$B$2:$Z$948,14,0)</f>
        <v xml:space="preserve"> Euarchontoglires</v>
      </c>
      <c r="R227" t="str">
        <f>VLOOKUP($B227,SOCS_box_taxonomy!$B$2:$Z$948,15,0)</f>
        <v xml:space="preserve"> Primates</v>
      </c>
      <c r="S227" t="str">
        <f>VLOOKUP($B227,SOCS_box_taxonomy!$B$2:$Z$948,16,0)</f>
        <v xml:space="preserve"> Haplorrhini</v>
      </c>
      <c r="T227" t="str">
        <f>VLOOKUP($B227,SOCS_box_taxonomy!$B$2:$Z$948,17,0)</f>
        <v>Catarrhini</v>
      </c>
      <c r="U227" t="str">
        <f>VLOOKUP($B227,SOCS_box_taxonomy!$B$2:$Z$948,18,0)</f>
        <v xml:space="preserve"> Hominidae</v>
      </c>
      <c r="V227" t="str">
        <f>VLOOKUP($B227,SOCS_box_taxonomy!$B$2:$Z$948,19,0)</f>
        <v xml:space="preserve"> Homo.</v>
      </c>
      <c r="W227">
        <f>VLOOKUP($B227,SOCS_box_taxonomy!$B$2:$Z$948,20,0)</f>
        <v>0</v>
      </c>
      <c r="X227">
        <f>VLOOKUP($B227,SOCS_box_taxonomy!$B$2:$Z$948,21,0)</f>
        <v>0</v>
      </c>
      <c r="Y227">
        <f>VLOOKUP($B227,SOCS_box_taxonomy!$B$2:$Z$948,22,0)</f>
        <v>0</v>
      </c>
    </row>
    <row r="228" spans="1:26">
      <c r="A228" t="s">
        <v>193</v>
      </c>
      <c r="B228" t="s">
        <v>1371</v>
      </c>
      <c r="C228">
        <v>309</v>
      </c>
      <c r="D228" t="s">
        <v>21</v>
      </c>
      <c r="E228">
        <v>268</v>
      </c>
      <c r="F228">
        <v>308</v>
      </c>
      <c r="G228">
        <v>1016</v>
      </c>
      <c r="H228" t="s">
        <v>1265</v>
      </c>
      <c r="I228" t="str">
        <f>VLOOKUP($B228,SOCS_box_taxonomy!$B$2:$Z$948,6,0)</f>
        <v>Eukaryota</v>
      </c>
      <c r="J228" t="str">
        <f>VLOOKUP($B228,SOCS_box_taxonomy!$B$2:$Z$948,7,0)</f>
        <v xml:space="preserve"> Metazoa</v>
      </c>
      <c r="K228" t="str">
        <f>VLOOKUP($B228,SOCS_box_taxonomy!$B$2:$Z$948,8,0)</f>
        <v xml:space="preserve"> Chordata</v>
      </c>
      <c r="L228" t="str">
        <f>VLOOKUP($B228,SOCS_box_taxonomy!$B$2:$Z$948,9,0)</f>
        <v xml:space="preserve"> Craniata</v>
      </c>
      <c r="M228" t="str">
        <f>VLOOKUP($B228,SOCS_box_taxonomy!$B$2:$Z$948,10,0)</f>
        <v xml:space="preserve"> Vertebrata</v>
      </c>
      <c r="N228" t="str">
        <f>VLOOKUP($B228,SOCS_box_taxonomy!$B$2:$Z$948,11,0)</f>
        <v xml:space="preserve"> Euteleostomi</v>
      </c>
      <c r="O228" t="str">
        <f>VLOOKUP($B228,SOCS_box_taxonomy!$B$2:$Z$948,12,0)</f>
        <v>Mammalia</v>
      </c>
      <c r="P228" t="str">
        <f>VLOOKUP($B228,SOCS_box_taxonomy!$B$2:$Z$948,13,0)</f>
        <v xml:space="preserve"> Eutheria</v>
      </c>
      <c r="Q228" t="str">
        <f>VLOOKUP($B228,SOCS_box_taxonomy!$B$2:$Z$948,14,0)</f>
        <v xml:space="preserve"> Euarchontoglires</v>
      </c>
      <c r="R228" t="str">
        <f>VLOOKUP($B228,SOCS_box_taxonomy!$B$2:$Z$948,15,0)</f>
        <v xml:space="preserve"> Primates</v>
      </c>
      <c r="S228" t="str">
        <f>VLOOKUP($B228,SOCS_box_taxonomy!$B$2:$Z$948,16,0)</f>
        <v xml:space="preserve"> Haplorrhini</v>
      </c>
      <c r="T228" t="str">
        <f>VLOOKUP($B228,SOCS_box_taxonomy!$B$2:$Z$948,17,0)</f>
        <v>Catarrhini</v>
      </c>
      <c r="U228" t="str">
        <f>VLOOKUP($B228,SOCS_box_taxonomy!$B$2:$Z$948,18,0)</f>
        <v xml:space="preserve"> Hominidae</v>
      </c>
      <c r="V228" t="str">
        <f>VLOOKUP($B228,SOCS_box_taxonomy!$B$2:$Z$948,19,0)</f>
        <v xml:space="preserve"> Homo.</v>
      </c>
      <c r="W228">
        <f>VLOOKUP($B228,SOCS_box_taxonomy!$B$2:$Z$948,20,0)</f>
        <v>0</v>
      </c>
      <c r="X228">
        <f>VLOOKUP($B228,SOCS_box_taxonomy!$B$2:$Z$948,21,0)</f>
        <v>0</v>
      </c>
      <c r="Y228">
        <f>VLOOKUP($B228,SOCS_box_taxonomy!$B$2:$Z$948,22,0)</f>
        <v>0</v>
      </c>
      <c r="Z228">
        <f>$F228-$E228+1</f>
        <v>41</v>
      </c>
    </row>
    <row r="229" spans="1:26">
      <c r="A229" t="s">
        <v>194</v>
      </c>
      <c r="B229" t="s">
        <v>1372</v>
      </c>
      <c r="C229">
        <v>308</v>
      </c>
      <c r="D229" t="s">
        <v>1269</v>
      </c>
      <c r="E229">
        <v>134</v>
      </c>
      <c r="F229">
        <v>244</v>
      </c>
      <c r="G229">
        <v>64467</v>
      </c>
      <c r="H229" t="s">
        <v>1270</v>
      </c>
      <c r="I229" t="str">
        <f>VLOOKUP($B229,SOCS_box_taxonomy!$B$2:$Z$948,6,0)</f>
        <v>Eukaryota</v>
      </c>
      <c r="J229" t="str">
        <f>VLOOKUP($B229,SOCS_box_taxonomy!$B$2:$Z$948,7,0)</f>
        <v xml:space="preserve"> Metazoa</v>
      </c>
      <c r="K229" t="str">
        <f>VLOOKUP($B229,SOCS_box_taxonomy!$B$2:$Z$948,8,0)</f>
        <v xml:space="preserve"> Chordata</v>
      </c>
      <c r="L229" t="str">
        <f>VLOOKUP($B229,SOCS_box_taxonomy!$B$2:$Z$948,9,0)</f>
        <v xml:space="preserve"> Craniata</v>
      </c>
      <c r="M229" t="str">
        <f>VLOOKUP($B229,SOCS_box_taxonomy!$B$2:$Z$948,10,0)</f>
        <v xml:space="preserve"> Vertebrata</v>
      </c>
      <c r="N229" t="str">
        <f>VLOOKUP($B229,SOCS_box_taxonomy!$B$2:$Z$948,11,0)</f>
        <v xml:space="preserve"> Euteleostomi</v>
      </c>
      <c r="O229" t="str">
        <f>VLOOKUP($B229,SOCS_box_taxonomy!$B$2:$Z$948,12,0)</f>
        <v>Mammalia</v>
      </c>
      <c r="P229" t="str">
        <f>VLOOKUP($B229,SOCS_box_taxonomy!$B$2:$Z$948,13,0)</f>
        <v xml:space="preserve"> Eutheria</v>
      </c>
      <c r="Q229" t="str">
        <f>VLOOKUP($B229,SOCS_box_taxonomy!$B$2:$Z$948,14,0)</f>
        <v xml:space="preserve"> Euarchontoglires</v>
      </c>
      <c r="R229" t="str">
        <f>VLOOKUP($B229,SOCS_box_taxonomy!$B$2:$Z$948,15,0)</f>
        <v xml:space="preserve"> Glires</v>
      </c>
      <c r="S229" t="str">
        <f>VLOOKUP($B229,SOCS_box_taxonomy!$B$2:$Z$948,16,0)</f>
        <v xml:space="preserve"> Rodentia</v>
      </c>
      <c r="T229" t="str">
        <f>VLOOKUP($B229,SOCS_box_taxonomy!$B$2:$Z$948,17,0)</f>
        <v xml:space="preserve"> Sciurognathi</v>
      </c>
      <c r="U229" t="str">
        <f>VLOOKUP($B229,SOCS_box_taxonomy!$B$2:$Z$948,18,0)</f>
        <v>Muroidea</v>
      </c>
      <c r="V229" t="str">
        <f>VLOOKUP($B229,SOCS_box_taxonomy!$B$2:$Z$948,19,0)</f>
        <v xml:space="preserve"> Muridae</v>
      </c>
      <c r="W229" t="str">
        <f>VLOOKUP($B229,SOCS_box_taxonomy!$B$2:$Z$948,20,0)</f>
        <v xml:space="preserve"> Murinae</v>
      </c>
      <c r="X229" t="str">
        <f>VLOOKUP($B229,SOCS_box_taxonomy!$B$2:$Z$948,21,0)</f>
        <v xml:space="preserve"> Mus</v>
      </c>
      <c r="Y229" t="str">
        <f>VLOOKUP($B229,SOCS_box_taxonomy!$B$2:$Z$948,22,0)</f>
        <v xml:space="preserve"> Mus.</v>
      </c>
    </row>
    <row r="230" spans="1:26">
      <c r="A230" t="s">
        <v>194</v>
      </c>
      <c r="B230" t="s">
        <v>1372</v>
      </c>
      <c r="C230">
        <v>308</v>
      </c>
      <c r="D230" t="s">
        <v>1269</v>
      </c>
      <c r="E230">
        <v>30</v>
      </c>
      <c r="F230">
        <v>126</v>
      </c>
      <c r="G230">
        <v>64467</v>
      </c>
      <c r="H230" t="s">
        <v>1270</v>
      </c>
      <c r="I230" t="str">
        <f>VLOOKUP($B230,SOCS_box_taxonomy!$B$2:$Z$948,6,0)</f>
        <v>Eukaryota</v>
      </c>
      <c r="J230" t="str">
        <f>VLOOKUP($B230,SOCS_box_taxonomy!$B$2:$Z$948,7,0)</f>
        <v xml:space="preserve"> Metazoa</v>
      </c>
      <c r="K230" t="str">
        <f>VLOOKUP($B230,SOCS_box_taxonomy!$B$2:$Z$948,8,0)</f>
        <v xml:space="preserve"> Chordata</v>
      </c>
      <c r="L230" t="str">
        <f>VLOOKUP($B230,SOCS_box_taxonomy!$B$2:$Z$948,9,0)</f>
        <v xml:space="preserve"> Craniata</v>
      </c>
      <c r="M230" t="str">
        <f>VLOOKUP($B230,SOCS_box_taxonomy!$B$2:$Z$948,10,0)</f>
        <v xml:space="preserve"> Vertebrata</v>
      </c>
      <c r="N230" t="str">
        <f>VLOOKUP($B230,SOCS_box_taxonomy!$B$2:$Z$948,11,0)</f>
        <v xml:space="preserve"> Euteleostomi</v>
      </c>
      <c r="O230" t="str">
        <f>VLOOKUP($B230,SOCS_box_taxonomy!$B$2:$Z$948,12,0)</f>
        <v>Mammalia</v>
      </c>
      <c r="P230" t="str">
        <f>VLOOKUP($B230,SOCS_box_taxonomy!$B$2:$Z$948,13,0)</f>
        <v xml:space="preserve"> Eutheria</v>
      </c>
      <c r="Q230" t="str">
        <f>VLOOKUP($B230,SOCS_box_taxonomy!$B$2:$Z$948,14,0)</f>
        <v xml:space="preserve"> Euarchontoglires</v>
      </c>
      <c r="R230" t="str">
        <f>VLOOKUP($B230,SOCS_box_taxonomy!$B$2:$Z$948,15,0)</f>
        <v xml:space="preserve"> Glires</v>
      </c>
      <c r="S230" t="str">
        <f>VLOOKUP($B230,SOCS_box_taxonomy!$B$2:$Z$948,16,0)</f>
        <v xml:space="preserve"> Rodentia</v>
      </c>
      <c r="T230" t="str">
        <f>VLOOKUP($B230,SOCS_box_taxonomy!$B$2:$Z$948,17,0)</f>
        <v xml:space="preserve"> Sciurognathi</v>
      </c>
      <c r="U230" t="str">
        <f>VLOOKUP($B230,SOCS_box_taxonomy!$B$2:$Z$948,18,0)</f>
        <v>Muroidea</v>
      </c>
      <c r="V230" t="str">
        <f>VLOOKUP($B230,SOCS_box_taxonomy!$B$2:$Z$948,19,0)</f>
        <v xml:space="preserve"> Muridae</v>
      </c>
      <c r="W230" t="str">
        <f>VLOOKUP($B230,SOCS_box_taxonomy!$B$2:$Z$948,20,0)</f>
        <v xml:space="preserve"> Murinae</v>
      </c>
      <c r="X230" t="str">
        <f>VLOOKUP($B230,SOCS_box_taxonomy!$B$2:$Z$948,21,0)</f>
        <v xml:space="preserve"> Mus</v>
      </c>
      <c r="Y230" t="str">
        <f>VLOOKUP($B230,SOCS_box_taxonomy!$B$2:$Z$948,22,0)</f>
        <v xml:space="preserve"> Mus.</v>
      </c>
    </row>
    <row r="231" spans="1:26">
      <c r="A231" t="s">
        <v>194</v>
      </c>
      <c r="B231" t="s">
        <v>1372</v>
      </c>
      <c r="C231">
        <v>308</v>
      </c>
      <c r="D231" t="s">
        <v>1269</v>
      </c>
      <c r="E231">
        <v>68</v>
      </c>
      <c r="F231">
        <v>160</v>
      </c>
      <c r="G231">
        <v>64467</v>
      </c>
      <c r="H231" t="s">
        <v>1270</v>
      </c>
      <c r="I231" t="str">
        <f>VLOOKUP($B231,SOCS_box_taxonomy!$B$2:$Z$948,6,0)</f>
        <v>Eukaryota</v>
      </c>
      <c r="J231" t="str">
        <f>VLOOKUP($B231,SOCS_box_taxonomy!$B$2:$Z$948,7,0)</f>
        <v xml:space="preserve"> Metazoa</v>
      </c>
      <c r="K231" t="str">
        <f>VLOOKUP($B231,SOCS_box_taxonomy!$B$2:$Z$948,8,0)</f>
        <v xml:space="preserve"> Chordata</v>
      </c>
      <c r="L231" t="str">
        <f>VLOOKUP($B231,SOCS_box_taxonomy!$B$2:$Z$948,9,0)</f>
        <v xml:space="preserve"> Craniata</v>
      </c>
      <c r="M231" t="str">
        <f>VLOOKUP($B231,SOCS_box_taxonomy!$B$2:$Z$948,10,0)</f>
        <v xml:space="preserve"> Vertebrata</v>
      </c>
      <c r="N231" t="str">
        <f>VLOOKUP($B231,SOCS_box_taxonomy!$B$2:$Z$948,11,0)</f>
        <v xml:space="preserve"> Euteleostomi</v>
      </c>
      <c r="O231" t="str">
        <f>VLOOKUP($B231,SOCS_box_taxonomy!$B$2:$Z$948,12,0)</f>
        <v>Mammalia</v>
      </c>
      <c r="P231" t="str">
        <f>VLOOKUP($B231,SOCS_box_taxonomy!$B$2:$Z$948,13,0)</f>
        <v xml:space="preserve"> Eutheria</v>
      </c>
      <c r="Q231" t="str">
        <f>VLOOKUP($B231,SOCS_box_taxonomy!$B$2:$Z$948,14,0)</f>
        <v xml:space="preserve"> Euarchontoglires</v>
      </c>
      <c r="R231" t="str">
        <f>VLOOKUP($B231,SOCS_box_taxonomy!$B$2:$Z$948,15,0)</f>
        <v xml:space="preserve"> Glires</v>
      </c>
      <c r="S231" t="str">
        <f>VLOOKUP($B231,SOCS_box_taxonomy!$B$2:$Z$948,16,0)</f>
        <v xml:space="preserve"> Rodentia</v>
      </c>
      <c r="T231" t="str">
        <f>VLOOKUP($B231,SOCS_box_taxonomy!$B$2:$Z$948,17,0)</f>
        <v xml:space="preserve"> Sciurognathi</v>
      </c>
      <c r="U231" t="str">
        <f>VLOOKUP($B231,SOCS_box_taxonomy!$B$2:$Z$948,18,0)</f>
        <v>Muroidea</v>
      </c>
      <c r="V231" t="str">
        <f>VLOOKUP($B231,SOCS_box_taxonomy!$B$2:$Z$948,19,0)</f>
        <v xml:space="preserve"> Muridae</v>
      </c>
      <c r="W231" t="str">
        <f>VLOOKUP($B231,SOCS_box_taxonomy!$B$2:$Z$948,20,0)</f>
        <v xml:space="preserve"> Murinae</v>
      </c>
      <c r="X231" t="str">
        <f>VLOOKUP($B231,SOCS_box_taxonomy!$B$2:$Z$948,21,0)</f>
        <v xml:space="preserve"> Mus</v>
      </c>
      <c r="Y231" t="str">
        <f>VLOOKUP($B231,SOCS_box_taxonomy!$B$2:$Z$948,22,0)</f>
        <v xml:space="preserve"> Mus.</v>
      </c>
    </row>
    <row r="232" spans="1:26">
      <c r="A232" t="s">
        <v>194</v>
      </c>
      <c r="B232" t="s">
        <v>1372</v>
      </c>
      <c r="C232">
        <v>308</v>
      </c>
      <c r="D232" t="s">
        <v>21</v>
      </c>
      <c r="E232">
        <v>268</v>
      </c>
      <c r="F232">
        <v>308</v>
      </c>
      <c r="G232">
        <v>1016</v>
      </c>
      <c r="H232" t="s">
        <v>1265</v>
      </c>
      <c r="I232" t="str">
        <f>VLOOKUP($B232,SOCS_box_taxonomy!$B$2:$Z$948,6,0)</f>
        <v>Eukaryota</v>
      </c>
      <c r="J232" t="str">
        <f>VLOOKUP($B232,SOCS_box_taxonomy!$B$2:$Z$948,7,0)</f>
        <v xml:space="preserve"> Metazoa</v>
      </c>
      <c r="K232" t="str">
        <f>VLOOKUP($B232,SOCS_box_taxonomy!$B$2:$Z$948,8,0)</f>
        <v xml:space="preserve"> Chordata</v>
      </c>
      <c r="L232" t="str">
        <f>VLOOKUP($B232,SOCS_box_taxonomy!$B$2:$Z$948,9,0)</f>
        <v xml:space="preserve"> Craniata</v>
      </c>
      <c r="M232" t="str">
        <f>VLOOKUP($B232,SOCS_box_taxonomy!$B$2:$Z$948,10,0)</f>
        <v xml:space="preserve"> Vertebrata</v>
      </c>
      <c r="N232" t="str">
        <f>VLOOKUP($B232,SOCS_box_taxonomy!$B$2:$Z$948,11,0)</f>
        <v xml:space="preserve"> Euteleostomi</v>
      </c>
      <c r="O232" t="str">
        <f>VLOOKUP($B232,SOCS_box_taxonomy!$B$2:$Z$948,12,0)</f>
        <v>Mammalia</v>
      </c>
      <c r="P232" t="str">
        <f>VLOOKUP($B232,SOCS_box_taxonomy!$B$2:$Z$948,13,0)</f>
        <v xml:space="preserve"> Eutheria</v>
      </c>
      <c r="Q232" t="str">
        <f>VLOOKUP($B232,SOCS_box_taxonomy!$B$2:$Z$948,14,0)</f>
        <v xml:space="preserve"> Euarchontoglires</v>
      </c>
      <c r="R232" t="str">
        <f>VLOOKUP($B232,SOCS_box_taxonomy!$B$2:$Z$948,15,0)</f>
        <v xml:space="preserve"> Glires</v>
      </c>
      <c r="S232" t="str">
        <f>VLOOKUP($B232,SOCS_box_taxonomy!$B$2:$Z$948,16,0)</f>
        <v xml:space="preserve"> Rodentia</v>
      </c>
      <c r="T232" t="str">
        <f>VLOOKUP($B232,SOCS_box_taxonomy!$B$2:$Z$948,17,0)</f>
        <v xml:space="preserve"> Sciurognathi</v>
      </c>
      <c r="U232" t="str">
        <f>VLOOKUP($B232,SOCS_box_taxonomy!$B$2:$Z$948,18,0)</f>
        <v>Muroidea</v>
      </c>
      <c r="V232" t="str">
        <f>VLOOKUP($B232,SOCS_box_taxonomy!$B$2:$Z$948,19,0)</f>
        <v xml:space="preserve"> Muridae</v>
      </c>
      <c r="W232" t="str">
        <f>VLOOKUP($B232,SOCS_box_taxonomy!$B$2:$Z$948,20,0)</f>
        <v xml:space="preserve"> Murinae</v>
      </c>
      <c r="X232" t="str">
        <f>VLOOKUP($B232,SOCS_box_taxonomy!$B$2:$Z$948,21,0)</f>
        <v xml:space="preserve"> Mus</v>
      </c>
      <c r="Y232" t="str">
        <f>VLOOKUP($B232,SOCS_box_taxonomy!$B$2:$Z$948,22,0)</f>
        <v xml:space="preserve"> Mus.</v>
      </c>
      <c r="Z232">
        <f>$F232-$E232+1</f>
        <v>41</v>
      </c>
    </row>
    <row r="233" spans="1:26">
      <c r="A233" t="s">
        <v>195</v>
      </c>
      <c r="B233" t="s">
        <v>1373</v>
      </c>
      <c r="C233">
        <v>278</v>
      </c>
      <c r="D233" t="s">
        <v>1269</v>
      </c>
      <c r="E233">
        <v>23</v>
      </c>
      <c r="F233">
        <v>114</v>
      </c>
      <c r="G233">
        <v>64467</v>
      </c>
      <c r="H233" t="s">
        <v>1270</v>
      </c>
      <c r="I233" t="str">
        <f>VLOOKUP($B233,SOCS_box_taxonomy!$B$2:$Z$948,6,0)</f>
        <v>Eukaryota</v>
      </c>
      <c r="J233" t="str">
        <f>VLOOKUP($B233,SOCS_box_taxonomy!$B$2:$Z$948,7,0)</f>
        <v xml:space="preserve"> Metazoa</v>
      </c>
      <c r="K233" t="str">
        <f>VLOOKUP($B233,SOCS_box_taxonomy!$B$2:$Z$948,8,0)</f>
        <v xml:space="preserve"> Chordata</v>
      </c>
      <c r="L233" t="str">
        <f>VLOOKUP($B233,SOCS_box_taxonomy!$B$2:$Z$948,9,0)</f>
        <v xml:space="preserve"> Craniata</v>
      </c>
      <c r="M233" t="str">
        <f>VLOOKUP($B233,SOCS_box_taxonomy!$B$2:$Z$948,10,0)</f>
        <v xml:space="preserve"> Vertebrata</v>
      </c>
      <c r="N233" t="str">
        <f>VLOOKUP($B233,SOCS_box_taxonomy!$B$2:$Z$948,11,0)</f>
        <v xml:space="preserve"> Euteleostomi</v>
      </c>
      <c r="O233" t="str">
        <f>VLOOKUP($B233,SOCS_box_taxonomy!$B$2:$Z$948,12,0)</f>
        <v>Mammalia</v>
      </c>
      <c r="P233" t="str">
        <f>VLOOKUP($B233,SOCS_box_taxonomy!$B$2:$Z$948,13,0)</f>
        <v xml:space="preserve"> Eutheria</v>
      </c>
      <c r="Q233" t="str">
        <f>VLOOKUP($B233,SOCS_box_taxonomy!$B$2:$Z$948,14,0)</f>
        <v xml:space="preserve"> Euarchontoglires</v>
      </c>
      <c r="R233" t="str">
        <f>VLOOKUP($B233,SOCS_box_taxonomy!$B$2:$Z$948,15,0)</f>
        <v xml:space="preserve"> Primates</v>
      </c>
      <c r="S233" t="str">
        <f>VLOOKUP($B233,SOCS_box_taxonomy!$B$2:$Z$948,16,0)</f>
        <v xml:space="preserve"> Haplorrhini</v>
      </c>
      <c r="T233" t="str">
        <f>VLOOKUP($B233,SOCS_box_taxonomy!$B$2:$Z$948,17,0)</f>
        <v>Catarrhini</v>
      </c>
      <c r="U233" t="str">
        <f>VLOOKUP($B233,SOCS_box_taxonomy!$B$2:$Z$948,18,0)</f>
        <v xml:space="preserve"> Hominidae</v>
      </c>
      <c r="V233" t="str">
        <f>VLOOKUP($B233,SOCS_box_taxonomy!$B$2:$Z$948,19,0)</f>
        <v xml:space="preserve"> Homo.</v>
      </c>
      <c r="W233">
        <f>VLOOKUP($B233,SOCS_box_taxonomy!$B$2:$Z$948,20,0)</f>
        <v>0</v>
      </c>
      <c r="X233">
        <f>VLOOKUP($B233,SOCS_box_taxonomy!$B$2:$Z$948,21,0)</f>
        <v>0</v>
      </c>
      <c r="Y233">
        <f>VLOOKUP($B233,SOCS_box_taxonomy!$B$2:$Z$948,22,0)</f>
        <v>0</v>
      </c>
    </row>
    <row r="234" spans="1:26">
      <c r="A234" t="s">
        <v>195</v>
      </c>
      <c r="B234" t="s">
        <v>1373</v>
      </c>
      <c r="C234">
        <v>278</v>
      </c>
      <c r="D234" t="s">
        <v>1269</v>
      </c>
      <c r="E234">
        <v>112</v>
      </c>
      <c r="F234">
        <v>180</v>
      </c>
      <c r="G234">
        <v>64467</v>
      </c>
      <c r="H234" t="s">
        <v>1270</v>
      </c>
      <c r="I234" t="str">
        <f>VLOOKUP($B234,SOCS_box_taxonomy!$B$2:$Z$948,6,0)</f>
        <v>Eukaryota</v>
      </c>
      <c r="J234" t="str">
        <f>VLOOKUP($B234,SOCS_box_taxonomy!$B$2:$Z$948,7,0)</f>
        <v xml:space="preserve"> Metazoa</v>
      </c>
      <c r="K234" t="str">
        <f>VLOOKUP($B234,SOCS_box_taxonomy!$B$2:$Z$948,8,0)</f>
        <v xml:space="preserve"> Chordata</v>
      </c>
      <c r="L234" t="str">
        <f>VLOOKUP($B234,SOCS_box_taxonomy!$B$2:$Z$948,9,0)</f>
        <v xml:space="preserve"> Craniata</v>
      </c>
      <c r="M234" t="str">
        <f>VLOOKUP($B234,SOCS_box_taxonomy!$B$2:$Z$948,10,0)</f>
        <v xml:space="preserve"> Vertebrata</v>
      </c>
      <c r="N234" t="str">
        <f>VLOOKUP($B234,SOCS_box_taxonomy!$B$2:$Z$948,11,0)</f>
        <v xml:space="preserve"> Euteleostomi</v>
      </c>
      <c r="O234" t="str">
        <f>VLOOKUP($B234,SOCS_box_taxonomy!$B$2:$Z$948,12,0)</f>
        <v>Mammalia</v>
      </c>
      <c r="P234" t="str">
        <f>VLOOKUP($B234,SOCS_box_taxonomy!$B$2:$Z$948,13,0)</f>
        <v xml:space="preserve"> Eutheria</v>
      </c>
      <c r="Q234" t="str">
        <f>VLOOKUP($B234,SOCS_box_taxonomy!$B$2:$Z$948,14,0)</f>
        <v xml:space="preserve"> Euarchontoglires</v>
      </c>
      <c r="R234" t="str">
        <f>VLOOKUP($B234,SOCS_box_taxonomy!$B$2:$Z$948,15,0)</f>
        <v xml:space="preserve"> Primates</v>
      </c>
      <c r="S234" t="str">
        <f>VLOOKUP($B234,SOCS_box_taxonomy!$B$2:$Z$948,16,0)</f>
        <v xml:space="preserve"> Haplorrhini</v>
      </c>
      <c r="T234" t="str">
        <f>VLOOKUP($B234,SOCS_box_taxonomy!$B$2:$Z$948,17,0)</f>
        <v>Catarrhini</v>
      </c>
      <c r="U234" t="str">
        <f>VLOOKUP($B234,SOCS_box_taxonomy!$B$2:$Z$948,18,0)</f>
        <v xml:space="preserve"> Hominidae</v>
      </c>
      <c r="V234" t="str">
        <f>VLOOKUP($B234,SOCS_box_taxonomy!$B$2:$Z$948,19,0)</f>
        <v xml:space="preserve"> Homo.</v>
      </c>
      <c r="W234">
        <f>VLOOKUP($B234,SOCS_box_taxonomy!$B$2:$Z$948,20,0)</f>
        <v>0</v>
      </c>
      <c r="X234">
        <f>VLOOKUP($B234,SOCS_box_taxonomy!$B$2:$Z$948,21,0)</f>
        <v>0</v>
      </c>
      <c r="Y234">
        <f>VLOOKUP($B234,SOCS_box_taxonomy!$B$2:$Z$948,22,0)</f>
        <v>0</v>
      </c>
    </row>
    <row r="235" spans="1:26">
      <c r="A235" t="s">
        <v>195</v>
      </c>
      <c r="B235" t="s">
        <v>1373</v>
      </c>
      <c r="C235">
        <v>278</v>
      </c>
      <c r="D235" t="s">
        <v>1269</v>
      </c>
      <c r="E235">
        <v>154</v>
      </c>
      <c r="F235">
        <v>242</v>
      </c>
      <c r="G235">
        <v>64467</v>
      </c>
      <c r="H235" t="s">
        <v>1270</v>
      </c>
      <c r="I235" t="str">
        <f>VLOOKUP($B235,SOCS_box_taxonomy!$B$2:$Z$948,6,0)</f>
        <v>Eukaryota</v>
      </c>
      <c r="J235" t="str">
        <f>VLOOKUP($B235,SOCS_box_taxonomy!$B$2:$Z$948,7,0)</f>
        <v xml:space="preserve"> Metazoa</v>
      </c>
      <c r="K235" t="str">
        <f>VLOOKUP($B235,SOCS_box_taxonomy!$B$2:$Z$948,8,0)</f>
        <v xml:space="preserve"> Chordata</v>
      </c>
      <c r="L235" t="str">
        <f>VLOOKUP($B235,SOCS_box_taxonomy!$B$2:$Z$948,9,0)</f>
        <v xml:space="preserve"> Craniata</v>
      </c>
      <c r="M235" t="str">
        <f>VLOOKUP($B235,SOCS_box_taxonomy!$B$2:$Z$948,10,0)</f>
        <v xml:space="preserve"> Vertebrata</v>
      </c>
      <c r="N235" t="str">
        <f>VLOOKUP($B235,SOCS_box_taxonomy!$B$2:$Z$948,11,0)</f>
        <v xml:space="preserve"> Euteleostomi</v>
      </c>
      <c r="O235" t="str">
        <f>VLOOKUP($B235,SOCS_box_taxonomy!$B$2:$Z$948,12,0)</f>
        <v>Mammalia</v>
      </c>
      <c r="P235" t="str">
        <f>VLOOKUP($B235,SOCS_box_taxonomy!$B$2:$Z$948,13,0)</f>
        <v xml:space="preserve"> Eutheria</v>
      </c>
      <c r="Q235" t="str">
        <f>VLOOKUP($B235,SOCS_box_taxonomy!$B$2:$Z$948,14,0)</f>
        <v xml:space="preserve"> Euarchontoglires</v>
      </c>
      <c r="R235" t="str">
        <f>VLOOKUP($B235,SOCS_box_taxonomy!$B$2:$Z$948,15,0)</f>
        <v xml:space="preserve"> Primates</v>
      </c>
      <c r="S235" t="str">
        <f>VLOOKUP($B235,SOCS_box_taxonomy!$B$2:$Z$948,16,0)</f>
        <v xml:space="preserve"> Haplorrhini</v>
      </c>
      <c r="T235" t="str">
        <f>VLOOKUP($B235,SOCS_box_taxonomy!$B$2:$Z$948,17,0)</f>
        <v>Catarrhini</v>
      </c>
      <c r="U235" t="str">
        <f>VLOOKUP($B235,SOCS_box_taxonomy!$B$2:$Z$948,18,0)</f>
        <v xml:space="preserve"> Hominidae</v>
      </c>
      <c r="V235" t="str">
        <f>VLOOKUP($B235,SOCS_box_taxonomy!$B$2:$Z$948,19,0)</f>
        <v xml:space="preserve"> Homo.</v>
      </c>
      <c r="W235">
        <f>VLOOKUP($B235,SOCS_box_taxonomy!$B$2:$Z$948,20,0)</f>
        <v>0</v>
      </c>
      <c r="X235">
        <f>VLOOKUP($B235,SOCS_box_taxonomy!$B$2:$Z$948,21,0)</f>
        <v>0</v>
      </c>
      <c r="Y235">
        <f>VLOOKUP($B235,SOCS_box_taxonomy!$B$2:$Z$948,22,0)</f>
        <v>0</v>
      </c>
    </row>
    <row r="236" spans="1:26">
      <c r="A236" t="s">
        <v>195</v>
      </c>
      <c r="B236" t="s">
        <v>1373</v>
      </c>
      <c r="C236">
        <v>278</v>
      </c>
      <c r="D236" t="s">
        <v>21</v>
      </c>
      <c r="E236">
        <v>239</v>
      </c>
      <c r="F236">
        <v>278</v>
      </c>
      <c r="G236">
        <v>1016</v>
      </c>
      <c r="H236" t="s">
        <v>1265</v>
      </c>
      <c r="I236" t="str">
        <f>VLOOKUP($B236,SOCS_box_taxonomy!$B$2:$Z$948,6,0)</f>
        <v>Eukaryota</v>
      </c>
      <c r="J236" t="str">
        <f>VLOOKUP($B236,SOCS_box_taxonomy!$B$2:$Z$948,7,0)</f>
        <v xml:space="preserve"> Metazoa</v>
      </c>
      <c r="K236" t="str">
        <f>VLOOKUP($B236,SOCS_box_taxonomy!$B$2:$Z$948,8,0)</f>
        <v xml:space="preserve"> Chordata</v>
      </c>
      <c r="L236" t="str">
        <f>VLOOKUP($B236,SOCS_box_taxonomy!$B$2:$Z$948,9,0)</f>
        <v xml:space="preserve"> Craniata</v>
      </c>
      <c r="M236" t="str">
        <f>VLOOKUP($B236,SOCS_box_taxonomy!$B$2:$Z$948,10,0)</f>
        <v xml:space="preserve"> Vertebrata</v>
      </c>
      <c r="N236" t="str">
        <f>VLOOKUP($B236,SOCS_box_taxonomy!$B$2:$Z$948,11,0)</f>
        <v xml:space="preserve"> Euteleostomi</v>
      </c>
      <c r="O236" t="str">
        <f>VLOOKUP($B236,SOCS_box_taxonomy!$B$2:$Z$948,12,0)</f>
        <v>Mammalia</v>
      </c>
      <c r="P236" t="str">
        <f>VLOOKUP($B236,SOCS_box_taxonomy!$B$2:$Z$948,13,0)</f>
        <v xml:space="preserve"> Eutheria</v>
      </c>
      <c r="Q236" t="str">
        <f>VLOOKUP($B236,SOCS_box_taxonomy!$B$2:$Z$948,14,0)</f>
        <v xml:space="preserve"> Euarchontoglires</v>
      </c>
      <c r="R236" t="str">
        <f>VLOOKUP($B236,SOCS_box_taxonomy!$B$2:$Z$948,15,0)</f>
        <v xml:space="preserve"> Primates</v>
      </c>
      <c r="S236" t="str">
        <f>VLOOKUP($B236,SOCS_box_taxonomy!$B$2:$Z$948,16,0)</f>
        <v xml:space="preserve"> Haplorrhini</v>
      </c>
      <c r="T236" t="str">
        <f>VLOOKUP($B236,SOCS_box_taxonomy!$B$2:$Z$948,17,0)</f>
        <v>Catarrhini</v>
      </c>
      <c r="U236" t="str">
        <f>VLOOKUP($B236,SOCS_box_taxonomy!$B$2:$Z$948,18,0)</f>
        <v xml:space="preserve"> Hominidae</v>
      </c>
      <c r="V236" t="str">
        <f>VLOOKUP($B236,SOCS_box_taxonomy!$B$2:$Z$948,19,0)</f>
        <v xml:space="preserve"> Homo.</v>
      </c>
      <c r="W236">
        <f>VLOOKUP($B236,SOCS_box_taxonomy!$B$2:$Z$948,20,0)</f>
        <v>0</v>
      </c>
      <c r="X236">
        <f>VLOOKUP($B236,SOCS_box_taxonomy!$B$2:$Z$948,21,0)</f>
        <v>0</v>
      </c>
      <c r="Y236">
        <f>VLOOKUP($B236,SOCS_box_taxonomy!$B$2:$Z$948,22,0)</f>
        <v>0</v>
      </c>
      <c r="Z236">
        <f>$F236-$E236+1</f>
        <v>40</v>
      </c>
    </row>
    <row r="237" spans="1:26">
      <c r="A237" t="s">
        <v>196</v>
      </c>
      <c r="B237" t="s">
        <v>1374</v>
      </c>
      <c r="C237">
        <v>278</v>
      </c>
      <c r="D237" t="s">
        <v>1319</v>
      </c>
      <c r="E237">
        <v>182</v>
      </c>
      <c r="F237">
        <v>213</v>
      </c>
      <c r="G237">
        <v>5717</v>
      </c>
      <c r="H237" t="s">
        <v>1320</v>
      </c>
      <c r="I237" t="str">
        <f>VLOOKUP($B237,SOCS_box_taxonomy!$B$2:$Z$948,6,0)</f>
        <v>Eukaryota</v>
      </c>
      <c r="J237" t="str">
        <f>VLOOKUP($B237,SOCS_box_taxonomy!$B$2:$Z$948,7,0)</f>
        <v xml:space="preserve"> Metazoa</v>
      </c>
      <c r="K237" t="str">
        <f>VLOOKUP($B237,SOCS_box_taxonomy!$B$2:$Z$948,8,0)</f>
        <v xml:space="preserve"> Chordata</v>
      </c>
      <c r="L237" t="str">
        <f>VLOOKUP($B237,SOCS_box_taxonomy!$B$2:$Z$948,9,0)</f>
        <v xml:space="preserve"> Craniata</v>
      </c>
      <c r="M237" t="str">
        <f>VLOOKUP($B237,SOCS_box_taxonomy!$B$2:$Z$948,10,0)</f>
        <v xml:space="preserve"> Vertebrata</v>
      </c>
      <c r="N237" t="str">
        <f>VLOOKUP($B237,SOCS_box_taxonomy!$B$2:$Z$948,11,0)</f>
        <v xml:space="preserve"> Euteleostomi</v>
      </c>
      <c r="O237" t="str">
        <f>VLOOKUP($B237,SOCS_box_taxonomy!$B$2:$Z$948,12,0)</f>
        <v>Mammalia</v>
      </c>
      <c r="P237" t="str">
        <f>VLOOKUP($B237,SOCS_box_taxonomy!$B$2:$Z$948,13,0)</f>
        <v xml:space="preserve"> Eutheria</v>
      </c>
      <c r="Q237" t="str">
        <f>VLOOKUP($B237,SOCS_box_taxonomy!$B$2:$Z$948,14,0)</f>
        <v xml:space="preserve"> Euarchontoglires</v>
      </c>
      <c r="R237" t="str">
        <f>VLOOKUP($B237,SOCS_box_taxonomy!$B$2:$Z$948,15,0)</f>
        <v xml:space="preserve"> Glires</v>
      </c>
      <c r="S237" t="str">
        <f>VLOOKUP($B237,SOCS_box_taxonomy!$B$2:$Z$948,16,0)</f>
        <v xml:space="preserve"> Rodentia</v>
      </c>
      <c r="T237" t="str">
        <f>VLOOKUP($B237,SOCS_box_taxonomy!$B$2:$Z$948,17,0)</f>
        <v xml:space="preserve"> Sciurognathi</v>
      </c>
      <c r="U237" t="str">
        <f>VLOOKUP($B237,SOCS_box_taxonomy!$B$2:$Z$948,18,0)</f>
        <v>Muroidea</v>
      </c>
      <c r="V237" t="str">
        <f>VLOOKUP($B237,SOCS_box_taxonomy!$B$2:$Z$948,19,0)</f>
        <v xml:space="preserve"> Muridae</v>
      </c>
      <c r="W237" t="str">
        <f>VLOOKUP($B237,SOCS_box_taxonomy!$B$2:$Z$948,20,0)</f>
        <v xml:space="preserve"> Murinae</v>
      </c>
      <c r="X237" t="str">
        <f>VLOOKUP($B237,SOCS_box_taxonomy!$B$2:$Z$948,21,0)</f>
        <v xml:space="preserve"> Mus</v>
      </c>
      <c r="Y237" t="str">
        <f>VLOOKUP($B237,SOCS_box_taxonomy!$B$2:$Z$948,22,0)</f>
        <v xml:space="preserve"> Mus.</v>
      </c>
    </row>
    <row r="238" spans="1:26">
      <c r="A238" t="s">
        <v>196</v>
      </c>
      <c r="B238" t="s">
        <v>1374</v>
      </c>
      <c r="C238">
        <v>278</v>
      </c>
      <c r="D238" t="s">
        <v>1269</v>
      </c>
      <c r="E238">
        <v>113</v>
      </c>
      <c r="F238">
        <v>180</v>
      </c>
      <c r="G238">
        <v>64467</v>
      </c>
      <c r="H238" t="s">
        <v>1270</v>
      </c>
      <c r="I238" t="str">
        <f>VLOOKUP($B238,SOCS_box_taxonomy!$B$2:$Z$948,6,0)</f>
        <v>Eukaryota</v>
      </c>
      <c r="J238" t="str">
        <f>VLOOKUP($B238,SOCS_box_taxonomy!$B$2:$Z$948,7,0)</f>
        <v xml:space="preserve"> Metazoa</v>
      </c>
      <c r="K238" t="str">
        <f>VLOOKUP($B238,SOCS_box_taxonomy!$B$2:$Z$948,8,0)</f>
        <v xml:space="preserve"> Chordata</v>
      </c>
      <c r="L238" t="str">
        <f>VLOOKUP($B238,SOCS_box_taxonomy!$B$2:$Z$948,9,0)</f>
        <v xml:space="preserve"> Craniata</v>
      </c>
      <c r="M238" t="str">
        <f>VLOOKUP($B238,SOCS_box_taxonomy!$B$2:$Z$948,10,0)</f>
        <v xml:space="preserve"> Vertebrata</v>
      </c>
      <c r="N238" t="str">
        <f>VLOOKUP($B238,SOCS_box_taxonomy!$B$2:$Z$948,11,0)</f>
        <v xml:space="preserve"> Euteleostomi</v>
      </c>
      <c r="O238" t="str">
        <f>VLOOKUP($B238,SOCS_box_taxonomy!$B$2:$Z$948,12,0)</f>
        <v>Mammalia</v>
      </c>
      <c r="P238" t="str">
        <f>VLOOKUP($B238,SOCS_box_taxonomy!$B$2:$Z$948,13,0)</f>
        <v xml:space="preserve"> Eutheria</v>
      </c>
      <c r="Q238" t="str">
        <f>VLOOKUP($B238,SOCS_box_taxonomy!$B$2:$Z$948,14,0)</f>
        <v xml:space="preserve"> Euarchontoglires</v>
      </c>
      <c r="R238" t="str">
        <f>VLOOKUP($B238,SOCS_box_taxonomy!$B$2:$Z$948,15,0)</f>
        <v xml:space="preserve"> Glires</v>
      </c>
      <c r="S238" t="str">
        <f>VLOOKUP($B238,SOCS_box_taxonomy!$B$2:$Z$948,16,0)</f>
        <v xml:space="preserve"> Rodentia</v>
      </c>
      <c r="T238" t="str">
        <f>VLOOKUP($B238,SOCS_box_taxonomy!$B$2:$Z$948,17,0)</f>
        <v xml:space="preserve"> Sciurognathi</v>
      </c>
      <c r="U238" t="str">
        <f>VLOOKUP($B238,SOCS_box_taxonomy!$B$2:$Z$948,18,0)</f>
        <v>Muroidea</v>
      </c>
      <c r="V238" t="str">
        <f>VLOOKUP($B238,SOCS_box_taxonomy!$B$2:$Z$948,19,0)</f>
        <v xml:space="preserve"> Muridae</v>
      </c>
      <c r="W238" t="str">
        <f>VLOOKUP($B238,SOCS_box_taxonomy!$B$2:$Z$948,20,0)</f>
        <v xml:space="preserve"> Murinae</v>
      </c>
      <c r="X238" t="str">
        <f>VLOOKUP($B238,SOCS_box_taxonomy!$B$2:$Z$948,21,0)</f>
        <v xml:space="preserve"> Mus</v>
      </c>
      <c r="Y238" t="str">
        <f>VLOOKUP($B238,SOCS_box_taxonomy!$B$2:$Z$948,22,0)</f>
        <v xml:space="preserve"> Mus.</v>
      </c>
    </row>
    <row r="239" spans="1:26">
      <c r="A239" t="s">
        <v>196</v>
      </c>
      <c r="B239" t="s">
        <v>1374</v>
      </c>
      <c r="C239">
        <v>278</v>
      </c>
      <c r="D239" t="s">
        <v>1269</v>
      </c>
      <c r="E239">
        <v>23</v>
      </c>
      <c r="F239">
        <v>115</v>
      </c>
      <c r="G239">
        <v>64467</v>
      </c>
      <c r="H239" t="s">
        <v>1270</v>
      </c>
      <c r="I239" t="str">
        <f>VLOOKUP($B239,SOCS_box_taxonomy!$B$2:$Z$948,6,0)</f>
        <v>Eukaryota</v>
      </c>
      <c r="J239" t="str">
        <f>VLOOKUP($B239,SOCS_box_taxonomy!$B$2:$Z$948,7,0)</f>
        <v xml:space="preserve"> Metazoa</v>
      </c>
      <c r="K239" t="str">
        <f>VLOOKUP($B239,SOCS_box_taxonomy!$B$2:$Z$948,8,0)</f>
        <v xml:space="preserve"> Chordata</v>
      </c>
      <c r="L239" t="str">
        <f>VLOOKUP($B239,SOCS_box_taxonomy!$B$2:$Z$948,9,0)</f>
        <v xml:space="preserve"> Craniata</v>
      </c>
      <c r="M239" t="str">
        <f>VLOOKUP($B239,SOCS_box_taxonomy!$B$2:$Z$948,10,0)</f>
        <v xml:space="preserve"> Vertebrata</v>
      </c>
      <c r="N239" t="str">
        <f>VLOOKUP($B239,SOCS_box_taxonomy!$B$2:$Z$948,11,0)</f>
        <v xml:space="preserve"> Euteleostomi</v>
      </c>
      <c r="O239" t="str">
        <f>VLOOKUP($B239,SOCS_box_taxonomy!$B$2:$Z$948,12,0)</f>
        <v>Mammalia</v>
      </c>
      <c r="P239" t="str">
        <f>VLOOKUP($B239,SOCS_box_taxonomy!$B$2:$Z$948,13,0)</f>
        <v xml:space="preserve"> Eutheria</v>
      </c>
      <c r="Q239" t="str">
        <f>VLOOKUP($B239,SOCS_box_taxonomy!$B$2:$Z$948,14,0)</f>
        <v xml:space="preserve"> Euarchontoglires</v>
      </c>
      <c r="R239" t="str">
        <f>VLOOKUP($B239,SOCS_box_taxonomy!$B$2:$Z$948,15,0)</f>
        <v xml:space="preserve"> Glires</v>
      </c>
      <c r="S239" t="str">
        <f>VLOOKUP($B239,SOCS_box_taxonomy!$B$2:$Z$948,16,0)</f>
        <v xml:space="preserve"> Rodentia</v>
      </c>
      <c r="T239" t="str">
        <f>VLOOKUP($B239,SOCS_box_taxonomy!$B$2:$Z$948,17,0)</f>
        <v xml:space="preserve"> Sciurognathi</v>
      </c>
      <c r="U239" t="str">
        <f>VLOOKUP($B239,SOCS_box_taxonomy!$B$2:$Z$948,18,0)</f>
        <v>Muroidea</v>
      </c>
      <c r="V239" t="str">
        <f>VLOOKUP($B239,SOCS_box_taxonomy!$B$2:$Z$948,19,0)</f>
        <v xml:space="preserve"> Muridae</v>
      </c>
      <c r="W239" t="str">
        <f>VLOOKUP($B239,SOCS_box_taxonomy!$B$2:$Z$948,20,0)</f>
        <v xml:space="preserve"> Murinae</v>
      </c>
      <c r="X239" t="str">
        <f>VLOOKUP($B239,SOCS_box_taxonomy!$B$2:$Z$948,21,0)</f>
        <v xml:space="preserve"> Mus</v>
      </c>
      <c r="Y239" t="str">
        <f>VLOOKUP($B239,SOCS_box_taxonomy!$B$2:$Z$948,22,0)</f>
        <v xml:space="preserve"> Mus.</v>
      </c>
    </row>
    <row r="240" spans="1:26">
      <c r="A240" t="s">
        <v>196</v>
      </c>
      <c r="B240" t="s">
        <v>1374</v>
      </c>
      <c r="C240">
        <v>278</v>
      </c>
      <c r="D240" t="s">
        <v>21</v>
      </c>
      <c r="E240">
        <v>239</v>
      </c>
      <c r="F240">
        <v>278</v>
      </c>
      <c r="G240">
        <v>1016</v>
      </c>
      <c r="H240" t="s">
        <v>1265</v>
      </c>
      <c r="I240" t="str">
        <f>VLOOKUP($B240,SOCS_box_taxonomy!$B$2:$Z$948,6,0)</f>
        <v>Eukaryota</v>
      </c>
      <c r="J240" t="str">
        <f>VLOOKUP($B240,SOCS_box_taxonomy!$B$2:$Z$948,7,0)</f>
        <v xml:space="preserve"> Metazoa</v>
      </c>
      <c r="K240" t="str">
        <f>VLOOKUP($B240,SOCS_box_taxonomy!$B$2:$Z$948,8,0)</f>
        <v xml:space="preserve"> Chordata</v>
      </c>
      <c r="L240" t="str">
        <f>VLOOKUP($B240,SOCS_box_taxonomy!$B$2:$Z$948,9,0)</f>
        <v xml:space="preserve"> Craniata</v>
      </c>
      <c r="M240" t="str">
        <f>VLOOKUP($B240,SOCS_box_taxonomy!$B$2:$Z$948,10,0)</f>
        <v xml:space="preserve"> Vertebrata</v>
      </c>
      <c r="N240" t="str">
        <f>VLOOKUP($B240,SOCS_box_taxonomy!$B$2:$Z$948,11,0)</f>
        <v xml:space="preserve"> Euteleostomi</v>
      </c>
      <c r="O240" t="str">
        <f>VLOOKUP($B240,SOCS_box_taxonomy!$B$2:$Z$948,12,0)</f>
        <v>Mammalia</v>
      </c>
      <c r="P240" t="str">
        <f>VLOOKUP($B240,SOCS_box_taxonomy!$B$2:$Z$948,13,0)</f>
        <v xml:space="preserve"> Eutheria</v>
      </c>
      <c r="Q240" t="str">
        <f>VLOOKUP($B240,SOCS_box_taxonomy!$B$2:$Z$948,14,0)</f>
        <v xml:space="preserve"> Euarchontoglires</v>
      </c>
      <c r="R240" t="str">
        <f>VLOOKUP($B240,SOCS_box_taxonomy!$B$2:$Z$948,15,0)</f>
        <v xml:space="preserve"> Glires</v>
      </c>
      <c r="S240" t="str">
        <f>VLOOKUP($B240,SOCS_box_taxonomy!$B$2:$Z$948,16,0)</f>
        <v xml:space="preserve"> Rodentia</v>
      </c>
      <c r="T240" t="str">
        <f>VLOOKUP($B240,SOCS_box_taxonomy!$B$2:$Z$948,17,0)</f>
        <v xml:space="preserve"> Sciurognathi</v>
      </c>
      <c r="U240" t="str">
        <f>VLOOKUP($B240,SOCS_box_taxonomy!$B$2:$Z$948,18,0)</f>
        <v>Muroidea</v>
      </c>
      <c r="V240" t="str">
        <f>VLOOKUP($B240,SOCS_box_taxonomy!$B$2:$Z$948,19,0)</f>
        <v xml:space="preserve"> Muridae</v>
      </c>
      <c r="W240" t="str">
        <f>VLOOKUP($B240,SOCS_box_taxonomy!$B$2:$Z$948,20,0)</f>
        <v xml:space="preserve"> Murinae</v>
      </c>
      <c r="X240" t="str">
        <f>VLOOKUP($B240,SOCS_box_taxonomy!$B$2:$Z$948,21,0)</f>
        <v xml:space="preserve"> Mus</v>
      </c>
      <c r="Y240" t="str">
        <f>VLOOKUP($B240,SOCS_box_taxonomy!$B$2:$Z$948,22,0)</f>
        <v xml:space="preserve"> Mus.</v>
      </c>
      <c r="Z240">
        <f>$F240-$E240+1</f>
        <v>40</v>
      </c>
    </row>
    <row r="241" spans="1:26">
      <c r="A241" t="s">
        <v>197</v>
      </c>
      <c r="B241" t="s">
        <v>1375</v>
      </c>
      <c r="C241">
        <v>587</v>
      </c>
      <c r="D241" t="s">
        <v>1269</v>
      </c>
      <c r="E241">
        <v>147</v>
      </c>
      <c r="F241">
        <v>214</v>
      </c>
      <c r="G241">
        <v>64467</v>
      </c>
      <c r="H241" t="s">
        <v>1270</v>
      </c>
      <c r="I241" t="str">
        <f>VLOOKUP($B241,SOCS_box_taxonomy!$B$2:$Z$948,6,0)</f>
        <v>Eukaryota</v>
      </c>
      <c r="J241" t="str">
        <f>VLOOKUP($B241,SOCS_box_taxonomy!$B$2:$Z$948,7,0)</f>
        <v xml:space="preserve"> Metazoa</v>
      </c>
      <c r="K241" t="str">
        <f>VLOOKUP($B241,SOCS_box_taxonomy!$B$2:$Z$948,8,0)</f>
        <v xml:space="preserve"> Chordata</v>
      </c>
      <c r="L241" t="str">
        <f>VLOOKUP($B241,SOCS_box_taxonomy!$B$2:$Z$948,9,0)</f>
        <v xml:space="preserve"> Craniata</v>
      </c>
      <c r="M241" t="str">
        <f>VLOOKUP($B241,SOCS_box_taxonomy!$B$2:$Z$948,10,0)</f>
        <v xml:space="preserve"> Vertebrata</v>
      </c>
      <c r="N241" t="str">
        <f>VLOOKUP($B241,SOCS_box_taxonomy!$B$2:$Z$948,11,0)</f>
        <v xml:space="preserve"> Euteleostomi</v>
      </c>
      <c r="O241" t="str">
        <f>VLOOKUP($B241,SOCS_box_taxonomy!$B$2:$Z$948,12,0)</f>
        <v>Mammalia</v>
      </c>
      <c r="P241" t="str">
        <f>VLOOKUP($B241,SOCS_box_taxonomy!$B$2:$Z$948,13,0)</f>
        <v xml:space="preserve"> Eutheria</v>
      </c>
      <c r="Q241" t="str">
        <f>VLOOKUP($B241,SOCS_box_taxonomy!$B$2:$Z$948,14,0)</f>
        <v xml:space="preserve"> Euarchontoglires</v>
      </c>
      <c r="R241" t="str">
        <f>VLOOKUP($B241,SOCS_box_taxonomy!$B$2:$Z$948,15,0)</f>
        <v xml:space="preserve"> Primates</v>
      </c>
      <c r="S241" t="str">
        <f>VLOOKUP($B241,SOCS_box_taxonomy!$B$2:$Z$948,16,0)</f>
        <v xml:space="preserve"> Haplorrhini</v>
      </c>
      <c r="T241" t="str">
        <f>VLOOKUP($B241,SOCS_box_taxonomy!$B$2:$Z$948,17,0)</f>
        <v>Catarrhini</v>
      </c>
      <c r="U241" t="str">
        <f>VLOOKUP($B241,SOCS_box_taxonomy!$B$2:$Z$948,18,0)</f>
        <v xml:space="preserve"> Hominidae</v>
      </c>
      <c r="V241" t="str">
        <f>VLOOKUP($B241,SOCS_box_taxonomy!$B$2:$Z$948,19,0)</f>
        <v xml:space="preserve"> Homo.</v>
      </c>
      <c r="W241">
        <f>VLOOKUP($B241,SOCS_box_taxonomy!$B$2:$Z$948,20,0)</f>
        <v>0</v>
      </c>
      <c r="X241">
        <f>VLOOKUP($B241,SOCS_box_taxonomy!$B$2:$Z$948,21,0)</f>
        <v>0</v>
      </c>
      <c r="Y241">
        <f>VLOOKUP($B241,SOCS_box_taxonomy!$B$2:$Z$948,22,0)</f>
        <v>0</v>
      </c>
    </row>
    <row r="242" spans="1:26">
      <c r="A242" t="s">
        <v>197</v>
      </c>
      <c r="B242" t="s">
        <v>1375</v>
      </c>
      <c r="C242">
        <v>587</v>
      </c>
      <c r="D242" t="s">
        <v>1269</v>
      </c>
      <c r="E242">
        <v>181</v>
      </c>
      <c r="F242">
        <v>247</v>
      </c>
      <c r="G242">
        <v>64467</v>
      </c>
      <c r="H242" t="s">
        <v>1270</v>
      </c>
      <c r="I242" t="str">
        <f>VLOOKUP($B242,SOCS_box_taxonomy!$B$2:$Z$948,6,0)</f>
        <v>Eukaryota</v>
      </c>
      <c r="J242" t="str">
        <f>VLOOKUP($B242,SOCS_box_taxonomy!$B$2:$Z$948,7,0)</f>
        <v xml:space="preserve"> Metazoa</v>
      </c>
      <c r="K242" t="str">
        <f>VLOOKUP($B242,SOCS_box_taxonomy!$B$2:$Z$948,8,0)</f>
        <v xml:space="preserve"> Chordata</v>
      </c>
      <c r="L242" t="str">
        <f>VLOOKUP($B242,SOCS_box_taxonomy!$B$2:$Z$948,9,0)</f>
        <v xml:space="preserve"> Craniata</v>
      </c>
      <c r="M242" t="str">
        <f>VLOOKUP($B242,SOCS_box_taxonomy!$B$2:$Z$948,10,0)</f>
        <v xml:space="preserve"> Vertebrata</v>
      </c>
      <c r="N242" t="str">
        <f>VLOOKUP($B242,SOCS_box_taxonomy!$B$2:$Z$948,11,0)</f>
        <v xml:space="preserve"> Euteleostomi</v>
      </c>
      <c r="O242" t="str">
        <f>VLOOKUP($B242,SOCS_box_taxonomy!$B$2:$Z$948,12,0)</f>
        <v>Mammalia</v>
      </c>
      <c r="P242" t="str">
        <f>VLOOKUP($B242,SOCS_box_taxonomy!$B$2:$Z$948,13,0)</f>
        <v xml:space="preserve"> Eutheria</v>
      </c>
      <c r="Q242" t="str">
        <f>VLOOKUP($B242,SOCS_box_taxonomy!$B$2:$Z$948,14,0)</f>
        <v xml:space="preserve"> Euarchontoglires</v>
      </c>
      <c r="R242" t="str">
        <f>VLOOKUP($B242,SOCS_box_taxonomy!$B$2:$Z$948,15,0)</f>
        <v xml:space="preserve"> Primates</v>
      </c>
      <c r="S242" t="str">
        <f>VLOOKUP($B242,SOCS_box_taxonomy!$B$2:$Z$948,16,0)</f>
        <v xml:space="preserve"> Haplorrhini</v>
      </c>
      <c r="T242" t="str">
        <f>VLOOKUP($B242,SOCS_box_taxonomy!$B$2:$Z$948,17,0)</f>
        <v>Catarrhini</v>
      </c>
      <c r="U242" t="str">
        <f>VLOOKUP($B242,SOCS_box_taxonomy!$B$2:$Z$948,18,0)</f>
        <v xml:space="preserve"> Hominidae</v>
      </c>
      <c r="V242" t="str">
        <f>VLOOKUP($B242,SOCS_box_taxonomy!$B$2:$Z$948,19,0)</f>
        <v xml:space="preserve"> Homo.</v>
      </c>
      <c r="W242">
        <f>VLOOKUP($B242,SOCS_box_taxonomy!$B$2:$Z$948,20,0)</f>
        <v>0</v>
      </c>
      <c r="X242">
        <f>VLOOKUP($B242,SOCS_box_taxonomy!$B$2:$Z$948,21,0)</f>
        <v>0</v>
      </c>
      <c r="Y242">
        <f>VLOOKUP($B242,SOCS_box_taxonomy!$B$2:$Z$948,22,0)</f>
        <v>0</v>
      </c>
    </row>
    <row r="243" spans="1:26">
      <c r="A243" t="s">
        <v>197</v>
      </c>
      <c r="B243" t="s">
        <v>1375</v>
      </c>
      <c r="C243">
        <v>587</v>
      </c>
      <c r="D243" t="s">
        <v>1269</v>
      </c>
      <c r="E243">
        <v>221</v>
      </c>
      <c r="F243">
        <v>310</v>
      </c>
      <c r="G243">
        <v>64467</v>
      </c>
      <c r="H243" t="s">
        <v>1270</v>
      </c>
      <c r="I243" t="str">
        <f>VLOOKUP($B243,SOCS_box_taxonomy!$B$2:$Z$948,6,0)</f>
        <v>Eukaryota</v>
      </c>
      <c r="J243" t="str">
        <f>VLOOKUP($B243,SOCS_box_taxonomy!$B$2:$Z$948,7,0)</f>
        <v xml:space="preserve"> Metazoa</v>
      </c>
      <c r="K243" t="str">
        <f>VLOOKUP($B243,SOCS_box_taxonomy!$B$2:$Z$948,8,0)</f>
        <v xml:space="preserve"> Chordata</v>
      </c>
      <c r="L243" t="str">
        <f>VLOOKUP($B243,SOCS_box_taxonomy!$B$2:$Z$948,9,0)</f>
        <v xml:space="preserve"> Craniata</v>
      </c>
      <c r="M243" t="str">
        <f>VLOOKUP($B243,SOCS_box_taxonomy!$B$2:$Z$948,10,0)</f>
        <v xml:space="preserve"> Vertebrata</v>
      </c>
      <c r="N243" t="str">
        <f>VLOOKUP($B243,SOCS_box_taxonomy!$B$2:$Z$948,11,0)</f>
        <v xml:space="preserve"> Euteleostomi</v>
      </c>
      <c r="O243" t="str">
        <f>VLOOKUP($B243,SOCS_box_taxonomy!$B$2:$Z$948,12,0)</f>
        <v>Mammalia</v>
      </c>
      <c r="P243" t="str">
        <f>VLOOKUP($B243,SOCS_box_taxonomy!$B$2:$Z$948,13,0)</f>
        <v xml:space="preserve"> Eutheria</v>
      </c>
      <c r="Q243" t="str">
        <f>VLOOKUP($B243,SOCS_box_taxonomy!$B$2:$Z$948,14,0)</f>
        <v xml:space="preserve"> Euarchontoglires</v>
      </c>
      <c r="R243" t="str">
        <f>VLOOKUP($B243,SOCS_box_taxonomy!$B$2:$Z$948,15,0)</f>
        <v xml:space="preserve"> Primates</v>
      </c>
      <c r="S243" t="str">
        <f>VLOOKUP($B243,SOCS_box_taxonomy!$B$2:$Z$948,16,0)</f>
        <v xml:space="preserve"> Haplorrhini</v>
      </c>
      <c r="T243" t="str">
        <f>VLOOKUP($B243,SOCS_box_taxonomy!$B$2:$Z$948,17,0)</f>
        <v>Catarrhini</v>
      </c>
      <c r="U243" t="str">
        <f>VLOOKUP($B243,SOCS_box_taxonomy!$B$2:$Z$948,18,0)</f>
        <v xml:space="preserve"> Hominidae</v>
      </c>
      <c r="V243" t="str">
        <f>VLOOKUP($B243,SOCS_box_taxonomy!$B$2:$Z$948,19,0)</f>
        <v xml:space="preserve"> Homo.</v>
      </c>
      <c r="W243">
        <f>VLOOKUP($B243,SOCS_box_taxonomy!$B$2:$Z$948,20,0)</f>
        <v>0</v>
      </c>
      <c r="X243">
        <f>VLOOKUP($B243,SOCS_box_taxonomy!$B$2:$Z$948,21,0)</f>
        <v>0</v>
      </c>
      <c r="Y243">
        <f>VLOOKUP($B243,SOCS_box_taxonomy!$B$2:$Z$948,22,0)</f>
        <v>0</v>
      </c>
    </row>
    <row r="244" spans="1:26">
      <c r="A244" t="s">
        <v>197</v>
      </c>
      <c r="B244" t="s">
        <v>1375</v>
      </c>
      <c r="C244">
        <v>587</v>
      </c>
      <c r="D244" t="s">
        <v>1269</v>
      </c>
      <c r="E244">
        <v>253</v>
      </c>
      <c r="F244">
        <v>343</v>
      </c>
      <c r="G244">
        <v>64467</v>
      </c>
      <c r="H244" t="s">
        <v>1270</v>
      </c>
      <c r="I244" t="str">
        <f>VLOOKUP($B244,SOCS_box_taxonomy!$B$2:$Z$948,6,0)</f>
        <v>Eukaryota</v>
      </c>
      <c r="J244" t="str">
        <f>VLOOKUP($B244,SOCS_box_taxonomy!$B$2:$Z$948,7,0)</f>
        <v xml:space="preserve"> Metazoa</v>
      </c>
      <c r="K244" t="str">
        <f>VLOOKUP($B244,SOCS_box_taxonomy!$B$2:$Z$948,8,0)</f>
        <v xml:space="preserve"> Chordata</v>
      </c>
      <c r="L244" t="str">
        <f>VLOOKUP($B244,SOCS_box_taxonomy!$B$2:$Z$948,9,0)</f>
        <v xml:space="preserve"> Craniata</v>
      </c>
      <c r="M244" t="str">
        <f>VLOOKUP($B244,SOCS_box_taxonomy!$B$2:$Z$948,10,0)</f>
        <v xml:space="preserve"> Vertebrata</v>
      </c>
      <c r="N244" t="str">
        <f>VLOOKUP($B244,SOCS_box_taxonomy!$B$2:$Z$948,11,0)</f>
        <v xml:space="preserve"> Euteleostomi</v>
      </c>
      <c r="O244" t="str">
        <f>VLOOKUP($B244,SOCS_box_taxonomy!$B$2:$Z$948,12,0)</f>
        <v>Mammalia</v>
      </c>
      <c r="P244" t="str">
        <f>VLOOKUP($B244,SOCS_box_taxonomy!$B$2:$Z$948,13,0)</f>
        <v xml:space="preserve"> Eutheria</v>
      </c>
      <c r="Q244" t="str">
        <f>VLOOKUP($B244,SOCS_box_taxonomy!$B$2:$Z$948,14,0)</f>
        <v xml:space="preserve"> Euarchontoglires</v>
      </c>
      <c r="R244" t="str">
        <f>VLOOKUP($B244,SOCS_box_taxonomy!$B$2:$Z$948,15,0)</f>
        <v xml:space="preserve"> Primates</v>
      </c>
      <c r="S244" t="str">
        <f>VLOOKUP($B244,SOCS_box_taxonomy!$B$2:$Z$948,16,0)</f>
        <v xml:space="preserve"> Haplorrhini</v>
      </c>
      <c r="T244" t="str">
        <f>VLOOKUP($B244,SOCS_box_taxonomy!$B$2:$Z$948,17,0)</f>
        <v>Catarrhini</v>
      </c>
      <c r="U244" t="str">
        <f>VLOOKUP($B244,SOCS_box_taxonomy!$B$2:$Z$948,18,0)</f>
        <v xml:space="preserve"> Hominidae</v>
      </c>
      <c r="V244" t="str">
        <f>VLOOKUP($B244,SOCS_box_taxonomy!$B$2:$Z$948,19,0)</f>
        <v xml:space="preserve"> Homo.</v>
      </c>
      <c r="W244">
        <f>VLOOKUP($B244,SOCS_box_taxonomy!$B$2:$Z$948,20,0)</f>
        <v>0</v>
      </c>
      <c r="X244">
        <f>VLOOKUP($B244,SOCS_box_taxonomy!$B$2:$Z$948,21,0)</f>
        <v>0</v>
      </c>
      <c r="Y244">
        <f>VLOOKUP($B244,SOCS_box_taxonomy!$B$2:$Z$948,22,0)</f>
        <v>0</v>
      </c>
    </row>
    <row r="245" spans="1:26">
      <c r="A245" t="s">
        <v>197</v>
      </c>
      <c r="B245" t="s">
        <v>1375</v>
      </c>
      <c r="C245">
        <v>587</v>
      </c>
      <c r="D245" t="s">
        <v>1269</v>
      </c>
      <c r="E245">
        <v>286</v>
      </c>
      <c r="F245">
        <v>386</v>
      </c>
      <c r="G245">
        <v>64467</v>
      </c>
      <c r="H245" t="s">
        <v>1270</v>
      </c>
      <c r="I245" t="str">
        <f>VLOOKUP($B245,SOCS_box_taxonomy!$B$2:$Z$948,6,0)</f>
        <v>Eukaryota</v>
      </c>
      <c r="J245" t="str">
        <f>VLOOKUP($B245,SOCS_box_taxonomy!$B$2:$Z$948,7,0)</f>
        <v xml:space="preserve"> Metazoa</v>
      </c>
      <c r="K245" t="str">
        <f>VLOOKUP($B245,SOCS_box_taxonomy!$B$2:$Z$948,8,0)</f>
        <v xml:space="preserve"> Chordata</v>
      </c>
      <c r="L245" t="str">
        <f>VLOOKUP($B245,SOCS_box_taxonomy!$B$2:$Z$948,9,0)</f>
        <v xml:space="preserve"> Craniata</v>
      </c>
      <c r="M245" t="str">
        <f>VLOOKUP($B245,SOCS_box_taxonomy!$B$2:$Z$948,10,0)</f>
        <v xml:space="preserve"> Vertebrata</v>
      </c>
      <c r="N245" t="str">
        <f>VLOOKUP($B245,SOCS_box_taxonomy!$B$2:$Z$948,11,0)</f>
        <v xml:space="preserve"> Euteleostomi</v>
      </c>
      <c r="O245" t="str">
        <f>VLOOKUP($B245,SOCS_box_taxonomy!$B$2:$Z$948,12,0)</f>
        <v>Mammalia</v>
      </c>
      <c r="P245" t="str">
        <f>VLOOKUP($B245,SOCS_box_taxonomy!$B$2:$Z$948,13,0)</f>
        <v xml:space="preserve"> Eutheria</v>
      </c>
      <c r="Q245" t="str">
        <f>VLOOKUP($B245,SOCS_box_taxonomy!$B$2:$Z$948,14,0)</f>
        <v xml:space="preserve"> Euarchontoglires</v>
      </c>
      <c r="R245" t="str">
        <f>VLOOKUP($B245,SOCS_box_taxonomy!$B$2:$Z$948,15,0)</f>
        <v xml:space="preserve"> Primates</v>
      </c>
      <c r="S245" t="str">
        <f>VLOOKUP($B245,SOCS_box_taxonomy!$B$2:$Z$948,16,0)</f>
        <v xml:space="preserve"> Haplorrhini</v>
      </c>
      <c r="T245" t="str">
        <f>VLOOKUP($B245,SOCS_box_taxonomy!$B$2:$Z$948,17,0)</f>
        <v>Catarrhini</v>
      </c>
      <c r="U245" t="str">
        <f>VLOOKUP($B245,SOCS_box_taxonomy!$B$2:$Z$948,18,0)</f>
        <v xml:space="preserve"> Hominidae</v>
      </c>
      <c r="V245" t="str">
        <f>VLOOKUP($B245,SOCS_box_taxonomy!$B$2:$Z$948,19,0)</f>
        <v xml:space="preserve"> Homo.</v>
      </c>
      <c r="W245">
        <f>VLOOKUP($B245,SOCS_box_taxonomy!$B$2:$Z$948,20,0)</f>
        <v>0</v>
      </c>
      <c r="X245">
        <f>VLOOKUP($B245,SOCS_box_taxonomy!$B$2:$Z$948,21,0)</f>
        <v>0</v>
      </c>
      <c r="Y245">
        <f>VLOOKUP($B245,SOCS_box_taxonomy!$B$2:$Z$948,22,0)</f>
        <v>0</v>
      </c>
    </row>
    <row r="246" spans="1:26">
      <c r="A246" t="s">
        <v>197</v>
      </c>
      <c r="B246" t="s">
        <v>1375</v>
      </c>
      <c r="C246">
        <v>587</v>
      </c>
      <c r="D246" t="s">
        <v>1269</v>
      </c>
      <c r="E246">
        <v>318</v>
      </c>
      <c r="F246">
        <v>416</v>
      </c>
      <c r="G246">
        <v>64467</v>
      </c>
      <c r="H246" t="s">
        <v>1270</v>
      </c>
      <c r="I246" t="str">
        <f>VLOOKUP($B246,SOCS_box_taxonomy!$B$2:$Z$948,6,0)</f>
        <v>Eukaryota</v>
      </c>
      <c r="J246" t="str">
        <f>VLOOKUP($B246,SOCS_box_taxonomy!$B$2:$Z$948,7,0)</f>
        <v xml:space="preserve"> Metazoa</v>
      </c>
      <c r="K246" t="str">
        <f>VLOOKUP($B246,SOCS_box_taxonomy!$B$2:$Z$948,8,0)</f>
        <v xml:space="preserve"> Chordata</v>
      </c>
      <c r="L246" t="str">
        <f>VLOOKUP($B246,SOCS_box_taxonomy!$B$2:$Z$948,9,0)</f>
        <v xml:space="preserve"> Craniata</v>
      </c>
      <c r="M246" t="str">
        <f>VLOOKUP($B246,SOCS_box_taxonomy!$B$2:$Z$948,10,0)</f>
        <v xml:space="preserve"> Vertebrata</v>
      </c>
      <c r="N246" t="str">
        <f>VLOOKUP($B246,SOCS_box_taxonomy!$B$2:$Z$948,11,0)</f>
        <v xml:space="preserve"> Euteleostomi</v>
      </c>
      <c r="O246" t="str">
        <f>VLOOKUP($B246,SOCS_box_taxonomy!$B$2:$Z$948,12,0)</f>
        <v>Mammalia</v>
      </c>
      <c r="P246" t="str">
        <f>VLOOKUP($B246,SOCS_box_taxonomy!$B$2:$Z$948,13,0)</f>
        <v xml:space="preserve"> Eutheria</v>
      </c>
      <c r="Q246" t="str">
        <f>VLOOKUP($B246,SOCS_box_taxonomy!$B$2:$Z$948,14,0)</f>
        <v xml:space="preserve"> Euarchontoglires</v>
      </c>
      <c r="R246" t="str">
        <f>VLOOKUP($B246,SOCS_box_taxonomy!$B$2:$Z$948,15,0)</f>
        <v xml:space="preserve"> Primates</v>
      </c>
      <c r="S246" t="str">
        <f>VLOOKUP($B246,SOCS_box_taxonomy!$B$2:$Z$948,16,0)</f>
        <v xml:space="preserve"> Haplorrhini</v>
      </c>
      <c r="T246" t="str">
        <f>VLOOKUP($B246,SOCS_box_taxonomy!$B$2:$Z$948,17,0)</f>
        <v>Catarrhini</v>
      </c>
      <c r="U246" t="str">
        <f>VLOOKUP($B246,SOCS_box_taxonomy!$B$2:$Z$948,18,0)</f>
        <v xml:space="preserve"> Hominidae</v>
      </c>
      <c r="V246" t="str">
        <f>VLOOKUP($B246,SOCS_box_taxonomy!$B$2:$Z$948,19,0)</f>
        <v xml:space="preserve"> Homo.</v>
      </c>
      <c r="W246">
        <f>VLOOKUP($B246,SOCS_box_taxonomy!$B$2:$Z$948,20,0)</f>
        <v>0</v>
      </c>
      <c r="X246">
        <f>VLOOKUP($B246,SOCS_box_taxonomy!$B$2:$Z$948,21,0)</f>
        <v>0</v>
      </c>
      <c r="Y246">
        <f>VLOOKUP($B246,SOCS_box_taxonomy!$B$2:$Z$948,22,0)</f>
        <v>0</v>
      </c>
    </row>
    <row r="247" spans="1:26">
      <c r="A247" t="s">
        <v>197</v>
      </c>
      <c r="B247" t="s">
        <v>1375</v>
      </c>
      <c r="C247">
        <v>587</v>
      </c>
      <c r="D247" t="s">
        <v>1269</v>
      </c>
      <c r="E247">
        <v>87</v>
      </c>
      <c r="F247">
        <v>181</v>
      </c>
      <c r="G247">
        <v>64467</v>
      </c>
      <c r="H247" t="s">
        <v>1270</v>
      </c>
      <c r="I247" t="str">
        <f>VLOOKUP($B247,SOCS_box_taxonomy!$B$2:$Z$948,6,0)</f>
        <v>Eukaryota</v>
      </c>
      <c r="J247" t="str">
        <f>VLOOKUP($B247,SOCS_box_taxonomy!$B$2:$Z$948,7,0)</f>
        <v xml:space="preserve"> Metazoa</v>
      </c>
      <c r="K247" t="str">
        <f>VLOOKUP($B247,SOCS_box_taxonomy!$B$2:$Z$948,8,0)</f>
        <v xml:space="preserve"> Chordata</v>
      </c>
      <c r="L247" t="str">
        <f>VLOOKUP($B247,SOCS_box_taxonomy!$B$2:$Z$948,9,0)</f>
        <v xml:space="preserve"> Craniata</v>
      </c>
      <c r="M247" t="str">
        <f>VLOOKUP($B247,SOCS_box_taxonomy!$B$2:$Z$948,10,0)</f>
        <v xml:space="preserve"> Vertebrata</v>
      </c>
      <c r="N247" t="str">
        <f>VLOOKUP($B247,SOCS_box_taxonomy!$B$2:$Z$948,11,0)</f>
        <v xml:space="preserve"> Euteleostomi</v>
      </c>
      <c r="O247" t="str">
        <f>VLOOKUP($B247,SOCS_box_taxonomy!$B$2:$Z$948,12,0)</f>
        <v>Mammalia</v>
      </c>
      <c r="P247" t="str">
        <f>VLOOKUP($B247,SOCS_box_taxonomy!$B$2:$Z$948,13,0)</f>
        <v xml:space="preserve"> Eutheria</v>
      </c>
      <c r="Q247" t="str">
        <f>VLOOKUP($B247,SOCS_box_taxonomy!$B$2:$Z$948,14,0)</f>
        <v xml:space="preserve"> Euarchontoglires</v>
      </c>
      <c r="R247" t="str">
        <f>VLOOKUP($B247,SOCS_box_taxonomy!$B$2:$Z$948,15,0)</f>
        <v xml:space="preserve"> Primates</v>
      </c>
      <c r="S247" t="str">
        <f>VLOOKUP($B247,SOCS_box_taxonomy!$B$2:$Z$948,16,0)</f>
        <v xml:space="preserve"> Haplorrhini</v>
      </c>
      <c r="T247" t="str">
        <f>VLOOKUP($B247,SOCS_box_taxonomy!$B$2:$Z$948,17,0)</f>
        <v>Catarrhini</v>
      </c>
      <c r="U247" t="str">
        <f>VLOOKUP($B247,SOCS_box_taxonomy!$B$2:$Z$948,18,0)</f>
        <v xml:space="preserve"> Hominidae</v>
      </c>
      <c r="V247" t="str">
        <f>VLOOKUP($B247,SOCS_box_taxonomy!$B$2:$Z$948,19,0)</f>
        <v xml:space="preserve"> Homo.</v>
      </c>
      <c r="W247">
        <f>VLOOKUP($B247,SOCS_box_taxonomy!$B$2:$Z$948,20,0)</f>
        <v>0</v>
      </c>
      <c r="X247">
        <f>VLOOKUP($B247,SOCS_box_taxonomy!$B$2:$Z$948,21,0)</f>
        <v>0</v>
      </c>
      <c r="Y247">
        <f>VLOOKUP($B247,SOCS_box_taxonomy!$B$2:$Z$948,22,0)</f>
        <v>0</v>
      </c>
    </row>
    <row r="248" spans="1:26">
      <c r="A248" t="s">
        <v>197</v>
      </c>
      <c r="B248" t="s">
        <v>1375</v>
      </c>
      <c r="C248">
        <v>587</v>
      </c>
      <c r="D248" t="s">
        <v>21</v>
      </c>
      <c r="E248">
        <v>531</v>
      </c>
      <c r="F248">
        <v>573</v>
      </c>
      <c r="G248">
        <v>1016</v>
      </c>
      <c r="H248" t="s">
        <v>1265</v>
      </c>
      <c r="I248" t="str">
        <f>VLOOKUP($B248,SOCS_box_taxonomy!$B$2:$Z$948,6,0)</f>
        <v>Eukaryota</v>
      </c>
      <c r="J248" t="str">
        <f>VLOOKUP($B248,SOCS_box_taxonomy!$B$2:$Z$948,7,0)</f>
        <v xml:space="preserve"> Metazoa</v>
      </c>
      <c r="K248" t="str">
        <f>VLOOKUP($B248,SOCS_box_taxonomy!$B$2:$Z$948,8,0)</f>
        <v xml:space="preserve"> Chordata</v>
      </c>
      <c r="L248" t="str">
        <f>VLOOKUP($B248,SOCS_box_taxonomy!$B$2:$Z$948,9,0)</f>
        <v xml:space="preserve"> Craniata</v>
      </c>
      <c r="M248" t="str">
        <f>VLOOKUP($B248,SOCS_box_taxonomy!$B$2:$Z$948,10,0)</f>
        <v xml:space="preserve"> Vertebrata</v>
      </c>
      <c r="N248" t="str">
        <f>VLOOKUP($B248,SOCS_box_taxonomy!$B$2:$Z$948,11,0)</f>
        <v xml:space="preserve"> Euteleostomi</v>
      </c>
      <c r="O248" t="str">
        <f>VLOOKUP($B248,SOCS_box_taxonomy!$B$2:$Z$948,12,0)</f>
        <v>Mammalia</v>
      </c>
      <c r="P248" t="str">
        <f>VLOOKUP($B248,SOCS_box_taxonomy!$B$2:$Z$948,13,0)</f>
        <v xml:space="preserve"> Eutheria</v>
      </c>
      <c r="Q248" t="str">
        <f>VLOOKUP($B248,SOCS_box_taxonomy!$B$2:$Z$948,14,0)</f>
        <v xml:space="preserve"> Euarchontoglires</v>
      </c>
      <c r="R248" t="str">
        <f>VLOOKUP($B248,SOCS_box_taxonomy!$B$2:$Z$948,15,0)</f>
        <v xml:space="preserve"> Primates</v>
      </c>
      <c r="S248" t="str">
        <f>VLOOKUP($B248,SOCS_box_taxonomy!$B$2:$Z$948,16,0)</f>
        <v xml:space="preserve"> Haplorrhini</v>
      </c>
      <c r="T248" t="str">
        <f>VLOOKUP($B248,SOCS_box_taxonomy!$B$2:$Z$948,17,0)</f>
        <v>Catarrhini</v>
      </c>
      <c r="U248" t="str">
        <f>VLOOKUP($B248,SOCS_box_taxonomy!$B$2:$Z$948,18,0)</f>
        <v xml:space="preserve"> Hominidae</v>
      </c>
      <c r="V248" t="str">
        <f>VLOOKUP($B248,SOCS_box_taxonomy!$B$2:$Z$948,19,0)</f>
        <v xml:space="preserve"> Homo.</v>
      </c>
      <c r="W248">
        <f>VLOOKUP($B248,SOCS_box_taxonomy!$B$2:$Z$948,20,0)</f>
        <v>0</v>
      </c>
      <c r="X248">
        <f>VLOOKUP($B248,SOCS_box_taxonomy!$B$2:$Z$948,21,0)</f>
        <v>0</v>
      </c>
      <c r="Y248">
        <f>VLOOKUP($B248,SOCS_box_taxonomy!$B$2:$Z$948,22,0)</f>
        <v>0</v>
      </c>
      <c r="Z248">
        <f>$F248-$E248+1</f>
        <v>43</v>
      </c>
    </row>
    <row r="249" spans="1:26">
      <c r="A249" t="s">
        <v>198</v>
      </c>
      <c r="B249" t="s">
        <v>1376</v>
      </c>
      <c r="C249">
        <v>587</v>
      </c>
      <c r="D249" t="s">
        <v>1319</v>
      </c>
      <c r="E249">
        <v>387</v>
      </c>
      <c r="F249">
        <v>415</v>
      </c>
      <c r="G249">
        <v>5717</v>
      </c>
      <c r="H249" t="s">
        <v>1320</v>
      </c>
      <c r="I249" t="str">
        <f>VLOOKUP($B249,SOCS_box_taxonomy!$B$2:$Z$948,6,0)</f>
        <v>Eukaryota</v>
      </c>
      <c r="J249" t="str">
        <f>VLOOKUP($B249,SOCS_box_taxonomy!$B$2:$Z$948,7,0)</f>
        <v xml:space="preserve"> Metazoa</v>
      </c>
      <c r="K249" t="str">
        <f>VLOOKUP($B249,SOCS_box_taxonomy!$B$2:$Z$948,8,0)</f>
        <v xml:space="preserve"> Chordata</v>
      </c>
      <c r="L249" t="str">
        <f>VLOOKUP($B249,SOCS_box_taxonomy!$B$2:$Z$948,9,0)</f>
        <v xml:space="preserve"> Craniata</v>
      </c>
      <c r="M249" t="str">
        <f>VLOOKUP($B249,SOCS_box_taxonomy!$B$2:$Z$948,10,0)</f>
        <v xml:space="preserve"> Vertebrata</v>
      </c>
      <c r="N249" t="str">
        <f>VLOOKUP($B249,SOCS_box_taxonomy!$B$2:$Z$948,11,0)</f>
        <v xml:space="preserve"> Euteleostomi</v>
      </c>
      <c r="O249" t="str">
        <f>VLOOKUP($B249,SOCS_box_taxonomy!$B$2:$Z$948,12,0)</f>
        <v>Mammalia</v>
      </c>
      <c r="P249" t="str">
        <f>VLOOKUP($B249,SOCS_box_taxonomy!$B$2:$Z$948,13,0)</f>
        <v xml:space="preserve"> Eutheria</v>
      </c>
      <c r="Q249" t="str">
        <f>VLOOKUP($B249,SOCS_box_taxonomy!$B$2:$Z$948,14,0)</f>
        <v xml:space="preserve"> Euarchontoglires</v>
      </c>
      <c r="R249" t="str">
        <f>VLOOKUP($B249,SOCS_box_taxonomy!$B$2:$Z$948,15,0)</f>
        <v xml:space="preserve"> Glires</v>
      </c>
      <c r="S249" t="str">
        <f>VLOOKUP($B249,SOCS_box_taxonomy!$B$2:$Z$948,16,0)</f>
        <v xml:space="preserve"> Rodentia</v>
      </c>
      <c r="T249" t="str">
        <f>VLOOKUP($B249,SOCS_box_taxonomy!$B$2:$Z$948,17,0)</f>
        <v xml:space="preserve"> Sciurognathi</v>
      </c>
      <c r="U249" t="str">
        <f>VLOOKUP($B249,SOCS_box_taxonomy!$B$2:$Z$948,18,0)</f>
        <v>Muroidea</v>
      </c>
      <c r="V249" t="str">
        <f>VLOOKUP($B249,SOCS_box_taxonomy!$B$2:$Z$948,19,0)</f>
        <v xml:space="preserve"> Muridae</v>
      </c>
      <c r="W249" t="str">
        <f>VLOOKUP($B249,SOCS_box_taxonomy!$B$2:$Z$948,20,0)</f>
        <v xml:space="preserve"> Murinae</v>
      </c>
      <c r="X249" t="str">
        <f>VLOOKUP($B249,SOCS_box_taxonomy!$B$2:$Z$948,21,0)</f>
        <v xml:space="preserve"> Mus</v>
      </c>
      <c r="Y249" t="str">
        <f>VLOOKUP($B249,SOCS_box_taxonomy!$B$2:$Z$948,22,0)</f>
        <v xml:space="preserve"> Mus.</v>
      </c>
    </row>
    <row r="250" spans="1:26">
      <c r="A250" t="s">
        <v>198</v>
      </c>
      <c r="B250" t="s">
        <v>1376</v>
      </c>
      <c r="C250">
        <v>587</v>
      </c>
      <c r="D250" t="s">
        <v>1269</v>
      </c>
      <c r="E250">
        <v>180</v>
      </c>
      <c r="F250">
        <v>246</v>
      </c>
      <c r="G250">
        <v>64467</v>
      </c>
      <c r="H250" t="s">
        <v>1270</v>
      </c>
      <c r="I250" t="str">
        <f>VLOOKUP($B250,SOCS_box_taxonomy!$B$2:$Z$948,6,0)</f>
        <v>Eukaryota</v>
      </c>
      <c r="J250" t="str">
        <f>VLOOKUP($B250,SOCS_box_taxonomy!$B$2:$Z$948,7,0)</f>
        <v xml:space="preserve"> Metazoa</v>
      </c>
      <c r="K250" t="str">
        <f>VLOOKUP($B250,SOCS_box_taxonomy!$B$2:$Z$948,8,0)</f>
        <v xml:space="preserve"> Chordata</v>
      </c>
      <c r="L250" t="str">
        <f>VLOOKUP($B250,SOCS_box_taxonomy!$B$2:$Z$948,9,0)</f>
        <v xml:space="preserve"> Craniata</v>
      </c>
      <c r="M250" t="str">
        <f>VLOOKUP($B250,SOCS_box_taxonomy!$B$2:$Z$948,10,0)</f>
        <v xml:space="preserve"> Vertebrata</v>
      </c>
      <c r="N250" t="str">
        <f>VLOOKUP($B250,SOCS_box_taxonomy!$B$2:$Z$948,11,0)</f>
        <v xml:space="preserve"> Euteleostomi</v>
      </c>
      <c r="O250" t="str">
        <f>VLOOKUP($B250,SOCS_box_taxonomy!$B$2:$Z$948,12,0)</f>
        <v>Mammalia</v>
      </c>
      <c r="P250" t="str">
        <f>VLOOKUP($B250,SOCS_box_taxonomy!$B$2:$Z$948,13,0)</f>
        <v xml:space="preserve"> Eutheria</v>
      </c>
      <c r="Q250" t="str">
        <f>VLOOKUP($B250,SOCS_box_taxonomy!$B$2:$Z$948,14,0)</f>
        <v xml:space="preserve"> Euarchontoglires</v>
      </c>
      <c r="R250" t="str">
        <f>VLOOKUP($B250,SOCS_box_taxonomy!$B$2:$Z$948,15,0)</f>
        <v xml:space="preserve"> Glires</v>
      </c>
      <c r="S250" t="str">
        <f>VLOOKUP($B250,SOCS_box_taxonomy!$B$2:$Z$948,16,0)</f>
        <v xml:space="preserve"> Rodentia</v>
      </c>
      <c r="T250" t="str">
        <f>VLOOKUP($B250,SOCS_box_taxonomy!$B$2:$Z$948,17,0)</f>
        <v xml:space="preserve"> Sciurognathi</v>
      </c>
      <c r="U250" t="str">
        <f>VLOOKUP($B250,SOCS_box_taxonomy!$B$2:$Z$948,18,0)</f>
        <v>Muroidea</v>
      </c>
      <c r="V250" t="str">
        <f>VLOOKUP($B250,SOCS_box_taxonomy!$B$2:$Z$948,19,0)</f>
        <v xml:space="preserve"> Muridae</v>
      </c>
      <c r="W250" t="str">
        <f>VLOOKUP($B250,SOCS_box_taxonomy!$B$2:$Z$948,20,0)</f>
        <v xml:space="preserve"> Murinae</v>
      </c>
      <c r="X250" t="str">
        <f>VLOOKUP($B250,SOCS_box_taxonomy!$B$2:$Z$948,21,0)</f>
        <v xml:space="preserve"> Mus</v>
      </c>
      <c r="Y250" t="str">
        <f>VLOOKUP($B250,SOCS_box_taxonomy!$B$2:$Z$948,22,0)</f>
        <v xml:space="preserve"> Mus.</v>
      </c>
    </row>
    <row r="251" spans="1:26">
      <c r="A251" t="s">
        <v>198</v>
      </c>
      <c r="B251" t="s">
        <v>1376</v>
      </c>
      <c r="C251">
        <v>587</v>
      </c>
      <c r="D251" t="s">
        <v>1269</v>
      </c>
      <c r="E251">
        <v>253</v>
      </c>
      <c r="F251">
        <v>343</v>
      </c>
      <c r="G251">
        <v>64467</v>
      </c>
      <c r="H251" t="s">
        <v>1270</v>
      </c>
      <c r="I251" t="str">
        <f>VLOOKUP($B251,SOCS_box_taxonomy!$B$2:$Z$948,6,0)</f>
        <v>Eukaryota</v>
      </c>
      <c r="J251" t="str">
        <f>VLOOKUP($B251,SOCS_box_taxonomy!$B$2:$Z$948,7,0)</f>
        <v xml:space="preserve"> Metazoa</v>
      </c>
      <c r="K251" t="str">
        <f>VLOOKUP($B251,SOCS_box_taxonomy!$B$2:$Z$948,8,0)</f>
        <v xml:space="preserve"> Chordata</v>
      </c>
      <c r="L251" t="str">
        <f>VLOOKUP($B251,SOCS_box_taxonomy!$B$2:$Z$948,9,0)</f>
        <v xml:space="preserve"> Craniata</v>
      </c>
      <c r="M251" t="str">
        <f>VLOOKUP($B251,SOCS_box_taxonomy!$B$2:$Z$948,10,0)</f>
        <v xml:space="preserve"> Vertebrata</v>
      </c>
      <c r="N251" t="str">
        <f>VLOOKUP($B251,SOCS_box_taxonomy!$B$2:$Z$948,11,0)</f>
        <v xml:space="preserve"> Euteleostomi</v>
      </c>
      <c r="O251" t="str">
        <f>VLOOKUP($B251,SOCS_box_taxonomy!$B$2:$Z$948,12,0)</f>
        <v>Mammalia</v>
      </c>
      <c r="P251" t="str">
        <f>VLOOKUP($B251,SOCS_box_taxonomy!$B$2:$Z$948,13,0)</f>
        <v xml:space="preserve"> Eutheria</v>
      </c>
      <c r="Q251" t="str">
        <f>VLOOKUP($B251,SOCS_box_taxonomy!$B$2:$Z$948,14,0)</f>
        <v xml:space="preserve"> Euarchontoglires</v>
      </c>
      <c r="R251" t="str">
        <f>VLOOKUP($B251,SOCS_box_taxonomy!$B$2:$Z$948,15,0)</f>
        <v xml:space="preserve"> Glires</v>
      </c>
      <c r="S251" t="str">
        <f>VLOOKUP($B251,SOCS_box_taxonomy!$B$2:$Z$948,16,0)</f>
        <v xml:space="preserve"> Rodentia</v>
      </c>
      <c r="T251" t="str">
        <f>VLOOKUP($B251,SOCS_box_taxonomy!$B$2:$Z$948,17,0)</f>
        <v xml:space="preserve"> Sciurognathi</v>
      </c>
      <c r="U251" t="str">
        <f>VLOOKUP($B251,SOCS_box_taxonomy!$B$2:$Z$948,18,0)</f>
        <v>Muroidea</v>
      </c>
      <c r="V251" t="str">
        <f>VLOOKUP($B251,SOCS_box_taxonomy!$B$2:$Z$948,19,0)</f>
        <v xml:space="preserve"> Muridae</v>
      </c>
      <c r="W251" t="str">
        <f>VLOOKUP($B251,SOCS_box_taxonomy!$B$2:$Z$948,20,0)</f>
        <v xml:space="preserve"> Murinae</v>
      </c>
      <c r="X251" t="str">
        <f>VLOOKUP($B251,SOCS_box_taxonomy!$B$2:$Z$948,21,0)</f>
        <v xml:space="preserve"> Mus</v>
      </c>
      <c r="Y251" t="str">
        <f>VLOOKUP($B251,SOCS_box_taxonomy!$B$2:$Z$948,22,0)</f>
        <v xml:space="preserve"> Mus.</v>
      </c>
    </row>
    <row r="252" spans="1:26">
      <c r="A252" t="s">
        <v>198</v>
      </c>
      <c r="B252" t="s">
        <v>1376</v>
      </c>
      <c r="C252">
        <v>587</v>
      </c>
      <c r="D252" t="s">
        <v>1269</v>
      </c>
      <c r="E252">
        <v>304</v>
      </c>
      <c r="F252">
        <v>386</v>
      </c>
      <c r="G252">
        <v>64467</v>
      </c>
      <c r="H252" t="s">
        <v>1270</v>
      </c>
      <c r="I252" t="str">
        <f>VLOOKUP($B252,SOCS_box_taxonomy!$B$2:$Z$948,6,0)</f>
        <v>Eukaryota</v>
      </c>
      <c r="J252" t="str">
        <f>VLOOKUP($B252,SOCS_box_taxonomy!$B$2:$Z$948,7,0)</f>
        <v xml:space="preserve"> Metazoa</v>
      </c>
      <c r="K252" t="str">
        <f>VLOOKUP($B252,SOCS_box_taxonomy!$B$2:$Z$948,8,0)</f>
        <v xml:space="preserve"> Chordata</v>
      </c>
      <c r="L252" t="str">
        <f>VLOOKUP($B252,SOCS_box_taxonomy!$B$2:$Z$948,9,0)</f>
        <v xml:space="preserve"> Craniata</v>
      </c>
      <c r="M252" t="str">
        <f>VLOOKUP($B252,SOCS_box_taxonomy!$B$2:$Z$948,10,0)</f>
        <v xml:space="preserve"> Vertebrata</v>
      </c>
      <c r="N252" t="str">
        <f>VLOOKUP($B252,SOCS_box_taxonomy!$B$2:$Z$948,11,0)</f>
        <v xml:space="preserve"> Euteleostomi</v>
      </c>
      <c r="O252" t="str">
        <f>VLOOKUP($B252,SOCS_box_taxonomy!$B$2:$Z$948,12,0)</f>
        <v>Mammalia</v>
      </c>
      <c r="P252" t="str">
        <f>VLOOKUP($B252,SOCS_box_taxonomy!$B$2:$Z$948,13,0)</f>
        <v xml:space="preserve"> Eutheria</v>
      </c>
      <c r="Q252" t="str">
        <f>VLOOKUP($B252,SOCS_box_taxonomy!$B$2:$Z$948,14,0)</f>
        <v xml:space="preserve"> Euarchontoglires</v>
      </c>
      <c r="R252" t="str">
        <f>VLOOKUP($B252,SOCS_box_taxonomy!$B$2:$Z$948,15,0)</f>
        <v xml:space="preserve"> Glires</v>
      </c>
      <c r="S252" t="str">
        <f>VLOOKUP($B252,SOCS_box_taxonomy!$B$2:$Z$948,16,0)</f>
        <v xml:space="preserve"> Rodentia</v>
      </c>
      <c r="T252" t="str">
        <f>VLOOKUP($B252,SOCS_box_taxonomy!$B$2:$Z$948,17,0)</f>
        <v xml:space="preserve"> Sciurognathi</v>
      </c>
      <c r="U252" t="str">
        <f>VLOOKUP($B252,SOCS_box_taxonomy!$B$2:$Z$948,18,0)</f>
        <v>Muroidea</v>
      </c>
      <c r="V252" t="str">
        <f>VLOOKUP($B252,SOCS_box_taxonomy!$B$2:$Z$948,19,0)</f>
        <v xml:space="preserve"> Muridae</v>
      </c>
      <c r="W252" t="str">
        <f>VLOOKUP($B252,SOCS_box_taxonomy!$B$2:$Z$948,20,0)</f>
        <v xml:space="preserve"> Murinae</v>
      </c>
      <c r="X252" t="str">
        <f>VLOOKUP($B252,SOCS_box_taxonomy!$B$2:$Z$948,21,0)</f>
        <v xml:space="preserve"> Mus</v>
      </c>
      <c r="Y252" t="str">
        <f>VLOOKUP($B252,SOCS_box_taxonomy!$B$2:$Z$948,22,0)</f>
        <v xml:space="preserve"> Mus.</v>
      </c>
    </row>
    <row r="253" spans="1:26">
      <c r="A253" t="s">
        <v>198</v>
      </c>
      <c r="B253" t="s">
        <v>1376</v>
      </c>
      <c r="C253">
        <v>587</v>
      </c>
      <c r="D253" t="s">
        <v>1269</v>
      </c>
      <c r="E253">
        <v>86</v>
      </c>
      <c r="F253">
        <v>180</v>
      </c>
      <c r="G253">
        <v>64467</v>
      </c>
      <c r="H253" t="s">
        <v>1270</v>
      </c>
      <c r="I253" t="str">
        <f>VLOOKUP($B253,SOCS_box_taxonomy!$B$2:$Z$948,6,0)</f>
        <v>Eukaryota</v>
      </c>
      <c r="J253" t="str">
        <f>VLOOKUP($B253,SOCS_box_taxonomy!$B$2:$Z$948,7,0)</f>
        <v xml:space="preserve"> Metazoa</v>
      </c>
      <c r="K253" t="str">
        <f>VLOOKUP($B253,SOCS_box_taxonomy!$B$2:$Z$948,8,0)</f>
        <v xml:space="preserve"> Chordata</v>
      </c>
      <c r="L253" t="str">
        <f>VLOOKUP($B253,SOCS_box_taxonomy!$B$2:$Z$948,9,0)</f>
        <v xml:space="preserve"> Craniata</v>
      </c>
      <c r="M253" t="str">
        <f>VLOOKUP($B253,SOCS_box_taxonomy!$B$2:$Z$948,10,0)</f>
        <v xml:space="preserve"> Vertebrata</v>
      </c>
      <c r="N253" t="str">
        <f>VLOOKUP($B253,SOCS_box_taxonomy!$B$2:$Z$948,11,0)</f>
        <v xml:space="preserve"> Euteleostomi</v>
      </c>
      <c r="O253" t="str">
        <f>VLOOKUP($B253,SOCS_box_taxonomy!$B$2:$Z$948,12,0)</f>
        <v>Mammalia</v>
      </c>
      <c r="P253" t="str">
        <f>VLOOKUP($B253,SOCS_box_taxonomy!$B$2:$Z$948,13,0)</f>
        <v xml:space="preserve"> Eutheria</v>
      </c>
      <c r="Q253" t="str">
        <f>VLOOKUP($B253,SOCS_box_taxonomy!$B$2:$Z$948,14,0)</f>
        <v xml:space="preserve"> Euarchontoglires</v>
      </c>
      <c r="R253" t="str">
        <f>VLOOKUP($B253,SOCS_box_taxonomy!$B$2:$Z$948,15,0)</f>
        <v xml:space="preserve"> Glires</v>
      </c>
      <c r="S253" t="str">
        <f>VLOOKUP($B253,SOCS_box_taxonomy!$B$2:$Z$948,16,0)</f>
        <v xml:space="preserve"> Rodentia</v>
      </c>
      <c r="T253" t="str">
        <f>VLOOKUP($B253,SOCS_box_taxonomy!$B$2:$Z$948,17,0)</f>
        <v xml:space="preserve"> Sciurognathi</v>
      </c>
      <c r="U253" t="str">
        <f>VLOOKUP($B253,SOCS_box_taxonomy!$B$2:$Z$948,18,0)</f>
        <v>Muroidea</v>
      </c>
      <c r="V253" t="str">
        <f>VLOOKUP($B253,SOCS_box_taxonomy!$B$2:$Z$948,19,0)</f>
        <v xml:space="preserve"> Muridae</v>
      </c>
      <c r="W253" t="str">
        <f>VLOOKUP($B253,SOCS_box_taxonomy!$B$2:$Z$948,20,0)</f>
        <v xml:space="preserve"> Murinae</v>
      </c>
      <c r="X253" t="str">
        <f>VLOOKUP($B253,SOCS_box_taxonomy!$B$2:$Z$948,21,0)</f>
        <v xml:space="preserve"> Mus</v>
      </c>
      <c r="Y253" t="str">
        <f>VLOOKUP($B253,SOCS_box_taxonomy!$B$2:$Z$948,22,0)</f>
        <v xml:space="preserve"> Mus.</v>
      </c>
    </row>
    <row r="254" spans="1:26">
      <c r="A254" t="s">
        <v>198</v>
      </c>
      <c r="B254" t="s">
        <v>1376</v>
      </c>
      <c r="C254">
        <v>587</v>
      </c>
      <c r="D254" t="s">
        <v>21</v>
      </c>
      <c r="E254">
        <v>531</v>
      </c>
      <c r="F254">
        <v>573</v>
      </c>
      <c r="G254">
        <v>1016</v>
      </c>
      <c r="H254" t="s">
        <v>1265</v>
      </c>
      <c r="I254" t="str">
        <f>VLOOKUP($B254,SOCS_box_taxonomy!$B$2:$Z$948,6,0)</f>
        <v>Eukaryota</v>
      </c>
      <c r="J254" t="str">
        <f>VLOOKUP($B254,SOCS_box_taxonomy!$B$2:$Z$948,7,0)</f>
        <v xml:space="preserve"> Metazoa</v>
      </c>
      <c r="K254" t="str">
        <f>VLOOKUP($B254,SOCS_box_taxonomy!$B$2:$Z$948,8,0)</f>
        <v xml:space="preserve"> Chordata</v>
      </c>
      <c r="L254" t="str">
        <f>VLOOKUP($B254,SOCS_box_taxonomy!$B$2:$Z$948,9,0)</f>
        <v xml:space="preserve"> Craniata</v>
      </c>
      <c r="M254" t="str">
        <f>VLOOKUP($B254,SOCS_box_taxonomy!$B$2:$Z$948,10,0)</f>
        <v xml:space="preserve"> Vertebrata</v>
      </c>
      <c r="N254" t="str">
        <f>VLOOKUP($B254,SOCS_box_taxonomy!$B$2:$Z$948,11,0)</f>
        <v xml:space="preserve"> Euteleostomi</v>
      </c>
      <c r="O254" t="str">
        <f>VLOOKUP($B254,SOCS_box_taxonomy!$B$2:$Z$948,12,0)</f>
        <v>Mammalia</v>
      </c>
      <c r="P254" t="str">
        <f>VLOOKUP($B254,SOCS_box_taxonomy!$B$2:$Z$948,13,0)</f>
        <v xml:space="preserve"> Eutheria</v>
      </c>
      <c r="Q254" t="str">
        <f>VLOOKUP($B254,SOCS_box_taxonomy!$B$2:$Z$948,14,0)</f>
        <v xml:space="preserve"> Euarchontoglires</v>
      </c>
      <c r="R254" t="str">
        <f>VLOOKUP($B254,SOCS_box_taxonomy!$B$2:$Z$948,15,0)</f>
        <v xml:space="preserve"> Glires</v>
      </c>
      <c r="S254" t="str">
        <f>VLOOKUP($B254,SOCS_box_taxonomy!$B$2:$Z$948,16,0)</f>
        <v xml:space="preserve"> Rodentia</v>
      </c>
      <c r="T254" t="str">
        <f>VLOOKUP($B254,SOCS_box_taxonomy!$B$2:$Z$948,17,0)</f>
        <v xml:space="preserve"> Sciurognathi</v>
      </c>
      <c r="U254" t="str">
        <f>VLOOKUP($B254,SOCS_box_taxonomy!$B$2:$Z$948,18,0)</f>
        <v>Muroidea</v>
      </c>
      <c r="V254" t="str">
        <f>VLOOKUP($B254,SOCS_box_taxonomy!$B$2:$Z$948,19,0)</f>
        <v xml:space="preserve"> Muridae</v>
      </c>
      <c r="W254" t="str">
        <f>VLOOKUP($B254,SOCS_box_taxonomy!$B$2:$Z$948,20,0)</f>
        <v xml:space="preserve"> Murinae</v>
      </c>
      <c r="X254" t="str">
        <f>VLOOKUP($B254,SOCS_box_taxonomy!$B$2:$Z$948,21,0)</f>
        <v xml:space="preserve"> Mus</v>
      </c>
      <c r="Y254" t="str">
        <f>VLOOKUP($B254,SOCS_box_taxonomy!$B$2:$Z$948,22,0)</f>
        <v xml:space="preserve"> Mus.</v>
      </c>
      <c r="Z254">
        <f>$F254-$E254+1</f>
        <v>43</v>
      </c>
    </row>
    <row r="255" spans="1:26">
      <c r="A255" t="s">
        <v>199</v>
      </c>
      <c r="B255" t="s">
        <v>1377</v>
      </c>
      <c r="C255">
        <v>596</v>
      </c>
      <c r="D255" t="s">
        <v>1269</v>
      </c>
      <c r="E255">
        <v>171</v>
      </c>
      <c r="F255">
        <v>256</v>
      </c>
      <c r="G255">
        <v>64467</v>
      </c>
      <c r="H255" t="s">
        <v>1270</v>
      </c>
      <c r="I255" t="str">
        <f>VLOOKUP($B255,SOCS_box_taxonomy!$B$2:$Z$948,6,0)</f>
        <v>Eukaryota</v>
      </c>
      <c r="J255" t="str">
        <f>VLOOKUP($B255,SOCS_box_taxonomy!$B$2:$Z$948,7,0)</f>
        <v xml:space="preserve"> Metazoa</v>
      </c>
      <c r="K255" t="str">
        <f>VLOOKUP($B255,SOCS_box_taxonomy!$B$2:$Z$948,8,0)</f>
        <v xml:space="preserve"> Chordata</v>
      </c>
      <c r="L255" t="str">
        <f>VLOOKUP($B255,SOCS_box_taxonomy!$B$2:$Z$948,9,0)</f>
        <v xml:space="preserve"> Craniata</v>
      </c>
      <c r="M255" t="str">
        <f>VLOOKUP($B255,SOCS_box_taxonomy!$B$2:$Z$948,10,0)</f>
        <v xml:space="preserve"> Vertebrata</v>
      </c>
      <c r="N255" t="str">
        <f>VLOOKUP($B255,SOCS_box_taxonomy!$B$2:$Z$948,11,0)</f>
        <v xml:space="preserve"> Euteleostomi</v>
      </c>
      <c r="O255" t="str">
        <f>VLOOKUP($B255,SOCS_box_taxonomy!$B$2:$Z$948,12,0)</f>
        <v>Mammalia</v>
      </c>
      <c r="P255" t="str">
        <f>VLOOKUP($B255,SOCS_box_taxonomy!$B$2:$Z$948,13,0)</f>
        <v xml:space="preserve"> Eutheria</v>
      </c>
      <c r="Q255" t="str">
        <f>VLOOKUP($B255,SOCS_box_taxonomy!$B$2:$Z$948,14,0)</f>
        <v xml:space="preserve"> Euarchontoglires</v>
      </c>
      <c r="R255" t="str">
        <f>VLOOKUP($B255,SOCS_box_taxonomy!$B$2:$Z$948,15,0)</f>
        <v xml:space="preserve"> Glires</v>
      </c>
      <c r="S255" t="str">
        <f>VLOOKUP($B255,SOCS_box_taxonomy!$B$2:$Z$948,16,0)</f>
        <v xml:space="preserve"> Rodentia</v>
      </c>
      <c r="T255" t="str">
        <f>VLOOKUP($B255,SOCS_box_taxonomy!$B$2:$Z$948,17,0)</f>
        <v xml:space="preserve"> Sciurognathi</v>
      </c>
      <c r="U255" t="str">
        <f>VLOOKUP($B255,SOCS_box_taxonomy!$B$2:$Z$948,18,0)</f>
        <v>Muroidea</v>
      </c>
      <c r="V255" t="str">
        <f>VLOOKUP($B255,SOCS_box_taxonomy!$B$2:$Z$948,19,0)</f>
        <v xml:space="preserve"> Muridae</v>
      </c>
      <c r="W255" t="str">
        <f>VLOOKUP($B255,SOCS_box_taxonomy!$B$2:$Z$948,20,0)</f>
        <v xml:space="preserve"> Murinae</v>
      </c>
      <c r="X255" t="str">
        <f>VLOOKUP($B255,SOCS_box_taxonomy!$B$2:$Z$948,21,0)</f>
        <v xml:space="preserve"> Rattus.</v>
      </c>
      <c r="Y255">
        <f>VLOOKUP($B255,SOCS_box_taxonomy!$B$2:$Z$948,22,0)</f>
        <v>0</v>
      </c>
    </row>
    <row r="256" spans="1:26">
      <c r="A256" t="s">
        <v>199</v>
      </c>
      <c r="B256" t="s">
        <v>1377</v>
      </c>
      <c r="C256">
        <v>596</v>
      </c>
      <c r="D256" t="s">
        <v>1269</v>
      </c>
      <c r="E256">
        <v>263</v>
      </c>
      <c r="F256">
        <v>354</v>
      </c>
      <c r="G256">
        <v>64467</v>
      </c>
      <c r="H256" t="s">
        <v>1270</v>
      </c>
      <c r="I256" t="str">
        <f>VLOOKUP($B256,SOCS_box_taxonomy!$B$2:$Z$948,6,0)</f>
        <v>Eukaryota</v>
      </c>
      <c r="J256" t="str">
        <f>VLOOKUP($B256,SOCS_box_taxonomy!$B$2:$Z$948,7,0)</f>
        <v xml:space="preserve"> Metazoa</v>
      </c>
      <c r="K256" t="str">
        <f>VLOOKUP($B256,SOCS_box_taxonomy!$B$2:$Z$948,8,0)</f>
        <v xml:space="preserve"> Chordata</v>
      </c>
      <c r="L256" t="str">
        <f>VLOOKUP($B256,SOCS_box_taxonomy!$B$2:$Z$948,9,0)</f>
        <v xml:space="preserve"> Craniata</v>
      </c>
      <c r="M256" t="str">
        <f>VLOOKUP($B256,SOCS_box_taxonomy!$B$2:$Z$948,10,0)</f>
        <v xml:space="preserve"> Vertebrata</v>
      </c>
      <c r="N256" t="str">
        <f>VLOOKUP($B256,SOCS_box_taxonomy!$B$2:$Z$948,11,0)</f>
        <v xml:space="preserve"> Euteleostomi</v>
      </c>
      <c r="O256" t="str">
        <f>VLOOKUP($B256,SOCS_box_taxonomy!$B$2:$Z$948,12,0)</f>
        <v>Mammalia</v>
      </c>
      <c r="P256" t="str">
        <f>VLOOKUP($B256,SOCS_box_taxonomy!$B$2:$Z$948,13,0)</f>
        <v xml:space="preserve"> Eutheria</v>
      </c>
      <c r="Q256" t="str">
        <f>VLOOKUP($B256,SOCS_box_taxonomy!$B$2:$Z$948,14,0)</f>
        <v xml:space="preserve"> Euarchontoglires</v>
      </c>
      <c r="R256" t="str">
        <f>VLOOKUP($B256,SOCS_box_taxonomy!$B$2:$Z$948,15,0)</f>
        <v xml:space="preserve"> Glires</v>
      </c>
      <c r="S256" t="str">
        <f>VLOOKUP($B256,SOCS_box_taxonomy!$B$2:$Z$948,16,0)</f>
        <v xml:space="preserve"> Rodentia</v>
      </c>
      <c r="T256" t="str">
        <f>VLOOKUP($B256,SOCS_box_taxonomy!$B$2:$Z$948,17,0)</f>
        <v xml:space="preserve"> Sciurognathi</v>
      </c>
      <c r="U256" t="str">
        <f>VLOOKUP($B256,SOCS_box_taxonomy!$B$2:$Z$948,18,0)</f>
        <v>Muroidea</v>
      </c>
      <c r="V256" t="str">
        <f>VLOOKUP($B256,SOCS_box_taxonomy!$B$2:$Z$948,19,0)</f>
        <v xml:space="preserve"> Muridae</v>
      </c>
      <c r="W256" t="str">
        <f>VLOOKUP($B256,SOCS_box_taxonomy!$B$2:$Z$948,20,0)</f>
        <v xml:space="preserve"> Murinae</v>
      </c>
      <c r="X256" t="str">
        <f>VLOOKUP($B256,SOCS_box_taxonomy!$B$2:$Z$948,21,0)</f>
        <v xml:space="preserve"> Rattus.</v>
      </c>
      <c r="Y256">
        <f>VLOOKUP($B256,SOCS_box_taxonomy!$B$2:$Z$948,22,0)</f>
        <v>0</v>
      </c>
    </row>
    <row r="257" spans="1:26">
      <c r="A257" t="s">
        <v>199</v>
      </c>
      <c r="B257" t="s">
        <v>1377</v>
      </c>
      <c r="C257">
        <v>596</v>
      </c>
      <c r="D257" t="s">
        <v>1269</v>
      </c>
      <c r="E257">
        <v>297</v>
      </c>
      <c r="F257">
        <v>396</v>
      </c>
      <c r="G257">
        <v>64467</v>
      </c>
      <c r="H257" t="s">
        <v>1270</v>
      </c>
      <c r="I257" t="str">
        <f>VLOOKUP($B257,SOCS_box_taxonomy!$B$2:$Z$948,6,0)</f>
        <v>Eukaryota</v>
      </c>
      <c r="J257" t="str">
        <f>VLOOKUP($B257,SOCS_box_taxonomy!$B$2:$Z$948,7,0)</f>
        <v xml:space="preserve"> Metazoa</v>
      </c>
      <c r="K257" t="str">
        <f>VLOOKUP($B257,SOCS_box_taxonomy!$B$2:$Z$948,8,0)</f>
        <v xml:space="preserve"> Chordata</v>
      </c>
      <c r="L257" t="str">
        <f>VLOOKUP($B257,SOCS_box_taxonomy!$B$2:$Z$948,9,0)</f>
        <v xml:space="preserve"> Craniata</v>
      </c>
      <c r="M257" t="str">
        <f>VLOOKUP($B257,SOCS_box_taxonomy!$B$2:$Z$948,10,0)</f>
        <v xml:space="preserve"> Vertebrata</v>
      </c>
      <c r="N257" t="str">
        <f>VLOOKUP($B257,SOCS_box_taxonomy!$B$2:$Z$948,11,0)</f>
        <v xml:space="preserve"> Euteleostomi</v>
      </c>
      <c r="O257" t="str">
        <f>VLOOKUP($B257,SOCS_box_taxonomy!$B$2:$Z$948,12,0)</f>
        <v>Mammalia</v>
      </c>
      <c r="P257" t="str">
        <f>VLOOKUP($B257,SOCS_box_taxonomy!$B$2:$Z$948,13,0)</f>
        <v xml:space="preserve"> Eutheria</v>
      </c>
      <c r="Q257" t="str">
        <f>VLOOKUP($B257,SOCS_box_taxonomy!$B$2:$Z$948,14,0)</f>
        <v xml:space="preserve"> Euarchontoglires</v>
      </c>
      <c r="R257" t="str">
        <f>VLOOKUP($B257,SOCS_box_taxonomy!$B$2:$Z$948,15,0)</f>
        <v xml:space="preserve"> Glires</v>
      </c>
      <c r="S257" t="str">
        <f>VLOOKUP($B257,SOCS_box_taxonomy!$B$2:$Z$948,16,0)</f>
        <v xml:space="preserve"> Rodentia</v>
      </c>
      <c r="T257" t="str">
        <f>VLOOKUP($B257,SOCS_box_taxonomy!$B$2:$Z$948,17,0)</f>
        <v xml:space="preserve"> Sciurognathi</v>
      </c>
      <c r="U257" t="str">
        <f>VLOOKUP($B257,SOCS_box_taxonomy!$B$2:$Z$948,18,0)</f>
        <v>Muroidea</v>
      </c>
      <c r="V257" t="str">
        <f>VLOOKUP($B257,SOCS_box_taxonomy!$B$2:$Z$948,19,0)</f>
        <v xml:space="preserve"> Muridae</v>
      </c>
      <c r="W257" t="str">
        <f>VLOOKUP($B257,SOCS_box_taxonomy!$B$2:$Z$948,20,0)</f>
        <v xml:space="preserve"> Murinae</v>
      </c>
      <c r="X257" t="str">
        <f>VLOOKUP($B257,SOCS_box_taxonomy!$B$2:$Z$948,21,0)</f>
        <v xml:space="preserve"> Rattus.</v>
      </c>
      <c r="Y257">
        <f>VLOOKUP($B257,SOCS_box_taxonomy!$B$2:$Z$948,22,0)</f>
        <v>0</v>
      </c>
    </row>
    <row r="258" spans="1:26">
      <c r="A258" t="s">
        <v>199</v>
      </c>
      <c r="B258" t="s">
        <v>1377</v>
      </c>
      <c r="C258">
        <v>596</v>
      </c>
      <c r="D258" t="s">
        <v>1269</v>
      </c>
      <c r="E258">
        <v>328</v>
      </c>
      <c r="F258">
        <v>426</v>
      </c>
      <c r="G258">
        <v>64467</v>
      </c>
      <c r="H258" t="s">
        <v>1270</v>
      </c>
      <c r="I258" t="str">
        <f>VLOOKUP($B258,SOCS_box_taxonomy!$B$2:$Z$948,6,0)</f>
        <v>Eukaryota</v>
      </c>
      <c r="J258" t="str">
        <f>VLOOKUP($B258,SOCS_box_taxonomy!$B$2:$Z$948,7,0)</f>
        <v xml:space="preserve"> Metazoa</v>
      </c>
      <c r="K258" t="str">
        <f>VLOOKUP($B258,SOCS_box_taxonomy!$B$2:$Z$948,8,0)</f>
        <v xml:space="preserve"> Chordata</v>
      </c>
      <c r="L258" t="str">
        <f>VLOOKUP($B258,SOCS_box_taxonomy!$B$2:$Z$948,9,0)</f>
        <v xml:space="preserve"> Craniata</v>
      </c>
      <c r="M258" t="str">
        <f>VLOOKUP($B258,SOCS_box_taxonomy!$B$2:$Z$948,10,0)</f>
        <v xml:space="preserve"> Vertebrata</v>
      </c>
      <c r="N258" t="str">
        <f>VLOOKUP($B258,SOCS_box_taxonomy!$B$2:$Z$948,11,0)</f>
        <v xml:space="preserve"> Euteleostomi</v>
      </c>
      <c r="O258" t="str">
        <f>VLOOKUP($B258,SOCS_box_taxonomy!$B$2:$Z$948,12,0)</f>
        <v>Mammalia</v>
      </c>
      <c r="P258" t="str">
        <f>VLOOKUP($B258,SOCS_box_taxonomy!$B$2:$Z$948,13,0)</f>
        <v xml:space="preserve"> Eutheria</v>
      </c>
      <c r="Q258" t="str">
        <f>VLOOKUP($B258,SOCS_box_taxonomy!$B$2:$Z$948,14,0)</f>
        <v xml:space="preserve"> Euarchontoglires</v>
      </c>
      <c r="R258" t="str">
        <f>VLOOKUP($B258,SOCS_box_taxonomy!$B$2:$Z$948,15,0)</f>
        <v xml:space="preserve"> Glires</v>
      </c>
      <c r="S258" t="str">
        <f>VLOOKUP($B258,SOCS_box_taxonomy!$B$2:$Z$948,16,0)</f>
        <v xml:space="preserve"> Rodentia</v>
      </c>
      <c r="T258" t="str">
        <f>VLOOKUP($B258,SOCS_box_taxonomy!$B$2:$Z$948,17,0)</f>
        <v xml:space="preserve"> Sciurognathi</v>
      </c>
      <c r="U258" t="str">
        <f>VLOOKUP($B258,SOCS_box_taxonomy!$B$2:$Z$948,18,0)</f>
        <v>Muroidea</v>
      </c>
      <c r="V258" t="str">
        <f>VLOOKUP($B258,SOCS_box_taxonomy!$B$2:$Z$948,19,0)</f>
        <v xml:space="preserve"> Muridae</v>
      </c>
      <c r="W258" t="str">
        <f>VLOOKUP($B258,SOCS_box_taxonomy!$B$2:$Z$948,20,0)</f>
        <v xml:space="preserve"> Murinae</v>
      </c>
      <c r="X258" t="str">
        <f>VLOOKUP($B258,SOCS_box_taxonomy!$B$2:$Z$948,21,0)</f>
        <v xml:space="preserve"> Rattus.</v>
      </c>
      <c r="Y258">
        <f>VLOOKUP($B258,SOCS_box_taxonomy!$B$2:$Z$948,22,0)</f>
        <v>0</v>
      </c>
    </row>
    <row r="259" spans="1:26">
      <c r="A259" t="s">
        <v>199</v>
      </c>
      <c r="B259" t="s">
        <v>1377</v>
      </c>
      <c r="C259">
        <v>596</v>
      </c>
      <c r="D259" t="s">
        <v>1269</v>
      </c>
      <c r="E259">
        <v>370</v>
      </c>
      <c r="F259">
        <v>462</v>
      </c>
      <c r="G259">
        <v>64467</v>
      </c>
      <c r="H259" t="s">
        <v>1270</v>
      </c>
      <c r="I259" t="str">
        <f>VLOOKUP($B259,SOCS_box_taxonomy!$B$2:$Z$948,6,0)</f>
        <v>Eukaryota</v>
      </c>
      <c r="J259" t="str">
        <f>VLOOKUP($B259,SOCS_box_taxonomy!$B$2:$Z$948,7,0)</f>
        <v xml:space="preserve"> Metazoa</v>
      </c>
      <c r="K259" t="str">
        <f>VLOOKUP($B259,SOCS_box_taxonomy!$B$2:$Z$948,8,0)</f>
        <v xml:space="preserve"> Chordata</v>
      </c>
      <c r="L259" t="str">
        <f>VLOOKUP($B259,SOCS_box_taxonomy!$B$2:$Z$948,9,0)</f>
        <v xml:space="preserve"> Craniata</v>
      </c>
      <c r="M259" t="str">
        <f>VLOOKUP($B259,SOCS_box_taxonomy!$B$2:$Z$948,10,0)</f>
        <v xml:space="preserve"> Vertebrata</v>
      </c>
      <c r="N259" t="str">
        <f>VLOOKUP($B259,SOCS_box_taxonomy!$B$2:$Z$948,11,0)</f>
        <v xml:space="preserve"> Euteleostomi</v>
      </c>
      <c r="O259" t="str">
        <f>VLOOKUP($B259,SOCS_box_taxonomy!$B$2:$Z$948,12,0)</f>
        <v>Mammalia</v>
      </c>
      <c r="P259" t="str">
        <f>VLOOKUP($B259,SOCS_box_taxonomy!$B$2:$Z$948,13,0)</f>
        <v xml:space="preserve"> Eutheria</v>
      </c>
      <c r="Q259" t="str">
        <f>VLOOKUP($B259,SOCS_box_taxonomy!$B$2:$Z$948,14,0)</f>
        <v xml:space="preserve"> Euarchontoglires</v>
      </c>
      <c r="R259" t="str">
        <f>VLOOKUP($B259,SOCS_box_taxonomy!$B$2:$Z$948,15,0)</f>
        <v xml:space="preserve"> Glires</v>
      </c>
      <c r="S259" t="str">
        <f>VLOOKUP($B259,SOCS_box_taxonomy!$B$2:$Z$948,16,0)</f>
        <v xml:space="preserve"> Rodentia</v>
      </c>
      <c r="T259" t="str">
        <f>VLOOKUP($B259,SOCS_box_taxonomy!$B$2:$Z$948,17,0)</f>
        <v xml:space="preserve"> Sciurognathi</v>
      </c>
      <c r="U259" t="str">
        <f>VLOOKUP($B259,SOCS_box_taxonomy!$B$2:$Z$948,18,0)</f>
        <v>Muroidea</v>
      </c>
      <c r="V259" t="str">
        <f>VLOOKUP($B259,SOCS_box_taxonomy!$B$2:$Z$948,19,0)</f>
        <v xml:space="preserve"> Muridae</v>
      </c>
      <c r="W259" t="str">
        <f>VLOOKUP($B259,SOCS_box_taxonomy!$B$2:$Z$948,20,0)</f>
        <v xml:space="preserve"> Murinae</v>
      </c>
      <c r="X259" t="str">
        <f>VLOOKUP($B259,SOCS_box_taxonomy!$B$2:$Z$948,21,0)</f>
        <v xml:space="preserve"> Rattus.</v>
      </c>
      <c r="Y259">
        <f>VLOOKUP($B259,SOCS_box_taxonomy!$B$2:$Z$948,22,0)</f>
        <v>0</v>
      </c>
    </row>
    <row r="260" spans="1:26">
      <c r="A260" t="s">
        <v>199</v>
      </c>
      <c r="B260" t="s">
        <v>1377</v>
      </c>
      <c r="C260">
        <v>596</v>
      </c>
      <c r="D260" t="s">
        <v>1269</v>
      </c>
      <c r="E260">
        <v>95</v>
      </c>
      <c r="F260">
        <v>189</v>
      </c>
      <c r="G260">
        <v>64467</v>
      </c>
      <c r="H260" t="s">
        <v>1270</v>
      </c>
      <c r="I260" t="str">
        <f>VLOOKUP($B260,SOCS_box_taxonomy!$B$2:$Z$948,6,0)</f>
        <v>Eukaryota</v>
      </c>
      <c r="J260" t="str">
        <f>VLOOKUP($B260,SOCS_box_taxonomy!$B$2:$Z$948,7,0)</f>
        <v xml:space="preserve"> Metazoa</v>
      </c>
      <c r="K260" t="str">
        <f>VLOOKUP($B260,SOCS_box_taxonomy!$B$2:$Z$948,8,0)</f>
        <v xml:space="preserve"> Chordata</v>
      </c>
      <c r="L260" t="str">
        <f>VLOOKUP($B260,SOCS_box_taxonomy!$B$2:$Z$948,9,0)</f>
        <v xml:space="preserve"> Craniata</v>
      </c>
      <c r="M260" t="str">
        <f>VLOOKUP($B260,SOCS_box_taxonomy!$B$2:$Z$948,10,0)</f>
        <v xml:space="preserve"> Vertebrata</v>
      </c>
      <c r="N260" t="str">
        <f>VLOOKUP($B260,SOCS_box_taxonomy!$B$2:$Z$948,11,0)</f>
        <v xml:space="preserve"> Euteleostomi</v>
      </c>
      <c r="O260" t="str">
        <f>VLOOKUP($B260,SOCS_box_taxonomy!$B$2:$Z$948,12,0)</f>
        <v>Mammalia</v>
      </c>
      <c r="P260" t="str">
        <f>VLOOKUP($B260,SOCS_box_taxonomy!$B$2:$Z$948,13,0)</f>
        <v xml:space="preserve"> Eutheria</v>
      </c>
      <c r="Q260" t="str">
        <f>VLOOKUP($B260,SOCS_box_taxonomy!$B$2:$Z$948,14,0)</f>
        <v xml:space="preserve"> Euarchontoglires</v>
      </c>
      <c r="R260" t="str">
        <f>VLOOKUP($B260,SOCS_box_taxonomy!$B$2:$Z$948,15,0)</f>
        <v xml:space="preserve"> Glires</v>
      </c>
      <c r="S260" t="str">
        <f>VLOOKUP($B260,SOCS_box_taxonomy!$B$2:$Z$948,16,0)</f>
        <v xml:space="preserve"> Rodentia</v>
      </c>
      <c r="T260" t="str">
        <f>VLOOKUP($B260,SOCS_box_taxonomy!$B$2:$Z$948,17,0)</f>
        <v xml:space="preserve"> Sciurognathi</v>
      </c>
      <c r="U260" t="str">
        <f>VLOOKUP($B260,SOCS_box_taxonomy!$B$2:$Z$948,18,0)</f>
        <v>Muroidea</v>
      </c>
      <c r="V260" t="str">
        <f>VLOOKUP($B260,SOCS_box_taxonomy!$B$2:$Z$948,19,0)</f>
        <v xml:space="preserve"> Muridae</v>
      </c>
      <c r="W260" t="str">
        <f>VLOOKUP($B260,SOCS_box_taxonomy!$B$2:$Z$948,20,0)</f>
        <v xml:space="preserve"> Murinae</v>
      </c>
      <c r="X260" t="str">
        <f>VLOOKUP($B260,SOCS_box_taxonomy!$B$2:$Z$948,21,0)</f>
        <v xml:space="preserve"> Rattus.</v>
      </c>
      <c r="Y260">
        <f>VLOOKUP($B260,SOCS_box_taxonomy!$B$2:$Z$948,22,0)</f>
        <v>0</v>
      </c>
    </row>
    <row r="261" spans="1:26">
      <c r="A261" t="s">
        <v>199</v>
      </c>
      <c r="B261" t="s">
        <v>1377</v>
      </c>
      <c r="C261">
        <v>596</v>
      </c>
      <c r="D261" t="s">
        <v>21</v>
      </c>
      <c r="E261">
        <v>541</v>
      </c>
      <c r="F261">
        <v>583</v>
      </c>
      <c r="G261">
        <v>1016</v>
      </c>
      <c r="H261" t="s">
        <v>1265</v>
      </c>
      <c r="I261" t="str">
        <f>VLOOKUP($B261,SOCS_box_taxonomy!$B$2:$Z$948,6,0)</f>
        <v>Eukaryota</v>
      </c>
      <c r="J261" t="str">
        <f>VLOOKUP($B261,SOCS_box_taxonomy!$B$2:$Z$948,7,0)</f>
        <v xml:space="preserve"> Metazoa</v>
      </c>
      <c r="K261" t="str">
        <f>VLOOKUP($B261,SOCS_box_taxonomy!$B$2:$Z$948,8,0)</f>
        <v xml:space="preserve"> Chordata</v>
      </c>
      <c r="L261" t="str">
        <f>VLOOKUP($B261,SOCS_box_taxonomy!$B$2:$Z$948,9,0)</f>
        <v xml:space="preserve"> Craniata</v>
      </c>
      <c r="M261" t="str">
        <f>VLOOKUP($B261,SOCS_box_taxonomy!$B$2:$Z$948,10,0)</f>
        <v xml:space="preserve"> Vertebrata</v>
      </c>
      <c r="N261" t="str">
        <f>VLOOKUP($B261,SOCS_box_taxonomy!$B$2:$Z$948,11,0)</f>
        <v xml:space="preserve"> Euteleostomi</v>
      </c>
      <c r="O261" t="str">
        <f>VLOOKUP($B261,SOCS_box_taxonomy!$B$2:$Z$948,12,0)</f>
        <v>Mammalia</v>
      </c>
      <c r="P261" t="str">
        <f>VLOOKUP($B261,SOCS_box_taxonomy!$B$2:$Z$948,13,0)</f>
        <v xml:space="preserve"> Eutheria</v>
      </c>
      <c r="Q261" t="str">
        <f>VLOOKUP($B261,SOCS_box_taxonomy!$B$2:$Z$948,14,0)</f>
        <v xml:space="preserve"> Euarchontoglires</v>
      </c>
      <c r="R261" t="str">
        <f>VLOOKUP($B261,SOCS_box_taxonomy!$B$2:$Z$948,15,0)</f>
        <v xml:space="preserve"> Glires</v>
      </c>
      <c r="S261" t="str">
        <f>VLOOKUP($B261,SOCS_box_taxonomy!$B$2:$Z$948,16,0)</f>
        <v xml:space="preserve"> Rodentia</v>
      </c>
      <c r="T261" t="str">
        <f>VLOOKUP($B261,SOCS_box_taxonomy!$B$2:$Z$948,17,0)</f>
        <v xml:space="preserve"> Sciurognathi</v>
      </c>
      <c r="U261" t="str">
        <f>VLOOKUP($B261,SOCS_box_taxonomy!$B$2:$Z$948,18,0)</f>
        <v>Muroidea</v>
      </c>
      <c r="V261" t="str">
        <f>VLOOKUP($B261,SOCS_box_taxonomy!$B$2:$Z$948,19,0)</f>
        <v xml:space="preserve"> Muridae</v>
      </c>
      <c r="W261" t="str">
        <f>VLOOKUP($B261,SOCS_box_taxonomy!$B$2:$Z$948,20,0)</f>
        <v xml:space="preserve"> Murinae</v>
      </c>
      <c r="X261" t="str">
        <f>VLOOKUP($B261,SOCS_box_taxonomy!$B$2:$Z$948,21,0)</f>
        <v xml:space="preserve"> Rattus.</v>
      </c>
      <c r="Y261">
        <f>VLOOKUP($B261,SOCS_box_taxonomy!$B$2:$Z$948,22,0)</f>
        <v>0</v>
      </c>
      <c r="Z261">
        <f>$F261-$E261+1</f>
        <v>43</v>
      </c>
    </row>
    <row r="262" spans="1:26">
      <c r="A262" t="s">
        <v>200</v>
      </c>
      <c r="B262" t="s">
        <v>1378</v>
      </c>
      <c r="C262">
        <v>588</v>
      </c>
      <c r="D262" t="s">
        <v>1269</v>
      </c>
      <c r="E262">
        <v>150</v>
      </c>
      <c r="F262">
        <v>240</v>
      </c>
      <c r="G262">
        <v>64467</v>
      </c>
      <c r="H262" t="s">
        <v>1270</v>
      </c>
      <c r="I262" t="str">
        <f>VLOOKUP($B262,SOCS_box_taxonomy!$B$2:$Z$948,6,0)</f>
        <v>Eukaryota</v>
      </c>
      <c r="J262" t="str">
        <f>VLOOKUP($B262,SOCS_box_taxonomy!$B$2:$Z$948,7,0)</f>
        <v xml:space="preserve"> Metazoa</v>
      </c>
      <c r="K262" t="str">
        <f>VLOOKUP($B262,SOCS_box_taxonomy!$B$2:$Z$948,8,0)</f>
        <v xml:space="preserve"> Chordata</v>
      </c>
      <c r="L262" t="str">
        <f>VLOOKUP($B262,SOCS_box_taxonomy!$B$2:$Z$948,9,0)</f>
        <v xml:space="preserve"> Craniata</v>
      </c>
      <c r="M262" t="str">
        <f>VLOOKUP($B262,SOCS_box_taxonomy!$B$2:$Z$948,10,0)</f>
        <v xml:space="preserve"> Vertebrata</v>
      </c>
      <c r="N262" t="str">
        <f>VLOOKUP($B262,SOCS_box_taxonomy!$B$2:$Z$948,11,0)</f>
        <v xml:space="preserve"> Euteleostomi</v>
      </c>
      <c r="O262" t="str">
        <f>VLOOKUP($B262,SOCS_box_taxonomy!$B$2:$Z$948,12,0)</f>
        <v>Mammalia</v>
      </c>
      <c r="P262" t="str">
        <f>VLOOKUP($B262,SOCS_box_taxonomy!$B$2:$Z$948,13,0)</f>
        <v xml:space="preserve"> Eutheria</v>
      </c>
      <c r="Q262" t="str">
        <f>VLOOKUP($B262,SOCS_box_taxonomy!$B$2:$Z$948,14,0)</f>
        <v xml:space="preserve"> Laurasiatheria</v>
      </c>
      <c r="R262" t="str">
        <f>VLOOKUP($B262,SOCS_box_taxonomy!$B$2:$Z$948,15,0)</f>
        <v xml:space="preserve"> Cetartiodactyla</v>
      </c>
      <c r="S262" t="str">
        <f>VLOOKUP($B262,SOCS_box_taxonomy!$B$2:$Z$948,16,0)</f>
        <v xml:space="preserve"> Ruminantia</v>
      </c>
      <c r="T262" t="str">
        <f>VLOOKUP($B262,SOCS_box_taxonomy!$B$2:$Z$948,17,0)</f>
        <v>Pecora</v>
      </c>
      <c r="U262" t="str">
        <f>VLOOKUP($B262,SOCS_box_taxonomy!$B$2:$Z$948,18,0)</f>
        <v xml:space="preserve"> Bovidae</v>
      </c>
      <c r="V262" t="str">
        <f>VLOOKUP($B262,SOCS_box_taxonomy!$B$2:$Z$948,19,0)</f>
        <v xml:space="preserve"> Bovinae</v>
      </c>
      <c r="W262" t="str">
        <f>VLOOKUP($B262,SOCS_box_taxonomy!$B$2:$Z$948,20,0)</f>
        <v xml:space="preserve"> Bos.</v>
      </c>
      <c r="X262">
        <f>VLOOKUP($B262,SOCS_box_taxonomy!$B$2:$Z$948,21,0)</f>
        <v>0</v>
      </c>
      <c r="Y262">
        <f>VLOOKUP($B262,SOCS_box_taxonomy!$B$2:$Z$948,22,0)</f>
        <v>0</v>
      </c>
    </row>
    <row r="263" spans="1:26">
      <c r="A263" t="s">
        <v>200</v>
      </c>
      <c r="B263" t="s">
        <v>1378</v>
      </c>
      <c r="C263">
        <v>588</v>
      </c>
      <c r="D263" t="s">
        <v>1269</v>
      </c>
      <c r="E263">
        <v>214</v>
      </c>
      <c r="F263">
        <v>306</v>
      </c>
      <c r="G263">
        <v>64467</v>
      </c>
      <c r="H263" t="s">
        <v>1270</v>
      </c>
      <c r="I263" t="str">
        <f>VLOOKUP($B263,SOCS_box_taxonomy!$B$2:$Z$948,6,0)</f>
        <v>Eukaryota</v>
      </c>
      <c r="J263" t="str">
        <f>VLOOKUP($B263,SOCS_box_taxonomy!$B$2:$Z$948,7,0)</f>
        <v xml:space="preserve"> Metazoa</v>
      </c>
      <c r="K263" t="str">
        <f>VLOOKUP($B263,SOCS_box_taxonomy!$B$2:$Z$948,8,0)</f>
        <v xml:space="preserve"> Chordata</v>
      </c>
      <c r="L263" t="str">
        <f>VLOOKUP($B263,SOCS_box_taxonomy!$B$2:$Z$948,9,0)</f>
        <v xml:space="preserve"> Craniata</v>
      </c>
      <c r="M263" t="str">
        <f>VLOOKUP($B263,SOCS_box_taxonomy!$B$2:$Z$948,10,0)</f>
        <v xml:space="preserve"> Vertebrata</v>
      </c>
      <c r="N263" t="str">
        <f>VLOOKUP($B263,SOCS_box_taxonomy!$B$2:$Z$948,11,0)</f>
        <v xml:space="preserve"> Euteleostomi</v>
      </c>
      <c r="O263" t="str">
        <f>VLOOKUP($B263,SOCS_box_taxonomy!$B$2:$Z$948,12,0)</f>
        <v>Mammalia</v>
      </c>
      <c r="P263" t="str">
        <f>VLOOKUP($B263,SOCS_box_taxonomy!$B$2:$Z$948,13,0)</f>
        <v xml:space="preserve"> Eutheria</v>
      </c>
      <c r="Q263" t="str">
        <f>VLOOKUP($B263,SOCS_box_taxonomy!$B$2:$Z$948,14,0)</f>
        <v xml:space="preserve"> Laurasiatheria</v>
      </c>
      <c r="R263" t="str">
        <f>VLOOKUP($B263,SOCS_box_taxonomy!$B$2:$Z$948,15,0)</f>
        <v xml:space="preserve"> Cetartiodactyla</v>
      </c>
      <c r="S263" t="str">
        <f>VLOOKUP($B263,SOCS_box_taxonomy!$B$2:$Z$948,16,0)</f>
        <v xml:space="preserve"> Ruminantia</v>
      </c>
      <c r="T263" t="str">
        <f>VLOOKUP($B263,SOCS_box_taxonomy!$B$2:$Z$948,17,0)</f>
        <v>Pecora</v>
      </c>
      <c r="U263" t="str">
        <f>VLOOKUP($B263,SOCS_box_taxonomy!$B$2:$Z$948,18,0)</f>
        <v xml:space="preserve"> Bovidae</v>
      </c>
      <c r="V263" t="str">
        <f>VLOOKUP($B263,SOCS_box_taxonomy!$B$2:$Z$948,19,0)</f>
        <v xml:space="preserve"> Bovinae</v>
      </c>
      <c r="W263" t="str">
        <f>VLOOKUP($B263,SOCS_box_taxonomy!$B$2:$Z$948,20,0)</f>
        <v xml:space="preserve"> Bos.</v>
      </c>
      <c r="X263">
        <f>VLOOKUP($B263,SOCS_box_taxonomy!$B$2:$Z$948,21,0)</f>
        <v>0</v>
      </c>
      <c r="Y263">
        <f>VLOOKUP($B263,SOCS_box_taxonomy!$B$2:$Z$948,22,0)</f>
        <v>0</v>
      </c>
    </row>
    <row r="264" spans="1:26">
      <c r="A264" t="s">
        <v>200</v>
      </c>
      <c r="B264" t="s">
        <v>1378</v>
      </c>
      <c r="C264">
        <v>588</v>
      </c>
      <c r="D264" t="s">
        <v>1269</v>
      </c>
      <c r="E264">
        <v>247</v>
      </c>
      <c r="F264">
        <v>337</v>
      </c>
      <c r="G264">
        <v>64467</v>
      </c>
      <c r="H264" t="s">
        <v>1270</v>
      </c>
      <c r="I264" t="str">
        <f>VLOOKUP($B264,SOCS_box_taxonomy!$B$2:$Z$948,6,0)</f>
        <v>Eukaryota</v>
      </c>
      <c r="J264" t="str">
        <f>VLOOKUP($B264,SOCS_box_taxonomy!$B$2:$Z$948,7,0)</f>
        <v xml:space="preserve"> Metazoa</v>
      </c>
      <c r="K264" t="str">
        <f>VLOOKUP($B264,SOCS_box_taxonomy!$B$2:$Z$948,8,0)</f>
        <v xml:space="preserve"> Chordata</v>
      </c>
      <c r="L264" t="str">
        <f>VLOOKUP($B264,SOCS_box_taxonomy!$B$2:$Z$948,9,0)</f>
        <v xml:space="preserve"> Craniata</v>
      </c>
      <c r="M264" t="str">
        <f>VLOOKUP($B264,SOCS_box_taxonomy!$B$2:$Z$948,10,0)</f>
        <v xml:space="preserve"> Vertebrata</v>
      </c>
      <c r="N264" t="str">
        <f>VLOOKUP($B264,SOCS_box_taxonomy!$B$2:$Z$948,11,0)</f>
        <v xml:space="preserve"> Euteleostomi</v>
      </c>
      <c r="O264" t="str">
        <f>VLOOKUP($B264,SOCS_box_taxonomy!$B$2:$Z$948,12,0)</f>
        <v>Mammalia</v>
      </c>
      <c r="P264" t="str">
        <f>VLOOKUP($B264,SOCS_box_taxonomy!$B$2:$Z$948,13,0)</f>
        <v xml:space="preserve"> Eutheria</v>
      </c>
      <c r="Q264" t="str">
        <f>VLOOKUP($B264,SOCS_box_taxonomy!$B$2:$Z$948,14,0)</f>
        <v xml:space="preserve"> Laurasiatheria</v>
      </c>
      <c r="R264" t="str">
        <f>VLOOKUP($B264,SOCS_box_taxonomy!$B$2:$Z$948,15,0)</f>
        <v xml:space="preserve"> Cetartiodactyla</v>
      </c>
      <c r="S264" t="str">
        <f>VLOOKUP($B264,SOCS_box_taxonomy!$B$2:$Z$948,16,0)</f>
        <v xml:space="preserve"> Ruminantia</v>
      </c>
      <c r="T264" t="str">
        <f>VLOOKUP($B264,SOCS_box_taxonomy!$B$2:$Z$948,17,0)</f>
        <v>Pecora</v>
      </c>
      <c r="U264" t="str">
        <f>VLOOKUP($B264,SOCS_box_taxonomy!$B$2:$Z$948,18,0)</f>
        <v xml:space="preserve"> Bovidae</v>
      </c>
      <c r="V264" t="str">
        <f>VLOOKUP($B264,SOCS_box_taxonomy!$B$2:$Z$948,19,0)</f>
        <v xml:space="preserve"> Bovinae</v>
      </c>
      <c r="W264" t="str">
        <f>VLOOKUP($B264,SOCS_box_taxonomy!$B$2:$Z$948,20,0)</f>
        <v xml:space="preserve"> Bos.</v>
      </c>
      <c r="X264">
        <f>VLOOKUP($B264,SOCS_box_taxonomy!$B$2:$Z$948,21,0)</f>
        <v>0</v>
      </c>
      <c r="Y264">
        <f>VLOOKUP($B264,SOCS_box_taxonomy!$B$2:$Z$948,22,0)</f>
        <v>0</v>
      </c>
    </row>
    <row r="265" spans="1:26">
      <c r="A265" t="s">
        <v>200</v>
      </c>
      <c r="B265" t="s">
        <v>1378</v>
      </c>
      <c r="C265">
        <v>588</v>
      </c>
      <c r="D265" t="s">
        <v>1269</v>
      </c>
      <c r="E265">
        <v>280</v>
      </c>
      <c r="F265">
        <v>380</v>
      </c>
      <c r="G265">
        <v>64467</v>
      </c>
      <c r="H265" t="s">
        <v>1270</v>
      </c>
      <c r="I265" t="str">
        <f>VLOOKUP($B265,SOCS_box_taxonomy!$B$2:$Z$948,6,0)</f>
        <v>Eukaryota</v>
      </c>
      <c r="J265" t="str">
        <f>VLOOKUP($B265,SOCS_box_taxonomy!$B$2:$Z$948,7,0)</f>
        <v xml:space="preserve"> Metazoa</v>
      </c>
      <c r="K265" t="str">
        <f>VLOOKUP($B265,SOCS_box_taxonomy!$B$2:$Z$948,8,0)</f>
        <v xml:space="preserve"> Chordata</v>
      </c>
      <c r="L265" t="str">
        <f>VLOOKUP($B265,SOCS_box_taxonomy!$B$2:$Z$948,9,0)</f>
        <v xml:space="preserve"> Craniata</v>
      </c>
      <c r="M265" t="str">
        <f>VLOOKUP($B265,SOCS_box_taxonomy!$B$2:$Z$948,10,0)</f>
        <v xml:space="preserve"> Vertebrata</v>
      </c>
      <c r="N265" t="str">
        <f>VLOOKUP($B265,SOCS_box_taxonomy!$B$2:$Z$948,11,0)</f>
        <v xml:space="preserve"> Euteleostomi</v>
      </c>
      <c r="O265" t="str">
        <f>VLOOKUP($B265,SOCS_box_taxonomy!$B$2:$Z$948,12,0)</f>
        <v>Mammalia</v>
      </c>
      <c r="P265" t="str">
        <f>VLOOKUP($B265,SOCS_box_taxonomy!$B$2:$Z$948,13,0)</f>
        <v xml:space="preserve"> Eutheria</v>
      </c>
      <c r="Q265" t="str">
        <f>VLOOKUP($B265,SOCS_box_taxonomy!$B$2:$Z$948,14,0)</f>
        <v xml:space="preserve"> Laurasiatheria</v>
      </c>
      <c r="R265" t="str">
        <f>VLOOKUP($B265,SOCS_box_taxonomy!$B$2:$Z$948,15,0)</f>
        <v xml:space="preserve"> Cetartiodactyla</v>
      </c>
      <c r="S265" t="str">
        <f>VLOOKUP($B265,SOCS_box_taxonomy!$B$2:$Z$948,16,0)</f>
        <v xml:space="preserve"> Ruminantia</v>
      </c>
      <c r="T265" t="str">
        <f>VLOOKUP($B265,SOCS_box_taxonomy!$B$2:$Z$948,17,0)</f>
        <v>Pecora</v>
      </c>
      <c r="U265" t="str">
        <f>VLOOKUP($B265,SOCS_box_taxonomy!$B$2:$Z$948,18,0)</f>
        <v xml:space="preserve"> Bovidae</v>
      </c>
      <c r="V265" t="str">
        <f>VLOOKUP($B265,SOCS_box_taxonomy!$B$2:$Z$948,19,0)</f>
        <v xml:space="preserve"> Bovinae</v>
      </c>
      <c r="W265" t="str">
        <f>VLOOKUP($B265,SOCS_box_taxonomy!$B$2:$Z$948,20,0)</f>
        <v xml:space="preserve"> Bos.</v>
      </c>
      <c r="X265">
        <f>VLOOKUP($B265,SOCS_box_taxonomy!$B$2:$Z$948,21,0)</f>
        <v>0</v>
      </c>
      <c r="Y265">
        <f>VLOOKUP($B265,SOCS_box_taxonomy!$B$2:$Z$948,22,0)</f>
        <v>0</v>
      </c>
    </row>
    <row r="266" spans="1:26">
      <c r="A266" t="s">
        <v>200</v>
      </c>
      <c r="B266" t="s">
        <v>1378</v>
      </c>
      <c r="C266">
        <v>588</v>
      </c>
      <c r="D266" t="s">
        <v>1269</v>
      </c>
      <c r="E266">
        <v>312</v>
      </c>
      <c r="F266">
        <v>410</v>
      </c>
      <c r="G266">
        <v>64467</v>
      </c>
      <c r="H266" t="s">
        <v>1270</v>
      </c>
      <c r="I266" t="str">
        <f>VLOOKUP($B266,SOCS_box_taxonomy!$B$2:$Z$948,6,0)</f>
        <v>Eukaryota</v>
      </c>
      <c r="J266" t="str">
        <f>VLOOKUP($B266,SOCS_box_taxonomy!$B$2:$Z$948,7,0)</f>
        <v xml:space="preserve"> Metazoa</v>
      </c>
      <c r="K266" t="str">
        <f>VLOOKUP($B266,SOCS_box_taxonomy!$B$2:$Z$948,8,0)</f>
        <v xml:space="preserve"> Chordata</v>
      </c>
      <c r="L266" t="str">
        <f>VLOOKUP($B266,SOCS_box_taxonomy!$B$2:$Z$948,9,0)</f>
        <v xml:space="preserve"> Craniata</v>
      </c>
      <c r="M266" t="str">
        <f>VLOOKUP($B266,SOCS_box_taxonomy!$B$2:$Z$948,10,0)</f>
        <v xml:space="preserve"> Vertebrata</v>
      </c>
      <c r="N266" t="str">
        <f>VLOOKUP($B266,SOCS_box_taxonomy!$B$2:$Z$948,11,0)</f>
        <v xml:space="preserve"> Euteleostomi</v>
      </c>
      <c r="O266" t="str">
        <f>VLOOKUP($B266,SOCS_box_taxonomy!$B$2:$Z$948,12,0)</f>
        <v>Mammalia</v>
      </c>
      <c r="P266" t="str">
        <f>VLOOKUP($B266,SOCS_box_taxonomy!$B$2:$Z$948,13,0)</f>
        <v xml:space="preserve"> Eutheria</v>
      </c>
      <c r="Q266" t="str">
        <f>VLOOKUP($B266,SOCS_box_taxonomy!$B$2:$Z$948,14,0)</f>
        <v xml:space="preserve"> Laurasiatheria</v>
      </c>
      <c r="R266" t="str">
        <f>VLOOKUP($B266,SOCS_box_taxonomy!$B$2:$Z$948,15,0)</f>
        <v xml:space="preserve"> Cetartiodactyla</v>
      </c>
      <c r="S266" t="str">
        <f>VLOOKUP($B266,SOCS_box_taxonomy!$B$2:$Z$948,16,0)</f>
        <v xml:space="preserve"> Ruminantia</v>
      </c>
      <c r="T266" t="str">
        <f>VLOOKUP($B266,SOCS_box_taxonomy!$B$2:$Z$948,17,0)</f>
        <v>Pecora</v>
      </c>
      <c r="U266" t="str">
        <f>VLOOKUP($B266,SOCS_box_taxonomy!$B$2:$Z$948,18,0)</f>
        <v xml:space="preserve"> Bovidae</v>
      </c>
      <c r="V266" t="str">
        <f>VLOOKUP($B266,SOCS_box_taxonomy!$B$2:$Z$948,19,0)</f>
        <v xml:space="preserve"> Bovinae</v>
      </c>
      <c r="W266" t="str">
        <f>VLOOKUP($B266,SOCS_box_taxonomy!$B$2:$Z$948,20,0)</f>
        <v xml:space="preserve"> Bos.</v>
      </c>
      <c r="X266">
        <f>VLOOKUP($B266,SOCS_box_taxonomy!$B$2:$Z$948,21,0)</f>
        <v>0</v>
      </c>
      <c r="Y266">
        <f>VLOOKUP($B266,SOCS_box_taxonomy!$B$2:$Z$948,22,0)</f>
        <v>0</v>
      </c>
    </row>
    <row r="267" spans="1:26">
      <c r="A267" t="s">
        <v>200</v>
      </c>
      <c r="B267" t="s">
        <v>1378</v>
      </c>
      <c r="C267">
        <v>588</v>
      </c>
      <c r="D267" t="s">
        <v>1269</v>
      </c>
      <c r="E267">
        <v>80</v>
      </c>
      <c r="F267">
        <v>174</v>
      </c>
      <c r="G267">
        <v>64467</v>
      </c>
      <c r="H267" t="s">
        <v>1270</v>
      </c>
      <c r="I267" t="str">
        <f>VLOOKUP($B267,SOCS_box_taxonomy!$B$2:$Z$948,6,0)</f>
        <v>Eukaryota</v>
      </c>
      <c r="J267" t="str">
        <f>VLOOKUP($B267,SOCS_box_taxonomy!$B$2:$Z$948,7,0)</f>
        <v xml:space="preserve"> Metazoa</v>
      </c>
      <c r="K267" t="str">
        <f>VLOOKUP($B267,SOCS_box_taxonomy!$B$2:$Z$948,8,0)</f>
        <v xml:space="preserve"> Chordata</v>
      </c>
      <c r="L267" t="str">
        <f>VLOOKUP($B267,SOCS_box_taxonomy!$B$2:$Z$948,9,0)</f>
        <v xml:space="preserve"> Craniata</v>
      </c>
      <c r="M267" t="str">
        <f>VLOOKUP($B267,SOCS_box_taxonomy!$B$2:$Z$948,10,0)</f>
        <v xml:space="preserve"> Vertebrata</v>
      </c>
      <c r="N267" t="str">
        <f>VLOOKUP($B267,SOCS_box_taxonomy!$B$2:$Z$948,11,0)</f>
        <v xml:space="preserve"> Euteleostomi</v>
      </c>
      <c r="O267" t="str">
        <f>VLOOKUP($B267,SOCS_box_taxonomy!$B$2:$Z$948,12,0)</f>
        <v>Mammalia</v>
      </c>
      <c r="P267" t="str">
        <f>VLOOKUP($B267,SOCS_box_taxonomy!$B$2:$Z$948,13,0)</f>
        <v xml:space="preserve"> Eutheria</v>
      </c>
      <c r="Q267" t="str">
        <f>VLOOKUP($B267,SOCS_box_taxonomy!$B$2:$Z$948,14,0)</f>
        <v xml:space="preserve"> Laurasiatheria</v>
      </c>
      <c r="R267" t="str">
        <f>VLOOKUP($B267,SOCS_box_taxonomy!$B$2:$Z$948,15,0)</f>
        <v xml:space="preserve"> Cetartiodactyla</v>
      </c>
      <c r="S267" t="str">
        <f>VLOOKUP($B267,SOCS_box_taxonomy!$B$2:$Z$948,16,0)</f>
        <v xml:space="preserve"> Ruminantia</v>
      </c>
      <c r="T267" t="str">
        <f>VLOOKUP($B267,SOCS_box_taxonomy!$B$2:$Z$948,17,0)</f>
        <v>Pecora</v>
      </c>
      <c r="U267" t="str">
        <f>VLOOKUP($B267,SOCS_box_taxonomy!$B$2:$Z$948,18,0)</f>
        <v xml:space="preserve"> Bovidae</v>
      </c>
      <c r="V267" t="str">
        <f>VLOOKUP($B267,SOCS_box_taxonomy!$B$2:$Z$948,19,0)</f>
        <v xml:space="preserve"> Bovinae</v>
      </c>
      <c r="W267" t="str">
        <f>VLOOKUP($B267,SOCS_box_taxonomy!$B$2:$Z$948,20,0)</f>
        <v xml:space="preserve"> Bos.</v>
      </c>
      <c r="X267">
        <f>VLOOKUP($B267,SOCS_box_taxonomy!$B$2:$Z$948,21,0)</f>
        <v>0</v>
      </c>
      <c r="Y267">
        <f>VLOOKUP($B267,SOCS_box_taxonomy!$B$2:$Z$948,22,0)</f>
        <v>0</v>
      </c>
    </row>
    <row r="268" spans="1:26">
      <c r="A268" t="s">
        <v>200</v>
      </c>
      <c r="B268" t="s">
        <v>1378</v>
      </c>
      <c r="C268">
        <v>588</v>
      </c>
      <c r="D268" t="s">
        <v>21</v>
      </c>
      <c r="E268">
        <v>534</v>
      </c>
      <c r="F268">
        <v>576</v>
      </c>
      <c r="G268">
        <v>1016</v>
      </c>
      <c r="H268" t="s">
        <v>1265</v>
      </c>
      <c r="I268" t="str">
        <f>VLOOKUP($B268,SOCS_box_taxonomy!$B$2:$Z$948,6,0)</f>
        <v>Eukaryota</v>
      </c>
      <c r="J268" t="str">
        <f>VLOOKUP($B268,SOCS_box_taxonomy!$B$2:$Z$948,7,0)</f>
        <v xml:space="preserve"> Metazoa</v>
      </c>
      <c r="K268" t="str">
        <f>VLOOKUP($B268,SOCS_box_taxonomy!$B$2:$Z$948,8,0)</f>
        <v xml:space="preserve"> Chordata</v>
      </c>
      <c r="L268" t="str">
        <f>VLOOKUP($B268,SOCS_box_taxonomy!$B$2:$Z$948,9,0)</f>
        <v xml:space="preserve"> Craniata</v>
      </c>
      <c r="M268" t="str">
        <f>VLOOKUP($B268,SOCS_box_taxonomy!$B$2:$Z$948,10,0)</f>
        <v xml:space="preserve"> Vertebrata</v>
      </c>
      <c r="N268" t="str">
        <f>VLOOKUP($B268,SOCS_box_taxonomy!$B$2:$Z$948,11,0)</f>
        <v xml:space="preserve"> Euteleostomi</v>
      </c>
      <c r="O268" t="str">
        <f>VLOOKUP($B268,SOCS_box_taxonomy!$B$2:$Z$948,12,0)</f>
        <v>Mammalia</v>
      </c>
      <c r="P268" t="str">
        <f>VLOOKUP($B268,SOCS_box_taxonomy!$B$2:$Z$948,13,0)</f>
        <v xml:space="preserve"> Eutheria</v>
      </c>
      <c r="Q268" t="str">
        <f>VLOOKUP($B268,SOCS_box_taxonomy!$B$2:$Z$948,14,0)</f>
        <v xml:space="preserve"> Laurasiatheria</v>
      </c>
      <c r="R268" t="str">
        <f>VLOOKUP($B268,SOCS_box_taxonomy!$B$2:$Z$948,15,0)</f>
        <v xml:space="preserve"> Cetartiodactyla</v>
      </c>
      <c r="S268" t="str">
        <f>VLOOKUP($B268,SOCS_box_taxonomy!$B$2:$Z$948,16,0)</f>
        <v xml:space="preserve"> Ruminantia</v>
      </c>
      <c r="T268" t="str">
        <f>VLOOKUP($B268,SOCS_box_taxonomy!$B$2:$Z$948,17,0)</f>
        <v>Pecora</v>
      </c>
      <c r="U268" t="str">
        <f>VLOOKUP($B268,SOCS_box_taxonomy!$B$2:$Z$948,18,0)</f>
        <v xml:space="preserve"> Bovidae</v>
      </c>
      <c r="V268" t="str">
        <f>VLOOKUP($B268,SOCS_box_taxonomy!$B$2:$Z$948,19,0)</f>
        <v xml:space="preserve"> Bovinae</v>
      </c>
      <c r="W268" t="str">
        <f>VLOOKUP($B268,SOCS_box_taxonomy!$B$2:$Z$948,20,0)</f>
        <v xml:space="preserve"> Bos.</v>
      </c>
      <c r="X268">
        <f>VLOOKUP($B268,SOCS_box_taxonomy!$B$2:$Z$948,21,0)</f>
        <v>0</v>
      </c>
      <c r="Y268">
        <f>VLOOKUP($B268,SOCS_box_taxonomy!$B$2:$Z$948,22,0)</f>
        <v>0</v>
      </c>
      <c r="Z268">
        <f>$F268-$E268+1</f>
        <v>43</v>
      </c>
    </row>
    <row r="269" spans="1:26">
      <c r="A269" t="s">
        <v>200</v>
      </c>
      <c r="B269" t="s">
        <v>1378</v>
      </c>
      <c r="C269">
        <v>588</v>
      </c>
      <c r="D269" t="s">
        <v>1379</v>
      </c>
      <c r="E269">
        <v>1</v>
      </c>
      <c r="F269">
        <v>37</v>
      </c>
      <c r="G269">
        <v>12</v>
      </c>
      <c r="I269" t="str">
        <f>VLOOKUP($B269,SOCS_box_taxonomy!$B$2:$Z$948,6,0)</f>
        <v>Eukaryota</v>
      </c>
      <c r="J269" t="str">
        <f>VLOOKUP($B269,SOCS_box_taxonomy!$B$2:$Z$948,7,0)</f>
        <v xml:space="preserve"> Metazoa</v>
      </c>
      <c r="K269" t="str">
        <f>VLOOKUP($B269,SOCS_box_taxonomy!$B$2:$Z$948,8,0)</f>
        <v xml:space="preserve"> Chordata</v>
      </c>
      <c r="L269" t="str">
        <f>VLOOKUP($B269,SOCS_box_taxonomy!$B$2:$Z$948,9,0)</f>
        <v xml:space="preserve"> Craniata</v>
      </c>
      <c r="M269" t="str">
        <f>VLOOKUP($B269,SOCS_box_taxonomy!$B$2:$Z$948,10,0)</f>
        <v xml:space="preserve"> Vertebrata</v>
      </c>
      <c r="N269" t="str">
        <f>VLOOKUP($B269,SOCS_box_taxonomy!$B$2:$Z$948,11,0)</f>
        <v xml:space="preserve"> Euteleostomi</v>
      </c>
      <c r="O269" t="str">
        <f>VLOOKUP($B269,SOCS_box_taxonomy!$B$2:$Z$948,12,0)</f>
        <v>Mammalia</v>
      </c>
      <c r="P269" t="str">
        <f>VLOOKUP($B269,SOCS_box_taxonomy!$B$2:$Z$948,13,0)</f>
        <v xml:space="preserve"> Eutheria</v>
      </c>
      <c r="Q269" t="str">
        <f>VLOOKUP($B269,SOCS_box_taxonomy!$B$2:$Z$948,14,0)</f>
        <v xml:space="preserve"> Laurasiatheria</v>
      </c>
      <c r="R269" t="str">
        <f>VLOOKUP($B269,SOCS_box_taxonomy!$B$2:$Z$948,15,0)</f>
        <v xml:space="preserve"> Cetartiodactyla</v>
      </c>
      <c r="S269" t="str">
        <f>VLOOKUP($B269,SOCS_box_taxonomy!$B$2:$Z$948,16,0)</f>
        <v xml:space="preserve"> Ruminantia</v>
      </c>
      <c r="T269" t="str">
        <f>VLOOKUP($B269,SOCS_box_taxonomy!$B$2:$Z$948,17,0)</f>
        <v>Pecora</v>
      </c>
      <c r="U269" t="str">
        <f>VLOOKUP($B269,SOCS_box_taxonomy!$B$2:$Z$948,18,0)</f>
        <v xml:space="preserve"> Bovidae</v>
      </c>
      <c r="V269" t="str">
        <f>VLOOKUP($B269,SOCS_box_taxonomy!$B$2:$Z$948,19,0)</f>
        <v xml:space="preserve"> Bovinae</v>
      </c>
      <c r="W269" t="str">
        <f>VLOOKUP($B269,SOCS_box_taxonomy!$B$2:$Z$948,20,0)</f>
        <v xml:space="preserve"> Bos.</v>
      </c>
      <c r="X269">
        <f>VLOOKUP($B269,SOCS_box_taxonomy!$B$2:$Z$948,21,0)</f>
        <v>0</v>
      </c>
      <c r="Y269">
        <f>VLOOKUP($B269,SOCS_box_taxonomy!$B$2:$Z$948,22,0)</f>
        <v>0</v>
      </c>
    </row>
    <row r="270" spans="1:26">
      <c r="A270" t="s">
        <v>201</v>
      </c>
      <c r="B270" t="s">
        <v>1380</v>
      </c>
      <c r="C270">
        <v>588</v>
      </c>
      <c r="D270" t="s">
        <v>1319</v>
      </c>
      <c r="E270">
        <v>381</v>
      </c>
      <c r="F270">
        <v>409</v>
      </c>
      <c r="G270">
        <v>5717</v>
      </c>
      <c r="H270" t="s">
        <v>1320</v>
      </c>
      <c r="I270" t="str">
        <f>VLOOKUP($B270,SOCS_box_taxonomy!$B$2:$Z$948,6,0)</f>
        <v>Eukaryota</v>
      </c>
      <c r="J270" t="str">
        <f>VLOOKUP($B270,SOCS_box_taxonomy!$B$2:$Z$948,7,0)</f>
        <v xml:space="preserve"> Metazoa</v>
      </c>
      <c r="K270" t="str">
        <f>VLOOKUP($B270,SOCS_box_taxonomy!$B$2:$Z$948,8,0)</f>
        <v xml:space="preserve"> Chordata</v>
      </c>
      <c r="L270" t="str">
        <f>VLOOKUP($B270,SOCS_box_taxonomy!$B$2:$Z$948,9,0)</f>
        <v xml:space="preserve"> Craniata</v>
      </c>
      <c r="M270" t="str">
        <f>VLOOKUP($B270,SOCS_box_taxonomy!$B$2:$Z$948,10,0)</f>
        <v xml:space="preserve"> Vertebrata</v>
      </c>
      <c r="N270" t="str">
        <f>VLOOKUP($B270,SOCS_box_taxonomy!$B$2:$Z$948,11,0)</f>
        <v xml:space="preserve"> Euteleostomi</v>
      </c>
      <c r="O270" t="str">
        <f>VLOOKUP($B270,SOCS_box_taxonomy!$B$2:$Z$948,12,0)</f>
        <v>Mammalia</v>
      </c>
      <c r="P270" t="str">
        <f>VLOOKUP($B270,SOCS_box_taxonomy!$B$2:$Z$948,13,0)</f>
        <v xml:space="preserve"> Eutheria</v>
      </c>
      <c r="Q270" t="str">
        <f>VLOOKUP($B270,SOCS_box_taxonomy!$B$2:$Z$948,14,0)</f>
        <v xml:space="preserve"> Euarchontoglires</v>
      </c>
      <c r="R270" t="str">
        <f>VLOOKUP($B270,SOCS_box_taxonomy!$B$2:$Z$948,15,0)</f>
        <v xml:space="preserve"> Primates</v>
      </c>
      <c r="S270" t="str">
        <f>VLOOKUP($B270,SOCS_box_taxonomy!$B$2:$Z$948,16,0)</f>
        <v xml:space="preserve"> Haplorrhini</v>
      </c>
      <c r="T270" t="str">
        <f>VLOOKUP($B270,SOCS_box_taxonomy!$B$2:$Z$948,17,0)</f>
        <v>Catarrhini</v>
      </c>
      <c r="U270" t="str">
        <f>VLOOKUP($B270,SOCS_box_taxonomy!$B$2:$Z$948,18,0)</f>
        <v xml:space="preserve"> Hominidae</v>
      </c>
      <c r="V270" t="str">
        <f>VLOOKUP($B270,SOCS_box_taxonomy!$B$2:$Z$948,19,0)</f>
        <v xml:space="preserve"> Homo.</v>
      </c>
      <c r="W270">
        <f>VLOOKUP($B270,SOCS_box_taxonomy!$B$2:$Z$948,20,0)</f>
        <v>0</v>
      </c>
      <c r="X270">
        <f>VLOOKUP($B270,SOCS_box_taxonomy!$B$2:$Z$948,21,0)</f>
        <v>0</v>
      </c>
      <c r="Y270">
        <f>VLOOKUP($B270,SOCS_box_taxonomy!$B$2:$Z$948,22,0)</f>
        <v>0</v>
      </c>
    </row>
    <row r="271" spans="1:26">
      <c r="A271" t="s">
        <v>201</v>
      </c>
      <c r="B271" t="s">
        <v>1380</v>
      </c>
      <c r="C271">
        <v>588</v>
      </c>
      <c r="D271" t="s">
        <v>1269</v>
      </c>
      <c r="E271">
        <v>150</v>
      </c>
      <c r="F271">
        <v>241</v>
      </c>
      <c r="G271">
        <v>64467</v>
      </c>
      <c r="H271" t="s">
        <v>1270</v>
      </c>
      <c r="I271" t="str">
        <f>VLOOKUP($B271,SOCS_box_taxonomy!$B$2:$Z$948,6,0)</f>
        <v>Eukaryota</v>
      </c>
      <c r="J271" t="str">
        <f>VLOOKUP($B271,SOCS_box_taxonomy!$B$2:$Z$948,7,0)</f>
        <v xml:space="preserve"> Metazoa</v>
      </c>
      <c r="K271" t="str">
        <f>VLOOKUP($B271,SOCS_box_taxonomy!$B$2:$Z$948,8,0)</f>
        <v xml:space="preserve"> Chordata</v>
      </c>
      <c r="L271" t="str">
        <f>VLOOKUP($B271,SOCS_box_taxonomy!$B$2:$Z$948,9,0)</f>
        <v xml:space="preserve"> Craniata</v>
      </c>
      <c r="M271" t="str">
        <f>VLOOKUP($B271,SOCS_box_taxonomy!$B$2:$Z$948,10,0)</f>
        <v xml:space="preserve"> Vertebrata</v>
      </c>
      <c r="N271" t="str">
        <f>VLOOKUP($B271,SOCS_box_taxonomy!$B$2:$Z$948,11,0)</f>
        <v xml:space="preserve"> Euteleostomi</v>
      </c>
      <c r="O271" t="str">
        <f>VLOOKUP($B271,SOCS_box_taxonomy!$B$2:$Z$948,12,0)</f>
        <v>Mammalia</v>
      </c>
      <c r="P271" t="str">
        <f>VLOOKUP($B271,SOCS_box_taxonomy!$B$2:$Z$948,13,0)</f>
        <v xml:space="preserve"> Eutheria</v>
      </c>
      <c r="Q271" t="str">
        <f>VLOOKUP($B271,SOCS_box_taxonomy!$B$2:$Z$948,14,0)</f>
        <v xml:space="preserve"> Euarchontoglires</v>
      </c>
      <c r="R271" t="str">
        <f>VLOOKUP($B271,SOCS_box_taxonomy!$B$2:$Z$948,15,0)</f>
        <v xml:space="preserve"> Primates</v>
      </c>
      <c r="S271" t="str">
        <f>VLOOKUP($B271,SOCS_box_taxonomy!$B$2:$Z$948,16,0)</f>
        <v xml:space="preserve"> Haplorrhini</v>
      </c>
      <c r="T271" t="str">
        <f>VLOOKUP($B271,SOCS_box_taxonomy!$B$2:$Z$948,17,0)</f>
        <v>Catarrhini</v>
      </c>
      <c r="U271" t="str">
        <f>VLOOKUP($B271,SOCS_box_taxonomy!$B$2:$Z$948,18,0)</f>
        <v xml:space="preserve"> Hominidae</v>
      </c>
      <c r="V271" t="str">
        <f>VLOOKUP($B271,SOCS_box_taxonomy!$B$2:$Z$948,19,0)</f>
        <v xml:space="preserve"> Homo.</v>
      </c>
      <c r="W271">
        <f>VLOOKUP($B271,SOCS_box_taxonomy!$B$2:$Z$948,20,0)</f>
        <v>0</v>
      </c>
      <c r="X271">
        <f>VLOOKUP($B271,SOCS_box_taxonomy!$B$2:$Z$948,21,0)</f>
        <v>0</v>
      </c>
      <c r="Y271">
        <f>VLOOKUP($B271,SOCS_box_taxonomy!$B$2:$Z$948,22,0)</f>
        <v>0</v>
      </c>
    </row>
    <row r="272" spans="1:26">
      <c r="A272" t="s">
        <v>201</v>
      </c>
      <c r="B272" t="s">
        <v>1380</v>
      </c>
      <c r="C272">
        <v>588</v>
      </c>
      <c r="D272" t="s">
        <v>1269</v>
      </c>
      <c r="E272">
        <v>214</v>
      </c>
      <c r="F272">
        <v>307</v>
      </c>
      <c r="G272">
        <v>64467</v>
      </c>
      <c r="H272" t="s">
        <v>1270</v>
      </c>
      <c r="I272" t="str">
        <f>VLOOKUP($B272,SOCS_box_taxonomy!$B$2:$Z$948,6,0)</f>
        <v>Eukaryota</v>
      </c>
      <c r="J272" t="str">
        <f>VLOOKUP($B272,SOCS_box_taxonomy!$B$2:$Z$948,7,0)</f>
        <v xml:space="preserve"> Metazoa</v>
      </c>
      <c r="K272" t="str">
        <f>VLOOKUP($B272,SOCS_box_taxonomy!$B$2:$Z$948,8,0)</f>
        <v xml:space="preserve"> Chordata</v>
      </c>
      <c r="L272" t="str">
        <f>VLOOKUP($B272,SOCS_box_taxonomy!$B$2:$Z$948,9,0)</f>
        <v xml:space="preserve"> Craniata</v>
      </c>
      <c r="M272" t="str">
        <f>VLOOKUP($B272,SOCS_box_taxonomy!$B$2:$Z$948,10,0)</f>
        <v xml:space="preserve"> Vertebrata</v>
      </c>
      <c r="N272" t="str">
        <f>VLOOKUP($B272,SOCS_box_taxonomy!$B$2:$Z$948,11,0)</f>
        <v xml:space="preserve"> Euteleostomi</v>
      </c>
      <c r="O272" t="str">
        <f>VLOOKUP($B272,SOCS_box_taxonomy!$B$2:$Z$948,12,0)</f>
        <v>Mammalia</v>
      </c>
      <c r="P272" t="str">
        <f>VLOOKUP($B272,SOCS_box_taxonomy!$B$2:$Z$948,13,0)</f>
        <v xml:space="preserve"> Eutheria</v>
      </c>
      <c r="Q272" t="str">
        <f>VLOOKUP($B272,SOCS_box_taxonomy!$B$2:$Z$948,14,0)</f>
        <v xml:space="preserve"> Euarchontoglires</v>
      </c>
      <c r="R272" t="str">
        <f>VLOOKUP($B272,SOCS_box_taxonomy!$B$2:$Z$948,15,0)</f>
        <v xml:space="preserve"> Primates</v>
      </c>
      <c r="S272" t="str">
        <f>VLOOKUP($B272,SOCS_box_taxonomy!$B$2:$Z$948,16,0)</f>
        <v xml:space="preserve"> Haplorrhini</v>
      </c>
      <c r="T272" t="str">
        <f>VLOOKUP($B272,SOCS_box_taxonomy!$B$2:$Z$948,17,0)</f>
        <v>Catarrhini</v>
      </c>
      <c r="U272" t="str">
        <f>VLOOKUP($B272,SOCS_box_taxonomy!$B$2:$Z$948,18,0)</f>
        <v xml:space="preserve"> Hominidae</v>
      </c>
      <c r="V272" t="str">
        <f>VLOOKUP($B272,SOCS_box_taxonomy!$B$2:$Z$948,19,0)</f>
        <v xml:space="preserve"> Homo.</v>
      </c>
      <c r="W272">
        <f>VLOOKUP($B272,SOCS_box_taxonomy!$B$2:$Z$948,20,0)</f>
        <v>0</v>
      </c>
      <c r="X272">
        <f>VLOOKUP($B272,SOCS_box_taxonomy!$B$2:$Z$948,21,0)</f>
        <v>0</v>
      </c>
      <c r="Y272">
        <f>VLOOKUP($B272,SOCS_box_taxonomy!$B$2:$Z$948,22,0)</f>
        <v>0</v>
      </c>
    </row>
    <row r="273" spans="1:26">
      <c r="A273" t="s">
        <v>201</v>
      </c>
      <c r="B273" t="s">
        <v>1380</v>
      </c>
      <c r="C273">
        <v>588</v>
      </c>
      <c r="D273" t="s">
        <v>1269</v>
      </c>
      <c r="E273">
        <v>247</v>
      </c>
      <c r="F273">
        <v>337</v>
      </c>
      <c r="G273">
        <v>64467</v>
      </c>
      <c r="H273" t="s">
        <v>1270</v>
      </c>
      <c r="I273" t="str">
        <f>VLOOKUP($B273,SOCS_box_taxonomy!$B$2:$Z$948,6,0)</f>
        <v>Eukaryota</v>
      </c>
      <c r="J273" t="str">
        <f>VLOOKUP($B273,SOCS_box_taxonomy!$B$2:$Z$948,7,0)</f>
        <v xml:space="preserve"> Metazoa</v>
      </c>
      <c r="K273" t="str">
        <f>VLOOKUP($B273,SOCS_box_taxonomy!$B$2:$Z$948,8,0)</f>
        <v xml:space="preserve"> Chordata</v>
      </c>
      <c r="L273" t="str">
        <f>VLOOKUP($B273,SOCS_box_taxonomy!$B$2:$Z$948,9,0)</f>
        <v xml:space="preserve"> Craniata</v>
      </c>
      <c r="M273" t="str">
        <f>VLOOKUP($B273,SOCS_box_taxonomy!$B$2:$Z$948,10,0)</f>
        <v xml:space="preserve"> Vertebrata</v>
      </c>
      <c r="N273" t="str">
        <f>VLOOKUP($B273,SOCS_box_taxonomy!$B$2:$Z$948,11,0)</f>
        <v xml:space="preserve"> Euteleostomi</v>
      </c>
      <c r="O273" t="str">
        <f>VLOOKUP($B273,SOCS_box_taxonomy!$B$2:$Z$948,12,0)</f>
        <v>Mammalia</v>
      </c>
      <c r="P273" t="str">
        <f>VLOOKUP($B273,SOCS_box_taxonomy!$B$2:$Z$948,13,0)</f>
        <v xml:space="preserve"> Eutheria</v>
      </c>
      <c r="Q273" t="str">
        <f>VLOOKUP($B273,SOCS_box_taxonomy!$B$2:$Z$948,14,0)</f>
        <v xml:space="preserve"> Euarchontoglires</v>
      </c>
      <c r="R273" t="str">
        <f>VLOOKUP($B273,SOCS_box_taxonomy!$B$2:$Z$948,15,0)</f>
        <v xml:space="preserve"> Primates</v>
      </c>
      <c r="S273" t="str">
        <f>VLOOKUP($B273,SOCS_box_taxonomy!$B$2:$Z$948,16,0)</f>
        <v xml:space="preserve"> Haplorrhini</v>
      </c>
      <c r="T273" t="str">
        <f>VLOOKUP($B273,SOCS_box_taxonomy!$B$2:$Z$948,17,0)</f>
        <v>Catarrhini</v>
      </c>
      <c r="U273" t="str">
        <f>VLOOKUP($B273,SOCS_box_taxonomy!$B$2:$Z$948,18,0)</f>
        <v xml:space="preserve"> Hominidae</v>
      </c>
      <c r="V273" t="str">
        <f>VLOOKUP($B273,SOCS_box_taxonomy!$B$2:$Z$948,19,0)</f>
        <v xml:space="preserve"> Homo.</v>
      </c>
      <c r="W273">
        <f>VLOOKUP($B273,SOCS_box_taxonomy!$B$2:$Z$948,20,0)</f>
        <v>0</v>
      </c>
      <c r="X273">
        <f>VLOOKUP($B273,SOCS_box_taxonomy!$B$2:$Z$948,21,0)</f>
        <v>0</v>
      </c>
      <c r="Y273">
        <f>VLOOKUP($B273,SOCS_box_taxonomy!$B$2:$Z$948,22,0)</f>
        <v>0</v>
      </c>
    </row>
    <row r="274" spans="1:26">
      <c r="A274" t="s">
        <v>201</v>
      </c>
      <c r="B274" t="s">
        <v>1380</v>
      </c>
      <c r="C274">
        <v>588</v>
      </c>
      <c r="D274" t="s">
        <v>1269</v>
      </c>
      <c r="E274">
        <v>280</v>
      </c>
      <c r="F274">
        <v>380</v>
      </c>
      <c r="G274">
        <v>64467</v>
      </c>
      <c r="H274" t="s">
        <v>1270</v>
      </c>
      <c r="I274" t="str">
        <f>VLOOKUP($B274,SOCS_box_taxonomy!$B$2:$Z$948,6,0)</f>
        <v>Eukaryota</v>
      </c>
      <c r="J274" t="str">
        <f>VLOOKUP($B274,SOCS_box_taxonomy!$B$2:$Z$948,7,0)</f>
        <v xml:space="preserve"> Metazoa</v>
      </c>
      <c r="K274" t="str">
        <f>VLOOKUP($B274,SOCS_box_taxonomy!$B$2:$Z$948,8,0)</f>
        <v xml:space="preserve"> Chordata</v>
      </c>
      <c r="L274" t="str">
        <f>VLOOKUP($B274,SOCS_box_taxonomy!$B$2:$Z$948,9,0)</f>
        <v xml:space="preserve"> Craniata</v>
      </c>
      <c r="M274" t="str">
        <f>VLOOKUP($B274,SOCS_box_taxonomy!$B$2:$Z$948,10,0)</f>
        <v xml:space="preserve"> Vertebrata</v>
      </c>
      <c r="N274" t="str">
        <f>VLOOKUP($B274,SOCS_box_taxonomy!$B$2:$Z$948,11,0)</f>
        <v xml:space="preserve"> Euteleostomi</v>
      </c>
      <c r="O274" t="str">
        <f>VLOOKUP($B274,SOCS_box_taxonomy!$B$2:$Z$948,12,0)</f>
        <v>Mammalia</v>
      </c>
      <c r="P274" t="str">
        <f>VLOOKUP($B274,SOCS_box_taxonomy!$B$2:$Z$948,13,0)</f>
        <v xml:space="preserve"> Eutheria</v>
      </c>
      <c r="Q274" t="str">
        <f>VLOOKUP($B274,SOCS_box_taxonomy!$B$2:$Z$948,14,0)</f>
        <v xml:space="preserve"> Euarchontoglires</v>
      </c>
      <c r="R274" t="str">
        <f>VLOOKUP($B274,SOCS_box_taxonomy!$B$2:$Z$948,15,0)</f>
        <v xml:space="preserve"> Primates</v>
      </c>
      <c r="S274" t="str">
        <f>VLOOKUP($B274,SOCS_box_taxonomy!$B$2:$Z$948,16,0)</f>
        <v xml:space="preserve"> Haplorrhini</v>
      </c>
      <c r="T274" t="str">
        <f>VLOOKUP($B274,SOCS_box_taxonomy!$B$2:$Z$948,17,0)</f>
        <v>Catarrhini</v>
      </c>
      <c r="U274" t="str">
        <f>VLOOKUP($B274,SOCS_box_taxonomy!$B$2:$Z$948,18,0)</f>
        <v xml:space="preserve"> Hominidae</v>
      </c>
      <c r="V274" t="str">
        <f>VLOOKUP($B274,SOCS_box_taxonomy!$B$2:$Z$948,19,0)</f>
        <v xml:space="preserve"> Homo.</v>
      </c>
      <c r="W274">
        <f>VLOOKUP($B274,SOCS_box_taxonomy!$B$2:$Z$948,20,0)</f>
        <v>0</v>
      </c>
      <c r="X274">
        <f>VLOOKUP($B274,SOCS_box_taxonomy!$B$2:$Z$948,21,0)</f>
        <v>0</v>
      </c>
      <c r="Y274">
        <f>VLOOKUP($B274,SOCS_box_taxonomy!$B$2:$Z$948,22,0)</f>
        <v>0</v>
      </c>
    </row>
    <row r="275" spans="1:26">
      <c r="A275" t="s">
        <v>201</v>
      </c>
      <c r="B275" t="s">
        <v>1380</v>
      </c>
      <c r="C275">
        <v>588</v>
      </c>
      <c r="D275" t="s">
        <v>1269</v>
      </c>
      <c r="E275">
        <v>312</v>
      </c>
      <c r="F275">
        <v>409</v>
      </c>
      <c r="G275">
        <v>64467</v>
      </c>
      <c r="H275" t="s">
        <v>1270</v>
      </c>
      <c r="I275" t="str">
        <f>VLOOKUP($B275,SOCS_box_taxonomy!$B$2:$Z$948,6,0)</f>
        <v>Eukaryota</v>
      </c>
      <c r="J275" t="str">
        <f>VLOOKUP($B275,SOCS_box_taxonomy!$B$2:$Z$948,7,0)</f>
        <v xml:space="preserve"> Metazoa</v>
      </c>
      <c r="K275" t="str">
        <f>VLOOKUP($B275,SOCS_box_taxonomy!$B$2:$Z$948,8,0)</f>
        <v xml:space="preserve"> Chordata</v>
      </c>
      <c r="L275" t="str">
        <f>VLOOKUP($B275,SOCS_box_taxonomy!$B$2:$Z$948,9,0)</f>
        <v xml:space="preserve"> Craniata</v>
      </c>
      <c r="M275" t="str">
        <f>VLOOKUP($B275,SOCS_box_taxonomy!$B$2:$Z$948,10,0)</f>
        <v xml:space="preserve"> Vertebrata</v>
      </c>
      <c r="N275" t="str">
        <f>VLOOKUP($B275,SOCS_box_taxonomy!$B$2:$Z$948,11,0)</f>
        <v xml:space="preserve"> Euteleostomi</v>
      </c>
      <c r="O275" t="str">
        <f>VLOOKUP($B275,SOCS_box_taxonomy!$B$2:$Z$948,12,0)</f>
        <v>Mammalia</v>
      </c>
      <c r="P275" t="str">
        <f>VLOOKUP($B275,SOCS_box_taxonomy!$B$2:$Z$948,13,0)</f>
        <v xml:space="preserve"> Eutheria</v>
      </c>
      <c r="Q275" t="str">
        <f>VLOOKUP($B275,SOCS_box_taxonomy!$B$2:$Z$948,14,0)</f>
        <v xml:space="preserve"> Euarchontoglires</v>
      </c>
      <c r="R275" t="str">
        <f>VLOOKUP($B275,SOCS_box_taxonomy!$B$2:$Z$948,15,0)</f>
        <v xml:space="preserve"> Primates</v>
      </c>
      <c r="S275" t="str">
        <f>VLOOKUP($B275,SOCS_box_taxonomy!$B$2:$Z$948,16,0)</f>
        <v xml:space="preserve"> Haplorrhini</v>
      </c>
      <c r="T275" t="str">
        <f>VLOOKUP($B275,SOCS_box_taxonomy!$B$2:$Z$948,17,0)</f>
        <v>Catarrhini</v>
      </c>
      <c r="U275" t="str">
        <f>VLOOKUP($B275,SOCS_box_taxonomy!$B$2:$Z$948,18,0)</f>
        <v xml:space="preserve"> Hominidae</v>
      </c>
      <c r="V275" t="str">
        <f>VLOOKUP($B275,SOCS_box_taxonomy!$B$2:$Z$948,19,0)</f>
        <v xml:space="preserve"> Homo.</v>
      </c>
      <c r="W275">
        <f>VLOOKUP($B275,SOCS_box_taxonomy!$B$2:$Z$948,20,0)</f>
        <v>0</v>
      </c>
      <c r="X275">
        <f>VLOOKUP($B275,SOCS_box_taxonomy!$B$2:$Z$948,21,0)</f>
        <v>0</v>
      </c>
      <c r="Y275">
        <f>VLOOKUP($B275,SOCS_box_taxonomy!$B$2:$Z$948,22,0)</f>
        <v>0</v>
      </c>
    </row>
    <row r="276" spans="1:26">
      <c r="A276" t="s">
        <v>201</v>
      </c>
      <c r="B276" t="s">
        <v>1380</v>
      </c>
      <c r="C276">
        <v>588</v>
      </c>
      <c r="D276" t="s">
        <v>1269</v>
      </c>
      <c r="E276">
        <v>89</v>
      </c>
      <c r="F276">
        <v>173</v>
      </c>
      <c r="G276">
        <v>64467</v>
      </c>
      <c r="H276" t="s">
        <v>1270</v>
      </c>
      <c r="I276" t="str">
        <f>VLOOKUP($B276,SOCS_box_taxonomy!$B$2:$Z$948,6,0)</f>
        <v>Eukaryota</v>
      </c>
      <c r="J276" t="str">
        <f>VLOOKUP($B276,SOCS_box_taxonomy!$B$2:$Z$948,7,0)</f>
        <v xml:space="preserve"> Metazoa</v>
      </c>
      <c r="K276" t="str">
        <f>VLOOKUP($B276,SOCS_box_taxonomy!$B$2:$Z$948,8,0)</f>
        <v xml:space="preserve"> Chordata</v>
      </c>
      <c r="L276" t="str">
        <f>VLOOKUP($B276,SOCS_box_taxonomy!$B$2:$Z$948,9,0)</f>
        <v xml:space="preserve"> Craniata</v>
      </c>
      <c r="M276" t="str">
        <f>VLOOKUP($B276,SOCS_box_taxonomy!$B$2:$Z$948,10,0)</f>
        <v xml:space="preserve"> Vertebrata</v>
      </c>
      <c r="N276" t="str">
        <f>VLOOKUP($B276,SOCS_box_taxonomy!$B$2:$Z$948,11,0)</f>
        <v xml:space="preserve"> Euteleostomi</v>
      </c>
      <c r="O276" t="str">
        <f>VLOOKUP($B276,SOCS_box_taxonomy!$B$2:$Z$948,12,0)</f>
        <v>Mammalia</v>
      </c>
      <c r="P276" t="str">
        <f>VLOOKUP($B276,SOCS_box_taxonomy!$B$2:$Z$948,13,0)</f>
        <v xml:space="preserve"> Eutheria</v>
      </c>
      <c r="Q276" t="str">
        <f>VLOOKUP($B276,SOCS_box_taxonomy!$B$2:$Z$948,14,0)</f>
        <v xml:space="preserve"> Euarchontoglires</v>
      </c>
      <c r="R276" t="str">
        <f>VLOOKUP($B276,SOCS_box_taxonomy!$B$2:$Z$948,15,0)</f>
        <v xml:space="preserve"> Primates</v>
      </c>
      <c r="S276" t="str">
        <f>VLOOKUP($B276,SOCS_box_taxonomy!$B$2:$Z$948,16,0)</f>
        <v xml:space="preserve"> Haplorrhini</v>
      </c>
      <c r="T276" t="str">
        <f>VLOOKUP($B276,SOCS_box_taxonomy!$B$2:$Z$948,17,0)</f>
        <v>Catarrhini</v>
      </c>
      <c r="U276" t="str">
        <f>VLOOKUP($B276,SOCS_box_taxonomy!$B$2:$Z$948,18,0)</f>
        <v xml:space="preserve"> Hominidae</v>
      </c>
      <c r="V276" t="str">
        <f>VLOOKUP($B276,SOCS_box_taxonomy!$B$2:$Z$948,19,0)</f>
        <v xml:space="preserve"> Homo.</v>
      </c>
      <c r="W276">
        <f>VLOOKUP($B276,SOCS_box_taxonomy!$B$2:$Z$948,20,0)</f>
        <v>0</v>
      </c>
      <c r="X276">
        <f>VLOOKUP($B276,SOCS_box_taxonomy!$B$2:$Z$948,21,0)</f>
        <v>0</v>
      </c>
      <c r="Y276">
        <f>VLOOKUP($B276,SOCS_box_taxonomy!$B$2:$Z$948,22,0)</f>
        <v>0</v>
      </c>
    </row>
    <row r="277" spans="1:26">
      <c r="A277" t="s">
        <v>201</v>
      </c>
      <c r="B277" t="s">
        <v>1380</v>
      </c>
      <c r="C277">
        <v>588</v>
      </c>
      <c r="D277" t="s">
        <v>21</v>
      </c>
      <c r="E277">
        <v>534</v>
      </c>
      <c r="F277">
        <v>576</v>
      </c>
      <c r="G277">
        <v>1016</v>
      </c>
      <c r="H277" t="s">
        <v>1265</v>
      </c>
      <c r="I277" t="str">
        <f>VLOOKUP($B277,SOCS_box_taxonomy!$B$2:$Z$948,6,0)</f>
        <v>Eukaryota</v>
      </c>
      <c r="J277" t="str">
        <f>VLOOKUP($B277,SOCS_box_taxonomy!$B$2:$Z$948,7,0)</f>
        <v xml:space="preserve"> Metazoa</v>
      </c>
      <c r="K277" t="str">
        <f>VLOOKUP($B277,SOCS_box_taxonomy!$B$2:$Z$948,8,0)</f>
        <v xml:space="preserve"> Chordata</v>
      </c>
      <c r="L277" t="str">
        <f>VLOOKUP($B277,SOCS_box_taxonomy!$B$2:$Z$948,9,0)</f>
        <v xml:space="preserve"> Craniata</v>
      </c>
      <c r="M277" t="str">
        <f>VLOOKUP($B277,SOCS_box_taxonomy!$B$2:$Z$948,10,0)</f>
        <v xml:space="preserve"> Vertebrata</v>
      </c>
      <c r="N277" t="str">
        <f>VLOOKUP($B277,SOCS_box_taxonomy!$B$2:$Z$948,11,0)</f>
        <v xml:space="preserve"> Euteleostomi</v>
      </c>
      <c r="O277" t="str">
        <f>VLOOKUP($B277,SOCS_box_taxonomy!$B$2:$Z$948,12,0)</f>
        <v>Mammalia</v>
      </c>
      <c r="P277" t="str">
        <f>VLOOKUP($B277,SOCS_box_taxonomy!$B$2:$Z$948,13,0)</f>
        <v xml:space="preserve"> Eutheria</v>
      </c>
      <c r="Q277" t="str">
        <f>VLOOKUP($B277,SOCS_box_taxonomy!$B$2:$Z$948,14,0)</f>
        <v xml:space="preserve"> Euarchontoglires</v>
      </c>
      <c r="R277" t="str">
        <f>VLOOKUP($B277,SOCS_box_taxonomy!$B$2:$Z$948,15,0)</f>
        <v xml:space="preserve"> Primates</v>
      </c>
      <c r="S277" t="str">
        <f>VLOOKUP($B277,SOCS_box_taxonomy!$B$2:$Z$948,16,0)</f>
        <v xml:space="preserve"> Haplorrhini</v>
      </c>
      <c r="T277" t="str">
        <f>VLOOKUP($B277,SOCS_box_taxonomy!$B$2:$Z$948,17,0)</f>
        <v>Catarrhini</v>
      </c>
      <c r="U277" t="str">
        <f>VLOOKUP($B277,SOCS_box_taxonomy!$B$2:$Z$948,18,0)</f>
        <v xml:space="preserve"> Hominidae</v>
      </c>
      <c r="V277" t="str">
        <f>VLOOKUP($B277,SOCS_box_taxonomy!$B$2:$Z$948,19,0)</f>
        <v xml:space="preserve"> Homo.</v>
      </c>
      <c r="W277">
        <f>VLOOKUP($B277,SOCS_box_taxonomy!$B$2:$Z$948,20,0)</f>
        <v>0</v>
      </c>
      <c r="X277">
        <f>VLOOKUP($B277,SOCS_box_taxonomy!$B$2:$Z$948,21,0)</f>
        <v>0</v>
      </c>
      <c r="Y277">
        <f>VLOOKUP($B277,SOCS_box_taxonomy!$B$2:$Z$948,22,0)</f>
        <v>0</v>
      </c>
      <c r="Z277">
        <f>$F277-$E277+1</f>
        <v>43</v>
      </c>
    </row>
    <row r="278" spans="1:26">
      <c r="A278" t="s">
        <v>201</v>
      </c>
      <c r="B278" t="s">
        <v>1380</v>
      </c>
      <c r="C278">
        <v>588</v>
      </c>
      <c r="D278" t="s">
        <v>1379</v>
      </c>
      <c r="E278">
        <v>1</v>
      </c>
      <c r="F278">
        <v>37</v>
      </c>
      <c r="G278">
        <v>12</v>
      </c>
      <c r="I278" t="str">
        <f>VLOOKUP($B278,SOCS_box_taxonomy!$B$2:$Z$948,6,0)</f>
        <v>Eukaryota</v>
      </c>
      <c r="J278" t="str">
        <f>VLOOKUP($B278,SOCS_box_taxonomy!$B$2:$Z$948,7,0)</f>
        <v xml:space="preserve"> Metazoa</v>
      </c>
      <c r="K278" t="str">
        <f>VLOOKUP($B278,SOCS_box_taxonomy!$B$2:$Z$948,8,0)</f>
        <v xml:space="preserve"> Chordata</v>
      </c>
      <c r="L278" t="str">
        <f>VLOOKUP($B278,SOCS_box_taxonomy!$B$2:$Z$948,9,0)</f>
        <v xml:space="preserve"> Craniata</v>
      </c>
      <c r="M278" t="str">
        <f>VLOOKUP($B278,SOCS_box_taxonomy!$B$2:$Z$948,10,0)</f>
        <v xml:space="preserve"> Vertebrata</v>
      </c>
      <c r="N278" t="str">
        <f>VLOOKUP($B278,SOCS_box_taxonomy!$B$2:$Z$948,11,0)</f>
        <v xml:space="preserve"> Euteleostomi</v>
      </c>
      <c r="O278" t="str">
        <f>VLOOKUP($B278,SOCS_box_taxonomy!$B$2:$Z$948,12,0)</f>
        <v>Mammalia</v>
      </c>
      <c r="P278" t="str">
        <f>VLOOKUP($B278,SOCS_box_taxonomy!$B$2:$Z$948,13,0)</f>
        <v xml:space="preserve"> Eutheria</v>
      </c>
      <c r="Q278" t="str">
        <f>VLOOKUP($B278,SOCS_box_taxonomy!$B$2:$Z$948,14,0)</f>
        <v xml:space="preserve"> Euarchontoglires</v>
      </c>
      <c r="R278" t="str">
        <f>VLOOKUP($B278,SOCS_box_taxonomy!$B$2:$Z$948,15,0)</f>
        <v xml:space="preserve"> Primates</v>
      </c>
      <c r="S278" t="str">
        <f>VLOOKUP($B278,SOCS_box_taxonomy!$B$2:$Z$948,16,0)</f>
        <v xml:space="preserve"> Haplorrhini</v>
      </c>
      <c r="T278" t="str">
        <f>VLOOKUP($B278,SOCS_box_taxonomy!$B$2:$Z$948,17,0)</f>
        <v>Catarrhini</v>
      </c>
      <c r="U278" t="str">
        <f>VLOOKUP($B278,SOCS_box_taxonomy!$B$2:$Z$948,18,0)</f>
        <v xml:space="preserve"> Hominidae</v>
      </c>
      <c r="V278" t="str">
        <f>VLOOKUP($B278,SOCS_box_taxonomy!$B$2:$Z$948,19,0)</f>
        <v xml:space="preserve"> Homo.</v>
      </c>
      <c r="W278">
        <f>VLOOKUP($B278,SOCS_box_taxonomy!$B$2:$Z$948,20,0)</f>
        <v>0</v>
      </c>
      <c r="X278">
        <f>VLOOKUP($B278,SOCS_box_taxonomy!$B$2:$Z$948,21,0)</f>
        <v>0</v>
      </c>
      <c r="Y278">
        <f>VLOOKUP($B278,SOCS_box_taxonomy!$B$2:$Z$948,22,0)</f>
        <v>0</v>
      </c>
    </row>
    <row r="279" spans="1:26">
      <c r="A279" t="s">
        <v>202</v>
      </c>
      <c r="B279" t="s">
        <v>1381</v>
      </c>
      <c r="C279">
        <v>583</v>
      </c>
      <c r="D279" t="s">
        <v>1269</v>
      </c>
      <c r="E279">
        <v>115</v>
      </c>
      <c r="F279">
        <v>207</v>
      </c>
      <c r="G279">
        <v>64467</v>
      </c>
      <c r="H279" t="s">
        <v>1270</v>
      </c>
      <c r="I279" t="str">
        <f>VLOOKUP($B279,SOCS_box_taxonomy!$B$2:$Z$948,6,0)</f>
        <v>Eukaryota</v>
      </c>
      <c r="J279" t="str">
        <f>VLOOKUP($B279,SOCS_box_taxonomy!$B$2:$Z$948,7,0)</f>
        <v xml:space="preserve"> Metazoa</v>
      </c>
      <c r="K279" t="str">
        <f>VLOOKUP($B279,SOCS_box_taxonomy!$B$2:$Z$948,8,0)</f>
        <v xml:space="preserve"> Chordata</v>
      </c>
      <c r="L279" t="str">
        <f>VLOOKUP($B279,SOCS_box_taxonomy!$B$2:$Z$948,9,0)</f>
        <v xml:space="preserve"> Craniata</v>
      </c>
      <c r="M279" t="str">
        <f>VLOOKUP($B279,SOCS_box_taxonomy!$B$2:$Z$948,10,0)</f>
        <v xml:space="preserve"> Vertebrata</v>
      </c>
      <c r="N279" t="str">
        <f>VLOOKUP($B279,SOCS_box_taxonomy!$B$2:$Z$948,11,0)</f>
        <v xml:space="preserve"> Euteleostomi</v>
      </c>
      <c r="O279" t="str">
        <f>VLOOKUP($B279,SOCS_box_taxonomy!$B$2:$Z$948,12,0)</f>
        <v>Mammalia</v>
      </c>
      <c r="P279" t="str">
        <f>VLOOKUP($B279,SOCS_box_taxonomy!$B$2:$Z$948,13,0)</f>
        <v xml:space="preserve"> Eutheria</v>
      </c>
      <c r="Q279" t="str">
        <f>VLOOKUP($B279,SOCS_box_taxonomy!$B$2:$Z$948,14,0)</f>
        <v xml:space="preserve"> Euarchontoglires</v>
      </c>
      <c r="R279" t="str">
        <f>VLOOKUP($B279,SOCS_box_taxonomy!$B$2:$Z$948,15,0)</f>
        <v xml:space="preserve"> Glires</v>
      </c>
      <c r="S279" t="str">
        <f>VLOOKUP($B279,SOCS_box_taxonomy!$B$2:$Z$948,16,0)</f>
        <v xml:space="preserve"> Rodentia</v>
      </c>
      <c r="T279" t="str">
        <f>VLOOKUP($B279,SOCS_box_taxonomy!$B$2:$Z$948,17,0)</f>
        <v xml:space="preserve"> Sciurognathi</v>
      </c>
      <c r="U279" t="str">
        <f>VLOOKUP($B279,SOCS_box_taxonomy!$B$2:$Z$948,18,0)</f>
        <v>Muroidea</v>
      </c>
      <c r="V279" t="str">
        <f>VLOOKUP($B279,SOCS_box_taxonomy!$B$2:$Z$948,19,0)</f>
        <v xml:space="preserve"> Muridae</v>
      </c>
      <c r="W279" t="str">
        <f>VLOOKUP($B279,SOCS_box_taxonomy!$B$2:$Z$948,20,0)</f>
        <v xml:space="preserve"> Murinae</v>
      </c>
      <c r="X279" t="str">
        <f>VLOOKUP($B279,SOCS_box_taxonomy!$B$2:$Z$948,21,0)</f>
        <v xml:space="preserve"> Mus</v>
      </c>
      <c r="Y279" t="str">
        <f>VLOOKUP($B279,SOCS_box_taxonomy!$B$2:$Z$948,22,0)</f>
        <v xml:space="preserve"> Mus.</v>
      </c>
    </row>
    <row r="280" spans="1:26">
      <c r="A280" t="s">
        <v>202</v>
      </c>
      <c r="B280" t="s">
        <v>1381</v>
      </c>
      <c r="C280">
        <v>583</v>
      </c>
      <c r="D280" t="s">
        <v>1269</v>
      </c>
      <c r="E280">
        <v>47</v>
      </c>
      <c r="F280">
        <v>174</v>
      </c>
      <c r="G280">
        <v>64467</v>
      </c>
      <c r="H280" t="s">
        <v>1270</v>
      </c>
      <c r="I280" t="str">
        <f>VLOOKUP($B280,SOCS_box_taxonomy!$B$2:$Z$948,6,0)</f>
        <v>Eukaryota</v>
      </c>
      <c r="J280" t="str">
        <f>VLOOKUP($B280,SOCS_box_taxonomy!$B$2:$Z$948,7,0)</f>
        <v xml:space="preserve"> Metazoa</v>
      </c>
      <c r="K280" t="str">
        <f>VLOOKUP($B280,SOCS_box_taxonomy!$B$2:$Z$948,8,0)</f>
        <v xml:space="preserve"> Chordata</v>
      </c>
      <c r="L280" t="str">
        <f>VLOOKUP($B280,SOCS_box_taxonomy!$B$2:$Z$948,9,0)</f>
        <v xml:space="preserve"> Craniata</v>
      </c>
      <c r="M280" t="str">
        <f>VLOOKUP($B280,SOCS_box_taxonomy!$B$2:$Z$948,10,0)</f>
        <v xml:space="preserve"> Vertebrata</v>
      </c>
      <c r="N280" t="str">
        <f>VLOOKUP($B280,SOCS_box_taxonomy!$B$2:$Z$948,11,0)</f>
        <v xml:space="preserve"> Euteleostomi</v>
      </c>
      <c r="O280" t="str">
        <f>VLOOKUP($B280,SOCS_box_taxonomy!$B$2:$Z$948,12,0)</f>
        <v>Mammalia</v>
      </c>
      <c r="P280" t="str">
        <f>VLOOKUP($B280,SOCS_box_taxonomy!$B$2:$Z$948,13,0)</f>
        <v xml:space="preserve"> Eutheria</v>
      </c>
      <c r="Q280" t="str">
        <f>VLOOKUP($B280,SOCS_box_taxonomy!$B$2:$Z$948,14,0)</f>
        <v xml:space="preserve"> Euarchontoglires</v>
      </c>
      <c r="R280" t="str">
        <f>VLOOKUP($B280,SOCS_box_taxonomy!$B$2:$Z$948,15,0)</f>
        <v xml:space="preserve"> Glires</v>
      </c>
      <c r="S280" t="str">
        <f>VLOOKUP($B280,SOCS_box_taxonomy!$B$2:$Z$948,16,0)</f>
        <v xml:space="preserve"> Rodentia</v>
      </c>
      <c r="T280" t="str">
        <f>VLOOKUP($B280,SOCS_box_taxonomy!$B$2:$Z$948,17,0)</f>
        <v xml:space="preserve"> Sciurognathi</v>
      </c>
      <c r="U280" t="str">
        <f>VLOOKUP($B280,SOCS_box_taxonomy!$B$2:$Z$948,18,0)</f>
        <v>Muroidea</v>
      </c>
      <c r="V280" t="str">
        <f>VLOOKUP($B280,SOCS_box_taxonomy!$B$2:$Z$948,19,0)</f>
        <v xml:space="preserve"> Muridae</v>
      </c>
      <c r="W280" t="str">
        <f>VLOOKUP($B280,SOCS_box_taxonomy!$B$2:$Z$948,20,0)</f>
        <v xml:space="preserve"> Murinae</v>
      </c>
      <c r="X280" t="str">
        <f>VLOOKUP($B280,SOCS_box_taxonomy!$B$2:$Z$948,21,0)</f>
        <v xml:space="preserve"> Mus</v>
      </c>
      <c r="Y280" t="str">
        <f>VLOOKUP($B280,SOCS_box_taxonomy!$B$2:$Z$948,22,0)</f>
        <v xml:space="preserve"> Mus.</v>
      </c>
    </row>
    <row r="281" spans="1:26">
      <c r="A281" t="s">
        <v>202</v>
      </c>
      <c r="B281" t="s">
        <v>1381</v>
      </c>
      <c r="C281">
        <v>583</v>
      </c>
      <c r="D281" t="s">
        <v>1269</v>
      </c>
      <c r="E281">
        <v>153</v>
      </c>
      <c r="F281">
        <v>240</v>
      </c>
      <c r="G281">
        <v>64467</v>
      </c>
      <c r="H281" t="s">
        <v>1270</v>
      </c>
      <c r="I281" t="str">
        <f>VLOOKUP($B281,SOCS_box_taxonomy!$B$2:$Z$948,6,0)</f>
        <v>Eukaryota</v>
      </c>
      <c r="J281" t="str">
        <f>VLOOKUP($B281,SOCS_box_taxonomy!$B$2:$Z$948,7,0)</f>
        <v xml:space="preserve"> Metazoa</v>
      </c>
      <c r="K281" t="str">
        <f>VLOOKUP($B281,SOCS_box_taxonomy!$B$2:$Z$948,8,0)</f>
        <v xml:space="preserve"> Chordata</v>
      </c>
      <c r="L281" t="str">
        <f>VLOOKUP($B281,SOCS_box_taxonomy!$B$2:$Z$948,9,0)</f>
        <v xml:space="preserve"> Craniata</v>
      </c>
      <c r="M281" t="str">
        <f>VLOOKUP($B281,SOCS_box_taxonomy!$B$2:$Z$948,10,0)</f>
        <v xml:space="preserve"> Vertebrata</v>
      </c>
      <c r="N281" t="str">
        <f>VLOOKUP($B281,SOCS_box_taxonomy!$B$2:$Z$948,11,0)</f>
        <v xml:space="preserve"> Euteleostomi</v>
      </c>
      <c r="O281" t="str">
        <f>VLOOKUP($B281,SOCS_box_taxonomy!$B$2:$Z$948,12,0)</f>
        <v>Mammalia</v>
      </c>
      <c r="P281" t="str">
        <f>VLOOKUP($B281,SOCS_box_taxonomy!$B$2:$Z$948,13,0)</f>
        <v xml:space="preserve"> Eutheria</v>
      </c>
      <c r="Q281" t="str">
        <f>VLOOKUP($B281,SOCS_box_taxonomy!$B$2:$Z$948,14,0)</f>
        <v xml:space="preserve"> Euarchontoglires</v>
      </c>
      <c r="R281" t="str">
        <f>VLOOKUP($B281,SOCS_box_taxonomy!$B$2:$Z$948,15,0)</f>
        <v xml:space="preserve"> Glires</v>
      </c>
      <c r="S281" t="str">
        <f>VLOOKUP($B281,SOCS_box_taxonomy!$B$2:$Z$948,16,0)</f>
        <v xml:space="preserve"> Rodentia</v>
      </c>
      <c r="T281" t="str">
        <f>VLOOKUP($B281,SOCS_box_taxonomy!$B$2:$Z$948,17,0)</f>
        <v xml:space="preserve"> Sciurognathi</v>
      </c>
      <c r="U281" t="str">
        <f>VLOOKUP($B281,SOCS_box_taxonomy!$B$2:$Z$948,18,0)</f>
        <v>Muroidea</v>
      </c>
      <c r="V281" t="str">
        <f>VLOOKUP($B281,SOCS_box_taxonomy!$B$2:$Z$948,19,0)</f>
        <v xml:space="preserve"> Muridae</v>
      </c>
      <c r="W281" t="str">
        <f>VLOOKUP($B281,SOCS_box_taxonomy!$B$2:$Z$948,20,0)</f>
        <v xml:space="preserve"> Murinae</v>
      </c>
      <c r="X281" t="str">
        <f>VLOOKUP($B281,SOCS_box_taxonomy!$B$2:$Z$948,21,0)</f>
        <v xml:space="preserve"> Mus</v>
      </c>
      <c r="Y281" t="str">
        <f>VLOOKUP($B281,SOCS_box_taxonomy!$B$2:$Z$948,22,0)</f>
        <v xml:space="preserve"> Mus.</v>
      </c>
    </row>
    <row r="282" spans="1:26">
      <c r="A282" t="s">
        <v>202</v>
      </c>
      <c r="B282" t="s">
        <v>1381</v>
      </c>
      <c r="C282">
        <v>583</v>
      </c>
      <c r="D282" t="s">
        <v>1269</v>
      </c>
      <c r="E282">
        <v>181</v>
      </c>
      <c r="F282">
        <v>273</v>
      </c>
      <c r="G282">
        <v>64467</v>
      </c>
      <c r="H282" t="s">
        <v>1270</v>
      </c>
      <c r="I282" t="str">
        <f>VLOOKUP($B282,SOCS_box_taxonomy!$B$2:$Z$948,6,0)</f>
        <v>Eukaryota</v>
      </c>
      <c r="J282" t="str">
        <f>VLOOKUP($B282,SOCS_box_taxonomy!$B$2:$Z$948,7,0)</f>
        <v xml:space="preserve"> Metazoa</v>
      </c>
      <c r="K282" t="str">
        <f>VLOOKUP($B282,SOCS_box_taxonomy!$B$2:$Z$948,8,0)</f>
        <v xml:space="preserve"> Chordata</v>
      </c>
      <c r="L282" t="str">
        <f>VLOOKUP($B282,SOCS_box_taxonomy!$B$2:$Z$948,9,0)</f>
        <v xml:space="preserve"> Craniata</v>
      </c>
      <c r="M282" t="str">
        <f>VLOOKUP($B282,SOCS_box_taxonomy!$B$2:$Z$948,10,0)</f>
        <v xml:space="preserve"> Vertebrata</v>
      </c>
      <c r="N282" t="str">
        <f>VLOOKUP($B282,SOCS_box_taxonomy!$B$2:$Z$948,11,0)</f>
        <v xml:space="preserve"> Euteleostomi</v>
      </c>
      <c r="O282" t="str">
        <f>VLOOKUP($B282,SOCS_box_taxonomy!$B$2:$Z$948,12,0)</f>
        <v>Mammalia</v>
      </c>
      <c r="P282" t="str">
        <f>VLOOKUP($B282,SOCS_box_taxonomy!$B$2:$Z$948,13,0)</f>
        <v xml:space="preserve"> Eutheria</v>
      </c>
      <c r="Q282" t="str">
        <f>VLOOKUP($B282,SOCS_box_taxonomy!$B$2:$Z$948,14,0)</f>
        <v xml:space="preserve"> Euarchontoglires</v>
      </c>
      <c r="R282" t="str">
        <f>VLOOKUP($B282,SOCS_box_taxonomy!$B$2:$Z$948,15,0)</f>
        <v xml:space="preserve"> Glires</v>
      </c>
      <c r="S282" t="str">
        <f>VLOOKUP($B282,SOCS_box_taxonomy!$B$2:$Z$948,16,0)</f>
        <v xml:space="preserve"> Rodentia</v>
      </c>
      <c r="T282" t="str">
        <f>VLOOKUP($B282,SOCS_box_taxonomy!$B$2:$Z$948,17,0)</f>
        <v xml:space="preserve"> Sciurognathi</v>
      </c>
      <c r="U282" t="str">
        <f>VLOOKUP($B282,SOCS_box_taxonomy!$B$2:$Z$948,18,0)</f>
        <v>Muroidea</v>
      </c>
      <c r="V282" t="str">
        <f>VLOOKUP($B282,SOCS_box_taxonomy!$B$2:$Z$948,19,0)</f>
        <v xml:space="preserve"> Muridae</v>
      </c>
      <c r="W282" t="str">
        <f>VLOOKUP($B282,SOCS_box_taxonomy!$B$2:$Z$948,20,0)</f>
        <v xml:space="preserve"> Murinae</v>
      </c>
      <c r="X282" t="str">
        <f>VLOOKUP($B282,SOCS_box_taxonomy!$B$2:$Z$948,21,0)</f>
        <v xml:space="preserve"> Mus</v>
      </c>
      <c r="Y282" t="str">
        <f>VLOOKUP($B282,SOCS_box_taxonomy!$B$2:$Z$948,22,0)</f>
        <v xml:space="preserve"> Mus.</v>
      </c>
    </row>
    <row r="283" spans="1:26">
      <c r="A283" t="s">
        <v>202</v>
      </c>
      <c r="B283" t="s">
        <v>1381</v>
      </c>
      <c r="C283">
        <v>583</v>
      </c>
      <c r="D283" t="s">
        <v>1269</v>
      </c>
      <c r="E283">
        <v>214</v>
      </c>
      <c r="F283">
        <v>306</v>
      </c>
      <c r="G283">
        <v>64467</v>
      </c>
      <c r="H283" t="s">
        <v>1270</v>
      </c>
      <c r="I283" t="str">
        <f>VLOOKUP($B283,SOCS_box_taxonomy!$B$2:$Z$948,6,0)</f>
        <v>Eukaryota</v>
      </c>
      <c r="J283" t="str">
        <f>VLOOKUP($B283,SOCS_box_taxonomy!$B$2:$Z$948,7,0)</f>
        <v xml:space="preserve"> Metazoa</v>
      </c>
      <c r="K283" t="str">
        <f>VLOOKUP($B283,SOCS_box_taxonomy!$B$2:$Z$948,8,0)</f>
        <v xml:space="preserve"> Chordata</v>
      </c>
      <c r="L283" t="str">
        <f>VLOOKUP($B283,SOCS_box_taxonomy!$B$2:$Z$948,9,0)</f>
        <v xml:space="preserve"> Craniata</v>
      </c>
      <c r="M283" t="str">
        <f>VLOOKUP($B283,SOCS_box_taxonomy!$B$2:$Z$948,10,0)</f>
        <v xml:space="preserve"> Vertebrata</v>
      </c>
      <c r="N283" t="str">
        <f>VLOOKUP($B283,SOCS_box_taxonomy!$B$2:$Z$948,11,0)</f>
        <v xml:space="preserve"> Euteleostomi</v>
      </c>
      <c r="O283" t="str">
        <f>VLOOKUP($B283,SOCS_box_taxonomy!$B$2:$Z$948,12,0)</f>
        <v>Mammalia</v>
      </c>
      <c r="P283" t="str">
        <f>VLOOKUP($B283,SOCS_box_taxonomy!$B$2:$Z$948,13,0)</f>
        <v xml:space="preserve"> Eutheria</v>
      </c>
      <c r="Q283" t="str">
        <f>VLOOKUP($B283,SOCS_box_taxonomy!$B$2:$Z$948,14,0)</f>
        <v xml:space="preserve"> Euarchontoglires</v>
      </c>
      <c r="R283" t="str">
        <f>VLOOKUP($B283,SOCS_box_taxonomy!$B$2:$Z$948,15,0)</f>
        <v xml:space="preserve"> Glires</v>
      </c>
      <c r="S283" t="str">
        <f>VLOOKUP($B283,SOCS_box_taxonomy!$B$2:$Z$948,16,0)</f>
        <v xml:space="preserve"> Rodentia</v>
      </c>
      <c r="T283" t="str">
        <f>VLOOKUP($B283,SOCS_box_taxonomy!$B$2:$Z$948,17,0)</f>
        <v xml:space="preserve"> Sciurognathi</v>
      </c>
      <c r="U283" t="str">
        <f>VLOOKUP($B283,SOCS_box_taxonomy!$B$2:$Z$948,18,0)</f>
        <v>Muroidea</v>
      </c>
      <c r="V283" t="str">
        <f>VLOOKUP($B283,SOCS_box_taxonomy!$B$2:$Z$948,19,0)</f>
        <v xml:space="preserve"> Muridae</v>
      </c>
      <c r="W283" t="str">
        <f>VLOOKUP($B283,SOCS_box_taxonomy!$B$2:$Z$948,20,0)</f>
        <v xml:space="preserve"> Murinae</v>
      </c>
      <c r="X283" t="str">
        <f>VLOOKUP($B283,SOCS_box_taxonomy!$B$2:$Z$948,21,0)</f>
        <v xml:space="preserve"> Mus</v>
      </c>
      <c r="Y283" t="str">
        <f>VLOOKUP($B283,SOCS_box_taxonomy!$B$2:$Z$948,22,0)</f>
        <v xml:space="preserve"> Mus.</v>
      </c>
    </row>
    <row r="284" spans="1:26">
      <c r="A284" t="s">
        <v>202</v>
      </c>
      <c r="B284" t="s">
        <v>1381</v>
      </c>
      <c r="C284">
        <v>583</v>
      </c>
      <c r="D284" t="s">
        <v>1269</v>
      </c>
      <c r="E284">
        <v>247</v>
      </c>
      <c r="F284">
        <v>337</v>
      </c>
      <c r="G284">
        <v>64467</v>
      </c>
      <c r="H284" t="s">
        <v>1270</v>
      </c>
      <c r="I284" t="str">
        <f>VLOOKUP($B284,SOCS_box_taxonomy!$B$2:$Z$948,6,0)</f>
        <v>Eukaryota</v>
      </c>
      <c r="J284" t="str">
        <f>VLOOKUP($B284,SOCS_box_taxonomy!$B$2:$Z$948,7,0)</f>
        <v xml:space="preserve"> Metazoa</v>
      </c>
      <c r="K284" t="str">
        <f>VLOOKUP($B284,SOCS_box_taxonomy!$B$2:$Z$948,8,0)</f>
        <v xml:space="preserve"> Chordata</v>
      </c>
      <c r="L284" t="str">
        <f>VLOOKUP($B284,SOCS_box_taxonomy!$B$2:$Z$948,9,0)</f>
        <v xml:space="preserve"> Craniata</v>
      </c>
      <c r="M284" t="str">
        <f>VLOOKUP($B284,SOCS_box_taxonomy!$B$2:$Z$948,10,0)</f>
        <v xml:space="preserve"> Vertebrata</v>
      </c>
      <c r="N284" t="str">
        <f>VLOOKUP($B284,SOCS_box_taxonomy!$B$2:$Z$948,11,0)</f>
        <v xml:space="preserve"> Euteleostomi</v>
      </c>
      <c r="O284" t="str">
        <f>VLOOKUP($B284,SOCS_box_taxonomy!$B$2:$Z$948,12,0)</f>
        <v>Mammalia</v>
      </c>
      <c r="P284" t="str">
        <f>VLOOKUP($B284,SOCS_box_taxonomy!$B$2:$Z$948,13,0)</f>
        <v xml:space="preserve"> Eutheria</v>
      </c>
      <c r="Q284" t="str">
        <f>VLOOKUP($B284,SOCS_box_taxonomy!$B$2:$Z$948,14,0)</f>
        <v xml:space="preserve"> Euarchontoglires</v>
      </c>
      <c r="R284" t="str">
        <f>VLOOKUP($B284,SOCS_box_taxonomy!$B$2:$Z$948,15,0)</f>
        <v xml:space="preserve"> Glires</v>
      </c>
      <c r="S284" t="str">
        <f>VLOOKUP($B284,SOCS_box_taxonomy!$B$2:$Z$948,16,0)</f>
        <v xml:space="preserve"> Rodentia</v>
      </c>
      <c r="T284" t="str">
        <f>VLOOKUP($B284,SOCS_box_taxonomy!$B$2:$Z$948,17,0)</f>
        <v xml:space="preserve"> Sciurognathi</v>
      </c>
      <c r="U284" t="str">
        <f>VLOOKUP($B284,SOCS_box_taxonomy!$B$2:$Z$948,18,0)</f>
        <v>Muroidea</v>
      </c>
      <c r="V284" t="str">
        <f>VLOOKUP($B284,SOCS_box_taxonomy!$B$2:$Z$948,19,0)</f>
        <v xml:space="preserve"> Muridae</v>
      </c>
      <c r="W284" t="str">
        <f>VLOOKUP($B284,SOCS_box_taxonomy!$B$2:$Z$948,20,0)</f>
        <v xml:space="preserve"> Murinae</v>
      </c>
      <c r="X284" t="str">
        <f>VLOOKUP($B284,SOCS_box_taxonomy!$B$2:$Z$948,21,0)</f>
        <v xml:space="preserve"> Mus</v>
      </c>
      <c r="Y284" t="str">
        <f>VLOOKUP($B284,SOCS_box_taxonomy!$B$2:$Z$948,22,0)</f>
        <v xml:space="preserve"> Mus.</v>
      </c>
    </row>
    <row r="285" spans="1:26">
      <c r="A285" t="s">
        <v>202</v>
      </c>
      <c r="B285" t="s">
        <v>1381</v>
      </c>
      <c r="C285">
        <v>583</v>
      </c>
      <c r="D285" t="s">
        <v>1269</v>
      </c>
      <c r="E285">
        <v>280</v>
      </c>
      <c r="F285">
        <v>380</v>
      </c>
      <c r="G285">
        <v>64467</v>
      </c>
      <c r="H285" t="s">
        <v>1270</v>
      </c>
      <c r="I285" t="str">
        <f>VLOOKUP($B285,SOCS_box_taxonomy!$B$2:$Z$948,6,0)</f>
        <v>Eukaryota</v>
      </c>
      <c r="J285" t="str">
        <f>VLOOKUP($B285,SOCS_box_taxonomy!$B$2:$Z$948,7,0)</f>
        <v xml:space="preserve"> Metazoa</v>
      </c>
      <c r="K285" t="str">
        <f>VLOOKUP($B285,SOCS_box_taxonomy!$B$2:$Z$948,8,0)</f>
        <v xml:space="preserve"> Chordata</v>
      </c>
      <c r="L285" t="str">
        <f>VLOOKUP($B285,SOCS_box_taxonomy!$B$2:$Z$948,9,0)</f>
        <v xml:space="preserve"> Craniata</v>
      </c>
      <c r="M285" t="str">
        <f>VLOOKUP($B285,SOCS_box_taxonomy!$B$2:$Z$948,10,0)</f>
        <v xml:space="preserve"> Vertebrata</v>
      </c>
      <c r="N285" t="str">
        <f>VLOOKUP($B285,SOCS_box_taxonomy!$B$2:$Z$948,11,0)</f>
        <v xml:space="preserve"> Euteleostomi</v>
      </c>
      <c r="O285" t="str">
        <f>VLOOKUP($B285,SOCS_box_taxonomy!$B$2:$Z$948,12,0)</f>
        <v>Mammalia</v>
      </c>
      <c r="P285" t="str">
        <f>VLOOKUP($B285,SOCS_box_taxonomy!$B$2:$Z$948,13,0)</f>
        <v xml:space="preserve"> Eutheria</v>
      </c>
      <c r="Q285" t="str">
        <f>VLOOKUP($B285,SOCS_box_taxonomy!$B$2:$Z$948,14,0)</f>
        <v xml:space="preserve"> Euarchontoglires</v>
      </c>
      <c r="R285" t="str">
        <f>VLOOKUP($B285,SOCS_box_taxonomy!$B$2:$Z$948,15,0)</f>
        <v xml:space="preserve"> Glires</v>
      </c>
      <c r="S285" t="str">
        <f>VLOOKUP($B285,SOCS_box_taxonomy!$B$2:$Z$948,16,0)</f>
        <v xml:space="preserve"> Rodentia</v>
      </c>
      <c r="T285" t="str">
        <f>VLOOKUP($B285,SOCS_box_taxonomy!$B$2:$Z$948,17,0)</f>
        <v xml:space="preserve"> Sciurognathi</v>
      </c>
      <c r="U285" t="str">
        <f>VLOOKUP($B285,SOCS_box_taxonomy!$B$2:$Z$948,18,0)</f>
        <v>Muroidea</v>
      </c>
      <c r="V285" t="str">
        <f>VLOOKUP($B285,SOCS_box_taxonomy!$B$2:$Z$948,19,0)</f>
        <v xml:space="preserve"> Muridae</v>
      </c>
      <c r="W285" t="str">
        <f>VLOOKUP($B285,SOCS_box_taxonomy!$B$2:$Z$948,20,0)</f>
        <v xml:space="preserve"> Murinae</v>
      </c>
      <c r="X285" t="str">
        <f>VLOOKUP($B285,SOCS_box_taxonomy!$B$2:$Z$948,21,0)</f>
        <v xml:space="preserve"> Mus</v>
      </c>
      <c r="Y285" t="str">
        <f>VLOOKUP($B285,SOCS_box_taxonomy!$B$2:$Z$948,22,0)</f>
        <v xml:space="preserve"> Mus.</v>
      </c>
    </row>
    <row r="286" spans="1:26">
      <c r="A286" t="s">
        <v>202</v>
      </c>
      <c r="B286" t="s">
        <v>1381</v>
      </c>
      <c r="C286">
        <v>583</v>
      </c>
      <c r="D286" t="s">
        <v>1269</v>
      </c>
      <c r="E286">
        <v>312</v>
      </c>
      <c r="F286">
        <v>410</v>
      </c>
      <c r="G286">
        <v>64467</v>
      </c>
      <c r="H286" t="s">
        <v>1270</v>
      </c>
      <c r="I286" t="str">
        <f>VLOOKUP($B286,SOCS_box_taxonomy!$B$2:$Z$948,6,0)</f>
        <v>Eukaryota</v>
      </c>
      <c r="J286" t="str">
        <f>VLOOKUP($B286,SOCS_box_taxonomy!$B$2:$Z$948,7,0)</f>
        <v xml:space="preserve"> Metazoa</v>
      </c>
      <c r="K286" t="str">
        <f>VLOOKUP($B286,SOCS_box_taxonomy!$B$2:$Z$948,8,0)</f>
        <v xml:space="preserve"> Chordata</v>
      </c>
      <c r="L286" t="str">
        <f>VLOOKUP($B286,SOCS_box_taxonomy!$B$2:$Z$948,9,0)</f>
        <v xml:space="preserve"> Craniata</v>
      </c>
      <c r="M286" t="str">
        <f>VLOOKUP($B286,SOCS_box_taxonomy!$B$2:$Z$948,10,0)</f>
        <v xml:space="preserve"> Vertebrata</v>
      </c>
      <c r="N286" t="str">
        <f>VLOOKUP($B286,SOCS_box_taxonomy!$B$2:$Z$948,11,0)</f>
        <v xml:space="preserve"> Euteleostomi</v>
      </c>
      <c r="O286" t="str">
        <f>VLOOKUP($B286,SOCS_box_taxonomy!$B$2:$Z$948,12,0)</f>
        <v>Mammalia</v>
      </c>
      <c r="P286" t="str">
        <f>VLOOKUP($B286,SOCS_box_taxonomy!$B$2:$Z$948,13,0)</f>
        <v xml:space="preserve"> Eutheria</v>
      </c>
      <c r="Q286" t="str">
        <f>VLOOKUP($B286,SOCS_box_taxonomy!$B$2:$Z$948,14,0)</f>
        <v xml:space="preserve"> Euarchontoglires</v>
      </c>
      <c r="R286" t="str">
        <f>VLOOKUP($B286,SOCS_box_taxonomy!$B$2:$Z$948,15,0)</f>
        <v xml:space="preserve"> Glires</v>
      </c>
      <c r="S286" t="str">
        <f>VLOOKUP($B286,SOCS_box_taxonomy!$B$2:$Z$948,16,0)</f>
        <v xml:space="preserve"> Rodentia</v>
      </c>
      <c r="T286" t="str">
        <f>VLOOKUP($B286,SOCS_box_taxonomy!$B$2:$Z$948,17,0)</f>
        <v xml:space="preserve"> Sciurognathi</v>
      </c>
      <c r="U286" t="str">
        <f>VLOOKUP($B286,SOCS_box_taxonomy!$B$2:$Z$948,18,0)</f>
        <v>Muroidea</v>
      </c>
      <c r="V286" t="str">
        <f>VLOOKUP($B286,SOCS_box_taxonomy!$B$2:$Z$948,19,0)</f>
        <v xml:space="preserve"> Muridae</v>
      </c>
      <c r="W286" t="str">
        <f>VLOOKUP($B286,SOCS_box_taxonomy!$B$2:$Z$948,20,0)</f>
        <v xml:space="preserve"> Murinae</v>
      </c>
      <c r="X286" t="str">
        <f>VLOOKUP($B286,SOCS_box_taxonomy!$B$2:$Z$948,21,0)</f>
        <v xml:space="preserve"> Mus</v>
      </c>
      <c r="Y286" t="str">
        <f>VLOOKUP($B286,SOCS_box_taxonomy!$B$2:$Z$948,22,0)</f>
        <v xml:space="preserve"> Mus.</v>
      </c>
    </row>
    <row r="287" spans="1:26">
      <c r="A287" t="s">
        <v>202</v>
      </c>
      <c r="B287" t="s">
        <v>1381</v>
      </c>
      <c r="C287">
        <v>583</v>
      </c>
      <c r="D287" t="s">
        <v>1269</v>
      </c>
      <c r="E287">
        <v>354</v>
      </c>
      <c r="F287">
        <v>444</v>
      </c>
      <c r="G287">
        <v>64467</v>
      </c>
      <c r="H287" t="s">
        <v>1270</v>
      </c>
      <c r="I287" t="str">
        <f>VLOOKUP($B287,SOCS_box_taxonomy!$B$2:$Z$948,6,0)</f>
        <v>Eukaryota</v>
      </c>
      <c r="J287" t="str">
        <f>VLOOKUP($B287,SOCS_box_taxonomy!$B$2:$Z$948,7,0)</f>
        <v xml:space="preserve"> Metazoa</v>
      </c>
      <c r="K287" t="str">
        <f>VLOOKUP($B287,SOCS_box_taxonomy!$B$2:$Z$948,8,0)</f>
        <v xml:space="preserve"> Chordata</v>
      </c>
      <c r="L287" t="str">
        <f>VLOOKUP($B287,SOCS_box_taxonomy!$B$2:$Z$948,9,0)</f>
        <v xml:space="preserve"> Craniata</v>
      </c>
      <c r="M287" t="str">
        <f>VLOOKUP($B287,SOCS_box_taxonomy!$B$2:$Z$948,10,0)</f>
        <v xml:space="preserve"> Vertebrata</v>
      </c>
      <c r="N287" t="str">
        <f>VLOOKUP($B287,SOCS_box_taxonomy!$B$2:$Z$948,11,0)</f>
        <v xml:space="preserve"> Euteleostomi</v>
      </c>
      <c r="O287" t="str">
        <f>VLOOKUP($B287,SOCS_box_taxonomy!$B$2:$Z$948,12,0)</f>
        <v>Mammalia</v>
      </c>
      <c r="P287" t="str">
        <f>VLOOKUP($B287,SOCS_box_taxonomy!$B$2:$Z$948,13,0)</f>
        <v xml:space="preserve"> Eutheria</v>
      </c>
      <c r="Q287" t="str">
        <f>VLOOKUP($B287,SOCS_box_taxonomy!$B$2:$Z$948,14,0)</f>
        <v xml:space="preserve"> Euarchontoglires</v>
      </c>
      <c r="R287" t="str">
        <f>VLOOKUP($B287,SOCS_box_taxonomy!$B$2:$Z$948,15,0)</f>
        <v xml:space="preserve"> Glires</v>
      </c>
      <c r="S287" t="str">
        <f>VLOOKUP($B287,SOCS_box_taxonomy!$B$2:$Z$948,16,0)</f>
        <v xml:space="preserve"> Rodentia</v>
      </c>
      <c r="T287" t="str">
        <f>VLOOKUP($B287,SOCS_box_taxonomy!$B$2:$Z$948,17,0)</f>
        <v xml:space="preserve"> Sciurognathi</v>
      </c>
      <c r="U287" t="str">
        <f>VLOOKUP($B287,SOCS_box_taxonomy!$B$2:$Z$948,18,0)</f>
        <v>Muroidea</v>
      </c>
      <c r="V287" t="str">
        <f>VLOOKUP($B287,SOCS_box_taxonomy!$B$2:$Z$948,19,0)</f>
        <v xml:space="preserve"> Muridae</v>
      </c>
      <c r="W287" t="str">
        <f>VLOOKUP($B287,SOCS_box_taxonomy!$B$2:$Z$948,20,0)</f>
        <v xml:space="preserve"> Murinae</v>
      </c>
      <c r="X287" t="str">
        <f>VLOOKUP($B287,SOCS_box_taxonomy!$B$2:$Z$948,21,0)</f>
        <v xml:space="preserve"> Mus</v>
      </c>
      <c r="Y287" t="str">
        <f>VLOOKUP($B287,SOCS_box_taxonomy!$B$2:$Z$948,22,0)</f>
        <v xml:space="preserve"> Mus.</v>
      </c>
    </row>
    <row r="288" spans="1:26">
      <c r="A288" t="s">
        <v>202</v>
      </c>
      <c r="B288" t="s">
        <v>1381</v>
      </c>
      <c r="C288">
        <v>583</v>
      </c>
      <c r="D288" t="s">
        <v>21</v>
      </c>
      <c r="E288">
        <v>534</v>
      </c>
      <c r="F288">
        <v>576</v>
      </c>
      <c r="G288">
        <v>1016</v>
      </c>
      <c r="H288" t="s">
        <v>1265</v>
      </c>
      <c r="I288" t="str">
        <f>VLOOKUP($B288,SOCS_box_taxonomy!$B$2:$Z$948,6,0)</f>
        <v>Eukaryota</v>
      </c>
      <c r="J288" t="str">
        <f>VLOOKUP($B288,SOCS_box_taxonomy!$B$2:$Z$948,7,0)</f>
        <v xml:space="preserve"> Metazoa</v>
      </c>
      <c r="K288" t="str">
        <f>VLOOKUP($B288,SOCS_box_taxonomy!$B$2:$Z$948,8,0)</f>
        <v xml:space="preserve"> Chordata</v>
      </c>
      <c r="L288" t="str">
        <f>VLOOKUP($B288,SOCS_box_taxonomy!$B$2:$Z$948,9,0)</f>
        <v xml:space="preserve"> Craniata</v>
      </c>
      <c r="M288" t="str">
        <f>VLOOKUP($B288,SOCS_box_taxonomy!$B$2:$Z$948,10,0)</f>
        <v xml:space="preserve"> Vertebrata</v>
      </c>
      <c r="N288" t="str">
        <f>VLOOKUP($B288,SOCS_box_taxonomy!$B$2:$Z$948,11,0)</f>
        <v xml:space="preserve"> Euteleostomi</v>
      </c>
      <c r="O288" t="str">
        <f>VLOOKUP($B288,SOCS_box_taxonomy!$B$2:$Z$948,12,0)</f>
        <v>Mammalia</v>
      </c>
      <c r="P288" t="str">
        <f>VLOOKUP($B288,SOCS_box_taxonomy!$B$2:$Z$948,13,0)</f>
        <v xml:space="preserve"> Eutheria</v>
      </c>
      <c r="Q288" t="str">
        <f>VLOOKUP($B288,SOCS_box_taxonomy!$B$2:$Z$948,14,0)</f>
        <v xml:space="preserve"> Euarchontoglires</v>
      </c>
      <c r="R288" t="str">
        <f>VLOOKUP($B288,SOCS_box_taxonomy!$B$2:$Z$948,15,0)</f>
        <v xml:space="preserve"> Glires</v>
      </c>
      <c r="S288" t="str">
        <f>VLOOKUP($B288,SOCS_box_taxonomy!$B$2:$Z$948,16,0)</f>
        <v xml:space="preserve"> Rodentia</v>
      </c>
      <c r="T288" t="str">
        <f>VLOOKUP($B288,SOCS_box_taxonomy!$B$2:$Z$948,17,0)</f>
        <v xml:space="preserve"> Sciurognathi</v>
      </c>
      <c r="U288" t="str">
        <f>VLOOKUP($B288,SOCS_box_taxonomy!$B$2:$Z$948,18,0)</f>
        <v>Muroidea</v>
      </c>
      <c r="V288" t="str">
        <f>VLOOKUP($B288,SOCS_box_taxonomy!$B$2:$Z$948,19,0)</f>
        <v xml:space="preserve"> Muridae</v>
      </c>
      <c r="W288" t="str">
        <f>VLOOKUP($B288,SOCS_box_taxonomy!$B$2:$Z$948,20,0)</f>
        <v xml:space="preserve"> Murinae</v>
      </c>
      <c r="X288" t="str">
        <f>VLOOKUP($B288,SOCS_box_taxonomy!$B$2:$Z$948,21,0)</f>
        <v xml:space="preserve"> Mus</v>
      </c>
      <c r="Y288" t="str">
        <f>VLOOKUP($B288,SOCS_box_taxonomy!$B$2:$Z$948,22,0)</f>
        <v xml:space="preserve"> Mus.</v>
      </c>
      <c r="Z288">
        <f>$F288-$E288+1</f>
        <v>43</v>
      </c>
    </row>
    <row r="289" spans="1:26">
      <c r="A289" t="s">
        <v>202</v>
      </c>
      <c r="B289" t="s">
        <v>1381</v>
      </c>
      <c r="C289">
        <v>583</v>
      </c>
      <c r="D289" t="s">
        <v>1379</v>
      </c>
      <c r="E289">
        <v>1</v>
      </c>
      <c r="F289">
        <v>37</v>
      </c>
      <c r="G289">
        <v>12</v>
      </c>
      <c r="I289" t="str">
        <f>VLOOKUP($B289,SOCS_box_taxonomy!$B$2:$Z$948,6,0)</f>
        <v>Eukaryota</v>
      </c>
      <c r="J289" t="str">
        <f>VLOOKUP($B289,SOCS_box_taxonomy!$B$2:$Z$948,7,0)</f>
        <v xml:space="preserve"> Metazoa</v>
      </c>
      <c r="K289" t="str">
        <f>VLOOKUP($B289,SOCS_box_taxonomy!$B$2:$Z$948,8,0)</f>
        <v xml:space="preserve"> Chordata</v>
      </c>
      <c r="L289" t="str">
        <f>VLOOKUP($B289,SOCS_box_taxonomy!$B$2:$Z$948,9,0)</f>
        <v xml:space="preserve"> Craniata</v>
      </c>
      <c r="M289" t="str">
        <f>VLOOKUP($B289,SOCS_box_taxonomy!$B$2:$Z$948,10,0)</f>
        <v xml:space="preserve"> Vertebrata</v>
      </c>
      <c r="N289" t="str">
        <f>VLOOKUP($B289,SOCS_box_taxonomy!$B$2:$Z$948,11,0)</f>
        <v xml:space="preserve"> Euteleostomi</v>
      </c>
      <c r="O289" t="str">
        <f>VLOOKUP($B289,SOCS_box_taxonomy!$B$2:$Z$948,12,0)</f>
        <v>Mammalia</v>
      </c>
      <c r="P289" t="str">
        <f>VLOOKUP($B289,SOCS_box_taxonomy!$B$2:$Z$948,13,0)</f>
        <v xml:space="preserve"> Eutheria</v>
      </c>
      <c r="Q289" t="str">
        <f>VLOOKUP($B289,SOCS_box_taxonomy!$B$2:$Z$948,14,0)</f>
        <v xml:space="preserve"> Euarchontoglires</v>
      </c>
      <c r="R289" t="str">
        <f>VLOOKUP($B289,SOCS_box_taxonomy!$B$2:$Z$948,15,0)</f>
        <v xml:space="preserve"> Glires</v>
      </c>
      <c r="S289" t="str">
        <f>VLOOKUP($B289,SOCS_box_taxonomy!$B$2:$Z$948,16,0)</f>
        <v xml:space="preserve"> Rodentia</v>
      </c>
      <c r="T289" t="str">
        <f>VLOOKUP($B289,SOCS_box_taxonomy!$B$2:$Z$948,17,0)</f>
        <v xml:space="preserve"> Sciurognathi</v>
      </c>
      <c r="U289" t="str">
        <f>VLOOKUP($B289,SOCS_box_taxonomy!$B$2:$Z$948,18,0)</f>
        <v>Muroidea</v>
      </c>
      <c r="V289" t="str">
        <f>VLOOKUP($B289,SOCS_box_taxonomy!$B$2:$Z$948,19,0)</f>
        <v xml:space="preserve"> Muridae</v>
      </c>
      <c r="W289" t="str">
        <f>VLOOKUP($B289,SOCS_box_taxonomy!$B$2:$Z$948,20,0)</f>
        <v xml:space="preserve"> Murinae</v>
      </c>
      <c r="X289" t="str">
        <f>VLOOKUP($B289,SOCS_box_taxonomy!$B$2:$Z$948,21,0)</f>
        <v xml:space="preserve"> Mus</v>
      </c>
      <c r="Y289" t="str">
        <f>VLOOKUP($B289,SOCS_box_taxonomy!$B$2:$Z$948,22,0)</f>
        <v xml:space="preserve"> Mus.</v>
      </c>
    </row>
    <row r="290" spans="1:26">
      <c r="A290" t="s">
        <v>203</v>
      </c>
      <c r="B290" t="s">
        <v>1382</v>
      </c>
      <c r="C290">
        <v>453</v>
      </c>
      <c r="D290" t="s">
        <v>1269</v>
      </c>
      <c r="E290">
        <v>115</v>
      </c>
      <c r="F290">
        <v>206</v>
      </c>
      <c r="G290">
        <v>64467</v>
      </c>
      <c r="H290" t="s">
        <v>1270</v>
      </c>
      <c r="I290" t="str">
        <f>VLOOKUP($B290,SOCS_box_taxonomy!$B$2:$Z$948,6,0)</f>
        <v>Eukaryota</v>
      </c>
      <c r="J290" t="str">
        <f>VLOOKUP($B290,SOCS_box_taxonomy!$B$2:$Z$948,7,0)</f>
        <v xml:space="preserve"> Metazoa</v>
      </c>
      <c r="K290" t="str">
        <f>VLOOKUP($B290,SOCS_box_taxonomy!$B$2:$Z$948,8,0)</f>
        <v xml:space="preserve"> Chordata</v>
      </c>
      <c r="L290" t="str">
        <f>VLOOKUP($B290,SOCS_box_taxonomy!$B$2:$Z$948,9,0)</f>
        <v xml:space="preserve"> Craniata</v>
      </c>
      <c r="M290" t="str">
        <f>VLOOKUP($B290,SOCS_box_taxonomy!$B$2:$Z$948,10,0)</f>
        <v xml:space="preserve"> Vertebrata</v>
      </c>
      <c r="N290" t="str">
        <f>VLOOKUP($B290,SOCS_box_taxonomy!$B$2:$Z$948,11,0)</f>
        <v xml:space="preserve"> Euteleostomi</v>
      </c>
      <c r="O290" t="str">
        <f>VLOOKUP($B290,SOCS_box_taxonomy!$B$2:$Z$948,12,0)</f>
        <v>Mammalia</v>
      </c>
      <c r="P290" t="str">
        <f>VLOOKUP($B290,SOCS_box_taxonomy!$B$2:$Z$948,13,0)</f>
        <v xml:space="preserve"> Eutheria</v>
      </c>
      <c r="Q290" t="str">
        <f>VLOOKUP($B290,SOCS_box_taxonomy!$B$2:$Z$948,14,0)</f>
        <v xml:space="preserve"> Euarchontoglires</v>
      </c>
      <c r="R290" t="str">
        <f>VLOOKUP($B290,SOCS_box_taxonomy!$B$2:$Z$948,15,0)</f>
        <v xml:space="preserve"> Primates</v>
      </c>
      <c r="S290" t="str">
        <f>VLOOKUP($B290,SOCS_box_taxonomy!$B$2:$Z$948,16,0)</f>
        <v xml:space="preserve"> Haplorrhini</v>
      </c>
      <c r="T290" t="str">
        <f>VLOOKUP($B290,SOCS_box_taxonomy!$B$2:$Z$948,17,0)</f>
        <v>Catarrhini</v>
      </c>
      <c r="U290" t="str">
        <f>VLOOKUP($B290,SOCS_box_taxonomy!$B$2:$Z$948,18,0)</f>
        <v xml:space="preserve"> Hominidae</v>
      </c>
      <c r="V290" t="str">
        <f>VLOOKUP($B290,SOCS_box_taxonomy!$B$2:$Z$948,19,0)</f>
        <v xml:space="preserve"> Homo.</v>
      </c>
      <c r="W290">
        <f>VLOOKUP($B290,SOCS_box_taxonomy!$B$2:$Z$948,20,0)</f>
        <v>0</v>
      </c>
      <c r="X290">
        <f>VLOOKUP($B290,SOCS_box_taxonomy!$B$2:$Z$948,21,0)</f>
        <v>0</v>
      </c>
      <c r="Y290">
        <f>VLOOKUP($B290,SOCS_box_taxonomy!$B$2:$Z$948,22,0)</f>
        <v>0</v>
      </c>
    </row>
    <row r="291" spans="1:26">
      <c r="A291" t="s">
        <v>203</v>
      </c>
      <c r="B291" t="s">
        <v>1382</v>
      </c>
      <c r="C291">
        <v>453</v>
      </c>
      <c r="D291" t="s">
        <v>1269</v>
      </c>
      <c r="E291">
        <v>147</v>
      </c>
      <c r="F291">
        <v>240</v>
      </c>
      <c r="G291">
        <v>64467</v>
      </c>
      <c r="H291" t="s">
        <v>1270</v>
      </c>
      <c r="I291" t="str">
        <f>VLOOKUP($B291,SOCS_box_taxonomy!$B$2:$Z$948,6,0)</f>
        <v>Eukaryota</v>
      </c>
      <c r="J291" t="str">
        <f>VLOOKUP($B291,SOCS_box_taxonomy!$B$2:$Z$948,7,0)</f>
        <v xml:space="preserve"> Metazoa</v>
      </c>
      <c r="K291" t="str">
        <f>VLOOKUP($B291,SOCS_box_taxonomy!$B$2:$Z$948,8,0)</f>
        <v xml:space="preserve"> Chordata</v>
      </c>
      <c r="L291" t="str">
        <f>VLOOKUP($B291,SOCS_box_taxonomy!$B$2:$Z$948,9,0)</f>
        <v xml:space="preserve"> Craniata</v>
      </c>
      <c r="M291" t="str">
        <f>VLOOKUP($B291,SOCS_box_taxonomy!$B$2:$Z$948,10,0)</f>
        <v xml:space="preserve"> Vertebrata</v>
      </c>
      <c r="N291" t="str">
        <f>VLOOKUP($B291,SOCS_box_taxonomy!$B$2:$Z$948,11,0)</f>
        <v xml:space="preserve"> Euteleostomi</v>
      </c>
      <c r="O291" t="str">
        <f>VLOOKUP($B291,SOCS_box_taxonomy!$B$2:$Z$948,12,0)</f>
        <v>Mammalia</v>
      </c>
      <c r="P291" t="str">
        <f>VLOOKUP($B291,SOCS_box_taxonomy!$B$2:$Z$948,13,0)</f>
        <v xml:space="preserve"> Eutheria</v>
      </c>
      <c r="Q291" t="str">
        <f>VLOOKUP($B291,SOCS_box_taxonomy!$B$2:$Z$948,14,0)</f>
        <v xml:space="preserve"> Euarchontoglires</v>
      </c>
      <c r="R291" t="str">
        <f>VLOOKUP($B291,SOCS_box_taxonomy!$B$2:$Z$948,15,0)</f>
        <v xml:space="preserve"> Primates</v>
      </c>
      <c r="S291" t="str">
        <f>VLOOKUP($B291,SOCS_box_taxonomy!$B$2:$Z$948,16,0)</f>
        <v xml:space="preserve"> Haplorrhini</v>
      </c>
      <c r="T291" t="str">
        <f>VLOOKUP($B291,SOCS_box_taxonomy!$B$2:$Z$948,17,0)</f>
        <v>Catarrhini</v>
      </c>
      <c r="U291" t="str">
        <f>VLOOKUP($B291,SOCS_box_taxonomy!$B$2:$Z$948,18,0)</f>
        <v xml:space="preserve"> Hominidae</v>
      </c>
      <c r="V291" t="str">
        <f>VLOOKUP($B291,SOCS_box_taxonomy!$B$2:$Z$948,19,0)</f>
        <v xml:space="preserve"> Homo.</v>
      </c>
      <c r="W291">
        <f>VLOOKUP($B291,SOCS_box_taxonomy!$B$2:$Z$948,20,0)</f>
        <v>0</v>
      </c>
      <c r="X291">
        <f>VLOOKUP($B291,SOCS_box_taxonomy!$B$2:$Z$948,21,0)</f>
        <v>0</v>
      </c>
      <c r="Y291">
        <f>VLOOKUP($B291,SOCS_box_taxonomy!$B$2:$Z$948,22,0)</f>
        <v>0</v>
      </c>
    </row>
    <row r="292" spans="1:26">
      <c r="A292" t="s">
        <v>203</v>
      </c>
      <c r="B292" t="s">
        <v>1382</v>
      </c>
      <c r="C292">
        <v>453</v>
      </c>
      <c r="D292" t="s">
        <v>1269</v>
      </c>
      <c r="E292">
        <v>180</v>
      </c>
      <c r="F292">
        <v>280</v>
      </c>
      <c r="G292">
        <v>64467</v>
      </c>
      <c r="H292" t="s">
        <v>1270</v>
      </c>
      <c r="I292" t="str">
        <f>VLOOKUP($B292,SOCS_box_taxonomy!$B$2:$Z$948,6,0)</f>
        <v>Eukaryota</v>
      </c>
      <c r="J292" t="str">
        <f>VLOOKUP($B292,SOCS_box_taxonomy!$B$2:$Z$948,7,0)</f>
        <v xml:space="preserve"> Metazoa</v>
      </c>
      <c r="K292" t="str">
        <f>VLOOKUP($B292,SOCS_box_taxonomy!$B$2:$Z$948,8,0)</f>
        <v xml:space="preserve"> Chordata</v>
      </c>
      <c r="L292" t="str">
        <f>VLOOKUP($B292,SOCS_box_taxonomy!$B$2:$Z$948,9,0)</f>
        <v xml:space="preserve"> Craniata</v>
      </c>
      <c r="M292" t="str">
        <f>VLOOKUP($B292,SOCS_box_taxonomy!$B$2:$Z$948,10,0)</f>
        <v xml:space="preserve"> Vertebrata</v>
      </c>
      <c r="N292" t="str">
        <f>VLOOKUP($B292,SOCS_box_taxonomy!$B$2:$Z$948,11,0)</f>
        <v xml:space="preserve"> Euteleostomi</v>
      </c>
      <c r="O292" t="str">
        <f>VLOOKUP($B292,SOCS_box_taxonomy!$B$2:$Z$948,12,0)</f>
        <v>Mammalia</v>
      </c>
      <c r="P292" t="str">
        <f>VLOOKUP($B292,SOCS_box_taxonomy!$B$2:$Z$948,13,0)</f>
        <v xml:space="preserve"> Eutheria</v>
      </c>
      <c r="Q292" t="str">
        <f>VLOOKUP($B292,SOCS_box_taxonomy!$B$2:$Z$948,14,0)</f>
        <v xml:space="preserve"> Euarchontoglires</v>
      </c>
      <c r="R292" t="str">
        <f>VLOOKUP($B292,SOCS_box_taxonomy!$B$2:$Z$948,15,0)</f>
        <v xml:space="preserve"> Primates</v>
      </c>
      <c r="S292" t="str">
        <f>VLOOKUP($B292,SOCS_box_taxonomy!$B$2:$Z$948,16,0)</f>
        <v xml:space="preserve"> Haplorrhini</v>
      </c>
      <c r="T292" t="str">
        <f>VLOOKUP($B292,SOCS_box_taxonomy!$B$2:$Z$948,17,0)</f>
        <v>Catarrhini</v>
      </c>
      <c r="U292" t="str">
        <f>VLOOKUP($B292,SOCS_box_taxonomy!$B$2:$Z$948,18,0)</f>
        <v xml:space="preserve"> Hominidae</v>
      </c>
      <c r="V292" t="str">
        <f>VLOOKUP($B292,SOCS_box_taxonomy!$B$2:$Z$948,19,0)</f>
        <v xml:space="preserve"> Homo.</v>
      </c>
      <c r="W292">
        <f>VLOOKUP($B292,SOCS_box_taxonomy!$B$2:$Z$948,20,0)</f>
        <v>0</v>
      </c>
      <c r="X292">
        <f>VLOOKUP($B292,SOCS_box_taxonomy!$B$2:$Z$948,21,0)</f>
        <v>0</v>
      </c>
      <c r="Y292">
        <f>VLOOKUP($B292,SOCS_box_taxonomy!$B$2:$Z$948,22,0)</f>
        <v>0</v>
      </c>
    </row>
    <row r="293" spans="1:26">
      <c r="A293" t="s">
        <v>203</v>
      </c>
      <c r="B293" t="s">
        <v>1382</v>
      </c>
      <c r="C293">
        <v>453</v>
      </c>
      <c r="D293" t="s">
        <v>1269</v>
      </c>
      <c r="E293">
        <v>214</v>
      </c>
      <c r="F293">
        <v>314</v>
      </c>
      <c r="G293">
        <v>64467</v>
      </c>
      <c r="H293" t="s">
        <v>1270</v>
      </c>
      <c r="I293" t="str">
        <f>VLOOKUP($B293,SOCS_box_taxonomy!$B$2:$Z$948,6,0)</f>
        <v>Eukaryota</v>
      </c>
      <c r="J293" t="str">
        <f>VLOOKUP($B293,SOCS_box_taxonomy!$B$2:$Z$948,7,0)</f>
        <v xml:space="preserve"> Metazoa</v>
      </c>
      <c r="K293" t="str">
        <f>VLOOKUP($B293,SOCS_box_taxonomy!$B$2:$Z$948,8,0)</f>
        <v xml:space="preserve"> Chordata</v>
      </c>
      <c r="L293" t="str">
        <f>VLOOKUP($B293,SOCS_box_taxonomy!$B$2:$Z$948,9,0)</f>
        <v xml:space="preserve"> Craniata</v>
      </c>
      <c r="M293" t="str">
        <f>VLOOKUP($B293,SOCS_box_taxonomy!$B$2:$Z$948,10,0)</f>
        <v xml:space="preserve"> Vertebrata</v>
      </c>
      <c r="N293" t="str">
        <f>VLOOKUP($B293,SOCS_box_taxonomy!$B$2:$Z$948,11,0)</f>
        <v xml:space="preserve"> Euteleostomi</v>
      </c>
      <c r="O293" t="str">
        <f>VLOOKUP($B293,SOCS_box_taxonomy!$B$2:$Z$948,12,0)</f>
        <v>Mammalia</v>
      </c>
      <c r="P293" t="str">
        <f>VLOOKUP($B293,SOCS_box_taxonomy!$B$2:$Z$948,13,0)</f>
        <v xml:space="preserve"> Eutheria</v>
      </c>
      <c r="Q293" t="str">
        <f>VLOOKUP($B293,SOCS_box_taxonomy!$B$2:$Z$948,14,0)</f>
        <v xml:space="preserve"> Euarchontoglires</v>
      </c>
      <c r="R293" t="str">
        <f>VLOOKUP($B293,SOCS_box_taxonomy!$B$2:$Z$948,15,0)</f>
        <v xml:space="preserve"> Primates</v>
      </c>
      <c r="S293" t="str">
        <f>VLOOKUP($B293,SOCS_box_taxonomy!$B$2:$Z$948,16,0)</f>
        <v xml:space="preserve"> Haplorrhini</v>
      </c>
      <c r="T293" t="str">
        <f>VLOOKUP($B293,SOCS_box_taxonomy!$B$2:$Z$948,17,0)</f>
        <v>Catarrhini</v>
      </c>
      <c r="U293" t="str">
        <f>VLOOKUP($B293,SOCS_box_taxonomy!$B$2:$Z$948,18,0)</f>
        <v xml:space="preserve"> Hominidae</v>
      </c>
      <c r="V293" t="str">
        <f>VLOOKUP($B293,SOCS_box_taxonomy!$B$2:$Z$948,19,0)</f>
        <v xml:space="preserve"> Homo.</v>
      </c>
      <c r="W293">
        <f>VLOOKUP($B293,SOCS_box_taxonomy!$B$2:$Z$948,20,0)</f>
        <v>0</v>
      </c>
      <c r="X293">
        <f>VLOOKUP($B293,SOCS_box_taxonomy!$B$2:$Z$948,21,0)</f>
        <v>0</v>
      </c>
      <c r="Y293">
        <f>VLOOKUP($B293,SOCS_box_taxonomy!$B$2:$Z$948,22,0)</f>
        <v>0</v>
      </c>
    </row>
    <row r="294" spans="1:26">
      <c r="A294" t="s">
        <v>203</v>
      </c>
      <c r="B294" t="s">
        <v>1382</v>
      </c>
      <c r="C294">
        <v>453</v>
      </c>
      <c r="D294" t="s">
        <v>1269</v>
      </c>
      <c r="E294">
        <v>61</v>
      </c>
      <c r="F294">
        <v>173</v>
      </c>
      <c r="G294">
        <v>64467</v>
      </c>
      <c r="H294" t="s">
        <v>1270</v>
      </c>
      <c r="I294" t="str">
        <f>VLOOKUP($B294,SOCS_box_taxonomy!$B$2:$Z$948,6,0)</f>
        <v>Eukaryota</v>
      </c>
      <c r="J294" t="str">
        <f>VLOOKUP($B294,SOCS_box_taxonomy!$B$2:$Z$948,7,0)</f>
        <v xml:space="preserve"> Metazoa</v>
      </c>
      <c r="K294" t="str">
        <f>VLOOKUP($B294,SOCS_box_taxonomy!$B$2:$Z$948,8,0)</f>
        <v xml:space="preserve"> Chordata</v>
      </c>
      <c r="L294" t="str">
        <f>VLOOKUP($B294,SOCS_box_taxonomy!$B$2:$Z$948,9,0)</f>
        <v xml:space="preserve"> Craniata</v>
      </c>
      <c r="M294" t="str">
        <f>VLOOKUP($B294,SOCS_box_taxonomy!$B$2:$Z$948,10,0)</f>
        <v xml:space="preserve"> Vertebrata</v>
      </c>
      <c r="N294" t="str">
        <f>VLOOKUP($B294,SOCS_box_taxonomy!$B$2:$Z$948,11,0)</f>
        <v xml:space="preserve"> Euteleostomi</v>
      </c>
      <c r="O294" t="str">
        <f>VLOOKUP($B294,SOCS_box_taxonomy!$B$2:$Z$948,12,0)</f>
        <v>Mammalia</v>
      </c>
      <c r="P294" t="str">
        <f>VLOOKUP($B294,SOCS_box_taxonomy!$B$2:$Z$948,13,0)</f>
        <v xml:space="preserve"> Eutheria</v>
      </c>
      <c r="Q294" t="str">
        <f>VLOOKUP($B294,SOCS_box_taxonomy!$B$2:$Z$948,14,0)</f>
        <v xml:space="preserve"> Euarchontoglires</v>
      </c>
      <c r="R294" t="str">
        <f>VLOOKUP($B294,SOCS_box_taxonomy!$B$2:$Z$948,15,0)</f>
        <v xml:space="preserve"> Primates</v>
      </c>
      <c r="S294" t="str">
        <f>VLOOKUP($B294,SOCS_box_taxonomy!$B$2:$Z$948,16,0)</f>
        <v xml:space="preserve"> Haplorrhini</v>
      </c>
      <c r="T294" t="str">
        <f>VLOOKUP($B294,SOCS_box_taxonomy!$B$2:$Z$948,17,0)</f>
        <v>Catarrhini</v>
      </c>
      <c r="U294" t="str">
        <f>VLOOKUP($B294,SOCS_box_taxonomy!$B$2:$Z$948,18,0)</f>
        <v xml:space="preserve"> Hominidae</v>
      </c>
      <c r="V294" t="str">
        <f>VLOOKUP($B294,SOCS_box_taxonomy!$B$2:$Z$948,19,0)</f>
        <v xml:space="preserve"> Homo.</v>
      </c>
      <c r="W294">
        <f>VLOOKUP($B294,SOCS_box_taxonomy!$B$2:$Z$948,20,0)</f>
        <v>0</v>
      </c>
      <c r="X294">
        <f>VLOOKUP($B294,SOCS_box_taxonomy!$B$2:$Z$948,21,0)</f>
        <v>0</v>
      </c>
      <c r="Y294">
        <f>VLOOKUP($B294,SOCS_box_taxonomy!$B$2:$Z$948,22,0)</f>
        <v>0</v>
      </c>
    </row>
    <row r="295" spans="1:26">
      <c r="A295" t="s">
        <v>203</v>
      </c>
      <c r="B295" t="s">
        <v>1382</v>
      </c>
      <c r="C295">
        <v>453</v>
      </c>
      <c r="D295" t="s">
        <v>21</v>
      </c>
      <c r="E295">
        <v>408</v>
      </c>
      <c r="F295">
        <v>447</v>
      </c>
      <c r="G295">
        <v>1016</v>
      </c>
      <c r="H295" t="s">
        <v>1265</v>
      </c>
      <c r="I295" t="str">
        <f>VLOOKUP($B295,SOCS_box_taxonomy!$B$2:$Z$948,6,0)</f>
        <v>Eukaryota</v>
      </c>
      <c r="J295" t="str">
        <f>VLOOKUP($B295,SOCS_box_taxonomy!$B$2:$Z$948,7,0)</f>
        <v xml:space="preserve"> Metazoa</v>
      </c>
      <c r="K295" t="str">
        <f>VLOOKUP($B295,SOCS_box_taxonomy!$B$2:$Z$948,8,0)</f>
        <v xml:space="preserve"> Chordata</v>
      </c>
      <c r="L295" t="str">
        <f>VLOOKUP($B295,SOCS_box_taxonomy!$B$2:$Z$948,9,0)</f>
        <v xml:space="preserve"> Craniata</v>
      </c>
      <c r="M295" t="str">
        <f>VLOOKUP($B295,SOCS_box_taxonomy!$B$2:$Z$948,10,0)</f>
        <v xml:space="preserve"> Vertebrata</v>
      </c>
      <c r="N295" t="str">
        <f>VLOOKUP($B295,SOCS_box_taxonomy!$B$2:$Z$948,11,0)</f>
        <v xml:space="preserve"> Euteleostomi</v>
      </c>
      <c r="O295" t="str">
        <f>VLOOKUP($B295,SOCS_box_taxonomy!$B$2:$Z$948,12,0)</f>
        <v>Mammalia</v>
      </c>
      <c r="P295" t="str">
        <f>VLOOKUP($B295,SOCS_box_taxonomy!$B$2:$Z$948,13,0)</f>
        <v xml:space="preserve"> Eutheria</v>
      </c>
      <c r="Q295" t="str">
        <f>VLOOKUP($B295,SOCS_box_taxonomy!$B$2:$Z$948,14,0)</f>
        <v xml:space="preserve"> Euarchontoglires</v>
      </c>
      <c r="R295" t="str">
        <f>VLOOKUP($B295,SOCS_box_taxonomy!$B$2:$Z$948,15,0)</f>
        <v xml:space="preserve"> Primates</v>
      </c>
      <c r="S295" t="str">
        <f>VLOOKUP($B295,SOCS_box_taxonomy!$B$2:$Z$948,16,0)</f>
        <v xml:space="preserve"> Haplorrhini</v>
      </c>
      <c r="T295" t="str">
        <f>VLOOKUP($B295,SOCS_box_taxonomy!$B$2:$Z$948,17,0)</f>
        <v>Catarrhini</v>
      </c>
      <c r="U295" t="str">
        <f>VLOOKUP($B295,SOCS_box_taxonomy!$B$2:$Z$948,18,0)</f>
        <v xml:space="preserve"> Hominidae</v>
      </c>
      <c r="V295" t="str">
        <f>VLOOKUP($B295,SOCS_box_taxonomy!$B$2:$Z$948,19,0)</f>
        <v xml:space="preserve"> Homo.</v>
      </c>
      <c r="W295">
        <f>VLOOKUP($B295,SOCS_box_taxonomy!$B$2:$Z$948,20,0)</f>
        <v>0</v>
      </c>
      <c r="X295">
        <f>VLOOKUP($B295,SOCS_box_taxonomy!$B$2:$Z$948,21,0)</f>
        <v>0</v>
      </c>
      <c r="Y295">
        <f>VLOOKUP($B295,SOCS_box_taxonomy!$B$2:$Z$948,22,0)</f>
        <v>0</v>
      </c>
      <c r="Z295">
        <f>$F295-$E295+1</f>
        <v>40</v>
      </c>
    </row>
    <row r="296" spans="1:26">
      <c r="A296" t="s">
        <v>204</v>
      </c>
      <c r="B296" t="s">
        <v>1383</v>
      </c>
      <c r="C296">
        <v>453</v>
      </c>
      <c r="D296" t="s">
        <v>1269</v>
      </c>
      <c r="E296">
        <v>115</v>
      </c>
      <c r="F296">
        <v>206</v>
      </c>
      <c r="G296">
        <v>64467</v>
      </c>
      <c r="H296" t="s">
        <v>1270</v>
      </c>
      <c r="I296" t="str">
        <f>VLOOKUP($B296,SOCS_box_taxonomy!$B$2:$Z$948,6,0)</f>
        <v>Eukaryota</v>
      </c>
      <c r="J296" t="str">
        <f>VLOOKUP($B296,SOCS_box_taxonomy!$B$2:$Z$948,7,0)</f>
        <v xml:space="preserve"> Metazoa</v>
      </c>
      <c r="K296" t="str">
        <f>VLOOKUP($B296,SOCS_box_taxonomy!$B$2:$Z$948,8,0)</f>
        <v xml:space="preserve"> Chordata</v>
      </c>
      <c r="L296" t="str">
        <f>VLOOKUP($B296,SOCS_box_taxonomy!$B$2:$Z$948,9,0)</f>
        <v xml:space="preserve"> Craniata</v>
      </c>
      <c r="M296" t="str">
        <f>VLOOKUP($B296,SOCS_box_taxonomy!$B$2:$Z$948,10,0)</f>
        <v xml:space="preserve"> Vertebrata</v>
      </c>
      <c r="N296" t="str">
        <f>VLOOKUP($B296,SOCS_box_taxonomy!$B$2:$Z$948,11,0)</f>
        <v xml:space="preserve"> Euteleostomi</v>
      </c>
      <c r="O296" t="str">
        <f>VLOOKUP($B296,SOCS_box_taxonomy!$B$2:$Z$948,12,0)</f>
        <v>Mammalia</v>
      </c>
      <c r="P296" t="str">
        <f>VLOOKUP($B296,SOCS_box_taxonomy!$B$2:$Z$948,13,0)</f>
        <v xml:space="preserve"> Eutheria</v>
      </c>
      <c r="Q296" t="str">
        <f>VLOOKUP($B296,SOCS_box_taxonomy!$B$2:$Z$948,14,0)</f>
        <v xml:space="preserve"> Euarchontoglires</v>
      </c>
      <c r="R296" t="str">
        <f>VLOOKUP($B296,SOCS_box_taxonomy!$B$2:$Z$948,15,0)</f>
        <v xml:space="preserve"> Glires</v>
      </c>
      <c r="S296" t="str">
        <f>VLOOKUP($B296,SOCS_box_taxonomy!$B$2:$Z$948,16,0)</f>
        <v xml:space="preserve"> Rodentia</v>
      </c>
      <c r="T296" t="str">
        <f>VLOOKUP($B296,SOCS_box_taxonomy!$B$2:$Z$948,17,0)</f>
        <v xml:space="preserve"> Sciurognathi</v>
      </c>
      <c r="U296" t="str">
        <f>VLOOKUP($B296,SOCS_box_taxonomy!$B$2:$Z$948,18,0)</f>
        <v>Muroidea</v>
      </c>
      <c r="V296" t="str">
        <f>VLOOKUP($B296,SOCS_box_taxonomy!$B$2:$Z$948,19,0)</f>
        <v xml:space="preserve"> Muridae</v>
      </c>
      <c r="W296" t="str">
        <f>VLOOKUP($B296,SOCS_box_taxonomy!$B$2:$Z$948,20,0)</f>
        <v xml:space="preserve"> Murinae</v>
      </c>
      <c r="X296" t="str">
        <f>VLOOKUP($B296,SOCS_box_taxonomy!$B$2:$Z$948,21,0)</f>
        <v xml:space="preserve"> Mus</v>
      </c>
      <c r="Y296" t="str">
        <f>VLOOKUP($B296,SOCS_box_taxonomy!$B$2:$Z$948,22,0)</f>
        <v xml:space="preserve"> Mus.</v>
      </c>
    </row>
    <row r="297" spans="1:26">
      <c r="A297" t="s">
        <v>204</v>
      </c>
      <c r="B297" t="s">
        <v>1383</v>
      </c>
      <c r="C297">
        <v>453</v>
      </c>
      <c r="D297" t="s">
        <v>1269</v>
      </c>
      <c r="E297">
        <v>180</v>
      </c>
      <c r="F297">
        <v>279</v>
      </c>
      <c r="G297">
        <v>64467</v>
      </c>
      <c r="H297" t="s">
        <v>1270</v>
      </c>
      <c r="I297" t="str">
        <f>VLOOKUP($B297,SOCS_box_taxonomy!$B$2:$Z$948,6,0)</f>
        <v>Eukaryota</v>
      </c>
      <c r="J297" t="str">
        <f>VLOOKUP($B297,SOCS_box_taxonomy!$B$2:$Z$948,7,0)</f>
        <v xml:space="preserve"> Metazoa</v>
      </c>
      <c r="K297" t="str">
        <f>VLOOKUP($B297,SOCS_box_taxonomy!$B$2:$Z$948,8,0)</f>
        <v xml:space="preserve"> Chordata</v>
      </c>
      <c r="L297" t="str">
        <f>VLOOKUP($B297,SOCS_box_taxonomy!$B$2:$Z$948,9,0)</f>
        <v xml:space="preserve"> Craniata</v>
      </c>
      <c r="M297" t="str">
        <f>VLOOKUP($B297,SOCS_box_taxonomy!$B$2:$Z$948,10,0)</f>
        <v xml:space="preserve"> Vertebrata</v>
      </c>
      <c r="N297" t="str">
        <f>VLOOKUP($B297,SOCS_box_taxonomy!$B$2:$Z$948,11,0)</f>
        <v xml:space="preserve"> Euteleostomi</v>
      </c>
      <c r="O297" t="str">
        <f>VLOOKUP($B297,SOCS_box_taxonomy!$B$2:$Z$948,12,0)</f>
        <v>Mammalia</v>
      </c>
      <c r="P297" t="str">
        <f>VLOOKUP($B297,SOCS_box_taxonomy!$B$2:$Z$948,13,0)</f>
        <v xml:space="preserve"> Eutheria</v>
      </c>
      <c r="Q297" t="str">
        <f>VLOOKUP($B297,SOCS_box_taxonomy!$B$2:$Z$948,14,0)</f>
        <v xml:space="preserve"> Euarchontoglires</v>
      </c>
      <c r="R297" t="str">
        <f>VLOOKUP($B297,SOCS_box_taxonomy!$B$2:$Z$948,15,0)</f>
        <v xml:space="preserve"> Glires</v>
      </c>
      <c r="S297" t="str">
        <f>VLOOKUP($B297,SOCS_box_taxonomy!$B$2:$Z$948,16,0)</f>
        <v xml:space="preserve"> Rodentia</v>
      </c>
      <c r="T297" t="str">
        <f>VLOOKUP($B297,SOCS_box_taxonomy!$B$2:$Z$948,17,0)</f>
        <v xml:space="preserve"> Sciurognathi</v>
      </c>
      <c r="U297" t="str">
        <f>VLOOKUP($B297,SOCS_box_taxonomy!$B$2:$Z$948,18,0)</f>
        <v>Muroidea</v>
      </c>
      <c r="V297" t="str">
        <f>VLOOKUP($B297,SOCS_box_taxonomy!$B$2:$Z$948,19,0)</f>
        <v xml:space="preserve"> Muridae</v>
      </c>
      <c r="W297" t="str">
        <f>VLOOKUP($B297,SOCS_box_taxonomy!$B$2:$Z$948,20,0)</f>
        <v xml:space="preserve"> Murinae</v>
      </c>
      <c r="X297" t="str">
        <f>VLOOKUP($B297,SOCS_box_taxonomy!$B$2:$Z$948,21,0)</f>
        <v xml:space="preserve"> Mus</v>
      </c>
      <c r="Y297" t="str">
        <f>VLOOKUP($B297,SOCS_box_taxonomy!$B$2:$Z$948,22,0)</f>
        <v xml:space="preserve"> Mus.</v>
      </c>
    </row>
    <row r="298" spans="1:26">
      <c r="A298" t="s">
        <v>204</v>
      </c>
      <c r="B298" t="s">
        <v>1383</v>
      </c>
      <c r="C298">
        <v>453</v>
      </c>
      <c r="D298" t="s">
        <v>1269</v>
      </c>
      <c r="E298">
        <v>214</v>
      </c>
      <c r="F298">
        <v>314</v>
      </c>
      <c r="G298">
        <v>64467</v>
      </c>
      <c r="H298" t="s">
        <v>1270</v>
      </c>
      <c r="I298" t="str">
        <f>VLOOKUP($B298,SOCS_box_taxonomy!$B$2:$Z$948,6,0)</f>
        <v>Eukaryota</v>
      </c>
      <c r="J298" t="str">
        <f>VLOOKUP($B298,SOCS_box_taxonomy!$B$2:$Z$948,7,0)</f>
        <v xml:space="preserve"> Metazoa</v>
      </c>
      <c r="K298" t="str">
        <f>VLOOKUP($B298,SOCS_box_taxonomy!$B$2:$Z$948,8,0)</f>
        <v xml:space="preserve"> Chordata</v>
      </c>
      <c r="L298" t="str">
        <f>VLOOKUP($B298,SOCS_box_taxonomy!$B$2:$Z$948,9,0)</f>
        <v xml:space="preserve"> Craniata</v>
      </c>
      <c r="M298" t="str">
        <f>VLOOKUP($B298,SOCS_box_taxonomy!$B$2:$Z$948,10,0)</f>
        <v xml:space="preserve"> Vertebrata</v>
      </c>
      <c r="N298" t="str">
        <f>VLOOKUP($B298,SOCS_box_taxonomy!$B$2:$Z$948,11,0)</f>
        <v xml:space="preserve"> Euteleostomi</v>
      </c>
      <c r="O298" t="str">
        <f>VLOOKUP($B298,SOCS_box_taxonomy!$B$2:$Z$948,12,0)</f>
        <v>Mammalia</v>
      </c>
      <c r="P298" t="str">
        <f>VLOOKUP($B298,SOCS_box_taxonomy!$B$2:$Z$948,13,0)</f>
        <v xml:space="preserve"> Eutheria</v>
      </c>
      <c r="Q298" t="str">
        <f>VLOOKUP($B298,SOCS_box_taxonomy!$B$2:$Z$948,14,0)</f>
        <v xml:space="preserve"> Euarchontoglires</v>
      </c>
      <c r="R298" t="str">
        <f>VLOOKUP($B298,SOCS_box_taxonomy!$B$2:$Z$948,15,0)</f>
        <v xml:space="preserve"> Glires</v>
      </c>
      <c r="S298" t="str">
        <f>VLOOKUP($B298,SOCS_box_taxonomy!$B$2:$Z$948,16,0)</f>
        <v xml:space="preserve"> Rodentia</v>
      </c>
      <c r="T298" t="str">
        <f>VLOOKUP($B298,SOCS_box_taxonomy!$B$2:$Z$948,17,0)</f>
        <v xml:space="preserve"> Sciurognathi</v>
      </c>
      <c r="U298" t="str">
        <f>VLOOKUP($B298,SOCS_box_taxonomy!$B$2:$Z$948,18,0)</f>
        <v>Muroidea</v>
      </c>
      <c r="V298" t="str">
        <f>VLOOKUP($B298,SOCS_box_taxonomy!$B$2:$Z$948,19,0)</f>
        <v xml:space="preserve"> Muridae</v>
      </c>
      <c r="W298" t="str">
        <f>VLOOKUP($B298,SOCS_box_taxonomy!$B$2:$Z$948,20,0)</f>
        <v xml:space="preserve"> Murinae</v>
      </c>
      <c r="X298" t="str">
        <f>VLOOKUP($B298,SOCS_box_taxonomy!$B$2:$Z$948,21,0)</f>
        <v xml:space="preserve"> Mus</v>
      </c>
      <c r="Y298" t="str">
        <f>VLOOKUP($B298,SOCS_box_taxonomy!$B$2:$Z$948,22,0)</f>
        <v xml:space="preserve"> Mus.</v>
      </c>
    </row>
    <row r="299" spans="1:26">
      <c r="A299" t="s">
        <v>204</v>
      </c>
      <c r="B299" t="s">
        <v>1383</v>
      </c>
      <c r="C299">
        <v>453</v>
      </c>
      <c r="D299" t="s">
        <v>1269</v>
      </c>
      <c r="E299">
        <v>61</v>
      </c>
      <c r="F299">
        <v>173</v>
      </c>
      <c r="G299">
        <v>64467</v>
      </c>
      <c r="H299" t="s">
        <v>1270</v>
      </c>
      <c r="I299" t="str">
        <f>VLOOKUP($B299,SOCS_box_taxonomy!$B$2:$Z$948,6,0)</f>
        <v>Eukaryota</v>
      </c>
      <c r="J299" t="str">
        <f>VLOOKUP($B299,SOCS_box_taxonomy!$B$2:$Z$948,7,0)</f>
        <v xml:space="preserve"> Metazoa</v>
      </c>
      <c r="K299" t="str">
        <f>VLOOKUP($B299,SOCS_box_taxonomy!$B$2:$Z$948,8,0)</f>
        <v xml:space="preserve"> Chordata</v>
      </c>
      <c r="L299" t="str">
        <f>VLOOKUP($B299,SOCS_box_taxonomy!$B$2:$Z$948,9,0)</f>
        <v xml:space="preserve"> Craniata</v>
      </c>
      <c r="M299" t="str">
        <f>VLOOKUP($B299,SOCS_box_taxonomy!$B$2:$Z$948,10,0)</f>
        <v xml:space="preserve"> Vertebrata</v>
      </c>
      <c r="N299" t="str">
        <f>VLOOKUP($B299,SOCS_box_taxonomy!$B$2:$Z$948,11,0)</f>
        <v xml:space="preserve"> Euteleostomi</v>
      </c>
      <c r="O299" t="str">
        <f>VLOOKUP($B299,SOCS_box_taxonomy!$B$2:$Z$948,12,0)</f>
        <v>Mammalia</v>
      </c>
      <c r="P299" t="str">
        <f>VLOOKUP($B299,SOCS_box_taxonomy!$B$2:$Z$948,13,0)</f>
        <v xml:space="preserve"> Eutheria</v>
      </c>
      <c r="Q299" t="str">
        <f>VLOOKUP($B299,SOCS_box_taxonomy!$B$2:$Z$948,14,0)</f>
        <v xml:space="preserve"> Euarchontoglires</v>
      </c>
      <c r="R299" t="str">
        <f>VLOOKUP($B299,SOCS_box_taxonomy!$B$2:$Z$948,15,0)</f>
        <v xml:space="preserve"> Glires</v>
      </c>
      <c r="S299" t="str">
        <f>VLOOKUP($B299,SOCS_box_taxonomy!$B$2:$Z$948,16,0)</f>
        <v xml:space="preserve"> Rodentia</v>
      </c>
      <c r="T299" t="str">
        <f>VLOOKUP($B299,SOCS_box_taxonomy!$B$2:$Z$948,17,0)</f>
        <v xml:space="preserve"> Sciurognathi</v>
      </c>
      <c r="U299" t="str">
        <f>VLOOKUP($B299,SOCS_box_taxonomy!$B$2:$Z$948,18,0)</f>
        <v>Muroidea</v>
      </c>
      <c r="V299" t="str">
        <f>VLOOKUP($B299,SOCS_box_taxonomy!$B$2:$Z$948,19,0)</f>
        <v xml:space="preserve"> Muridae</v>
      </c>
      <c r="W299" t="str">
        <f>VLOOKUP($B299,SOCS_box_taxonomy!$B$2:$Z$948,20,0)</f>
        <v xml:space="preserve"> Murinae</v>
      </c>
      <c r="X299" t="str">
        <f>VLOOKUP($B299,SOCS_box_taxonomy!$B$2:$Z$948,21,0)</f>
        <v xml:space="preserve"> Mus</v>
      </c>
      <c r="Y299" t="str">
        <f>VLOOKUP($B299,SOCS_box_taxonomy!$B$2:$Z$948,22,0)</f>
        <v xml:space="preserve"> Mus.</v>
      </c>
    </row>
    <row r="300" spans="1:26">
      <c r="A300" t="s">
        <v>204</v>
      </c>
      <c r="B300" t="s">
        <v>1383</v>
      </c>
      <c r="C300">
        <v>453</v>
      </c>
      <c r="D300" t="s">
        <v>21</v>
      </c>
      <c r="E300">
        <v>408</v>
      </c>
      <c r="F300">
        <v>447</v>
      </c>
      <c r="G300">
        <v>1016</v>
      </c>
      <c r="H300" t="s">
        <v>1265</v>
      </c>
      <c r="I300" t="str">
        <f>VLOOKUP($B300,SOCS_box_taxonomy!$B$2:$Z$948,6,0)</f>
        <v>Eukaryota</v>
      </c>
      <c r="J300" t="str">
        <f>VLOOKUP($B300,SOCS_box_taxonomy!$B$2:$Z$948,7,0)</f>
        <v xml:space="preserve"> Metazoa</v>
      </c>
      <c r="K300" t="str">
        <f>VLOOKUP($B300,SOCS_box_taxonomy!$B$2:$Z$948,8,0)</f>
        <v xml:space="preserve"> Chordata</v>
      </c>
      <c r="L300" t="str">
        <f>VLOOKUP($B300,SOCS_box_taxonomy!$B$2:$Z$948,9,0)</f>
        <v xml:space="preserve"> Craniata</v>
      </c>
      <c r="M300" t="str">
        <f>VLOOKUP($B300,SOCS_box_taxonomy!$B$2:$Z$948,10,0)</f>
        <v xml:space="preserve"> Vertebrata</v>
      </c>
      <c r="N300" t="str">
        <f>VLOOKUP($B300,SOCS_box_taxonomy!$B$2:$Z$948,11,0)</f>
        <v xml:space="preserve"> Euteleostomi</v>
      </c>
      <c r="O300" t="str">
        <f>VLOOKUP($B300,SOCS_box_taxonomy!$B$2:$Z$948,12,0)</f>
        <v>Mammalia</v>
      </c>
      <c r="P300" t="str">
        <f>VLOOKUP($B300,SOCS_box_taxonomy!$B$2:$Z$948,13,0)</f>
        <v xml:space="preserve"> Eutheria</v>
      </c>
      <c r="Q300" t="str">
        <f>VLOOKUP($B300,SOCS_box_taxonomy!$B$2:$Z$948,14,0)</f>
        <v xml:space="preserve"> Euarchontoglires</v>
      </c>
      <c r="R300" t="str">
        <f>VLOOKUP($B300,SOCS_box_taxonomy!$B$2:$Z$948,15,0)</f>
        <v xml:space="preserve"> Glires</v>
      </c>
      <c r="S300" t="str">
        <f>VLOOKUP($B300,SOCS_box_taxonomy!$B$2:$Z$948,16,0)</f>
        <v xml:space="preserve"> Rodentia</v>
      </c>
      <c r="T300" t="str">
        <f>VLOOKUP($B300,SOCS_box_taxonomy!$B$2:$Z$948,17,0)</f>
        <v xml:space="preserve"> Sciurognathi</v>
      </c>
      <c r="U300" t="str">
        <f>VLOOKUP($B300,SOCS_box_taxonomy!$B$2:$Z$948,18,0)</f>
        <v>Muroidea</v>
      </c>
      <c r="V300" t="str">
        <f>VLOOKUP($B300,SOCS_box_taxonomy!$B$2:$Z$948,19,0)</f>
        <v xml:space="preserve"> Muridae</v>
      </c>
      <c r="W300" t="str">
        <f>VLOOKUP($B300,SOCS_box_taxonomy!$B$2:$Z$948,20,0)</f>
        <v xml:space="preserve"> Murinae</v>
      </c>
      <c r="X300" t="str">
        <f>VLOOKUP($B300,SOCS_box_taxonomy!$B$2:$Z$948,21,0)</f>
        <v xml:space="preserve"> Mus</v>
      </c>
      <c r="Y300" t="str">
        <f>VLOOKUP($B300,SOCS_box_taxonomy!$B$2:$Z$948,22,0)</f>
        <v xml:space="preserve"> Mus.</v>
      </c>
      <c r="Z300">
        <f>$F300-$E300+1</f>
        <v>40</v>
      </c>
    </row>
    <row r="301" spans="1:26">
      <c r="A301" t="s">
        <v>205</v>
      </c>
      <c r="B301" t="s">
        <v>1384</v>
      </c>
      <c r="C301">
        <v>295</v>
      </c>
      <c r="D301" t="s">
        <v>21</v>
      </c>
      <c r="E301">
        <v>253</v>
      </c>
      <c r="F301">
        <v>294</v>
      </c>
      <c r="G301">
        <v>1016</v>
      </c>
      <c r="H301" t="s">
        <v>1265</v>
      </c>
      <c r="I301" t="str">
        <f>VLOOKUP($B301,SOCS_box_taxonomy!$B$2:$Z$948,6,0)</f>
        <v>Eukaryota</v>
      </c>
      <c r="J301" t="str">
        <f>VLOOKUP($B301,SOCS_box_taxonomy!$B$2:$Z$948,7,0)</f>
        <v xml:space="preserve"> Metazoa</v>
      </c>
      <c r="K301" t="str">
        <f>VLOOKUP($B301,SOCS_box_taxonomy!$B$2:$Z$948,8,0)</f>
        <v xml:space="preserve"> Chordata</v>
      </c>
      <c r="L301" t="str">
        <f>VLOOKUP($B301,SOCS_box_taxonomy!$B$2:$Z$948,9,0)</f>
        <v xml:space="preserve"> Craniata</v>
      </c>
      <c r="M301" t="str">
        <f>VLOOKUP($B301,SOCS_box_taxonomy!$B$2:$Z$948,10,0)</f>
        <v xml:space="preserve"> Vertebrata</v>
      </c>
      <c r="N301" t="str">
        <f>VLOOKUP($B301,SOCS_box_taxonomy!$B$2:$Z$948,11,0)</f>
        <v xml:space="preserve"> Euteleostomi</v>
      </c>
      <c r="O301" t="str">
        <f>VLOOKUP($B301,SOCS_box_taxonomy!$B$2:$Z$948,12,0)</f>
        <v>Mammalia</v>
      </c>
      <c r="P301" t="str">
        <f>VLOOKUP($B301,SOCS_box_taxonomy!$B$2:$Z$948,13,0)</f>
        <v xml:space="preserve"> Eutheria</v>
      </c>
      <c r="Q301" t="str">
        <f>VLOOKUP($B301,SOCS_box_taxonomy!$B$2:$Z$948,14,0)</f>
        <v xml:space="preserve"> Laurasiatheria</v>
      </c>
      <c r="R301" t="str">
        <f>VLOOKUP($B301,SOCS_box_taxonomy!$B$2:$Z$948,15,0)</f>
        <v xml:space="preserve"> Cetartiodactyla</v>
      </c>
      <c r="S301" t="str">
        <f>VLOOKUP($B301,SOCS_box_taxonomy!$B$2:$Z$948,16,0)</f>
        <v xml:space="preserve"> Ruminantia</v>
      </c>
      <c r="T301" t="str">
        <f>VLOOKUP($B301,SOCS_box_taxonomy!$B$2:$Z$948,17,0)</f>
        <v>Pecora</v>
      </c>
      <c r="U301" t="str">
        <f>VLOOKUP($B301,SOCS_box_taxonomy!$B$2:$Z$948,18,0)</f>
        <v xml:space="preserve"> Bovidae</v>
      </c>
      <c r="V301" t="str">
        <f>VLOOKUP($B301,SOCS_box_taxonomy!$B$2:$Z$948,19,0)</f>
        <v xml:space="preserve"> Bovinae</v>
      </c>
      <c r="W301" t="str">
        <f>VLOOKUP($B301,SOCS_box_taxonomy!$B$2:$Z$948,20,0)</f>
        <v xml:space="preserve"> Bos.</v>
      </c>
      <c r="X301">
        <f>VLOOKUP($B301,SOCS_box_taxonomy!$B$2:$Z$948,21,0)</f>
        <v>0</v>
      </c>
      <c r="Y301">
        <f>VLOOKUP($B301,SOCS_box_taxonomy!$B$2:$Z$948,22,0)</f>
        <v>0</v>
      </c>
      <c r="Z301">
        <f>$F301-$E301+1</f>
        <v>42</v>
      </c>
    </row>
    <row r="302" spans="1:26">
      <c r="A302" t="s">
        <v>205</v>
      </c>
      <c r="B302" t="s">
        <v>1384</v>
      </c>
      <c r="C302">
        <v>295</v>
      </c>
      <c r="D302" t="s">
        <v>1385</v>
      </c>
      <c r="E302">
        <v>1</v>
      </c>
      <c r="F302">
        <v>129</v>
      </c>
      <c r="G302">
        <v>9</v>
      </c>
      <c r="I302" t="str">
        <f>VLOOKUP($B302,SOCS_box_taxonomy!$B$2:$Z$948,6,0)</f>
        <v>Eukaryota</v>
      </c>
      <c r="J302" t="str">
        <f>VLOOKUP($B302,SOCS_box_taxonomy!$B$2:$Z$948,7,0)</f>
        <v xml:space="preserve"> Metazoa</v>
      </c>
      <c r="K302" t="str">
        <f>VLOOKUP($B302,SOCS_box_taxonomy!$B$2:$Z$948,8,0)</f>
        <v xml:space="preserve"> Chordata</v>
      </c>
      <c r="L302" t="str">
        <f>VLOOKUP($B302,SOCS_box_taxonomy!$B$2:$Z$948,9,0)</f>
        <v xml:space="preserve"> Craniata</v>
      </c>
      <c r="M302" t="str">
        <f>VLOOKUP($B302,SOCS_box_taxonomy!$B$2:$Z$948,10,0)</f>
        <v xml:space="preserve"> Vertebrata</v>
      </c>
      <c r="N302" t="str">
        <f>VLOOKUP($B302,SOCS_box_taxonomy!$B$2:$Z$948,11,0)</f>
        <v xml:space="preserve"> Euteleostomi</v>
      </c>
      <c r="O302" t="str">
        <f>VLOOKUP($B302,SOCS_box_taxonomy!$B$2:$Z$948,12,0)</f>
        <v>Mammalia</v>
      </c>
      <c r="P302" t="str">
        <f>VLOOKUP($B302,SOCS_box_taxonomy!$B$2:$Z$948,13,0)</f>
        <v xml:space="preserve"> Eutheria</v>
      </c>
      <c r="Q302" t="str">
        <f>VLOOKUP($B302,SOCS_box_taxonomy!$B$2:$Z$948,14,0)</f>
        <v xml:space="preserve"> Laurasiatheria</v>
      </c>
      <c r="R302" t="str">
        <f>VLOOKUP($B302,SOCS_box_taxonomy!$B$2:$Z$948,15,0)</f>
        <v xml:space="preserve"> Cetartiodactyla</v>
      </c>
      <c r="S302" t="str">
        <f>VLOOKUP($B302,SOCS_box_taxonomy!$B$2:$Z$948,16,0)</f>
        <v xml:space="preserve"> Ruminantia</v>
      </c>
      <c r="T302" t="str">
        <f>VLOOKUP($B302,SOCS_box_taxonomy!$B$2:$Z$948,17,0)</f>
        <v>Pecora</v>
      </c>
      <c r="U302" t="str">
        <f>VLOOKUP($B302,SOCS_box_taxonomy!$B$2:$Z$948,18,0)</f>
        <v xml:space="preserve"> Bovidae</v>
      </c>
      <c r="V302" t="str">
        <f>VLOOKUP($B302,SOCS_box_taxonomy!$B$2:$Z$948,19,0)</f>
        <v xml:space="preserve"> Bovinae</v>
      </c>
      <c r="W302" t="str">
        <f>VLOOKUP($B302,SOCS_box_taxonomy!$B$2:$Z$948,20,0)</f>
        <v xml:space="preserve"> Bos.</v>
      </c>
      <c r="X302">
        <f>VLOOKUP($B302,SOCS_box_taxonomy!$B$2:$Z$948,21,0)</f>
        <v>0</v>
      </c>
      <c r="Y302">
        <f>VLOOKUP($B302,SOCS_box_taxonomy!$B$2:$Z$948,22,0)</f>
        <v>0</v>
      </c>
    </row>
    <row r="303" spans="1:26">
      <c r="A303" t="s">
        <v>205</v>
      </c>
      <c r="B303" t="s">
        <v>1384</v>
      </c>
      <c r="C303">
        <v>295</v>
      </c>
      <c r="D303" t="s">
        <v>1386</v>
      </c>
      <c r="E303">
        <v>131</v>
      </c>
      <c r="F303">
        <v>249</v>
      </c>
      <c r="G303">
        <v>9</v>
      </c>
      <c r="I303" t="str">
        <f>VLOOKUP($B303,SOCS_box_taxonomy!$B$2:$Z$948,6,0)</f>
        <v>Eukaryota</v>
      </c>
      <c r="J303" t="str">
        <f>VLOOKUP($B303,SOCS_box_taxonomy!$B$2:$Z$948,7,0)</f>
        <v xml:space="preserve"> Metazoa</v>
      </c>
      <c r="K303" t="str">
        <f>VLOOKUP($B303,SOCS_box_taxonomy!$B$2:$Z$948,8,0)</f>
        <v xml:space="preserve"> Chordata</v>
      </c>
      <c r="L303" t="str">
        <f>VLOOKUP($B303,SOCS_box_taxonomy!$B$2:$Z$948,9,0)</f>
        <v xml:space="preserve"> Craniata</v>
      </c>
      <c r="M303" t="str">
        <f>VLOOKUP($B303,SOCS_box_taxonomy!$B$2:$Z$948,10,0)</f>
        <v xml:space="preserve"> Vertebrata</v>
      </c>
      <c r="N303" t="str">
        <f>VLOOKUP($B303,SOCS_box_taxonomy!$B$2:$Z$948,11,0)</f>
        <v xml:space="preserve"> Euteleostomi</v>
      </c>
      <c r="O303" t="str">
        <f>VLOOKUP($B303,SOCS_box_taxonomy!$B$2:$Z$948,12,0)</f>
        <v>Mammalia</v>
      </c>
      <c r="P303" t="str">
        <f>VLOOKUP($B303,SOCS_box_taxonomy!$B$2:$Z$948,13,0)</f>
        <v xml:space="preserve"> Eutheria</v>
      </c>
      <c r="Q303" t="str">
        <f>VLOOKUP($B303,SOCS_box_taxonomy!$B$2:$Z$948,14,0)</f>
        <v xml:space="preserve"> Laurasiatheria</v>
      </c>
      <c r="R303" t="str">
        <f>VLOOKUP($B303,SOCS_box_taxonomy!$B$2:$Z$948,15,0)</f>
        <v xml:space="preserve"> Cetartiodactyla</v>
      </c>
      <c r="S303" t="str">
        <f>VLOOKUP($B303,SOCS_box_taxonomy!$B$2:$Z$948,16,0)</f>
        <v xml:space="preserve"> Ruminantia</v>
      </c>
      <c r="T303" t="str">
        <f>VLOOKUP($B303,SOCS_box_taxonomy!$B$2:$Z$948,17,0)</f>
        <v>Pecora</v>
      </c>
      <c r="U303" t="str">
        <f>VLOOKUP($B303,SOCS_box_taxonomy!$B$2:$Z$948,18,0)</f>
        <v xml:space="preserve"> Bovidae</v>
      </c>
      <c r="V303" t="str">
        <f>VLOOKUP($B303,SOCS_box_taxonomy!$B$2:$Z$948,19,0)</f>
        <v xml:space="preserve"> Bovinae</v>
      </c>
      <c r="W303" t="str">
        <f>VLOOKUP($B303,SOCS_box_taxonomy!$B$2:$Z$948,20,0)</f>
        <v xml:space="preserve"> Bos.</v>
      </c>
      <c r="X303">
        <f>VLOOKUP($B303,SOCS_box_taxonomy!$B$2:$Z$948,21,0)</f>
        <v>0</v>
      </c>
      <c r="Y303">
        <f>VLOOKUP($B303,SOCS_box_taxonomy!$B$2:$Z$948,22,0)</f>
        <v>0</v>
      </c>
    </row>
    <row r="304" spans="1:26">
      <c r="A304" t="s">
        <v>206</v>
      </c>
      <c r="B304" t="s">
        <v>1387</v>
      </c>
      <c r="C304">
        <v>295</v>
      </c>
      <c r="D304" t="s">
        <v>21</v>
      </c>
      <c r="E304">
        <v>253</v>
      </c>
      <c r="F304">
        <v>294</v>
      </c>
      <c r="G304">
        <v>1016</v>
      </c>
      <c r="H304" t="s">
        <v>1265</v>
      </c>
      <c r="I304" t="str">
        <f>VLOOKUP($B304,SOCS_box_taxonomy!$B$2:$Z$948,6,0)</f>
        <v>Eukaryota</v>
      </c>
      <c r="J304" t="str">
        <f>VLOOKUP($B304,SOCS_box_taxonomy!$B$2:$Z$948,7,0)</f>
        <v xml:space="preserve"> Metazoa</v>
      </c>
      <c r="K304" t="str">
        <f>VLOOKUP($B304,SOCS_box_taxonomy!$B$2:$Z$948,8,0)</f>
        <v xml:space="preserve"> Chordata</v>
      </c>
      <c r="L304" t="str">
        <f>VLOOKUP($B304,SOCS_box_taxonomy!$B$2:$Z$948,9,0)</f>
        <v xml:space="preserve"> Craniata</v>
      </c>
      <c r="M304" t="str">
        <f>VLOOKUP($B304,SOCS_box_taxonomy!$B$2:$Z$948,10,0)</f>
        <v xml:space="preserve"> Vertebrata</v>
      </c>
      <c r="N304" t="str">
        <f>VLOOKUP($B304,SOCS_box_taxonomy!$B$2:$Z$948,11,0)</f>
        <v xml:space="preserve"> Euteleostomi</v>
      </c>
      <c r="O304" t="str">
        <f>VLOOKUP($B304,SOCS_box_taxonomy!$B$2:$Z$948,12,0)</f>
        <v>Mammalia</v>
      </c>
      <c r="P304" t="str">
        <f>VLOOKUP($B304,SOCS_box_taxonomy!$B$2:$Z$948,13,0)</f>
        <v xml:space="preserve"> Eutheria</v>
      </c>
      <c r="Q304" t="str">
        <f>VLOOKUP($B304,SOCS_box_taxonomy!$B$2:$Z$948,14,0)</f>
        <v xml:space="preserve"> Laurasiatheria</v>
      </c>
      <c r="R304" t="str">
        <f>VLOOKUP($B304,SOCS_box_taxonomy!$B$2:$Z$948,15,0)</f>
        <v xml:space="preserve"> Carnivora</v>
      </c>
      <c r="S304" t="str">
        <f>VLOOKUP($B304,SOCS_box_taxonomy!$B$2:$Z$948,16,0)</f>
        <v xml:space="preserve"> Caniformia</v>
      </c>
      <c r="T304" t="str">
        <f>VLOOKUP($B304,SOCS_box_taxonomy!$B$2:$Z$948,17,0)</f>
        <v xml:space="preserve"> Canidae</v>
      </c>
      <c r="U304" t="str">
        <f>VLOOKUP($B304,SOCS_box_taxonomy!$B$2:$Z$948,18,0)</f>
        <v>Canis.</v>
      </c>
      <c r="V304">
        <f>VLOOKUP($B304,SOCS_box_taxonomy!$B$2:$Z$948,19,0)</f>
        <v>0</v>
      </c>
      <c r="W304">
        <f>VLOOKUP($B304,SOCS_box_taxonomy!$B$2:$Z$948,20,0)</f>
        <v>0</v>
      </c>
      <c r="X304">
        <f>VLOOKUP($B304,SOCS_box_taxonomy!$B$2:$Z$948,21,0)</f>
        <v>0</v>
      </c>
      <c r="Y304">
        <f>VLOOKUP($B304,SOCS_box_taxonomy!$B$2:$Z$948,22,0)</f>
        <v>0</v>
      </c>
      <c r="Z304">
        <f>$F304-$E304+1</f>
        <v>42</v>
      </c>
    </row>
    <row r="305" spans="1:26">
      <c r="A305" t="s">
        <v>206</v>
      </c>
      <c r="B305" t="s">
        <v>1387</v>
      </c>
      <c r="C305">
        <v>295</v>
      </c>
      <c r="D305" t="s">
        <v>1385</v>
      </c>
      <c r="E305">
        <v>1</v>
      </c>
      <c r="F305">
        <v>129</v>
      </c>
      <c r="G305">
        <v>9</v>
      </c>
      <c r="I305" t="str">
        <f>VLOOKUP($B305,SOCS_box_taxonomy!$B$2:$Z$948,6,0)</f>
        <v>Eukaryota</v>
      </c>
      <c r="J305" t="str">
        <f>VLOOKUP($B305,SOCS_box_taxonomy!$B$2:$Z$948,7,0)</f>
        <v xml:space="preserve"> Metazoa</v>
      </c>
      <c r="K305" t="str">
        <f>VLOOKUP($B305,SOCS_box_taxonomy!$B$2:$Z$948,8,0)</f>
        <v xml:space="preserve"> Chordata</v>
      </c>
      <c r="L305" t="str">
        <f>VLOOKUP($B305,SOCS_box_taxonomy!$B$2:$Z$948,9,0)</f>
        <v xml:space="preserve"> Craniata</v>
      </c>
      <c r="M305" t="str">
        <f>VLOOKUP($B305,SOCS_box_taxonomy!$B$2:$Z$948,10,0)</f>
        <v xml:space="preserve"> Vertebrata</v>
      </c>
      <c r="N305" t="str">
        <f>VLOOKUP($B305,SOCS_box_taxonomy!$B$2:$Z$948,11,0)</f>
        <v xml:space="preserve"> Euteleostomi</v>
      </c>
      <c r="O305" t="str">
        <f>VLOOKUP($B305,SOCS_box_taxonomy!$B$2:$Z$948,12,0)</f>
        <v>Mammalia</v>
      </c>
      <c r="P305" t="str">
        <f>VLOOKUP($B305,SOCS_box_taxonomy!$B$2:$Z$948,13,0)</f>
        <v xml:space="preserve"> Eutheria</v>
      </c>
      <c r="Q305" t="str">
        <f>VLOOKUP($B305,SOCS_box_taxonomy!$B$2:$Z$948,14,0)</f>
        <v xml:space="preserve"> Laurasiatheria</v>
      </c>
      <c r="R305" t="str">
        <f>VLOOKUP($B305,SOCS_box_taxonomy!$B$2:$Z$948,15,0)</f>
        <v xml:space="preserve"> Carnivora</v>
      </c>
      <c r="S305" t="str">
        <f>VLOOKUP($B305,SOCS_box_taxonomy!$B$2:$Z$948,16,0)</f>
        <v xml:space="preserve"> Caniformia</v>
      </c>
      <c r="T305" t="str">
        <f>VLOOKUP($B305,SOCS_box_taxonomy!$B$2:$Z$948,17,0)</f>
        <v xml:space="preserve"> Canidae</v>
      </c>
      <c r="U305" t="str">
        <f>VLOOKUP($B305,SOCS_box_taxonomy!$B$2:$Z$948,18,0)</f>
        <v>Canis.</v>
      </c>
      <c r="V305">
        <f>VLOOKUP($B305,SOCS_box_taxonomy!$B$2:$Z$948,19,0)</f>
        <v>0</v>
      </c>
      <c r="W305">
        <f>VLOOKUP($B305,SOCS_box_taxonomy!$B$2:$Z$948,20,0)</f>
        <v>0</v>
      </c>
      <c r="X305">
        <f>VLOOKUP($B305,SOCS_box_taxonomy!$B$2:$Z$948,21,0)</f>
        <v>0</v>
      </c>
      <c r="Y305">
        <f>VLOOKUP($B305,SOCS_box_taxonomy!$B$2:$Z$948,22,0)</f>
        <v>0</v>
      </c>
    </row>
    <row r="306" spans="1:26">
      <c r="A306" t="s">
        <v>206</v>
      </c>
      <c r="B306" t="s">
        <v>1387</v>
      </c>
      <c r="C306">
        <v>295</v>
      </c>
      <c r="D306" t="s">
        <v>1386</v>
      </c>
      <c r="E306">
        <v>131</v>
      </c>
      <c r="F306">
        <v>249</v>
      </c>
      <c r="G306">
        <v>9</v>
      </c>
      <c r="I306" t="str">
        <f>VLOOKUP($B306,SOCS_box_taxonomy!$B$2:$Z$948,6,0)</f>
        <v>Eukaryota</v>
      </c>
      <c r="J306" t="str">
        <f>VLOOKUP($B306,SOCS_box_taxonomy!$B$2:$Z$948,7,0)</f>
        <v xml:space="preserve"> Metazoa</v>
      </c>
      <c r="K306" t="str">
        <f>VLOOKUP($B306,SOCS_box_taxonomy!$B$2:$Z$948,8,0)</f>
        <v xml:space="preserve"> Chordata</v>
      </c>
      <c r="L306" t="str">
        <f>VLOOKUP($B306,SOCS_box_taxonomy!$B$2:$Z$948,9,0)</f>
        <v xml:space="preserve"> Craniata</v>
      </c>
      <c r="M306" t="str">
        <f>VLOOKUP($B306,SOCS_box_taxonomy!$B$2:$Z$948,10,0)</f>
        <v xml:space="preserve"> Vertebrata</v>
      </c>
      <c r="N306" t="str">
        <f>VLOOKUP($B306,SOCS_box_taxonomy!$B$2:$Z$948,11,0)</f>
        <v xml:space="preserve"> Euteleostomi</v>
      </c>
      <c r="O306" t="str">
        <f>VLOOKUP($B306,SOCS_box_taxonomy!$B$2:$Z$948,12,0)</f>
        <v>Mammalia</v>
      </c>
      <c r="P306" t="str">
        <f>VLOOKUP($B306,SOCS_box_taxonomy!$B$2:$Z$948,13,0)</f>
        <v xml:space="preserve"> Eutheria</v>
      </c>
      <c r="Q306" t="str">
        <f>VLOOKUP($B306,SOCS_box_taxonomy!$B$2:$Z$948,14,0)</f>
        <v xml:space="preserve"> Laurasiatheria</v>
      </c>
      <c r="R306" t="str">
        <f>VLOOKUP($B306,SOCS_box_taxonomy!$B$2:$Z$948,15,0)</f>
        <v xml:space="preserve"> Carnivora</v>
      </c>
      <c r="S306" t="str">
        <f>VLOOKUP($B306,SOCS_box_taxonomy!$B$2:$Z$948,16,0)</f>
        <v xml:space="preserve"> Caniformia</v>
      </c>
      <c r="T306" t="str">
        <f>VLOOKUP($B306,SOCS_box_taxonomy!$B$2:$Z$948,17,0)</f>
        <v xml:space="preserve"> Canidae</v>
      </c>
      <c r="U306" t="str">
        <f>VLOOKUP($B306,SOCS_box_taxonomy!$B$2:$Z$948,18,0)</f>
        <v>Canis.</v>
      </c>
      <c r="V306">
        <f>VLOOKUP($B306,SOCS_box_taxonomy!$B$2:$Z$948,19,0)</f>
        <v>0</v>
      </c>
      <c r="W306">
        <f>VLOOKUP($B306,SOCS_box_taxonomy!$B$2:$Z$948,20,0)</f>
        <v>0</v>
      </c>
      <c r="X306">
        <f>VLOOKUP($B306,SOCS_box_taxonomy!$B$2:$Z$948,21,0)</f>
        <v>0</v>
      </c>
      <c r="Y306">
        <f>VLOOKUP($B306,SOCS_box_taxonomy!$B$2:$Z$948,22,0)</f>
        <v>0</v>
      </c>
    </row>
    <row r="307" spans="1:26">
      <c r="A307" t="s">
        <v>211</v>
      </c>
      <c r="B307" t="s">
        <v>1388</v>
      </c>
      <c r="C307">
        <v>295</v>
      </c>
      <c r="D307" t="s">
        <v>21</v>
      </c>
      <c r="E307">
        <v>253</v>
      </c>
      <c r="F307">
        <v>294</v>
      </c>
      <c r="G307">
        <v>1016</v>
      </c>
      <c r="H307" t="s">
        <v>1265</v>
      </c>
      <c r="I307" t="str">
        <f>VLOOKUP($B307,SOCS_box_taxonomy!$B$2:$Z$948,6,0)</f>
        <v>Eukaryota</v>
      </c>
      <c r="J307" t="str">
        <f>VLOOKUP($B307,SOCS_box_taxonomy!$B$2:$Z$948,7,0)</f>
        <v xml:space="preserve"> Metazoa</v>
      </c>
      <c r="K307" t="str">
        <f>VLOOKUP($B307,SOCS_box_taxonomy!$B$2:$Z$948,8,0)</f>
        <v xml:space="preserve"> Chordata</v>
      </c>
      <c r="L307" t="str">
        <f>VLOOKUP($B307,SOCS_box_taxonomy!$B$2:$Z$948,9,0)</f>
        <v xml:space="preserve"> Craniata</v>
      </c>
      <c r="M307" t="str">
        <f>VLOOKUP($B307,SOCS_box_taxonomy!$B$2:$Z$948,10,0)</f>
        <v xml:space="preserve"> Vertebrata</v>
      </c>
      <c r="N307" t="str">
        <f>VLOOKUP($B307,SOCS_box_taxonomy!$B$2:$Z$948,11,0)</f>
        <v xml:space="preserve"> Euteleostomi</v>
      </c>
      <c r="O307" t="str">
        <f>VLOOKUP($B307,SOCS_box_taxonomy!$B$2:$Z$948,12,0)</f>
        <v>Mammalia</v>
      </c>
      <c r="P307" t="str">
        <f>VLOOKUP($B307,SOCS_box_taxonomy!$B$2:$Z$948,13,0)</f>
        <v xml:space="preserve"> Eutheria</v>
      </c>
      <c r="Q307" t="str">
        <f>VLOOKUP($B307,SOCS_box_taxonomy!$B$2:$Z$948,14,0)</f>
        <v xml:space="preserve"> Euarchontoglires</v>
      </c>
      <c r="R307" t="str">
        <f>VLOOKUP($B307,SOCS_box_taxonomy!$B$2:$Z$948,15,0)</f>
        <v xml:space="preserve"> Primates</v>
      </c>
      <c r="S307" t="str">
        <f>VLOOKUP($B307,SOCS_box_taxonomy!$B$2:$Z$948,16,0)</f>
        <v xml:space="preserve"> Haplorrhini</v>
      </c>
      <c r="T307" t="str">
        <f>VLOOKUP($B307,SOCS_box_taxonomy!$B$2:$Z$948,17,0)</f>
        <v>Catarrhini</v>
      </c>
      <c r="U307" t="str">
        <f>VLOOKUP($B307,SOCS_box_taxonomy!$B$2:$Z$948,18,0)</f>
        <v xml:space="preserve"> Hominidae</v>
      </c>
      <c r="V307" t="str">
        <f>VLOOKUP($B307,SOCS_box_taxonomy!$B$2:$Z$948,19,0)</f>
        <v xml:space="preserve"> Homo.</v>
      </c>
      <c r="W307">
        <f>VLOOKUP($B307,SOCS_box_taxonomy!$B$2:$Z$948,20,0)</f>
        <v>0</v>
      </c>
      <c r="X307">
        <f>VLOOKUP($B307,SOCS_box_taxonomy!$B$2:$Z$948,21,0)</f>
        <v>0</v>
      </c>
      <c r="Y307">
        <f>VLOOKUP($B307,SOCS_box_taxonomy!$B$2:$Z$948,22,0)</f>
        <v>0</v>
      </c>
      <c r="Z307">
        <f>$F307-$E307+1</f>
        <v>42</v>
      </c>
    </row>
    <row r="308" spans="1:26">
      <c r="A308" t="s">
        <v>211</v>
      </c>
      <c r="B308" t="s">
        <v>1388</v>
      </c>
      <c r="C308">
        <v>295</v>
      </c>
      <c r="D308" t="s">
        <v>1385</v>
      </c>
      <c r="E308">
        <v>1</v>
      </c>
      <c r="F308">
        <v>129</v>
      </c>
      <c r="G308">
        <v>9</v>
      </c>
      <c r="I308" t="str">
        <f>VLOOKUP($B308,SOCS_box_taxonomy!$B$2:$Z$948,6,0)</f>
        <v>Eukaryota</v>
      </c>
      <c r="J308" t="str">
        <f>VLOOKUP($B308,SOCS_box_taxonomy!$B$2:$Z$948,7,0)</f>
        <v xml:space="preserve"> Metazoa</v>
      </c>
      <c r="K308" t="str">
        <f>VLOOKUP($B308,SOCS_box_taxonomy!$B$2:$Z$948,8,0)</f>
        <v xml:space="preserve"> Chordata</v>
      </c>
      <c r="L308" t="str">
        <f>VLOOKUP($B308,SOCS_box_taxonomy!$B$2:$Z$948,9,0)</f>
        <v xml:space="preserve"> Craniata</v>
      </c>
      <c r="M308" t="str">
        <f>VLOOKUP($B308,SOCS_box_taxonomy!$B$2:$Z$948,10,0)</f>
        <v xml:space="preserve"> Vertebrata</v>
      </c>
      <c r="N308" t="str">
        <f>VLOOKUP($B308,SOCS_box_taxonomy!$B$2:$Z$948,11,0)</f>
        <v xml:space="preserve"> Euteleostomi</v>
      </c>
      <c r="O308" t="str">
        <f>VLOOKUP($B308,SOCS_box_taxonomy!$B$2:$Z$948,12,0)</f>
        <v>Mammalia</v>
      </c>
      <c r="P308" t="str">
        <f>VLOOKUP($B308,SOCS_box_taxonomy!$B$2:$Z$948,13,0)</f>
        <v xml:space="preserve"> Eutheria</v>
      </c>
      <c r="Q308" t="str">
        <f>VLOOKUP($B308,SOCS_box_taxonomy!$B$2:$Z$948,14,0)</f>
        <v xml:space="preserve"> Euarchontoglires</v>
      </c>
      <c r="R308" t="str">
        <f>VLOOKUP($B308,SOCS_box_taxonomy!$B$2:$Z$948,15,0)</f>
        <v xml:space="preserve"> Primates</v>
      </c>
      <c r="S308" t="str">
        <f>VLOOKUP($B308,SOCS_box_taxonomy!$B$2:$Z$948,16,0)</f>
        <v xml:space="preserve"> Haplorrhini</v>
      </c>
      <c r="T308" t="str">
        <f>VLOOKUP($B308,SOCS_box_taxonomy!$B$2:$Z$948,17,0)</f>
        <v>Catarrhini</v>
      </c>
      <c r="U308" t="str">
        <f>VLOOKUP($B308,SOCS_box_taxonomy!$B$2:$Z$948,18,0)</f>
        <v xml:space="preserve"> Hominidae</v>
      </c>
      <c r="V308" t="str">
        <f>VLOOKUP($B308,SOCS_box_taxonomy!$B$2:$Z$948,19,0)</f>
        <v xml:space="preserve"> Homo.</v>
      </c>
      <c r="W308">
        <f>VLOOKUP($B308,SOCS_box_taxonomy!$B$2:$Z$948,20,0)</f>
        <v>0</v>
      </c>
      <c r="X308">
        <f>VLOOKUP($B308,SOCS_box_taxonomy!$B$2:$Z$948,21,0)</f>
        <v>0</v>
      </c>
      <c r="Y308">
        <f>VLOOKUP($B308,SOCS_box_taxonomy!$B$2:$Z$948,22,0)</f>
        <v>0</v>
      </c>
    </row>
    <row r="309" spans="1:26">
      <c r="A309" t="s">
        <v>211</v>
      </c>
      <c r="B309" t="s">
        <v>1388</v>
      </c>
      <c r="C309">
        <v>295</v>
      </c>
      <c r="D309" t="s">
        <v>1386</v>
      </c>
      <c r="E309">
        <v>131</v>
      </c>
      <c r="F309">
        <v>249</v>
      </c>
      <c r="G309">
        <v>9</v>
      </c>
      <c r="I309" t="str">
        <f>VLOOKUP($B309,SOCS_box_taxonomy!$B$2:$Z$948,6,0)</f>
        <v>Eukaryota</v>
      </c>
      <c r="J309" t="str">
        <f>VLOOKUP($B309,SOCS_box_taxonomy!$B$2:$Z$948,7,0)</f>
        <v xml:space="preserve"> Metazoa</v>
      </c>
      <c r="K309" t="str">
        <f>VLOOKUP($B309,SOCS_box_taxonomy!$B$2:$Z$948,8,0)</f>
        <v xml:space="preserve"> Chordata</v>
      </c>
      <c r="L309" t="str">
        <f>VLOOKUP($B309,SOCS_box_taxonomy!$B$2:$Z$948,9,0)</f>
        <v xml:space="preserve"> Craniata</v>
      </c>
      <c r="M309" t="str">
        <f>VLOOKUP($B309,SOCS_box_taxonomy!$B$2:$Z$948,10,0)</f>
        <v xml:space="preserve"> Vertebrata</v>
      </c>
      <c r="N309" t="str">
        <f>VLOOKUP($B309,SOCS_box_taxonomy!$B$2:$Z$948,11,0)</f>
        <v xml:space="preserve"> Euteleostomi</v>
      </c>
      <c r="O309" t="str">
        <f>VLOOKUP($B309,SOCS_box_taxonomy!$B$2:$Z$948,12,0)</f>
        <v>Mammalia</v>
      </c>
      <c r="P309" t="str">
        <f>VLOOKUP($B309,SOCS_box_taxonomy!$B$2:$Z$948,13,0)</f>
        <v xml:space="preserve"> Eutheria</v>
      </c>
      <c r="Q309" t="str">
        <f>VLOOKUP($B309,SOCS_box_taxonomy!$B$2:$Z$948,14,0)</f>
        <v xml:space="preserve"> Euarchontoglires</v>
      </c>
      <c r="R309" t="str">
        <f>VLOOKUP($B309,SOCS_box_taxonomy!$B$2:$Z$948,15,0)</f>
        <v xml:space="preserve"> Primates</v>
      </c>
      <c r="S309" t="str">
        <f>VLOOKUP($B309,SOCS_box_taxonomy!$B$2:$Z$948,16,0)</f>
        <v xml:space="preserve"> Haplorrhini</v>
      </c>
      <c r="T309" t="str">
        <f>VLOOKUP($B309,SOCS_box_taxonomy!$B$2:$Z$948,17,0)</f>
        <v>Catarrhini</v>
      </c>
      <c r="U309" t="str">
        <f>VLOOKUP($B309,SOCS_box_taxonomy!$B$2:$Z$948,18,0)</f>
        <v xml:space="preserve"> Hominidae</v>
      </c>
      <c r="V309" t="str">
        <f>VLOOKUP($B309,SOCS_box_taxonomy!$B$2:$Z$948,19,0)</f>
        <v xml:space="preserve"> Homo.</v>
      </c>
      <c r="W309">
        <f>VLOOKUP($B309,SOCS_box_taxonomy!$B$2:$Z$948,20,0)</f>
        <v>0</v>
      </c>
      <c r="X309">
        <f>VLOOKUP($B309,SOCS_box_taxonomy!$B$2:$Z$948,21,0)</f>
        <v>0</v>
      </c>
      <c r="Y309">
        <f>VLOOKUP($B309,SOCS_box_taxonomy!$B$2:$Z$948,22,0)</f>
        <v>0</v>
      </c>
    </row>
    <row r="310" spans="1:26">
      <c r="A310" t="s">
        <v>212</v>
      </c>
      <c r="B310" t="s">
        <v>1389</v>
      </c>
      <c r="C310">
        <v>295</v>
      </c>
      <c r="D310" t="s">
        <v>21</v>
      </c>
      <c r="E310">
        <v>253</v>
      </c>
      <c r="F310">
        <v>294</v>
      </c>
      <c r="G310">
        <v>1016</v>
      </c>
      <c r="H310" t="s">
        <v>1265</v>
      </c>
      <c r="I310" t="str">
        <f>VLOOKUP($B310,SOCS_box_taxonomy!$B$2:$Z$948,6,0)</f>
        <v>Eukaryota</v>
      </c>
      <c r="J310" t="str">
        <f>VLOOKUP($B310,SOCS_box_taxonomy!$B$2:$Z$948,7,0)</f>
        <v xml:space="preserve"> Metazoa</v>
      </c>
      <c r="K310" t="str">
        <f>VLOOKUP($B310,SOCS_box_taxonomy!$B$2:$Z$948,8,0)</f>
        <v xml:space="preserve"> Chordata</v>
      </c>
      <c r="L310" t="str">
        <f>VLOOKUP($B310,SOCS_box_taxonomy!$B$2:$Z$948,9,0)</f>
        <v xml:space="preserve"> Craniata</v>
      </c>
      <c r="M310" t="str">
        <f>VLOOKUP($B310,SOCS_box_taxonomy!$B$2:$Z$948,10,0)</f>
        <v xml:space="preserve"> Vertebrata</v>
      </c>
      <c r="N310" t="str">
        <f>VLOOKUP($B310,SOCS_box_taxonomy!$B$2:$Z$948,11,0)</f>
        <v xml:space="preserve"> Euteleostomi</v>
      </c>
      <c r="O310" t="str">
        <f>VLOOKUP($B310,SOCS_box_taxonomy!$B$2:$Z$948,12,0)</f>
        <v>Mammalia</v>
      </c>
      <c r="P310" t="str">
        <f>VLOOKUP($B310,SOCS_box_taxonomy!$B$2:$Z$948,13,0)</f>
        <v xml:space="preserve"> Eutheria</v>
      </c>
      <c r="Q310" t="str">
        <f>VLOOKUP($B310,SOCS_box_taxonomy!$B$2:$Z$948,14,0)</f>
        <v xml:space="preserve"> Euarchontoglires</v>
      </c>
      <c r="R310" t="str">
        <f>VLOOKUP($B310,SOCS_box_taxonomy!$B$2:$Z$948,15,0)</f>
        <v xml:space="preserve"> Primates</v>
      </c>
      <c r="S310" t="str">
        <f>VLOOKUP($B310,SOCS_box_taxonomy!$B$2:$Z$948,16,0)</f>
        <v xml:space="preserve"> Haplorrhini</v>
      </c>
      <c r="T310" t="str">
        <f>VLOOKUP($B310,SOCS_box_taxonomy!$B$2:$Z$948,17,0)</f>
        <v>Catarrhini</v>
      </c>
      <c r="U310" t="str">
        <f>VLOOKUP($B310,SOCS_box_taxonomy!$B$2:$Z$948,18,0)</f>
        <v xml:space="preserve"> Cercopithecidae</v>
      </c>
      <c r="V310" t="str">
        <f>VLOOKUP($B310,SOCS_box_taxonomy!$B$2:$Z$948,19,0)</f>
        <v xml:space="preserve"> Cercopithecinae</v>
      </c>
      <c r="W310" t="str">
        <f>VLOOKUP($B310,SOCS_box_taxonomy!$B$2:$Z$948,20,0)</f>
        <v xml:space="preserve"> Macaca.</v>
      </c>
      <c r="X310">
        <f>VLOOKUP($B310,SOCS_box_taxonomy!$B$2:$Z$948,21,0)</f>
        <v>0</v>
      </c>
      <c r="Y310">
        <f>VLOOKUP($B310,SOCS_box_taxonomy!$B$2:$Z$948,22,0)</f>
        <v>0</v>
      </c>
      <c r="Z310">
        <f>$F310-$E310+1</f>
        <v>42</v>
      </c>
    </row>
    <row r="311" spans="1:26">
      <c r="A311" t="s">
        <v>212</v>
      </c>
      <c r="B311" t="s">
        <v>1389</v>
      </c>
      <c r="C311">
        <v>295</v>
      </c>
      <c r="D311" t="s">
        <v>1385</v>
      </c>
      <c r="E311">
        <v>1</v>
      </c>
      <c r="F311">
        <v>129</v>
      </c>
      <c r="G311">
        <v>9</v>
      </c>
      <c r="I311" t="str">
        <f>VLOOKUP($B311,SOCS_box_taxonomy!$B$2:$Z$948,6,0)</f>
        <v>Eukaryota</v>
      </c>
      <c r="J311" t="str">
        <f>VLOOKUP($B311,SOCS_box_taxonomy!$B$2:$Z$948,7,0)</f>
        <v xml:space="preserve"> Metazoa</v>
      </c>
      <c r="K311" t="str">
        <f>VLOOKUP($B311,SOCS_box_taxonomy!$B$2:$Z$948,8,0)</f>
        <v xml:space="preserve"> Chordata</v>
      </c>
      <c r="L311" t="str">
        <f>VLOOKUP($B311,SOCS_box_taxonomy!$B$2:$Z$948,9,0)</f>
        <v xml:space="preserve"> Craniata</v>
      </c>
      <c r="M311" t="str">
        <f>VLOOKUP($B311,SOCS_box_taxonomy!$B$2:$Z$948,10,0)</f>
        <v xml:space="preserve"> Vertebrata</v>
      </c>
      <c r="N311" t="str">
        <f>VLOOKUP($B311,SOCS_box_taxonomy!$B$2:$Z$948,11,0)</f>
        <v xml:space="preserve"> Euteleostomi</v>
      </c>
      <c r="O311" t="str">
        <f>VLOOKUP($B311,SOCS_box_taxonomy!$B$2:$Z$948,12,0)</f>
        <v>Mammalia</v>
      </c>
      <c r="P311" t="str">
        <f>VLOOKUP($B311,SOCS_box_taxonomy!$B$2:$Z$948,13,0)</f>
        <v xml:space="preserve"> Eutheria</v>
      </c>
      <c r="Q311" t="str">
        <f>VLOOKUP($B311,SOCS_box_taxonomy!$B$2:$Z$948,14,0)</f>
        <v xml:space="preserve"> Euarchontoglires</v>
      </c>
      <c r="R311" t="str">
        <f>VLOOKUP($B311,SOCS_box_taxonomy!$B$2:$Z$948,15,0)</f>
        <v xml:space="preserve"> Primates</v>
      </c>
      <c r="S311" t="str">
        <f>VLOOKUP($B311,SOCS_box_taxonomy!$B$2:$Z$948,16,0)</f>
        <v xml:space="preserve"> Haplorrhini</v>
      </c>
      <c r="T311" t="str">
        <f>VLOOKUP($B311,SOCS_box_taxonomy!$B$2:$Z$948,17,0)</f>
        <v>Catarrhini</v>
      </c>
      <c r="U311" t="str">
        <f>VLOOKUP($B311,SOCS_box_taxonomy!$B$2:$Z$948,18,0)</f>
        <v xml:space="preserve"> Cercopithecidae</v>
      </c>
      <c r="V311" t="str">
        <f>VLOOKUP($B311,SOCS_box_taxonomy!$B$2:$Z$948,19,0)</f>
        <v xml:space="preserve"> Cercopithecinae</v>
      </c>
      <c r="W311" t="str">
        <f>VLOOKUP($B311,SOCS_box_taxonomy!$B$2:$Z$948,20,0)</f>
        <v xml:space="preserve"> Macaca.</v>
      </c>
      <c r="X311">
        <f>VLOOKUP($B311,SOCS_box_taxonomy!$B$2:$Z$948,21,0)</f>
        <v>0</v>
      </c>
      <c r="Y311">
        <f>VLOOKUP($B311,SOCS_box_taxonomy!$B$2:$Z$948,22,0)</f>
        <v>0</v>
      </c>
    </row>
    <row r="312" spans="1:26">
      <c r="A312" t="s">
        <v>212</v>
      </c>
      <c r="B312" t="s">
        <v>1389</v>
      </c>
      <c r="C312">
        <v>295</v>
      </c>
      <c r="D312" t="s">
        <v>1386</v>
      </c>
      <c r="E312">
        <v>131</v>
      </c>
      <c r="F312">
        <v>249</v>
      </c>
      <c r="G312">
        <v>9</v>
      </c>
      <c r="I312" t="str">
        <f>VLOOKUP($B312,SOCS_box_taxonomy!$B$2:$Z$948,6,0)</f>
        <v>Eukaryota</v>
      </c>
      <c r="J312" t="str">
        <f>VLOOKUP($B312,SOCS_box_taxonomy!$B$2:$Z$948,7,0)</f>
        <v xml:space="preserve"> Metazoa</v>
      </c>
      <c r="K312" t="str">
        <f>VLOOKUP($B312,SOCS_box_taxonomy!$B$2:$Z$948,8,0)</f>
        <v xml:space="preserve"> Chordata</v>
      </c>
      <c r="L312" t="str">
        <f>VLOOKUP($B312,SOCS_box_taxonomy!$B$2:$Z$948,9,0)</f>
        <v xml:space="preserve"> Craniata</v>
      </c>
      <c r="M312" t="str">
        <f>VLOOKUP($B312,SOCS_box_taxonomy!$B$2:$Z$948,10,0)</f>
        <v xml:space="preserve"> Vertebrata</v>
      </c>
      <c r="N312" t="str">
        <f>VLOOKUP($B312,SOCS_box_taxonomy!$B$2:$Z$948,11,0)</f>
        <v xml:space="preserve"> Euteleostomi</v>
      </c>
      <c r="O312" t="str">
        <f>VLOOKUP($B312,SOCS_box_taxonomy!$B$2:$Z$948,12,0)</f>
        <v>Mammalia</v>
      </c>
      <c r="P312" t="str">
        <f>VLOOKUP($B312,SOCS_box_taxonomy!$B$2:$Z$948,13,0)</f>
        <v xml:space="preserve"> Eutheria</v>
      </c>
      <c r="Q312" t="str">
        <f>VLOOKUP($B312,SOCS_box_taxonomy!$B$2:$Z$948,14,0)</f>
        <v xml:space="preserve"> Euarchontoglires</v>
      </c>
      <c r="R312" t="str">
        <f>VLOOKUP($B312,SOCS_box_taxonomy!$B$2:$Z$948,15,0)</f>
        <v xml:space="preserve"> Primates</v>
      </c>
      <c r="S312" t="str">
        <f>VLOOKUP($B312,SOCS_box_taxonomy!$B$2:$Z$948,16,0)</f>
        <v xml:space="preserve"> Haplorrhini</v>
      </c>
      <c r="T312" t="str">
        <f>VLOOKUP($B312,SOCS_box_taxonomy!$B$2:$Z$948,17,0)</f>
        <v>Catarrhini</v>
      </c>
      <c r="U312" t="str">
        <f>VLOOKUP($B312,SOCS_box_taxonomy!$B$2:$Z$948,18,0)</f>
        <v xml:space="preserve"> Cercopithecidae</v>
      </c>
      <c r="V312" t="str">
        <f>VLOOKUP($B312,SOCS_box_taxonomy!$B$2:$Z$948,19,0)</f>
        <v xml:space="preserve"> Cercopithecinae</v>
      </c>
      <c r="W312" t="str">
        <f>VLOOKUP($B312,SOCS_box_taxonomy!$B$2:$Z$948,20,0)</f>
        <v xml:space="preserve"> Macaca.</v>
      </c>
      <c r="X312">
        <f>VLOOKUP($B312,SOCS_box_taxonomy!$B$2:$Z$948,21,0)</f>
        <v>0</v>
      </c>
      <c r="Y312">
        <f>VLOOKUP($B312,SOCS_box_taxonomy!$B$2:$Z$948,22,0)</f>
        <v>0</v>
      </c>
    </row>
    <row r="313" spans="1:26">
      <c r="A313" t="s">
        <v>214</v>
      </c>
      <c r="B313" t="s">
        <v>1390</v>
      </c>
      <c r="C313">
        <v>295</v>
      </c>
      <c r="D313" t="s">
        <v>21</v>
      </c>
      <c r="E313">
        <v>253</v>
      </c>
      <c r="F313">
        <v>294</v>
      </c>
      <c r="G313">
        <v>1016</v>
      </c>
      <c r="H313" t="s">
        <v>1265</v>
      </c>
      <c r="I313" t="str">
        <f>VLOOKUP($B313,SOCS_box_taxonomy!$B$2:$Z$948,6,0)</f>
        <v>Eukaryota</v>
      </c>
      <c r="J313" t="str">
        <f>VLOOKUP($B313,SOCS_box_taxonomy!$B$2:$Z$948,7,0)</f>
        <v xml:space="preserve"> Metazoa</v>
      </c>
      <c r="K313" t="str">
        <f>VLOOKUP($B313,SOCS_box_taxonomy!$B$2:$Z$948,8,0)</f>
        <v xml:space="preserve"> Chordata</v>
      </c>
      <c r="L313" t="str">
        <f>VLOOKUP($B313,SOCS_box_taxonomy!$B$2:$Z$948,9,0)</f>
        <v xml:space="preserve"> Craniata</v>
      </c>
      <c r="M313" t="str">
        <f>VLOOKUP($B313,SOCS_box_taxonomy!$B$2:$Z$948,10,0)</f>
        <v xml:space="preserve"> Vertebrata</v>
      </c>
      <c r="N313" t="str">
        <f>VLOOKUP($B313,SOCS_box_taxonomy!$B$2:$Z$948,11,0)</f>
        <v xml:space="preserve"> Euteleostomi</v>
      </c>
      <c r="O313" t="str">
        <f>VLOOKUP($B313,SOCS_box_taxonomy!$B$2:$Z$948,12,0)</f>
        <v>Mammalia</v>
      </c>
      <c r="P313" t="str">
        <f>VLOOKUP($B313,SOCS_box_taxonomy!$B$2:$Z$948,13,0)</f>
        <v xml:space="preserve"> Eutheria</v>
      </c>
      <c r="Q313" t="str">
        <f>VLOOKUP($B313,SOCS_box_taxonomy!$B$2:$Z$948,14,0)</f>
        <v xml:space="preserve"> Euarchontoglires</v>
      </c>
      <c r="R313" t="str">
        <f>VLOOKUP($B313,SOCS_box_taxonomy!$B$2:$Z$948,15,0)</f>
        <v xml:space="preserve"> Glires</v>
      </c>
      <c r="S313" t="str">
        <f>VLOOKUP($B313,SOCS_box_taxonomy!$B$2:$Z$948,16,0)</f>
        <v xml:space="preserve"> Rodentia</v>
      </c>
      <c r="T313" t="str">
        <f>VLOOKUP($B313,SOCS_box_taxonomy!$B$2:$Z$948,17,0)</f>
        <v xml:space="preserve"> Sciurognathi</v>
      </c>
      <c r="U313" t="str">
        <f>VLOOKUP($B313,SOCS_box_taxonomy!$B$2:$Z$948,18,0)</f>
        <v>Muroidea</v>
      </c>
      <c r="V313" t="str">
        <f>VLOOKUP($B313,SOCS_box_taxonomy!$B$2:$Z$948,19,0)</f>
        <v xml:space="preserve"> Muridae</v>
      </c>
      <c r="W313" t="str">
        <f>VLOOKUP($B313,SOCS_box_taxonomy!$B$2:$Z$948,20,0)</f>
        <v xml:space="preserve"> Murinae</v>
      </c>
      <c r="X313" t="str">
        <f>VLOOKUP($B313,SOCS_box_taxonomy!$B$2:$Z$948,21,0)</f>
        <v xml:space="preserve"> Mus</v>
      </c>
      <c r="Y313" t="str">
        <f>VLOOKUP($B313,SOCS_box_taxonomy!$B$2:$Z$948,22,0)</f>
        <v xml:space="preserve"> Mus.</v>
      </c>
      <c r="Z313">
        <f>$F313-$E313+1</f>
        <v>42</v>
      </c>
    </row>
    <row r="314" spans="1:26">
      <c r="A314" t="s">
        <v>214</v>
      </c>
      <c r="B314" t="s">
        <v>1390</v>
      </c>
      <c r="C314">
        <v>295</v>
      </c>
      <c r="D314" t="s">
        <v>1386</v>
      </c>
      <c r="E314">
        <v>131</v>
      </c>
      <c r="F314">
        <v>249</v>
      </c>
      <c r="G314">
        <v>9</v>
      </c>
      <c r="I314" t="str">
        <f>VLOOKUP($B314,SOCS_box_taxonomy!$B$2:$Z$948,6,0)</f>
        <v>Eukaryota</v>
      </c>
      <c r="J314" t="str">
        <f>VLOOKUP($B314,SOCS_box_taxonomy!$B$2:$Z$948,7,0)</f>
        <v xml:space="preserve"> Metazoa</v>
      </c>
      <c r="K314" t="str">
        <f>VLOOKUP($B314,SOCS_box_taxonomy!$B$2:$Z$948,8,0)</f>
        <v xml:space="preserve"> Chordata</v>
      </c>
      <c r="L314" t="str">
        <f>VLOOKUP($B314,SOCS_box_taxonomy!$B$2:$Z$948,9,0)</f>
        <v xml:space="preserve"> Craniata</v>
      </c>
      <c r="M314" t="str">
        <f>VLOOKUP($B314,SOCS_box_taxonomy!$B$2:$Z$948,10,0)</f>
        <v xml:space="preserve"> Vertebrata</v>
      </c>
      <c r="N314" t="str">
        <f>VLOOKUP($B314,SOCS_box_taxonomy!$B$2:$Z$948,11,0)</f>
        <v xml:space="preserve"> Euteleostomi</v>
      </c>
      <c r="O314" t="str">
        <f>VLOOKUP($B314,SOCS_box_taxonomy!$B$2:$Z$948,12,0)</f>
        <v>Mammalia</v>
      </c>
      <c r="P314" t="str">
        <f>VLOOKUP($B314,SOCS_box_taxonomy!$B$2:$Z$948,13,0)</f>
        <v xml:space="preserve"> Eutheria</v>
      </c>
      <c r="Q314" t="str">
        <f>VLOOKUP($B314,SOCS_box_taxonomy!$B$2:$Z$948,14,0)</f>
        <v xml:space="preserve"> Euarchontoglires</v>
      </c>
      <c r="R314" t="str">
        <f>VLOOKUP($B314,SOCS_box_taxonomy!$B$2:$Z$948,15,0)</f>
        <v xml:space="preserve"> Glires</v>
      </c>
      <c r="S314" t="str">
        <f>VLOOKUP($B314,SOCS_box_taxonomy!$B$2:$Z$948,16,0)</f>
        <v xml:space="preserve"> Rodentia</v>
      </c>
      <c r="T314" t="str">
        <f>VLOOKUP($B314,SOCS_box_taxonomy!$B$2:$Z$948,17,0)</f>
        <v xml:space="preserve"> Sciurognathi</v>
      </c>
      <c r="U314" t="str">
        <f>VLOOKUP($B314,SOCS_box_taxonomy!$B$2:$Z$948,18,0)</f>
        <v>Muroidea</v>
      </c>
      <c r="V314" t="str">
        <f>VLOOKUP($B314,SOCS_box_taxonomy!$B$2:$Z$948,19,0)</f>
        <v xml:space="preserve"> Muridae</v>
      </c>
      <c r="W314" t="str">
        <f>VLOOKUP($B314,SOCS_box_taxonomy!$B$2:$Z$948,20,0)</f>
        <v xml:space="preserve"> Murinae</v>
      </c>
      <c r="X314" t="str">
        <f>VLOOKUP($B314,SOCS_box_taxonomy!$B$2:$Z$948,21,0)</f>
        <v xml:space="preserve"> Mus</v>
      </c>
      <c r="Y314" t="str">
        <f>VLOOKUP($B314,SOCS_box_taxonomy!$B$2:$Z$948,22,0)</f>
        <v xml:space="preserve"> Mus.</v>
      </c>
    </row>
    <row r="315" spans="1:26">
      <c r="A315" t="s">
        <v>214</v>
      </c>
      <c r="B315" t="s">
        <v>1390</v>
      </c>
      <c r="C315">
        <v>295</v>
      </c>
      <c r="D315" t="s">
        <v>1385</v>
      </c>
      <c r="E315">
        <v>4</v>
      </c>
      <c r="F315">
        <v>129</v>
      </c>
      <c r="G315">
        <v>9</v>
      </c>
      <c r="I315" t="str">
        <f>VLOOKUP($B315,SOCS_box_taxonomy!$B$2:$Z$948,6,0)</f>
        <v>Eukaryota</v>
      </c>
      <c r="J315" t="str">
        <f>VLOOKUP($B315,SOCS_box_taxonomy!$B$2:$Z$948,7,0)</f>
        <v xml:space="preserve"> Metazoa</v>
      </c>
      <c r="K315" t="str">
        <f>VLOOKUP($B315,SOCS_box_taxonomy!$B$2:$Z$948,8,0)</f>
        <v xml:space="preserve"> Chordata</v>
      </c>
      <c r="L315" t="str">
        <f>VLOOKUP($B315,SOCS_box_taxonomy!$B$2:$Z$948,9,0)</f>
        <v xml:space="preserve"> Craniata</v>
      </c>
      <c r="M315" t="str">
        <f>VLOOKUP($B315,SOCS_box_taxonomy!$B$2:$Z$948,10,0)</f>
        <v xml:space="preserve"> Vertebrata</v>
      </c>
      <c r="N315" t="str">
        <f>VLOOKUP($B315,SOCS_box_taxonomy!$B$2:$Z$948,11,0)</f>
        <v xml:space="preserve"> Euteleostomi</v>
      </c>
      <c r="O315" t="str">
        <f>VLOOKUP($B315,SOCS_box_taxonomy!$B$2:$Z$948,12,0)</f>
        <v>Mammalia</v>
      </c>
      <c r="P315" t="str">
        <f>VLOOKUP($B315,SOCS_box_taxonomy!$B$2:$Z$948,13,0)</f>
        <v xml:space="preserve"> Eutheria</v>
      </c>
      <c r="Q315" t="str">
        <f>VLOOKUP($B315,SOCS_box_taxonomy!$B$2:$Z$948,14,0)</f>
        <v xml:space="preserve"> Euarchontoglires</v>
      </c>
      <c r="R315" t="str">
        <f>VLOOKUP($B315,SOCS_box_taxonomy!$B$2:$Z$948,15,0)</f>
        <v xml:space="preserve"> Glires</v>
      </c>
      <c r="S315" t="str">
        <f>VLOOKUP($B315,SOCS_box_taxonomy!$B$2:$Z$948,16,0)</f>
        <v xml:space="preserve"> Rodentia</v>
      </c>
      <c r="T315" t="str">
        <f>VLOOKUP($B315,SOCS_box_taxonomy!$B$2:$Z$948,17,0)</f>
        <v xml:space="preserve"> Sciurognathi</v>
      </c>
      <c r="U315" t="str">
        <f>VLOOKUP($B315,SOCS_box_taxonomy!$B$2:$Z$948,18,0)</f>
        <v>Muroidea</v>
      </c>
      <c r="V315" t="str">
        <f>VLOOKUP($B315,SOCS_box_taxonomy!$B$2:$Z$948,19,0)</f>
        <v xml:space="preserve"> Muridae</v>
      </c>
      <c r="W315" t="str">
        <f>VLOOKUP($B315,SOCS_box_taxonomy!$B$2:$Z$948,20,0)</f>
        <v xml:space="preserve"> Murinae</v>
      </c>
      <c r="X315" t="str">
        <f>VLOOKUP($B315,SOCS_box_taxonomy!$B$2:$Z$948,21,0)</f>
        <v xml:space="preserve"> Mus</v>
      </c>
      <c r="Y315" t="str">
        <f>VLOOKUP($B315,SOCS_box_taxonomy!$B$2:$Z$948,22,0)</f>
        <v xml:space="preserve"> Mus.</v>
      </c>
    </row>
    <row r="316" spans="1:26">
      <c r="A316" t="s">
        <v>215</v>
      </c>
      <c r="B316" t="s">
        <v>1391</v>
      </c>
      <c r="C316">
        <v>466</v>
      </c>
      <c r="D316" t="s">
        <v>1269</v>
      </c>
      <c r="E316">
        <v>124</v>
      </c>
      <c r="F316">
        <v>215</v>
      </c>
      <c r="G316">
        <v>64467</v>
      </c>
      <c r="H316" t="s">
        <v>1270</v>
      </c>
      <c r="I316" t="str">
        <f>VLOOKUP($B316,SOCS_box_taxonomy!$B$2:$Z$948,6,0)</f>
        <v>Eukaryota</v>
      </c>
      <c r="J316" t="str">
        <f>VLOOKUP($B316,SOCS_box_taxonomy!$B$2:$Z$948,7,0)</f>
        <v xml:space="preserve"> Metazoa</v>
      </c>
      <c r="K316" t="str">
        <f>VLOOKUP($B316,SOCS_box_taxonomy!$B$2:$Z$948,8,0)</f>
        <v xml:space="preserve"> Chordata</v>
      </c>
      <c r="L316" t="str">
        <f>VLOOKUP($B316,SOCS_box_taxonomy!$B$2:$Z$948,9,0)</f>
        <v xml:space="preserve"> Craniata</v>
      </c>
      <c r="M316" t="str">
        <f>VLOOKUP($B316,SOCS_box_taxonomy!$B$2:$Z$948,10,0)</f>
        <v xml:space="preserve"> Vertebrata</v>
      </c>
      <c r="N316" t="str">
        <f>VLOOKUP($B316,SOCS_box_taxonomy!$B$2:$Z$948,11,0)</f>
        <v xml:space="preserve"> Euteleostomi</v>
      </c>
      <c r="O316" t="str">
        <f>VLOOKUP($B316,SOCS_box_taxonomy!$B$2:$Z$948,12,0)</f>
        <v>Mammalia</v>
      </c>
      <c r="P316" t="str">
        <f>VLOOKUP($B316,SOCS_box_taxonomy!$B$2:$Z$948,13,0)</f>
        <v xml:space="preserve"> Eutheria</v>
      </c>
      <c r="Q316" t="str">
        <f>VLOOKUP($B316,SOCS_box_taxonomy!$B$2:$Z$948,14,0)</f>
        <v xml:space="preserve"> Euarchontoglires</v>
      </c>
      <c r="R316" t="str">
        <f>VLOOKUP($B316,SOCS_box_taxonomy!$B$2:$Z$948,15,0)</f>
        <v xml:space="preserve"> Primates</v>
      </c>
      <c r="S316" t="str">
        <f>VLOOKUP($B316,SOCS_box_taxonomy!$B$2:$Z$948,16,0)</f>
        <v xml:space="preserve"> Haplorrhini</v>
      </c>
      <c r="T316" t="str">
        <f>VLOOKUP($B316,SOCS_box_taxonomy!$B$2:$Z$948,17,0)</f>
        <v>Catarrhini</v>
      </c>
      <c r="U316" t="str">
        <f>VLOOKUP($B316,SOCS_box_taxonomy!$B$2:$Z$948,18,0)</f>
        <v xml:space="preserve"> Hominidae</v>
      </c>
      <c r="V316" t="str">
        <f>VLOOKUP($B316,SOCS_box_taxonomy!$B$2:$Z$948,19,0)</f>
        <v xml:space="preserve"> Homo.</v>
      </c>
      <c r="W316">
        <f>VLOOKUP($B316,SOCS_box_taxonomy!$B$2:$Z$948,20,0)</f>
        <v>0</v>
      </c>
      <c r="X316">
        <f>VLOOKUP($B316,SOCS_box_taxonomy!$B$2:$Z$948,21,0)</f>
        <v>0</v>
      </c>
      <c r="Y316">
        <f>VLOOKUP($B316,SOCS_box_taxonomy!$B$2:$Z$948,22,0)</f>
        <v>0</v>
      </c>
    </row>
    <row r="317" spans="1:26">
      <c r="A317" t="s">
        <v>215</v>
      </c>
      <c r="B317" t="s">
        <v>1391</v>
      </c>
      <c r="C317">
        <v>466</v>
      </c>
      <c r="D317" t="s">
        <v>1269</v>
      </c>
      <c r="E317">
        <v>189</v>
      </c>
      <c r="F317">
        <v>290</v>
      </c>
      <c r="G317">
        <v>64467</v>
      </c>
      <c r="H317" t="s">
        <v>1270</v>
      </c>
      <c r="I317" t="str">
        <f>VLOOKUP($B317,SOCS_box_taxonomy!$B$2:$Z$948,6,0)</f>
        <v>Eukaryota</v>
      </c>
      <c r="J317" t="str">
        <f>VLOOKUP($B317,SOCS_box_taxonomy!$B$2:$Z$948,7,0)</f>
        <v xml:space="preserve"> Metazoa</v>
      </c>
      <c r="K317" t="str">
        <f>VLOOKUP($B317,SOCS_box_taxonomy!$B$2:$Z$948,8,0)</f>
        <v xml:space="preserve"> Chordata</v>
      </c>
      <c r="L317" t="str">
        <f>VLOOKUP($B317,SOCS_box_taxonomy!$B$2:$Z$948,9,0)</f>
        <v xml:space="preserve"> Craniata</v>
      </c>
      <c r="M317" t="str">
        <f>VLOOKUP($B317,SOCS_box_taxonomy!$B$2:$Z$948,10,0)</f>
        <v xml:space="preserve"> Vertebrata</v>
      </c>
      <c r="N317" t="str">
        <f>VLOOKUP($B317,SOCS_box_taxonomy!$B$2:$Z$948,11,0)</f>
        <v xml:space="preserve"> Euteleostomi</v>
      </c>
      <c r="O317" t="str">
        <f>VLOOKUP($B317,SOCS_box_taxonomy!$B$2:$Z$948,12,0)</f>
        <v>Mammalia</v>
      </c>
      <c r="P317" t="str">
        <f>VLOOKUP($B317,SOCS_box_taxonomy!$B$2:$Z$948,13,0)</f>
        <v xml:space="preserve"> Eutheria</v>
      </c>
      <c r="Q317" t="str">
        <f>VLOOKUP($B317,SOCS_box_taxonomy!$B$2:$Z$948,14,0)</f>
        <v xml:space="preserve"> Euarchontoglires</v>
      </c>
      <c r="R317" t="str">
        <f>VLOOKUP($B317,SOCS_box_taxonomy!$B$2:$Z$948,15,0)</f>
        <v xml:space="preserve"> Primates</v>
      </c>
      <c r="S317" t="str">
        <f>VLOOKUP($B317,SOCS_box_taxonomy!$B$2:$Z$948,16,0)</f>
        <v xml:space="preserve"> Haplorrhini</v>
      </c>
      <c r="T317" t="str">
        <f>VLOOKUP($B317,SOCS_box_taxonomy!$B$2:$Z$948,17,0)</f>
        <v>Catarrhini</v>
      </c>
      <c r="U317" t="str">
        <f>VLOOKUP($B317,SOCS_box_taxonomy!$B$2:$Z$948,18,0)</f>
        <v xml:space="preserve"> Hominidae</v>
      </c>
      <c r="V317" t="str">
        <f>VLOOKUP($B317,SOCS_box_taxonomy!$B$2:$Z$948,19,0)</f>
        <v xml:space="preserve"> Homo.</v>
      </c>
      <c r="W317">
        <f>VLOOKUP($B317,SOCS_box_taxonomy!$B$2:$Z$948,20,0)</f>
        <v>0</v>
      </c>
      <c r="X317">
        <f>VLOOKUP($B317,SOCS_box_taxonomy!$B$2:$Z$948,21,0)</f>
        <v>0</v>
      </c>
      <c r="Y317">
        <f>VLOOKUP($B317,SOCS_box_taxonomy!$B$2:$Z$948,22,0)</f>
        <v>0</v>
      </c>
    </row>
    <row r="318" spans="1:26">
      <c r="A318" t="s">
        <v>215</v>
      </c>
      <c r="B318" t="s">
        <v>1391</v>
      </c>
      <c r="C318">
        <v>466</v>
      </c>
      <c r="D318" t="s">
        <v>1269</v>
      </c>
      <c r="E318">
        <v>268</v>
      </c>
      <c r="F318">
        <v>323</v>
      </c>
      <c r="G318">
        <v>64467</v>
      </c>
      <c r="H318" t="s">
        <v>1270</v>
      </c>
      <c r="I318" t="str">
        <f>VLOOKUP($B318,SOCS_box_taxonomy!$B$2:$Z$948,6,0)</f>
        <v>Eukaryota</v>
      </c>
      <c r="J318" t="str">
        <f>VLOOKUP($B318,SOCS_box_taxonomy!$B$2:$Z$948,7,0)</f>
        <v xml:space="preserve"> Metazoa</v>
      </c>
      <c r="K318" t="str">
        <f>VLOOKUP($B318,SOCS_box_taxonomy!$B$2:$Z$948,8,0)</f>
        <v xml:space="preserve"> Chordata</v>
      </c>
      <c r="L318" t="str">
        <f>VLOOKUP($B318,SOCS_box_taxonomy!$B$2:$Z$948,9,0)</f>
        <v xml:space="preserve"> Craniata</v>
      </c>
      <c r="M318" t="str">
        <f>VLOOKUP($B318,SOCS_box_taxonomy!$B$2:$Z$948,10,0)</f>
        <v xml:space="preserve"> Vertebrata</v>
      </c>
      <c r="N318" t="str">
        <f>VLOOKUP($B318,SOCS_box_taxonomy!$B$2:$Z$948,11,0)</f>
        <v xml:space="preserve"> Euteleostomi</v>
      </c>
      <c r="O318" t="str">
        <f>VLOOKUP($B318,SOCS_box_taxonomy!$B$2:$Z$948,12,0)</f>
        <v>Mammalia</v>
      </c>
      <c r="P318" t="str">
        <f>VLOOKUP($B318,SOCS_box_taxonomy!$B$2:$Z$948,13,0)</f>
        <v xml:space="preserve"> Eutheria</v>
      </c>
      <c r="Q318" t="str">
        <f>VLOOKUP($B318,SOCS_box_taxonomy!$B$2:$Z$948,14,0)</f>
        <v xml:space="preserve"> Euarchontoglires</v>
      </c>
      <c r="R318" t="str">
        <f>VLOOKUP($B318,SOCS_box_taxonomy!$B$2:$Z$948,15,0)</f>
        <v xml:space="preserve"> Primates</v>
      </c>
      <c r="S318" t="str">
        <f>VLOOKUP($B318,SOCS_box_taxonomy!$B$2:$Z$948,16,0)</f>
        <v xml:space="preserve"> Haplorrhini</v>
      </c>
      <c r="T318" t="str">
        <f>VLOOKUP($B318,SOCS_box_taxonomy!$B$2:$Z$948,17,0)</f>
        <v>Catarrhini</v>
      </c>
      <c r="U318" t="str">
        <f>VLOOKUP($B318,SOCS_box_taxonomy!$B$2:$Z$948,18,0)</f>
        <v xml:space="preserve"> Hominidae</v>
      </c>
      <c r="V318" t="str">
        <f>VLOOKUP($B318,SOCS_box_taxonomy!$B$2:$Z$948,19,0)</f>
        <v xml:space="preserve"> Homo.</v>
      </c>
      <c r="W318">
        <f>VLOOKUP($B318,SOCS_box_taxonomy!$B$2:$Z$948,20,0)</f>
        <v>0</v>
      </c>
      <c r="X318">
        <f>VLOOKUP($B318,SOCS_box_taxonomy!$B$2:$Z$948,21,0)</f>
        <v>0</v>
      </c>
      <c r="Y318">
        <f>VLOOKUP($B318,SOCS_box_taxonomy!$B$2:$Z$948,22,0)</f>
        <v>0</v>
      </c>
    </row>
    <row r="319" spans="1:26">
      <c r="A319" t="s">
        <v>215</v>
      </c>
      <c r="B319" t="s">
        <v>1391</v>
      </c>
      <c r="C319">
        <v>466</v>
      </c>
      <c r="D319" t="s">
        <v>1269</v>
      </c>
      <c r="E319">
        <v>69</v>
      </c>
      <c r="F319">
        <v>182</v>
      </c>
      <c r="G319">
        <v>64467</v>
      </c>
      <c r="H319" t="s">
        <v>1270</v>
      </c>
      <c r="I319" t="str">
        <f>VLOOKUP($B319,SOCS_box_taxonomy!$B$2:$Z$948,6,0)</f>
        <v>Eukaryota</v>
      </c>
      <c r="J319" t="str">
        <f>VLOOKUP($B319,SOCS_box_taxonomy!$B$2:$Z$948,7,0)</f>
        <v xml:space="preserve"> Metazoa</v>
      </c>
      <c r="K319" t="str">
        <f>VLOOKUP($B319,SOCS_box_taxonomy!$B$2:$Z$948,8,0)</f>
        <v xml:space="preserve"> Chordata</v>
      </c>
      <c r="L319" t="str">
        <f>VLOOKUP($B319,SOCS_box_taxonomy!$B$2:$Z$948,9,0)</f>
        <v xml:space="preserve"> Craniata</v>
      </c>
      <c r="M319" t="str">
        <f>VLOOKUP($B319,SOCS_box_taxonomy!$B$2:$Z$948,10,0)</f>
        <v xml:space="preserve"> Vertebrata</v>
      </c>
      <c r="N319" t="str">
        <f>VLOOKUP($B319,SOCS_box_taxonomy!$B$2:$Z$948,11,0)</f>
        <v xml:space="preserve"> Euteleostomi</v>
      </c>
      <c r="O319" t="str">
        <f>VLOOKUP($B319,SOCS_box_taxonomy!$B$2:$Z$948,12,0)</f>
        <v>Mammalia</v>
      </c>
      <c r="P319" t="str">
        <f>VLOOKUP($B319,SOCS_box_taxonomy!$B$2:$Z$948,13,0)</f>
        <v xml:space="preserve"> Eutheria</v>
      </c>
      <c r="Q319" t="str">
        <f>VLOOKUP($B319,SOCS_box_taxonomy!$B$2:$Z$948,14,0)</f>
        <v xml:space="preserve"> Euarchontoglires</v>
      </c>
      <c r="R319" t="str">
        <f>VLOOKUP($B319,SOCS_box_taxonomy!$B$2:$Z$948,15,0)</f>
        <v xml:space="preserve"> Primates</v>
      </c>
      <c r="S319" t="str">
        <f>VLOOKUP($B319,SOCS_box_taxonomy!$B$2:$Z$948,16,0)</f>
        <v xml:space="preserve"> Haplorrhini</v>
      </c>
      <c r="T319" t="str">
        <f>VLOOKUP($B319,SOCS_box_taxonomy!$B$2:$Z$948,17,0)</f>
        <v>Catarrhini</v>
      </c>
      <c r="U319" t="str">
        <f>VLOOKUP($B319,SOCS_box_taxonomy!$B$2:$Z$948,18,0)</f>
        <v xml:space="preserve"> Hominidae</v>
      </c>
      <c r="V319" t="str">
        <f>VLOOKUP($B319,SOCS_box_taxonomy!$B$2:$Z$948,19,0)</f>
        <v xml:space="preserve"> Homo.</v>
      </c>
      <c r="W319">
        <f>VLOOKUP($B319,SOCS_box_taxonomy!$B$2:$Z$948,20,0)</f>
        <v>0</v>
      </c>
      <c r="X319">
        <f>VLOOKUP($B319,SOCS_box_taxonomy!$B$2:$Z$948,21,0)</f>
        <v>0</v>
      </c>
      <c r="Y319">
        <f>VLOOKUP($B319,SOCS_box_taxonomy!$B$2:$Z$948,22,0)</f>
        <v>0</v>
      </c>
    </row>
    <row r="320" spans="1:26">
      <c r="A320" t="s">
        <v>215</v>
      </c>
      <c r="B320" t="s">
        <v>1391</v>
      </c>
      <c r="C320">
        <v>466</v>
      </c>
      <c r="D320" t="s">
        <v>21</v>
      </c>
      <c r="E320">
        <v>421</v>
      </c>
      <c r="F320">
        <v>460</v>
      </c>
      <c r="G320">
        <v>1016</v>
      </c>
      <c r="H320" t="s">
        <v>1265</v>
      </c>
      <c r="I320" t="str">
        <f>VLOOKUP($B320,SOCS_box_taxonomy!$B$2:$Z$948,6,0)</f>
        <v>Eukaryota</v>
      </c>
      <c r="J320" t="str">
        <f>VLOOKUP($B320,SOCS_box_taxonomy!$B$2:$Z$948,7,0)</f>
        <v xml:space="preserve"> Metazoa</v>
      </c>
      <c r="K320" t="str">
        <f>VLOOKUP($B320,SOCS_box_taxonomy!$B$2:$Z$948,8,0)</f>
        <v xml:space="preserve"> Chordata</v>
      </c>
      <c r="L320" t="str">
        <f>VLOOKUP($B320,SOCS_box_taxonomy!$B$2:$Z$948,9,0)</f>
        <v xml:space="preserve"> Craniata</v>
      </c>
      <c r="M320" t="str">
        <f>VLOOKUP($B320,SOCS_box_taxonomy!$B$2:$Z$948,10,0)</f>
        <v xml:space="preserve"> Vertebrata</v>
      </c>
      <c r="N320" t="str">
        <f>VLOOKUP($B320,SOCS_box_taxonomy!$B$2:$Z$948,11,0)</f>
        <v xml:space="preserve"> Euteleostomi</v>
      </c>
      <c r="O320" t="str">
        <f>VLOOKUP($B320,SOCS_box_taxonomy!$B$2:$Z$948,12,0)</f>
        <v>Mammalia</v>
      </c>
      <c r="P320" t="str">
        <f>VLOOKUP($B320,SOCS_box_taxonomy!$B$2:$Z$948,13,0)</f>
        <v xml:space="preserve"> Eutheria</v>
      </c>
      <c r="Q320" t="str">
        <f>VLOOKUP($B320,SOCS_box_taxonomy!$B$2:$Z$948,14,0)</f>
        <v xml:space="preserve"> Euarchontoglires</v>
      </c>
      <c r="R320" t="str">
        <f>VLOOKUP($B320,SOCS_box_taxonomy!$B$2:$Z$948,15,0)</f>
        <v xml:space="preserve"> Primates</v>
      </c>
      <c r="S320" t="str">
        <f>VLOOKUP($B320,SOCS_box_taxonomy!$B$2:$Z$948,16,0)</f>
        <v xml:space="preserve"> Haplorrhini</v>
      </c>
      <c r="T320" t="str">
        <f>VLOOKUP($B320,SOCS_box_taxonomy!$B$2:$Z$948,17,0)</f>
        <v>Catarrhini</v>
      </c>
      <c r="U320" t="str">
        <f>VLOOKUP($B320,SOCS_box_taxonomy!$B$2:$Z$948,18,0)</f>
        <v xml:space="preserve"> Hominidae</v>
      </c>
      <c r="V320" t="str">
        <f>VLOOKUP($B320,SOCS_box_taxonomy!$B$2:$Z$948,19,0)</f>
        <v xml:space="preserve"> Homo.</v>
      </c>
      <c r="W320">
        <f>VLOOKUP($B320,SOCS_box_taxonomy!$B$2:$Z$948,20,0)</f>
        <v>0</v>
      </c>
      <c r="X320">
        <f>VLOOKUP($B320,SOCS_box_taxonomy!$B$2:$Z$948,21,0)</f>
        <v>0</v>
      </c>
      <c r="Y320">
        <f>VLOOKUP($B320,SOCS_box_taxonomy!$B$2:$Z$948,22,0)</f>
        <v>0</v>
      </c>
      <c r="Z320">
        <f>$F320-$E320+1</f>
        <v>40</v>
      </c>
    </row>
    <row r="321" spans="1:26">
      <c r="A321" t="s">
        <v>216</v>
      </c>
      <c r="B321" t="s">
        <v>1392</v>
      </c>
      <c r="C321">
        <v>467</v>
      </c>
      <c r="D321" t="s">
        <v>1319</v>
      </c>
      <c r="E321">
        <v>293</v>
      </c>
      <c r="F321">
        <v>325</v>
      </c>
      <c r="G321">
        <v>5717</v>
      </c>
      <c r="H321" t="s">
        <v>1320</v>
      </c>
      <c r="I321" t="str">
        <f>VLOOKUP($B321,SOCS_box_taxonomy!$B$2:$Z$948,6,0)</f>
        <v>Eukaryota</v>
      </c>
      <c r="J321" t="str">
        <f>VLOOKUP($B321,SOCS_box_taxonomy!$B$2:$Z$948,7,0)</f>
        <v xml:space="preserve"> Metazoa</v>
      </c>
      <c r="K321" t="str">
        <f>VLOOKUP($B321,SOCS_box_taxonomy!$B$2:$Z$948,8,0)</f>
        <v xml:space="preserve"> Chordata</v>
      </c>
      <c r="L321" t="str">
        <f>VLOOKUP($B321,SOCS_box_taxonomy!$B$2:$Z$948,9,0)</f>
        <v xml:space="preserve"> Craniata</v>
      </c>
      <c r="M321" t="str">
        <f>VLOOKUP($B321,SOCS_box_taxonomy!$B$2:$Z$948,10,0)</f>
        <v xml:space="preserve"> Vertebrata</v>
      </c>
      <c r="N321" t="str">
        <f>VLOOKUP($B321,SOCS_box_taxonomy!$B$2:$Z$948,11,0)</f>
        <v xml:space="preserve"> Euteleostomi</v>
      </c>
      <c r="O321" t="str">
        <f>VLOOKUP($B321,SOCS_box_taxonomy!$B$2:$Z$948,12,0)</f>
        <v>Mammalia</v>
      </c>
      <c r="P321" t="str">
        <f>VLOOKUP($B321,SOCS_box_taxonomy!$B$2:$Z$948,13,0)</f>
        <v xml:space="preserve"> Eutheria</v>
      </c>
      <c r="Q321" t="str">
        <f>VLOOKUP($B321,SOCS_box_taxonomy!$B$2:$Z$948,14,0)</f>
        <v xml:space="preserve"> Euarchontoglires</v>
      </c>
      <c r="R321" t="str">
        <f>VLOOKUP($B321,SOCS_box_taxonomy!$B$2:$Z$948,15,0)</f>
        <v xml:space="preserve"> Glires</v>
      </c>
      <c r="S321" t="str">
        <f>VLOOKUP($B321,SOCS_box_taxonomy!$B$2:$Z$948,16,0)</f>
        <v xml:space="preserve"> Rodentia</v>
      </c>
      <c r="T321" t="str">
        <f>VLOOKUP($B321,SOCS_box_taxonomy!$B$2:$Z$948,17,0)</f>
        <v xml:space="preserve"> Sciurognathi</v>
      </c>
      <c r="U321" t="str">
        <f>VLOOKUP($B321,SOCS_box_taxonomy!$B$2:$Z$948,18,0)</f>
        <v>Muroidea</v>
      </c>
      <c r="V321" t="str">
        <f>VLOOKUP($B321,SOCS_box_taxonomy!$B$2:$Z$948,19,0)</f>
        <v xml:space="preserve"> Muridae</v>
      </c>
      <c r="W321" t="str">
        <f>VLOOKUP($B321,SOCS_box_taxonomy!$B$2:$Z$948,20,0)</f>
        <v xml:space="preserve"> Murinae</v>
      </c>
      <c r="X321" t="str">
        <f>VLOOKUP($B321,SOCS_box_taxonomy!$B$2:$Z$948,21,0)</f>
        <v xml:space="preserve"> Mus</v>
      </c>
      <c r="Y321" t="str">
        <f>VLOOKUP($B321,SOCS_box_taxonomy!$B$2:$Z$948,22,0)</f>
        <v xml:space="preserve"> Mus.</v>
      </c>
    </row>
    <row r="322" spans="1:26">
      <c r="A322" t="s">
        <v>216</v>
      </c>
      <c r="B322" t="s">
        <v>1392</v>
      </c>
      <c r="C322">
        <v>467</v>
      </c>
      <c r="D322" t="s">
        <v>1269</v>
      </c>
      <c r="E322">
        <v>20</v>
      </c>
      <c r="F322">
        <v>182</v>
      </c>
      <c r="G322">
        <v>64467</v>
      </c>
      <c r="H322" t="s">
        <v>1270</v>
      </c>
      <c r="I322" t="str">
        <f>VLOOKUP($B322,SOCS_box_taxonomy!$B$2:$Z$948,6,0)</f>
        <v>Eukaryota</v>
      </c>
      <c r="J322" t="str">
        <f>VLOOKUP($B322,SOCS_box_taxonomy!$B$2:$Z$948,7,0)</f>
        <v xml:space="preserve"> Metazoa</v>
      </c>
      <c r="K322" t="str">
        <f>VLOOKUP($B322,SOCS_box_taxonomy!$B$2:$Z$948,8,0)</f>
        <v xml:space="preserve"> Chordata</v>
      </c>
      <c r="L322" t="str">
        <f>VLOOKUP($B322,SOCS_box_taxonomy!$B$2:$Z$948,9,0)</f>
        <v xml:space="preserve"> Craniata</v>
      </c>
      <c r="M322" t="str">
        <f>VLOOKUP($B322,SOCS_box_taxonomy!$B$2:$Z$948,10,0)</f>
        <v xml:space="preserve"> Vertebrata</v>
      </c>
      <c r="N322" t="str">
        <f>VLOOKUP($B322,SOCS_box_taxonomy!$B$2:$Z$948,11,0)</f>
        <v xml:space="preserve"> Euteleostomi</v>
      </c>
      <c r="O322" t="str">
        <f>VLOOKUP($B322,SOCS_box_taxonomy!$B$2:$Z$948,12,0)</f>
        <v>Mammalia</v>
      </c>
      <c r="P322" t="str">
        <f>VLOOKUP($B322,SOCS_box_taxonomy!$B$2:$Z$948,13,0)</f>
        <v xml:space="preserve"> Eutheria</v>
      </c>
      <c r="Q322" t="str">
        <f>VLOOKUP($B322,SOCS_box_taxonomy!$B$2:$Z$948,14,0)</f>
        <v xml:space="preserve"> Euarchontoglires</v>
      </c>
      <c r="R322" t="str">
        <f>VLOOKUP($B322,SOCS_box_taxonomy!$B$2:$Z$948,15,0)</f>
        <v xml:space="preserve"> Glires</v>
      </c>
      <c r="S322" t="str">
        <f>VLOOKUP($B322,SOCS_box_taxonomy!$B$2:$Z$948,16,0)</f>
        <v xml:space="preserve"> Rodentia</v>
      </c>
      <c r="T322" t="str">
        <f>VLOOKUP($B322,SOCS_box_taxonomy!$B$2:$Z$948,17,0)</f>
        <v xml:space="preserve"> Sciurognathi</v>
      </c>
      <c r="U322" t="str">
        <f>VLOOKUP($B322,SOCS_box_taxonomy!$B$2:$Z$948,18,0)</f>
        <v>Muroidea</v>
      </c>
      <c r="V322" t="str">
        <f>VLOOKUP($B322,SOCS_box_taxonomy!$B$2:$Z$948,19,0)</f>
        <v xml:space="preserve"> Muridae</v>
      </c>
      <c r="W322" t="str">
        <f>VLOOKUP($B322,SOCS_box_taxonomy!$B$2:$Z$948,20,0)</f>
        <v xml:space="preserve"> Murinae</v>
      </c>
      <c r="X322" t="str">
        <f>VLOOKUP($B322,SOCS_box_taxonomy!$B$2:$Z$948,21,0)</f>
        <v xml:space="preserve"> Mus</v>
      </c>
      <c r="Y322" t="str">
        <f>VLOOKUP($B322,SOCS_box_taxonomy!$B$2:$Z$948,22,0)</f>
        <v xml:space="preserve"> Mus.</v>
      </c>
    </row>
    <row r="323" spans="1:26">
      <c r="A323" t="s">
        <v>216</v>
      </c>
      <c r="B323" t="s">
        <v>1392</v>
      </c>
      <c r="C323">
        <v>467</v>
      </c>
      <c r="D323" t="s">
        <v>1269</v>
      </c>
      <c r="E323">
        <v>189</v>
      </c>
      <c r="F323">
        <v>291</v>
      </c>
      <c r="G323">
        <v>64467</v>
      </c>
      <c r="H323" t="s">
        <v>1270</v>
      </c>
      <c r="I323" t="str">
        <f>VLOOKUP($B323,SOCS_box_taxonomy!$B$2:$Z$948,6,0)</f>
        <v>Eukaryota</v>
      </c>
      <c r="J323" t="str">
        <f>VLOOKUP($B323,SOCS_box_taxonomy!$B$2:$Z$948,7,0)</f>
        <v xml:space="preserve"> Metazoa</v>
      </c>
      <c r="K323" t="str">
        <f>VLOOKUP($B323,SOCS_box_taxonomy!$B$2:$Z$948,8,0)</f>
        <v xml:space="preserve"> Chordata</v>
      </c>
      <c r="L323" t="str">
        <f>VLOOKUP($B323,SOCS_box_taxonomy!$B$2:$Z$948,9,0)</f>
        <v xml:space="preserve"> Craniata</v>
      </c>
      <c r="M323" t="str">
        <f>VLOOKUP($B323,SOCS_box_taxonomy!$B$2:$Z$948,10,0)</f>
        <v xml:space="preserve"> Vertebrata</v>
      </c>
      <c r="N323" t="str">
        <f>VLOOKUP($B323,SOCS_box_taxonomy!$B$2:$Z$948,11,0)</f>
        <v xml:space="preserve"> Euteleostomi</v>
      </c>
      <c r="O323" t="str">
        <f>VLOOKUP($B323,SOCS_box_taxonomy!$B$2:$Z$948,12,0)</f>
        <v>Mammalia</v>
      </c>
      <c r="P323" t="str">
        <f>VLOOKUP($B323,SOCS_box_taxonomy!$B$2:$Z$948,13,0)</f>
        <v xml:space="preserve"> Eutheria</v>
      </c>
      <c r="Q323" t="str">
        <f>VLOOKUP($B323,SOCS_box_taxonomy!$B$2:$Z$948,14,0)</f>
        <v xml:space="preserve"> Euarchontoglires</v>
      </c>
      <c r="R323" t="str">
        <f>VLOOKUP($B323,SOCS_box_taxonomy!$B$2:$Z$948,15,0)</f>
        <v xml:space="preserve"> Glires</v>
      </c>
      <c r="S323" t="str">
        <f>VLOOKUP($B323,SOCS_box_taxonomy!$B$2:$Z$948,16,0)</f>
        <v xml:space="preserve"> Rodentia</v>
      </c>
      <c r="T323" t="str">
        <f>VLOOKUP($B323,SOCS_box_taxonomy!$B$2:$Z$948,17,0)</f>
        <v xml:space="preserve"> Sciurognathi</v>
      </c>
      <c r="U323" t="str">
        <f>VLOOKUP($B323,SOCS_box_taxonomy!$B$2:$Z$948,18,0)</f>
        <v>Muroidea</v>
      </c>
      <c r="V323" t="str">
        <f>VLOOKUP($B323,SOCS_box_taxonomy!$B$2:$Z$948,19,0)</f>
        <v xml:space="preserve"> Muridae</v>
      </c>
      <c r="W323" t="str">
        <f>VLOOKUP($B323,SOCS_box_taxonomy!$B$2:$Z$948,20,0)</f>
        <v xml:space="preserve"> Murinae</v>
      </c>
      <c r="X323" t="str">
        <f>VLOOKUP($B323,SOCS_box_taxonomy!$B$2:$Z$948,21,0)</f>
        <v xml:space="preserve"> Mus</v>
      </c>
      <c r="Y323" t="str">
        <f>VLOOKUP($B323,SOCS_box_taxonomy!$B$2:$Z$948,22,0)</f>
        <v xml:space="preserve"> Mus.</v>
      </c>
    </row>
    <row r="324" spans="1:26">
      <c r="A324" t="s">
        <v>216</v>
      </c>
      <c r="B324" t="s">
        <v>1392</v>
      </c>
      <c r="C324">
        <v>467</v>
      </c>
      <c r="D324" t="s">
        <v>21</v>
      </c>
      <c r="E324">
        <v>422</v>
      </c>
      <c r="F324">
        <v>461</v>
      </c>
      <c r="G324">
        <v>1016</v>
      </c>
      <c r="H324" t="s">
        <v>1265</v>
      </c>
      <c r="I324" t="str">
        <f>VLOOKUP($B324,SOCS_box_taxonomy!$B$2:$Z$948,6,0)</f>
        <v>Eukaryota</v>
      </c>
      <c r="J324" t="str">
        <f>VLOOKUP($B324,SOCS_box_taxonomy!$B$2:$Z$948,7,0)</f>
        <v xml:space="preserve"> Metazoa</v>
      </c>
      <c r="K324" t="str">
        <f>VLOOKUP($B324,SOCS_box_taxonomy!$B$2:$Z$948,8,0)</f>
        <v xml:space="preserve"> Chordata</v>
      </c>
      <c r="L324" t="str">
        <f>VLOOKUP($B324,SOCS_box_taxonomy!$B$2:$Z$948,9,0)</f>
        <v xml:space="preserve"> Craniata</v>
      </c>
      <c r="M324" t="str">
        <f>VLOOKUP($B324,SOCS_box_taxonomy!$B$2:$Z$948,10,0)</f>
        <v xml:space="preserve"> Vertebrata</v>
      </c>
      <c r="N324" t="str">
        <f>VLOOKUP($B324,SOCS_box_taxonomy!$B$2:$Z$948,11,0)</f>
        <v xml:space="preserve"> Euteleostomi</v>
      </c>
      <c r="O324" t="str">
        <f>VLOOKUP($B324,SOCS_box_taxonomy!$B$2:$Z$948,12,0)</f>
        <v>Mammalia</v>
      </c>
      <c r="P324" t="str">
        <f>VLOOKUP($B324,SOCS_box_taxonomy!$B$2:$Z$948,13,0)</f>
        <v xml:space="preserve"> Eutheria</v>
      </c>
      <c r="Q324" t="str">
        <f>VLOOKUP($B324,SOCS_box_taxonomy!$B$2:$Z$948,14,0)</f>
        <v xml:space="preserve"> Euarchontoglires</v>
      </c>
      <c r="R324" t="str">
        <f>VLOOKUP($B324,SOCS_box_taxonomy!$B$2:$Z$948,15,0)</f>
        <v xml:space="preserve"> Glires</v>
      </c>
      <c r="S324" t="str">
        <f>VLOOKUP($B324,SOCS_box_taxonomy!$B$2:$Z$948,16,0)</f>
        <v xml:space="preserve"> Rodentia</v>
      </c>
      <c r="T324" t="str">
        <f>VLOOKUP($B324,SOCS_box_taxonomy!$B$2:$Z$948,17,0)</f>
        <v xml:space="preserve"> Sciurognathi</v>
      </c>
      <c r="U324" t="str">
        <f>VLOOKUP($B324,SOCS_box_taxonomy!$B$2:$Z$948,18,0)</f>
        <v>Muroidea</v>
      </c>
      <c r="V324" t="str">
        <f>VLOOKUP($B324,SOCS_box_taxonomy!$B$2:$Z$948,19,0)</f>
        <v xml:space="preserve"> Muridae</v>
      </c>
      <c r="W324" t="str">
        <f>VLOOKUP($B324,SOCS_box_taxonomy!$B$2:$Z$948,20,0)</f>
        <v xml:space="preserve"> Murinae</v>
      </c>
      <c r="X324" t="str">
        <f>VLOOKUP($B324,SOCS_box_taxonomy!$B$2:$Z$948,21,0)</f>
        <v xml:space="preserve"> Mus</v>
      </c>
      <c r="Y324" t="str">
        <f>VLOOKUP($B324,SOCS_box_taxonomy!$B$2:$Z$948,22,0)</f>
        <v xml:space="preserve"> Mus.</v>
      </c>
      <c r="Z324">
        <f>$F324-$E324+1</f>
        <v>40</v>
      </c>
    </row>
    <row r="325" spans="1:26">
      <c r="A325" t="s">
        <v>217</v>
      </c>
      <c r="B325" t="s">
        <v>1393</v>
      </c>
      <c r="C325">
        <v>633</v>
      </c>
      <c r="D325" t="s">
        <v>1269</v>
      </c>
      <c r="E325">
        <v>107</v>
      </c>
      <c r="F325">
        <v>200</v>
      </c>
      <c r="G325">
        <v>64467</v>
      </c>
      <c r="H325" t="s">
        <v>1270</v>
      </c>
      <c r="I325" t="str">
        <f>VLOOKUP($B325,SOCS_box_taxonomy!$B$2:$Z$948,6,0)</f>
        <v>Eukaryota</v>
      </c>
      <c r="J325" t="str">
        <f>VLOOKUP($B325,SOCS_box_taxonomy!$B$2:$Z$948,7,0)</f>
        <v xml:space="preserve"> Metazoa</v>
      </c>
      <c r="K325" t="str">
        <f>VLOOKUP($B325,SOCS_box_taxonomy!$B$2:$Z$948,8,0)</f>
        <v xml:space="preserve"> Chordata</v>
      </c>
      <c r="L325" t="str">
        <f>VLOOKUP($B325,SOCS_box_taxonomy!$B$2:$Z$948,9,0)</f>
        <v xml:space="preserve"> Craniata</v>
      </c>
      <c r="M325" t="str">
        <f>VLOOKUP($B325,SOCS_box_taxonomy!$B$2:$Z$948,10,0)</f>
        <v xml:space="preserve"> Vertebrata</v>
      </c>
      <c r="N325" t="str">
        <f>VLOOKUP($B325,SOCS_box_taxonomy!$B$2:$Z$948,11,0)</f>
        <v xml:space="preserve"> Euteleostomi</v>
      </c>
      <c r="O325" t="str">
        <f>VLOOKUP($B325,SOCS_box_taxonomy!$B$2:$Z$948,12,0)</f>
        <v>Mammalia</v>
      </c>
      <c r="P325" t="str">
        <f>VLOOKUP($B325,SOCS_box_taxonomy!$B$2:$Z$948,13,0)</f>
        <v xml:space="preserve"> Eutheria</v>
      </c>
      <c r="Q325" t="str">
        <f>VLOOKUP($B325,SOCS_box_taxonomy!$B$2:$Z$948,14,0)</f>
        <v xml:space="preserve"> Laurasiatheria</v>
      </c>
      <c r="R325" t="str">
        <f>VLOOKUP($B325,SOCS_box_taxonomy!$B$2:$Z$948,15,0)</f>
        <v xml:space="preserve"> Cetartiodactyla</v>
      </c>
      <c r="S325" t="str">
        <f>VLOOKUP($B325,SOCS_box_taxonomy!$B$2:$Z$948,16,0)</f>
        <v xml:space="preserve"> Ruminantia</v>
      </c>
      <c r="T325" t="str">
        <f>VLOOKUP($B325,SOCS_box_taxonomy!$B$2:$Z$948,17,0)</f>
        <v>Pecora</v>
      </c>
      <c r="U325" t="str">
        <f>VLOOKUP($B325,SOCS_box_taxonomy!$B$2:$Z$948,18,0)</f>
        <v xml:space="preserve"> Bovidae</v>
      </c>
      <c r="V325" t="str">
        <f>VLOOKUP($B325,SOCS_box_taxonomy!$B$2:$Z$948,19,0)</f>
        <v xml:space="preserve"> Bovinae</v>
      </c>
      <c r="W325" t="str">
        <f>VLOOKUP($B325,SOCS_box_taxonomy!$B$2:$Z$948,20,0)</f>
        <v xml:space="preserve"> Bos.</v>
      </c>
      <c r="X325">
        <f>VLOOKUP($B325,SOCS_box_taxonomy!$B$2:$Z$948,21,0)</f>
        <v>0</v>
      </c>
      <c r="Y325">
        <f>VLOOKUP($B325,SOCS_box_taxonomy!$B$2:$Z$948,22,0)</f>
        <v>0</v>
      </c>
    </row>
    <row r="326" spans="1:26">
      <c r="A326" t="s">
        <v>217</v>
      </c>
      <c r="B326" t="s">
        <v>1393</v>
      </c>
      <c r="C326">
        <v>633</v>
      </c>
      <c r="D326" t="s">
        <v>1269</v>
      </c>
      <c r="E326">
        <v>174</v>
      </c>
      <c r="F326">
        <v>266</v>
      </c>
      <c r="G326">
        <v>64467</v>
      </c>
      <c r="H326" t="s">
        <v>1270</v>
      </c>
      <c r="I326" t="str">
        <f>VLOOKUP($B326,SOCS_box_taxonomy!$B$2:$Z$948,6,0)</f>
        <v>Eukaryota</v>
      </c>
      <c r="J326" t="str">
        <f>VLOOKUP($B326,SOCS_box_taxonomy!$B$2:$Z$948,7,0)</f>
        <v xml:space="preserve"> Metazoa</v>
      </c>
      <c r="K326" t="str">
        <f>VLOOKUP($B326,SOCS_box_taxonomy!$B$2:$Z$948,8,0)</f>
        <v xml:space="preserve"> Chordata</v>
      </c>
      <c r="L326" t="str">
        <f>VLOOKUP($B326,SOCS_box_taxonomy!$B$2:$Z$948,9,0)</f>
        <v xml:space="preserve"> Craniata</v>
      </c>
      <c r="M326" t="str">
        <f>VLOOKUP($B326,SOCS_box_taxonomy!$B$2:$Z$948,10,0)</f>
        <v xml:space="preserve"> Vertebrata</v>
      </c>
      <c r="N326" t="str">
        <f>VLOOKUP($B326,SOCS_box_taxonomy!$B$2:$Z$948,11,0)</f>
        <v xml:space="preserve"> Euteleostomi</v>
      </c>
      <c r="O326" t="str">
        <f>VLOOKUP($B326,SOCS_box_taxonomy!$B$2:$Z$948,12,0)</f>
        <v>Mammalia</v>
      </c>
      <c r="P326" t="str">
        <f>VLOOKUP($B326,SOCS_box_taxonomy!$B$2:$Z$948,13,0)</f>
        <v xml:space="preserve"> Eutheria</v>
      </c>
      <c r="Q326" t="str">
        <f>VLOOKUP($B326,SOCS_box_taxonomy!$B$2:$Z$948,14,0)</f>
        <v xml:space="preserve"> Laurasiatheria</v>
      </c>
      <c r="R326" t="str">
        <f>VLOOKUP($B326,SOCS_box_taxonomy!$B$2:$Z$948,15,0)</f>
        <v xml:space="preserve"> Cetartiodactyla</v>
      </c>
      <c r="S326" t="str">
        <f>VLOOKUP($B326,SOCS_box_taxonomy!$B$2:$Z$948,16,0)</f>
        <v xml:space="preserve"> Ruminantia</v>
      </c>
      <c r="T326" t="str">
        <f>VLOOKUP($B326,SOCS_box_taxonomy!$B$2:$Z$948,17,0)</f>
        <v>Pecora</v>
      </c>
      <c r="U326" t="str">
        <f>VLOOKUP($B326,SOCS_box_taxonomy!$B$2:$Z$948,18,0)</f>
        <v xml:space="preserve"> Bovidae</v>
      </c>
      <c r="V326" t="str">
        <f>VLOOKUP($B326,SOCS_box_taxonomy!$B$2:$Z$948,19,0)</f>
        <v xml:space="preserve"> Bovinae</v>
      </c>
      <c r="W326" t="str">
        <f>VLOOKUP($B326,SOCS_box_taxonomy!$B$2:$Z$948,20,0)</f>
        <v xml:space="preserve"> Bos.</v>
      </c>
      <c r="X326">
        <f>VLOOKUP($B326,SOCS_box_taxonomy!$B$2:$Z$948,21,0)</f>
        <v>0</v>
      </c>
      <c r="Y326">
        <f>VLOOKUP($B326,SOCS_box_taxonomy!$B$2:$Z$948,22,0)</f>
        <v>0</v>
      </c>
    </row>
    <row r="327" spans="1:26">
      <c r="A327" t="s">
        <v>217</v>
      </c>
      <c r="B327" t="s">
        <v>1393</v>
      </c>
      <c r="C327">
        <v>633</v>
      </c>
      <c r="D327" t="s">
        <v>1269</v>
      </c>
      <c r="E327">
        <v>259</v>
      </c>
      <c r="F327">
        <v>332</v>
      </c>
      <c r="G327">
        <v>64467</v>
      </c>
      <c r="H327" t="s">
        <v>1270</v>
      </c>
      <c r="I327" t="str">
        <f>VLOOKUP($B327,SOCS_box_taxonomy!$B$2:$Z$948,6,0)</f>
        <v>Eukaryota</v>
      </c>
      <c r="J327" t="str">
        <f>VLOOKUP($B327,SOCS_box_taxonomy!$B$2:$Z$948,7,0)</f>
        <v xml:space="preserve"> Metazoa</v>
      </c>
      <c r="K327" t="str">
        <f>VLOOKUP($B327,SOCS_box_taxonomy!$B$2:$Z$948,8,0)</f>
        <v xml:space="preserve"> Chordata</v>
      </c>
      <c r="L327" t="str">
        <f>VLOOKUP($B327,SOCS_box_taxonomy!$B$2:$Z$948,9,0)</f>
        <v xml:space="preserve"> Craniata</v>
      </c>
      <c r="M327" t="str">
        <f>VLOOKUP($B327,SOCS_box_taxonomy!$B$2:$Z$948,10,0)</f>
        <v xml:space="preserve"> Vertebrata</v>
      </c>
      <c r="N327" t="str">
        <f>VLOOKUP($B327,SOCS_box_taxonomy!$B$2:$Z$948,11,0)</f>
        <v xml:space="preserve"> Euteleostomi</v>
      </c>
      <c r="O327" t="str">
        <f>VLOOKUP($B327,SOCS_box_taxonomy!$B$2:$Z$948,12,0)</f>
        <v>Mammalia</v>
      </c>
      <c r="P327" t="str">
        <f>VLOOKUP($B327,SOCS_box_taxonomy!$B$2:$Z$948,13,0)</f>
        <v xml:space="preserve"> Eutheria</v>
      </c>
      <c r="Q327" t="str">
        <f>VLOOKUP($B327,SOCS_box_taxonomy!$B$2:$Z$948,14,0)</f>
        <v xml:space="preserve"> Laurasiatheria</v>
      </c>
      <c r="R327" t="str">
        <f>VLOOKUP($B327,SOCS_box_taxonomy!$B$2:$Z$948,15,0)</f>
        <v xml:space="preserve"> Cetartiodactyla</v>
      </c>
      <c r="S327" t="str">
        <f>VLOOKUP($B327,SOCS_box_taxonomy!$B$2:$Z$948,16,0)</f>
        <v xml:space="preserve"> Ruminantia</v>
      </c>
      <c r="T327" t="str">
        <f>VLOOKUP($B327,SOCS_box_taxonomy!$B$2:$Z$948,17,0)</f>
        <v>Pecora</v>
      </c>
      <c r="U327" t="str">
        <f>VLOOKUP($B327,SOCS_box_taxonomy!$B$2:$Z$948,18,0)</f>
        <v xml:space="preserve"> Bovidae</v>
      </c>
      <c r="V327" t="str">
        <f>VLOOKUP($B327,SOCS_box_taxonomy!$B$2:$Z$948,19,0)</f>
        <v xml:space="preserve"> Bovinae</v>
      </c>
      <c r="W327" t="str">
        <f>VLOOKUP($B327,SOCS_box_taxonomy!$B$2:$Z$948,20,0)</f>
        <v xml:space="preserve"> Bos.</v>
      </c>
      <c r="X327">
        <f>VLOOKUP($B327,SOCS_box_taxonomy!$B$2:$Z$948,21,0)</f>
        <v>0</v>
      </c>
      <c r="Y327">
        <f>VLOOKUP($B327,SOCS_box_taxonomy!$B$2:$Z$948,22,0)</f>
        <v>0</v>
      </c>
    </row>
    <row r="328" spans="1:26">
      <c r="A328" t="s">
        <v>217</v>
      </c>
      <c r="B328" t="s">
        <v>1393</v>
      </c>
      <c r="C328">
        <v>633</v>
      </c>
      <c r="D328" t="s">
        <v>1269</v>
      </c>
      <c r="E328">
        <v>306</v>
      </c>
      <c r="F328">
        <v>398</v>
      </c>
      <c r="G328">
        <v>64467</v>
      </c>
      <c r="H328" t="s">
        <v>1270</v>
      </c>
      <c r="I328" t="str">
        <f>VLOOKUP($B328,SOCS_box_taxonomy!$B$2:$Z$948,6,0)</f>
        <v>Eukaryota</v>
      </c>
      <c r="J328" t="str">
        <f>VLOOKUP($B328,SOCS_box_taxonomy!$B$2:$Z$948,7,0)</f>
        <v xml:space="preserve"> Metazoa</v>
      </c>
      <c r="K328" t="str">
        <f>VLOOKUP($B328,SOCS_box_taxonomy!$B$2:$Z$948,8,0)</f>
        <v xml:space="preserve"> Chordata</v>
      </c>
      <c r="L328" t="str">
        <f>VLOOKUP($B328,SOCS_box_taxonomy!$B$2:$Z$948,9,0)</f>
        <v xml:space="preserve"> Craniata</v>
      </c>
      <c r="M328" t="str">
        <f>VLOOKUP($B328,SOCS_box_taxonomy!$B$2:$Z$948,10,0)</f>
        <v xml:space="preserve"> Vertebrata</v>
      </c>
      <c r="N328" t="str">
        <f>VLOOKUP($B328,SOCS_box_taxonomy!$B$2:$Z$948,11,0)</f>
        <v xml:space="preserve"> Euteleostomi</v>
      </c>
      <c r="O328" t="str">
        <f>VLOOKUP($B328,SOCS_box_taxonomy!$B$2:$Z$948,12,0)</f>
        <v>Mammalia</v>
      </c>
      <c r="P328" t="str">
        <f>VLOOKUP($B328,SOCS_box_taxonomy!$B$2:$Z$948,13,0)</f>
        <v xml:space="preserve"> Eutheria</v>
      </c>
      <c r="Q328" t="str">
        <f>VLOOKUP($B328,SOCS_box_taxonomy!$B$2:$Z$948,14,0)</f>
        <v xml:space="preserve"> Laurasiatheria</v>
      </c>
      <c r="R328" t="str">
        <f>VLOOKUP($B328,SOCS_box_taxonomy!$B$2:$Z$948,15,0)</f>
        <v xml:space="preserve"> Cetartiodactyla</v>
      </c>
      <c r="S328" t="str">
        <f>VLOOKUP($B328,SOCS_box_taxonomy!$B$2:$Z$948,16,0)</f>
        <v xml:space="preserve"> Ruminantia</v>
      </c>
      <c r="T328" t="str">
        <f>VLOOKUP($B328,SOCS_box_taxonomy!$B$2:$Z$948,17,0)</f>
        <v>Pecora</v>
      </c>
      <c r="U328" t="str">
        <f>VLOOKUP($B328,SOCS_box_taxonomy!$B$2:$Z$948,18,0)</f>
        <v xml:space="preserve"> Bovidae</v>
      </c>
      <c r="V328" t="str">
        <f>VLOOKUP($B328,SOCS_box_taxonomy!$B$2:$Z$948,19,0)</f>
        <v xml:space="preserve"> Bovinae</v>
      </c>
      <c r="W328" t="str">
        <f>VLOOKUP($B328,SOCS_box_taxonomy!$B$2:$Z$948,20,0)</f>
        <v xml:space="preserve"> Bos.</v>
      </c>
      <c r="X328">
        <f>VLOOKUP($B328,SOCS_box_taxonomy!$B$2:$Z$948,21,0)</f>
        <v>0</v>
      </c>
      <c r="Y328">
        <f>VLOOKUP($B328,SOCS_box_taxonomy!$B$2:$Z$948,22,0)</f>
        <v>0</v>
      </c>
    </row>
    <row r="329" spans="1:26">
      <c r="A329" t="s">
        <v>217</v>
      </c>
      <c r="B329" t="s">
        <v>1393</v>
      </c>
      <c r="C329">
        <v>633</v>
      </c>
      <c r="D329" t="s">
        <v>1269</v>
      </c>
      <c r="E329">
        <v>413</v>
      </c>
      <c r="F329">
        <v>501</v>
      </c>
      <c r="G329">
        <v>64467</v>
      </c>
      <c r="H329" t="s">
        <v>1270</v>
      </c>
      <c r="I329" t="str">
        <f>VLOOKUP($B329,SOCS_box_taxonomy!$B$2:$Z$948,6,0)</f>
        <v>Eukaryota</v>
      </c>
      <c r="J329" t="str">
        <f>VLOOKUP($B329,SOCS_box_taxonomy!$B$2:$Z$948,7,0)</f>
        <v xml:space="preserve"> Metazoa</v>
      </c>
      <c r="K329" t="str">
        <f>VLOOKUP($B329,SOCS_box_taxonomy!$B$2:$Z$948,8,0)</f>
        <v xml:space="preserve"> Chordata</v>
      </c>
      <c r="L329" t="str">
        <f>VLOOKUP($B329,SOCS_box_taxonomy!$B$2:$Z$948,9,0)</f>
        <v xml:space="preserve"> Craniata</v>
      </c>
      <c r="M329" t="str">
        <f>VLOOKUP($B329,SOCS_box_taxonomy!$B$2:$Z$948,10,0)</f>
        <v xml:space="preserve"> Vertebrata</v>
      </c>
      <c r="N329" t="str">
        <f>VLOOKUP($B329,SOCS_box_taxonomy!$B$2:$Z$948,11,0)</f>
        <v xml:space="preserve"> Euteleostomi</v>
      </c>
      <c r="O329" t="str">
        <f>VLOOKUP($B329,SOCS_box_taxonomy!$B$2:$Z$948,12,0)</f>
        <v>Mammalia</v>
      </c>
      <c r="P329" t="str">
        <f>VLOOKUP($B329,SOCS_box_taxonomy!$B$2:$Z$948,13,0)</f>
        <v xml:space="preserve"> Eutheria</v>
      </c>
      <c r="Q329" t="str">
        <f>VLOOKUP($B329,SOCS_box_taxonomy!$B$2:$Z$948,14,0)</f>
        <v xml:space="preserve"> Laurasiatheria</v>
      </c>
      <c r="R329" t="str">
        <f>VLOOKUP($B329,SOCS_box_taxonomy!$B$2:$Z$948,15,0)</f>
        <v xml:space="preserve"> Cetartiodactyla</v>
      </c>
      <c r="S329" t="str">
        <f>VLOOKUP($B329,SOCS_box_taxonomy!$B$2:$Z$948,16,0)</f>
        <v xml:space="preserve"> Ruminantia</v>
      </c>
      <c r="T329" t="str">
        <f>VLOOKUP($B329,SOCS_box_taxonomy!$B$2:$Z$948,17,0)</f>
        <v>Pecora</v>
      </c>
      <c r="U329" t="str">
        <f>VLOOKUP($B329,SOCS_box_taxonomy!$B$2:$Z$948,18,0)</f>
        <v xml:space="preserve"> Bovidae</v>
      </c>
      <c r="V329" t="str">
        <f>VLOOKUP($B329,SOCS_box_taxonomy!$B$2:$Z$948,19,0)</f>
        <v xml:space="preserve"> Bovinae</v>
      </c>
      <c r="W329" t="str">
        <f>VLOOKUP($B329,SOCS_box_taxonomy!$B$2:$Z$948,20,0)</f>
        <v xml:space="preserve"> Bos.</v>
      </c>
      <c r="X329">
        <f>VLOOKUP($B329,SOCS_box_taxonomy!$B$2:$Z$948,21,0)</f>
        <v>0</v>
      </c>
      <c r="Y329">
        <f>VLOOKUP($B329,SOCS_box_taxonomy!$B$2:$Z$948,22,0)</f>
        <v>0</v>
      </c>
    </row>
    <row r="330" spans="1:26">
      <c r="A330" t="s">
        <v>217</v>
      </c>
      <c r="B330" t="s">
        <v>1393</v>
      </c>
      <c r="C330">
        <v>633</v>
      </c>
      <c r="D330" t="s">
        <v>21</v>
      </c>
      <c r="E330">
        <v>591</v>
      </c>
      <c r="F330">
        <v>630</v>
      </c>
      <c r="G330">
        <v>1016</v>
      </c>
      <c r="H330" t="s">
        <v>1265</v>
      </c>
      <c r="I330" t="str">
        <f>VLOOKUP($B330,SOCS_box_taxonomy!$B$2:$Z$948,6,0)</f>
        <v>Eukaryota</v>
      </c>
      <c r="J330" t="str">
        <f>VLOOKUP($B330,SOCS_box_taxonomy!$B$2:$Z$948,7,0)</f>
        <v xml:space="preserve"> Metazoa</v>
      </c>
      <c r="K330" t="str">
        <f>VLOOKUP($B330,SOCS_box_taxonomy!$B$2:$Z$948,8,0)</f>
        <v xml:space="preserve"> Chordata</v>
      </c>
      <c r="L330" t="str">
        <f>VLOOKUP($B330,SOCS_box_taxonomy!$B$2:$Z$948,9,0)</f>
        <v xml:space="preserve"> Craniata</v>
      </c>
      <c r="M330" t="str">
        <f>VLOOKUP($B330,SOCS_box_taxonomy!$B$2:$Z$948,10,0)</f>
        <v xml:space="preserve"> Vertebrata</v>
      </c>
      <c r="N330" t="str">
        <f>VLOOKUP($B330,SOCS_box_taxonomy!$B$2:$Z$948,11,0)</f>
        <v xml:space="preserve"> Euteleostomi</v>
      </c>
      <c r="O330" t="str">
        <f>VLOOKUP($B330,SOCS_box_taxonomy!$B$2:$Z$948,12,0)</f>
        <v>Mammalia</v>
      </c>
      <c r="P330" t="str">
        <f>VLOOKUP($B330,SOCS_box_taxonomy!$B$2:$Z$948,13,0)</f>
        <v xml:space="preserve"> Eutheria</v>
      </c>
      <c r="Q330" t="str">
        <f>VLOOKUP($B330,SOCS_box_taxonomy!$B$2:$Z$948,14,0)</f>
        <v xml:space="preserve"> Laurasiatheria</v>
      </c>
      <c r="R330" t="str">
        <f>VLOOKUP($B330,SOCS_box_taxonomy!$B$2:$Z$948,15,0)</f>
        <v xml:space="preserve"> Cetartiodactyla</v>
      </c>
      <c r="S330" t="str">
        <f>VLOOKUP($B330,SOCS_box_taxonomy!$B$2:$Z$948,16,0)</f>
        <v xml:space="preserve"> Ruminantia</v>
      </c>
      <c r="T330" t="str">
        <f>VLOOKUP($B330,SOCS_box_taxonomy!$B$2:$Z$948,17,0)</f>
        <v>Pecora</v>
      </c>
      <c r="U330" t="str">
        <f>VLOOKUP($B330,SOCS_box_taxonomy!$B$2:$Z$948,18,0)</f>
        <v xml:space="preserve"> Bovidae</v>
      </c>
      <c r="V330" t="str">
        <f>VLOOKUP($B330,SOCS_box_taxonomy!$B$2:$Z$948,19,0)</f>
        <v xml:space="preserve"> Bovinae</v>
      </c>
      <c r="W330" t="str">
        <f>VLOOKUP($B330,SOCS_box_taxonomy!$B$2:$Z$948,20,0)</f>
        <v xml:space="preserve"> Bos.</v>
      </c>
      <c r="X330">
        <f>VLOOKUP($B330,SOCS_box_taxonomy!$B$2:$Z$948,21,0)</f>
        <v>0</v>
      </c>
      <c r="Y330">
        <f>VLOOKUP($B330,SOCS_box_taxonomy!$B$2:$Z$948,22,0)</f>
        <v>0</v>
      </c>
      <c r="Z330">
        <f>$F330-$E330+1</f>
        <v>40</v>
      </c>
    </row>
    <row r="331" spans="1:26">
      <c r="A331" t="s">
        <v>218</v>
      </c>
      <c r="B331" t="s">
        <v>1394</v>
      </c>
      <c r="C331">
        <v>587</v>
      </c>
      <c r="D331" t="s">
        <v>1269</v>
      </c>
      <c r="E331">
        <v>128</v>
      </c>
      <c r="F331">
        <v>220</v>
      </c>
      <c r="G331">
        <v>64467</v>
      </c>
      <c r="H331" t="s">
        <v>1270</v>
      </c>
      <c r="I331" t="str">
        <f>VLOOKUP($B331,SOCS_box_taxonomy!$B$2:$Z$948,6,0)</f>
        <v>Eukaryota</v>
      </c>
      <c r="J331" t="str">
        <f>VLOOKUP($B331,SOCS_box_taxonomy!$B$2:$Z$948,7,0)</f>
        <v xml:space="preserve"> Metazoa</v>
      </c>
      <c r="K331" t="str">
        <f>VLOOKUP($B331,SOCS_box_taxonomy!$B$2:$Z$948,8,0)</f>
        <v xml:space="preserve"> Chordata</v>
      </c>
      <c r="L331" t="str">
        <f>VLOOKUP($B331,SOCS_box_taxonomy!$B$2:$Z$948,9,0)</f>
        <v xml:space="preserve"> Craniata</v>
      </c>
      <c r="M331" t="str">
        <f>VLOOKUP($B331,SOCS_box_taxonomy!$B$2:$Z$948,10,0)</f>
        <v xml:space="preserve"> Vertebrata</v>
      </c>
      <c r="N331" t="str">
        <f>VLOOKUP($B331,SOCS_box_taxonomy!$B$2:$Z$948,11,0)</f>
        <v xml:space="preserve"> Euteleostomi</v>
      </c>
      <c r="O331" t="str">
        <f>VLOOKUP($B331,SOCS_box_taxonomy!$B$2:$Z$948,12,0)</f>
        <v>Mammalia</v>
      </c>
      <c r="P331" t="str">
        <f>VLOOKUP($B331,SOCS_box_taxonomy!$B$2:$Z$948,13,0)</f>
        <v xml:space="preserve"> Eutheria</v>
      </c>
      <c r="Q331" t="str">
        <f>VLOOKUP($B331,SOCS_box_taxonomy!$B$2:$Z$948,14,0)</f>
        <v xml:space="preserve"> Euarchontoglires</v>
      </c>
      <c r="R331" t="str">
        <f>VLOOKUP($B331,SOCS_box_taxonomy!$B$2:$Z$948,15,0)</f>
        <v xml:space="preserve"> Primates</v>
      </c>
      <c r="S331" t="str">
        <f>VLOOKUP($B331,SOCS_box_taxonomy!$B$2:$Z$948,16,0)</f>
        <v xml:space="preserve"> Haplorrhini</v>
      </c>
      <c r="T331" t="str">
        <f>VLOOKUP($B331,SOCS_box_taxonomy!$B$2:$Z$948,17,0)</f>
        <v>Catarrhini</v>
      </c>
      <c r="U331" t="str">
        <f>VLOOKUP($B331,SOCS_box_taxonomy!$B$2:$Z$948,18,0)</f>
        <v xml:space="preserve"> Hominidae</v>
      </c>
      <c r="V331" t="str">
        <f>VLOOKUP($B331,SOCS_box_taxonomy!$B$2:$Z$948,19,0)</f>
        <v xml:space="preserve"> Homo.</v>
      </c>
      <c r="W331">
        <f>VLOOKUP($B331,SOCS_box_taxonomy!$B$2:$Z$948,20,0)</f>
        <v>0</v>
      </c>
      <c r="X331">
        <f>VLOOKUP($B331,SOCS_box_taxonomy!$B$2:$Z$948,21,0)</f>
        <v>0</v>
      </c>
      <c r="Y331">
        <f>VLOOKUP($B331,SOCS_box_taxonomy!$B$2:$Z$948,22,0)</f>
        <v>0</v>
      </c>
    </row>
    <row r="332" spans="1:26">
      <c r="A332" t="s">
        <v>218</v>
      </c>
      <c r="B332" t="s">
        <v>1394</v>
      </c>
      <c r="C332">
        <v>587</v>
      </c>
      <c r="D332" t="s">
        <v>1269</v>
      </c>
      <c r="E332">
        <v>216</v>
      </c>
      <c r="F332">
        <v>286</v>
      </c>
      <c r="G332">
        <v>64467</v>
      </c>
      <c r="H332" t="s">
        <v>1270</v>
      </c>
      <c r="I332" t="str">
        <f>VLOOKUP($B332,SOCS_box_taxonomy!$B$2:$Z$948,6,0)</f>
        <v>Eukaryota</v>
      </c>
      <c r="J332" t="str">
        <f>VLOOKUP($B332,SOCS_box_taxonomy!$B$2:$Z$948,7,0)</f>
        <v xml:space="preserve"> Metazoa</v>
      </c>
      <c r="K332" t="str">
        <f>VLOOKUP($B332,SOCS_box_taxonomy!$B$2:$Z$948,8,0)</f>
        <v xml:space="preserve"> Chordata</v>
      </c>
      <c r="L332" t="str">
        <f>VLOOKUP($B332,SOCS_box_taxonomy!$B$2:$Z$948,9,0)</f>
        <v xml:space="preserve"> Craniata</v>
      </c>
      <c r="M332" t="str">
        <f>VLOOKUP($B332,SOCS_box_taxonomy!$B$2:$Z$948,10,0)</f>
        <v xml:space="preserve"> Vertebrata</v>
      </c>
      <c r="N332" t="str">
        <f>VLOOKUP($B332,SOCS_box_taxonomy!$B$2:$Z$948,11,0)</f>
        <v xml:space="preserve"> Euteleostomi</v>
      </c>
      <c r="O332" t="str">
        <f>VLOOKUP($B332,SOCS_box_taxonomy!$B$2:$Z$948,12,0)</f>
        <v>Mammalia</v>
      </c>
      <c r="P332" t="str">
        <f>VLOOKUP($B332,SOCS_box_taxonomy!$B$2:$Z$948,13,0)</f>
        <v xml:space="preserve"> Eutheria</v>
      </c>
      <c r="Q332" t="str">
        <f>VLOOKUP($B332,SOCS_box_taxonomy!$B$2:$Z$948,14,0)</f>
        <v xml:space="preserve"> Euarchontoglires</v>
      </c>
      <c r="R332" t="str">
        <f>VLOOKUP($B332,SOCS_box_taxonomy!$B$2:$Z$948,15,0)</f>
        <v xml:space="preserve"> Primates</v>
      </c>
      <c r="S332" t="str">
        <f>VLOOKUP($B332,SOCS_box_taxonomy!$B$2:$Z$948,16,0)</f>
        <v xml:space="preserve"> Haplorrhini</v>
      </c>
      <c r="T332" t="str">
        <f>VLOOKUP($B332,SOCS_box_taxonomy!$B$2:$Z$948,17,0)</f>
        <v>Catarrhini</v>
      </c>
      <c r="U332" t="str">
        <f>VLOOKUP($B332,SOCS_box_taxonomy!$B$2:$Z$948,18,0)</f>
        <v xml:space="preserve"> Hominidae</v>
      </c>
      <c r="V332" t="str">
        <f>VLOOKUP($B332,SOCS_box_taxonomy!$B$2:$Z$948,19,0)</f>
        <v xml:space="preserve"> Homo.</v>
      </c>
      <c r="W332">
        <f>VLOOKUP($B332,SOCS_box_taxonomy!$B$2:$Z$948,20,0)</f>
        <v>0</v>
      </c>
      <c r="X332">
        <f>VLOOKUP($B332,SOCS_box_taxonomy!$B$2:$Z$948,21,0)</f>
        <v>0</v>
      </c>
      <c r="Y332">
        <f>VLOOKUP($B332,SOCS_box_taxonomy!$B$2:$Z$948,22,0)</f>
        <v>0</v>
      </c>
    </row>
    <row r="333" spans="1:26">
      <c r="A333" t="s">
        <v>218</v>
      </c>
      <c r="B333" t="s">
        <v>1394</v>
      </c>
      <c r="C333">
        <v>587</v>
      </c>
      <c r="D333" t="s">
        <v>1269</v>
      </c>
      <c r="E333">
        <v>282</v>
      </c>
      <c r="F333">
        <v>350</v>
      </c>
      <c r="G333">
        <v>64467</v>
      </c>
      <c r="H333" t="s">
        <v>1270</v>
      </c>
      <c r="I333" t="str">
        <f>VLOOKUP($B333,SOCS_box_taxonomy!$B$2:$Z$948,6,0)</f>
        <v>Eukaryota</v>
      </c>
      <c r="J333" t="str">
        <f>VLOOKUP($B333,SOCS_box_taxonomy!$B$2:$Z$948,7,0)</f>
        <v xml:space="preserve"> Metazoa</v>
      </c>
      <c r="K333" t="str">
        <f>VLOOKUP($B333,SOCS_box_taxonomy!$B$2:$Z$948,8,0)</f>
        <v xml:space="preserve"> Chordata</v>
      </c>
      <c r="L333" t="str">
        <f>VLOOKUP($B333,SOCS_box_taxonomy!$B$2:$Z$948,9,0)</f>
        <v xml:space="preserve"> Craniata</v>
      </c>
      <c r="M333" t="str">
        <f>VLOOKUP($B333,SOCS_box_taxonomy!$B$2:$Z$948,10,0)</f>
        <v xml:space="preserve"> Vertebrata</v>
      </c>
      <c r="N333" t="str">
        <f>VLOOKUP($B333,SOCS_box_taxonomy!$B$2:$Z$948,11,0)</f>
        <v xml:space="preserve"> Euteleostomi</v>
      </c>
      <c r="O333" t="str">
        <f>VLOOKUP($B333,SOCS_box_taxonomy!$B$2:$Z$948,12,0)</f>
        <v>Mammalia</v>
      </c>
      <c r="P333" t="str">
        <f>VLOOKUP($B333,SOCS_box_taxonomy!$B$2:$Z$948,13,0)</f>
        <v xml:space="preserve"> Eutheria</v>
      </c>
      <c r="Q333" t="str">
        <f>VLOOKUP($B333,SOCS_box_taxonomy!$B$2:$Z$948,14,0)</f>
        <v xml:space="preserve"> Euarchontoglires</v>
      </c>
      <c r="R333" t="str">
        <f>VLOOKUP($B333,SOCS_box_taxonomy!$B$2:$Z$948,15,0)</f>
        <v xml:space="preserve"> Primates</v>
      </c>
      <c r="S333" t="str">
        <f>VLOOKUP($B333,SOCS_box_taxonomy!$B$2:$Z$948,16,0)</f>
        <v xml:space="preserve"> Haplorrhini</v>
      </c>
      <c r="T333" t="str">
        <f>VLOOKUP($B333,SOCS_box_taxonomy!$B$2:$Z$948,17,0)</f>
        <v>Catarrhini</v>
      </c>
      <c r="U333" t="str">
        <f>VLOOKUP($B333,SOCS_box_taxonomy!$B$2:$Z$948,18,0)</f>
        <v xml:space="preserve"> Hominidae</v>
      </c>
      <c r="V333" t="str">
        <f>VLOOKUP($B333,SOCS_box_taxonomy!$B$2:$Z$948,19,0)</f>
        <v xml:space="preserve"> Homo.</v>
      </c>
      <c r="W333">
        <f>VLOOKUP($B333,SOCS_box_taxonomy!$B$2:$Z$948,20,0)</f>
        <v>0</v>
      </c>
      <c r="X333">
        <f>VLOOKUP($B333,SOCS_box_taxonomy!$B$2:$Z$948,21,0)</f>
        <v>0</v>
      </c>
      <c r="Y333">
        <f>VLOOKUP($B333,SOCS_box_taxonomy!$B$2:$Z$948,22,0)</f>
        <v>0</v>
      </c>
    </row>
    <row r="334" spans="1:26">
      <c r="A334" t="s">
        <v>218</v>
      </c>
      <c r="B334" t="s">
        <v>1394</v>
      </c>
      <c r="C334">
        <v>587</v>
      </c>
      <c r="D334" t="s">
        <v>1269</v>
      </c>
      <c r="E334">
        <v>358</v>
      </c>
      <c r="F334">
        <v>455</v>
      </c>
      <c r="G334">
        <v>64467</v>
      </c>
      <c r="H334" t="s">
        <v>1270</v>
      </c>
      <c r="I334" t="str">
        <f>VLOOKUP($B334,SOCS_box_taxonomy!$B$2:$Z$948,6,0)</f>
        <v>Eukaryota</v>
      </c>
      <c r="J334" t="str">
        <f>VLOOKUP($B334,SOCS_box_taxonomy!$B$2:$Z$948,7,0)</f>
        <v xml:space="preserve"> Metazoa</v>
      </c>
      <c r="K334" t="str">
        <f>VLOOKUP($B334,SOCS_box_taxonomy!$B$2:$Z$948,8,0)</f>
        <v xml:space="preserve"> Chordata</v>
      </c>
      <c r="L334" t="str">
        <f>VLOOKUP($B334,SOCS_box_taxonomy!$B$2:$Z$948,9,0)</f>
        <v xml:space="preserve"> Craniata</v>
      </c>
      <c r="M334" t="str">
        <f>VLOOKUP($B334,SOCS_box_taxonomy!$B$2:$Z$948,10,0)</f>
        <v xml:space="preserve"> Vertebrata</v>
      </c>
      <c r="N334" t="str">
        <f>VLOOKUP($B334,SOCS_box_taxonomy!$B$2:$Z$948,11,0)</f>
        <v xml:space="preserve"> Euteleostomi</v>
      </c>
      <c r="O334" t="str">
        <f>VLOOKUP($B334,SOCS_box_taxonomy!$B$2:$Z$948,12,0)</f>
        <v>Mammalia</v>
      </c>
      <c r="P334" t="str">
        <f>VLOOKUP($B334,SOCS_box_taxonomy!$B$2:$Z$948,13,0)</f>
        <v xml:space="preserve"> Eutheria</v>
      </c>
      <c r="Q334" t="str">
        <f>VLOOKUP($B334,SOCS_box_taxonomy!$B$2:$Z$948,14,0)</f>
        <v xml:space="preserve"> Euarchontoglires</v>
      </c>
      <c r="R334" t="str">
        <f>VLOOKUP($B334,SOCS_box_taxonomy!$B$2:$Z$948,15,0)</f>
        <v xml:space="preserve"> Primates</v>
      </c>
      <c r="S334" t="str">
        <f>VLOOKUP($B334,SOCS_box_taxonomy!$B$2:$Z$948,16,0)</f>
        <v xml:space="preserve"> Haplorrhini</v>
      </c>
      <c r="T334" t="str">
        <f>VLOOKUP($B334,SOCS_box_taxonomy!$B$2:$Z$948,17,0)</f>
        <v>Catarrhini</v>
      </c>
      <c r="U334" t="str">
        <f>VLOOKUP($B334,SOCS_box_taxonomy!$B$2:$Z$948,18,0)</f>
        <v xml:space="preserve"> Hominidae</v>
      </c>
      <c r="V334" t="str">
        <f>VLOOKUP($B334,SOCS_box_taxonomy!$B$2:$Z$948,19,0)</f>
        <v xml:space="preserve"> Homo.</v>
      </c>
      <c r="W334">
        <f>VLOOKUP($B334,SOCS_box_taxonomy!$B$2:$Z$948,20,0)</f>
        <v>0</v>
      </c>
      <c r="X334">
        <f>VLOOKUP($B334,SOCS_box_taxonomy!$B$2:$Z$948,21,0)</f>
        <v>0</v>
      </c>
      <c r="Y334">
        <f>VLOOKUP($B334,SOCS_box_taxonomy!$B$2:$Z$948,22,0)</f>
        <v>0</v>
      </c>
    </row>
    <row r="335" spans="1:26">
      <c r="A335" t="s">
        <v>218</v>
      </c>
      <c r="B335" t="s">
        <v>1394</v>
      </c>
      <c r="C335">
        <v>587</v>
      </c>
      <c r="D335" t="s">
        <v>1395</v>
      </c>
      <c r="E335">
        <v>143</v>
      </c>
      <c r="F335">
        <v>197</v>
      </c>
      <c r="G335">
        <v>3225</v>
      </c>
      <c r="H335" t="s">
        <v>1326</v>
      </c>
      <c r="I335" t="str">
        <f>VLOOKUP($B335,SOCS_box_taxonomy!$B$2:$Z$948,6,0)</f>
        <v>Eukaryota</v>
      </c>
      <c r="J335" t="str">
        <f>VLOOKUP($B335,SOCS_box_taxonomy!$B$2:$Z$948,7,0)</f>
        <v xml:space="preserve"> Metazoa</v>
      </c>
      <c r="K335" t="str">
        <f>VLOOKUP($B335,SOCS_box_taxonomy!$B$2:$Z$948,8,0)</f>
        <v xml:space="preserve"> Chordata</v>
      </c>
      <c r="L335" t="str">
        <f>VLOOKUP($B335,SOCS_box_taxonomy!$B$2:$Z$948,9,0)</f>
        <v xml:space="preserve"> Craniata</v>
      </c>
      <c r="M335" t="str">
        <f>VLOOKUP($B335,SOCS_box_taxonomy!$B$2:$Z$948,10,0)</f>
        <v xml:space="preserve"> Vertebrata</v>
      </c>
      <c r="N335" t="str">
        <f>VLOOKUP($B335,SOCS_box_taxonomy!$B$2:$Z$948,11,0)</f>
        <v xml:space="preserve"> Euteleostomi</v>
      </c>
      <c r="O335" t="str">
        <f>VLOOKUP($B335,SOCS_box_taxonomy!$B$2:$Z$948,12,0)</f>
        <v>Mammalia</v>
      </c>
      <c r="P335" t="str">
        <f>VLOOKUP($B335,SOCS_box_taxonomy!$B$2:$Z$948,13,0)</f>
        <v xml:space="preserve"> Eutheria</v>
      </c>
      <c r="Q335" t="str">
        <f>VLOOKUP($B335,SOCS_box_taxonomy!$B$2:$Z$948,14,0)</f>
        <v xml:space="preserve"> Euarchontoglires</v>
      </c>
      <c r="R335" t="str">
        <f>VLOOKUP($B335,SOCS_box_taxonomy!$B$2:$Z$948,15,0)</f>
        <v xml:space="preserve"> Primates</v>
      </c>
      <c r="S335" t="str">
        <f>VLOOKUP($B335,SOCS_box_taxonomy!$B$2:$Z$948,16,0)</f>
        <v xml:space="preserve"> Haplorrhini</v>
      </c>
      <c r="T335" t="str">
        <f>VLOOKUP($B335,SOCS_box_taxonomy!$B$2:$Z$948,17,0)</f>
        <v>Catarrhini</v>
      </c>
      <c r="U335" t="str">
        <f>VLOOKUP($B335,SOCS_box_taxonomy!$B$2:$Z$948,18,0)</f>
        <v xml:space="preserve"> Hominidae</v>
      </c>
      <c r="V335" t="str">
        <f>VLOOKUP($B335,SOCS_box_taxonomy!$B$2:$Z$948,19,0)</f>
        <v xml:space="preserve"> Homo.</v>
      </c>
      <c r="W335">
        <f>VLOOKUP($B335,SOCS_box_taxonomy!$B$2:$Z$948,20,0)</f>
        <v>0</v>
      </c>
      <c r="X335">
        <f>VLOOKUP($B335,SOCS_box_taxonomy!$B$2:$Z$948,21,0)</f>
        <v>0</v>
      </c>
      <c r="Y335">
        <f>VLOOKUP($B335,SOCS_box_taxonomy!$B$2:$Z$948,22,0)</f>
        <v>0</v>
      </c>
    </row>
    <row r="336" spans="1:26">
      <c r="A336" t="s">
        <v>218</v>
      </c>
      <c r="B336" t="s">
        <v>1394</v>
      </c>
      <c r="C336">
        <v>587</v>
      </c>
      <c r="D336" t="s">
        <v>1325</v>
      </c>
      <c r="E336">
        <v>58</v>
      </c>
      <c r="F336">
        <v>110</v>
      </c>
      <c r="G336">
        <v>4200</v>
      </c>
      <c r="H336" t="s">
        <v>1326</v>
      </c>
      <c r="I336" t="str">
        <f>VLOOKUP($B336,SOCS_box_taxonomy!$B$2:$Z$948,6,0)</f>
        <v>Eukaryota</v>
      </c>
      <c r="J336" t="str">
        <f>VLOOKUP($B336,SOCS_box_taxonomy!$B$2:$Z$948,7,0)</f>
        <v xml:space="preserve"> Metazoa</v>
      </c>
      <c r="K336" t="str">
        <f>VLOOKUP($B336,SOCS_box_taxonomy!$B$2:$Z$948,8,0)</f>
        <v xml:space="preserve"> Chordata</v>
      </c>
      <c r="L336" t="str">
        <f>VLOOKUP($B336,SOCS_box_taxonomy!$B$2:$Z$948,9,0)</f>
        <v xml:space="preserve"> Craniata</v>
      </c>
      <c r="M336" t="str">
        <f>VLOOKUP($B336,SOCS_box_taxonomy!$B$2:$Z$948,10,0)</f>
        <v xml:space="preserve"> Vertebrata</v>
      </c>
      <c r="N336" t="str">
        <f>VLOOKUP($B336,SOCS_box_taxonomy!$B$2:$Z$948,11,0)</f>
        <v xml:space="preserve"> Euteleostomi</v>
      </c>
      <c r="O336" t="str">
        <f>VLOOKUP($B336,SOCS_box_taxonomy!$B$2:$Z$948,12,0)</f>
        <v>Mammalia</v>
      </c>
      <c r="P336" t="str">
        <f>VLOOKUP($B336,SOCS_box_taxonomy!$B$2:$Z$948,13,0)</f>
        <v xml:space="preserve"> Eutheria</v>
      </c>
      <c r="Q336" t="str">
        <f>VLOOKUP($B336,SOCS_box_taxonomy!$B$2:$Z$948,14,0)</f>
        <v xml:space="preserve"> Euarchontoglires</v>
      </c>
      <c r="R336" t="str">
        <f>VLOOKUP($B336,SOCS_box_taxonomy!$B$2:$Z$948,15,0)</f>
        <v xml:space="preserve"> Primates</v>
      </c>
      <c r="S336" t="str">
        <f>VLOOKUP($B336,SOCS_box_taxonomy!$B$2:$Z$948,16,0)</f>
        <v xml:space="preserve"> Haplorrhini</v>
      </c>
      <c r="T336" t="str">
        <f>VLOOKUP($B336,SOCS_box_taxonomy!$B$2:$Z$948,17,0)</f>
        <v>Catarrhini</v>
      </c>
      <c r="U336" t="str">
        <f>VLOOKUP($B336,SOCS_box_taxonomy!$B$2:$Z$948,18,0)</f>
        <v xml:space="preserve"> Hominidae</v>
      </c>
      <c r="V336" t="str">
        <f>VLOOKUP($B336,SOCS_box_taxonomy!$B$2:$Z$948,19,0)</f>
        <v xml:space="preserve"> Homo.</v>
      </c>
      <c r="W336">
        <f>VLOOKUP($B336,SOCS_box_taxonomy!$B$2:$Z$948,20,0)</f>
        <v>0</v>
      </c>
      <c r="X336">
        <f>VLOOKUP($B336,SOCS_box_taxonomy!$B$2:$Z$948,21,0)</f>
        <v>0</v>
      </c>
      <c r="Y336">
        <f>VLOOKUP($B336,SOCS_box_taxonomy!$B$2:$Z$948,22,0)</f>
        <v>0</v>
      </c>
    </row>
    <row r="337" spans="1:26">
      <c r="A337" t="s">
        <v>218</v>
      </c>
      <c r="B337" t="s">
        <v>1394</v>
      </c>
      <c r="C337">
        <v>587</v>
      </c>
      <c r="D337" t="s">
        <v>21</v>
      </c>
      <c r="E337">
        <v>545</v>
      </c>
      <c r="F337">
        <v>584</v>
      </c>
      <c r="G337">
        <v>1016</v>
      </c>
      <c r="H337" t="s">
        <v>1265</v>
      </c>
      <c r="I337" t="str">
        <f>VLOOKUP($B337,SOCS_box_taxonomy!$B$2:$Z$948,6,0)</f>
        <v>Eukaryota</v>
      </c>
      <c r="J337" t="str">
        <f>VLOOKUP($B337,SOCS_box_taxonomy!$B$2:$Z$948,7,0)</f>
        <v xml:space="preserve"> Metazoa</v>
      </c>
      <c r="K337" t="str">
        <f>VLOOKUP($B337,SOCS_box_taxonomy!$B$2:$Z$948,8,0)</f>
        <v xml:space="preserve"> Chordata</v>
      </c>
      <c r="L337" t="str">
        <f>VLOOKUP($B337,SOCS_box_taxonomy!$B$2:$Z$948,9,0)</f>
        <v xml:space="preserve"> Craniata</v>
      </c>
      <c r="M337" t="str">
        <f>VLOOKUP($B337,SOCS_box_taxonomy!$B$2:$Z$948,10,0)</f>
        <v xml:space="preserve"> Vertebrata</v>
      </c>
      <c r="N337" t="str">
        <f>VLOOKUP($B337,SOCS_box_taxonomy!$B$2:$Z$948,11,0)</f>
        <v xml:space="preserve"> Euteleostomi</v>
      </c>
      <c r="O337" t="str">
        <f>VLOOKUP($B337,SOCS_box_taxonomy!$B$2:$Z$948,12,0)</f>
        <v>Mammalia</v>
      </c>
      <c r="P337" t="str">
        <f>VLOOKUP($B337,SOCS_box_taxonomy!$B$2:$Z$948,13,0)</f>
        <v xml:space="preserve"> Eutheria</v>
      </c>
      <c r="Q337" t="str">
        <f>VLOOKUP($B337,SOCS_box_taxonomy!$B$2:$Z$948,14,0)</f>
        <v xml:space="preserve"> Euarchontoglires</v>
      </c>
      <c r="R337" t="str">
        <f>VLOOKUP($B337,SOCS_box_taxonomy!$B$2:$Z$948,15,0)</f>
        <v xml:space="preserve"> Primates</v>
      </c>
      <c r="S337" t="str">
        <f>VLOOKUP($B337,SOCS_box_taxonomy!$B$2:$Z$948,16,0)</f>
        <v xml:space="preserve"> Haplorrhini</v>
      </c>
      <c r="T337" t="str">
        <f>VLOOKUP($B337,SOCS_box_taxonomy!$B$2:$Z$948,17,0)</f>
        <v>Catarrhini</v>
      </c>
      <c r="U337" t="str">
        <f>VLOOKUP($B337,SOCS_box_taxonomy!$B$2:$Z$948,18,0)</f>
        <v xml:space="preserve"> Hominidae</v>
      </c>
      <c r="V337" t="str">
        <f>VLOOKUP($B337,SOCS_box_taxonomy!$B$2:$Z$948,19,0)</f>
        <v xml:space="preserve"> Homo.</v>
      </c>
      <c r="W337">
        <f>VLOOKUP($B337,SOCS_box_taxonomy!$B$2:$Z$948,20,0)</f>
        <v>0</v>
      </c>
      <c r="X337">
        <f>VLOOKUP($B337,SOCS_box_taxonomy!$B$2:$Z$948,21,0)</f>
        <v>0</v>
      </c>
      <c r="Y337">
        <f>VLOOKUP($B337,SOCS_box_taxonomy!$B$2:$Z$948,22,0)</f>
        <v>0</v>
      </c>
      <c r="Z337">
        <f>$F337-$E337+1</f>
        <v>40</v>
      </c>
    </row>
    <row r="338" spans="1:26">
      <c r="A338" t="s">
        <v>219</v>
      </c>
      <c r="B338" t="s">
        <v>1396</v>
      </c>
      <c r="C338">
        <v>634</v>
      </c>
      <c r="D338" t="s">
        <v>1269</v>
      </c>
      <c r="E338">
        <v>110</v>
      </c>
      <c r="F338">
        <v>202</v>
      </c>
      <c r="G338">
        <v>64467</v>
      </c>
      <c r="H338" t="s">
        <v>1270</v>
      </c>
      <c r="I338" t="str">
        <f>VLOOKUP($B338,SOCS_box_taxonomy!$B$2:$Z$948,6,0)</f>
        <v>Eukaryota</v>
      </c>
      <c r="J338" t="str">
        <f>VLOOKUP($B338,SOCS_box_taxonomy!$B$2:$Z$948,7,0)</f>
        <v xml:space="preserve"> Metazoa</v>
      </c>
      <c r="K338" t="str">
        <f>VLOOKUP($B338,SOCS_box_taxonomy!$B$2:$Z$948,8,0)</f>
        <v xml:space="preserve"> Chordata</v>
      </c>
      <c r="L338" t="str">
        <f>VLOOKUP($B338,SOCS_box_taxonomy!$B$2:$Z$948,9,0)</f>
        <v xml:space="preserve"> Craniata</v>
      </c>
      <c r="M338" t="str">
        <f>VLOOKUP($B338,SOCS_box_taxonomy!$B$2:$Z$948,10,0)</f>
        <v xml:space="preserve"> Vertebrata</v>
      </c>
      <c r="N338" t="str">
        <f>VLOOKUP($B338,SOCS_box_taxonomy!$B$2:$Z$948,11,0)</f>
        <v xml:space="preserve"> Euteleostomi</v>
      </c>
      <c r="O338" t="str">
        <f>VLOOKUP($B338,SOCS_box_taxonomy!$B$2:$Z$948,12,0)</f>
        <v>Mammalia</v>
      </c>
      <c r="P338" t="str">
        <f>VLOOKUP($B338,SOCS_box_taxonomy!$B$2:$Z$948,13,0)</f>
        <v xml:space="preserve"> Eutheria</v>
      </c>
      <c r="Q338" t="str">
        <f>VLOOKUP($B338,SOCS_box_taxonomy!$B$2:$Z$948,14,0)</f>
        <v xml:space="preserve"> Euarchontoglires</v>
      </c>
      <c r="R338" t="str">
        <f>VLOOKUP($B338,SOCS_box_taxonomy!$B$2:$Z$948,15,0)</f>
        <v xml:space="preserve"> Glires</v>
      </c>
      <c r="S338" t="str">
        <f>VLOOKUP($B338,SOCS_box_taxonomy!$B$2:$Z$948,16,0)</f>
        <v xml:space="preserve"> Rodentia</v>
      </c>
      <c r="T338" t="str">
        <f>VLOOKUP($B338,SOCS_box_taxonomy!$B$2:$Z$948,17,0)</f>
        <v xml:space="preserve"> Sciurognathi</v>
      </c>
      <c r="U338" t="str">
        <f>VLOOKUP($B338,SOCS_box_taxonomy!$B$2:$Z$948,18,0)</f>
        <v>Muroidea</v>
      </c>
      <c r="V338" t="str">
        <f>VLOOKUP($B338,SOCS_box_taxonomy!$B$2:$Z$948,19,0)</f>
        <v xml:space="preserve"> Muridae</v>
      </c>
      <c r="W338" t="str">
        <f>VLOOKUP($B338,SOCS_box_taxonomy!$B$2:$Z$948,20,0)</f>
        <v xml:space="preserve"> Murinae</v>
      </c>
      <c r="X338" t="str">
        <f>VLOOKUP($B338,SOCS_box_taxonomy!$B$2:$Z$948,21,0)</f>
        <v xml:space="preserve"> Mus</v>
      </c>
      <c r="Y338" t="str">
        <f>VLOOKUP($B338,SOCS_box_taxonomy!$B$2:$Z$948,22,0)</f>
        <v xml:space="preserve"> Mus.</v>
      </c>
    </row>
    <row r="339" spans="1:26">
      <c r="A339" t="s">
        <v>219</v>
      </c>
      <c r="B339" t="s">
        <v>1396</v>
      </c>
      <c r="C339">
        <v>634</v>
      </c>
      <c r="D339" t="s">
        <v>1269</v>
      </c>
      <c r="E339">
        <v>176</v>
      </c>
      <c r="F339">
        <v>268</v>
      </c>
      <c r="G339">
        <v>64467</v>
      </c>
      <c r="H339" t="s">
        <v>1270</v>
      </c>
      <c r="I339" t="str">
        <f>VLOOKUP($B339,SOCS_box_taxonomy!$B$2:$Z$948,6,0)</f>
        <v>Eukaryota</v>
      </c>
      <c r="J339" t="str">
        <f>VLOOKUP($B339,SOCS_box_taxonomy!$B$2:$Z$948,7,0)</f>
        <v xml:space="preserve"> Metazoa</v>
      </c>
      <c r="K339" t="str">
        <f>VLOOKUP($B339,SOCS_box_taxonomy!$B$2:$Z$948,8,0)</f>
        <v xml:space="preserve"> Chordata</v>
      </c>
      <c r="L339" t="str">
        <f>VLOOKUP($B339,SOCS_box_taxonomy!$B$2:$Z$948,9,0)</f>
        <v xml:space="preserve"> Craniata</v>
      </c>
      <c r="M339" t="str">
        <f>VLOOKUP($B339,SOCS_box_taxonomy!$B$2:$Z$948,10,0)</f>
        <v xml:space="preserve"> Vertebrata</v>
      </c>
      <c r="N339" t="str">
        <f>VLOOKUP($B339,SOCS_box_taxonomy!$B$2:$Z$948,11,0)</f>
        <v xml:space="preserve"> Euteleostomi</v>
      </c>
      <c r="O339" t="str">
        <f>VLOOKUP($B339,SOCS_box_taxonomy!$B$2:$Z$948,12,0)</f>
        <v>Mammalia</v>
      </c>
      <c r="P339" t="str">
        <f>VLOOKUP($B339,SOCS_box_taxonomy!$B$2:$Z$948,13,0)</f>
        <v xml:space="preserve"> Eutheria</v>
      </c>
      <c r="Q339" t="str">
        <f>VLOOKUP($B339,SOCS_box_taxonomy!$B$2:$Z$948,14,0)</f>
        <v xml:space="preserve"> Euarchontoglires</v>
      </c>
      <c r="R339" t="str">
        <f>VLOOKUP($B339,SOCS_box_taxonomy!$B$2:$Z$948,15,0)</f>
        <v xml:space="preserve"> Glires</v>
      </c>
      <c r="S339" t="str">
        <f>VLOOKUP($B339,SOCS_box_taxonomy!$B$2:$Z$948,16,0)</f>
        <v xml:space="preserve"> Rodentia</v>
      </c>
      <c r="T339" t="str">
        <f>VLOOKUP($B339,SOCS_box_taxonomy!$B$2:$Z$948,17,0)</f>
        <v xml:space="preserve"> Sciurognathi</v>
      </c>
      <c r="U339" t="str">
        <f>VLOOKUP($B339,SOCS_box_taxonomy!$B$2:$Z$948,18,0)</f>
        <v>Muroidea</v>
      </c>
      <c r="V339" t="str">
        <f>VLOOKUP($B339,SOCS_box_taxonomy!$B$2:$Z$948,19,0)</f>
        <v xml:space="preserve"> Muridae</v>
      </c>
      <c r="W339" t="str">
        <f>VLOOKUP($B339,SOCS_box_taxonomy!$B$2:$Z$948,20,0)</f>
        <v xml:space="preserve"> Murinae</v>
      </c>
      <c r="X339" t="str">
        <f>VLOOKUP($B339,SOCS_box_taxonomy!$B$2:$Z$948,21,0)</f>
        <v xml:space="preserve"> Mus</v>
      </c>
      <c r="Y339" t="str">
        <f>VLOOKUP($B339,SOCS_box_taxonomy!$B$2:$Z$948,22,0)</f>
        <v xml:space="preserve"> Mus.</v>
      </c>
    </row>
    <row r="340" spans="1:26">
      <c r="A340" t="s">
        <v>219</v>
      </c>
      <c r="B340" t="s">
        <v>1396</v>
      </c>
      <c r="C340">
        <v>634</v>
      </c>
      <c r="D340" t="s">
        <v>1269</v>
      </c>
      <c r="E340">
        <v>265</v>
      </c>
      <c r="F340">
        <v>334</v>
      </c>
      <c r="G340">
        <v>64467</v>
      </c>
      <c r="H340" t="s">
        <v>1270</v>
      </c>
      <c r="I340" t="str">
        <f>VLOOKUP($B340,SOCS_box_taxonomy!$B$2:$Z$948,6,0)</f>
        <v>Eukaryota</v>
      </c>
      <c r="J340" t="str">
        <f>VLOOKUP($B340,SOCS_box_taxonomy!$B$2:$Z$948,7,0)</f>
        <v xml:space="preserve"> Metazoa</v>
      </c>
      <c r="K340" t="str">
        <f>VLOOKUP($B340,SOCS_box_taxonomy!$B$2:$Z$948,8,0)</f>
        <v xml:space="preserve"> Chordata</v>
      </c>
      <c r="L340" t="str">
        <f>VLOOKUP($B340,SOCS_box_taxonomy!$B$2:$Z$948,9,0)</f>
        <v xml:space="preserve"> Craniata</v>
      </c>
      <c r="M340" t="str">
        <f>VLOOKUP($B340,SOCS_box_taxonomy!$B$2:$Z$948,10,0)</f>
        <v xml:space="preserve"> Vertebrata</v>
      </c>
      <c r="N340" t="str">
        <f>VLOOKUP($B340,SOCS_box_taxonomy!$B$2:$Z$948,11,0)</f>
        <v xml:space="preserve"> Euteleostomi</v>
      </c>
      <c r="O340" t="str">
        <f>VLOOKUP($B340,SOCS_box_taxonomy!$B$2:$Z$948,12,0)</f>
        <v>Mammalia</v>
      </c>
      <c r="P340" t="str">
        <f>VLOOKUP($B340,SOCS_box_taxonomy!$B$2:$Z$948,13,0)</f>
        <v xml:space="preserve"> Eutheria</v>
      </c>
      <c r="Q340" t="str">
        <f>VLOOKUP($B340,SOCS_box_taxonomy!$B$2:$Z$948,14,0)</f>
        <v xml:space="preserve"> Euarchontoglires</v>
      </c>
      <c r="R340" t="str">
        <f>VLOOKUP($B340,SOCS_box_taxonomy!$B$2:$Z$948,15,0)</f>
        <v xml:space="preserve"> Glires</v>
      </c>
      <c r="S340" t="str">
        <f>VLOOKUP($B340,SOCS_box_taxonomy!$B$2:$Z$948,16,0)</f>
        <v xml:space="preserve"> Rodentia</v>
      </c>
      <c r="T340" t="str">
        <f>VLOOKUP($B340,SOCS_box_taxonomy!$B$2:$Z$948,17,0)</f>
        <v xml:space="preserve"> Sciurognathi</v>
      </c>
      <c r="U340" t="str">
        <f>VLOOKUP($B340,SOCS_box_taxonomy!$B$2:$Z$948,18,0)</f>
        <v>Muroidea</v>
      </c>
      <c r="V340" t="str">
        <f>VLOOKUP($B340,SOCS_box_taxonomy!$B$2:$Z$948,19,0)</f>
        <v xml:space="preserve"> Muridae</v>
      </c>
      <c r="W340" t="str">
        <f>VLOOKUP($B340,SOCS_box_taxonomy!$B$2:$Z$948,20,0)</f>
        <v xml:space="preserve"> Murinae</v>
      </c>
      <c r="X340" t="str">
        <f>VLOOKUP($B340,SOCS_box_taxonomy!$B$2:$Z$948,21,0)</f>
        <v xml:space="preserve"> Mus</v>
      </c>
      <c r="Y340" t="str">
        <f>VLOOKUP($B340,SOCS_box_taxonomy!$B$2:$Z$948,22,0)</f>
        <v xml:space="preserve"> Mus.</v>
      </c>
    </row>
    <row r="341" spans="1:26">
      <c r="A341" t="s">
        <v>219</v>
      </c>
      <c r="B341" t="s">
        <v>1396</v>
      </c>
      <c r="C341">
        <v>634</v>
      </c>
      <c r="D341" t="s">
        <v>1269</v>
      </c>
      <c r="E341">
        <v>341</v>
      </c>
      <c r="F341">
        <v>441</v>
      </c>
      <c r="G341">
        <v>64467</v>
      </c>
      <c r="H341" t="s">
        <v>1270</v>
      </c>
      <c r="I341" t="str">
        <f>VLOOKUP($B341,SOCS_box_taxonomy!$B$2:$Z$948,6,0)</f>
        <v>Eukaryota</v>
      </c>
      <c r="J341" t="str">
        <f>VLOOKUP($B341,SOCS_box_taxonomy!$B$2:$Z$948,7,0)</f>
        <v xml:space="preserve"> Metazoa</v>
      </c>
      <c r="K341" t="str">
        <f>VLOOKUP($B341,SOCS_box_taxonomy!$B$2:$Z$948,8,0)</f>
        <v xml:space="preserve"> Chordata</v>
      </c>
      <c r="L341" t="str">
        <f>VLOOKUP($B341,SOCS_box_taxonomy!$B$2:$Z$948,9,0)</f>
        <v xml:space="preserve"> Craniata</v>
      </c>
      <c r="M341" t="str">
        <f>VLOOKUP($B341,SOCS_box_taxonomy!$B$2:$Z$948,10,0)</f>
        <v xml:space="preserve"> Vertebrata</v>
      </c>
      <c r="N341" t="str">
        <f>VLOOKUP($B341,SOCS_box_taxonomy!$B$2:$Z$948,11,0)</f>
        <v xml:space="preserve"> Euteleostomi</v>
      </c>
      <c r="O341" t="str">
        <f>VLOOKUP($B341,SOCS_box_taxonomy!$B$2:$Z$948,12,0)</f>
        <v>Mammalia</v>
      </c>
      <c r="P341" t="str">
        <f>VLOOKUP($B341,SOCS_box_taxonomy!$B$2:$Z$948,13,0)</f>
        <v xml:space="preserve"> Eutheria</v>
      </c>
      <c r="Q341" t="str">
        <f>VLOOKUP($B341,SOCS_box_taxonomy!$B$2:$Z$948,14,0)</f>
        <v xml:space="preserve"> Euarchontoglires</v>
      </c>
      <c r="R341" t="str">
        <f>VLOOKUP($B341,SOCS_box_taxonomy!$B$2:$Z$948,15,0)</f>
        <v xml:space="preserve"> Glires</v>
      </c>
      <c r="S341" t="str">
        <f>VLOOKUP($B341,SOCS_box_taxonomy!$B$2:$Z$948,16,0)</f>
        <v xml:space="preserve"> Rodentia</v>
      </c>
      <c r="T341" t="str">
        <f>VLOOKUP($B341,SOCS_box_taxonomy!$B$2:$Z$948,17,0)</f>
        <v xml:space="preserve"> Sciurognathi</v>
      </c>
      <c r="U341" t="str">
        <f>VLOOKUP($B341,SOCS_box_taxonomy!$B$2:$Z$948,18,0)</f>
        <v>Muroidea</v>
      </c>
      <c r="V341" t="str">
        <f>VLOOKUP($B341,SOCS_box_taxonomy!$B$2:$Z$948,19,0)</f>
        <v xml:space="preserve"> Muridae</v>
      </c>
      <c r="W341" t="str">
        <f>VLOOKUP($B341,SOCS_box_taxonomy!$B$2:$Z$948,20,0)</f>
        <v xml:space="preserve"> Murinae</v>
      </c>
      <c r="X341" t="str">
        <f>VLOOKUP($B341,SOCS_box_taxonomy!$B$2:$Z$948,21,0)</f>
        <v xml:space="preserve"> Mus</v>
      </c>
      <c r="Y341" t="str">
        <f>VLOOKUP($B341,SOCS_box_taxonomy!$B$2:$Z$948,22,0)</f>
        <v xml:space="preserve"> Mus.</v>
      </c>
    </row>
    <row r="342" spans="1:26">
      <c r="A342" t="s">
        <v>219</v>
      </c>
      <c r="B342" t="s">
        <v>1396</v>
      </c>
      <c r="C342">
        <v>634</v>
      </c>
      <c r="D342" t="s">
        <v>1269</v>
      </c>
      <c r="E342">
        <v>415</v>
      </c>
      <c r="F342">
        <v>503</v>
      </c>
      <c r="G342">
        <v>64467</v>
      </c>
      <c r="H342" t="s">
        <v>1270</v>
      </c>
      <c r="I342" t="str">
        <f>VLOOKUP($B342,SOCS_box_taxonomy!$B$2:$Z$948,6,0)</f>
        <v>Eukaryota</v>
      </c>
      <c r="J342" t="str">
        <f>VLOOKUP($B342,SOCS_box_taxonomy!$B$2:$Z$948,7,0)</f>
        <v xml:space="preserve"> Metazoa</v>
      </c>
      <c r="K342" t="str">
        <f>VLOOKUP($B342,SOCS_box_taxonomy!$B$2:$Z$948,8,0)</f>
        <v xml:space="preserve"> Chordata</v>
      </c>
      <c r="L342" t="str">
        <f>VLOOKUP($B342,SOCS_box_taxonomy!$B$2:$Z$948,9,0)</f>
        <v xml:space="preserve"> Craniata</v>
      </c>
      <c r="M342" t="str">
        <f>VLOOKUP($B342,SOCS_box_taxonomy!$B$2:$Z$948,10,0)</f>
        <v xml:space="preserve"> Vertebrata</v>
      </c>
      <c r="N342" t="str">
        <f>VLOOKUP($B342,SOCS_box_taxonomy!$B$2:$Z$948,11,0)</f>
        <v xml:space="preserve"> Euteleostomi</v>
      </c>
      <c r="O342" t="str">
        <f>VLOOKUP($B342,SOCS_box_taxonomy!$B$2:$Z$948,12,0)</f>
        <v>Mammalia</v>
      </c>
      <c r="P342" t="str">
        <f>VLOOKUP($B342,SOCS_box_taxonomy!$B$2:$Z$948,13,0)</f>
        <v xml:space="preserve"> Eutheria</v>
      </c>
      <c r="Q342" t="str">
        <f>VLOOKUP($B342,SOCS_box_taxonomy!$B$2:$Z$948,14,0)</f>
        <v xml:space="preserve"> Euarchontoglires</v>
      </c>
      <c r="R342" t="str">
        <f>VLOOKUP($B342,SOCS_box_taxonomy!$B$2:$Z$948,15,0)</f>
        <v xml:space="preserve"> Glires</v>
      </c>
      <c r="S342" t="str">
        <f>VLOOKUP($B342,SOCS_box_taxonomy!$B$2:$Z$948,16,0)</f>
        <v xml:space="preserve"> Rodentia</v>
      </c>
      <c r="T342" t="str">
        <f>VLOOKUP($B342,SOCS_box_taxonomy!$B$2:$Z$948,17,0)</f>
        <v xml:space="preserve"> Sciurognathi</v>
      </c>
      <c r="U342" t="str">
        <f>VLOOKUP($B342,SOCS_box_taxonomy!$B$2:$Z$948,18,0)</f>
        <v>Muroidea</v>
      </c>
      <c r="V342" t="str">
        <f>VLOOKUP($B342,SOCS_box_taxonomy!$B$2:$Z$948,19,0)</f>
        <v xml:space="preserve"> Muridae</v>
      </c>
      <c r="W342" t="str">
        <f>VLOOKUP($B342,SOCS_box_taxonomy!$B$2:$Z$948,20,0)</f>
        <v xml:space="preserve"> Murinae</v>
      </c>
      <c r="X342" t="str">
        <f>VLOOKUP($B342,SOCS_box_taxonomy!$B$2:$Z$948,21,0)</f>
        <v xml:space="preserve"> Mus</v>
      </c>
      <c r="Y342" t="str">
        <f>VLOOKUP($B342,SOCS_box_taxonomy!$B$2:$Z$948,22,0)</f>
        <v xml:space="preserve"> Mus.</v>
      </c>
    </row>
    <row r="343" spans="1:26">
      <c r="A343" t="s">
        <v>219</v>
      </c>
      <c r="B343" t="s">
        <v>1396</v>
      </c>
      <c r="C343">
        <v>634</v>
      </c>
      <c r="D343" t="s">
        <v>21</v>
      </c>
      <c r="E343">
        <v>592</v>
      </c>
      <c r="F343">
        <v>631</v>
      </c>
      <c r="G343">
        <v>1016</v>
      </c>
      <c r="H343" t="s">
        <v>1265</v>
      </c>
      <c r="I343" t="str">
        <f>VLOOKUP($B343,SOCS_box_taxonomy!$B$2:$Z$948,6,0)</f>
        <v>Eukaryota</v>
      </c>
      <c r="J343" t="str">
        <f>VLOOKUP($B343,SOCS_box_taxonomy!$B$2:$Z$948,7,0)</f>
        <v xml:space="preserve"> Metazoa</v>
      </c>
      <c r="K343" t="str">
        <f>VLOOKUP($B343,SOCS_box_taxonomy!$B$2:$Z$948,8,0)</f>
        <v xml:space="preserve"> Chordata</v>
      </c>
      <c r="L343" t="str">
        <f>VLOOKUP($B343,SOCS_box_taxonomy!$B$2:$Z$948,9,0)</f>
        <v xml:space="preserve"> Craniata</v>
      </c>
      <c r="M343" t="str">
        <f>VLOOKUP($B343,SOCS_box_taxonomy!$B$2:$Z$948,10,0)</f>
        <v xml:space="preserve"> Vertebrata</v>
      </c>
      <c r="N343" t="str">
        <f>VLOOKUP($B343,SOCS_box_taxonomy!$B$2:$Z$948,11,0)</f>
        <v xml:space="preserve"> Euteleostomi</v>
      </c>
      <c r="O343" t="str">
        <f>VLOOKUP($B343,SOCS_box_taxonomy!$B$2:$Z$948,12,0)</f>
        <v>Mammalia</v>
      </c>
      <c r="P343" t="str">
        <f>VLOOKUP($B343,SOCS_box_taxonomy!$B$2:$Z$948,13,0)</f>
        <v xml:space="preserve"> Eutheria</v>
      </c>
      <c r="Q343" t="str">
        <f>VLOOKUP($B343,SOCS_box_taxonomy!$B$2:$Z$948,14,0)</f>
        <v xml:space="preserve"> Euarchontoglires</v>
      </c>
      <c r="R343" t="str">
        <f>VLOOKUP($B343,SOCS_box_taxonomy!$B$2:$Z$948,15,0)</f>
        <v xml:space="preserve"> Glires</v>
      </c>
      <c r="S343" t="str">
        <f>VLOOKUP($B343,SOCS_box_taxonomy!$B$2:$Z$948,16,0)</f>
        <v xml:space="preserve"> Rodentia</v>
      </c>
      <c r="T343" t="str">
        <f>VLOOKUP($B343,SOCS_box_taxonomy!$B$2:$Z$948,17,0)</f>
        <v xml:space="preserve"> Sciurognathi</v>
      </c>
      <c r="U343" t="str">
        <f>VLOOKUP($B343,SOCS_box_taxonomy!$B$2:$Z$948,18,0)</f>
        <v>Muroidea</v>
      </c>
      <c r="V343" t="str">
        <f>VLOOKUP($B343,SOCS_box_taxonomy!$B$2:$Z$948,19,0)</f>
        <v xml:space="preserve"> Muridae</v>
      </c>
      <c r="W343" t="str">
        <f>VLOOKUP($B343,SOCS_box_taxonomy!$B$2:$Z$948,20,0)</f>
        <v xml:space="preserve"> Murinae</v>
      </c>
      <c r="X343" t="str">
        <f>VLOOKUP($B343,SOCS_box_taxonomy!$B$2:$Z$948,21,0)</f>
        <v xml:space="preserve"> Mus</v>
      </c>
      <c r="Y343" t="str">
        <f>VLOOKUP($B343,SOCS_box_taxonomy!$B$2:$Z$948,22,0)</f>
        <v xml:space="preserve"> Mus.</v>
      </c>
      <c r="Z343">
        <f>$F343-$E343+1</f>
        <v>40</v>
      </c>
    </row>
    <row r="344" spans="1:26">
      <c r="A344" t="s">
        <v>220</v>
      </c>
      <c r="B344" t="s">
        <v>1397</v>
      </c>
      <c r="C344">
        <v>634</v>
      </c>
      <c r="D344" t="s">
        <v>1269</v>
      </c>
      <c r="E344">
        <v>176</v>
      </c>
      <c r="F344">
        <v>268</v>
      </c>
      <c r="G344">
        <v>64467</v>
      </c>
      <c r="H344" t="s">
        <v>1270</v>
      </c>
      <c r="I344" t="str">
        <f>VLOOKUP($B344,SOCS_box_taxonomy!$B$2:$Z$948,6,0)</f>
        <v>Eukaryota</v>
      </c>
      <c r="J344" t="str">
        <f>VLOOKUP($B344,SOCS_box_taxonomy!$B$2:$Z$948,7,0)</f>
        <v xml:space="preserve"> Metazoa</v>
      </c>
      <c r="K344" t="str">
        <f>VLOOKUP($B344,SOCS_box_taxonomy!$B$2:$Z$948,8,0)</f>
        <v xml:space="preserve"> Chordata</v>
      </c>
      <c r="L344" t="str">
        <f>VLOOKUP($B344,SOCS_box_taxonomy!$B$2:$Z$948,9,0)</f>
        <v xml:space="preserve"> Craniata</v>
      </c>
      <c r="M344" t="str">
        <f>VLOOKUP($B344,SOCS_box_taxonomy!$B$2:$Z$948,10,0)</f>
        <v xml:space="preserve"> Vertebrata</v>
      </c>
      <c r="N344" t="str">
        <f>VLOOKUP($B344,SOCS_box_taxonomy!$B$2:$Z$948,11,0)</f>
        <v xml:space="preserve"> Euteleostomi</v>
      </c>
      <c r="O344" t="str">
        <f>VLOOKUP($B344,SOCS_box_taxonomy!$B$2:$Z$948,12,0)</f>
        <v>Mammalia</v>
      </c>
      <c r="P344" t="str">
        <f>VLOOKUP($B344,SOCS_box_taxonomy!$B$2:$Z$948,13,0)</f>
        <v xml:space="preserve"> Eutheria</v>
      </c>
      <c r="Q344" t="str">
        <f>VLOOKUP($B344,SOCS_box_taxonomy!$B$2:$Z$948,14,0)</f>
        <v xml:space="preserve"> Euarchontoglires</v>
      </c>
      <c r="R344" t="str">
        <f>VLOOKUP($B344,SOCS_box_taxonomy!$B$2:$Z$948,15,0)</f>
        <v xml:space="preserve"> Glires</v>
      </c>
      <c r="S344" t="str">
        <f>VLOOKUP($B344,SOCS_box_taxonomy!$B$2:$Z$948,16,0)</f>
        <v xml:space="preserve"> Rodentia</v>
      </c>
      <c r="T344" t="str">
        <f>VLOOKUP($B344,SOCS_box_taxonomy!$B$2:$Z$948,17,0)</f>
        <v xml:space="preserve"> Sciurognathi</v>
      </c>
      <c r="U344" t="str">
        <f>VLOOKUP($B344,SOCS_box_taxonomy!$B$2:$Z$948,18,0)</f>
        <v>Muroidea</v>
      </c>
      <c r="V344" t="str">
        <f>VLOOKUP($B344,SOCS_box_taxonomy!$B$2:$Z$948,19,0)</f>
        <v xml:space="preserve"> Muridae</v>
      </c>
      <c r="W344" t="str">
        <f>VLOOKUP($B344,SOCS_box_taxonomy!$B$2:$Z$948,20,0)</f>
        <v xml:space="preserve"> Murinae</v>
      </c>
      <c r="X344" t="str">
        <f>VLOOKUP($B344,SOCS_box_taxonomy!$B$2:$Z$948,21,0)</f>
        <v xml:space="preserve"> Rattus.</v>
      </c>
      <c r="Y344">
        <f>VLOOKUP($B344,SOCS_box_taxonomy!$B$2:$Z$948,22,0)</f>
        <v>0</v>
      </c>
    </row>
    <row r="345" spans="1:26">
      <c r="A345" t="s">
        <v>220</v>
      </c>
      <c r="B345" t="s">
        <v>1397</v>
      </c>
      <c r="C345">
        <v>634</v>
      </c>
      <c r="D345" t="s">
        <v>1269</v>
      </c>
      <c r="E345">
        <v>267</v>
      </c>
      <c r="F345">
        <v>334</v>
      </c>
      <c r="G345">
        <v>64467</v>
      </c>
      <c r="H345" t="s">
        <v>1270</v>
      </c>
      <c r="I345" t="str">
        <f>VLOOKUP($B345,SOCS_box_taxonomy!$B$2:$Z$948,6,0)</f>
        <v>Eukaryota</v>
      </c>
      <c r="J345" t="str">
        <f>VLOOKUP($B345,SOCS_box_taxonomy!$B$2:$Z$948,7,0)</f>
        <v xml:space="preserve"> Metazoa</v>
      </c>
      <c r="K345" t="str">
        <f>VLOOKUP($B345,SOCS_box_taxonomy!$B$2:$Z$948,8,0)</f>
        <v xml:space="preserve"> Chordata</v>
      </c>
      <c r="L345" t="str">
        <f>VLOOKUP($B345,SOCS_box_taxonomy!$B$2:$Z$948,9,0)</f>
        <v xml:space="preserve"> Craniata</v>
      </c>
      <c r="M345" t="str">
        <f>VLOOKUP($B345,SOCS_box_taxonomy!$B$2:$Z$948,10,0)</f>
        <v xml:space="preserve"> Vertebrata</v>
      </c>
      <c r="N345" t="str">
        <f>VLOOKUP($B345,SOCS_box_taxonomy!$B$2:$Z$948,11,0)</f>
        <v xml:space="preserve"> Euteleostomi</v>
      </c>
      <c r="O345" t="str">
        <f>VLOOKUP($B345,SOCS_box_taxonomy!$B$2:$Z$948,12,0)</f>
        <v>Mammalia</v>
      </c>
      <c r="P345" t="str">
        <f>VLOOKUP($B345,SOCS_box_taxonomy!$B$2:$Z$948,13,0)</f>
        <v xml:space="preserve"> Eutheria</v>
      </c>
      <c r="Q345" t="str">
        <f>VLOOKUP($B345,SOCS_box_taxonomy!$B$2:$Z$948,14,0)</f>
        <v xml:space="preserve"> Euarchontoglires</v>
      </c>
      <c r="R345" t="str">
        <f>VLOOKUP($B345,SOCS_box_taxonomy!$B$2:$Z$948,15,0)</f>
        <v xml:space="preserve"> Glires</v>
      </c>
      <c r="S345" t="str">
        <f>VLOOKUP($B345,SOCS_box_taxonomy!$B$2:$Z$948,16,0)</f>
        <v xml:space="preserve"> Rodentia</v>
      </c>
      <c r="T345" t="str">
        <f>VLOOKUP($B345,SOCS_box_taxonomy!$B$2:$Z$948,17,0)</f>
        <v xml:space="preserve"> Sciurognathi</v>
      </c>
      <c r="U345" t="str">
        <f>VLOOKUP($B345,SOCS_box_taxonomy!$B$2:$Z$948,18,0)</f>
        <v>Muroidea</v>
      </c>
      <c r="V345" t="str">
        <f>VLOOKUP($B345,SOCS_box_taxonomy!$B$2:$Z$948,19,0)</f>
        <v xml:space="preserve"> Muridae</v>
      </c>
      <c r="W345" t="str">
        <f>VLOOKUP($B345,SOCS_box_taxonomy!$B$2:$Z$948,20,0)</f>
        <v xml:space="preserve"> Murinae</v>
      </c>
      <c r="X345" t="str">
        <f>VLOOKUP($B345,SOCS_box_taxonomy!$B$2:$Z$948,21,0)</f>
        <v xml:space="preserve"> Rattus.</v>
      </c>
      <c r="Y345">
        <f>VLOOKUP($B345,SOCS_box_taxonomy!$B$2:$Z$948,22,0)</f>
        <v>0</v>
      </c>
    </row>
    <row r="346" spans="1:26">
      <c r="A346" t="s">
        <v>220</v>
      </c>
      <c r="B346" t="s">
        <v>1397</v>
      </c>
      <c r="C346">
        <v>634</v>
      </c>
      <c r="D346" t="s">
        <v>1269</v>
      </c>
      <c r="E346">
        <v>415</v>
      </c>
      <c r="F346">
        <v>503</v>
      </c>
      <c r="G346">
        <v>64467</v>
      </c>
      <c r="H346" t="s">
        <v>1270</v>
      </c>
      <c r="I346" t="str">
        <f>VLOOKUP($B346,SOCS_box_taxonomy!$B$2:$Z$948,6,0)</f>
        <v>Eukaryota</v>
      </c>
      <c r="J346" t="str">
        <f>VLOOKUP($B346,SOCS_box_taxonomy!$B$2:$Z$948,7,0)</f>
        <v xml:space="preserve"> Metazoa</v>
      </c>
      <c r="K346" t="str">
        <f>VLOOKUP($B346,SOCS_box_taxonomy!$B$2:$Z$948,8,0)</f>
        <v xml:space="preserve"> Chordata</v>
      </c>
      <c r="L346" t="str">
        <f>VLOOKUP($B346,SOCS_box_taxonomy!$B$2:$Z$948,9,0)</f>
        <v xml:space="preserve"> Craniata</v>
      </c>
      <c r="M346" t="str">
        <f>VLOOKUP($B346,SOCS_box_taxonomy!$B$2:$Z$948,10,0)</f>
        <v xml:space="preserve"> Vertebrata</v>
      </c>
      <c r="N346" t="str">
        <f>VLOOKUP($B346,SOCS_box_taxonomy!$B$2:$Z$948,11,0)</f>
        <v xml:space="preserve"> Euteleostomi</v>
      </c>
      <c r="O346" t="str">
        <f>VLOOKUP($B346,SOCS_box_taxonomy!$B$2:$Z$948,12,0)</f>
        <v>Mammalia</v>
      </c>
      <c r="P346" t="str">
        <f>VLOOKUP($B346,SOCS_box_taxonomy!$B$2:$Z$948,13,0)</f>
        <v xml:space="preserve"> Eutheria</v>
      </c>
      <c r="Q346" t="str">
        <f>VLOOKUP($B346,SOCS_box_taxonomy!$B$2:$Z$948,14,0)</f>
        <v xml:space="preserve"> Euarchontoglires</v>
      </c>
      <c r="R346" t="str">
        <f>VLOOKUP($B346,SOCS_box_taxonomy!$B$2:$Z$948,15,0)</f>
        <v xml:space="preserve"> Glires</v>
      </c>
      <c r="S346" t="str">
        <f>VLOOKUP($B346,SOCS_box_taxonomy!$B$2:$Z$948,16,0)</f>
        <v xml:space="preserve"> Rodentia</v>
      </c>
      <c r="T346" t="str">
        <f>VLOOKUP($B346,SOCS_box_taxonomy!$B$2:$Z$948,17,0)</f>
        <v xml:space="preserve"> Sciurognathi</v>
      </c>
      <c r="U346" t="str">
        <f>VLOOKUP($B346,SOCS_box_taxonomy!$B$2:$Z$948,18,0)</f>
        <v>Muroidea</v>
      </c>
      <c r="V346" t="str">
        <f>VLOOKUP($B346,SOCS_box_taxonomy!$B$2:$Z$948,19,0)</f>
        <v xml:space="preserve"> Muridae</v>
      </c>
      <c r="W346" t="str">
        <f>VLOOKUP($B346,SOCS_box_taxonomy!$B$2:$Z$948,20,0)</f>
        <v xml:space="preserve"> Murinae</v>
      </c>
      <c r="X346" t="str">
        <f>VLOOKUP($B346,SOCS_box_taxonomy!$B$2:$Z$948,21,0)</f>
        <v xml:space="preserve"> Rattus.</v>
      </c>
      <c r="Y346">
        <f>VLOOKUP($B346,SOCS_box_taxonomy!$B$2:$Z$948,22,0)</f>
        <v>0</v>
      </c>
    </row>
    <row r="347" spans="1:26">
      <c r="A347" t="s">
        <v>220</v>
      </c>
      <c r="B347" t="s">
        <v>1397</v>
      </c>
      <c r="C347">
        <v>634</v>
      </c>
      <c r="D347" t="s">
        <v>1395</v>
      </c>
      <c r="E347">
        <v>191</v>
      </c>
      <c r="F347">
        <v>244</v>
      </c>
      <c r="G347">
        <v>3225</v>
      </c>
      <c r="H347" t="s">
        <v>1326</v>
      </c>
      <c r="I347" t="str">
        <f>VLOOKUP($B347,SOCS_box_taxonomy!$B$2:$Z$948,6,0)</f>
        <v>Eukaryota</v>
      </c>
      <c r="J347" t="str">
        <f>VLOOKUP($B347,SOCS_box_taxonomy!$B$2:$Z$948,7,0)</f>
        <v xml:space="preserve"> Metazoa</v>
      </c>
      <c r="K347" t="str">
        <f>VLOOKUP($B347,SOCS_box_taxonomy!$B$2:$Z$948,8,0)</f>
        <v xml:space="preserve"> Chordata</v>
      </c>
      <c r="L347" t="str">
        <f>VLOOKUP($B347,SOCS_box_taxonomy!$B$2:$Z$948,9,0)</f>
        <v xml:space="preserve"> Craniata</v>
      </c>
      <c r="M347" t="str">
        <f>VLOOKUP($B347,SOCS_box_taxonomy!$B$2:$Z$948,10,0)</f>
        <v xml:space="preserve"> Vertebrata</v>
      </c>
      <c r="N347" t="str">
        <f>VLOOKUP($B347,SOCS_box_taxonomy!$B$2:$Z$948,11,0)</f>
        <v xml:space="preserve"> Euteleostomi</v>
      </c>
      <c r="O347" t="str">
        <f>VLOOKUP($B347,SOCS_box_taxonomy!$B$2:$Z$948,12,0)</f>
        <v>Mammalia</v>
      </c>
      <c r="P347" t="str">
        <f>VLOOKUP($B347,SOCS_box_taxonomy!$B$2:$Z$948,13,0)</f>
        <v xml:space="preserve"> Eutheria</v>
      </c>
      <c r="Q347" t="str">
        <f>VLOOKUP($B347,SOCS_box_taxonomy!$B$2:$Z$948,14,0)</f>
        <v xml:space="preserve"> Euarchontoglires</v>
      </c>
      <c r="R347" t="str">
        <f>VLOOKUP($B347,SOCS_box_taxonomy!$B$2:$Z$948,15,0)</f>
        <v xml:space="preserve"> Glires</v>
      </c>
      <c r="S347" t="str">
        <f>VLOOKUP($B347,SOCS_box_taxonomy!$B$2:$Z$948,16,0)</f>
        <v xml:space="preserve"> Rodentia</v>
      </c>
      <c r="T347" t="str">
        <f>VLOOKUP($B347,SOCS_box_taxonomy!$B$2:$Z$948,17,0)</f>
        <v xml:space="preserve"> Sciurognathi</v>
      </c>
      <c r="U347" t="str">
        <f>VLOOKUP($B347,SOCS_box_taxonomy!$B$2:$Z$948,18,0)</f>
        <v>Muroidea</v>
      </c>
      <c r="V347" t="str">
        <f>VLOOKUP($B347,SOCS_box_taxonomy!$B$2:$Z$948,19,0)</f>
        <v xml:space="preserve"> Muridae</v>
      </c>
      <c r="W347" t="str">
        <f>VLOOKUP($B347,SOCS_box_taxonomy!$B$2:$Z$948,20,0)</f>
        <v xml:space="preserve"> Murinae</v>
      </c>
      <c r="X347" t="str">
        <f>VLOOKUP($B347,SOCS_box_taxonomy!$B$2:$Z$948,21,0)</f>
        <v xml:space="preserve"> Rattus.</v>
      </c>
      <c r="Y347">
        <f>VLOOKUP($B347,SOCS_box_taxonomy!$B$2:$Z$948,22,0)</f>
        <v>0</v>
      </c>
    </row>
    <row r="348" spans="1:26">
      <c r="A348" t="s">
        <v>220</v>
      </c>
      <c r="B348" t="s">
        <v>1397</v>
      </c>
      <c r="C348">
        <v>634</v>
      </c>
      <c r="D348" t="s">
        <v>1325</v>
      </c>
      <c r="E348">
        <v>305</v>
      </c>
      <c r="F348">
        <v>357</v>
      </c>
      <c r="G348">
        <v>4200</v>
      </c>
      <c r="H348" t="s">
        <v>1326</v>
      </c>
      <c r="I348" t="str">
        <f>VLOOKUP($B348,SOCS_box_taxonomy!$B$2:$Z$948,6,0)</f>
        <v>Eukaryota</v>
      </c>
      <c r="J348" t="str">
        <f>VLOOKUP($B348,SOCS_box_taxonomy!$B$2:$Z$948,7,0)</f>
        <v xml:space="preserve"> Metazoa</v>
      </c>
      <c r="K348" t="str">
        <f>VLOOKUP($B348,SOCS_box_taxonomy!$B$2:$Z$948,8,0)</f>
        <v xml:space="preserve"> Chordata</v>
      </c>
      <c r="L348" t="str">
        <f>VLOOKUP($B348,SOCS_box_taxonomy!$B$2:$Z$948,9,0)</f>
        <v xml:space="preserve"> Craniata</v>
      </c>
      <c r="M348" t="str">
        <f>VLOOKUP($B348,SOCS_box_taxonomy!$B$2:$Z$948,10,0)</f>
        <v xml:space="preserve"> Vertebrata</v>
      </c>
      <c r="N348" t="str">
        <f>VLOOKUP($B348,SOCS_box_taxonomy!$B$2:$Z$948,11,0)</f>
        <v xml:space="preserve"> Euteleostomi</v>
      </c>
      <c r="O348" t="str">
        <f>VLOOKUP($B348,SOCS_box_taxonomy!$B$2:$Z$948,12,0)</f>
        <v>Mammalia</v>
      </c>
      <c r="P348" t="str">
        <f>VLOOKUP($B348,SOCS_box_taxonomy!$B$2:$Z$948,13,0)</f>
        <v xml:space="preserve"> Eutheria</v>
      </c>
      <c r="Q348" t="str">
        <f>VLOOKUP($B348,SOCS_box_taxonomy!$B$2:$Z$948,14,0)</f>
        <v xml:space="preserve"> Euarchontoglires</v>
      </c>
      <c r="R348" t="str">
        <f>VLOOKUP($B348,SOCS_box_taxonomy!$B$2:$Z$948,15,0)</f>
        <v xml:space="preserve"> Glires</v>
      </c>
      <c r="S348" t="str">
        <f>VLOOKUP($B348,SOCS_box_taxonomy!$B$2:$Z$948,16,0)</f>
        <v xml:space="preserve"> Rodentia</v>
      </c>
      <c r="T348" t="str">
        <f>VLOOKUP($B348,SOCS_box_taxonomy!$B$2:$Z$948,17,0)</f>
        <v xml:space="preserve"> Sciurognathi</v>
      </c>
      <c r="U348" t="str">
        <f>VLOOKUP($B348,SOCS_box_taxonomy!$B$2:$Z$948,18,0)</f>
        <v>Muroidea</v>
      </c>
      <c r="V348" t="str">
        <f>VLOOKUP($B348,SOCS_box_taxonomy!$B$2:$Z$948,19,0)</f>
        <v xml:space="preserve"> Muridae</v>
      </c>
      <c r="W348" t="str">
        <f>VLOOKUP($B348,SOCS_box_taxonomy!$B$2:$Z$948,20,0)</f>
        <v xml:space="preserve"> Murinae</v>
      </c>
      <c r="X348" t="str">
        <f>VLOOKUP($B348,SOCS_box_taxonomy!$B$2:$Z$948,21,0)</f>
        <v xml:space="preserve"> Rattus.</v>
      </c>
      <c r="Y348">
        <f>VLOOKUP($B348,SOCS_box_taxonomy!$B$2:$Z$948,22,0)</f>
        <v>0</v>
      </c>
    </row>
    <row r="349" spans="1:26">
      <c r="A349" t="s">
        <v>220</v>
      </c>
      <c r="B349" t="s">
        <v>1397</v>
      </c>
      <c r="C349">
        <v>634</v>
      </c>
      <c r="D349" t="s">
        <v>21</v>
      </c>
      <c r="E349">
        <v>592</v>
      </c>
      <c r="F349">
        <v>631</v>
      </c>
      <c r="G349">
        <v>1016</v>
      </c>
      <c r="H349" t="s">
        <v>1265</v>
      </c>
      <c r="I349" t="str">
        <f>VLOOKUP($B349,SOCS_box_taxonomy!$B$2:$Z$948,6,0)</f>
        <v>Eukaryota</v>
      </c>
      <c r="J349" t="str">
        <f>VLOOKUP($B349,SOCS_box_taxonomy!$B$2:$Z$948,7,0)</f>
        <v xml:space="preserve"> Metazoa</v>
      </c>
      <c r="K349" t="str">
        <f>VLOOKUP($B349,SOCS_box_taxonomy!$B$2:$Z$948,8,0)</f>
        <v xml:space="preserve"> Chordata</v>
      </c>
      <c r="L349" t="str">
        <f>VLOOKUP($B349,SOCS_box_taxonomy!$B$2:$Z$948,9,0)</f>
        <v xml:space="preserve"> Craniata</v>
      </c>
      <c r="M349" t="str">
        <f>VLOOKUP($B349,SOCS_box_taxonomy!$B$2:$Z$948,10,0)</f>
        <v xml:space="preserve"> Vertebrata</v>
      </c>
      <c r="N349" t="str">
        <f>VLOOKUP($B349,SOCS_box_taxonomy!$B$2:$Z$948,11,0)</f>
        <v xml:space="preserve"> Euteleostomi</v>
      </c>
      <c r="O349" t="str">
        <f>VLOOKUP($B349,SOCS_box_taxonomy!$B$2:$Z$948,12,0)</f>
        <v>Mammalia</v>
      </c>
      <c r="P349" t="str">
        <f>VLOOKUP($B349,SOCS_box_taxonomy!$B$2:$Z$948,13,0)</f>
        <v xml:space="preserve"> Eutheria</v>
      </c>
      <c r="Q349" t="str">
        <f>VLOOKUP($B349,SOCS_box_taxonomy!$B$2:$Z$948,14,0)</f>
        <v xml:space="preserve"> Euarchontoglires</v>
      </c>
      <c r="R349" t="str">
        <f>VLOOKUP($B349,SOCS_box_taxonomy!$B$2:$Z$948,15,0)</f>
        <v xml:space="preserve"> Glires</v>
      </c>
      <c r="S349" t="str">
        <f>VLOOKUP($B349,SOCS_box_taxonomy!$B$2:$Z$948,16,0)</f>
        <v xml:space="preserve"> Rodentia</v>
      </c>
      <c r="T349" t="str">
        <f>VLOOKUP($B349,SOCS_box_taxonomy!$B$2:$Z$948,17,0)</f>
        <v xml:space="preserve"> Sciurognathi</v>
      </c>
      <c r="U349" t="str">
        <f>VLOOKUP($B349,SOCS_box_taxonomy!$B$2:$Z$948,18,0)</f>
        <v>Muroidea</v>
      </c>
      <c r="V349" t="str">
        <f>VLOOKUP($B349,SOCS_box_taxonomy!$B$2:$Z$948,19,0)</f>
        <v xml:space="preserve"> Muridae</v>
      </c>
      <c r="W349" t="str">
        <f>VLOOKUP($B349,SOCS_box_taxonomy!$B$2:$Z$948,20,0)</f>
        <v xml:space="preserve"> Murinae</v>
      </c>
      <c r="X349" t="str">
        <f>VLOOKUP($B349,SOCS_box_taxonomy!$B$2:$Z$948,21,0)</f>
        <v xml:space="preserve"> Rattus.</v>
      </c>
      <c r="Y349">
        <f>VLOOKUP($B349,SOCS_box_taxonomy!$B$2:$Z$948,22,0)</f>
        <v>0</v>
      </c>
      <c r="Z349">
        <f>$F349-$E349+1</f>
        <v>40</v>
      </c>
    </row>
    <row r="350" spans="1:26">
      <c r="A350" t="s">
        <v>221</v>
      </c>
      <c r="B350" t="s">
        <v>1398</v>
      </c>
      <c r="C350">
        <v>525</v>
      </c>
      <c r="D350" t="s">
        <v>1269</v>
      </c>
      <c r="E350">
        <v>150</v>
      </c>
      <c r="F350">
        <v>242</v>
      </c>
      <c r="G350">
        <v>64467</v>
      </c>
      <c r="H350" t="s">
        <v>1270</v>
      </c>
      <c r="I350" t="str">
        <f>VLOOKUP($B350,SOCS_box_taxonomy!$B$2:$Z$948,6,0)</f>
        <v>Eukaryota</v>
      </c>
      <c r="J350" t="str">
        <f>VLOOKUP($B350,SOCS_box_taxonomy!$B$2:$Z$948,7,0)</f>
        <v xml:space="preserve"> Metazoa</v>
      </c>
      <c r="K350" t="str">
        <f>VLOOKUP($B350,SOCS_box_taxonomy!$B$2:$Z$948,8,0)</f>
        <v xml:space="preserve"> Chordata</v>
      </c>
      <c r="L350" t="str">
        <f>VLOOKUP($B350,SOCS_box_taxonomy!$B$2:$Z$948,9,0)</f>
        <v xml:space="preserve"> Craniata</v>
      </c>
      <c r="M350" t="str">
        <f>VLOOKUP($B350,SOCS_box_taxonomy!$B$2:$Z$948,10,0)</f>
        <v xml:space="preserve"> Vertebrata</v>
      </c>
      <c r="N350" t="str">
        <f>VLOOKUP($B350,SOCS_box_taxonomy!$B$2:$Z$948,11,0)</f>
        <v xml:space="preserve"> Euteleostomi</v>
      </c>
      <c r="O350" t="str">
        <f>VLOOKUP($B350,SOCS_box_taxonomy!$B$2:$Z$948,12,0)</f>
        <v>Mammalia</v>
      </c>
      <c r="P350" t="str">
        <f>VLOOKUP($B350,SOCS_box_taxonomy!$B$2:$Z$948,13,0)</f>
        <v xml:space="preserve"> Eutheria</v>
      </c>
      <c r="Q350" t="str">
        <f>VLOOKUP($B350,SOCS_box_taxonomy!$B$2:$Z$948,14,0)</f>
        <v xml:space="preserve"> Laurasiatheria</v>
      </c>
      <c r="R350" t="str">
        <f>VLOOKUP($B350,SOCS_box_taxonomy!$B$2:$Z$948,15,0)</f>
        <v xml:space="preserve"> Cetartiodactyla</v>
      </c>
      <c r="S350" t="str">
        <f>VLOOKUP($B350,SOCS_box_taxonomy!$B$2:$Z$948,16,0)</f>
        <v xml:space="preserve"> Ruminantia</v>
      </c>
      <c r="T350" t="str">
        <f>VLOOKUP($B350,SOCS_box_taxonomy!$B$2:$Z$948,17,0)</f>
        <v>Pecora</v>
      </c>
      <c r="U350" t="str">
        <f>VLOOKUP($B350,SOCS_box_taxonomy!$B$2:$Z$948,18,0)</f>
        <v xml:space="preserve"> Bovidae</v>
      </c>
      <c r="V350" t="str">
        <f>VLOOKUP($B350,SOCS_box_taxonomy!$B$2:$Z$948,19,0)</f>
        <v xml:space="preserve"> Bovinae</v>
      </c>
      <c r="W350" t="str">
        <f>VLOOKUP($B350,SOCS_box_taxonomy!$B$2:$Z$948,20,0)</f>
        <v xml:space="preserve"> Bos.</v>
      </c>
      <c r="X350">
        <f>VLOOKUP($B350,SOCS_box_taxonomy!$B$2:$Z$948,21,0)</f>
        <v>0</v>
      </c>
      <c r="Y350">
        <f>VLOOKUP($B350,SOCS_box_taxonomy!$B$2:$Z$948,22,0)</f>
        <v>0</v>
      </c>
    </row>
    <row r="351" spans="1:26">
      <c r="A351" t="s">
        <v>221</v>
      </c>
      <c r="B351" t="s">
        <v>1398</v>
      </c>
      <c r="C351">
        <v>525</v>
      </c>
      <c r="D351" t="s">
        <v>1269</v>
      </c>
      <c r="E351">
        <v>235</v>
      </c>
      <c r="F351">
        <v>310</v>
      </c>
      <c r="G351">
        <v>64467</v>
      </c>
      <c r="H351" t="s">
        <v>1270</v>
      </c>
      <c r="I351" t="str">
        <f>VLOOKUP($B351,SOCS_box_taxonomy!$B$2:$Z$948,6,0)</f>
        <v>Eukaryota</v>
      </c>
      <c r="J351" t="str">
        <f>VLOOKUP($B351,SOCS_box_taxonomy!$B$2:$Z$948,7,0)</f>
        <v xml:space="preserve"> Metazoa</v>
      </c>
      <c r="K351" t="str">
        <f>VLOOKUP($B351,SOCS_box_taxonomy!$B$2:$Z$948,8,0)</f>
        <v xml:space="preserve"> Chordata</v>
      </c>
      <c r="L351" t="str">
        <f>VLOOKUP($B351,SOCS_box_taxonomy!$B$2:$Z$948,9,0)</f>
        <v xml:space="preserve"> Craniata</v>
      </c>
      <c r="M351" t="str">
        <f>VLOOKUP($B351,SOCS_box_taxonomy!$B$2:$Z$948,10,0)</f>
        <v xml:space="preserve"> Vertebrata</v>
      </c>
      <c r="N351" t="str">
        <f>VLOOKUP($B351,SOCS_box_taxonomy!$B$2:$Z$948,11,0)</f>
        <v xml:space="preserve"> Euteleostomi</v>
      </c>
      <c r="O351" t="str">
        <f>VLOOKUP($B351,SOCS_box_taxonomy!$B$2:$Z$948,12,0)</f>
        <v>Mammalia</v>
      </c>
      <c r="P351" t="str">
        <f>VLOOKUP($B351,SOCS_box_taxonomy!$B$2:$Z$948,13,0)</f>
        <v xml:space="preserve"> Eutheria</v>
      </c>
      <c r="Q351" t="str">
        <f>VLOOKUP($B351,SOCS_box_taxonomy!$B$2:$Z$948,14,0)</f>
        <v xml:space="preserve"> Laurasiatheria</v>
      </c>
      <c r="R351" t="str">
        <f>VLOOKUP($B351,SOCS_box_taxonomy!$B$2:$Z$948,15,0)</f>
        <v xml:space="preserve"> Cetartiodactyla</v>
      </c>
      <c r="S351" t="str">
        <f>VLOOKUP($B351,SOCS_box_taxonomy!$B$2:$Z$948,16,0)</f>
        <v xml:space="preserve"> Ruminantia</v>
      </c>
      <c r="T351" t="str">
        <f>VLOOKUP($B351,SOCS_box_taxonomy!$B$2:$Z$948,17,0)</f>
        <v>Pecora</v>
      </c>
      <c r="U351" t="str">
        <f>VLOOKUP($B351,SOCS_box_taxonomy!$B$2:$Z$948,18,0)</f>
        <v xml:space="preserve"> Bovidae</v>
      </c>
      <c r="V351" t="str">
        <f>VLOOKUP($B351,SOCS_box_taxonomy!$B$2:$Z$948,19,0)</f>
        <v xml:space="preserve"> Bovinae</v>
      </c>
      <c r="W351" t="str">
        <f>VLOOKUP($B351,SOCS_box_taxonomy!$B$2:$Z$948,20,0)</f>
        <v xml:space="preserve"> Bos.</v>
      </c>
      <c r="X351">
        <f>VLOOKUP($B351,SOCS_box_taxonomy!$B$2:$Z$948,21,0)</f>
        <v>0</v>
      </c>
      <c r="Y351">
        <f>VLOOKUP($B351,SOCS_box_taxonomy!$B$2:$Z$948,22,0)</f>
        <v>0</v>
      </c>
    </row>
    <row r="352" spans="1:26">
      <c r="A352" t="s">
        <v>221</v>
      </c>
      <c r="B352" t="s">
        <v>1398</v>
      </c>
      <c r="C352">
        <v>525</v>
      </c>
      <c r="D352" t="s">
        <v>1269</v>
      </c>
      <c r="E352">
        <v>7</v>
      </c>
      <c r="F352">
        <v>73</v>
      </c>
      <c r="G352">
        <v>64467</v>
      </c>
      <c r="H352" t="s">
        <v>1270</v>
      </c>
      <c r="I352" t="str">
        <f>VLOOKUP($B352,SOCS_box_taxonomy!$B$2:$Z$948,6,0)</f>
        <v>Eukaryota</v>
      </c>
      <c r="J352" t="str">
        <f>VLOOKUP($B352,SOCS_box_taxonomy!$B$2:$Z$948,7,0)</f>
        <v xml:space="preserve"> Metazoa</v>
      </c>
      <c r="K352" t="str">
        <f>VLOOKUP($B352,SOCS_box_taxonomy!$B$2:$Z$948,8,0)</f>
        <v xml:space="preserve"> Chordata</v>
      </c>
      <c r="L352" t="str">
        <f>VLOOKUP($B352,SOCS_box_taxonomy!$B$2:$Z$948,9,0)</f>
        <v xml:space="preserve"> Craniata</v>
      </c>
      <c r="M352" t="str">
        <f>VLOOKUP($B352,SOCS_box_taxonomy!$B$2:$Z$948,10,0)</f>
        <v xml:space="preserve"> Vertebrata</v>
      </c>
      <c r="N352" t="str">
        <f>VLOOKUP($B352,SOCS_box_taxonomy!$B$2:$Z$948,11,0)</f>
        <v xml:space="preserve"> Euteleostomi</v>
      </c>
      <c r="O352" t="str">
        <f>VLOOKUP($B352,SOCS_box_taxonomy!$B$2:$Z$948,12,0)</f>
        <v>Mammalia</v>
      </c>
      <c r="P352" t="str">
        <f>VLOOKUP($B352,SOCS_box_taxonomy!$B$2:$Z$948,13,0)</f>
        <v xml:space="preserve"> Eutheria</v>
      </c>
      <c r="Q352" t="str">
        <f>VLOOKUP($B352,SOCS_box_taxonomy!$B$2:$Z$948,14,0)</f>
        <v xml:space="preserve"> Laurasiatheria</v>
      </c>
      <c r="R352" t="str">
        <f>VLOOKUP($B352,SOCS_box_taxonomy!$B$2:$Z$948,15,0)</f>
        <v xml:space="preserve"> Cetartiodactyla</v>
      </c>
      <c r="S352" t="str">
        <f>VLOOKUP($B352,SOCS_box_taxonomy!$B$2:$Z$948,16,0)</f>
        <v xml:space="preserve"> Ruminantia</v>
      </c>
      <c r="T352" t="str">
        <f>VLOOKUP($B352,SOCS_box_taxonomy!$B$2:$Z$948,17,0)</f>
        <v>Pecora</v>
      </c>
      <c r="U352" t="str">
        <f>VLOOKUP($B352,SOCS_box_taxonomy!$B$2:$Z$948,18,0)</f>
        <v xml:space="preserve"> Bovidae</v>
      </c>
      <c r="V352" t="str">
        <f>VLOOKUP($B352,SOCS_box_taxonomy!$B$2:$Z$948,19,0)</f>
        <v xml:space="preserve"> Bovinae</v>
      </c>
      <c r="W352" t="str">
        <f>VLOOKUP($B352,SOCS_box_taxonomy!$B$2:$Z$948,20,0)</f>
        <v xml:space="preserve"> Bos.</v>
      </c>
      <c r="X352">
        <f>VLOOKUP($B352,SOCS_box_taxonomy!$B$2:$Z$948,21,0)</f>
        <v>0</v>
      </c>
      <c r="Y352">
        <f>VLOOKUP($B352,SOCS_box_taxonomy!$B$2:$Z$948,22,0)</f>
        <v>0</v>
      </c>
    </row>
    <row r="353" spans="1:26">
      <c r="A353" t="s">
        <v>221</v>
      </c>
      <c r="B353" t="s">
        <v>1398</v>
      </c>
      <c r="C353">
        <v>525</v>
      </c>
      <c r="D353" t="s">
        <v>1269</v>
      </c>
      <c r="E353">
        <v>67</v>
      </c>
      <c r="F353">
        <v>142</v>
      </c>
      <c r="G353">
        <v>64467</v>
      </c>
      <c r="H353" t="s">
        <v>1270</v>
      </c>
      <c r="I353" t="str">
        <f>VLOOKUP($B353,SOCS_box_taxonomy!$B$2:$Z$948,6,0)</f>
        <v>Eukaryota</v>
      </c>
      <c r="J353" t="str">
        <f>VLOOKUP($B353,SOCS_box_taxonomy!$B$2:$Z$948,7,0)</f>
        <v xml:space="preserve"> Metazoa</v>
      </c>
      <c r="K353" t="str">
        <f>VLOOKUP($B353,SOCS_box_taxonomy!$B$2:$Z$948,8,0)</f>
        <v xml:space="preserve"> Chordata</v>
      </c>
      <c r="L353" t="str">
        <f>VLOOKUP($B353,SOCS_box_taxonomy!$B$2:$Z$948,9,0)</f>
        <v xml:space="preserve"> Craniata</v>
      </c>
      <c r="M353" t="str">
        <f>VLOOKUP($B353,SOCS_box_taxonomy!$B$2:$Z$948,10,0)</f>
        <v xml:space="preserve"> Vertebrata</v>
      </c>
      <c r="N353" t="str">
        <f>VLOOKUP($B353,SOCS_box_taxonomy!$B$2:$Z$948,11,0)</f>
        <v xml:space="preserve"> Euteleostomi</v>
      </c>
      <c r="O353" t="str">
        <f>VLOOKUP($B353,SOCS_box_taxonomy!$B$2:$Z$948,12,0)</f>
        <v>Mammalia</v>
      </c>
      <c r="P353" t="str">
        <f>VLOOKUP($B353,SOCS_box_taxonomy!$B$2:$Z$948,13,0)</f>
        <v xml:space="preserve"> Eutheria</v>
      </c>
      <c r="Q353" t="str">
        <f>VLOOKUP($B353,SOCS_box_taxonomy!$B$2:$Z$948,14,0)</f>
        <v xml:space="preserve"> Laurasiatheria</v>
      </c>
      <c r="R353" t="str">
        <f>VLOOKUP($B353,SOCS_box_taxonomy!$B$2:$Z$948,15,0)</f>
        <v xml:space="preserve"> Cetartiodactyla</v>
      </c>
      <c r="S353" t="str">
        <f>VLOOKUP($B353,SOCS_box_taxonomy!$B$2:$Z$948,16,0)</f>
        <v xml:space="preserve"> Ruminantia</v>
      </c>
      <c r="T353" t="str">
        <f>VLOOKUP($B353,SOCS_box_taxonomy!$B$2:$Z$948,17,0)</f>
        <v>Pecora</v>
      </c>
      <c r="U353" t="str">
        <f>VLOOKUP($B353,SOCS_box_taxonomy!$B$2:$Z$948,18,0)</f>
        <v xml:space="preserve"> Bovidae</v>
      </c>
      <c r="V353" t="str">
        <f>VLOOKUP($B353,SOCS_box_taxonomy!$B$2:$Z$948,19,0)</f>
        <v xml:space="preserve"> Bovinae</v>
      </c>
      <c r="W353" t="str">
        <f>VLOOKUP($B353,SOCS_box_taxonomy!$B$2:$Z$948,20,0)</f>
        <v xml:space="preserve"> Bos.</v>
      </c>
      <c r="X353">
        <f>VLOOKUP($B353,SOCS_box_taxonomy!$B$2:$Z$948,21,0)</f>
        <v>0</v>
      </c>
      <c r="Y353">
        <f>VLOOKUP($B353,SOCS_box_taxonomy!$B$2:$Z$948,22,0)</f>
        <v>0</v>
      </c>
    </row>
    <row r="354" spans="1:26">
      <c r="A354" t="s">
        <v>221</v>
      </c>
      <c r="B354" t="s">
        <v>1398</v>
      </c>
      <c r="C354">
        <v>525</v>
      </c>
      <c r="D354" t="s">
        <v>1269</v>
      </c>
      <c r="E354">
        <v>83</v>
      </c>
      <c r="F354">
        <v>176</v>
      </c>
      <c r="G354">
        <v>64467</v>
      </c>
      <c r="H354" t="s">
        <v>1270</v>
      </c>
      <c r="I354" t="str">
        <f>VLOOKUP($B354,SOCS_box_taxonomy!$B$2:$Z$948,6,0)</f>
        <v>Eukaryota</v>
      </c>
      <c r="J354" t="str">
        <f>VLOOKUP($B354,SOCS_box_taxonomy!$B$2:$Z$948,7,0)</f>
        <v xml:space="preserve"> Metazoa</v>
      </c>
      <c r="K354" t="str">
        <f>VLOOKUP($B354,SOCS_box_taxonomy!$B$2:$Z$948,8,0)</f>
        <v xml:space="preserve"> Chordata</v>
      </c>
      <c r="L354" t="str">
        <f>VLOOKUP($B354,SOCS_box_taxonomy!$B$2:$Z$948,9,0)</f>
        <v xml:space="preserve"> Craniata</v>
      </c>
      <c r="M354" t="str">
        <f>VLOOKUP($B354,SOCS_box_taxonomy!$B$2:$Z$948,10,0)</f>
        <v xml:space="preserve"> Vertebrata</v>
      </c>
      <c r="N354" t="str">
        <f>VLOOKUP($B354,SOCS_box_taxonomy!$B$2:$Z$948,11,0)</f>
        <v xml:space="preserve"> Euteleostomi</v>
      </c>
      <c r="O354" t="str">
        <f>VLOOKUP($B354,SOCS_box_taxonomy!$B$2:$Z$948,12,0)</f>
        <v>Mammalia</v>
      </c>
      <c r="P354" t="str">
        <f>VLOOKUP($B354,SOCS_box_taxonomy!$B$2:$Z$948,13,0)</f>
        <v xml:space="preserve"> Eutheria</v>
      </c>
      <c r="Q354" t="str">
        <f>VLOOKUP($B354,SOCS_box_taxonomy!$B$2:$Z$948,14,0)</f>
        <v xml:space="preserve"> Laurasiatheria</v>
      </c>
      <c r="R354" t="str">
        <f>VLOOKUP($B354,SOCS_box_taxonomy!$B$2:$Z$948,15,0)</f>
        <v xml:space="preserve"> Cetartiodactyla</v>
      </c>
      <c r="S354" t="str">
        <f>VLOOKUP($B354,SOCS_box_taxonomy!$B$2:$Z$948,16,0)</f>
        <v xml:space="preserve"> Ruminantia</v>
      </c>
      <c r="T354" t="str">
        <f>VLOOKUP($B354,SOCS_box_taxonomy!$B$2:$Z$948,17,0)</f>
        <v>Pecora</v>
      </c>
      <c r="U354" t="str">
        <f>VLOOKUP($B354,SOCS_box_taxonomy!$B$2:$Z$948,18,0)</f>
        <v xml:space="preserve"> Bovidae</v>
      </c>
      <c r="V354" t="str">
        <f>VLOOKUP($B354,SOCS_box_taxonomy!$B$2:$Z$948,19,0)</f>
        <v xml:space="preserve"> Bovinae</v>
      </c>
      <c r="W354" t="str">
        <f>VLOOKUP($B354,SOCS_box_taxonomy!$B$2:$Z$948,20,0)</f>
        <v xml:space="preserve"> Bos.</v>
      </c>
      <c r="X354">
        <f>VLOOKUP($B354,SOCS_box_taxonomy!$B$2:$Z$948,21,0)</f>
        <v>0</v>
      </c>
      <c r="Y354">
        <f>VLOOKUP($B354,SOCS_box_taxonomy!$B$2:$Z$948,22,0)</f>
        <v>0</v>
      </c>
    </row>
    <row r="355" spans="1:26">
      <c r="A355" t="s">
        <v>221</v>
      </c>
      <c r="B355" t="s">
        <v>1398</v>
      </c>
      <c r="C355">
        <v>525</v>
      </c>
      <c r="D355" t="s">
        <v>1325</v>
      </c>
      <c r="E355">
        <v>179</v>
      </c>
      <c r="F355">
        <v>232</v>
      </c>
      <c r="G355">
        <v>4200</v>
      </c>
      <c r="H355" t="s">
        <v>1326</v>
      </c>
      <c r="I355" t="str">
        <f>VLOOKUP($B355,SOCS_box_taxonomy!$B$2:$Z$948,6,0)</f>
        <v>Eukaryota</v>
      </c>
      <c r="J355" t="str">
        <f>VLOOKUP($B355,SOCS_box_taxonomy!$B$2:$Z$948,7,0)</f>
        <v xml:space="preserve"> Metazoa</v>
      </c>
      <c r="K355" t="str">
        <f>VLOOKUP($B355,SOCS_box_taxonomy!$B$2:$Z$948,8,0)</f>
        <v xml:space="preserve"> Chordata</v>
      </c>
      <c r="L355" t="str">
        <f>VLOOKUP($B355,SOCS_box_taxonomy!$B$2:$Z$948,9,0)</f>
        <v xml:space="preserve"> Craniata</v>
      </c>
      <c r="M355" t="str">
        <f>VLOOKUP($B355,SOCS_box_taxonomy!$B$2:$Z$948,10,0)</f>
        <v xml:space="preserve"> Vertebrata</v>
      </c>
      <c r="N355" t="str">
        <f>VLOOKUP($B355,SOCS_box_taxonomy!$B$2:$Z$948,11,0)</f>
        <v xml:space="preserve"> Euteleostomi</v>
      </c>
      <c r="O355" t="str">
        <f>VLOOKUP($B355,SOCS_box_taxonomy!$B$2:$Z$948,12,0)</f>
        <v>Mammalia</v>
      </c>
      <c r="P355" t="str">
        <f>VLOOKUP($B355,SOCS_box_taxonomy!$B$2:$Z$948,13,0)</f>
        <v xml:space="preserve"> Eutheria</v>
      </c>
      <c r="Q355" t="str">
        <f>VLOOKUP($B355,SOCS_box_taxonomy!$B$2:$Z$948,14,0)</f>
        <v xml:space="preserve"> Laurasiatheria</v>
      </c>
      <c r="R355" t="str">
        <f>VLOOKUP($B355,SOCS_box_taxonomy!$B$2:$Z$948,15,0)</f>
        <v xml:space="preserve"> Cetartiodactyla</v>
      </c>
      <c r="S355" t="str">
        <f>VLOOKUP($B355,SOCS_box_taxonomy!$B$2:$Z$948,16,0)</f>
        <v xml:space="preserve"> Ruminantia</v>
      </c>
      <c r="T355" t="str">
        <f>VLOOKUP($B355,SOCS_box_taxonomy!$B$2:$Z$948,17,0)</f>
        <v>Pecora</v>
      </c>
      <c r="U355" t="str">
        <f>VLOOKUP($B355,SOCS_box_taxonomy!$B$2:$Z$948,18,0)</f>
        <v xml:space="preserve"> Bovidae</v>
      </c>
      <c r="V355" t="str">
        <f>VLOOKUP($B355,SOCS_box_taxonomy!$B$2:$Z$948,19,0)</f>
        <v xml:space="preserve"> Bovinae</v>
      </c>
      <c r="W355" t="str">
        <f>VLOOKUP($B355,SOCS_box_taxonomy!$B$2:$Z$948,20,0)</f>
        <v xml:space="preserve"> Bos.</v>
      </c>
      <c r="X355">
        <f>VLOOKUP($B355,SOCS_box_taxonomy!$B$2:$Z$948,21,0)</f>
        <v>0</v>
      </c>
      <c r="Y355">
        <f>VLOOKUP($B355,SOCS_box_taxonomy!$B$2:$Z$948,22,0)</f>
        <v>0</v>
      </c>
    </row>
    <row r="356" spans="1:26">
      <c r="A356" t="s">
        <v>221</v>
      </c>
      <c r="B356" t="s">
        <v>1398</v>
      </c>
      <c r="C356">
        <v>525</v>
      </c>
      <c r="D356" t="s">
        <v>21</v>
      </c>
      <c r="E356">
        <v>460</v>
      </c>
      <c r="F356">
        <v>502</v>
      </c>
      <c r="G356">
        <v>1016</v>
      </c>
      <c r="H356" t="s">
        <v>1265</v>
      </c>
      <c r="I356" t="str">
        <f>VLOOKUP($B356,SOCS_box_taxonomy!$B$2:$Z$948,6,0)</f>
        <v>Eukaryota</v>
      </c>
      <c r="J356" t="str">
        <f>VLOOKUP($B356,SOCS_box_taxonomy!$B$2:$Z$948,7,0)</f>
        <v xml:space="preserve"> Metazoa</v>
      </c>
      <c r="K356" t="str">
        <f>VLOOKUP($B356,SOCS_box_taxonomy!$B$2:$Z$948,8,0)</f>
        <v xml:space="preserve"> Chordata</v>
      </c>
      <c r="L356" t="str">
        <f>VLOOKUP($B356,SOCS_box_taxonomy!$B$2:$Z$948,9,0)</f>
        <v xml:space="preserve"> Craniata</v>
      </c>
      <c r="M356" t="str">
        <f>VLOOKUP($B356,SOCS_box_taxonomy!$B$2:$Z$948,10,0)</f>
        <v xml:space="preserve"> Vertebrata</v>
      </c>
      <c r="N356" t="str">
        <f>VLOOKUP($B356,SOCS_box_taxonomy!$B$2:$Z$948,11,0)</f>
        <v xml:space="preserve"> Euteleostomi</v>
      </c>
      <c r="O356" t="str">
        <f>VLOOKUP($B356,SOCS_box_taxonomy!$B$2:$Z$948,12,0)</f>
        <v>Mammalia</v>
      </c>
      <c r="P356" t="str">
        <f>VLOOKUP($B356,SOCS_box_taxonomy!$B$2:$Z$948,13,0)</f>
        <v xml:space="preserve"> Eutheria</v>
      </c>
      <c r="Q356" t="str">
        <f>VLOOKUP($B356,SOCS_box_taxonomy!$B$2:$Z$948,14,0)</f>
        <v xml:space="preserve"> Laurasiatheria</v>
      </c>
      <c r="R356" t="str">
        <f>VLOOKUP($B356,SOCS_box_taxonomy!$B$2:$Z$948,15,0)</f>
        <v xml:space="preserve"> Cetartiodactyla</v>
      </c>
      <c r="S356" t="str">
        <f>VLOOKUP($B356,SOCS_box_taxonomy!$B$2:$Z$948,16,0)</f>
        <v xml:space="preserve"> Ruminantia</v>
      </c>
      <c r="T356" t="str">
        <f>VLOOKUP($B356,SOCS_box_taxonomy!$B$2:$Z$948,17,0)</f>
        <v>Pecora</v>
      </c>
      <c r="U356" t="str">
        <f>VLOOKUP($B356,SOCS_box_taxonomy!$B$2:$Z$948,18,0)</f>
        <v xml:space="preserve"> Bovidae</v>
      </c>
      <c r="V356" t="str">
        <f>VLOOKUP($B356,SOCS_box_taxonomy!$B$2:$Z$948,19,0)</f>
        <v xml:space="preserve"> Bovinae</v>
      </c>
      <c r="W356" t="str">
        <f>VLOOKUP($B356,SOCS_box_taxonomy!$B$2:$Z$948,20,0)</f>
        <v xml:space="preserve"> Bos.</v>
      </c>
      <c r="X356">
        <f>VLOOKUP($B356,SOCS_box_taxonomy!$B$2:$Z$948,21,0)</f>
        <v>0</v>
      </c>
      <c r="Y356">
        <f>VLOOKUP($B356,SOCS_box_taxonomy!$B$2:$Z$948,22,0)</f>
        <v>0</v>
      </c>
      <c r="Z356">
        <f>$F356-$E356+1</f>
        <v>43</v>
      </c>
    </row>
    <row r="357" spans="1:26">
      <c r="A357" t="s">
        <v>222</v>
      </c>
      <c r="B357" t="s">
        <v>1399</v>
      </c>
      <c r="C357">
        <v>518</v>
      </c>
      <c r="D357" t="s">
        <v>1269</v>
      </c>
      <c r="E357">
        <v>150</v>
      </c>
      <c r="F357">
        <v>242</v>
      </c>
      <c r="G357">
        <v>64467</v>
      </c>
      <c r="H357" t="s">
        <v>1270</v>
      </c>
      <c r="I357" t="str">
        <f>VLOOKUP($B357,SOCS_box_taxonomy!$B$2:$Z$948,6,0)</f>
        <v>Eukaryota</v>
      </c>
      <c r="J357" t="str">
        <f>VLOOKUP($B357,SOCS_box_taxonomy!$B$2:$Z$948,7,0)</f>
        <v xml:space="preserve"> Metazoa</v>
      </c>
      <c r="K357" t="str">
        <f>VLOOKUP($B357,SOCS_box_taxonomy!$B$2:$Z$948,8,0)</f>
        <v xml:space="preserve"> Chordata</v>
      </c>
      <c r="L357" t="str">
        <f>VLOOKUP($B357,SOCS_box_taxonomy!$B$2:$Z$948,9,0)</f>
        <v xml:space="preserve"> Craniata</v>
      </c>
      <c r="M357" t="str">
        <f>VLOOKUP($B357,SOCS_box_taxonomy!$B$2:$Z$948,10,0)</f>
        <v xml:space="preserve"> Vertebrata</v>
      </c>
      <c r="N357" t="str">
        <f>VLOOKUP($B357,SOCS_box_taxonomy!$B$2:$Z$948,11,0)</f>
        <v xml:space="preserve"> Euteleostomi</v>
      </c>
      <c r="O357" t="str">
        <f>VLOOKUP($B357,SOCS_box_taxonomy!$B$2:$Z$948,12,0)</f>
        <v>Mammalia</v>
      </c>
      <c r="P357" t="str">
        <f>VLOOKUP($B357,SOCS_box_taxonomy!$B$2:$Z$948,13,0)</f>
        <v xml:space="preserve"> Eutheria</v>
      </c>
      <c r="Q357" t="str">
        <f>VLOOKUP($B357,SOCS_box_taxonomy!$B$2:$Z$948,14,0)</f>
        <v xml:space="preserve"> Euarchontoglires</v>
      </c>
      <c r="R357" t="str">
        <f>VLOOKUP($B357,SOCS_box_taxonomy!$B$2:$Z$948,15,0)</f>
        <v xml:space="preserve"> Primates</v>
      </c>
      <c r="S357" t="str">
        <f>VLOOKUP($B357,SOCS_box_taxonomy!$B$2:$Z$948,16,0)</f>
        <v xml:space="preserve"> Haplorrhini</v>
      </c>
      <c r="T357" t="str">
        <f>VLOOKUP($B357,SOCS_box_taxonomy!$B$2:$Z$948,17,0)</f>
        <v>Catarrhini</v>
      </c>
      <c r="U357" t="str">
        <f>VLOOKUP($B357,SOCS_box_taxonomy!$B$2:$Z$948,18,0)</f>
        <v xml:space="preserve"> Hominidae</v>
      </c>
      <c r="V357" t="str">
        <f>VLOOKUP($B357,SOCS_box_taxonomy!$B$2:$Z$948,19,0)</f>
        <v xml:space="preserve"> Homo.</v>
      </c>
      <c r="W357">
        <f>VLOOKUP($B357,SOCS_box_taxonomy!$B$2:$Z$948,20,0)</f>
        <v>0</v>
      </c>
      <c r="X357">
        <f>VLOOKUP($B357,SOCS_box_taxonomy!$B$2:$Z$948,21,0)</f>
        <v>0</v>
      </c>
      <c r="Y357">
        <f>VLOOKUP($B357,SOCS_box_taxonomy!$B$2:$Z$948,22,0)</f>
        <v>0</v>
      </c>
    </row>
    <row r="358" spans="1:26">
      <c r="A358" t="s">
        <v>222</v>
      </c>
      <c r="B358" t="s">
        <v>1399</v>
      </c>
      <c r="C358">
        <v>518</v>
      </c>
      <c r="D358" t="s">
        <v>1269</v>
      </c>
      <c r="E358">
        <v>7</v>
      </c>
      <c r="F358">
        <v>73</v>
      </c>
      <c r="G358">
        <v>64467</v>
      </c>
      <c r="H358" t="s">
        <v>1270</v>
      </c>
      <c r="I358" t="str">
        <f>VLOOKUP($B358,SOCS_box_taxonomy!$B$2:$Z$948,6,0)</f>
        <v>Eukaryota</v>
      </c>
      <c r="J358" t="str">
        <f>VLOOKUP($B358,SOCS_box_taxonomy!$B$2:$Z$948,7,0)</f>
        <v xml:space="preserve"> Metazoa</v>
      </c>
      <c r="K358" t="str">
        <f>VLOOKUP($B358,SOCS_box_taxonomy!$B$2:$Z$948,8,0)</f>
        <v xml:space="preserve"> Chordata</v>
      </c>
      <c r="L358" t="str">
        <f>VLOOKUP($B358,SOCS_box_taxonomy!$B$2:$Z$948,9,0)</f>
        <v xml:space="preserve"> Craniata</v>
      </c>
      <c r="M358" t="str">
        <f>VLOOKUP($B358,SOCS_box_taxonomy!$B$2:$Z$948,10,0)</f>
        <v xml:space="preserve"> Vertebrata</v>
      </c>
      <c r="N358" t="str">
        <f>VLOOKUP($B358,SOCS_box_taxonomy!$B$2:$Z$948,11,0)</f>
        <v xml:space="preserve"> Euteleostomi</v>
      </c>
      <c r="O358" t="str">
        <f>VLOOKUP($B358,SOCS_box_taxonomy!$B$2:$Z$948,12,0)</f>
        <v>Mammalia</v>
      </c>
      <c r="P358" t="str">
        <f>VLOOKUP($B358,SOCS_box_taxonomy!$B$2:$Z$948,13,0)</f>
        <v xml:space="preserve"> Eutheria</v>
      </c>
      <c r="Q358" t="str">
        <f>VLOOKUP($B358,SOCS_box_taxonomy!$B$2:$Z$948,14,0)</f>
        <v xml:space="preserve"> Euarchontoglires</v>
      </c>
      <c r="R358" t="str">
        <f>VLOOKUP($B358,SOCS_box_taxonomy!$B$2:$Z$948,15,0)</f>
        <v xml:space="preserve"> Primates</v>
      </c>
      <c r="S358" t="str">
        <f>VLOOKUP($B358,SOCS_box_taxonomy!$B$2:$Z$948,16,0)</f>
        <v xml:space="preserve"> Haplorrhini</v>
      </c>
      <c r="T358" t="str">
        <f>VLOOKUP($B358,SOCS_box_taxonomy!$B$2:$Z$948,17,0)</f>
        <v>Catarrhini</v>
      </c>
      <c r="U358" t="str">
        <f>VLOOKUP($B358,SOCS_box_taxonomy!$B$2:$Z$948,18,0)</f>
        <v xml:space="preserve"> Hominidae</v>
      </c>
      <c r="V358" t="str">
        <f>VLOOKUP($B358,SOCS_box_taxonomy!$B$2:$Z$948,19,0)</f>
        <v xml:space="preserve"> Homo.</v>
      </c>
      <c r="W358">
        <f>VLOOKUP($B358,SOCS_box_taxonomy!$B$2:$Z$948,20,0)</f>
        <v>0</v>
      </c>
      <c r="X358">
        <f>VLOOKUP($B358,SOCS_box_taxonomy!$B$2:$Z$948,21,0)</f>
        <v>0</v>
      </c>
      <c r="Y358">
        <f>VLOOKUP($B358,SOCS_box_taxonomy!$B$2:$Z$948,22,0)</f>
        <v>0</v>
      </c>
    </row>
    <row r="359" spans="1:26">
      <c r="A359" t="s">
        <v>222</v>
      </c>
      <c r="B359" t="s">
        <v>1399</v>
      </c>
      <c r="C359">
        <v>518</v>
      </c>
      <c r="D359" t="s">
        <v>1269</v>
      </c>
      <c r="E359">
        <v>83</v>
      </c>
      <c r="F359">
        <v>176</v>
      </c>
      <c r="G359">
        <v>64467</v>
      </c>
      <c r="H359" t="s">
        <v>1270</v>
      </c>
      <c r="I359" t="str">
        <f>VLOOKUP($B359,SOCS_box_taxonomy!$B$2:$Z$948,6,0)</f>
        <v>Eukaryota</v>
      </c>
      <c r="J359" t="str">
        <f>VLOOKUP($B359,SOCS_box_taxonomy!$B$2:$Z$948,7,0)</f>
        <v xml:space="preserve"> Metazoa</v>
      </c>
      <c r="K359" t="str">
        <f>VLOOKUP($B359,SOCS_box_taxonomy!$B$2:$Z$948,8,0)</f>
        <v xml:space="preserve"> Chordata</v>
      </c>
      <c r="L359" t="str">
        <f>VLOOKUP($B359,SOCS_box_taxonomy!$B$2:$Z$948,9,0)</f>
        <v xml:space="preserve"> Craniata</v>
      </c>
      <c r="M359" t="str">
        <f>VLOOKUP($B359,SOCS_box_taxonomy!$B$2:$Z$948,10,0)</f>
        <v xml:space="preserve"> Vertebrata</v>
      </c>
      <c r="N359" t="str">
        <f>VLOOKUP($B359,SOCS_box_taxonomy!$B$2:$Z$948,11,0)</f>
        <v xml:space="preserve"> Euteleostomi</v>
      </c>
      <c r="O359" t="str">
        <f>VLOOKUP($B359,SOCS_box_taxonomy!$B$2:$Z$948,12,0)</f>
        <v>Mammalia</v>
      </c>
      <c r="P359" t="str">
        <f>VLOOKUP($B359,SOCS_box_taxonomy!$B$2:$Z$948,13,0)</f>
        <v xml:space="preserve"> Eutheria</v>
      </c>
      <c r="Q359" t="str">
        <f>VLOOKUP($B359,SOCS_box_taxonomy!$B$2:$Z$948,14,0)</f>
        <v xml:space="preserve"> Euarchontoglires</v>
      </c>
      <c r="R359" t="str">
        <f>VLOOKUP($B359,SOCS_box_taxonomy!$B$2:$Z$948,15,0)</f>
        <v xml:space="preserve"> Primates</v>
      </c>
      <c r="S359" t="str">
        <f>VLOOKUP($B359,SOCS_box_taxonomy!$B$2:$Z$948,16,0)</f>
        <v xml:space="preserve"> Haplorrhini</v>
      </c>
      <c r="T359" t="str">
        <f>VLOOKUP($B359,SOCS_box_taxonomy!$B$2:$Z$948,17,0)</f>
        <v>Catarrhini</v>
      </c>
      <c r="U359" t="str">
        <f>VLOOKUP($B359,SOCS_box_taxonomy!$B$2:$Z$948,18,0)</f>
        <v xml:space="preserve"> Hominidae</v>
      </c>
      <c r="V359" t="str">
        <f>VLOOKUP($B359,SOCS_box_taxonomy!$B$2:$Z$948,19,0)</f>
        <v xml:space="preserve"> Homo.</v>
      </c>
      <c r="W359">
        <f>VLOOKUP($B359,SOCS_box_taxonomy!$B$2:$Z$948,20,0)</f>
        <v>0</v>
      </c>
      <c r="X359">
        <f>VLOOKUP($B359,SOCS_box_taxonomy!$B$2:$Z$948,21,0)</f>
        <v>0</v>
      </c>
      <c r="Y359">
        <f>VLOOKUP($B359,SOCS_box_taxonomy!$B$2:$Z$948,22,0)</f>
        <v>0</v>
      </c>
    </row>
    <row r="360" spans="1:26">
      <c r="A360" t="s">
        <v>222</v>
      </c>
      <c r="B360" t="s">
        <v>1399</v>
      </c>
      <c r="C360">
        <v>518</v>
      </c>
      <c r="D360" t="s">
        <v>21</v>
      </c>
      <c r="E360">
        <v>459</v>
      </c>
      <c r="F360">
        <v>501</v>
      </c>
      <c r="G360">
        <v>1016</v>
      </c>
      <c r="H360" t="s">
        <v>1265</v>
      </c>
      <c r="I360" t="str">
        <f>VLOOKUP($B360,SOCS_box_taxonomy!$B$2:$Z$948,6,0)</f>
        <v>Eukaryota</v>
      </c>
      <c r="J360" t="str">
        <f>VLOOKUP($B360,SOCS_box_taxonomy!$B$2:$Z$948,7,0)</f>
        <v xml:space="preserve"> Metazoa</v>
      </c>
      <c r="K360" t="str">
        <f>VLOOKUP($B360,SOCS_box_taxonomy!$B$2:$Z$948,8,0)</f>
        <v xml:space="preserve"> Chordata</v>
      </c>
      <c r="L360" t="str">
        <f>VLOOKUP($B360,SOCS_box_taxonomy!$B$2:$Z$948,9,0)</f>
        <v xml:space="preserve"> Craniata</v>
      </c>
      <c r="M360" t="str">
        <f>VLOOKUP($B360,SOCS_box_taxonomy!$B$2:$Z$948,10,0)</f>
        <v xml:space="preserve"> Vertebrata</v>
      </c>
      <c r="N360" t="str">
        <f>VLOOKUP($B360,SOCS_box_taxonomy!$B$2:$Z$948,11,0)</f>
        <v xml:space="preserve"> Euteleostomi</v>
      </c>
      <c r="O360" t="str">
        <f>VLOOKUP($B360,SOCS_box_taxonomy!$B$2:$Z$948,12,0)</f>
        <v>Mammalia</v>
      </c>
      <c r="P360" t="str">
        <f>VLOOKUP($B360,SOCS_box_taxonomy!$B$2:$Z$948,13,0)</f>
        <v xml:space="preserve"> Eutheria</v>
      </c>
      <c r="Q360" t="str">
        <f>VLOOKUP($B360,SOCS_box_taxonomy!$B$2:$Z$948,14,0)</f>
        <v xml:space="preserve"> Euarchontoglires</v>
      </c>
      <c r="R360" t="str">
        <f>VLOOKUP($B360,SOCS_box_taxonomy!$B$2:$Z$948,15,0)</f>
        <v xml:space="preserve"> Primates</v>
      </c>
      <c r="S360" t="str">
        <f>VLOOKUP($B360,SOCS_box_taxonomy!$B$2:$Z$948,16,0)</f>
        <v xml:space="preserve"> Haplorrhini</v>
      </c>
      <c r="T360" t="str">
        <f>VLOOKUP($B360,SOCS_box_taxonomy!$B$2:$Z$948,17,0)</f>
        <v>Catarrhini</v>
      </c>
      <c r="U360" t="str">
        <f>VLOOKUP($B360,SOCS_box_taxonomy!$B$2:$Z$948,18,0)</f>
        <v xml:space="preserve"> Hominidae</v>
      </c>
      <c r="V360" t="str">
        <f>VLOOKUP($B360,SOCS_box_taxonomy!$B$2:$Z$948,19,0)</f>
        <v xml:space="preserve"> Homo.</v>
      </c>
      <c r="W360">
        <f>VLOOKUP($B360,SOCS_box_taxonomy!$B$2:$Z$948,20,0)</f>
        <v>0</v>
      </c>
      <c r="X360">
        <f>VLOOKUP($B360,SOCS_box_taxonomy!$B$2:$Z$948,21,0)</f>
        <v>0</v>
      </c>
      <c r="Y360">
        <f>VLOOKUP($B360,SOCS_box_taxonomy!$B$2:$Z$948,22,0)</f>
        <v>0</v>
      </c>
      <c r="Z360">
        <f>$F360-$E360+1</f>
        <v>43</v>
      </c>
    </row>
    <row r="361" spans="1:26">
      <c r="A361" t="s">
        <v>223</v>
      </c>
      <c r="B361" t="s">
        <v>1400</v>
      </c>
      <c r="C361">
        <v>525</v>
      </c>
      <c r="D361" t="s">
        <v>1319</v>
      </c>
      <c r="E361">
        <v>279</v>
      </c>
      <c r="F361">
        <v>311</v>
      </c>
      <c r="G361">
        <v>5717</v>
      </c>
      <c r="H361" t="s">
        <v>1320</v>
      </c>
      <c r="I361" t="str">
        <f>VLOOKUP($B361,SOCS_box_taxonomy!$B$2:$Z$948,6,0)</f>
        <v>Eukaryota</v>
      </c>
      <c r="J361" t="str">
        <f>VLOOKUP($B361,SOCS_box_taxonomy!$B$2:$Z$948,7,0)</f>
        <v xml:space="preserve"> Metazoa</v>
      </c>
      <c r="K361" t="str">
        <f>VLOOKUP($B361,SOCS_box_taxonomy!$B$2:$Z$948,8,0)</f>
        <v xml:space="preserve"> Chordata</v>
      </c>
      <c r="L361" t="str">
        <f>VLOOKUP($B361,SOCS_box_taxonomy!$B$2:$Z$948,9,0)</f>
        <v xml:space="preserve"> Craniata</v>
      </c>
      <c r="M361" t="str">
        <f>VLOOKUP($B361,SOCS_box_taxonomy!$B$2:$Z$948,10,0)</f>
        <v xml:space="preserve"> Vertebrata</v>
      </c>
      <c r="N361" t="str">
        <f>VLOOKUP($B361,SOCS_box_taxonomy!$B$2:$Z$948,11,0)</f>
        <v xml:space="preserve"> Euteleostomi</v>
      </c>
      <c r="O361" t="str">
        <f>VLOOKUP($B361,SOCS_box_taxonomy!$B$2:$Z$948,12,0)</f>
        <v>Mammalia</v>
      </c>
      <c r="P361" t="str">
        <f>VLOOKUP($B361,SOCS_box_taxonomy!$B$2:$Z$948,13,0)</f>
        <v xml:space="preserve"> Eutheria</v>
      </c>
      <c r="Q361" t="str">
        <f>VLOOKUP($B361,SOCS_box_taxonomy!$B$2:$Z$948,14,0)</f>
        <v xml:space="preserve"> Euarchontoglires</v>
      </c>
      <c r="R361" t="str">
        <f>VLOOKUP($B361,SOCS_box_taxonomy!$B$2:$Z$948,15,0)</f>
        <v xml:space="preserve"> Glires</v>
      </c>
      <c r="S361" t="str">
        <f>VLOOKUP($B361,SOCS_box_taxonomy!$B$2:$Z$948,16,0)</f>
        <v xml:space="preserve"> Rodentia</v>
      </c>
      <c r="T361" t="str">
        <f>VLOOKUP($B361,SOCS_box_taxonomy!$B$2:$Z$948,17,0)</f>
        <v xml:space="preserve"> Sciurognathi</v>
      </c>
      <c r="U361" t="str">
        <f>VLOOKUP($B361,SOCS_box_taxonomy!$B$2:$Z$948,18,0)</f>
        <v>Muroidea</v>
      </c>
      <c r="V361" t="str">
        <f>VLOOKUP($B361,SOCS_box_taxonomy!$B$2:$Z$948,19,0)</f>
        <v xml:space="preserve"> Muridae</v>
      </c>
      <c r="W361" t="str">
        <f>VLOOKUP($B361,SOCS_box_taxonomy!$B$2:$Z$948,20,0)</f>
        <v xml:space="preserve"> Murinae</v>
      </c>
      <c r="X361" t="str">
        <f>VLOOKUP($B361,SOCS_box_taxonomy!$B$2:$Z$948,21,0)</f>
        <v xml:space="preserve"> Mus</v>
      </c>
      <c r="Y361" t="str">
        <f>VLOOKUP($B361,SOCS_box_taxonomy!$B$2:$Z$948,22,0)</f>
        <v xml:space="preserve"> Mus.</v>
      </c>
    </row>
    <row r="362" spans="1:26">
      <c r="A362" t="s">
        <v>223</v>
      </c>
      <c r="B362" t="s">
        <v>1400</v>
      </c>
      <c r="C362">
        <v>525</v>
      </c>
      <c r="D362" t="s">
        <v>1269</v>
      </c>
      <c r="E362">
        <v>150</v>
      </c>
      <c r="F362">
        <v>242</v>
      </c>
      <c r="G362">
        <v>64467</v>
      </c>
      <c r="H362" t="s">
        <v>1270</v>
      </c>
      <c r="I362" t="str">
        <f>VLOOKUP($B362,SOCS_box_taxonomy!$B$2:$Z$948,6,0)</f>
        <v>Eukaryota</v>
      </c>
      <c r="J362" t="str">
        <f>VLOOKUP($B362,SOCS_box_taxonomy!$B$2:$Z$948,7,0)</f>
        <v xml:space="preserve"> Metazoa</v>
      </c>
      <c r="K362" t="str">
        <f>VLOOKUP($B362,SOCS_box_taxonomy!$B$2:$Z$948,8,0)</f>
        <v xml:space="preserve"> Chordata</v>
      </c>
      <c r="L362" t="str">
        <f>VLOOKUP($B362,SOCS_box_taxonomy!$B$2:$Z$948,9,0)</f>
        <v xml:space="preserve"> Craniata</v>
      </c>
      <c r="M362" t="str">
        <f>VLOOKUP($B362,SOCS_box_taxonomy!$B$2:$Z$948,10,0)</f>
        <v xml:space="preserve"> Vertebrata</v>
      </c>
      <c r="N362" t="str">
        <f>VLOOKUP($B362,SOCS_box_taxonomy!$B$2:$Z$948,11,0)</f>
        <v xml:space="preserve"> Euteleostomi</v>
      </c>
      <c r="O362" t="str">
        <f>VLOOKUP($B362,SOCS_box_taxonomy!$B$2:$Z$948,12,0)</f>
        <v>Mammalia</v>
      </c>
      <c r="P362" t="str">
        <f>VLOOKUP($B362,SOCS_box_taxonomy!$B$2:$Z$948,13,0)</f>
        <v xml:space="preserve"> Eutheria</v>
      </c>
      <c r="Q362" t="str">
        <f>VLOOKUP($B362,SOCS_box_taxonomy!$B$2:$Z$948,14,0)</f>
        <v xml:space="preserve"> Euarchontoglires</v>
      </c>
      <c r="R362" t="str">
        <f>VLOOKUP($B362,SOCS_box_taxonomy!$B$2:$Z$948,15,0)</f>
        <v xml:space="preserve"> Glires</v>
      </c>
      <c r="S362" t="str">
        <f>VLOOKUP($B362,SOCS_box_taxonomy!$B$2:$Z$948,16,0)</f>
        <v xml:space="preserve"> Rodentia</v>
      </c>
      <c r="T362" t="str">
        <f>VLOOKUP($B362,SOCS_box_taxonomy!$B$2:$Z$948,17,0)</f>
        <v xml:space="preserve"> Sciurognathi</v>
      </c>
      <c r="U362" t="str">
        <f>VLOOKUP($B362,SOCS_box_taxonomy!$B$2:$Z$948,18,0)</f>
        <v>Muroidea</v>
      </c>
      <c r="V362" t="str">
        <f>VLOOKUP($B362,SOCS_box_taxonomy!$B$2:$Z$948,19,0)</f>
        <v xml:space="preserve"> Muridae</v>
      </c>
      <c r="W362" t="str">
        <f>VLOOKUP($B362,SOCS_box_taxonomy!$B$2:$Z$948,20,0)</f>
        <v xml:space="preserve"> Murinae</v>
      </c>
      <c r="X362" t="str">
        <f>VLOOKUP($B362,SOCS_box_taxonomy!$B$2:$Z$948,21,0)</f>
        <v xml:space="preserve"> Mus</v>
      </c>
      <c r="Y362" t="str">
        <f>VLOOKUP($B362,SOCS_box_taxonomy!$B$2:$Z$948,22,0)</f>
        <v xml:space="preserve"> Mus.</v>
      </c>
    </row>
    <row r="363" spans="1:26">
      <c r="A363" t="s">
        <v>223</v>
      </c>
      <c r="B363" t="s">
        <v>1400</v>
      </c>
      <c r="C363">
        <v>525</v>
      </c>
      <c r="D363" t="s">
        <v>1269</v>
      </c>
      <c r="E363">
        <v>6</v>
      </c>
      <c r="F363">
        <v>73</v>
      </c>
      <c r="G363">
        <v>64467</v>
      </c>
      <c r="H363" t="s">
        <v>1270</v>
      </c>
      <c r="I363" t="str">
        <f>VLOOKUP($B363,SOCS_box_taxonomy!$B$2:$Z$948,6,0)</f>
        <v>Eukaryota</v>
      </c>
      <c r="J363" t="str">
        <f>VLOOKUP($B363,SOCS_box_taxonomy!$B$2:$Z$948,7,0)</f>
        <v xml:space="preserve"> Metazoa</v>
      </c>
      <c r="K363" t="str">
        <f>VLOOKUP($B363,SOCS_box_taxonomy!$B$2:$Z$948,8,0)</f>
        <v xml:space="preserve"> Chordata</v>
      </c>
      <c r="L363" t="str">
        <f>VLOOKUP($B363,SOCS_box_taxonomy!$B$2:$Z$948,9,0)</f>
        <v xml:space="preserve"> Craniata</v>
      </c>
      <c r="M363" t="str">
        <f>VLOOKUP($B363,SOCS_box_taxonomy!$B$2:$Z$948,10,0)</f>
        <v xml:space="preserve"> Vertebrata</v>
      </c>
      <c r="N363" t="str">
        <f>VLOOKUP($B363,SOCS_box_taxonomy!$B$2:$Z$948,11,0)</f>
        <v xml:space="preserve"> Euteleostomi</v>
      </c>
      <c r="O363" t="str">
        <f>VLOOKUP($B363,SOCS_box_taxonomy!$B$2:$Z$948,12,0)</f>
        <v>Mammalia</v>
      </c>
      <c r="P363" t="str">
        <f>VLOOKUP($B363,SOCS_box_taxonomy!$B$2:$Z$948,13,0)</f>
        <v xml:space="preserve"> Eutheria</v>
      </c>
      <c r="Q363" t="str">
        <f>VLOOKUP($B363,SOCS_box_taxonomy!$B$2:$Z$948,14,0)</f>
        <v xml:space="preserve"> Euarchontoglires</v>
      </c>
      <c r="R363" t="str">
        <f>VLOOKUP($B363,SOCS_box_taxonomy!$B$2:$Z$948,15,0)</f>
        <v xml:space="preserve"> Glires</v>
      </c>
      <c r="S363" t="str">
        <f>VLOOKUP($B363,SOCS_box_taxonomy!$B$2:$Z$948,16,0)</f>
        <v xml:space="preserve"> Rodentia</v>
      </c>
      <c r="T363" t="str">
        <f>VLOOKUP($B363,SOCS_box_taxonomy!$B$2:$Z$948,17,0)</f>
        <v xml:space="preserve"> Sciurognathi</v>
      </c>
      <c r="U363" t="str">
        <f>VLOOKUP($B363,SOCS_box_taxonomy!$B$2:$Z$948,18,0)</f>
        <v>Muroidea</v>
      </c>
      <c r="V363" t="str">
        <f>VLOOKUP($B363,SOCS_box_taxonomy!$B$2:$Z$948,19,0)</f>
        <v xml:space="preserve"> Muridae</v>
      </c>
      <c r="W363" t="str">
        <f>VLOOKUP($B363,SOCS_box_taxonomy!$B$2:$Z$948,20,0)</f>
        <v xml:space="preserve"> Murinae</v>
      </c>
      <c r="X363" t="str">
        <f>VLOOKUP($B363,SOCS_box_taxonomy!$B$2:$Z$948,21,0)</f>
        <v xml:space="preserve"> Mus</v>
      </c>
      <c r="Y363" t="str">
        <f>VLOOKUP($B363,SOCS_box_taxonomy!$B$2:$Z$948,22,0)</f>
        <v xml:space="preserve"> Mus.</v>
      </c>
    </row>
    <row r="364" spans="1:26">
      <c r="A364" t="s">
        <v>223</v>
      </c>
      <c r="B364" t="s">
        <v>1400</v>
      </c>
      <c r="C364">
        <v>525</v>
      </c>
      <c r="D364" t="s">
        <v>1269</v>
      </c>
      <c r="E364">
        <v>83</v>
      </c>
      <c r="F364">
        <v>176</v>
      </c>
      <c r="G364">
        <v>64467</v>
      </c>
      <c r="H364" t="s">
        <v>1270</v>
      </c>
      <c r="I364" t="str">
        <f>VLOOKUP($B364,SOCS_box_taxonomy!$B$2:$Z$948,6,0)</f>
        <v>Eukaryota</v>
      </c>
      <c r="J364" t="str">
        <f>VLOOKUP($B364,SOCS_box_taxonomy!$B$2:$Z$948,7,0)</f>
        <v xml:space="preserve"> Metazoa</v>
      </c>
      <c r="K364" t="str">
        <f>VLOOKUP($B364,SOCS_box_taxonomy!$B$2:$Z$948,8,0)</f>
        <v xml:space="preserve"> Chordata</v>
      </c>
      <c r="L364" t="str">
        <f>VLOOKUP($B364,SOCS_box_taxonomy!$B$2:$Z$948,9,0)</f>
        <v xml:space="preserve"> Craniata</v>
      </c>
      <c r="M364" t="str">
        <f>VLOOKUP($B364,SOCS_box_taxonomy!$B$2:$Z$948,10,0)</f>
        <v xml:space="preserve"> Vertebrata</v>
      </c>
      <c r="N364" t="str">
        <f>VLOOKUP($B364,SOCS_box_taxonomy!$B$2:$Z$948,11,0)</f>
        <v xml:space="preserve"> Euteleostomi</v>
      </c>
      <c r="O364" t="str">
        <f>VLOOKUP($B364,SOCS_box_taxonomy!$B$2:$Z$948,12,0)</f>
        <v>Mammalia</v>
      </c>
      <c r="P364" t="str">
        <f>VLOOKUP($B364,SOCS_box_taxonomy!$B$2:$Z$948,13,0)</f>
        <v xml:space="preserve"> Eutheria</v>
      </c>
      <c r="Q364" t="str">
        <f>VLOOKUP($B364,SOCS_box_taxonomy!$B$2:$Z$948,14,0)</f>
        <v xml:space="preserve"> Euarchontoglires</v>
      </c>
      <c r="R364" t="str">
        <f>VLOOKUP($B364,SOCS_box_taxonomy!$B$2:$Z$948,15,0)</f>
        <v xml:space="preserve"> Glires</v>
      </c>
      <c r="S364" t="str">
        <f>VLOOKUP($B364,SOCS_box_taxonomy!$B$2:$Z$948,16,0)</f>
        <v xml:space="preserve"> Rodentia</v>
      </c>
      <c r="T364" t="str">
        <f>VLOOKUP($B364,SOCS_box_taxonomy!$B$2:$Z$948,17,0)</f>
        <v xml:space="preserve"> Sciurognathi</v>
      </c>
      <c r="U364" t="str">
        <f>VLOOKUP($B364,SOCS_box_taxonomy!$B$2:$Z$948,18,0)</f>
        <v>Muroidea</v>
      </c>
      <c r="V364" t="str">
        <f>VLOOKUP($B364,SOCS_box_taxonomy!$B$2:$Z$948,19,0)</f>
        <v xml:space="preserve"> Muridae</v>
      </c>
      <c r="W364" t="str">
        <f>VLOOKUP($B364,SOCS_box_taxonomy!$B$2:$Z$948,20,0)</f>
        <v xml:space="preserve"> Murinae</v>
      </c>
      <c r="X364" t="str">
        <f>VLOOKUP($B364,SOCS_box_taxonomy!$B$2:$Z$948,21,0)</f>
        <v xml:space="preserve"> Mus</v>
      </c>
      <c r="Y364" t="str">
        <f>VLOOKUP($B364,SOCS_box_taxonomy!$B$2:$Z$948,22,0)</f>
        <v xml:space="preserve"> Mus.</v>
      </c>
    </row>
    <row r="365" spans="1:26">
      <c r="A365" t="s">
        <v>223</v>
      </c>
      <c r="B365" t="s">
        <v>1400</v>
      </c>
      <c r="C365">
        <v>525</v>
      </c>
      <c r="D365" t="s">
        <v>1325</v>
      </c>
      <c r="E365">
        <v>112</v>
      </c>
      <c r="F365">
        <v>166</v>
      </c>
      <c r="G365">
        <v>4200</v>
      </c>
      <c r="H365" t="s">
        <v>1326</v>
      </c>
      <c r="I365" t="str">
        <f>VLOOKUP($B365,SOCS_box_taxonomy!$B$2:$Z$948,6,0)</f>
        <v>Eukaryota</v>
      </c>
      <c r="J365" t="str">
        <f>VLOOKUP($B365,SOCS_box_taxonomy!$B$2:$Z$948,7,0)</f>
        <v xml:space="preserve"> Metazoa</v>
      </c>
      <c r="K365" t="str">
        <f>VLOOKUP($B365,SOCS_box_taxonomy!$B$2:$Z$948,8,0)</f>
        <v xml:space="preserve"> Chordata</v>
      </c>
      <c r="L365" t="str">
        <f>VLOOKUP($B365,SOCS_box_taxonomy!$B$2:$Z$948,9,0)</f>
        <v xml:space="preserve"> Craniata</v>
      </c>
      <c r="M365" t="str">
        <f>VLOOKUP($B365,SOCS_box_taxonomy!$B$2:$Z$948,10,0)</f>
        <v xml:space="preserve"> Vertebrata</v>
      </c>
      <c r="N365" t="str">
        <f>VLOOKUP($B365,SOCS_box_taxonomy!$B$2:$Z$948,11,0)</f>
        <v xml:space="preserve"> Euteleostomi</v>
      </c>
      <c r="O365" t="str">
        <f>VLOOKUP($B365,SOCS_box_taxonomy!$B$2:$Z$948,12,0)</f>
        <v>Mammalia</v>
      </c>
      <c r="P365" t="str">
        <f>VLOOKUP($B365,SOCS_box_taxonomy!$B$2:$Z$948,13,0)</f>
        <v xml:space="preserve"> Eutheria</v>
      </c>
      <c r="Q365" t="str">
        <f>VLOOKUP($B365,SOCS_box_taxonomy!$B$2:$Z$948,14,0)</f>
        <v xml:space="preserve"> Euarchontoglires</v>
      </c>
      <c r="R365" t="str">
        <f>VLOOKUP($B365,SOCS_box_taxonomy!$B$2:$Z$948,15,0)</f>
        <v xml:space="preserve"> Glires</v>
      </c>
      <c r="S365" t="str">
        <f>VLOOKUP($B365,SOCS_box_taxonomy!$B$2:$Z$948,16,0)</f>
        <v xml:space="preserve"> Rodentia</v>
      </c>
      <c r="T365" t="str">
        <f>VLOOKUP($B365,SOCS_box_taxonomy!$B$2:$Z$948,17,0)</f>
        <v xml:space="preserve"> Sciurognathi</v>
      </c>
      <c r="U365" t="str">
        <f>VLOOKUP($B365,SOCS_box_taxonomy!$B$2:$Z$948,18,0)</f>
        <v>Muroidea</v>
      </c>
      <c r="V365" t="str">
        <f>VLOOKUP($B365,SOCS_box_taxonomy!$B$2:$Z$948,19,0)</f>
        <v xml:space="preserve"> Muridae</v>
      </c>
      <c r="W365" t="str">
        <f>VLOOKUP($B365,SOCS_box_taxonomy!$B$2:$Z$948,20,0)</f>
        <v xml:space="preserve"> Murinae</v>
      </c>
      <c r="X365" t="str">
        <f>VLOOKUP($B365,SOCS_box_taxonomy!$B$2:$Z$948,21,0)</f>
        <v xml:space="preserve"> Mus</v>
      </c>
      <c r="Y365" t="str">
        <f>VLOOKUP($B365,SOCS_box_taxonomy!$B$2:$Z$948,22,0)</f>
        <v xml:space="preserve"> Mus.</v>
      </c>
    </row>
    <row r="366" spans="1:26">
      <c r="A366" t="s">
        <v>223</v>
      </c>
      <c r="B366" t="s">
        <v>1400</v>
      </c>
      <c r="C366">
        <v>525</v>
      </c>
      <c r="D366" t="s">
        <v>1325</v>
      </c>
      <c r="E366">
        <v>212</v>
      </c>
      <c r="F366">
        <v>267</v>
      </c>
      <c r="G366">
        <v>4200</v>
      </c>
      <c r="H366" t="s">
        <v>1326</v>
      </c>
      <c r="I366" t="str">
        <f>VLOOKUP($B366,SOCS_box_taxonomy!$B$2:$Z$948,6,0)</f>
        <v>Eukaryota</v>
      </c>
      <c r="J366" t="str">
        <f>VLOOKUP($B366,SOCS_box_taxonomy!$B$2:$Z$948,7,0)</f>
        <v xml:space="preserve"> Metazoa</v>
      </c>
      <c r="K366" t="str">
        <f>VLOOKUP($B366,SOCS_box_taxonomy!$B$2:$Z$948,8,0)</f>
        <v xml:space="preserve"> Chordata</v>
      </c>
      <c r="L366" t="str">
        <f>VLOOKUP($B366,SOCS_box_taxonomy!$B$2:$Z$948,9,0)</f>
        <v xml:space="preserve"> Craniata</v>
      </c>
      <c r="M366" t="str">
        <f>VLOOKUP($B366,SOCS_box_taxonomy!$B$2:$Z$948,10,0)</f>
        <v xml:space="preserve"> Vertebrata</v>
      </c>
      <c r="N366" t="str">
        <f>VLOOKUP($B366,SOCS_box_taxonomy!$B$2:$Z$948,11,0)</f>
        <v xml:space="preserve"> Euteleostomi</v>
      </c>
      <c r="O366" t="str">
        <f>VLOOKUP($B366,SOCS_box_taxonomy!$B$2:$Z$948,12,0)</f>
        <v>Mammalia</v>
      </c>
      <c r="P366" t="str">
        <f>VLOOKUP($B366,SOCS_box_taxonomy!$B$2:$Z$948,13,0)</f>
        <v xml:space="preserve"> Eutheria</v>
      </c>
      <c r="Q366" t="str">
        <f>VLOOKUP($B366,SOCS_box_taxonomy!$B$2:$Z$948,14,0)</f>
        <v xml:space="preserve"> Euarchontoglires</v>
      </c>
      <c r="R366" t="str">
        <f>VLOOKUP($B366,SOCS_box_taxonomy!$B$2:$Z$948,15,0)</f>
        <v xml:space="preserve"> Glires</v>
      </c>
      <c r="S366" t="str">
        <f>VLOOKUP($B366,SOCS_box_taxonomy!$B$2:$Z$948,16,0)</f>
        <v xml:space="preserve"> Rodentia</v>
      </c>
      <c r="T366" t="str">
        <f>VLOOKUP($B366,SOCS_box_taxonomy!$B$2:$Z$948,17,0)</f>
        <v xml:space="preserve"> Sciurognathi</v>
      </c>
      <c r="U366" t="str">
        <f>VLOOKUP($B366,SOCS_box_taxonomy!$B$2:$Z$948,18,0)</f>
        <v>Muroidea</v>
      </c>
      <c r="V366" t="str">
        <f>VLOOKUP($B366,SOCS_box_taxonomy!$B$2:$Z$948,19,0)</f>
        <v xml:space="preserve"> Muridae</v>
      </c>
      <c r="W366" t="str">
        <f>VLOOKUP($B366,SOCS_box_taxonomy!$B$2:$Z$948,20,0)</f>
        <v xml:space="preserve"> Murinae</v>
      </c>
      <c r="X366" t="str">
        <f>VLOOKUP($B366,SOCS_box_taxonomy!$B$2:$Z$948,21,0)</f>
        <v xml:space="preserve"> Mus</v>
      </c>
      <c r="Y366" t="str">
        <f>VLOOKUP($B366,SOCS_box_taxonomy!$B$2:$Z$948,22,0)</f>
        <v xml:space="preserve"> Mus.</v>
      </c>
    </row>
    <row r="367" spans="1:26">
      <c r="A367" t="s">
        <v>223</v>
      </c>
      <c r="B367" t="s">
        <v>1400</v>
      </c>
      <c r="C367">
        <v>525</v>
      </c>
      <c r="D367" t="s">
        <v>21</v>
      </c>
      <c r="E367">
        <v>460</v>
      </c>
      <c r="F367">
        <v>502</v>
      </c>
      <c r="G367">
        <v>1016</v>
      </c>
      <c r="H367" t="s">
        <v>1265</v>
      </c>
      <c r="I367" t="str">
        <f>VLOOKUP($B367,SOCS_box_taxonomy!$B$2:$Z$948,6,0)</f>
        <v>Eukaryota</v>
      </c>
      <c r="J367" t="str">
        <f>VLOOKUP($B367,SOCS_box_taxonomy!$B$2:$Z$948,7,0)</f>
        <v xml:space="preserve"> Metazoa</v>
      </c>
      <c r="K367" t="str">
        <f>VLOOKUP($B367,SOCS_box_taxonomy!$B$2:$Z$948,8,0)</f>
        <v xml:space="preserve"> Chordata</v>
      </c>
      <c r="L367" t="str">
        <f>VLOOKUP($B367,SOCS_box_taxonomy!$B$2:$Z$948,9,0)</f>
        <v xml:space="preserve"> Craniata</v>
      </c>
      <c r="M367" t="str">
        <f>VLOOKUP($B367,SOCS_box_taxonomy!$B$2:$Z$948,10,0)</f>
        <v xml:space="preserve"> Vertebrata</v>
      </c>
      <c r="N367" t="str">
        <f>VLOOKUP($B367,SOCS_box_taxonomy!$B$2:$Z$948,11,0)</f>
        <v xml:space="preserve"> Euteleostomi</v>
      </c>
      <c r="O367" t="str">
        <f>VLOOKUP($B367,SOCS_box_taxonomy!$B$2:$Z$948,12,0)</f>
        <v>Mammalia</v>
      </c>
      <c r="P367" t="str">
        <f>VLOOKUP($B367,SOCS_box_taxonomy!$B$2:$Z$948,13,0)</f>
        <v xml:space="preserve"> Eutheria</v>
      </c>
      <c r="Q367" t="str">
        <f>VLOOKUP($B367,SOCS_box_taxonomy!$B$2:$Z$948,14,0)</f>
        <v xml:space="preserve"> Euarchontoglires</v>
      </c>
      <c r="R367" t="str">
        <f>VLOOKUP($B367,SOCS_box_taxonomy!$B$2:$Z$948,15,0)</f>
        <v xml:space="preserve"> Glires</v>
      </c>
      <c r="S367" t="str">
        <f>VLOOKUP($B367,SOCS_box_taxonomy!$B$2:$Z$948,16,0)</f>
        <v xml:space="preserve"> Rodentia</v>
      </c>
      <c r="T367" t="str">
        <f>VLOOKUP($B367,SOCS_box_taxonomy!$B$2:$Z$948,17,0)</f>
        <v xml:space="preserve"> Sciurognathi</v>
      </c>
      <c r="U367" t="str">
        <f>VLOOKUP($B367,SOCS_box_taxonomy!$B$2:$Z$948,18,0)</f>
        <v>Muroidea</v>
      </c>
      <c r="V367" t="str">
        <f>VLOOKUP($B367,SOCS_box_taxonomy!$B$2:$Z$948,19,0)</f>
        <v xml:space="preserve"> Muridae</v>
      </c>
      <c r="W367" t="str">
        <f>VLOOKUP($B367,SOCS_box_taxonomy!$B$2:$Z$948,20,0)</f>
        <v xml:space="preserve"> Murinae</v>
      </c>
      <c r="X367" t="str">
        <f>VLOOKUP($B367,SOCS_box_taxonomy!$B$2:$Z$948,21,0)</f>
        <v xml:space="preserve"> Mus</v>
      </c>
      <c r="Y367" t="str">
        <f>VLOOKUP($B367,SOCS_box_taxonomy!$B$2:$Z$948,22,0)</f>
        <v xml:space="preserve"> Mus.</v>
      </c>
      <c r="Z367">
        <f>$F367-$E367+1</f>
        <v>43</v>
      </c>
    </row>
    <row r="368" spans="1:26">
      <c r="A368" t="s">
        <v>224</v>
      </c>
      <c r="B368" t="s">
        <v>1401</v>
      </c>
      <c r="C368">
        <v>426</v>
      </c>
      <c r="D368" t="s">
        <v>1319</v>
      </c>
      <c r="E368">
        <v>106</v>
      </c>
      <c r="F368">
        <v>137</v>
      </c>
      <c r="G368">
        <v>5717</v>
      </c>
      <c r="H368" t="s">
        <v>1320</v>
      </c>
      <c r="I368" t="str">
        <f>VLOOKUP($B368,SOCS_box_taxonomy!$B$2:$Z$948,6,0)</f>
        <v>Eukaryota</v>
      </c>
      <c r="J368" t="str">
        <f>VLOOKUP($B368,SOCS_box_taxonomy!$B$2:$Z$948,7,0)</f>
        <v xml:space="preserve"> Metazoa</v>
      </c>
      <c r="K368" t="str">
        <f>VLOOKUP($B368,SOCS_box_taxonomy!$B$2:$Z$948,8,0)</f>
        <v xml:space="preserve"> Chordata</v>
      </c>
      <c r="L368" t="str">
        <f>VLOOKUP($B368,SOCS_box_taxonomy!$B$2:$Z$948,9,0)</f>
        <v xml:space="preserve"> Craniata</v>
      </c>
      <c r="M368" t="str">
        <f>VLOOKUP($B368,SOCS_box_taxonomy!$B$2:$Z$948,10,0)</f>
        <v xml:space="preserve"> Vertebrata</v>
      </c>
      <c r="N368" t="str">
        <f>VLOOKUP($B368,SOCS_box_taxonomy!$B$2:$Z$948,11,0)</f>
        <v xml:space="preserve"> Euteleostomi</v>
      </c>
      <c r="O368" t="str">
        <f>VLOOKUP($B368,SOCS_box_taxonomy!$B$2:$Z$948,12,0)</f>
        <v>Mammalia</v>
      </c>
      <c r="P368" t="str">
        <f>VLOOKUP($B368,SOCS_box_taxonomy!$B$2:$Z$948,13,0)</f>
        <v xml:space="preserve"> Eutheria</v>
      </c>
      <c r="Q368" t="str">
        <f>VLOOKUP($B368,SOCS_box_taxonomy!$B$2:$Z$948,14,0)</f>
        <v xml:space="preserve"> Euarchontoglires</v>
      </c>
      <c r="R368" t="str">
        <f>VLOOKUP($B368,SOCS_box_taxonomy!$B$2:$Z$948,15,0)</f>
        <v xml:space="preserve"> Primates</v>
      </c>
      <c r="S368" t="str">
        <f>VLOOKUP($B368,SOCS_box_taxonomy!$B$2:$Z$948,16,0)</f>
        <v xml:space="preserve"> Haplorrhini</v>
      </c>
      <c r="T368" t="str">
        <f>VLOOKUP($B368,SOCS_box_taxonomy!$B$2:$Z$948,17,0)</f>
        <v>Catarrhini</v>
      </c>
      <c r="U368" t="str">
        <f>VLOOKUP($B368,SOCS_box_taxonomy!$B$2:$Z$948,18,0)</f>
        <v xml:space="preserve"> Hominidae</v>
      </c>
      <c r="V368" t="str">
        <f>VLOOKUP($B368,SOCS_box_taxonomy!$B$2:$Z$948,19,0)</f>
        <v xml:space="preserve"> Homo.</v>
      </c>
      <c r="W368">
        <f>VLOOKUP($B368,SOCS_box_taxonomy!$B$2:$Z$948,20,0)</f>
        <v>0</v>
      </c>
      <c r="X368">
        <f>VLOOKUP($B368,SOCS_box_taxonomy!$B$2:$Z$948,21,0)</f>
        <v>0</v>
      </c>
      <c r="Y368">
        <f>VLOOKUP($B368,SOCS_box_taxonomy!$B$2:$Z$948,22,0)</f>
        <v>0</v>
      </c>
    </row>
    <row r="369" spans="1:26">
      <c r="A369" t="s">
        <v>224</v>
      </c>
      <c r="B369" t="s">
        <v>1401</v>
      </c>
      <c r="C369">
        <v>426</v>
      </c>
      <c r="D369" t="s">
        <v>1319</v>
      </c>
      <c r="E369">
        <v>174</v>
      </c>
      <c r="F369">
        <v>206</v>
      </c>
      <c r="G369">
        <v>5717</v>
      </c>
      <c r="H369" t="s">
        <v>1320</v>
      </c>
      <c r="I369" t="str">
        <f>VLOOKUP($B369,SOCS_box_taxonomy!$B$2:$Z$948,6,0)</f>
        <v>Eukaryota</v>
      </c>
      <c r="J369" t="str">
        <f>VLOOKUP($B369,SOCS_box_taxonomy!$B$2:$Z$948,7,0)</f>
        <v xml:space="preserve"> Metazoa</v>
      </c>
      <c r="K369" t="str">
        <f>VLOOKUP($B369,SOCS_box_taxonomy!$B$2:$Z$948,8,0)</f>
        <v xml:space="preserve"> Chordata</v>
      </c>
      <c r="L369" t="str">
        <f>VLOOKUP($B369,SOCS_box_taxonomy!$B$2:$Z$948,9,0)</f>
        <v xml:space="preserve"> Craniata</v>
      </c>
      <c r="M369" t="str">
        <f>VLOOKUP($B369,SOCS_box_taxonomy!$B$2:$Z$948,10,0)</f>
        <v xml:space="preserve"> Vertebrata</v>
      </c>
      <c r="N369" t="str">
        <f>VLOOKUP($B369,SOCS_box_taxonomy!$B$2:$Z$948,11,0)</f>
        <v xml:space="preserve"> Euteleostomi</v>
      </c>
      <c r="O369" t="str">
        <f>VLOOKUP($B369,SOCS_box_taxonomy!$B$2:$Z$948,12,0)</f>
        <v>Mammalia</v>
      </c>
      <c r="P369" t="str">
        <f>VLOOKUP($B369,SOCS_box_taxonomy!$B$2:$Z$948,13,0)</f>
        <v xml:space="preserve"> Eutheria</v>
      </c>
      <c r="Q369" t="str">
        <f>VLOOKUP($B369,SOCS_box_taxonomy!$B$2:$Z$948,14,0)</f>
        <v xml:space="preserve"> Euarchontoglires</v>
      </c>
      <c r="R369" t="str">
        <f>VLOOKUP($B369,SOCS_box_taxonomy!$B$2:$Z$948,15,0)</f>
        <v xml:space="preserve"> Primates</v>
      </c>
      <c r="S369" t="str">
        <f>VLOOKUP($B369,SOCS_box_taxonomy!$B$2:$Z$948,16,0)</f>
        <v xml:space="preserve"> Haplorrhini</v>
      </c>
      <c r="T369" t="str">
        <f>VLOOKUP($B369,SOCS_box_taxonomy!$B$2:$Z$948,17,0)</f>
        <v>Catarrhini</v>
      </c>
      <c r="U369" t="str">
        <f>VLOOKUP($B369,SOCS_box_taxonomy!$B$2:$Z$948,18,0)</f>
        <v xml:space="preserve"> Hominidae</v>
      </c>
      <c r="V369" t="str">
        <f>VLOOKUP($B369,SOCS_box_taxonomy!$B$2:$Z$948,19,0)</f>
        <v xml:space="preserve"> Homo.</v>
      </c>
      <c r="W369">
        <f>VLOOKUP($B369,SOCS_box_taxonomy!$B$2:$Z$948,20,0)</f>
        <v>0</v>
      </c>
      <c r="X369">
        <f>VLOOKUP($B369,SOCS_box_taxonomy!$B$2:$Z$948,21,0)</f>
        <v>0</v>
      </c>
      <c r="Y369">
        <f>VLOOKUP($B369,SOCS_box_taxonomy!$B$2:$Z$948,22,0)</f>
        <v>0</v>
      </c>
    </row>
    <row r="370" spans="1:26">
      <c r="A370" t="s">
        <v>224</v>
      </c>
      <c r="B370" t="s">
        <v>1401</v>
      </c>
      <c r="C370">
        <v>426</v>
      </c>
      <c r="D370" t="s">
        <v>1319</v>
      </c>
      <c r="E370">
        <v>207</v>
      </c>
      <c r="F370">
        <v>250</v>
      </c>
      <c r="G370">
        <v>5717</v>
      </c>
      <c r="H370" t="s">
        <v>1320</v>
      </c>
      <c r="I370" t="str">
        <f>VLOOKUP($B370,SOCS_box_taxonomy!$B$2:$Z$948,6,0)</f>
        <v>Eukaryota</v>
      </c>
      <c r="J370" t="str">
        <f>VLOOKUP($B370,SOCS_box_taxonomy!$B$2:$Z$948,7,0)</f>
        <v xml:space="preserve"> Metazoa</v>
      </c>
      <c r="K370" t="str">
        <f>VLOOKUP($B370,SOCS_box_taxonomy!$B$2:$Z$948,8,0)</f>
        <v xml:space="preserve"> Chordata</v>
      </c>
      <c r="L370" t="str">
        <f>VLOOKUP($B370,SOCS_box_taxonomy!$B$2:$Z$948,9,0)</f>
        <v xml:space="preserve"> Craniata</v>
      </c>
      <c r="M370" t="str">
        <f>VLOOKUP($B370,SOCS_box_taxonomy!$B$2:$Z$948,10,0)</f>
        <v xml:space="preserve"> Vertebrata</v>
      </c>
      <c r="N370" t="str">
        <f>VLOOKUP($B370,SOCS_box_taxonomy!$B$2:$Z$948,11,0)</f>
        <v xml:space="preserve"> Euteleostomi</v>
      </c>
      <c r="O370" t="str">
        <f>VLOOKUP($B370,SOCS_box_taxonomy!$B$2:$Z$948,12,0)</f>
        <v>Mammalia</v>
      </c>
      <c r="P370" t="str">
        <f>VLOOKUP($B370,SOCS_box_taxonomy!$B$2:$Z$948,13,0)</f>
        <v xml:space="preserve"> Eutheria</v>
      </c>
      <c r="Q370" t="str">
        <f>VLOOKUP($B370,SOCS_box_taxonomy!$B$2:$Z$948,14,0)</f>
        <v xml:space="preserve"> Euarchontoglires</v>
      </c>
      <c r="R370" t="str">
        <f>VLOOKUP($B370,SOCS_box_taxonomy!$B$2:$Z$948,15,0)</f>
        <v xml:space="preserve"> Primates</v>
      </c>
      <c r="S370" t="str">
        <f>VLOOKUP($B370,SOCS_box_taxonomy!$B$2:$Z$948,16,0)</f>
        <v xml:space="preserve"> Haplorrhini</v>
      </c>
      <c r="T370" t="str">
        <f>VLOOKUP($B370,SOCS_box_taxonomy!$B$2:$Z$948,17,0)</f>
        <v>Catarrhini</v>
      </c>
      <c r="U370" t="str">
        <f>VLOOKUP($B370,SOCS_box_taxonomy!$B$2:$Z$948,18,0)</f>
        <v xml:space="preserve"> Hominidae</v>
      </c>
      <c r="V370" t="str">
        <f>VLOOKUP($B370,SOCS_box_taxonomy!$B$2:$Z$948,19,0)</f>
        <v xml:space="preserve"> Homo.</v>
      </c>
      <c r="W370">
        <f>VLOOKUP($B370,SOCS_box_taxonomy!$B$2:$Z$948,20,0)</f>
        <v>0</v>
      </c>
      <c r="X370">
        <f>VLOOKUP($B370,SOCS_box_taxonomy!$B$2:$Z$948,21,0)</f>
        <v>0</v>
      </c>
      <c r="Y370">
        <f>VLOOKUP($B370,SOCS_box_taxonomy!$B$2:$Z$948,22,0)</f>
        <v>0</v>
      </c>
    </row>
    <row r="371" spans="1:26">
      <c r="A371" t="s">
        <v>224</v>
      </c>
      <c r="B371" t="s">
        <v>1401</v>
      </c>
      <c r="C371">
        <v>426</v>
      </c>
      <c r="D371" t="s">
        <v>1319</v>
      </c>
      <c r="E371">
        <v>76</v>
      </c>
      <c r="F371">
        <v>105</v>
      </c>
      <c r="G371">
        <v>5717</v>
      </c>
      <c r="H371" t="s">
        <v>1320</v>
      </c>
      <c r="I371" t="str">
        <f>VLOOKUP($B371,SOCS_box_taxonomy!$B$2:$Z$948,6,0)</f>
        <v>Eukaryota</v>
      </c>
      <c r="J371" t="str">
        <f>VLOOKUP($B371,SOCS_box_taxonomy!$B$2:$Z$948,7,0)</f>
        <v xml:space="preserve"> Metazoa</v>
      </c>
      <c r="K371" t="str">
        <f>VLOOKUP($B371,SOCS_box_taxonomy!$B$2:$Z$948,8,0)</f>
        <v xml:space="preserve"> Chordata</v>
      </c>
      <c r="L371" t="str">
        <f>VLOOKUP($B371,SOCS_box_taxonomy!$B$2:$Z$948,9,0)</f>
        <v xml:space="preserve"> Craniata</v>
      </c>
      <c r="M371" t="str">
        <f>VLOOKUP($B371,SOCS_box_taxonomy!$B$2:$Z$948,10,0)</f>
        <v xml:space="preserve"> Vertebrata</v>
      </c>
      <c r="N371" t="str">
        <f>VLOOKUP($B371,SOCS_box_taxonomy!$B$2:$Z$948,11,0)</f>
        <v xml:space="preserve"> Euteleostomi</v>
      </c>
      <c r="O371" t="str">
        <f>VLOOKUP($B371,SOCS_box_taxonomy!$B$2:$Z$948,12,0)</f>
        <v>Mammalia</v>
      </c>
      <c r="P371" t="str">
        <f>VLOOKUP($B371,SOCS_box_taxonomy!$B$2:$Z$948,13,0)</f>
        <v xml:space="preserve"> Eutheria</v>
      </c>
      <c r="Q371" t="str">
        <f>VLOOKUP($B371,SOCS_box_taxonomy!$B$2:$Z$948,14,0)</f>
        <v xml:space="preserve"> Euarchontoglires</v>
      </c>
      <c r="R371" t="str">
        <f>VLOOKUP($B371,SOCS_box_taxonomy!$B$2:$Z$948,15,0)</f>
        <v xml:space="preserve"> Primates</v>
      </c>
      <c r="S371" t="str">
        <f>VLOOKUP($B371,SOCS_box_taxonomy!$B$2:$Z$948,16,0)</f>
        <v xml:space="preserve"> Haplorrhini</v>
      </c>
      <c r="T371" t="str">
        <f>VLOOKUP($B371,SOCS_box_taxonomy!$B$2:$Z$948,17,0)</f>
        <v>Catarrhini</v>
      </c>
      <c r="U371" t="str">
        <f>VLOOKUP($B371,SOCS_box_taxonomy!$B$2:$Z$948,18,0)</f>
        <v xml:space="preserve"> Hominidae</v>
      </c>
      <c r="V371" t="str">
        <f>VLOOKUP($B371,SOCS_box_taxonomy!$B$2:$Z$948,19,0)</f>
        <v xml:space="preserve"> Homo.</v>
      </c>
      <c r="W371">
        <f>VLOOKUP($B371,SOCS_box_taxonomy!$B$2:$Z$948,20,0)</f>
        <v>0</v>
      </c>
      <c r="X371">
        <f>VLOOKUP($B371,SOCS_box_taxonomy!$B$2:$Z$948,21,0)</f>
        <v>0</v>
      </c>
      <c r="Y371">
        <f>VLOOKUP($B371,SOCS_box_taxonomy!$B$2:$Z$948,22,0)</f>
        <v>0</v>
      </c>
    </row>
    <row r="372" spans="1:26">
      <c r="A372" t="s">
        <v>224</v>
      </c>
      <c r="B372" t="s">
        <v>1401</v>
      </c>
      <c r="C372">
        <v>426</v>
      </c>
      <c r="D372" t="s">
        <v>21</v>
      </c>
      <c r="E372">
        <v>381</v>
      </c>
      <c r="F372">
        <v>420</v>
      </c>
      <c r="G372">
        <v>1016</v>
      </c>
      <c r="H372" t="s">
        <v>1265</v>
      </c>
      <c r="I372" t="str">
        <f>VLOOKUP($B372,SOCS_box_taxonomy!$B$2:$Z$948,6,0)</f>
        <v>Eukaryota</v>
      </c>
      <c r="J372" t="str">
        <f>VLOOKUP($B372,SOCS_box_taxonomy!$B$2:$Z$948,7,0)</f>
        <v xml:space="preserve"> Metazoa</v>
      </c>
      <c r="K372" t="str">
        <f>VLOOKUP($B372,SOCS_box_taxonomy!$B$2:$Z$948,8,0)</f>
        <v xml:space="preserve"> Chordata</v>
      </c>
      <c r="L372" t="str">
        <f>VLOOKUP($B372,SOCS_box_taxonomy!$B$2:$Z$948,9,0)</f>
        <v xml:space="preserve"> Craniata</v>
      </c>
      <c r="M372" t="str">
        <f>VLOOKUP($B372,SOCS_box_taxonomy!$B$2:$Z$948,10,0)</f>
        <v xml:space="preserve"> Vertebrata</v>
      </c>
      <c r="N372" t="str">
        <f>VLOOKUP($B372,SOCS_box_taxonomy!$B$2:$Z$948,11,0)</f>
        <v xml:space="preserve"> Euteleostomi</v>
      </c>
      <c r="O372" t="str">
        <f>VLOOKUP($B372,SOCS_box_taxonomy!$B$2:$Z$948,12,0)</f>
        <v>Mammalia</v>
      </c>
      <c r="P372" t="str">
        <f>VLOOKUP($B372,SOCS_box_taxonomy!$B$2:$Z$948,13,0)</f>
        <v xml:space="preserve"> Eutheria</v>
      </c>
      <c r="Q372" t="str">
        <f>VLOOKUP($B372,SOCS_box_taxonomy!$B$2:$Z$948,14,0)</f>
        <v xml:space="preserve"> Euarchontoglires</v>
      </c>
      <c r="R372" t="str">
        <f>VLOOKUP($B372,SOCS_box_taxonomy!$B$2:$Z$948,15,0)</f>
        <v xml:space="preserve"> Primates</v>
      </c>
      <c r="S372" t="str">
        <f>VLOOKUP($B372,SOCS_box_taxonomy!$B$2:$Z$948,16,0)</f>
        <v xml:space="preserve"> Haplorrhini</v>
      </c>
      <c r="T372" t="str">
        <f>VLOOKUP($B372,SOCS_box_taxonomy!$B$2:$Z$948,17,0)</f>
        <v>Catarrhini</v>
      </c>
      <c r="U372" t="str">
        <f>VLOOKUP($B372,SOCS_box_taxonomy!$B$2:$Z$948,18,0)</f>
        <v xml:space="preserve"> Hominidae</v>
      </c>
      <c r="V372" t="str">
        <f>VLOOKUP($B372,SOCS_box_taxonomy!$B$2:$Z$948,19,0)</f>
        <v xml:space="preserve"> Homo.</v>
      </c>
      <c r="W372">
        <f>VLOOKUP($B372,SOCS_box_taxonomy!$B$2:$Z$948,20,0)</f>
        <v>0</v>
      </c>
      <c r="X372">
        <f>VLOOKUP($B372,SOCS_box_taxonomy!$B$2:$Z$948,21,0)</f>
        <v>0</v>
      </c>
      <c r="Y372">
        <f>VLOOKUP($B372,SOCS_box_taxonomy!$B$2:$Z$948,22,0)</f>
        <v>0</v>
      </c>
      <c r="Z372">
        <f>$F372-$E372+1</f>
        <v>40</v>
      </c>
    </row>
    <row r="373" spans="1:26">
      <c r="A373" t="s">
        <v>225</v>
      </c>
      <c r="B373" t="s">
        <v>1402</v>
      </c>
      <c r="C373">
        <v>426</v>
      </c>
      <c r="D373" t="s">
        <v>1269</v>
      </c>
      <c r="E373">
        <v>151</v>
      </c>
      <c r="F373">
        <v>226</v>
      </c>
      <c r="G373">
        <v>64467</v>
      </c>
      <c r="H373" t="s">
        <v>1270</v>
      </c>
      <c r="I373" t="str">
        <f>VLOOKUP($B373,SOCS_box_taxonomy!$B$2:$Z$948,6,0)</f>
        <v>Eukaryota</v>
      </c>
      <c r="J373" t="str">
        <f>VLOOKUP($B373,SOCS_box_taxonomy!$B$2:$Z$948,7,0)</f>
        <v xml:space="preserve"> Metazoa</v>
      </c>
      <c r="K373" t="str">
        <f>VLOOKUP($B373,SOCS_box_taxonomy!$B$2:$Z$948,8,0)</f>
        <v xml:space="preserve"> Chordata</v>
      </c>
      <c r="L373" t="str">
        <f>VLOOKUP($B373,SOCS_box_taxonomy!$B$2:$Z$948,9,0)</f>
        <v xml:space="preserve"> Craniata</v>
      </c>
      <c r="M373" t="str">
        <f>VLOOKUP($B373,SOCS_box_taxonomy!$B$2:$Z$948,10,0)</f>
        <v xml:space="preserve"> Vertebrata</v>
      </c>
      <c r="N373" t="str">
        <f>VLOOKUP($B373,SOCS_box_taxonomy!$B$2:$Z$948,11,0)</f>
        <v xml:space="preserve"> Euteleostomi</v>
      </c>
      <c r="O373" t="str">
        <f>VLOOKUP($B373,SOCS_box_taxonomy!$B$2:$Z$948,12,0)</f>
        <v>Mammalia</v>
      </c>
      <c r="P373" t="str">
        <f>VLOOKUP($B373,SOCS_box_taxonomy!$B$2:$Z$948,13,0)</f>
        <v xml:space="preserve"> Eutheria</v>
      </c>
      <c r="Q373" t="str">
        <f>VLOOKUP($B373,SOCS_box_taxonomy!$B$2:$Z$948,14,0)</f>
        <v xml:space="preserve"> Euarchontoglires</v>
      </c>
      <c r="R373" t="str">
        <f>VLOOKUP($B373,SOCS_box_taxonomy!$B$2:$Z$948,15,0)</f>
        <v xml:space="preserve"> Glires</v>
      </c>
      <c r="S373" t="str">
        <f>VLOOKUP($B373,SOCS_box_taxonomy!$B$2:$Z$948,16,0)</f>
        <v xml:space="preserve"> Rodentia</v>
      </c>
      <c r="T373" t="str">
        <f>VLOOKUP($B373,SOCS_box_taxonomy!$B$2:$Z$948,17,0)</f>
        <v xml:space="preserve"> Sciurognathi</v>
      </c>
      <c r="U373" t="str">
        <f>VLOOKUP($B373,SOCS_box_taxonomy!$B$2:$Z$948,18,0)</f>
        <v>Muroidea</v>
      </c>
      <c r="V373" t="str">
        <f>VLOOKUP($B373,SOCS_box_taxonomy!$B$2:$Z$948,19,0)</f>
        <v xml:space="preserve"> Muridae</v>
      </c>
      <c r="W373" t="str">
        <f>VLOOKUP($B373,SOCS_box_taxonomy!$B$2:$Z$948,20,0)</f>
        <v xml:space="preserve"> Murinae</v>
      </c>
      <c r="X373" t="str">
        <f>VLOOKUP($B373,SOCS_box_taxonomy!$B$2:$Z$948,21,0)</f>
        <v xml:space="preserve"> Mus</v>
      </c>
      <c r="Y373" t="str">
        <f>VLOOKUP($B373,SOCS_box_taxonomy!$B$2:$Z$948,22,0)</f>
        <v xml:space="preserve"> Mus.</v>
      </c>
    </row>
    <row r="374" spans="1:26">
      <c r="A374" t="s">
        <v>225</v>
      </c>
      <c r="B374" t="s">
        <v>1402</v>
      </c>
      <c r="C374">
        <v>426</v>
      </c>
      <c r="D374" t="s">
        <v>1269</v>
      </c>
      <c r="E374">
        <v>179</v>
      </c>
      <c r="F374">
        <v>282</v>
      </c>
      <c r="G374">
        <v>64467</v>
      </c>
      <c r="H374" t="s">
        <v>1270</v>
      </c>
      <c r="I374" t="str">
        <f>VLOOKUP($B374,SOCS_box_taxonomy!$B$2:$Z$948,6,0)</f>
        <v>Eukaryota</v>
      </c>
      <c r="J374" t="str">
        <f>VLOOKUP($B374,SOCS_box_taxonomy!$B$2:$Z$948,7,0)</f>
        <v xml:space="preserve"> Metazoa</v>
      </c>
      <c r="K374" t="str">
        <f>VLOOKUP($B374,SOCS_box_taxonomy!$B$2:$Z$948,8,0)</f>
        <v xml:space="preserve"> Chordata</v>
      </c>
      <c r="L374" t="str">
        <f>VLOOKUP($B374,SOCS_box_taxonomy!$B$2:$Z$948,9,0)</f>
        <v xml:space="preserve"> Craniata</v>
      </c>
      <c r="M374" t="str">
        <f>VLOOKUP($B374,SOCS_box_taxonomy!$B$2:$Z$948,10,0)</f>
        <v xml:space="preserve"> Vertebrata</v>
      </c>
      <c r="N374" t="str">
        <f>VLOOKUP($B374,SOCS_box_taxonomy!$B$2:$Z$948,11,0)</f>
        <v xml:space="preserve"> Euteleostomi</v>
      </c>
      <c r="O374" t="str">
        <f>VLOOKUP($B374,SOCS_box_taxonomy!$B$2:$Z$948,12,0)</f>
        <v>Mammalia</v>
      </c>
      <c r="P374" t="str">
        <f>VLOOKUP($B374,SOCS_box_taxonomy!$B$2:$Z$948,13,0)</f>
        <v xml:space="preserve"> Eutheria</v>
      </c>
      <c r="Q374" t="str">
        <f>VLOOKUP($B374,SOCS_box_taxonomy!$B$2:$Z$948,14,0)</f>
        <v xml:space="preserve"> Euarchontoglires</v>
      </c>
      <c r="R374" t="str">
        <f>VLOOKUP($B374,SOCS_box_taxonomy!$B$2:$Z$948,15,0)</f>
        <v xml:space="preserve"> Glires</v>
      </c>
      <c r="S374" t="str">
        <f>VLOOKUP($B374,SOCS_box_taxonomy!$B$2:$Z$948,16,0)</f>
        <v xml:space="preserve"> Rodentia</v>
      </c>
      <c r="T374" t="str">
        <f>VLOOKUP($B374,SOCS_box_taxonomy!$B$2:$Z$948,17,0)</f>
        <v xml:space="preserve"> Sciurognathi</v>
      </c>
      <c r="U374" t="str">
        <f>VLOOKUP($B374,SOCS_box_taxonomy!$B$2:$Z$948,18,0)</f>
        <v>Muroidea</v>
      </c>
      <c r="V374" t="str">
        <f>VLOOKUP($B374,SOCS_box_taxonomy!$B$2:$Z$948,19,0)</f>
        <v xml:space="preserve"> Muridae</v>
      </c>
      <c r="W374" t="str">
        <f>VLOOKUP($B374,SOCS_box_taxonomy!$B$2:$Z$948,20,0)</f>
        <v xml:space="preserve"> Murinae</v>
      </c>
      <c r="X374" t="str">
        <f>VLOOKUP($B374,SOCS_box_taxonomy!$B$2:$Z$948,21,0)</f>
        <v xml:space="preserve"> Mus</v>
      </c>
      <c r="Y374" t="str">
        <f>VLOOKUP($B374,SOCS_box_taxonomy!$B$2:$Z$948,22,0)</f>
        <v xml:space="preserve"> Mus.</v>
      </c>
    </row>
    <row r="375" spans="1:26">
      <c r="A375" t="s">
        <v>225</v>
      </c>
      <c r="B375" t="s">
        <v>1402</v>
      </c>
      <c r="C375">
        <v>426</v>
      </c>
      <c r="D375" t="s">
        <v>1269</v>
      </c>
      <c r="E375">
        <v>79</v>
      </c>
      <c r="F375">
        <v>170</v>
      </c>
      <c r="G375">
        <v>64467</v>
      </c>
      <c r="H375" t="s">
        <v>1270</v>
      </c>
      <c r="I375" t="str">
        <f>VLOOKUP($B375,SOCS_box_taxonomy!$B$2:$Z$948,6,0)</f>
        <v>Eukaryota</v>
      </c>
      <c r="J375" t="str">
        <f>VLOOKUP($B375,SOCS_box_taxonomy!$B$2:$Z$948,7,0)</f>
        <v xml:space="preserve"> Metazoa</v>
      </c>
      <c r="K375" t="str">
        <f>VLOOKUP($B375,SOCS_box_taxonomy!$B$2:$Z$948,8,0)</f>
        <v xml:space="preserve"> Chordata</v>
      </c>
      <c r="L375" t="str">
        <f>VLOOKUP($B375,SOCS_box_taxonomy!$B$2:$Z$948,9,0)</f>
        <v xml:space="preserve"> Craniata</v>
      </c>
      <c r="M375" t="str">
        <f>VLOOKUP($B375,SOCS_box_taxonomy!$B$2:$Z$948,10,0)</f>
        <v xml:space="preserve"> Vertebrata</v>
      </c>
      <c r="N375" t="str">
        <f>VLOOKUP($B375,SOCS_box_taxonomy!$B$2:$Z$948,11,0)</f>
        <v xml:space="preserve"> Euteleostomi</v>
      </c>
      <c r="O375" t="str">
        <f>VLOOKUP($B375,SOCS_box_taxonomy!$B$2:$Z$948,12,0)</f>
        <v>Mammalia</v>
      </c>
      <c r="P375" t="str">
        <f>VLOOKUP($B375,SOCS_box_taxonomy!$B$2:$Z$948,13,0)</f>
        <v xml:space="preserve"> Eutheria</v>
      </c>
      <c r="Q375" t="str">
        <f>VLOOKUP($B375,SOCS_box_taxonomy!$B$2:$Z$948,14,0)</f>
        <v xml:space="preserve"> Euarchontoglires</v>
      </c>
      <c r="R375" t="str">
        <f>VLOOKUP($B375,SOCS_box_taxonomy!$B$2:$Z$948,15,0)</f>
        <v xml:space="preserve"> Glires</v>
      </c>
      <c r="S375" t="str">
        <f>VLOOKUP($B375,SOCS_box_taxonomy!$B$2:$Z$948,16,0)</f>
        <v xml:space="preserve"> Rodentia</v>
      </c>
      <c r="T375" t="str">
        <f>VLOOKUP($B375,SOCS_box_taxonomy!$B$2:$Z$948,17,0)</f>
        <v xml:space="preserve"> Sciurognathi</v>
      </c>
      <c r="U375" t="str">
        <f>VLOOKUP($B375,SOCS_box_taxonomy!$B$2:$Z$948,18,0)</f>
        <v>Muroidea</v>
      </c>
      <c r="V375" t="str">
        <f>VLOOKUP($B375,SOCS_box_taxonomy!$B$2:$Z$948,19,0)</f>
        <v xml:space="preserve"> Muridae</v>
      </c>
      <c r="W375" t="str">
        <f>VLOOKUP($B375,SOCS_box_taxonomy!$B$2:$Z$948,20,0)</f>
        <v xml:space="preserve"> Murinae</v>
      </c>
      <c r="X375" t="str">
        <f>VLOOKUP($B375,SOCS_box_taxonomy!$B$2:$Z$948,21,0)</f>
        <v xml:space="preserve"> Mus</v>
      </c>
      <c r="Y375" t="str">
        <f>VLOOKUP($B375,SOCS_box_taxonomy!$B$2:$Z$948,22,0)</f>
        <v xml:space="preserve"> Mus.</v>
      </c>
    </row>
    <row r="376" spans="1:26">
      <c r="A376" t="s">
        <v>225</v>
      </c>
      <c r="B376" t="s">
        <v>1402</v>
      </c>
      <c r="C376">
        <v>426</v>
      </c>
      <c r="D376" t="s">
        <v>21</v>
      </c>
      <c r="E376">
        <v>381</v>
      </c>
      <c r="F376">
        <v>420</v>
      </c>
      <c r="G376">
        <v>1016</v>
      </c>
      <c r="H376" t="s">
        <v>1265</v>
      </c>
      <c r="I376" t="str">
        <f>VLOOKUP($B376,SOCS_box_taxonomy!$B$2:$Z$948,6,0)</f>
        <v>Eukaryota</v>
      </c>
      <c r="J376" t="str">
        <f>VLOOKUP($B376,SOCS_box_taxonomy!$B$2:$Z$948,7,0)</f>
        <v xml:space="preserve"> Metazoa</v>
      </c>
      <c r="K376" t="str">
        <f>VLOOKUP($B376,SOCS_box_taxonomy!$B$2:$Z$948,8,0)</f>
        <v xml:space="preserve"> Chordata</v>
      </c>
      <c r="L376" t="str">
        <f>VLOOKUP($B376,SOCS_box_taxonomy!$B$2:$Z$948,9,0)</f>
        <v xml:space="preserve"> Craniata</v>
      </c>
      <c r="M376" t="str">
        <f>VLOOKUP($B376,SOCS_box_taxonomy!$B$2:$Z$948,10,0)</f>
        <v xml:space="preserve"> Vertebrata</v>
      </c>
      <c r="N376" t="str">
        <f>VLOOKUP($B376,SOCS_box_taxonomy!$B$2:$Z$948,11,0)</f>
        <v xml:space="preserve"> Euteleostomi</v>
      </c>
      <c r="O376" t="str">
        <f>VLOOKUP($B376,SOCS_box_taxonomy!$B$2:$Z$948,12,0)</f>
        <v>Mammalia</v>
      </c>
      <c r="P376" t="str">
        <f>VLOOKUP($B376,SOCS_box_taxonomy!$B$2:$Z$948,13,0)</f>
        <v xml:space="preserve"> Eutheria</v>
      </c>
      <c r="Q376" t="str">
        <f>VLOOKUP($B376,SOCS_box_taxonomy!$B$2:$Z$948,14,0)</f>
        <v xml:space="preserve"> Euarchontoglires</v>
      </c>
      <c r="R376" t="str">
        <f>VLOOKUP($B376,SOCS_box_taxonomy!$B$2:$Z$948,15,0)</f>
        <v xml:space="preserve"> Glires</v>
      </c>
      <c r="S376" t="str">
        <f>VLOOKUP($B376,SOCS_box_taxonomy!$B$2:$Z$948,16,0)</f>
        <v xml:space="preserve"> Rodentia</v>
      </c>
      <c r="T376" t="str">
        <f>VLOOKUP($B376,SOCS_box_taxonomy!$B$2:$Z$948,17,0)</f>
        <v xml:space="preserve"> Sciurognathi</v>
      </c>
      <c r="U376" t="str">
        <f>VLOOKUP($B376,SOCS_box_taxonomy!$B$2:$Z$948,18,0)</f>
        <v>Muroidea</v>
      </c>
      <c r="V376" t="str">
        <f>VLOOKUP($B376,SOCS_box_taxonomy!$B$2:$Z$948,19,0)</f>
        <v xml:space="preserve"> Muridae</v>
      </c>
      <c r="W376" t="str">
        <f>VLOOKUP($B376,SOCS_box_taxonomy!$B$2:$Z$948,20,0)</f>
        <v xml:space="preserve"> Murinae</v>
      </c>
      <c r="X376" t="str">
        <f>VLOOKUP($B376,SOCS_box_taxonomy!$B$2:$Z$948,21,0)</f>
        <v xml:space="preserve"> Mus</v>
      </c>
      <c r="Y376" t="str">
        <f>VLOOKUP($B376,SOCS_box_taxonomy!$B$2:$Z$948,22,0)</f>
        <v xml:space="preserve"> Mus.</v>
      </c>
      <c r="Z376">
        <f>$F376-$E376+1</f>
        <v>40</v>
      </c>
    </row>
    <row r="377" spans="1:26">
      <c r="A377" t="s">
        <v>226</v>
      </c>
      <c r="B377" t="s">
        <v>1403</v>
      </c>
      <c r="C377">
        <v>329</v>
      </c>
      <c r="D377" t="s">
        <v>1269</v>
      </c>
      <c r="E377">
        <v>172</v>
      </c>
      <c r="F377">
        <v>263</v>
      </c>
      <c r="G377">
        <v>64467</v>
      </c>
      <c r="H377" t="s">
        <v>1270</v>
      </c>
      <c r="I377" t="str">
        <f>VLOOKUP($B377,SOCS_box_taxonomy!$B$2:$Z$948,6,0)</f>
        <v>Eukaryota</v>
      </c>
      <c r="J377" t="str">
        <f>VLOOKUP($B377,SOCS_box_taxonomy!$B$2:$Z$948,7,0)</f>
        <v xml:space="preserve"> Metazoa</v>
      </c>
      <c r="K377" t="str">
        <f>VLOOKUP($B377,SOCS_box_taxonomy!$B$2:$Z$948,8,0)</f>
        <v xml:space="preserve"> Chordata</v>
      </c>
      <c r="L377" t="str">
        <f>VLOOKUP($B377,SOCS_box_taxonomy!$B$2:$Z$948,9,0)</f>
        <v xml:space="preserve"> Craniata</v>
      </c>
      <c r="M377" t="str">
        <f>VLOOKUP($B377,SOCS_box_taxonomy!$B$2:$Z$948,10,0)</f>
        <v xml:space="preserve"> Vertebrata</v>
      </c>
      <c r="N377" t="str">
        <f>VLOOKUP($B377,SOCS_box_taxonomy!$B$2:$Z$948,11,0)</f>
        <v xml:space="preserve"> Euteleostomi</v>
      </c>
      <c r="O377" t="str">
        <f>VLOOKUP($B377,SOCS_box_taxonomy!$B$2:$Z$948,12,0)</f>
        <v>Mammalia</v>
      </c>
      <c r="P377" t="str">
        <f>VLOOKUP($B377,SOCS_box_taxonomy!$B$2:$Z$948,13,0)</f>
        <v xml:space="preserve"> Eutheria</v>
      </c>
      <c r="Q377" t="str">
        <f>VLOOKUP($B377,SOCS_box_taxonomy!$B$2:$Z$948,14,0)</f>
        <v xml:space="preserve"> Laurasiatheria</v>
      </c>
      <c r="R377" t="str">
        <f>VLOOKUP($B377,SOCS_box_taxonomy!$B$2:$Z$948,15,0)</f>
        <v xml:space="preserve"> Cetartiodactyla</v>
      </c>
      <c r="S377" t="str">
        <f>VLOOKUP($B377,SOCS_box_taxonomy!$B$2:$Z$948,16,0)</f>
        <v xml:space="preserve"> Ruminantia</v>
      </c>
      <c r="T377" t="str">
        <f>VLOOKUP($B377,SOCS_box_taxonomy!$B$2:$Z$948,17,0)</f>
        <v>Pecora</v>
      </c>
      <c r="U377" t="str">
        <f>VLOOKUP($B377,SOCS_box_taxonomy!$B$2:$Z$948,18,0)</f>
        <v xml:space="preserve"> Bovidae</v>
      </c>
      <c r="V377" t="str">
        <f>VLOOKUP($B377,SOCS_box_taxonomy!$B$2:$Z$948,19,0)</f>
        <v xml:space="preserve"> Bovinae</v>
      </c>
      <c r="W377" t="str">
        <f>VLOOKUP($B377,SOCS_box_taxonomy!$B$2:$Z$948,20,0)</f>
        <v xml:space="preserve"> Bos.</v>
      </c>
      <c r="X377">
        <f>VLOOKUP($B377,SOCS_box_taxonomy!$B$2:$Z$948,21,0)</f>
        <v>0</v>
      </c>
      <c r="Y377">
        <f>VLOOKUP($B377,SOCS_box_taxonomy!$B$2:$Z$948,22,0)</f>
        <v>0</v>
      </c>
    </row>
    <row r="378" spans="1:26">
      <c r="A378" t="s">
        <v>226</v>
      </c>
      <c r="B378" t="s">
        <v>1403</v>
      </c>
      <c r="C378">
        <v>329</v>
      </c>
      <c r="D378" t="s">
        <v>1269</v>
      </c>
      <c r="E378">
        <v>205</v>
      </c>
      <c r="F378">
        <v>294</v>
      </c>
      <c r="G378">
        <v>64467</v>
      </c>
      <c r="H378" t="s">
        <v>1270</v>
      </c>
      <c r="I378" t="str">
        <f>VLOOKUP($B378,SOCS_box_taxonomy!$B$2:$Z$948,6,0)</f>
        <v>Eukaryota</v>
      </c>
      <c r="J378" t="str">
        <f>VLOOKUP($B378,SOCS_box_taxonomy!$B$2:$Z$948,7,0)</f>
        <v xml:space="preserve"> Metazoa</v>
      </c>
      <c r="K378" t="str">
        <f>VLOOKUP($B378,SOCS_box_taxonomy!$B$2:$Z$948,8,0)</f>
        <v xml:space="preserve"> Chordata</v>
      </c>
      <c r="L378" t="str">
        <f>VLOOKUP($B378,SOCS_box_taxonomy!$B$2:$Z$948,9,0)</f>
        <v xml:space="preserve"> Craniata</v>
      </c>
      <c r="M378" t="str">
        <f>VLOOKUP($B378,SOCS_box_taxonomy!$B$2:$Z$948,10,0)</f>
        <v xml:space="preserve"> Vertebrata</v>
      </c>
      <c r="N378" t="str">
        <f>VLOOKUP($B378,SOCS_box_taxonomy!$B$2:$Z$948,11,0)</f>
        <v xml:space="preserve"> Euteleostomi</v>
      </c>
      <c r="O378" t="str">
        <f>VLOOKUP($B378,SOCS_box_taxonomy!$B$2:$Z$948,12,0)</f>
        <v>Mammalia</v>
      </c>
      <c r="P378" t="str">
        <f>VLOOKUP($B378,SOCS_box_taxonomy!$B$2:$Z$948,13,0)</f>
        <v xml:space="preserve"> Eutheria</v>
      </c>
      <c r="Q378" t="str">
        <f>VLOOKUP($B378,SOCS_box_taxonomy!$B$2:$Z$948,14,0)</f>
        <v xml:space="preserve"> Laurasiatheria</v>
      </c>
      <c r="R378" t="str">
        <f>VLOOKUP($B378,SOCS_box_taxonomy!$B$2:$Z$948,15,0)</f>
        <v xml:space="preserve"> Cetartiodactyla</v>
      </c>
      <c r="S378" t="str">
        <f>VLOOKUP($B378,SOCS_box_taxonomy!$B$2:$Z$948,16,0)</f>
        <v xml:space="preserve"> Ruminantia</v>
      </c>
      <c r="T378" t="str">
        <f>VLOOKUP($B378,SOCS_box_taxonomy!$B$2:$Z$948,17,0)</f>
        <v>Pecora</v>
      </c>
      <c r="U378" t="str">
        <f>VLOOKUP($B378,SOCS_box_taxonomy!$B$2:$Z$948,18,0)</f>
        <v xml:space="preserve"> Bovidae</v>
      </c>
      <c r="V378" t="str">
        <f>VLOOKUP($B378,SOCS_box_taxonomy!$B$2:$Z$948,19,0)</f>
        <v xml:space="preserve"> Bovinae</v>
      </c>
      <c r="W378" t="str">
        <f>VLOOKUP($B378,SOCS_box_taxonomy!$B$2:$Z$948,20,0)</f>
        <v xml:space="preserve"> Bos.</v>
      </c>
      <c r="X378">
        <f>VLOOKUP($B378,SOCS_box_taxonomy!$B$2:$Z$948,21,0)</f>
        <v>0</v>
      </c>
      <c r="Y378">
        <f>VLOOKUP($B378,SOCS_box_taxonomy!$B$2:$Z$948,22,0)</f>
        <v>0</v>
      </c>
    </row>
    <row r="379" spans="1:26">
      <c r="A379" t="s">
        <v>226</v>
      </c>
      <c r="B379" t="s">
        <v>1403</v>
      </c>
      <c r="C379">
        <v>329</v>
      </c>
      <c r="D379" t="s">
        <v>1269</v>
      </c>
      <c r="E379">
        <v>42</v>
      </c>
      <c r="F379">
        <v>130</v>
      </c>
      <c r="G379">
        <v>64467</v>
      </c>
      <c r="H379" t="s">
        <v>1270</v>
      </c>
      <c r="I379" t="str">
        <f>VLOOKUP($B379,SOCS_box_taxonomy!$B$2:$Z$948,6,0)</f>
        <v>Eukaryota</v>
      </c>
      <c r="J379" t="str">
        <f>VLOOKUP($B379,SOCS_box_taxonomy!$B$2:$Z$948,7,0)</f>
        <v xml:space="preserve"> Metazoa</v>
      </c>
      <c r="K379" t="str">
        <f>VLOOKUP($B379,SOCS_box_taxonomy!$B$2:$Z$948,8,0)</f>
        <v xml:space="preserve"> Chordata</v>
      </c>
      <c r="L379" t="str">
        <f>VLOOKUP($B379,SOCS_box_taxonomy!$B$2:$Z$948,9,0)</f>
        <v xml:space="preserve"> Craniata</v>
      </c>
      <c r="M379" t="str">
        <f>VLOOKUP($B379,SOCS_box_taxonomy!$B$2:$Z$948,10,0)</f>
        <v xml:space="preserve"> Vertebrata</v>
      </c>
      <c r="N379" t="str">
        <f>VLOOKUP($B379,SOCS_box_taxonomy!$B$2:$Z$948,11,0)</f>
        <v xml:space="preserve"> Euteleostomi</v>
      </c>
      <c r="O379" t="str">
        <f>VLOOKUP($B379,SOCS_box_taxonomy!$B$2:$Z$948,12,0)</f>
        <v>Mammalia</v>
      </c>
      <c r="P379" t="str">
        <f>VLOOKUP($B379,SOCS_box_taxonomy!$B$2:$Z$948,13,0)</f>
        <v xml:space="preserve"> Eutheria</v>
      </c>
      <c r="Q379" t="str">
        <f>VLOOKUP($B379,SOCS_box_taxonomy!$B$2:$Z$948,14,0)</f>
        <v xml:space="preserve"> Laurasiatheria</v>
      </c>
      <c r="R379" t="str">
        <f>VLOOKUP($B379,SOCS_box_taxonomy!$B$2:$Z$948,15,0)</f>
        <v xml:space="preserve"> Cetartiodactyla</v>
      </c>
      <c r="S379" t="str">
        <f>VLOOKUP($B379,SOCS_box_taxonomy!$B$2:$Z$948,16,0)</f>
        <v xml:space="preserve"> Ruminantia</v>
      </c>
      <c r="T379" t="str">
        <f>VLOOKUP($B379,SOCS_box_taxonomy!$B$2:$Z$948,17,0)</f>
        <v>Pecora</v>
      </c>
      <c r="U379" t="str">
        <f>VLOOKUP($B379,SOCS_box_taxonomy!$B$2:$Z$948,18,0)</f>
        <v xml:space="preserve"> Bovidae</v>
      </c>
      <c r="V379" t="str">
        <f>VLOOKUP($B379,SOCS_box_taxonomy!$B$2:$Z$948,19,0)</f>
        <v xml:space="preserve"> Bovinae</v>
      </c>
      <c r="W379" t="str">
        <f>VLOOKUP($B379,SOCS_box_taxonomy!$B$2:$Z$948,20,0)</f>
        <v xml:space="preserve"> Bos.</v>
      </c>
      <c r="X379">
        <f>VLOOKUP($B379,SOCS_box_taxonomy!$B$2:$Z$948,21,0)</f>
        <v>0</v>
      </c>
      <c r="Y379">
        <f>VLOOKUP($B379,SOCS_box_taxonomy!$B$2:$Z$948,22,0)</f>
        <v>0</v>
      </c>
    </row>
    <row r="380" spans="1:26">
      <c r="A380" t="s">
        <v>226</v>
      </c>
      <c r="B380" t="s">
        <v>1403</v>
      </c>
      <c r="C380">
        <v>329</v>
      </c>
      <c r="D380" t="s">
        <v>1269</v>
      </c>
      <c r="E380">
        <v>74</v>
      </c>
      <c r="F380">
        <v>166</v>
      </c>
      <c r="G380">
        <v>64467</v>
      </c>
      <c r="H380" t="s">
        <v>1270</v>
      </c>
      <c r="I380" t="str">
        <f>VLOOKUP($B380,SOCS_box_taxonomy!$B$2:$Z$948,6,0)</f>
        <v>Eukaryota</v>
      </c>
      <c r="J380" t="str">
        <f>VLOOKUP($B380,SOCS_box_taxonomy!$B$2:$Z$948,7,0)</f>
        <v xml:space="preserve"> Metazoa</v>
      </c>
      <c r="K380" t="str">
        <f>VLOOKUP($B380,SOCS_box_taxonomy!$B$2:$Z$948,8,0)</f>
        <v xml:space="preserve"> Chordata</v>
      </c>
      <c r="L380" t="str">
        <f>VLOOKUP($B380,SOCS_box_taxonomy!$B$2:$Z$948,9,0)</f>
        <v xml:space="preserve"> Craniata</v>
      </c>
      <c r="M380" t="str">
        <f>VLOOKUP($B380,SOCS_box_taxonomy!$B$2:$Z$948,10,0)</f>
        <v xml:space="preserve"> Vertebrata</v>
      </c>
      <c r="N380" t="str">
        <f>VLOOKUP($B380,SOCS_box_taxonomy!$B$2:$Z$948,11,0)</f>
        <v xml:space="preserve"> Euteleostomi</v>
      </c>
      <c r="O380" t="str">
        <f>VLOOKUP($B380,SOCS_box_taxonomy!$B$2:$Z$948,12,0)</f>
        <v>Mammalia</v>
      </c>
      <c r="P380" t="str">
        <f>VLOOKUP($B380,SOCS_box_taxonomy!$B$2:$Z$948,13,0)</f>
        <v xml:space="preserve"> Eutheria</v>
      </c>
      <c r="Q380" t="str">
        <f>VLOOKUP($B380,SOCS_box_taxonomy!$B$2:$Z$948,14,0)</f>
        <v xml:space="preserve"> Laurasiatheria</v>
      </c>
      <c r="R380" t="str">
        <f>VLOOKUP($B380,SOCS_box_taxonomy!$B$2:$Z$948,15,0)</f>
        <v xml:space="preserve"> Cetartiodactyla</v>
      </c>
      <c r="S380" t="str">
        <f>VLOOKUP($B380,SOCS_box_taxonomy!$B$2:$Z$948,16,0)</f>
        <v xml:space="preserve"> Ruminantia</v>
      </c>
      <c r="T380" t="str">
        <f>VLOOKUP($B380,SOCS_box_taxonomy!$B$2:$Z$948,17,0)</f>
        <v>Pecora</v>
      </c>
      <c r="U380" t="str">
        <f>VLOOKUP($B380,SOCS_box_taxonomy!$B$2:$Z$948,18,0)</f>
        <v xml:space="preserve"> Bovidae</v>
      </c>
      <c r="V380" t="str">
        <f>VLOOKUP($B380,SOCS_box_taxonomy!$B$2:$Z$948,19,0)</f>
        <v xml:space="preserve"> Bovinae</v>
      </c>
      <c r="W380" t="str">
        <f>VLOOKUP($B380,SOCS_box_taxonomy!$B$2:$Z$948,20,0)</f>
        <v xml:space="preserve"> Bos.</v>
      </c>
      <c r="X380">
        <f>VLOOKUP($B380,SOCS_box_taxonomy!$B$2:$Z$948,21,0)</f>
        <v>0</v>
      </c>
      <c r="Y380">
        <f>VLOOKUP($B380,SOCS_box_taxonomy!$B$2:$Z$948,22,0)</f>
        <v>0</v>
      </c>
    </row>
    <row r="381" spans="1:26">
      <c r="A381" t="s">
        <v>226</v>
      </c>
      <c r="B381" t="s">
        <v>1403</v>
      </c>
      <c r="C381">
        <v>329</v>
      </c>
      <c r="D381" t="s">
        <v>21</v>
      </c>
      <c r="E381">
        <v>290</v>
      </c>
      <c r="F381">
        <v>329</v>
      </c>
      <c r="G381">
        <v>1016</v>
      </c>
      <c r="H381" t="s">
        <v>1265</v>
      </c>
      <c r="I381" t="str">
        <f>VLOOKUP($B381,SOCS_box_taxonomy!$B$2:$Z$948,6,0)</f>
        <v>Eukaryota</v>
      </c>
      <c r="J381" t="str">
        <f>VLOOKUP($B381,SOCS_box_taxonomy!$B$2:$Z$948,7,0)</f>
        <v xml:space="preserve"> Metazoa</v>
      </c>
      <c r="K381" t="str">
        <f>VLOOKUP($B381,SOCS_box_taxonomy!$B$2:$Z$948,8,0)</f>
        <v xml:space="preserve"> Chordata</v>
      </c>
      <c r="L381" t="str">
        <f>VLOOKUP($B381,SOCS_box_taxonomy!$B$2:$Z$948,9,0)</f>
        <v xml:space="preserve"> Craniata</v>
      </c>
      <c r="M381" t="str">
        <f>VLOOKUP($B381,SOCS_box_taxonomy!$B$2:$Z$948,10,0)</f>
        <v xml:space="preserve"> Vertebrata</v>
      </c>
      <c r="N381" t="str">
        <f>VLOOKUP($B381,SOCS_box_taxonomy!$B$2:$Z$948,11,0)</f>
        <v xml:space="preserve"> Euteleostomi</v>
      </c>
      <c r="O381" t="str">
        <f>VLOOKUP($B381,SOCS_box_taxonomy!$B$2:$Z$948,12,0)</f>
        <v>Mammalia</v>
      </c>
      <c r="P381" t="str">
        <f>VLOOKUP($B381,SOCS_box_taxonomy!$B$2:$Z$948,13,0)</f>
        <v xml:space="preserve"> Eutheria</v>
      </c>
      <c r="Q381" t="str">
        <f>VLOOKUP($B381,SOCS_box_taxonomy!$B$2:$Z$948,14,0)</f>
        <v xml:space="preserve"> Laurasiatheria</v>
      </c>
      <c r="R381" t="str">
        <f>VLOOKUP($B381,SOCS_box_taxonomy!$B$2:$Z$948,15,0)</f>
        <v xml:space="preserve"> Cetartiodactyla</v>
      </c>
      <c r="S381" t="str">
        <f>VLOOKUP($B381,SOCS_box_taxonomy!$B$2:$Z$948,16,0)</f>
        <v xml:space="preserve"> Ruminantia</v>
      </c>
      <c r="T381" t="str">
        <f>VLOOKUP($B381,SOCS_box_taxonomy!$B$2:$Z$948,17,0)</f>
        <v>Pecora</v>
      </c>
      <c r="U381" t="str">
        <f>VLOOKUP($B381,SOCS_box_taxonomy!$B$2:$Z$948,18,0)</f>
        <v xml:space="preserve"> Bovidae</v>
      </c>
      <c r="V381" t="str">
        <f>VLOOKUP($B381,SOCS_box_taxonomy!$B$2:$Z$948,19,0)</f>
        <v xml:space="preserve"> Bovinae</v>
      </c>
      <c r="W381" t="str">
        <f>VLOOKUP($B381,SOCS_box_taxonomy!$B$2:$Z$948,20,0)</f>
        <v xml:space="preserve"> Bos.</v>
      </c>
      <c r="X381">
        <f>VLOOKUP($B381,SOCS_box_taxonomy!$B$2:$Z$948,21,0)</f>
        <v>0</v>
      </c>
      <c r="Y381">
        <f>VLOOKUP($B381,SOCS_box_taxonomy!$B$2:$Z$948,22,0)</f>
        <v>0</v>
      </c>
      <c r="Z381">
        <f>$F381-$E381+1</f>
        <v>40</v>
      </c>
    </row>
    <row r="382" spans="1:26">
      <c r="A382" t="s">
        <v>227</v>
      </c>
      <c r="B382" t="s">
        <v>1404</v>
      </c>
      <c r="C382">
        <v>329</v>
      </c>
      <c r="D382" t="s">
        <v>1269</v>
      </c>
      <c r="E382">
        <v>172</v>
      </c>
      <c r="F382">
        <v>263</v>
      </c>
      <c r="G382">
        <v>64467</v>
      </c>
      <c r="H382" t="s">
        <v>1270</v>
      </c>
      <c r="I382" t="str">
        <f>VLOOKUP($B382,SOCS_box_taxonomy!$B$2:$Z$948,6,0)</f>
        <v>Eukaryota</v>
      </c>
      <c r="J382" t="str">
        <f>VLOOKUP($B382,SOCS_box_taxonomy!$B$2:$Z$948,7,0)</f>
        <v xml:space="preserve"> Metazoa</v>
      </c>
      <c r="K382" t="str">
        <f>VLOOKUP($B382,SOCS_box_taxonomy!$B$2:$Z$948,8,0)</f>
        <v xml:space="preserve"> Chordata</v>
      </c>
      <c r="L382" t="str">
        <f>VLOOKUP($B382,SOCS_box_taxonomy!$B$2:$Z$948,9,0)</f>
        <v xml:space="preserve"> Craniata</v>
      </c>
      <c r="M382" t="str">
        <f>VLOOKUP($B382,SOCS_box_taxonomy!$B$2:$Z$948,10,0)</f>
        <v xml:space="preserve"> Vertebrata</v>
      </c>
      <c r="N382" t="str">
        <f>VLOOKUP($B382,SOCS_box_taxonomy!$B$2:$Z$948,11,0)</f>
        <v xml:space="preserve"> Euteleostomi</v>
      </c>
      <c r="O382" t="str">
        <f>VLOOKUP($B382,SOCS_box_taxonomy!$B$2:$Z$948,12,0)</f>
        <v>Mammalia</v>
      </c>
      <c r="P382" t="str">
        <f>VLOOKUP($B382,SOCS_box_taxonomy!$B$2:$Z$948,13,0)</f>
        <v xml:space="preserve"> Eutheria</v>
      </c>
      <c r="Q382" t="str">
        <f>VLOOKUP($B382,SOCS_box_taxonomy!$B$2:$Z$948,14,0)</f>
        <v xml:space="preserve"> Euarchontoglires</v>
      </c>
      <c r="R382" t="str">
        <f>VLOOKUP($B382,SOCS_box_taxonomy!$B$2:$Z$948,15,0)</f>
        <v xml:space="preserve"> Primates</v>
      </c>
      <c r="S382" t="str">
        <f>VLOOKUP($B382,SOCS_box_taxonomy!$B$2:$Z$948,16,0)</f>
        <v xml:space="preserve"> Haplorrhini</v>
      </c>
      <c r="T382" t="str">
        <f>VLOOKUP($B382,SOCS_box_taxonomy!$B$2:$Z$948,17,0)</f>
        <v>Catarrhini</v>
      </c>
      <c r="U382" t="str">
        <f>VLOOKUP($B382,SOCS_box_taxonomy!$B$2:$Z$948,18,0)</f>
        <v xml:space="preserve"> Hominidae</v>
      </c>
      <c r="V382" t="str">
        <f>VLOOKUP($B382,SOCS_box_taxonomy!$B$2:$Z$948,19,0)</f>
        <v xml:space="preserve"> Homo.</v>
      </c>
      <c r="W382">
        <f>VLOOKUP($B382,SOCS_box_taxonomy!$B$2:$Z$948,20,0)</f>
        <v>0</v>
      </c>
      <c r="X382">
        <f>VLOOKUP($B382,SOCS_box_taxonomy!$B$2:$Z$948,21,0)</f>
        <v>0</v>
      </c>
      <c r="Y382">
        <f>VLOOKUP($B382,SOCS_box_taxonomy!$B$2:$Z$948,22,0)</f>
        <v>0</v>
      </c>
    </row>
    <row r="383" spans="1:26">
      <c r="A383" t="s">
        <v>227</v>
      </c>
      <c r="B383" t="s">
        <v>1404</v>
      </c>
      <c r="C383">
        <v>329</v>
      </c>
      <c r="D383" t="s">
        <v>1269</v>
      </c>
      <c r="E383">
        <v>216</v>
      </c>
      <c r="F383">
        <v>293</v>
      </c>
      <c r="G383">
        <v>64467</v>
      </c>
      <c r="H383" t="s">
        <v>1270</v>
      </c>
      <c r="I383" t="str">
        <f>VLOOKUP($B383,SOCS_box_taxonomy!$B$2:$Z$948,6,0)</f>
        <v>Eukaryota</v>
      </c>
      <c r="J383" t="str">
        <f>VLOOKUP($B383,SOCS_box_taxonomy!$B$2:$Z$948,7,0)</f>
        <v xml:space="preserve"> Metazoa</v>
      </c>
      <c r="K383" t="str">
        <f>VLOOKUP($B383,SOCS_box_taxonomy!$B$2:$Z$948,8,0)</f>
        <v xml:space="preserve"> Chordata</v>
      </c>
      <c r="L383" t="str">
        <f>VLOOKUP($B383,SOCS_box_taxonomy!$B$2:$Z$948,9,0)</f>
        <v xml:space="preserve"> Craniata</v>
      </c>
      <c r="M383" t="str">
        <f>VLOOKUP($B383,SOCS_box_taxonomy!$B$2:$Z$948,10,0)</f>
        <v xml:space="preserve"> Vertebrata</v>
      </c>
      <c r="N383" t="str">
        <f>VLOOKUP($B383,SOCS_box_taxonomy!$B$2:$Z$948,11,0)</f>
        <v xml:space="preserve"> Euteleostomi</v>
      </c>
      <c r="O383" t="str">
        <f>VLOOKUP($B383,SOCS_box_taxonomy!$B$2:$Z$948,12,0)</f>
        <v>Mammalia</v>
      </c>
      <c r="P383" t="str">
        <f>VLOOKUP($B383,SOCS_box_taxonomy!$B$2:$Z$948,13,0)</f>
        <v xml:space="preserve"> Eutheria</v>
      </c>
      <c r="Q383" t="str">
        <f>VLOOKUP($B383,SOCS_box_taxonomy!$B$2:$Z$948,14,0)</f>
        <v xml:space="preserve"> Euarchontoglires</v>
      </c>
      <c r="R383" t="str">
        <f>VLOOKUP($B383,SOCS_box_taxonomy!$B$2:$Z$948,15,0)</f>
        <v xml:space="preserve"> Primates</v>
      </c>
      <c r="S383" t="str">
        <f>VLOOKUP($B383,SOCS_box_taxonomy!$B$2:$Z$948,16,0)</f>
        <v xml:space="preserve"> Haplorrhini</v>
      </c>
      <c r="T383" t="str">
        <f>VLOOKUP($B383,SOCS_box_taxonomy!$B$2:$Z$948,17,0)</f>
        <v>Catarrhini</v>
      </c>
      <c r="U383" t="str">
        <f>VLOOKUP($B383,SOCS_box_taxonomy!$B$2:$Z$948,18,0)</f>
        <v xml:space="preserve"> Hominidae</v>
      </c>
      <c r="V383" t="str">
        <f>VLOOKUP($B383,SOCS_box_taxonomy!$B$2:$Z$948,19,0)</f>
        <v xml:space="preserve"> Homo.</v>
      </c>
      <c r="W383">
        <f>VLOOKUP($B383,SOCS_box_taxonomy!$B$2:$Z$948,20,0)</f>
        <v>0</v>
      </c>
      <c r="X383">
        <f>VLOOKUP($B383,SOCS_box_taxonomy!$B$2:$Z$948,21,0)</f>
        <v>0</v>
      </c>
      <c r="Y383">
        <f>VLOOKUP($B383,SOCS_box_taxonomy!$B$2:$Z$948,22,0)</f>
        <v>0</v>
      </c>
    </row>
    <row r="384" spans="1:26">
      <c r="A384" t="s">
        <v>227</v>
      </c>
      <c r="B384" t="s">
        <v>1404</v>
      </c>
      <c r="C384">
        <v>329</v>
      </c>
      <c r="D384" t="s">
        <v>1269</v>
      </c>
      <c r="E384">
        <v>41</v>
      </c>
      <c r="F384">
        <v>130</v>
      </c>
      <c r="G384">
        <v>64467</v>
      </c>
      <c r="H384" t="s">
        <v>1270</v>
      </c>
      <c r="I384" t="str">
        <f>VLOOKUP($B384,SOCS_box_taxonomy!$B$2:$Z$948,6,0)</f>
        <v>Eukaryota</v>
      </c>
      <c r="J384" t="str">
        <f>VLOOKUP($B384,SOCS_box_taxonomy!$B$2:$Z$948,7,0)</f>
        <v xml:space="preserve"> Metazoa</v>
      </c>
      <c r="K384" t="str">
        <f>VLOOKUP($B384,SOCS_box_taxonomy!$B$2:$Z$948,8,0)</f>
        <v xml:space="preserve"> Chordata</v>
      </c>
      <c r="L384" t="str">
        <f>VLOOKUP($B384,SOCS_box_taxonomy!$B$2:$Z$948,9,0)</f>
        <v xml:space="preserve"> Craniata</v>
      </c>
      <c r="M384" t="str">
        <f>VLOOKUP($B384,SOCS_box_taxonomy!$B$2:$Z$948,10,0)</f>
        <v xml:space="preserve"> Vertebrata</v>
      </c>
      <c r="N384" t="str">
        <f>VLOOKUP($B384,SOCS_box_taxonomy!$B$2:$Z$948,11,0)</f>
        <v xml:space="preserve"> Euteleostomi</v>
      </c>
      <c r="O384" t="str">
        <f>VLOOKUP($B384,SOCS_box_taxonomy!$B$2:$Z$948,12,0)</f>
        <v>Mammalia</v>
      </c>
      <c r="P384" t="str">
        <f>VLOOKUP($B384,SOCS_box_taxonomy!$B$2:$Z$948,13,0)</f>
        <v xml:space="preserve"> Eutheria</v>
      </c>
      <c r="Q384" t="str">
        <f>VLOOKUP($B384,SOCS_box_taxonomy!$B$2:$Z$948,14,0)</f>
        <v xml:space="preserve"> Euarchontoglires</v>
      </c>
      <c r="R384" t="str">
        <f>VLOOKUP($B384,SOCS_box_taxonomy!$B$2:$Z$948,15,0)</f>
        <v xml:space="preserve"> Primates</v>
      </c>
      <c r="S384" t="str">
        <f>VLOOKUP($B384,SOCS_box_taxonomy!$B$2:$Z$948,16,0)</f>
        <v xml:space="preserve"> Haplorrhini</v>
      </c>
      <c r="T384" t="str">
        <f>VLOOKUP($B384,SOCS_box_taxonomy!$B$2:$Z$948,17,0)</f>
        <v>Catarrhini</v>
      </c>
      <c r="U384" t="str">
        <f>VLOOKUP($B384,SOCS_box_taxonomy!$B$2:$Z$948,18,0)</f>
        <v xml:space="preserve"> Hominidae</v>
      </c>
      <c r="V384" t="str">
        <f>VLOOKUP($B384,SOCS_box_taxonomy!$B$2:$Z$948,19,0)</f>
        <v xml:space="preserve"> Homo.</v>
      </c>
      <c r="W384">
        <f>VLOOKUP($B384,SOCS_box_taxonomy!$B$2:$Z$948,20,0)</f>
        <v>0</v>
      </c>
      <c r="X384">
        <f>VLOOKUP($B384,SOCS_box_taxonomy!$B$2:$Z$948,21,0)</f>
        <v>0</v>
      </c>
      <c r="Y384">
        <f>VLOOKUP($B384,SOCS_box_taxonomy!$B$2:$Z$948,22,0)</f>
        <v>0</v>
      </c>
    </row>
    <row r="385" spans="1:26">
      <c r="A385" t="s">
        <v>227</v>
      </c>
      <c r="B385" t="s">
        <v>1404</v>
      </c>
      <c r="C385">
        <v>329</v>
      </c>
      <c r="D385" t="s">
        <v>1269</v>
      </c>
      <c r="E385">
        <v>74</v>
      </c>
      <c r="F385">
        <v>166</v>
      </c>
      <c r="G385">
        <v>64467</v>
      </c>
      <c r="H385" t="s">
        <v>1270</v>
      </c>
      <c r="I385" t="str">
        <f>VLOOKUP($B385,SOCS_box_taxonomy!$B$2:$Z$948,6,0)</f>
        <v>Eukaryota</v>
      </c>
      <c r="J385" t="str">
        <f>VLOOKUP($B385,SOCS_box_taxonomy!$B$2:$Z$948,7,0)</f>
        <v xml:space="preserve"> Metazoa</v>
      </c>
      <c r="K385" t="str">
        <f>VLOOKUP($B385,SOCS_box_taxonomy!$B$2:$Z$948,8,0)</f>
        <v xml:space="preserve"> Chordata</v>
      </c>
      <c r="L385" t="str">
        <f>VLOOKUP($B385,SOCS_box_taxonomy!$B$2:$Z$948,9,0)</f>
        <v xml:space="preserve"> Craniata</v>
      </c>
      <c r="M385" t="str">
        <f>VLOOKUP($B385,SOCS_box_taxonomy!$B$2:$Z$948,10,0)</f>
        <v xml:space="preserve"> Vertebrata</v>
      </c>
      <c r="N385" t="str">
        <f>VLOOKUP($B385,SOCS_box_taxonomy!$B$2:$Z$948,11,0)</f>
        <v xml:space="preserve"> Euteleostomi</v>
      </c>
      <c r="O385" t="str">
        <f>VLOOKUP($B385,SOCS_box_taxonomy!$B$2:$Z$948,12,0)</f>
        <v>Mammalia</v>
      </c>
      <c r="P385" t="str">
        <f>VLOOKUP($B385,SOCS_box_taxonomy!$B$2:$Z$948,13,0)</f>
        <v xml:space="preserve"> Eutheria</v>
      </c>
      <c r="Q385" t="str">
        <f>VLOOKUP($B385,SOCS_box_taxonomy!$B$2:$Z$948,14,0)</f>
        <v xml:space="preserve"> Euarchontoglires</v>
      </c>
      <c r="R385" t="str">
        <f>VLOOKUP($B385,SOCS_box_taxonomy!$B$2:$Z$948,15,0)</f>
        <v xml:space="preserve"> Primates</v>
      </c>
      <c r="S385" t="str">
        <f>VLOOKUP($B385,SOCS_box_taxonomy!$B$2:$Z$948,16,0)</f>
        <v xml:space="preserve"> Haplorrhini</v>
      </c>
      <c r="T385" t="str">
        <f>VLOOKUP($B385,SOCS_box_taxonomy!$B$2:$Z$948,17,0)</f>
        <v>Catarrhini</v>
      </c>
      <c r="U385" t="str">
        <f>VLOOKUP($B385,SOCS_box_taxonomy!$B$2:$Z$948,18,0)</f>
        <v xml:space="preserve"> Hominidae</v>
      </c>
      <c r="V385" t="str">
        <f>VLOOKUP($B385,SOCS_box_taxonomy!$B$2:$Z$948,19,0)</f>
        <v xml:space="preserve"> Homo.</v>
      </c>
      <c r="W385">
        <f>VLOOKUP($B385,SOCS_box_taxonomy!$B$2:$Z$948,20,0)</f>
        <v>0</v>
      </c>
      <c r="X385">
        <f>VLOOKUP($B385,SOCS_box_taxonomy!$B$2:$Z$948,21,0)</f>
        <v>0</v>
      </c>
      <c r="Y385">
        <f>VLOOKUP($B385,SOCS_box_taxonomy!$B$2:$Z$948,22,0)</f>
        <v>0</v>
      </c>
    </row>
    <row r="386" spans="1:26">
      <c r="A386" t="s">
        <v>227</v>
      </c>
      <c r="B386" t="s">
        <v>1404</v>
      </c>
      <c r="C386">
        <v>329</v>
      </c>
      <c r="D386" t="s">
        <v>21</v>
      </c>
      <c r="E386">
        <v>290</v>
      </c>
      <c r="F386">
        <v>329</v>
      </c>
      <c r="G386">
        <v>1016</v>
      </c>
      <c r="H386" t="s">
        <v>1265</v>
      </c>
      <c r="I386" t="str">
        <f>VLOOKUP($B386,SOCS_box_taxonomy!$B$2:$Z$948,6,0)</f>
        <v>Eukaryota</v>
      </c>
      <c r="J386" t="str">
        <f>VLOOKUP($B386,SOCS_box_taxonomy!$B$2:$Z$948,7,0)</f>
        <v xml:space="preserve"> Metazoa</v>
      </c>
      <c r="K386" t="str">
        <f>VLOOKUP($B386,SOCS_box_taxonomy!$B$2:$Z$948,8,0)</f>
        <v xml:space="preserve"> Chordata</v>
      </c>
      <c r="L386" t="str">
        <f>VLOOKUP($B386,SOCS_box_taxonomy!$B$2:$Z$948,9,0)</f>
        <v xml:space="preserve"> Craniata</v>
      </c>
      <c r="M386" t="str">
        <f>VLOOKUP($B386,SOCS_box_taxonomy!$B$2:$Z$948,10,0)</f>
        <v xml:space="preserve"> Vertebrata</v>
      </c>
      <c r="N386" t="str">
        <f>VLOOKUP($B386,SOCS_box_taxonomy!$B$2:$Z$948,11,0)</f>
        <v xml:space="preserve"> Euteleostomi</v>
      </c>
      <c r="O386" t="str">
        <f>VLOOKUP($B386,SOCS_box_taxonomy!$B$2:$Z$948,12,0)</f>
        <v>Mammalia</v>
      </c>
      <c r="P386" t="str">
        <f>VLOOKUP($B386,SOCS_box_taxonomy!$B$2:$Z$948,13,0)</f>
        <v xml:space="preserve"> Eutheria</v>
      </c>
      <c r="Q386" t="str">
        <f>VLOOKUP($B386,SOCS_box_taxonomy!$B$2:$Z$948,14,0)</f>
        <v xml:space="preserve"> Euarchontoglires</v>
      </c>
      <c r="R386" t="str">
        <f>VLOOKUP($B386,SOCS_box_taxonomy!$B$2:$Z$948,15,0)</f>
        <v xml:space="preserve"> Primates</v>
      </c>
      <c r="S386" t="str">
        <f>VLOOKUP($B386,SOCS_box_taxonomy!$B$2:$Z$948,16,0)</f>
        <v xml:space="preserve"> Haplorrhini</v>
      </c>
      <c r="T386" t="str">
        <f>VLOOKUP($B386,SOCS_box_taxonomy!$B$2:$Z$948,17,0)</f>
        <v>Catarrhini</v>
      </c>
      <c r="U386" t="str">
        <f>VLOOKUP($B386,SOCS_box_taxonomy!$B$2:$Z$948,18,0)</f>
        <v xml:space="preserve"> Hominidae</v>
      </c>
      <c r="V386" t="str">
        <f>VLOOKUP($B386,SOCS_box_taxonomy!$B$2:$Z$948,19,0)</f>
        <v xml:space="preserve"> Homo.</v>
      </c>
      <c r="W386">
        <f>VLOOKUP($B386,SOCS_box_taxonomy!$B$2:$Z$948,20,0)</f>
        <v>0</v>
      </c>
      <c r="X386">
        <f>VLOOKUP($B386,SOCS_box_taxonomy!$B$2:$Z$948,21,0)</f>
        <v>0</v>
      </c>
      <c r="Y386">
        <f>VLOOKUP($B386,SOCS_box_taxonomy!$B$2:$Z$948,22,0)</f>
        <v>0</v>
      </c>
      <c r="Z386">
        <f>$F386-$E386+1</f>
        <v>40</v>
      </c>
    </row>
    <row r="387" spans="1:26">
      <c r="A387" t="s">
        <v>228</v>
      </c>
      <c r="B387" t="s">
        <v>1405</v>
      </c>
      <c r="C387">
        <v>329</v>
      </c>
      <c r="D387" t="s">
        <v>1269</v>
      </c>
      <c r="E387">
        <v>140</v>
      </c>
      <c r="F387">
        <v>231</v>
      </c>
      <c r="G387">
        <v>64467</v>
      </c>
      <c r="H387" t="s">
        <v>1270</v>
      </c>
      <c r="I387" t="str">
        <f>VLOOKUP($B387,SOCS_box_taxonomy!$B$2:$Z$948,6,0)</f>
        <v>Eukaryota</v>
      </c>
      <c r="J387" t="str">
        <f>VLOOKUP($B387,SOCS_box_taxonomy!$B$2:$Z$948,7,0)</f>
        <v xml:space="preserve"> Metazoa</v>
      </c>
      <c r="K387" t="str">
        <f>VLOOKUP($B387,SOCS_box_taxonomy!$B$2:$Z$948,8,0)</f>
        <v xml:space="preserve"> Chordata</v>
      </c>
      <c r="L387" t="str">
        <f>VLOOKUP($B387,SOCS_box_taxonomy!$B$2:$Z$948,9,0)</f>
        <v xml:space="preserve"> Craniata</v>
      </c>
      <c r="M387" t="str">
        <f>VLOOKUP($B387,SOCS_box_taxonomy!$B$2:$Z$948,10,0)</f>
        <v xml:space="preserve"> Vertebrata</v>
      </c>
      <c r="N387" t="str">
        <f>VLOOKUP($B387,SOCS_box_taxonomy!$B$2:$Z$948,11,0)</f>
        <v xml:space="preserve"> Euteleostomi</v>
      </c>
      <c r="O387" t="str">
        <f>VLOOKUP($B387,SOCS_box_taxonomy!$B$2:$Z$948,12,0)</f>
        <v>Mammalia</v>
      </c>
      <c r="P387" t="str">
        <f>VLOOKUP($B387,SOCS_box_taxonomy!$B$2:$Z$948,13,0)</f>
        <v xml:space="preserve"> Eutheria</v>
      </c>
      <c r="Q387" t="str">
        <f>VLOOKUP($B387,SOCS_box_taxonomy!$B$2:$Z$948,14,0)</f>
        <v xml:space="preserve"> Euarchontoglires</v>
      </c>
      <c r="R387" t="str">
        <f>VLOOKUP($B387,SOCS_box_taxonomy!$B$2:$Z$948,15,0)</f>
        <v xml:space="preserve"> Glires</v>
      </c>
      <c r="S387" t="str">
        <f>VLOOKUP($B387,SOCS_box_taxonomy!$B$2:$Z$948,16,0)</f>
        <v xml:space="preserve"> Rodentia</v>
      </c>
      <c r="T387" t="str">
        <f>VLOOKUP($B387,SOCS_box_taxonomy!$B$2:$Z$948,17,0)</f>
        <v xml:space="preserve"> Sciurognathi</v>
      </c>
      <c r="U387" t="str">
        <f>VLOOKUP($B387,SOCS_box_taxonomy!$B$2:$Z$948,18,0)</f>
        <v>Muroidea</v>
      </c>
      <c r="V387" t="str">
        <f>VLOOKUP($B387,SOCS_box_taxonomy!$B$2:$Z$948,19,0)</f>
        <v xml:space="preserve"> Muridae</v>
      </c>
      <c r="W387" t="str">
        <f>VLOOKUP($B387,SOCS_box_taxonomy!$B$2:$Z$948,20,0)</f>
        <v xml:space="preserve"> Murinae</v>
      </c>
      <c r="X387" t="str">
        <f>VLOOKUP($B387,SOCS_box_taxonomy!$B$2:$Z$948,21,0)</f>
        <v xml:space="preserve"> Mus</v>
      </c>
      <c r="Y387" t="str">
        <f>VLOOKUP($B387,SOCS_box_taxonomy!$B$2:$Z$948,22,0)</f>
        <v xml:space="preserve"> Mus.</v>
      </c>
    </row>
    <row r="388" spans="1:26">
      <c r="A388" t="s">
        <v>228</v>
      </c>
      <c r="B388" t="s">
        <v>1405</v>
      </c>
      <c r="C388">
        <v>329</v>
      </c>
      <c r="D388" t="s">
        <v>1269</v>
      </c>
      <c r="E388">
        <v>172</v>
      </c>
      <c r="F388">
        <v>263</v>
      </c>
      <c r="G388">
        <v>64467</v>
      </c>
      <c r="H388" t="s">
        <v>1270</v>
      </c>
      <c r="I388" t="str">
        <f>VLOOKUP($B388,SOCS_box_taxonomy!$B$2:$Z$948,6,0)</f>
        <v>Eukaryota</v>
      </c>
      <c r="J388" t="str">
        <f>VLOOKUP($B388,SOCS_box_taxonomy!$B$2:$Z$948,7,0)</f>
        <v xml:space="preserve"> Metazoa</v>
      </c>
      <c r="K388" t="str">
        <f>VLOOKUP($B388,SOCS_box_taxonomy!$B$2:$Z$948,8,0)</f>
        <v xml:space="preserve"> Chordata</v>
      </c>
      <c r="L388" t="str">
        <f>VLOOKUP($B388,SOCS_box_taxonomy!$B$2:$Z$948,9,0)</f>
        <v xml:space="preserve"> Craniata</v>
      </c>
      <c r="M388" t="str">
        <f>VLOOKUP($B388,SOCS_box_taxonomy!$B$2:$Z$948,10,0)</f>
        <v xml:space="preserve"> Vertebrata</v>
      </c>
      <c r="N388" t="str">
        <f>VLOOKUP($B388,SOCS_box_taxonomy!$B$2:$Z$948,11,0)</f>
        <v xml:space="preserve"> Euteleostomi</v>
      </c>
      <c r="O388" t="str">
        <f>VLOOKUP($B388,SOCS_box_taxonomy!$B$2:$Z$948,12,0)</f>
        <v>Mammalia</v>
      </c>
      <c r="P388" t="str">
        <f>VLOOKUP($B388,SOCS_box_taxonomy!$B$2:$Z$948,13,0)</f>
        <v xml:space="preserve"> Eutheria</v>
      </c>
      <c r="Q388" t="str">
        <f>VLOOKUP($B388,SOCS_box_taxonomy!$B$2:$Z$948,14,0)</f>
        <v xml:space="preserve"> Euarchontoglires</v>
      </c>
      <c r="R388" t="str">
        <f>VLOOKUP($B388,SOCS_box_taxonomy!$B$2:$Z$948,15,0)</f>
        <v xml:space="preserve"> Glires</v>
      </c>
      <c r="S388" t="str">
        <f>VLOOKUP($B388,SOCS_box_taxonomy!$B$2:$Z$948,16,0)</f>
        <v xml:space="preserve"> Rodentia</v>
      </c>
      <c r="T388" t="str">
        <f>VLOOKUP($B388,SOCS_box_taxonomy!$B$2:$Z$948,17,0)</f>
        <v xml:space="preserve"> Sciurognathi</v>
      </c>
      <c r="U388" t="str">
        <f>VLOOKUP($B388,SOCS_box_taxonomy!$B$2:$Z$948,18,0)</f>
        <v>Muroidea</v>
      </c>
      <c r="V388" t="str">
        <f>VLOOKUP($B388,SOCS_box_taxonomy!$B$2:$Z$948,19,0)</f>
        <v xml:space="preserve"> Muridae</v>
      </c>
      <c r="W388" t="str">
        <f>VLOOKUP($B388,SOCS_box_taxonomy!$B$2:$Z$948,20,0)</f>
        <v xml:space="preserve"> Murinae</v>
      </c>
      <c r="X388" t="str">
        <f>VLOOKUP($B388,SOCS_box_taxonomy!$B$2:$Z$948,21,0)</f>
        <v xml:space="preserve"> Mus</v>
      </c>
      <c r="Y388" t="str">
        <f>VLOOKUP($B388,SOCS_box_taxonomy!$B$2:$Z$948,22,0)</f>
        <v xml:space="preserve"> Mus.</v>
      </c>
    </row>
    <row r="389" spans="1:26">
      <c r="A389" t="s">
        <v>228</v>
      </c>
      <c r="B389" t="s">
        <v>1405</v>
      </c>
      <c r="C389">
        <v>329</v>
      </c>
      <c r="D389" t="s">
        <v>1269</v>
      </c>
      <c r="E389">
        <v>206</v>
      </c>
      <c r="F389">
        <v>293</v>
      </c>
      <c r="G389">
        <v>64467</v>
      </c>
      <c r="H389" t="s">
        <v>1270</v>
      </c>
      <c r="I389" t="str">
        <f>VLOOKUP($B389,SOCS_box_taxonomy!$B$2:$Z$948,6,0)</f>
        <v>Eukaryota</v>
      </c>
      <c r="J389" t="str">
        <f>VLOOKUP($B389,SOCS_box_taxonomy!$B$2:$Z$948,7,0)</f>
        <v xml:space="preserve"> Metazoa</v>
      </c>
      <c r="K389" t="str">
        <f>VLOOKUP($B389,SOCS_box_taxonomy!$B$2:$Z$948,8,0)</f>
        <v xml:space="preserve"> Chordata</v>
      </c>
      <c r="L389" t="str">
        <f>VLOOKUP($B389,SOCS_box_taxonomy!$B$2:$Z$948,9,0)</f>
        <v xml:space="preserve"> Craniata</v>
      </c>
      <c r="M389" t="str">
        <f>VLOOKUP($B389,SOCS_box_taxonomy!$B$2:$Z$948,10,0)</f>
        <v xml:space="preserve"> Vertebrata</v>
      </c>
      <c r="N389" t="str">
        <f>VLOOKUP($B389,SOCS_box_taxonomy!$B$2:$Z$948,11,0)</f>
        <v xml:space="preserve"> Euteleostomi</v>
      </c>
      <c r="O389" t="str">
        <f>VLOOKUP($B389,SOCS_box_taxonomy!$B$2:$Z$948,12,0)</f>
        <v>Mammalia</v>
      </c>
      <c r="P389" t="str">
        <f>VLOOKUP($B389,SOCS_box_taxonomy!$B$2:$Z$948,13,0)</f>
        <v xml:space="preserve"> Eutheria</v>
      </c>
      <c r="Q389" t="str">
        <f>VLOOKUP($B389,SOCS_box_taxonomy!$B$2:$Z$948,14,0)</f>
        <v xml:space="preserve"> Euarchontoglires</v>
      </c>
      <c r="R389" t="str">
        <f>VLOOKUP($B389,SOCS_box_taxonomy!$B$2:$Z$948,15,0)</f>
        <v xml:space="preserve"> Glires</v>
      </c>
      <c r="S389" t="str">
        <f>VLOOKUP($B389,SOCS_box_taxonomy!$B$2:$Z$948,16,0)</f>
        <v xml:space="preserve"> Rodentia</v>
      </c>
      <c r="T389" t="str">
        <f>VLOOKUP($B389,SOCS_box_taxonomy!$B$2:$Z$948,17,0)</f>
        <v xml:space="preserve"> Sciurognathi</v>
      </c>
      <c r="U389" t="str">
        <f>VLOOKUP($B389,SOCS_box_taxonomy!$B$2:$Z$948,18,0)</f>
        <v>Muroidea</v>
      </c>
      <c r="V389" t="str">
        <f>VLOOKUP($B389,SOCS_box_taxonomy!$B$2:$Z$948,19,0)</f>
        <v xml:space="preserve"> Muridae</v>
      </c>
      <c r="W389" t="str">
        <f>VLOOKUP($B389,SOCS_box_taxonomy!$B$2:$Z$948,20,0)</f>
        <v xml:space="preserve"> Murinae</v>
      </c>
      <c r="X389" t="str">
        <f>VLOOKUP($B389,SOCS_box_taxonomy!$B$2:$Z$948,21,0)</f>
        <v xml:space="preserve"> Mus</v>
      </c>
      <c r="Y389" t="str">
        <f>VLOOKUP($B389,SOCS_box_taxonomy!$B$2:$Z$948,22,0)</f>
        <v xml:space="preserve"> Mus.</v>
      </c>
    </row>
    <row r="390" spans="1:26">
      <c r="A390" t="s">
        <v>228</v>
      </c>
      <c r="B390" t="s">
        <v>1405</v>
      </c>
      <c r="C390">
        <v>329</v>
      </c>
      <c r="D390" t="s">
        <v>1269</v>
      </c>
      <c r="E390">
        <v>41</v>
      </c>
      <c r="F390">
        <v>132</v>
      </c>
      <c r="G390">
        <v>64467</v>
      </c>
      <c r="H390" t="s">
        <v>1270</v>
      </c>
      <c r="I390" t="str">
        <f>VLOOKUP($B390,SOCS_box_taxonomy!$B$2:$Z$948,6,0)</f>
        <v>Eukaryota</v>
      </c>
      <c r="J390" t="str">
        <f>VLOOKUP($B390,SOCS_box_taxonomy!$B$2:$Z$948,7,0)</f>
        <v xml:space="preserve"> Metazoa</v>
      </c>
      <c r="K390" t="str">
        <f>VLOOKUP($B390,SOCS_box_taxonomy!$B$2:$Z$948,8,0)</f>
        <v xml:space="preserve"> Chordata</v>
      </c>
      <c r="L390" t="str">
        <f>VLOOKUP($B390,SOCS_box_taxonomy!$B$2:$Z$948,9,0)</f>
        <v xml:space="preserve"> Craniata</v>
      </c>
      <c r="M390" t="str">
        <f>VLOOKUP($B390,SOCS_box_taxonomy!$B$2:$Z$948,10,0)</f>
        <v xml:space="preserve"> Vertebrata</v>
      </c>
      <c r="N390" t="str">
        <f>VLOOKUP($B390,SOCS_box_taxonomy!$B$2:$Z$948,11,0)</f>
        <v xml:space="preserve"> Euteleostomi</v>
      </c>
      <c r="O390" t="str">
        <f>VLOOKUP($B390,SOCS_box_taxonomy!$B$2:$Z$948,12,0)</f>
        <v>Mammalia</v>
      </c>
      <c r="P390" t="str">
        <f>VLOOKUP($B390,SOCS_box_taxonomy!$B$2:$Z$948,13,0)</f>
        <v xml:space="preserve"> Eutheria</v>
      </c>
      <c r="Q390" t="str">
        <f>VLOOKUP($B390,SOCS_box_taxonomy!$B$2:$Z$948,14,0)</f>
        <v xml:space="preserve"> Euarchontoglires</v>
      </c>
      <c r="R390" t="str">
        <f>VLOOKUP($B390,SOCS_box_taxonomy!$B$2:$Z$948,15,0)</f>
        <v xml:space="preserve"> Glires</v>
      </c>
      <c r="S390" t="str">
        <f>VLOOKUP($B390,SOCS_box_taxonomy!$B$2:$Z$948,16,0)</f>
        <v xml:space="preserve"> Rodentia</v>
      </c>
      <c r="T390" t="str">
        <f>VLOOKUP($B390,SOCS_box_taxonomy!$B$2:$Z$948,17,0)</f>
        <v xml:space="preserve"> Sciurognathi</v>
      </c>
      <c r="U390" t="str">
        <f>VLOOKUP($B390,SOCS_box_taxonomy!$B$2:$Z$948,18,0)</f>
        <v>Muroidea</v>
      </c>
      <c r="V390" t="str">
        <f>VLOOKUP($B390,SOCS_box_taxonomy!$B$2:$Z$948,19,0)</f>
        <v xml:space="preserve"> Muridae</v>
      </c>
      <c r="W390" t="str">
        <f>VLOOKUP($B390,SOCS_box_taxonomy!$B$2:$Z$948,20,0)</f>
        <v xml:space="preserve"> Murinae</v>
      </c>
      <c r="X390" t="str">
        <f>VLOOKUP($B390,SOCS_box_taxonomy!$B$2:$Z$948,21,0)</f>
        <v xml:space="preserve"> Mus</v>
      </c>
      <c r="Y390" t="str">
        <f>VLOOKUP($B390,SOCS_box_taxonomy!$B$2:$Z$948,22,0)</f>
        <v xml:space="preserve"> Mus.</v>
      </c>
    </row>
    <row r="391" spans="1:26">
      <c r="A391" t="s">
        <v>228</v>
      </c>
      <c r="B391" t="s">
        <v>1405</v>
      </c>
      <c r="C391">
        <v>329</v>
      </c>
      <c r="D391" t="s">
        <v>1269</v>
      </c>
      <c r="E391">
        <v>74</v>
      </c>
      <c r="F391">
        <v>166</v>
      </c>
      <c r="G391">
        <v>64467</v>
      </c>
      <c r="H391" t="s">
        <v>1270</v>
      </c>
      <c r="I391" t="str">
        <f>VLOOKUP($B391,SOCS_box_taxonomy!$B$2:$Z$948,6,0)</f>
        <v>Eukaryota</v>
      </c>
      <c r="J391" t="str">
        <f>VLOOKUP($B391,SOCS_box_taxonomy!$B$2:$Z$948,7,0)</f>
        <v xml:space="preserve"> Metazoa</v>
      </c>
      <c r="K391" t="str">
        <f>VLOOKUP($B391,SOCS_box_taxonomy!$B$2:$Z$948,8,0)</f>
        <v xml:space="preserve"> Chordata</v>
      </c>
      <c r="L391" t="str">
        <f>VLOOKUP($B391,SOCS_box_taxonomy!$B$2:$Z$948,9,0)</f>
        <v xml:space="preserve"> Craniata</v>
      </c>
      <c r="M391" t="str">
        <f>VLOOKUP($B391,SOCS_box_taxonomy!$B$2:$Z$948,10,0)</f>
        <v xml:space="preserve"> Vertebrata</v>
      </c>
      <c r="N391" t="str">
        <f>VLOOKUP($B391,SOCS_box_taxonomy!$B$2:$Z$948,11,0)</f>
        <v xml:space="preserve"> Euteleostomi</v>
      </c>
      <c r="O391" t="str">
        <f>VLOOKUP($B391,SOCS_box_taxonomy!$B$2:$Z$948,12,0)</f>
        <v>Mammalia</v>
      </c>
      <c r="P391" t="str">
        <f>VLOOKUP($B391,SOCS_box_taxonomy!$B$2:$Z$948,13,0)</f>
        <v xml:space="preserve"> Eutheria</v>
      </c>
      <c r="Q391" t="str">
        <f>VLOOKUP($B391,SOCS_box_taxonomy!$B$2:$Z$948,14,0)</f>
        <v xml:space="preserve"> Euarchontoglires</v>
      </c>
      <c r="R391" t="str">
        <f>VLOOKUP($B391,SOCS_box_taxonomy!$B$2:$Z$948,15,0)</f>
        <v xml:space="preserve"> Glires</v>
      </c>
      <c r="S391" t="str">
        <f>VLOOKUP($B391,SOCS_box_taxonomy!$B$2:$Z$948,16,0)</f>
        <v xml:space="preserve"> Rodentia</v>
      </c>
      <c r="T391" t="str">
        <f>VLOOKUP($B391,SOCS_box_taxonomy!$B$2:$Z$948,17,0)</f>
        <v xml:space="preserve"> Sciurognathi</v>
      </c>
      <c r="U391" t="str">
        <f>VLOOKUP($B391,SOCS_box_taxonomy!$B$2:$Z$948,18,0)</f>
        <v>Muroidea</v>
      </c>
      <c r="V391" t="str">
        <f>VLOOKUP($B391,SOCS_box_taxonomy!$B$2:$Z$948,19,0)</f>
        <v xml:space="preserve"> Muridae</v>
      </c>
      <c r="W391" t="str">
        <f>VLOOKUP($B391,SOCS_box_taxonomy!$B$2:$Z$948,20,0)</f>
        <v xml:space="preserve"> Murinae</v>
      </c>
      <c r="X391" t="str">
        <f>VLOOKUP($B391,SOCS_box_taxonomy!$B$2:$Z$948,21,0)</f>
        <v xml:space="preserve"> Mus</v>
      </c>
      <c r="Y391" t="str">
        <f>VLOOKUP($B391,SOCS_box_taxonomy!$B$2:$Z$948,22,0)</f>
        <v xml:space="preserve"> Mus.</v>
      </c>
    </row>
    <row r="392" spans="1:26">
      <c r="A392" t="s">
        <v>228</v>
      </c>
      <c r="B392" t="s">
        <v>1405</v>
      </c>
      <c r="C392">
        <v>329</v>
      </c>
      <c r="D392" t="s">
        <v>21</v>
      </c>
      <c r="E392">
        <v>290</v>
      </c>
      <c r="F392">
        <v>329</v>
      </c>
      <c r="G392">
        <v>1016</v>
      </c>
      <c r="H392" t="s">
        <v>1265</v>
      </c>
      <c r="I392" t="str">
        <f>VLOOKUP($B392,SOCS_box_taxonomy!$B$2:$Z$948,6,0)</f>
        <v>Eukaryota</v>
      </c>
      <c r="J392" t="str">
        <f>VLOOKUP($B392,SOCS_box_taxonomy!$B$2:$Z$948,7,0)</f>
        <v xml:space="preserve"> Metazoa</v>
      </c>
      <c r="K392" t="str">
        <f>VLOOKUP($B392,SOCS_box_taxonomy!$B$2:$Z$948,8,0)</f>
        <v xml:space="preserve"> Chordata</v>
      </c>
      <c r="L392" t="str">
        <f>VLOOKUP($B392,SOCS_box_taxonomy!$B$2:$Z$948,9,0)</f>
        <v xml:space="preserve"> Craniata</v>
      </c>
      <c r="M392" t="str">
        <f>VLOOKUP($B392,SOCS_box_taxonomy!$B$2:$Z$948,10,0)</f>
        <v xml:space="preserve"> Vertebrata</v>
      </c>
      <c r="N392" t="str">
        <f>VLOOKUP($B392,SOCS_box_taxonomy!$B$2:$Z$948,11,0)</f>
        <v xml:space="preserve"> Euteleostomi</v>
      </c>
      <c r="O392" t="str">
        <f>VLOOKUP($B392,SOCS_box_taxonomy!$B$2:$Z$948,12,0)</f>
        <v>Mammalia</v>
      </c>
      <c r="P392" t="str">
        <f>VLOOKUP($B392,SOCS_box_taxonomy!$B$2:$Z$948,13,0)</f>
        <v xml:space="preserve"> Eutheria</v>
      </c>
      <c r="Q392" t="str">
        <f>VLOOKUP($B392,SOCS_box_taxonomy!$B$2:$Z$948,14,0)</f>
        <v xml:space="preserve"> Euarchontoglires</v>
      </c>
      <c r="R392" t="str">
        <f>VLOOKUP($B392,SOCS_box_taxonomy!$B$2:$Z$948,15,0)</f>
        <v xml:space="preserve"> Glires</v>
      </c>
      <c r="S392" t="str">
        <f>VLOOKUP($B392,SOCS_box_taxonomy!$B$2:$Z$948,16,0)</f>
        <v xml:space="preserve"> Rodentia</v>
      </c>
      <c r="T392" t="str">
        <f>VLOOKUP($B392,SOCS_box_taxonomy!$B$2:$Z$948,17,0)</f>
        <v xml:space="preserve"> Sciurognathi</v>
      </c>
      <c r="U392" t="str">
        <f>VLOOKUP($B392,SOCS_box_taxonomy!$B$2:$Z$948,18,0)</f>
        <v>Muroidea</v>
      </c>
      <c r="V392" t="str">
        <f>VLOOKUP($B392,SOCS_box_taxonomy!$B$2:$Z$948,19,0)</f>
        <v xml:space="preserve"> Muridae</v>
      </c>
      <c r="W392" t="str">
        <f>VLOOKUP($B392,SOCS_box_taxonomy!$B$2:$Z$948,20,0)</f>
        <v xml:space="preserve"> Murinae</v>
      </c>
      <c r="X392" t="str">
        <f>VLOOKUP($B392,SOCS_box_taxonomy!$B$2:$Z$948,21,0)</f>
        <v xml:space="preserve"> Mus</v>
      </c>
      <c r="Y392" t="str">
        <f>VLOOKUP($B392,SOCS_box_taxonomy!$B$2:$Z$948,22,0)</f>
        <v xml:space="preserve"> Mus.</v>
      </c>
      <c r="Z392">
        <f>$F392-$E392+1</f>
        <v>40</v>
      </c>
    </row>
    <row r="393" spans="1:26">
      <c r="A393" t="s">
        <v>229</v>
      </c>
      <c r="B393" t="s">
        <v>1406</v>
      </c>
      <c r="C393">
        <v>329</v>
      </c>
      <c r="D393" t="s">
        <v>1269</v>
      </c>
      <c r="E393">
        <v>172</v>
      </c>
      <c r="F393">
        <v>263</v>
      </c>
      <c r="G393">
        <v>64467</v>
      </c>
      <c r="H393" t="s">
        <v>1270</v>
      </c>
      <c r="I393" t="str">
        <f>VLOOKUP($B393,SOCS_box_taxonomy!$B$2:$Z$948,6,0)</f>
        <v>Eukaryota</v>
      </c>
      <c r="J393" t="str">
        <f>VLOOKUP($B393,SOCS_box_taxonomy!$B$2:$Z$948,7,0)</f>
        <v xml:space="preserve"> Metazoa</v>
      </c>
      <c r="K393" t="str">
        <f>VLOOKUP($B393,SOCS_box_taxonomy!$B$2:$Z$948,8,0)</f>
        <v xml:space="preserve"> Chordata</v>
      </c>
      <c r="L393" t="str">
        <f>VLOOKUP($B393,SOCS_box_taxonomy!$B$2:$Z$948,9,0)</f>
        <v xml:space="preserve"> Craniata</v>
      </c>
      <c r="M393" t="str">
        <f>VLOOKUP($B393,SOCS_box_taxonomy!$B$2:$Z$948,10,0)</f>
        <v xml:space="preserve"> Vertebrata</v>
      </c>
      <c r="N393" t="str">
        <f>VLOOKUP($B393,SOCS_box_taxonomy!$B$2:$Z$948,11,0)</f>
        <v xml:space="preserve"> Euteleostomi</v>
      </c>
      <c r="O393" t="str">
        <f>VLOOKUP($B393,SOCS_box_taxonomy!$B$2:$Z$948,12,0)</f>
        <v>Mammalia</v>
      </c>
      <c r="P393" t="str">
        <f>VLOOKUP($B393,SOCS_box_taxonomy!$B$2:$Z$948,13,0)</f>
        <v xml:space="preserve"> Eutheria</v>
      </c>
      <c r="Q393" t="str">
        <f>VLOOKUP($B393,SOCS_box_taxonomy!$B$2:$Z$948,14,0)</f>
        <v xml:space="preserve"> Euarchontoglires</v>
      </c>
      <c r="R393" t="str">
        <f>VLOOKUP($B393,SOCS_box_taxonomy!$B$2:$Z$948,15,0)</f>
        <v xml:space="preserve"> Glires</v>
      </c>
      <c r="S393" t="str">
        <f>VLOOKUP($B393,SOCS_box_taxonomy!$B$2:$Z$948,16,0)</f>
        <v xml:space="preserve"> Lagomorpha</v>
      </c>
      <c r="T393" t="str">
        <f>VLOOKUP($B393,SOCS_box_taxonomy!$B$2:$Z$948,17,0)</f>
        <v xml:space="preserve"> Leporidae</v>
      </c>
      <c r="U393" t="str">
        <f>VLOOKUP($B393,SOCS_box_taxonomy!$B$2:$Z$948,18,0)</f>
        <v>Oryctolagus.</v>
      </c>
      <c r="V393">
        <f>VLOOKUP($B393,SOCS_box_taxonomy!$B$2:$Z$948,19,0)</f>
        <v>0</v>
      </c>
      <c r="W393">
        <f>VLOOKUP($B393,SOCS_box_taxonomy!$B$2:$Z$948,20,0)</f>
        <v>0</v>
      </c>
      <c r="X393">
        <f>VLOOKUP($B393,SOCS_box_taxonomy!$B$2:$Z$948,21,0)</f>
        <v>0</v>
      </c>
      <c r="Y393">
        <f>VLOOKUP($B393,SOCS_box_taxonomy!$B$2:$Z$948,22,0)</f>
        <v>0</v>
      </c>
    </row>
    <row r="394" spans="1:26">
      <c r="A394" t="s">
        <v>229</v>
      </c>
      <c r="B394" t="s">
        <v>1406</v>
      </c>
      <c r="C394">
        <v>329</v>
      </c>
      <c r="D394" t="s">
        <v>1269</v>
      </c>
      <c r="E394">
        <v>205</v>
      </c>
      <c r="F394">
        <v>294</v>
      </c>
      <c r="G394">
        <v>64467</v>
      </c>
      <c r="H394" t="s">
        <v>1270</v>
      </c>
      <c r="I394" t="str">
        <f>VLOOKUP($B394,SOCS_box_taxonomy!$B$2:$Z$948,6,0)</f>
        <v>Eukaryota</v>
      </c>
      <c r="J394" t="str">
        <f>VLOOKUP($B394,SOCS_box_taxonomy!$B$2:$Z$948,7,0)</f>
        <v xml:space="preserve"> Metazoa</v>
      </c>
      <c r="K394" t="str">
        <f>VLOOKUP($B394,SOCS_box_taxonomy!$B$2:$Z$948,8,0)</f>
        <v xml:space="preserve"> Chordata</v>
      </c>
      <c r="L394" t="str">
        <f>VLOOKUP($B394,SOCS_box_taxonomy!$B$2:$Z$948,9,0)</f>
        <v xml:space="preserve"> Craniata</v>
      </c>
      <c r="M394" t="str">
        <f>VLOOKUP($B394,SOCS_box_taxonomy!$B$2:$Z$948,10,0)</f>
        <v xml:space="preserve"> Vertebrata</v>
      </c>
      <c r="N394" t="str">
        <f>VLOOKUP($B394,SOCS_box_taxonomy!$B$2:$Z$948,11,0)</f>
        <v xml:space="preserve"> Euteleostomi</v>
      </c>
      <c r="O394" t="str">
        <f>VLOOKUP($B394,SOCS_box_taxonomy!$B$2:$Z$948,12,0)</f>
        <v>Mammalia</v>
      </c>
      <c r="P394" t="str">
        <f>VLOOKUP($B394,SOCS_box_taxonomy!$B$2:$Z$948,13,0)</f>
        <v xml:space="preserve"> Eutheria</v>
      </c>
      <c r="Q394" t="str">
        <f>VLOOKUP($B394,SOCS_box_taxonomy!$B$2:$Z$948,14,0)</f>
        <v xml:space="preserve"> Euarchontoglires</v>
      </c>
      <c r="R394" t="str">
        <f>VLOOKUP($B394,SOCS_box_taxonomy!$B$2:$Z$948,15,0)</f>
        <v xml:space="preserve"> Glires</v>
      </c>
      <c r="S394" t="str">
        <f>VLOOKUP($B394,SOCS_box_taxonomy!$B$2:$Z$948,16,0)</f>
        <v xml:space="preserve"> Lagomorpha</v>
      </c>
      <c r="T394" t="str">
        <f>VLOOKUP($B394,SOCS_box_taxonomy!$B$2:$Z$948,17,0)</f>
        <v xml:space="preserve"> Leporidae</v>
      </c>
      <c r="U394" t="str">
        <f>VLOOKUP($B394,SOCS_box_taxonomy!$B$2:$Z$948,18,0)</f>
        <v>Oryctolagus.</v>
      </c>
      <c r="V394">
        <f>VLOOKUP($B394,SOCS_box_taxonomy!$B$2:$Z$948,19,0)</f>
        <v>0</v>
      </c>
      <c r="W394">
        <f>VLOOKUP($B394,SOCS_box_taxonomy!$B$2:$Z$948,20,0)</f>
        <v>0</v>
      </c>
      <c r="X394">
        <f>VLOOKUP($B394,SOCS_box_taxonomy!$B$2:$Z$948,21,0)</f>
        <v>0</v>
      </c>
      <c r="Y394">
        <f>VLOOKUP($B394,SOCS_box_taxonomy!$B$2:$Z$948,22,0)</f>
        <v>0</v>
      </c>
    </row>
    <row r="395" spans="1:26">
      <c r="A395" t="s">
        <v>229</v>
      </c>
      <c r="B395" t="s">
        <v>1406</v>
      </c>
      <c r="C395">
        <v>329</v>
      </c>
      <c r="D395" t="s">
        <v>1269</v>
      </c>
      <c r="E395">
        <v>74</v>
      </c>
      <c r="F395">
        <v>166</v>
      </c>
      <c r="G395">
        <v>64467</v>
      </c>
      <c r="H395" t="s">
        <v>1270</v>
      </c>
      <c r="I395" t="str">
        <f>VLOOKUP($B395,SOCS_box_taxonomy!$B$2:$Z$948,6,0)</f>
        <v>Eukaryota</v>
      </c>
      <c r="J395" t="str">
        <f>VLOOKUP($B395,SOCS_box_taxonomy!$B$2:$Z$948,7,0)</f>
        <v xml:space="preserve"> Metazoa</v>
      </c>
      <c r="K395" t="str">
        <f>VLOOKUP($B395,SOCS_box_taxonomy!$B$2:$Z$948,8,0)</f>
        <v xml:space="preserve"> Chordata</v>
      </c>
      <c r="L395" t="str">
        <f>VLOOKUP($B395,SOCS_box_taxonomy!$B$2:$Z$948,9,0)</f>
        <v xml:space="preserve"> Craniata</v>
      </c>
      <c r="M395" t="str">
        <f>VLOOKUP($B395,SOCS_box_taxonomy!$B$2:$Z$948,10,0)</f>
        <v xml:space="preserve"> Vertebrata</v>
      </c>
      <c r="N395" t="str">
        <f>VLOOKUP($B395,SOCS_box_taxonomy!$B$2:$Z$948,11,0)</f>
        <v xml:space="preserve"> Euteleostomi</v>
      </c>
      <c r="O395" t="str">
        <f>VLOOKUP($B395,SOCS_box_taxonomy!$B$2:$Z$948,12,0)</f>
        <v>Mammalia</v>
      </c>
      <c r="P395" t="str">
        <f>VLOOKUP($B395,SOCS_box_taxonomy!$B$2:$Z$948,13,0)</f>
        <v xml:space="preserve"> Eutheria</v>
      </c>
      <c r="Q395" t="str">
        <f>VLOOKUP($B395,SOCS_box_taxonomy!$B$2:$Z$948,14,0)</f>
        <v xml:space="preserve"> Euarchontoglires</v>
      </c>
      <c r="R395" t="str">
        <f>VLOOKUP($B395,SOCS_box_taxonomy!$B$2:$Z$948,15,0)</f>
        <v xml:space="preserve"> Glires</v>
      </c>
      <c r="S395" t="str">
        <f>VLOOKUP($B395,SOCS_box_taxonomy!$B$2:$Z$948,16,0)</f>
        <v xml:space="preserve"> Lagomorpha</v>
      </c>
      <c r="T395" t="str">
        <f>VLOOKUP($B395,SOCS_box_taxonomy!$B$2:$Z$948,17,0)</f>
        <v xml:space="preserve"> Leporidae</v>
      </c>
      <c r="U395" t="str">
        <f>VLOOKUP($B395,SOCS_box_taxonomy!$B$2:$Z$948,18,0)</f>
        <v>Oryctolagus.</v>
      </c>
      <c r="V395">
        <f>VLOOKUP($B395,SOCS_box_taxonomy!$B$2:$Z$948,19,0)</f>
        <v>0</v>
      </c>
      <c r="W395">
        <f>VLOOKUP($B395,SOCS_box_taxonomy!$B$2:$Z$948,20,0)</f>
        <v>0</v>
      </c>
      <c r="X395">
        <f>VLOOKUP($B395,SOCS_box_taxonomy!$B$2:$Z$948,21,0)</f>
        <v>0</v>
      </c>
      <c r="Y395">
        <f>VLOOKUP($B395,SOCS_box_taxonomy!$B$2:$Z$948,22,0)</f>
        <v>0</v>
      </c>
    </row>
    <row r="396" spans="1:26">
      <c r="A396" t="s">
        <v>229</v>
      </c>
      <c r="B396" t="s">
        <v>1406</v>
      </c>
      <c r="C396">
        <v>329</v>
      </c>
      <c r="D396" t="s">
        <v>21</v>
      </c>
      <c r="E396">
        <v>290</v>
      </c>
      <c r="F396">
        <v>329</v>
      </c>
      <c r="G396">
        <v>1016</v>
      </c>
      <c r="H396" t="s">
        <v>1265</v>
      </c>
      <c r="I396" t="str">
        <f>VLOOKUP($B396,SOCS_box_taxonomy!$B$2:$Z$948,6,0)</f>
        <v>Eukaryota</v>
      </c>
      <c r="J396" t="str">
        <f>VLOOKUP($B396,SOCS_box_taxonomy!$B$2:$Z$948,7,0)</f>
        <v xml:space="preserve"> Metazoa</v>
      </c>
      <c r="K396" t="str">
        <f>VLOOKUP($B396,SOCS_box_taxonomy!$B$2:$Z$948,8,0)</f>
        <v xml:space="preserve"> Chordata</v>
      </c>
      <c r="L396" t="str">
        <f>VLOOKUP($B396,SOCS_box_taxonomy!$B$2:$Z$948,9,0)</f>
        <v xml:space="preserve"> Craniata</v>
      </c>
      <c r="M396" t="str">
        <f>VLOOKUP($B396,SOCS_box_taxonomy!$B$2:$Z$948,10,0)</f>
        <v xml:space="preserve"> Vertebrata</v>
      </c>
      <c r="N396" t="str">
        <f>VLOOKUP($B396,SOCS_box_taxonomy!$B$2:$Z$948,11,0)</f>
        <v xml:space="preserve"> Euteleostomi</v>
      </c>
      <c r="O396" t="str">
        <f>VLOOKUP($B396,SOCS_box_taxonomy!$B$2:$Z$948,12,0)</f>
        <v>Mammalia</v>
      </c>
      <c r="P396" t="str">
        <f>VLOOKUP($B396,SOCS_box_taxonomy!$B$2:$Z$948,13,0)</f>
        <v xml:space="preserve"> Eutheria</v>
      </c>
      <c r="Q396" t="str">
        <f>VLOOKUP($B396,SOCS_box_taxonomy!$B$2:$Z$948,14,0)</f>
        <v xml:space="preserve"> Euarchontoglires</v>
      </c>
      <c r="R396" t="str">
        <f>VLOOKUP($B396,SOCS_box_taxonomy!$B$2:$Z$948,15,0)</f>
        <v xml:space="preserve"> Glires</v>
      </c>
      <c r="S396" t="str">
        <f>VLOOKUP($B396,SOCS_box_taxonomy!$B$2:$Z$948,16,0)</f>
        <v xml:space="preserve"> Lagomorpha</v>
      </c>
      <c r="T396" t="str">
        <f>VLOOKUP($B396,SOCS_box_taxonomy!$B$2:$Z$948,17,0)</f>
        <v xml:space="preserve"> Leporidae</v>
      </c>
      <c r="U396" t="str">
        <f>VLOOKUP($B396,SOCS_box_taxonomy!$B$2:$Z$948,18,0)</f>
        <v>Oryctolagus.</v>
      </c>
      <c r="V396">
        <f>VLOOKUP($B396,SOCS_box_taxonomy!$B$2:$Z$948,19,0)</f>
        <v>0</v>
      </c>
      <c r="W396">
        <f>VLOOKUP($B396,SOCS_box_taxonomy!$B$2:$Z$948,20,0)</f>
        <v>0</v>
      </c>
      <c r="X396">
        <f>VLOOKUP($B396,SOCS_box_taxonomy!$B$2:$Z$948,21,0)</f>
        <v>0</v>
      </c>
      <c r="Y396">
        <f>VLOOKUP($B396,SOCS_box_taxonomy!$B$2:$Z$948,22,0)</f>
        <v>0</v>
      </c>
      <c r="Z396">
        <f>$F396-$E396+1</f>
        <v>40</v>
      </c>
    </row>
    <row r="397" spans="1:26">
      <c r="A397" t="s">
        <v>233</v>
      </c>
      <c r="B397" t="s">
        <v>1407</v>
      </c>
      <c r="C397">
        <v>421</v>
      </c>
      <c r="D397" t="s">
        <v>1269</v>
      </c>
      <c r="E397">
        <v>134</v>
      </c>
      <c r="F397">
        <v>207</v>
      </c>
      <c r="G397">
        <v>64467</v>
      </c>
      <c r="H397" t="s">
        <v>1270</v>
      </c>
      <c r="I397" t="str">
        <f>VLOOKUP($B397,SOCS_box_taxonomy!$B$2:$Z$948,6,0)</f>
        <v>Eukaryota</v>
      </c>
      <c r="J397" t="str">
        <f>VLOOKUP($B397,SOCS_box_taxonomy!$B$2:$Z$948,7,0)</f>
        <v xml:space="preserve"> Metazoa</v>
      </c>
      <c r="K397" t="str">
        <f>VLOOKUP($B397,SOCS_box_taxonomy!$B$2:$Z$948,8,0)</f>
        <v xml:space="preserve"> Chordata</v>
      </c>
      <c r="L397" t="str">
        <f>VLOOKUP($B397,SOCS_box_taxonomy!$B$2:$Z$948,9,0)</f>
        <v xml:space="preserve"> Craniata</v>
      </c>
      <c r="M397" t="str">
        <f>VLOOKUP($B397,SOCS_box_taxonomy!$B$2:$Z$948,10,0)</f>
        <v xml:space="preserve"> Vertebrata</v>
      </c>
      <c r="N397" t="str">
        <f>VLOOKUP($B397,SOCS_box_taxonomy!$B$2:$Z$948,11,0)</f>
        <v xml:space="preserve"> Euteleostomi</v>
      </c>
      <c r="O397" t="str">
        <f>VLOOKUP($B397,SOCS_box_taxonomy!$B$2:$Z$948,12,0)</f>
        <v>Mammalia</v>
      </c>
      <c r="P397" t="str">
        <f>VLOOKUP($B397,SOCS_box_taxonomy!$B$2:$Z$948,13,0)</f>
        <v xml:space="preserve"> Eutheria</v>
      </c>
      <c r="Q397" t="str">
        <f>VLOOKUP($B397,SOCS_box_taxonomy!$B$2:$Z$948,14,0)</f>
        <v xml:space="preserve"> Euarchontoglires</v>
      </c>
      <c r="R397" t="str">
        <f>VLOOKUP($B397,SOCS_box_taxonomy!$B$2:$Z$948,15,0)</f>
        <v xml:space="preserve"> Primates</v>
      </c>
      <c r="S397" t="str">
        <f>VLOOKUP($B397,SOCS_box_taxonomy!$B$2:$Z$948,16,0)</f>
        <v xml:space="preserve"> Haplorrhini</v>
      </c>
      <c r="T397" t="str">
        <f>VLOOKUP($B397,SOCS_box_taxonomy!$B$2:$Z$948,17,0)</f>
        <v>Catarrhini</v>
      </c>
      <c r="U397" t="str">
        <f>VLOOKUP($B397,SOCS_box_taxonomy!$B$2:$Z$948,18,0)</f>
        <v xml:space="preserve"> Hominidae</v>
      </c>
      <c r="V397" t="str">
        <f>VLOOKUP($B397,SOCS_box_taxonomy!$B$2:$Z$948,19,0)</f>
        <v xml:space="preserve"> Homo.</v>
      </c>
      <c r="W397">
        <f>VLOOKUP($B397,SOCS_box_taxonomy!$B$2:$Z$948,20,0)</f>
        <v>0</v>
      </c>
      <c r="X397">
        <f>VLOOKUP($B397,SOCS_box_taxonomy!$B$2:$Z$948,21,0)</f>
        <v>0</v>
      </c>
      <c r="Y397">
        <f>VLOOKUP($B397,SOCS_box_taxonomy!$B$2:$Z$948,22,0)</f>
        <v>0</v>
      </c>
    </row>
    <row r="398" spans="1:26">
      <c r="A398" t="s">
        <v>233</v>
      </c>
      <c r="B398" t="s">
        <v>1407</v>
      </c>
      <c r="C398">
        <v>421</v>
      </c>
      <c r="D398" t="s">
        <v>1269</v>
      </c>
      <c r="E398">
        <v>40</v>
      </c>
      <c r="F398">
        <v>133</v>
      </c>
      <c r="G398">
        <v>64467</v>
      </c>
      <c r="H398" t="s">
        <v>1270</v>
      </c>
      <c r="I398" t="str">
        <f>VLOOKUP($B398,SOCS_box_taxonomy!$B$2:$Z$948,6,0)</f>
        <v>Eukaryota</v>
      </c>
      <c r="J398" t="str">
        <f>VLOOKUP($B398,SOCS_box_taxonomy!$B$2:$Z$948,7,0)</f>
        <v xml:space="preserve"> Metazoa</v>
      </c>
      <c r="K398" t="str">
        <f>VLOOKUP($B398,SOCS_box_taxonomy!$B$2:$Z$948,8,0)</f>
        <v xml:space="preserve"> Chordata</v>
      </c>
      <c r="L398" t="str">
        <f>VLOOKUP($B398,SOCS_box_taxonomy!$B$2:$Z$948,9,0)</f>
        <v xml:space="preserve"> Craniata</v>
      </c>
      <c r="M398" t="str">
        <f>VLOOKUP($B398,SOCS_box_taxonomy!$B$2:$Z$948,10,0)</f>
        <v xml:space="preserve"> Vertebrata</v>
      </c>
      <c r="N398" t="str">
        <f>VLOOKUP($B398,SOCS_box_taxonomy!$B$2:$Z$948,11,0)</f>
        <v xml:space="preserve"> Euteleostomi</v>
      </c>
      <c r="O398" t="str">
        <f>VLOOKUP($B398,SOCS_box_taxonomy!$B$2:$Z$948,12,0)</f>
        <v>Mammalia</v>
      </c>
      <c r="P398" t="str">
        <f>VLOOKUP($B398,SOCS_box_taxonomy!$B$2:$Z$948,13,0)</f>
        <v xml:space="preserve"> Eutheria</v>
      </c>
      <c r="Q398" t="str">
        <f>VLOOKUP($B398,SOCS_box_taxonomy!$B$2:$Z$948,14,0)</f>
        <v xml:space="preserve"> Euarchontoglires</v>
      </c>
      <c r="R398" t="str">
        <f>VLOOKUP($B398,SOCS_box_taxonomy!$B$2:$Z$948,15,0)</f>
        <v xml:space="preserve"> Primates</v>
      </c>
      <c r="S398" t="str">
        <f>VLOOKUP($B398,SOCS_box_taxonomy!$B$2:$Z$948,16,0)</f>
        <v xml:space="preserve"> Haplorrhini</v>
      </c>
      <c r="T398" t="str">
        <f>VLOOKUP($B398,SOCS_box_taxonomy!$B$2:$Z$948,17,0)</f>
        <v>Catarrhini</v>
      </c>
      <c r="U398" t="str">
        <f>VLOOKUP($B398,SOCS_box_taxonomy!$B$2:$Z$948,18,0)</f>
        <v xml:space="preserve"> Hominidae</v>
      </c>
      <c r="V398" t="str">
        <f>VLOOKUP($B398,SOCS_box_taxonomy!$B$2:$Z$948,19,0)</f>
        <v xml:space="preserve"> Homo.</v>
      </c>
      <c r="W398">
        <f>VLOOKUP($B398,SOCS_box_taxonomy!$B$2:$Z$948,20,0)</f>
        <v>0</v>
      </c>
      <c r="X398">
        <f>VLOOKUP($B398,SOCS_box_taxonomy!$B$2:$Z$948,21,0)</f>
        <v>0</v>
      </c>
      <c r="Y398">
        <f>VLOOKUP($B398,SOCS_box_taxonomy!$B$2:$Z$948,22,0)</f>
        <v>0</v>
      </c>
    </row>
    <row r="399" spans="1:26">
      <c r="A399" t="s">
        <v>233</v>
      </c>
      <c r="B399" t="s">
        <v>1407</v>
      </c>
      <c r="C399">
        <v>421</v>
      </c>
      <c r="D399" t="s">
        <v>21</v>
      </c>
      <c r="E399">
        <v>372</v>
      </c>
      <c r="F399">
        <v>412</v>
      </c>
      <c r="G399">
        <v>1016</v>
      </c>
      <c r="H399" t="s">
        <v>1265</v>
      </c>
      <c r="I399" t="str">
        <f>VLOOKUP($B399,SOCS_box_taxonomy!$B$2:$Z$948,6,0)</f>
        <v>Eukaryota</v>
      </c>
      <c r="J399" t="str">
        <f>VLOOKUP($B399,SOCS_box_taxonomy!$B$2:$Z$948,7,0)</f>
        <v xml:space="preserve"> Metazoa</v>
      </c>
      <c r="K399" t="str">
        <f>VLOOKUP($B399,SOCS_box_taxonomy!$B$2:$Z$948,8,0)</f>
        <v xml:space="preserve"> Chordata</v>
      </c>
      <c r="L399" t="str">
        <f>VLOOKUP($B399,SOCS_box_taxonomy!$B$2:$Z$948,9,0)</f>
        <v xml:space="preserve"> Craniata</v>
      </c>
      <c r="M399" t="str">
        <f>VLOOKUP($B399,SOCS_box_taxonomy!$B$2:$Z$948,10,0)</f>
        <v xml:space="preserve"> Vertebrata</v>
      </c>
      <c r="N399" t="str">
        <f>VLOOKUP($B399,SOCS_box_taxonomy!$B$2:$Z$948,11,0)</f>
        <v xml:space="preserve"> Euteleostomi</v>
      </c>
      <c r="O399" t="str">
        <f>VLOOKUP($B399,SOCS_box_taxonomy!$B$2:$Z$948,12,0)</f>
        <v>Mammalia</v>
      </c>
      <c r="P399" t="str">
        <f>VLOOKUP($B399,SOCS_box_taxonomy!$B$2:$Z$948,13,0)</f>
        <v xml:space="preserve"> Eutheria</v>
      </c>
      <c r="Q399" t="str">
        <f>VLOOKUP($B399,SOCS_box_taxonomy!$B$2:$Z$948,14,0)</f>
        <v xml:space="preserve"> Euarchontoglires</v>
      </c>
      <c r="R399" t="str">
        <f>VLOOKUP($B399,SOCS_box_taxonomy!$B$2:$Z$948,15,0)</f>
        <v xml:space="preserve"> Primates</v>
      </c>
      <c r="S399" t="str">
        <f>VLOOKUP($B399,SOCS_box_taxonomy!$B$2:$Z$948,16,0)</f>
        <v xml:space="preserve"> Haplorrhini</v>
      </c>
      <c r="T399" t="str">
        <f>VLOOKUP($B399,SOCS_box_taxonomy!$B$2:$Z$948,17,0)</f>
        <v>Catarrhini</v>
      </c>
      <c r="U399" t="str">
        <f>VLOOKUP($B399,SOCS_box_taxonomy!$B$2:$Z$948,18,0)</f>
        <v xml:space="preserve"> Hominidae</v>
      </c>
      <c r="V399" t="str">
        <f>VLOOKUP($B399,SOCS_box_taxonomy!$B$2:$Z$948,19,0)</f>
        <v xml:space="preserve"> Homo.</v>
      </c>
      <c r="W399">
        <f>VLOOKUP($B399,SOCS_box_taxonomy!$B$2:$Z$948,20,0)</f>
        <v>0</v>
      </c>
      <c r="X399">
        <f>VLOOKUP($B399,SOCS_box_taxonomy!$B$2:$Z$948,21,0)</f>
        <v>0</v>
      </c>
      <c r="Y399">
        <f>VLOOKUP($B399,SOCS_box_taxonomy!$B$2:$Z$948,22,0)</f>
        <v>0</v>
      </c>
      <c r="Z399">
        <f>$F399-$E399+1</f>
        <v>41</v>
      </c>
    </row>
    <row r="400" spans="1:26">
      <c r="A400" t="s">
        <v>234</v>
      </c>
      <c r="B400" t="s">
        <v>1408</v>
      </c>
      <c r="C400">
        <v>418</v>
      </c>
      <c r="D400" t="s">
        <v>1269</v>
      </c>
      <c r="E400">
        <v>132</v>
      </c>
      <c r="F400">
        <v>205</v>
      </c>
      <c r="G400">
        <v>64467</v>
      </c>
      <c r="H400" t="s">
        <v>1270</v>
      </c>
      <c r="I400" t="str">
        <f>VLOOKUP($B400,SOCS_box_taxonomy!$B$2:$Z$948,6,0)</f>
        <v>Eukaryota</v>
      </c>
      <c r="J400" t="str">
        <f>VLOOKUP($B400,SOCS_box_taxonomy!$B$2:$Z$948,7,0)</f>
        <v xml:space="preserve"> Metazoa</v>
      </c>
      <c r="K400" t="str">
        <f>VLOOKUP($B400,SOCS_box_taxonomy!$B$2:$Z$948,8,0)</f>
        <v xml:space="preserve"> Chordata</v>
      </c>
      <c r="L400" t="str">
        <f>VLOOKUP($B400,SOCS_box_taxonomy!$B$2:$Z$948,9,0)</f>
        <v xml:space="preserve"> Craniata</v>
      </c>
      <c r="M400" t="str">
        <f>VLOOKUP($B400,SOCS_box_taxonomy!$B$2:$Z$948,10,0)</f>
        <v xml:space="preserve"> Vertebrata</v>
      </c>
      <c r="N400" t="str">
        <f>VLOOKUP($B400,SOCS_box_taxonomy!$B$2:$Z$948,11,0)</f>
        <v xml:space="preserve"> Euteleostomi</v>
      </c>
      <c r="O400" t="str">
        <f>VLOOKUP($B400,SOCS_box_taxonomy!$B$2:$Z$948,12,0)</f>
        <v>Mammalia</v>
      </c>
      <c r="P400" t="str">
        <f>VLOOKUP($B400,SOCS_box_taxonomy!$B$2:$Z$948,13,0)</f>
        <v xml:space="preserve"> Eutheria</v>
      </c>
      <c r="Q400" t="str">
        <f>VLOOKUP($B400,SOCS_box_taxonomy!$B$2:$Z$948,14,0)</f>
        <v xml:space="preserve"> Euarchontoglires</v>
      </c>
      <c r="R400" t="str">
        <f>VLOOKUP($B400,SOCS_box_taxonomy!$B$2:$Z$948,15,0)</f>
        <v xml:space="preserve"> Glires</v>
      </c>
      <c r="S400" t="str">
        <f>VLOOKUP($B400,SOCS_box_taxonomy!$B$2:$Z$948,16,0)</f>
        <v xml:space="preserve"> Rodentia</v>
      </c>
      <c r="T400" t="str">
        <f>VLOOKUP($B400,SOCS_box_taxonomy!$B$2:$Z$948,17,0)</f>
        <v xml:space="preserve"> Sciurognathi</v>
      </c>
      <c r="U400" t="str">
        <f>VLOOKUP($B400,SOCS_box_taxonomy!$B$2:$Z$948,18,0)</f>
        <v>Muroidea</v>
      </c>
      <c r="V400" t="str">
        <f>VLOOKUP($B400,SOCS_box_taxonomy!$B$2:$Z$948,19,0)</f>
        <v xml:space="preserve"> Muridae</v>
      </c>
      <c r="W400" t="str">
        <f>VLOOKUP($B400,SOCS_box_taxonomy!$B$2:$Z$948,20,0)</f>
        <v xml:space="preserve"> Murinae</v>
      </c>
      <c r="X400" t="str">
        <f>VLOOKUP($B400,SOCS_box_taxonomy!$B$2:$Z$948,21,0)</f>
        <v xml:space="preserve"> Mus</v>
      </c>
      <c r="Y400" t="str">
        <f>VLOOKUP($B400,SOCS_box_taxonomy!$B$2:$Z$948,22,0)</f>
        <v xml:space="preserve"> Mus.</v>
      </c>
    </row>
    <row r="401" spans="1:26">
      <c r="A401" t="s">
        <v>234</v>
      </c>
      <c r="B401" t="s">
        <v>1408</v>
      </c>
      <c r="C401">
        <v>418</v>
      </c>
      <c r="D401" t="s">
        <v>1269</v>
      </c>
      <c r="E401">
        <v>40</v>
      </c>
      <c r="F401">
        <v>131</v>
      </c>
      <c r="G401">
        <v>64467</v>
      </c>
      <c r="H401" t="s">
        <v>1270</v>
      </c>
      <c r="I401" t="str">
        <f>VLOOKUP($B401,SOCS_box_taxonomy!$B$2:$Z$948,6,0)</f>
        <v>Eukaryota</v>
      </c>
      <c r="J401" t="str">
        <f>VLOOKUP($B401,SOCS_box_taxonomy!$B$2:$Z$948,7,0)</f>
        <v xml:space="preserve"> Metazoa</v>
      </c>
      <c r="K401" t="str">
        <f>VLOOKUP($B401,SOCS_box_taxonomy!$B$2:$Z$948,8,0)</f>
        <v xml:space="preserve"> Chordata</v>
      </c>
      <c r="L401" t="str">
        <f>VLOOKUP($B401,SOCS_box_taxonomy!$B$2:$Z$948,9,0)</f>
        <v xml:space="preserve"> Craniata</v>
      </c>
      <c r="M401" t="str">
        <f>VLOOKUP($B401,SOCS_box_taxonomy!$B$2:$Z$948,10,0)</f>
        <v xml:space="preserve"> Vertebrata</v>
      </c>
      <c r="N401" t="str">
        <f>VLOOKUP($B401,SOCS_box_taxonomy!$B$2:$Z$948,11,0)</f>
        <v xml:space="preserve"> Euteleostomi</v>
      </c>
      <c r="O401" t="str">
        <f>VLOOKUP($B401,SOCS_box_taxonomy!$B$2:$Z$948,12,0)</f>
        <v>Mammalia</v>
      </c>
      <c r="P401" t="str">
        <f>VLOOKUP($B401,SOCS_box_taxonomy!$B$2:$Z$948,13,0)</f>
        <v xml:space="preserve"> Eutheria</v>
      </c>
      <c r="Q401" t="str">
        <f>VLOOKUP($B401,SOCS_box_taxonomy!$B$2:$Z$948,14,0)</f>
        <v xml:space="preserve"> Euarchontoglires</v>
      </c>
      <c r="R401" t="str">
        <f>VLOOKUP($B401,SOCS_box_taxonomy!$B$2:$Z$948,15,0)</f>
        <v xml:space="preserve"> Glires</v>
      </c>
      <c r="S401" t="str">
        <f>VLOOKUP($B401,SOCS_box_taxonomy!$B$2:$Z$948,16,0)</f>
        <v xml:space="preserve"> Rodentia</v>
      </c>
      <c r="T401" t="str">
        <f>VLOOKUP($B401,SOCS_box_taxonomy!$B$2:$Z$948,17,0)</f>
        <v xml:space="preserve"> Sciurognathi</v>
      </c>
      <c r="U401" t="str">
        <f>VLOOKUP($B401,SOCS_box_taxonomy!$B$2:$Z$948,18,0)</f>
        <v>Muroidea</v>
      </c>
      <c r="V401" t="str">
        <f>VLOOKUP($B401,SOCS_box_taxonomy!$B$2:$Z$948,19,0)</f>
        <v xml:space="preserve"> Muridae</v>
      </c>
      <c r="W401" t="str">
        <f>VLOOKUP($B401,SOCS_box_taxonomy!$B$2:$Z$948,20,0)</f>
        <v xml:space="preserve"> Murinae</v>
      </c>
      <c r="X401" t="str">
        <f>VLOOKUP($B401,SOCS_box_taxonomy!$B$2:$Z$948,21,0)</f>
        <v xml:space="preserve"> Mus</v>
      </c>
      <c r="Y401" t="str">
        <f>VLOOKUP($B401,SOCS_box_taxonomy!$B$2:$Z$948,22,0)</f>
        <v xml:space="preserve"> Mus.</v>
      </c>
    </row>
    <row r="402" spans="1:26">
      <c r="A402" t="s">
        <v>234</v>
      </c>
      <c r="B402" t="s">
        <v>1408</v>
      </c>
      <c r="C402">
        <v>418</v>
      </c>
      <c r="D402" t="s">
        <v>21</v>
      </c>
      <c r="E402">
        <v>370</v>
      </c>
      <c r="F402">
        <v>410</v>
      </c>
      <c r="G402">
        <v>1016</v>
      </c>
      <c r="H402" t="s">
        <v>1265</v>
      </c>
      <c r="I402" t="str">
        <f>VLOOKUP($B402,SOCS_box_taxonomy!$B$2:$Z$948,6,0)</f>
        <v>Eukaryota</v>
      </c>
      <c r="J402" t="str">
        <f>VLOOKUP($B402,SOCS_box_taxonomy!$B$2:$Z$948,7,0)</f>
        <v xml:space="preserve"> Metazoa</v>
      </c>
      <c r="K402" t="str">
        <f>VLOOKUP($B402,SOCS_box_taxonomy!$B$2:$Z$948,8,0)</f>
        <v xml:space="preserve"> Chordata</v>
      </c>
      <c r="L402" t="str">
        <f>VLOOKUP($B402,SOCS_box_taxonomy!$B$2:$Z$948,9,0)</f>
        <v xml:space="preserve"> Craniata</v>
      </c>
      <c r="M402" t="str">
        <f>VLOOKUP($B402,SOCS_box_taxonomy!$B$2:$Z$948,10,0)</f>
        <v xml:space="preserve"> Vertebrata</v>
      </c>
      <c r="N402" t="str">
        <f>VLOOKUP($B402,SOCS_box_taxonomy!$B$2:$Z$948,11,0)</f>
        <v xml:space="preserve"> Euteleostomi</v>
      </c>
      <c r="O402" t="str">
        <f>VLOOKUP($B402,SOCS_box_taxonomy!$B$2:$Z$948,12,0)</f>
        <v>Mammalia</v>
      </c>
      <c r="P402" t="str">
        <f>VLOOKUP($B402,SOCS_box_taxonomy!$B$2:$Z$948,13,0)</f>
        <v xml:space="preserve"> Eutheria</v>
      </c>
      <c r="Q402" t="str">
        <f>VLOOKUP($B402,SOCS_box_taxonomy!$B$2:$Z$948,14,0)</f>
        <v xml:space="preserve"> Euarchontoglires</v>
      </c>
      <c r="R402" t="str">
        <f>VLOOKUP($B402,SOCS_box_taxonomy!$B$2:$Z$948,15,0)</f>
        <v xml:space="preserve"> Glires</v>
      </c>
      <c r="S402" t="str">
        <f>VLOOKUP($B402,SOCS_box_taxonomy!$B$2:$Z$948,16,0)</f>
        <v xml:space="preserve"> Rodentia</v>
      </c>
      <c r="T402" t="str">
        <f>VLOOKUP($B402,SOCS_box_taxonomy!$B$2:$Z$948,17,0)</f>
        <v xml:space="preserve"> Sciurognathi</v>
      </c>
      <c r="U402" t="str">
        <f>VLOOKUP($B402,SOCS_box_taxonomy!$B$2:$Z$948,18,0)</f>
        <v>Muroidea</v>
      </c>
      <c r="V402" t="str">
        <f>VLOOKUP($B402,SOCS_box_taxonomy!$B$2:$Z$948,19,0)</f>
        <v xml:space="preserve"> Muridae</v>
      </c>
      <c r="W402" t="str">
        <f>VLOOKUP($B402,SOCS_box_taxonomy!$B$2:$Z$948,20,0)</f>
        <v xml:space="preserve"> Murinae</v>
      </c>
      <c r="X402" t="str">
        <f>VLOOKUP($B402,SOCS_box_taxonomy!$B$2:$Z$948,21,0)</f>
        <v xml:space="preserve"> Mus</v>
      </c>
      <c r="Y402" t="str">
        <f>VLOOKUP($B402,SOCS_box_taxonomy!$B$2:$Z$948,22,0)</f>
        <v xml:space="preserve"> Mus.</v>
      </c>
      <c r="Z402">
        <f>$F402-$E402+1</f>
        <v>41</v>
      </c>
    </row>
    <row r="403" spans="1:26">
      <c r="A403" t="s">
        <v>235</v>
      </c>
      <c r="B403" t="s">
        <v>1409</v>
      </c>
      <c r="C403">
        <v>421</v>
      </c>
      <c r="D403" t="s">
        <v>1269</v>
      </c>
      <c r="E403">
        <v>134</v>
      </c>
      <c r="F403">
        <v>207</v>
      </c>
      <c r="G403">
        <v>64467</v>
      </c>
      <c r="H403" t="s">
        <v>1270</v>
      </c>
      <c r="I403" t="str">
        <f>VLOOKUP($B403,SOCS_box_taxonomy!$B$2:$Z$948,6,0)</f>
        <v>Eukaryota</v>
      </c>
      <c r="J403" t="str">
        <f>VLOOKUP($B403,SOCS_box_taxonomy!$B$2:$Z$948,7,0)</f>
        <v xml:space="preserve"> Metazoa</v>
      </c>
      <c r="K403" t="str">
        <f>VLOOKUP($B403,SOCS_box_taxonomy!$B$2:$Z$948,8,0)</f>
        <v xml:space="preserve"> Chordata</v>
      </c>
      <c r="L403" t="str">
        <f>VLOOKUP($B403,SOCS_box_taxonomy!$B$2:$Z$948,9,0)</f>
        <v xml:space="preserve"> Craniata</v>
      </c>
      <c r="M403" t="str">
        <f>VLOOKUP($B403,SOCS_box_taxonomy!$B$2:$Z$948,10,0)</f>
        <v xml:space="preserve"> Vertebrata</v>
      </c>
      <c r="N403" t="str">
        <f>VLOOKUP($B403,SOCS_box_taxonomy!$B$2:$Z$948,11,0)</f>
        <v xml:space="preserve"> Euteleostomi</v>
      </c>
      <c r="O403" t="str">
        <f>VLOOKUP($B403,SOCS_box_taxonomy!$B$2:$Z$948,12,0)</f>
        <v>Mammalia</v>
      </c>
      <c r="P403" t="str">
        <f>VLOOKUP($B403,SOCS_box_taxonomy!$B$2:$Z$948,13,0)</f>
        <v xml:space="preserve"> Eutheria</v>
      </c>
      <c r="Q403" t="str">
        <f>VLOOKUP($B403,SOCS_box_taxonomy!$B$2:$Z$948,14,0)</f>
        <v xml:space="preserve"> Euarchontoglires</v>
      </c>
      <c r="R403" t="str">
        <f>VLOOKUP($B403,SOCS_box_taxonomy!$B$2:$Z$948,15,0)</f>
        <v xml:space="preserve"> Primates</v>
      </c>
      <c r="S403" t="str">
        <f>VLOOKUP($B403,SOCS_box_taxonomy!$B$2:$Z$948,16,0)</f>
        <v xml:space="preserve"> Haplorrhini</v>
      </c>
      <c r="T403" t="str">
        <f>VLOOKUP($B403,SOCS_box_taxonomy!$B$2:$Z$948,17,0)</f>
        <v>Catarrhini</v>
      </c>
      <c r="U403" t="str">
        <f>VLOOKUP($B403,SOCS_box_taxonomy!$B$2:$Z$948,18,0)</f>
        <v xml:space="preserve"> Hominidae</v>
      </c>
      <c r="V403" t="str">
        <f>VLOOKUP($B403,SOCS_box_taxonomy!$B$2:$Z$948,19,0)</f>
        <v xml:space="preserve"> Pongo.</v>
      </c>
      <c r="W403">
        <f>VLOOKUP($B403,SOCS_box_taxonomy!$B$2:$Z$948,20,0)</f>
        <v>0</v>
      </c>
      <c r="X403">
        <f>VLOOKUP($B403,SOCS_box_taxonomy!$B$2:$Z$948,21,0)</f>
        <v>0</v>
      </c>
      <c r="Y403">
        <f>VLOOKUP($B403,SOCS_box_taxonomy!$B$2:$Z$948,22,0)</f>
        <v>0</v>
      </c>
    </row>
    <row r="404" spans="1:26">
      <c r="A404" t="s">
        <v>235</v>
      </c>
      <c r="B404" t="s">
        <v>1409</v>
      </c>
      <c r="C404">
        <v>421</v>
      </c>
      <c r="D404" t="s">
        <v>1269</v>
      </c>
      <c r="E404">
        <v>40</v>
      </c>
      <c r="F404">
        <v>133</v>
      </c>
      <c r="G404">
        <v>64467</v>
      </c>
      <c r="H404" t="s">
        <v>1270</v>
      </c>
      <c r="I404" t="str">
        <f>VLOOKUP($B404,SOCS_box_taxonomy!$B$2:$Z$948,6,0)</f>
        <v>Eukaryota</v>
      </c>
      <c r="J404" t="str">
        <f>VLOOKUP($B404,SOCS_box_taxonomy!$B$2:$Z$948,7,0)</f>
        <v xml:space="preserve"> Metazoa</v>
      </c>
      <c r="K404" t="str">
        <f>VLOOKUP($B404,SOCS_box_taxonomy!$B$2:$Z$948,8,0)</f>
        <v xml:space="preserve"> Chordata</v>
      </c>
      <c r="L404" t="str">
        <f>VLOOKUP($B404,SOCS_box_taxonomy!$B$2:$Z$948,9,0)</f>
        <v xml:space="preserve"> Craniata</v>
      </c>
      <c r="M404" t="str">
        <f>VLOOKUP($B404,SOCS_box_taxonomy!$B$2:$Z$948,10,0)</f>
        <v xml:space="preserve"> Vertebrata</v>
      </c>
      <c r="N404" t="str">
        <f>VLOOKUP($B404,SOCS_box_taxonomy!$B$2:$Z$948,11,0)</f>
        <v xml:space="preserve"> Euteleostomi</v>
      </c>
      <c r="O404" t="str">
        <f>VLOOKUP($B404,SOCS_box_taxonomy!$B$2:$Z$948,12,0)</f>
        <v>Mammalia</v>
      </c>
      <c r="P404" t="str">
        <f>VLOOKUP($B404,SOCS_box_taxonomy!$B$2:$Z$948,13,0)</f>
        <v xml:space="preserve"> Eutheria</v>
      </c>
      <c r="Q404" t="str">
        <f>VLOOKUP($B404,SOCS_box_taxonomy!$B$2:$Z$948,14,0)</f>
        <v xml:space="preserve"> Euarchontoglires</v>
      </c>
      <c r="R404" t="str">
        <f>VLOOKUP($B404,SOCS_box_taxonomy!$B$2:$Z$948,15,0)</f>
        <v xml:space="preserve"> Primates</v>
      </c>
      <c r="S404" t="str">
        <f>VLOOKUP($B404,SOCS_box_taxonomy!$B$2:$Z$948,16,0)</f>
        <v xml:space="preserve"> Haplorrhini</v>
      </c>
      <c r="T404" t="str">
        <f>VLOOKUP($B404,SOCS_box_taxonomy!$B$2:$Z$948,17,0)</f>
        <v>Catarrhini</v>
      </c>
      <c r="U404" t="str">
        <f>VLOOKUP($B404,SOCS_box_taxonomy!$B$2:$Z$948,18,0)</f>
        <v xml:space="preserve"> Hominidae</v>
      </c>
      <c r="V404" t="str">
        <f>VLOOKUP($B404,SOCS_box_taxonomy!$B$2:$Z$948,19,0)</f>
        <v xml:space="preserve"> Pongo.</v>
      </c>
      <c r="W404">
        <f>VLOOKUP($B404,SOCS_box_taxonomy!$B$2:$Z$948,20,0)</f>
        <v>0</v>
      </c>
      <c r="X404">
        <f>VLOOKUP($B404,SOCS_box_taxonomy!$B$2:$Z$948,21,0)</f>
        <v>0</v>
      </c>
      <c r="Y404">
        <f>VLOOKUP($B404,SOCS_box_taxonomy!$B$2:$Z$948,22,0)</f>
        <v>0</v>
      </c>
    </row>
    <row r="405" spans="1:26">
      <c r="A405" t="s">
        <v>235</v>
      </c>
      <c r="B405" t="s">
        <v>1409</v>
      </c>
      <c r="C405">
        <v>421</v>
      </c>
      <c r="D405" t="s">
        <v>21</v>
      </c>
      <c r="E405">
        <v>372</v>
      </c>
      <c r="F405">
        <v>412</v>
      </c>
      <c r="G405">
        <v>1016</v>
      </c>
      <c r="H405" t="s">
        <v>1265</v>
      </c>
      <c r="I405" t="str">
        <f>VLOOKUP($B405,SOCS_box_taxonomy!$B$2:$Z$948,6,0)</f>
        <v>Eukaryota</v>
      </c>
      <c r="J405" t="str">
        <f>VLOOKUP($B405,SOCS_box_taxonomy!$B$2:$Z$948,7,0)</f>
        <v xml:space="preserve"> Metazoa</v>
      </c>
      <c r="K405" t="str">
        <f>VLOOKUP($B405,SOCS_box_taxonomy!$B$2:$Z$948,8,0)</f>
        <v xml:space="preserve"> Chordata</v>
      </c>
      <c r="L405" t="str">
        <f>VLOOKUP($B405,SOCS_box_taxonomy!$B$2:$Z$948,9,0)</f>
        <v xml:space="preserve"> Craniata</v>
      </c>
      <c r="M405" t="str">
        <f>VLOOKUP($B405,SOCS_box_taxonomy!$B$2:$Z$948,10,0)</f>
        <v xml:space="preserve"> Vertebrata</v>
      </c>
      <c r="N405" t="str">
        <f>VLOOKUP($B405,SOCS_box_taxonomy!$B$2:$Z$948,11,0)</f>
        <v xml:space="preserve"> Euteleostomi</v>
      </c>
      <c r="O405" t="str">
        <f>VLOOKUP($B405,SOCS_box_taxonomy!$B$2:$Z$948,12,0)</f>
        <v>Mammalia</v>
      </c>
      <c r="P405" t="str">
        <f>VLOOKUP($B405,SOCS_box_taxonomy!$B$2:$Z$948,13,0)</f>
        <v xml:space="preserve"> Eutheria</v>
      </c>
      <c r="Q405" t="str">
        <f>VLOOKUP($B405,SOCS_box_taxonomy!$B$2:$Z$948,14,0)</f>
        <v xml:space="preserve"> Euarchontoglires</v>
      </c>
      <c r="R405" t="str">
        <f>VLOOKUP($B405,SOCS_box_taxonomy!$B$2:$Z$948,15,0)</f>
        <v xml:space="preserve"> Primates</v>
      </c>
      <c r="S405" t="str">
        <f>VLOOKUP($B405,SOCS_box_taxonomy!$B$2:$Z$948,16,0)</f>
        <v xml:space="preserve"> Haplorrhini</v>
      </c>
      <c r="T405" t="str">
        <f>VLOOKUP($B405,SOCS_box_taxonomy!$B$2:$Z$948,17,0)</f>
        <v>Catarrhini</v>
      </c>
      <c r="U405" t="str">
        <f>VLOOKUP($B405,SOCS_box_taxonomy!$B$2:$Z$948,18,0)</f>
        <v xml:space="preserve"> Hominidae</v>
      </c>
      <c r="V405" t="str">
        <f>VLOOKUP($B405,SOCS_box_taxonomy!$B$2:$Z$948,19,0)</f>
        <v xml:space="preserve"> Pongo.</v>
      </c>
      <c r="W405">
        <f>VLOOKUP($B405,SOCS_box_taxonomy!$B$2:$Z$948,20,0)</f>
        <v>0</v>
      </c>
      <c r="X405">
        <f>VLOOKUP($B405,SOCS_box_taxonomy!$B$2:$Z$948,21,0)</f>
        <v>0</v>
      </c>
      <c r="Y405">
        <f>VLOOKUP($B405,SOCS_box_taxonomy!$B$2:$Z$948,22,0)</f>
        <v>0</v>
      </c>
      <c r="Z405">
        <f>$F405-$E405+1</f>
        <v>41</v>
      </c>
    </row>
    <row r="406" spans="1:26">
      <c r="A406" t="s">
        <v>236</v>
      </c>
      <c r="B406" t="s">
        <v>1410</v>
      </c>
      <c r="C406">
        <v>318</v>
      </c>
      <c r="D406" t="s">
        <v>1269</v>
      </c>
      <c r="E406">
        <v>110</v>
      </c>
      <c r="F406">
        <v>180</v>
      </c>
      <c r="G406">
        <v>64467</v>
      </c>
      <c r="H406" t="s">
        <v>1270</v>
      </c>
      <c r="I406" t="str">
        <f>VLOOKUP($B406,SOCS_box_taxonomy!$B$2:$Z$948,6,0)</f>
        <v>Eukaryota</v>
      </c>
      <c r="J406" t="str">
        <f>VLOOKUP($B406,SOCS_box_taxonomy!$B$2:$Z$948,7,0)</f>
        <v xml:space="preserve"> Metazoa</v>
      </c>
      <c r="K406" t="str">
        <f>VLOOKUP($B406,SOCS_box_taxonomy!$B$2:$Z$948,8,0)</f>
        <v xml:space="preserve"> Chordata</v>
      </c>
      <c r="L406" t="str">
        <f>VLOOKUP($B406,SOCS_box_taxonomy!$B$2:$Z$948,9,0)</f>
        <v xml:space="preserve"> Craniata</v>
      </c>
      <c r="M406" t="str">
        <f>VLOOKUP($B406,SOCS_box_taxonomy!$B$2:$Z$948,10,0)</f>
        <v xml:space="preserve"> Vertebrata</v>
      </c>
      <c r="N406" t="str">
        <f>VLOOKUP($B406,SOCS_box_taxonomy!$B$2:$Z$948,11,0)</f>
        <v xml:space="preserve"> Euteleostomi</v>
      </c>
      <c r="O406" t="str">
        <f>VLOOKUP($B406,SOCS_box_taxonomy!$B$2:$Z$948,12,0)</f>
        <v>Mammalia</v>
      </c>
      <c r="P406" t="str">
        <f>VLOOKUP($B406,SOCS_box_taxonomy!$B$2:$Z$948,13,0)</f>
        <v xml:space="preserve"> Eutheria</v>
      </c>
      <c r="Q406" t="str">
        <f>VLOOKUP($B406,SOCS_box_taxonomy!$B$2:$Z$948,14,0)</f>
        <v xml:space="preserve"> Euarchontoglires</v>
      </c>
      <c r="R406" t="str">
        <f>VLOOKUP($B406,SOCS_box_taxonomy!$B$2:$Z$948,15,0)</f>
        <v xml:space="preserve"> Primates</v>
      </c>
      <c r="S406" t="str">
        <f>VLOOKUP($B406,SOCS_box_taxonomy!$B$2:$Z$948,16,0)</f>
        <v xml:space="preserve"> Haplorrhini</v>
      </c>
      <c r="T406" t="str">
        <f>VLOOKUP($B406,SOCS_box_taxonomy!$B$2:$Z$948,17,0)</f>
        <v>Catarrhini</v>
      </c>
      <c r="U406" t="str">
        <f>VLOOKUP($B406,SOCS_box_taxonomy!$B$2:$Z$948,18,0)</f>
        <v xml:space="preserve"> Hominidae</v>
      </c>
      <c r="V406" t="str">
        <f>VLOOKUP($B406,SOCS_box_taxonomy!$B$2:$Z$948,19,0)</f>
        <v xml:space="preserve"> Homo.</v>
      </c>
      <c r="W406">
        <f>VLOOKUP($B406,SOCS_box_taxonomy!$B$2:$Z$948,20,0)</f>
        <v>0</v>
      </c>
      <c r="X406">
        <f>VLOOKUP($B406,SOCS_box_taxonomy!$B$2:$Z$948,21,0)</f>
        <v>0</v>
      </c>
      <c r="Y406">
        <f>VLOOKUP($B406,SOCS_box_taxonomy!$B$2:$Z$948,22,0)</f>
        <v>0</v>
      </c>
    </row>
    <row r="407" spans="1:26">
      <c r="A407" t="s">
        <v>236</v>
      </c>
      <c r="B407" t="s">
        <v>1410</v>
      </c>
      <c r="C407">
        <v>318</v>
      </c>
      <c r="D407" t="s">
        <v>1269</v>
      </c>
      <c r="E407">
        <v>184</v>
      </c>
      <c r="F407">
        <v>277</v>
      </c>
      <c r="G407">
        <v>64467</v>
      </c>
      <c r="H407" t="s">
        <v>1270</v>
      </c>
      <c r="I407" t="str">
        <f>VLOOKUP($B407,SOCS_box_taxonomy!$B$2:$Z$948,6,0)</f>
        <v>Eukaryota</v>
      </c>
      <c r="J407" t="str">
        <f>VLOOKUP($B407,SOCS_box_taxonomy!$B$2:$Z$948,7,0)</f>
        <v xml:space="preserve"> Metazoa</v>
      </c>
      <c r="K407" t="str">
        <f>VLOOKUP($B407,SOCS_box_taxonomy!$B$2:$Z$948,8,0)</f>
        <v xml:space="preserve"> Chordata</v>
      </c>
      <c r="L407" t="str">
        <f>VLOOKUP($B407,SOCS_box_taxonomy!$B$2:$Z$948,9,0)</f>
        <v xml:space="preserve"> Craniata</v>
      </c>
      <c r="M407" t="str">
        <f>VLOOKUP($B407,SOCS_box_taxonomy!$B$2:$Z$948,10,0)</f>
        <v xml:space="preserve"> Vertebrata</v>
      </c>
      <c r="N407" t="str">
        <f>VLOOKUP($B407,SOCS_box_taxonomy!$B$2:$Z$948,11,0)</f>
        <v xml:space="preserve"> Euteleostomi</v>
      </c>
      <c r="O407" t="str">
        <f>VLOOKUP($B407,SOCS_box_taxonomy!$B$2:$Z$948,12,0)</f>
        <v>Mammalia</v>
      </c>
      <c r="P407" t="str">
        <f>VLOOKUP($B407,SOCS_box_taxonomy!$B$2:$Z$948,13,0)</f>
        <v xml:space="preserve"> Eutheria</v>
      </c>
      <c r="Q407" t="str">
        <f>VLOOKUP($B407,SOCS_box_taxonomy!$B$2:$Z$948,14,0)</f>
        <v xml:space="preserve"> Euarchontoglires</v>
      </c>
      <c r="R407" t="str">
        <f>VLOOKUP($B407,SOCS_box_taxonomy!$B$2:$Z$948,15,0)</f>
        <v xml:space="preserve"> Primates</v>
      </c>
      <c r="S407" t="str">
        <f>VLOOKUP($B407,SOCS_box_taxonomy!$B$2:$Z$948,16,0)</f>
        <v xml:space="preserve"> Haplorrhini</v>
      </c>
      <c r="T407" t="str">
        <f>VLOOKUP($B407,SOCS_box_taxonomy!$B$2:$Z$948,17,0)</f>
        <v>Catarrhini</v>
      </c>
      <c r="U407" t="str">
        <f>VLOOKUP($B407,SOCS_box_taxonomy!$B$2:$Z$948,18,0)</f>
        <v xml:space="preserve"> Hominidae</v>
      </c>
      <c r="V407" t="str">
        <f>VLOOKUP($B407,SOCS_box_taxonomy!$B$2:$Z$948,19,0)</f>
        <v xml:space="preserve"> Homo.</v>
      </c>
      <c r="W407">
        <f>VLOOKUP($B407,SOCS_box_taxonomy!$B$2:$Z$948,20,0)</f>
        <v>0</v>
      </c>
      <c r="X407">
        <f>VLOOKUP($B407,SOCS_box_taxonomy!$B$2:$Z$948,21,0)</f>
        <v>0</v>
      </c>
      <c r="Y407">
        <f>VLOOKUP($B407,SOCS_box_taxonomy!$B$2:$Z$948,22,0)</f>
        <v>0</v>
      </c>
    </row>
    <row r="408" spans="1:26">
      <c r="A408" t="s">
        <v>236</v>
      </c>
      <c r="B408" t="s">
        <v>1410</v>
      </c>
      <c r="C408">
        <v>318</v>
      </c>
      <c r="D408" t="s">
        <v>1269</v>
      </c>
      <c r="E408">
        <v>2</v>
      </c>
      <c r="F408">
        <v>77</v>
      </c>
      <c r="G408">
        <v>64467</v>
      </c>
      <c r="H408" t="s">
        <v>1270</v>
      </c>
      <c r="I408" t="str">
        <f>VLOOKUP($B408,SOCS_box_taxonomy!$B$2:$Z$948,6,0)</f>
        <v>Eukaryota</v>
      </c>
      <c r="J408" t="str">
        <f>VLOOKUP($B408,SOCS_box_taxonomy!$B$2:$Z$948,7,0)</f>
        <v xml:space="preserve"> Metazoa</v>
      </c>
      <c r="K408" t="str">
        <f>VLOOKUP($B408,SOCS_box_taxonomy!$B$2:$Z$948,8,0)</f>
        <v xml:space="preserve"> Chordata</v>
      </c>
      <c r="L408" t="str">
        <f>VLOOKUP($B408,SOCS_box_taxonomy!$B$2:$Z$948,9,0)</f>
        <v xml:space="preserve"> Craniata</v>
      </c>
      <c r="M408" t="str">
        <f>VLOOKUP($B408,SOCS_box_taxonomy!$B$2:$Z$948,10,0)</f>
        <v xml:space="preserve"> Vertebrata</v>
      </c>
      <c r="N408" t="str">
        <f>VLOOKUP($B408,SOCS_box_taxonomy!$B$2:$Z$948,11,0)</f>
        <v xml:space="preserve"> Euteleostomi</v>
      </c>
      <c r="O408" t="str">
        <f>VLOOKUP($B408,SOCS_box_taxonomy!$B$2:$Z$948,12,0)</f>
        <v>Mammalia</v>
      </c>
      <c r="P408" t="str">
        <f>VLOOKUP($B408,SOCS_box_taxonomy!$B$2:$Z$948,13,0)</f>
        <v xml:space="preserve"> Eutheria</v>
      </c>
      <c r="Q408" t="str">
        <f>VLOOKUP($B408,SOCS_box_taxonomy!$B$2:$Z$948,14,0)</f>
        <v xml:space="preserve"> Euarchontoglires</v>
      </c>
      <c r="R408" t="str">
        <f>VLOOKUP($B408,SOCS_box_taxonomy!$B$2:$Z$948,15,0)</f>
        <v xml:space="preserve"> Primates</v>
      </c>
      <c r="S408" t="str">
        <f>VLOOKUP($B408,SOCS_box_taxonomy!$B$2:$Z$948,16,0)</f>
        <v xml:space="preserve"> Haplorrhini</v>
      </c>
      <c r="T408" t="str">
        <f>VLOOKUP($B408,SOCS_box_taxonomy!$B$2:$Z$948,17,0)</f>
        <v>Catarrhini</v>
      </c>
      <c r="U408" t="str">
        <f>VLOOKUP($B408,SOCS_box_taxonomy!$B$2:$Z$948,18,0)</f>
        <v xml:space="preserve"> Hominidae</v>
      </c>
      <c r="V408" t="str">
        <f>VLOOKUP($B408,SOCS_box_taxonomy!$B$2:$Z$948,19,0)</f>
        <v xml:space="preserve"> Homo.</v>
      </c>
      <c r="W408">
        <f>VLOOKUP($B408,SOCS_box_taxonomy!$B$2:$Z$948,20,0)</f>
        <v>0</v>
      </c>
      <c r="X408">
        <f>VLOOKUP($B408,SOCS_box_taxonomy!$B$2:$Z$948,21,0)</f>
        <v>0</v>
      </c>
      <c r="Y408">
        <f>VLOOKUP($B408,SOCS_box_taxonomy!$B$2:$Z$948,22,0)</f>
        <v>0</v>
      </c>
    </row>
    <row r="409" spans="1:26">
      <c r="A409" t="s">
        <v>236</v>
      </c>
      <c r="B409" t="s">
        <v>1410</v>
      </c>
      <c r="C409">
        <v>318</v>
      </c>
      <c r="D409" t="s">
        <v>1269</v>
      </c>
      <c r="E409">
        <v>76</v>
      </c>
      <c r="F409">
        <v>147</v>
      </c>
      <c r="G409">
        <v>64467</v>
      </c>
      <c r="H409" t="s">
        <v>1270</v>
      </c>
      <c r="I409" t="str">
        <f>VLOOKUP($B409,SOCS_box_taxonomy!$B$2:$Z$948,6,0)</f>
        <v>Eukaryota</v>
      </c>
      <c r="J409" t="str">
        <f>VLOOKUP($B409,SOCS_box_taxonomy!$B$2:$Z$948,7,0)</f>
        <v xml:space="preserve"> Metazoa</v>
      </c>
      <c r="K409" t="str">
        <f>VLOOKUP($B409,SOCS_box_taxonomy!$B$2:$Z$948,8,0)</f>
        <v xml:space="preserve"> Chordata</v>
      </c>
      <c r="L409" t="str">
        <f>VLOOKUP($B409,SOCS_box_taxonomy!$B$2:$Z$948,9,0)</f>
        <v xml:space="preserve"> Craniata</v>
      </c>
      <c r="M409" t="str">
        <f>VLOOKUP($B409,SOCS_box_taxonomy!$B$2:$Z$948,10,0)</f>
        <v xml:space="preserve"> Vertebrata</v>
      </c>
      <c r="N409" t="str">
        <f>VLOOKUP($B409,SOCS_box_taxonomy!$B$2:$Z$948,11,0)</f>
        <v xml:space="preserve"> Euteleostomi</v>
      </c>
      <c r="O409" t="str">
        <f>VLOOKUP($B409,SOCS_box_taxonomy!$B$2:$Z$948,12,0)</f>
        <v>Mammalia</v>
      </c>
      <c r="P409" t="str">
        <f>VLOOKUP($B409,SOCS_box_taxonomy!$B$2:$Z$948,13,0)</f>
        <v xml:space="preserve"> Eutheria</v>
      </c>
      <c r="Q409" t="str">
        <f>VLOOKUP($B409,SOCS_box_taxonomy!$B$2:$Z$948,14,0)</f>
        <v xml:space="preserve"> Euarchontoglires</v>
      </c>
      <c r="R409" t="str">
        <f>VLOOKUP($B409,SOCS_box_taxonomy!$B$2:$Z$948,15,0)</f>
        <v xml:space="preserve"> Primates</v>
      </c>
      <c r="S409" t="str">
        <f>VLOOKUP($B409,SOCS_box_taxonomy!$B$2:$Z$948,16,0)</f>
        <v xml:space="preserve"> Haplorrhini</v>
      </c>
      <c r="T409" t="str">
        <f>VLOOKUP($B409,SOCS_box_taxonomy!$B$2:$Z$948,17,0)</f>
        <v>Catarrhini</v>
      </c>
      <c r="U409" t="str">
        <f>VLOOKUP($B409,SOCS_box_taxonomy!$B$2:$Z$948,18,0)</f>
        <v xml:space="preserve"> Hominidae</v>
      </c>
      <c r="V409" t="str">
        <f>VLOOKUP($B409,SOCS_box_taxonomy!$B$2:$Z$948,19,0)</f>
        <v xml:space="preserve"> Homo.</v>
      </c>
      <c r="W409">
        <f>VLOOKUP($B409,SOCS_box_taxonomy!$B$2:$Z$948,20,0)</f>
        <v>0</v>
      </c>
      <c r="X409">
        <f>VLOOKUP($B409,SOCS_box_taxonomy!$B$2:$Z$948,21,0)</f>
        <v>0</v>
      </c>
      <c r="Y409">
        <f>VLOOKUP($B409,SOCS_box_taxonomy!$B$2:$Z$948,22,0)</f>
        <v>0</v>
      </c>
    </row>
    <row r="410" spans="1:26">
      <c r="A410" t="s">
        <v>236</v>
      </c>
      <c r="B410" t="s">
        <v>1410</v>
      </c>
      <c r="C410">
        <v>318</v>
      </c>
      <c r="D410" t="s">
        <v>21</v>
      </c>
      <c r="E410">
        <v>275</v>
      </c>
      <c r="F410">
        <v>314</v>
      </c>
      <c r="G410">
        <v>1016</v>
      </c>
      <c r="H410" t="s">
        <v>1265</v>
      </c>
      <c r="I410" t="str">
        <f>VLOOKUP($B410,SOCS_box_taxonomy!$B$2:$Z$948,6,0)</f>
        <v>Eukaryota</v>
      </c>
      <c r="J410" t="str">
        <f>VLOOKUP($B410,SOCS_box_taxonomy!$B$2:$Z$948,7,0)</f>
        <v xml:space="preserve"> Metazoa</v>
      </c>
      <c r="K410" t="str">
        <f>VLOOKUP($B410,SOCS_box_taxonomy!$B$2:$Z$948,8,0)</f>
        <v xml:space="preserve"> Chordata</v>
      </c>
      <c r="L410" t="str">
        <f>VLOOKUP($B410,SOCS_box_taxonomy!$B$2:$Z$948,9,0)</f>
        <v xml:space="preserve"> Craniata</v>
      </c>
      <c r="M410" t="str">
        <f>VLOOKUP($B410,SOCS_box_taxonomy!$B$2:$Z$948,10,0)</f>
        <v xml:space="preserve"> Vertebrata</v>
      </c>
      <c r="N410" t="str">
        <f>VLOOKUP($B410,SOCS_box_taxonomy!$B$2:$Z$948,11,0)</f>
        <v xml:space="preserve"> Euteleostomi</v>
      </c>
      <c r="O410" t="str">
        <f>VLOOKUP($B410,SOCS_box_taxonomy!$B$2:$Z$948,12,0)</f>
        <v>Mammalia</v>
      </c>
      <c r="P410" t="str">
        <f>VLOOKUP($B410,SOCS_box_taxonomy!$B$2:$Z$948,13,0)</f>
        <v xml:space="preserve"> Eutheria</v>
      </c>
      <c r="Q410" t="str">
        <f>VLOOKUP($B410,SOCS_box_taxonomy!$B$2:$Z$948,14,0)</f>
        <v xml:space="preserve"> Euarchontoglires</v>
      </c>
      <c r="R410" t="str">
        <f>VLOOKUP($B410,SOCS_box_taxonomy!$B$2:$Z$948,15,0)</f>
        <v xml:space="preserve"> Primates</v>
      </c>
      <c r="S410" t="str">
        <f>VLOOKUP($B410,SOCS_box_taxonomy!$B$2:$Z$948,16,0)</f>
        <v xml:space="preserve"> Haplorrhini</v>
      </c>
      <c r="T410" t="str">
        <f>VLOOKUP($B410,SOCS_box_taxonomy!$B$2:$Z$948,17,0)</f>
        <v>Catarrhini</v>
      </c>
      <c r="U410" t="str">
        <f>VLOOKUP($B410,SOCS_box_taxonomy!$B$2:$Z$948,18,0)</f>
        <v xml:space="preserve"> Hominidae</v>
      </c>
      <c r="V410" t="str">
        <f>VLOOKUP($B410,SOCS_box_taxonomy!$B$2:$Z$948,19,0)</f>
        <v xml:space="preserve"> Homo.</v>
      </c>
      <c r="W410">
        <f>VLOOKUP($B410,SOCS_box_taxonomy!$B$2:$Z$948,20,0)</f>
        <v>0</v>
      </c>
      <c r="X410">
        <f>VLOOKUP($B410,SOCS_box_taxonomy!$B$2:$Z$948,21,0)</f>
        <v>0</v>
      </c>
      <c r="Y410">
        <f>VLOOKUP($B410,SOCS_box_taxonomy!$B$2:$Z$948,22,0)</f>
        <v>0</v>
      </c>
      <c r="Z410">
        <f>$F410-$E410+1</f>
        <v>40</v>
      </c>
    </row>
    <row r="411" spans="1:26">
      <c r="A411" t="s">
        <v>237</v>
      </c>
      <c r="B411" t="s">
        <v>1411</v>
      </c>
      <c r="C411">
        <v>318</v>
      </c>
      <c r="D411" t="s">
        <v>1269</v>
      </c>
      <c r="E411">
        <v>110</v>
      </c>
      <c r="F411">
        <v>180</v>
      </c>
      <c r="G411">
        <v>64467</v>
      </c>
      <c r="H411" t="s">
        <v>1270</v>
      </c>
      <c r="I411" t="str">
        <f>VLOOKUP($B411,SOCS_box_taxonomy!$B$2:$Z$948,6,0)</f>
        <v>Eukaryota</v>
      </c>
      <c r="J411" t="str">
        <f>VLOOKUP($B411,SOCS_box_taxonomy!$B$2:$Z$948,7,0)</f>
        <v xml:space="preserve"> Metazoa</v>
      </c>
      <c r="K411" t="str">
        <f>VLOOKUP($B411,SOCS_box_taxonomy!$B$2:$Z$948,8,0)</f>
        <v xml:space="preserve"> Chordata</v>
      </c>
      <c r="L411" t="str">
        <f>VLOOKUP($B411,SOCS_box_taxonomy!$B$2:$Z$948,9,0)</f>
        <v xml:space="preserve"> Craniata</v>
      </c>
      <c r="M411" t="str">
        <f>VLOOKUP($B411,SOCS_box_taxonomy!$B$2:$Z$948,10,0)</f>
        <v xml:space="preserve"> Vertebrata</v>
      </c>
      <c r="N411" t="str">
        <f>VLOOKUP($B411,SOCS_box_taxonomy!$B$2:$Z$948,11,0)</f>
        <v xml:space="preserve"> Euteleostomi</v>
      </c>
      <c r="O411" t="str">
        <f>VLOOKUP($B411,SOCS_box_taxonomy!$B$2:$Z$948,12,0)</f>
        <v>Mammalia</v>
      </c>
      <c r="P411" t="str">
        <f>VLOOKUP($B411,SOCS_box_taxonomy!$B$2:$Z$948,13,0)</f>
        <v xml:space="preserve"> Eutheria</v>
      </c>
      <c r="Q411" t="str">
        <f>VLOOKUP($B411,SOCS_box_taxonomy!$B$2:$Z$948,14,0)</f>
        <v xml:space="preserve"> Euarchontoglires</v>
      </c>
      <c r="R411" t="str">
        <f>VLOOKUP($B411,SOCS_box_taxonomy!$B$2:$Z$948,15,0)</f>
        <v xml:space="preserve"> Primates</v>
      </c>
      <c r="S411" t="str">
        <f>VLOOKUP($B411,SOCS_box_taxonomy!$B$2:$Z$948,16,0)</f>
        <v xml:space="preserve"> Haplorrhini</v>
      </c>
      <c r="T411" t="str">
        <f>VLOOKUP($B411,SOCS_box_taxonomy!$B$2:$Z$948,17,0)</f>
        <v>Catarrhini</v>
      </c>
      <c r="U411" t="str">
        <f>VLOOKUP($B411,SOCS_box_taxonomy!$B$2:$Z$948,18,0)</f>
        <v xml:space="preserve"> Cercopithecidae</v>
      </c>
      <c r="V411" t="str">
        <f>VLOOKUP($B411,SOCS_box_taxonomy!$B$2:$Z$948,19,0)</f>
        <v xml:space="preserve"> Cercopithecinae</v>
      </c>
      <c r="W411" t="str">
        <f>VLOOKUP($B411,SOCS_box_taxonomy!$B$2:$Z$948,20,0)</f>
        <v xml:space="preserve"> Macaca.</v>
      </c>
      <c r="X411">
        <f>VLOOKUP($B411,SOCS_box_taxonomy!$B$2:$Z$948,21,0)</f>
        <v>0</v>
      </c>
      <c r="Y411">
        <f>VLOOKUP($B411,SOCS_box_taxonomy!$B$2:$Z$948,22,0)</f>
        <v>0</v>
      </c>
    </row>
    <row r="412" spans="1:26">
      <c r="A412" t="s">
        <v>237</v>
      </c>
      <c r="B412" t="s">
        <v>1411</v>
      </c>
      <c r="C412">
        <v>318</v>
      </c>
      <c r="D412" t="s">
        <v>1269</v>
      </c>
      <c r="E412">
        <v>184</v>
      </c>
      <c r="F412">
        <v>277</v>
      </c>
      <c r="G412">
        <v>64467</v>
      </c>
      <c r="H412" t="s">
        <v>1270</v>
      </c>
      <c r="I412" t="str">
        <f>VLOOKUP($B412,SOCS_box_taxonomy!$B$2:$Z$948,6,0)</f>
        <v>Eukaryota</v>
      </c>
      <c r="J412" t="str">
        <f>VLOOKUP($B412,SOCS_box_taxonomy!$B$2:$Z$948,7,0)</f>
        <v xml:space="preserve"> Metazoa</v>
      </c>
      <c r="K412" t="str">
        <f>VLOOKUP($B412,SOCS_box_taxonomy!$B$2:$Z$948,8,0)</f>
        <v xml:space="preserve"> Chordata</v>
      </c>
      <c r="L412" t="str">
        <f>VLOOKUP($B412,SOCS_box_taxonomy!$B$2:$Z$948,9,0)</f>
        <v xml:space="preserve"> Craniata</v>
      </c>
      <c r="M412" t="str">
        <f>VLOOKUP($B412,SOCS_box_taxonomy!$B$2:$Z$948,10,0)</f>
        <v xml:space="preserve"> Vertebrata</v>
      </c>
      <c r="N412" t="str">
        <f>VLOOKUP($B412,SOCS_box_taxonomy!$B$2:$Z$948,11,0)</f>
        <v xml:space="preserve"> Euteleostomi</v>
      </c>
      <c r="O412" t="str">
        <f>VLOOKUP($B412,SOCS_box_taxonomy!$B$2:$Z$948,12,0)</f>
        <v>Mammalia</v>
      </c>
      <c r="P412" t="str">
        <f>VLOOKUP($B412,SOCS_box_taxonomy!$B$2:$Z$948,13,0)</f>
        <v xml:space="preserve"> Eutheria</v>
      </c>
      <c r="Q412" t="str">
        <f>VLOOKUP($B412,SOCS_box_taxonomy!$B$2:$Z$948,14,0)</f>
        <v xml:space="preserve"> Euarchontoglires</v>
      </c>
      <c r="R412" t="str">
        <f>VLOOKUP($B412,SOCS_box_taxonomy!$B$2:$Z$948,15,0)</f>
        <v xml:space="preserve"> Primates</v>
      </c>
      <c r="S412" t="str">
        <f>VLOOKUP($B412,SOCS_box_taxonomy!$B$2:$Z$948,16,0)</f>
        <v xml:space="preserve"> Haplorrhini</v>
      </c>
      <c r="T412" t="str">
        <f>VLOOKUP($B412,SOCS_box_taxonomy!$B$2:$Z$948,17,0)</f>
        <v>Catarrhini</v>
      </c>
      <c r="U412" t="str">
        <f>VLOOKUP($B412,SOCS_box_taxonomy!$B$2:$Z$948,18,0)</f>
        <v xml:space="preserve"> Cercopithecidae</v>
      </c>
      <c r="V412" t="str">
        <f>VLOOKUP($B412,SOCS_box_taxonomy!$B$2:$Z$948,19,0)</f>
        <v xml:space="preserve"> Cercopithecinae</v>
      </c>
      <c r="W412" t="str">
        <f>VLOOKUP($B412,SOCS_box_taxonomy!$B$2:$Z$948,20,0)</f>
        <v xml:space="preserve"> Macaca.</v>
      </c>
      <c r="X412">
        <f>VLOOKUP($B412,SOCS_box_taxonomy!$B$2:$Z$948,21,0)</f>
        <v>0</v>
      </c>
      <c r="Y412">
        <f>VLOOKUP($B412,SOCS_box_taxonomy!$B$2:$Z$948,22,0)</f>
        <v>0</v>
      </c>
    </row>
    <row r="413" spans="1:26">
      <c r="A413" t="s">
        <v>237</v>
      </c>
      <c r="B413" t="s">
        <v>1411</v>
      </c>
      <c r="C413">
        <v>318</v>
      </c>
      <c r="D413" t="s">
        <v>1269</v>
      </c>
      <c r="E413">
        <v>2</v>
      </c>
      <c r="F413">
        <v>77</v>
      </c>
      <c r="G413">
        <v>64467</v>
      </c>
      <c r="H413" t="s">
        <v>1270</v>
      </c>
      <c r="I413" t="str">
        <f>VLOOKUP($B413,SOCS_box_taxonomy!$B$2:$Z$948,6,0)</f>
        <v>Eukaryota</v>
      </c>
      <c r="J413" t="str">
        <f>VLOOKUP($B413,SOCS_box_taxonomy!$B$2:$Z$948,7,0)</f>
        <v xml:space="preserve"> Metazoa</v>
      </c>
      <c r="K413" t="str">
        <f>VLOOKUP($B413,SOCS_box_taxonomy!$B$2:$Z$948,8,0)</f>
        <v xml:space="preserve"> Chordata</v>
      </c>
      <c r="L413" t="str">
        <f>VLOOKUP($B413,SOCS_box_taxonomy!$B$2:$Z$948,9,0)</f>
        <v xml:space="preserve"> Craniata</v>
      </c>
      <c r="M413" t="str">
        <f>VLOOKUP($B413,SOCS_box_taxonomy!$B$2:$Z$948,10,0)</f>
        <v xml:space="preserve"> Vertebrata</v>
      </c>
      <c r="N413" t="str">
        <f>VLOOKUP($B413,SOCS_box_taxonomy!$B$2:$Z$948,11,0)</f>
        <v xml:space="preserve"> Euteleostomi</v>
      </c>
      <c r="O413" t="str">
        <f>VLOOKUP($B413,SOCS_box_taxonomy!$B$2:$Z$948,12,0)</f>
        <v>Mammalia</v>
      </c>
      <c r="P413" t="str">
        <f>VLOOKUP($B413,SOCS_box_taxonomy!$B$2:$Z$948,13,0)</f>
        <v xml:space="preserve"> Eutheria</v>
      </c>
      <c r="Q413" t="str">
        <f>VLOOKUP($B413,SOCS_box_taxonomy!$B$2:$Z$948,14,0)</f>
        <v xml:space="preserve"> Euarchontoglires</v>
      </c>
      <c r="R413" t="str">
        <f>VLOOKUP($B413,SOCS_box_taxonomy!$B$2:$Z$948,15,0)</f>
        <v xml:space="preserve"> Primates</v>
      </c>
      <c r="S413" t="str">
        <f>VLOOKUP($B413,SOCS_box_taxonomy!$B$2:$Z$948,16,0)</f>
        <v xml:space="preserve"> Haplorrhini</v>
      </c>
      <c r="T413" t="str">
        <f>VLOOKUP($B413,SOCS_box_taxonomy!$B$2:$Z$948,17,0)</f>
        <v>Catarrhini</v>
      </c>
      <c r="U413" t="str">
        <f>VLOOKUP($B413,SOCS_box_taxonomy!$B$2:$Z$948,18,0)</f>
        <v xml:space="preserve"> Cercopithecidae</v>
      </c>
      <c r="V413" t="str">
        <f>VLOOKUP($B413,SOCS_box_taxonomy!$B$2:$Z$948,19,0)</f>
        <v xml:space="preserve"> Cercopithecinae</v>
      </c>
      <c r="W413" t="str">
        <f>VLOOKUP($B413,SOCS_box_taxonomy!$B$2:$Z$948,20,0)</f>
        <v xml:space="preserve"> Macaca.</v>
      </c>
      <c r="X413">
        <f>VLOOKUP($B413,SOCS_box_taxonomy!$B$2:$Z$948,21,0)</f>
        <v>0</v>
      </c>
      <c r="Y413">
        <f>VLOOKUP($B413,SOCS_box_taxonomy!$B$2:$Z$948,22,0)</f>
        <v>0</v>
      </c>
    </row>
    <row r="414" spans="1:26">
      <c r="A414" t="s">
        <v>237</v>
      </c>
      <c r="B414" t="s">
        <v>1411</v>
      </c>
      <c r="C414">
        <v>318</v>
      </c>
      <c r="D414" t="s">
        <v>1269</v>
      </c>
      <c r="E414">
        <v>76</v>
      </c>
      <c r="F414">
        <v>147</v>
      </c>
      <c r="G414">
        <v>64467</v>
      </c>
      <c r="H414" t="s">
        <v>1270</v>
      </c>
      <c r="I414" t="str">
        <f>VLOOKUP($B414,SOCS_box_taxonomy!$B$2:$Z$948,6,0)</f>
        <v>Eukaryota</v>
      </c>
      <c r="J414" t="str">
        <f>VLOOKUP($B414,SOCS_box_taxonomy!$B$2:$Z$948,7,0)</f>
        <v xml:space="preserve"> Metazoa</v>
      </c>
      <c r="K414" t="str">
        <f>VLOOKUP($B414,SOCS_box_taxonomy!$B$2:$Z$948,8,0)</f>
        <v xml:space="preserve"> Chordata</v>
      </c>
      <c r="L414" t="str">
        <f>VLOOKUP($B414,SOCS_box_taxonomy!$B$2:$Z$948,9,0)</f>
        <v xml:space="preserve"> Craniata</v>
      </c>
      <c r="M414" t="str">
        <f>VLOOKUP($B414,SOCS_box_taxonomy!$B$2:$Z$948,10,0)</f>
        <v xml:space="preserve"> Vertebrata</v>
      </c>
      <c r="N414" t="str">
        <f>VLOOKUP($B414,SOCS_box_taxonomy!$B$2:$Z$948,11,0)</f>
        <v xml:space="preserve"> Euteleostomi</v>
      </c>
      <c r="O414" t="str">
        <f>VLOOKUP($B414,SOCS_box_taxonomy!$B$2:$Z$948,12,0)</f>
        <v>Mammalia</v>
      </c>
      <c r="P414" t="str">
        <f>VLOOKUP($B414,SOCS_box_taxonomy!$B$2:$Z$948,13,0)</f>
        <v xml:space="preserve"> Eutheria</v>
      </c>
      <c r="Q414" t="str">
        <f>VLOOKUP($B414,SOCS_box_taxonomy!$B$2:$Z$948,14,0)</f>
        <v xml:space="preserve"> Euarchontoglires</v>
      </c>
      <c r="R414" t="str">
        <f>VLOOKUP($B414,SOCS_box_taxonomy!$B$2:$Z$948,15,0)</f>
        <v xml:space="preserve"> Primates</v>
      </c>
      <c r="S414" t="str">
        <f>VLOOKUP($B414,SOCS_box_taxonomy!$B$2:$Z$948,16,0)</f>
        <v xml:space="preserve"> Haplorrhini</v>
      </c>
      <c r="T414" t="str">
        <f>VLOOKUP($B414,SOCS_box_taxonomy!$B$2:$Z$948,17,0)</f>
        <v>Catarrhini</v>
      </c>
      <c r="U414" t="str">
        <f>VLOOKUP($B414,SOCS_box_taxonomy!$B$2:$Z$948,18,0)</f>
        <v xml:space="preserve"> Cercopithecidae</v>
      </c>
      <c r="V414" t="str">
        <f>VLOOKUP($B414,SOCS_box_taxonomy!$B$2:$Z$948,19,0)</f>
        <v xml:space="preserve"> Cercopithecinae</v>
      </c>
      <c r="W414" t="str">
        <f>VLOOKUP($B414,SOCS_box_taxonomy!$B$2:$Z$948,20,0)</f>
        <v xml:space="preserve"> Macaca.</v>
      </c>
      <c r="X414">
        <f>VLOOKUP($B414,SOCS_box_taxonomy!$B$2:$Z$948,21,0)</f>
        <v>0</v>
      </c>
      <c r="Y414">
        <f>VLOOKUP($B414,SOCS_box_taxonomy!$B$2:$Z$948,22,0)</f>
        <v>0</v>
      </c>
    </row>
    <row r="415" spans="1:26">
      <c r="A415" t="s">
        <v>237</v>
      </c>
      <c r="B415" t="s">
        <v>1411</v>
      </c>
      <c r="C415">
        <v>318</v>
      </c>
      <c r="D415" t="s">
        <v>21</v>
      </c>
      <c r="E415">
        <v>275</v>
      </c>
      <c r="F415">
        <v>314</v>
      </c>
      <c r="G415">
        <v>1016</v>
      </c>
      <c r="H415" t="s">
        <v>1265</v>
      </c>
      <c r="I415" t="str">
        <f>VLOOKUP($B415,SOCS_box_taxonomy!$B$2:$Z$948,6,0)</f>
        <v>Eukaryota</v>
      </c>
      <c r="J415" t="str">
        <f>VLOOKUP($B415,SOCS_box_taxonomy!$B$2:$Z$948,7,0)</f>
        <v xml:space="preserve"> Metazoa</v>
      </c>
      <c r="K415" t="str">
        <f>VLOOKUP($B415,SOCS_box_taxonomy!$B$2:$Z$948,8,0)</f>
        <v xml:space="preserve"> Chordata</v>
      </c>
      <c r="L415" t="str">
        <f>VLOOKUP($B415,SOCS_box_taxonomy!$B$2:$Z$948,9,0)</f>
        <v xml:space="preserve"> Craniata</v>
      </c>
      <c r="M415" t="str">
        <f>VLOOKUP($B415,SOCS_box_taxonomy!$B$2:$Z$948,10,0)</f>
        <v xml:space="preserve"> Vertebrata</v>
      </c>
      <c r="N415" t="str">
        <f>VLOOKUP($B415,SOCS_box_taxonomy!$B$2:$Z$948,11,0)</f>
        <v xml:space="preserve"> Euteleostomi</v>
      </c>
      <c r="O415" t="str">
        <f>VLOOKUP($B415,SOCS_box_taxonomy!$B$2:$Z$948,12,0)</f>
        <v>Mammalia</v>
      </c>
      <c r="P415" t="str">
        <f>VLOOKUP($B415,SOCS_box_taxonomy!$B$2:$Z$948,13,0)</f>
        <v xml:space="preserve"> Eutheria</v>
      </c>
      <c r="Q415" t="str">
        <f>VLOOKUP($B415,SOCS_box_taxonomy!$B$2:$Z$948,14,0)</f>
        <v xml:space="preserve"> Euarchontoglires</v>
      </c>
      <c r="R415" t="str">
        <f>VLOOKUP($B415,SOCS_box_taxonomy!$B$2:$Z$948,15,0)</f>
        <v xml:space="preserve"> Primates</v>
      </c>
      <c r="S415" t="str">
        <f>VLOOKUP($B415,SOCS_box_taxonomy!$B$2:$Z$948,16,0)</f>
        <v xml:space="preserve"> Haplorrhini</v>
      </c>
      <c r="T415" t="str">
        <f>VLOOKUP($B415,SOCS_box_taxonomy!$B$2:$Z$948,17,0)</f>
        <v>Catarrhini</v>
      </c>
      <c r="U415" t="str">
        <f>VLOOKUP($B415,SOCS_box_taxonomy!$B$2:$Z$948,18,0)</f>
        <v xml:space="preserve"> Cercopithecidae</v>
      </c>
      <c r="V415" t="str">
        <f>VLOOKUP($B415,SOCS_box_taxonomy!$B$2:$Z$948,19,0)</f>
        <v xml:space="preserve"> Cercopithecinae</v>
      </c>
      <c r="W415" t="str">
        <f>VLOOKUP($B415,SOCS_box_taxonomy!$B$2:$Z$948,20,0)</f>
        <v xml:space="preserve"> Macaca.</v>
      </c>
      <c r="X415">
        <f>VLOOKUP($B415,SOCS_box_taxonomy!$B$2:$Z$948,21,0)</f>
        <v>0</v>
      </c>
      <c r="Y415">
        <f>VLOOKUP($B415,SOCS_box_taxonomy!$B$2:$Z$948,22,0)</f>
        <v>0</v>
      </c>
      <c r="Z415">
        <f>$F415-$E415+1</f>
        <v>40</v>
      </c>
    </row>
    <row r="416" spans="1:26">
      <c r="A416" t="s">
        <v>238</v>
      </c>
      <c r="B416" t="s">
        <v>1412</v>
      </c>
      <c r="C416">
        <v>318</v>
      </c>
      <c r="D416" t="s">
        <v>1269</v>
      </c>
      <c r="E416">
        <v>110</v>
      </c>
      <c r="F416">
        <v>180</v>
      </c>
      <c r="G416">
        <v>64467</v>
      </c>
      <c r="H416" t="s">
        <v>1270</v>
      </c>
      <c r="I416" t="str">
        <f>VLOOKUP($B416,SOCS_box_taxonomy!$B$2:$Z$948,6,0)</f>
        <v>Eukaryota</v>
      </c>
      <c r="J416" t="str">
        <f>VLOOKUP($B416,SOCS_box_taxonomy!$B$2:$Z$948,7,0)</f>
        <v xml:space="preserve"> Metazoa</v>
      </c>
      <c r="K416" t="str">
        <f>VLOOKUP($B416,SOCS_box_taxonomy!$B$2:$Z$948,8,0)</f>
        <v xml:space="preserve"> Chordata</v>
      </c>
      <c r="L416" t="str">
        <f>VLOOKUP($B416,SOCS_box_taxonomy!$B$2:$Z$948,9,0)</f>
        <v xml:space="preserve"> Craniata</v>
      </c>
      <c r="M416" t="str">
        <f>VLOOKUP($B416,SOCS_box_taxonomy!$B$2:$Z$948,10,0)</f>
        <v xml:space="preserve"> Vertebrata</v>
      </c>
      <c r="N416" t="str">
        <f>VLOOKUP($B416,SOCS_box_taxonomy!$B$2:$Z$948,11,0)</f>
        <v xml:space="preserve"> Euteleostomi</v>
      </c>
      <c r="O416" t="str">
        <f>VLOOKUP($B416,SOCS_box_taxonomy!$B$2:$Z$948,12,0)</f>
        <v>Mammalia</v>
      </c>
      <c r="P416" t="str">
        <f>VLOOKUP($B416,SOCS_box_taxonomy!$B$2:$Z$948,13,0)</f>
        <v xml:space="preserve"> Eutheria</v>
      </c>
      <c r="Q416" t="str">
        <f>VLOOKUP($B416,SOCS_box_taxonomy!$B$2:$Z$948,14,0)</f>
        <v xml:space="preserve"> Euarchontoglires</v>
      </c>
      <c r="R416" t="str">
        <f>VLOOKUP($B416,SOCS_box_taxonomy!$B$2:$Z$948,15,0)</f>
        <v xml:space="preserve"> Glires</v>
      </c>
      <c r="S416" t="str">
        <f>VLOOKUP($B416,SOCS_box_taxonomy!$B$2:$Z$948,16,0)</f>
        <v xml:space="preserve"> Rodentia</v>
      </c>
      <c r="T416" t="str">
        <f>VLOOKUP($B416,SOCS_box_taxonomy!$B$2:$Z$948,17,0)</f>
        <v xml:space="preserve"> Sciurognathi</v>
      </c>
      <c r="U416" t="str">
        <f>VLOOKUP($B416,SOCS_box_taxonomy!$B$2:$Z$948,18,0)</f>
        <v>Muroidea</v>
      </c>
      <c r="V416" t="str">
        <f>VLOOKUP($B416,SOCS_box_taxonomy!$B$2:$Z$948,19,0)</f>
        <v xml:space="preserve"> Muridae</v>
      </c>
      <c r="W416" t="str">
        <f>VLOOKUP($B416,SOCS_box_taxonomy!$B$2:$Z$948,20,0)</f>
        <v xml:space="preserve"> Murinae</v>
      </c>
      <c r="X416" t="str">
        <f>VLOOKUP($B416,SOCS_box_taxonomy!$B$2:$Z$948,21,0)</f>
        <v xml:space="preserve"> Mus</v>
      </c>
      <c r="Y416" t="str">
        <f>VLOOKUP($B416,SOCS_box_taxonomy!$B$2:$Z$948,22,0)</f>
        <v xml:space="preserve"> Mus.</v>
      </c>
    </row>
    <row r="417" spans="1:26">
      <c r="A417" t="s">
        <v>238</v>
      </c>
      <c r="B417" t="s">
        <v>1412</v>
      </c>
      <c r="C417">
        <v>318</v>
      </c>
      <c r="D417" t="s">
        <v>1269</v>
      </c>
      <c r="E417">
        <v>184</v>
      </c>
      <c r="F417">
        <v>277</v>
      </c>
      <c r="G417">
        <v>64467</v>
      </c>
      <c r="H417" t="s">
        <v>1270</v>
      </c>
      <c r="I417" t="str">
        <f>VLOOKUP($B417,SOCS_box_taxonomy!$B$2:$Z$948,6,0)</f>
        <v>Eukaryota</v>
      </c>
      <c r="J417" t="str">
        <f>VLOOKUP($B417,SOCS_box_taxonomy!$B$2:$Z$948,7,0)</f>
        <v xml:space="preserve"> Metazoa</v>
      </c>
      <c r="K417" t="str">
        <f>VLOOKUP($B417,SOCS_box_taxonomy!$B$2:$Z$948,8,0)</f>
        <v xml:space="preserve"> Chordata</v>
      </c>
      <c r="L417" t="str">
        <f>VLOOKUP($B417,SOCS_box_taxonomy!$B$2:$Z$948,9,0)</f>
        <v xml:space="preserve"> Craniata</v>
      </c>
      <c r="M417" t="str">
        <f>VLOOKUP($B417,SOCS_box_taxonomy!$B$2:$Z$948,10,0)</f>
        <v xml:space="preserve"> Vertebrata</v>
      </c>
      <c r="N417" t="str">
        <f>VLOOKUP($B417,SOCS_box_taxonomy!$B$2:$Z$948,11,0)</f>
        <v xml:space="preserve"> Euteleostomi</v>
      </c>
      <c r="O417" t="str">
        <f>VLOOKUP($B417,SOCS_box_taxonomy!$B$2:$Z$948,12,0)</f>
        <v>Mammalia</v>
      </c>
      <c r="P417" t="str">
        <f>VLOOKUP($B417,SOCS_box_taxonomy!$B$2:$Z$948,13,0)</f>
        <v xml:space="preserve"> Eutheria</v>
      </c>
      <c r="Q417" t="str">
        <f>VLOOKUP($B417,SOCS_box_taxonomy!$B$2:$Z$948,14,0)</f>
        <v xml:space="preserve"> Euarchontoglires</v>
      </c>
      <c r="R417" t="str">
        <f>VLOOKUP($B417,SOCS_box_taxonomy!$B$2:$Z$948,15,0)</f>
        <v xml:space="preserve"> Glires</v>
      </c>
      <c r="S417" t="str">
        <f>VLOOKUP($B417,SOCS_box_taxonomy!$B$2:$Z$948,16,0)</f>
        <v xml:space="preserve"> Rodentia</v>
      </c>
      <c r="T417" t="str">
        <f>VLOOKUP($B417,SOCS_box_taxonomy!$B$2:$Z$948,17,0)</f>
        <v xml:space="preserve"> Sciurognathi</v>
      </c>
      <c r="U417" t="str">
        <f>VLOOKUP($B417,SOCS_box_taxonomy!$B$2:$Z$948,18,0)</f>
        <v>Muroidea</v>
      </c>
      <c r="V417" t="str">
        <f>VLOOKUP($B417,SOCS_box_taxonomy!$B$2:$Z$948,19,0)</f>
        <v xml:space="preserve"> Muridae</v>
      </c>
      <c r="W417" t="str">
        <f>VLOOKUP($B417,SOCS_box_taxonomy!$B$2:$Z$948,20,0)</f>
        <v xml:space="preserve"> Murinae</v>
      </c>
      <c r="X417" t="str">
        <f>VLOOKUP($B417,SOCS_box_taxonomy!$B$2:$Z$948,21,0)</f>
        <v xml:space="preserve"> Mus</v>
      </c>
      <c r="Y417" t="str">
        <f>VLOOKUP($B417,SOCS_box_taxonomy!$B$2:$Z$948,22,0)</f>
        <v xml:space="preserve"> Mus.</v>
      </c>
    </row>
    <row r="418" spans="1:26">
      <c r="A418" t="s">
        <v>238</v>
      </c>
      <c r="B418" t="s">
        <v>1412</v>
      </c>
      <c r="C418">
        <v>318</v>
      </c>
      <c r="D418" t="s">
        <v>1269</v>
      </c>
      <c r="E418">
        <v>2</v>
      </c>
      <c r="F418">
        <v>77</v>
      </c>
      <c r="G418">
        <v>64467</v>
      </c>
      <c r="H418" t="s">
        <v>1270</v>
      </c>
      <c r="I418" t="str">
        <f>VLOOKUP($B418,SOCS_box_taxonomy!$B$2:$Z$948,6,0)</f>
        <v>Eukaryota</v>
      </c>
      <c r="J418" t="str">
        <f>VLOOKUP($B418,SOCS_box_taxonomy!$B$2:$Z$948,7,0)</f>
        <v xml:space="preserve"> Metazoa</v>
      </c>
      <c r="K418" t="str">
        <f>VLOOKUP($B418,SOCS_box_taxonomy!$B$2:$Z$948,8,0)</f>
        <v xml:space="preserve"> Chordata</v>
      </c>
      <c r="L418" t="str">
        <f>VLOOKUP($B418,SOCS_box_taxonomy!$B$2:$Z$948,9,0)</f>
        <v xml:space="preserve"> Craniata</v>
      </c>
      <c r="M418" t="str">
        <f>VLOOKUP($B418,SOCS_box_taxonomy!$B$2:$Z$948,10,0)</f>
        <v xml:space="preserve"> Vertebrata</v>
      </c>
      <c r="N418" t="str">
        <f>VLOOKUP($B418,SOCS_box_taxonomy!$B$2:$Z$948,11,0)</f>
        <v xml:space="preserve"> Euteleostomi</v>
      </c>
      <c r="O418" t="str">
        <f>VLOOKUP($B418,SOCS_box_taxonomy!$B$2:$Z$948,12,0)</f>
        <v>Mammalia</v>
      </c>
      <c r="P418" t="str">
        <f>VLOOKUP($B418,SOCS_box_taxonomy!$B$2:$Z$948,13,0)</f>
        <v xml:space="preserve"> Eutheria</v>
      </c>
      <c r="Q418" t="str">
        <f>VLOOKUP($B418,SOCS_box_taxonomy!$B$2:$Z$948,14,0)</f>
        <v xml:space="preserve"> Euarchontoglires</v>
      </c>
      <c r="R418" t="str">
        <f>VLOOKUP($B418,SOCS_box_taxonomy!$B$2:$Z$948,15,0)</f>
        <v xml:space="preserve"> Glires</v>
      </c>
      <c r="S418" t="str">
        <f>VLOOKUP($B418,SOCS_box_taxonomy!$B$2:$Z$948,16,0)</f>
        <v xml:space="preserve"> Rodentia</v>
      </c>
      <c r="T418" t="str">
        <f>VLOOKUP($B418,SOCS_box_taxonomy!$B$2:$Z$948,17,0)</f>
        <v xml:space="preserve"> Sciurognathi</v>
      </c>
      <c r="U418" t="str">
        <f>VLOOKUP($B418,SOCS_box_taxonomy!$B$2:$Z$948,18,0)</f>
        <v>Muroidea</v>
      </c>
      <c r="V418" t="str">
        <f>VLOOKUP($B418,SOCS_box_taxonomy!$B$2:$Z$948,19,0)</f>
        <v xml:space="preserve"> Muridae</v>
      </c>
      <c r="W418" t="str">
        <f>VLOOKUP($B418,SOCS_box_taxonomy!$B$2:$Z$948,20,0)</f>
        <v xml:space="preserve"> Murinae</v>
      </c>
      <c r="X418" t="str">
        <f>VLOOKUP($B418,SOCS_box_taxonomy!$B$2:$Z$948,21,0)</f>
        <v xml:space="preserve"> Mus</v>
      </c>
      <c r="Y418" t="str">
        <f>VLOOKUP($B418,SOCS_box_taxonomy!$B$2:$Z$948,22,0)</f>
        <v xml:space="preserve"> Mus.</v>
      </c>
    </row>
    <row r="419" spans="1:26">
      <c r="A419" t="s">
        <v>238</v>
      </c>
      <c r="B419" t="s">
        <v>1412</v>
      </c>
      <c r="C419">
        <v>318</v>
      </c>
      <c r="D419" t="s">
        <v>1269</v>
      </c>
      <c r="E419">
        <v>76</v>
      </c>
      <c r="F419">
        <v>147</v>
      </c>
      <c r="G419">
        <v>64467</v>
      </c>
      <c r="H419" t="s">
        <v>1270</v>
      </c>
      <c r="I419" t="str">
        <f>VLOOKUP($B419,SOCS_box_taxonomy!$B$2:$Z$948,6,0)</f>
        <v>Eukaryota</v>
      </c>
      <c r="J419" t="str">
        <f>VLOOKUP($B419,SOCS_box_taxonomy!$B$2:$Z$948,7,0)</f>
        <v xml:space="preserve"> Metazoa</v>
      </c>
      <c r="K419" t="str">
        <f>VLOOKUP($B419,SOCS_box_taxonomy!$B$2:$Z$948,8,0)</f>
        <v xml:space="preserve"> Chordata</v>
      </c>
      <c r="L419" t="str">
        <f>VLOOKUP($B419,SOCS_box_taxonomy!$B$2:$Z$948,9,0)</f>
        <v xml:space="preserve"> Craniata</v>
      </c>
      <c r="M419" t="str">
        <f>VLOOKUP($B419,SOCS_box_taxonomy!$B$2:$Z$948,10,0)</f>
        <v xml:space="preserve"> Vertebrata</v>
      </c>
      <c r="N419" t="str">
        <f>VLOOKUP($B419,SOCS_box_taxonomy!$B$2:$Z$948,11,0)</f>
        <v xml:space="preserve"> Euteleostomi</v>
      </c>
      <c r="O419" t="str">
        <f>VLOOKUP($B419,SOCS_box_taxonomy!$B$2:$Z$948,12,0)</f>
        <v>Mammalia</v>
      </c>
      <c r="P419" t="str">
        <f>VLOOKUP($B419,SOCS_box_taxonomy!$B$2:$Z$948,13,0)</f>
        <v xml:space="preserve"> Eutheria</v>
      </c>
      <c r="Q419" t="str">
        <f>VLOOKUP($B419,SOCS_box_taxonomy!$B$2:$Z$948,14,0)</f>
        <v xml:space="preserve"> Euarchontoglires</v>
      </c>
      <c r="R419" t="str">
        <f>VLOOKUP($B419,SOCS_box_taxonomy!$B$2:$Z$948,15,0)</f>
        <v xml:space="preserve"> Glires</v>
      </c>
      <c r="S419" t="str">
        <f>VLOOKUP($B419,SOCS_box_taxonomy!$B$2:$Z$948,16,0)</f>
        <v xml:space="preserve"> Rodentia</v>
      </c>
      <c r="T419" t="str">
        <f>VLOOKUP($B419,SOCS_box_taxonomy!$B$2:$Z$948,17,0)</f>
        <v xml:space="preserve"> Sciurognathi</v>
      </c>
      <c r="U419" t="str">
        <f>VLOOKUP($B419,SOCS_box_taxonomy!$B$2:$Z$948,18,0)</f>
        <v>Muroidea</v>
      </c>
      <c r="V419" t="str">
        <f>VLOOKUP($B419,SOCS_box_taxonomy!$B$2:$Z$948,19,0)</f>
        <v xml:space="preserve"> Muridae</v>
      </c>
      <c r="W419" t="str">
        <f>VLOOKUP($B419,SOCS_box_taxonomy!$B$2:$Z$948,20,0)</f>
        <v xml:space="preserve"> Murinae</v>
      </c>
      <c r="X419" t="str">
        <f>VLOOKUP($B419,SOCS_box_taxonomy!$B$2:$Z$948,21,0)</f>
        <v xml:space="preserve"> Mus</v>
      </c>
      <c r="Y419" t="str">
        <f>VLOOKUP($B419,SOCS_box_taxonomy!$B$2:$Z$948,22,0)</f>
        <v xml:space="preserve"> Mus.</v>
      </c>
    </row>
    <row r="420" spans="1:26">
      <c r="A420" t="s">
        <v>238</v>
      </c>
      <c r="B420" t="s">
        <v>1412</v>
      </c>
      <c r="C420">
        <v>318</v>
      </c>
      <c r="D420" t="s">
        <v>21</v>
      </c>
      <c r="E420">
        <v>275</v>
      </c>
      <c r="F420">
        <v>314</v>
      </c>
      <c r="G420">
        <v>1016</v>
      </c>
      <c r="H420" t="s">
        <v>1265</v>
      </c>
      <c r="I420" t="str">
        <f>VLOOKUP($B420,SOCS_box_taxonomy!$B$2:$Z$948,6,0)</f>
        <v>Eukaryota</v>
      </c>
      <c r="J420" t="str">
        <f>VLOOKUP($B420,SOCS_box_taxonomy!$B$2:$Z$948,7,0)</f>
        <v xml:space="preserve"> Metazoa</v>
      </c>
      <c r="K420" t="str">
        <f>VLOOKUP($B420,SOCS_box_taxonomy!$B$2:$Z$948,8,0)</f>
        <v xml:space="preserve"> Chordata</v>
      </c>
      <c r="L420" t="str">
        <f>VLOOKUP($B420,SOCS_box_taxonomy!$B$2:$Z$948,9,0)</f>
        <v xml:space="preserve"> Craniata</v>
      </c>
      <c r="M420" t="str">
        <f>VLOOKUP($B420,SOCS_box_taxonomy!$B$2:$Z$948,10,0)</f>
        <v xml:space="preserve"> Vertebrata</v>
      </c>
      <c r="N420" t="str">
        <f>VLOOKUP($B420,SOCS_box_taxonomy!$B$2:$Z$948,11,0)</f>
        <v xml:space="preserve"> Euteleostomi</v>
      </c>
      <c r="O420" t="str">
        <f>VLOOKUP($B420,SOCS_box_taxonomy!$B$2:$Z$948,12,0)</f>
        <v>Mammalia</v>
      </c>
      <c r="P420" t="str">
        <f>VLOOKUP($B420,SOCS_box_taxonomy!$B$2:$Z$948,13,0)</f>
        <v xml:space="preserve"> Eutheria</v>
      </c>
      <c r="Q420" t="str">
        <f>VLOOKUP($B420,SOCS_box_taxonomy!$B$2:$Z$948,14,0)</f>
        <v xml:space="preserve"> Euarchontoglires</v>
      </c>
      <c r="R420" t="str">
        <f>VLOOKUP($B420,SOCS_box_taxonomy!$B$2:$Z$948,15,0)</f>
        <v xml:space="preserve"> Glires</v>
      </c>
      <c r="S420" t="str">
        <f>VLOOKUP($B420,SOCS_box_taxonomy!$B$2:$Z$948,16,0)</f>
        <v xml:space="preserve"> Rodentia</v>
      </c>
      <c r="T420" t="str">
        <f>VLOOKUP($B420,SOCS_box_taxonomy!$B$2:$Z$948,17,0)</f>
        <v xml:space="preserve"> Sciurognathi</v>
      </c>
      <c r="U420" t="str">
        <f>VLOOKUP($B420,SOCS_box_taxonomy!$B$2:$Z$948,18,0)</f>
        <v>Muroidea</v>
      </c>
      <c r="V420" t="str">
        <f>VLOOKUP($B420,SOCS_box_taxonomy!$B$2:$Z$948,19,0)</f>
        <v xml:space="preserve"> Muridae</v>
      </c>
      <c r="W420" t="str">
        <f>VLOOKUP($B420,SOCS_box_taxonomy!$B$2:$Z$948,20,0)</f>
        <v xml:space="preserve"> Murinae</v>
      </c>
      <c r="X420" t="str">
        <f>VLOOKUP($B420,SOCS_box_taxonomy!$B$2:$Z$948,21,0)</f>
        <v xml:space="preserve"> Mus</v>
      </c>
      <c r="Y420" t="str">
        <f>VLOOKUP($B420,SOCS_box_taxonomy!$B$2:$Z$948,22,0)</f>
        <v xml:space="preserve"> Mus.</v>
      </c>
      <c r="Z420">
        <f>$F420-$E420+1</f>
        <v>40</v>
      </c>
    </row>
    <row r="421" spans="1:26">
      <c r="A421" t="s">
        <v>239</v>
      </c>
      <c r="B421" t="s">
        <v>1413</v>
      </c>
      <c r="C421">
        <v>318</v>
      </c>
      <c r="D421" t="s">
        <v>1269</v>
      </c>
      <c r="E421">
        <v>1</v>
      </c>
      <c r="F421">
        <v>77</v>
      </c>
      <c r="G421">
        <v>64467</v>
      </c>
      <c r="H421" t="s">
        <v>1270</v>
      </c>
      <c r="I421" t="str">
        <f>VLOOKUP($B421,SOCS_box_taxonomy!$B$2:$Z$948,6,0)</f>
        <v>Eukaryota</v>
      </c>
      <c r="J421" t="str">
        <f>VLOOKUP($B421,SOCS_box_taxonomy!$B$2:$Z$948,7,0)</f>
        <v xml:space="preserve"> Metazoa</v>
      </c>
      <c r="K421" t="str">
        <f>VLOOKUP($B421,SOCS_box_taxonomy!$B$2:$Z$948,8,0)</f>
        <v xml:space="preserve"> Chordata</v>
      </c>
      <c r="L421" t="str">
        <f>VLOOKUP($B421,SOCS_box_taxonomy!$B$2:$Z$948,9,0)</f>
        <v xml:space="preserve"> Craniata</v>
      </c>
      <c r="M421" t="str">
        <f>VLOOKUP($B421,SOCS_box_taxonomy!$B$2:$Z$948,10,0)</f>
        <v xml:space="preserve"> Vertebrata</v>
      </c>
      <c r="N421" t="str">
        <f>VLOOKUP($B421,SOCS_box_taxonomy!$B$2:$Z$948,11,0)</f>
        <v xml:space="preserve"> Euteleostomi</v>
      </c>
      <c r="O421" t="str">
        <f>VLOOKUP($B421,SOCS_box_taxonomy!$B$2:$Z$948,12,0)</f>
        <v>Mammalia</v>
      </c>
      <c r="P421" t="str">
        <f>VLOOKUP($B421,SOCS_box_taxonomy!$B$2:$Z$948,13,0)</f>
        <v xml:space="preserve"> Eutheria</v>
      </c>
      <c r="Q421" t="str">
        <f>VLOOKUP($B421,SOCS_box_taxonomy!$B$2:$Z$948,14,0)</f>
        <v xml:space="preserve"> Euarchontoglires</v>
      </c>
      <c r="R421" t="str">
        <f>VLOOKUP($B421,SOCS_box_taxonomy!$B$2:$Z$948,15,0)</f>
        <v xml:space="preserve"> Primates</v>
      </c>
      <c r="S421" t="str">
        <f>VLOOKUP($B421,SOCS_box_taxonomy!$B$2:$Z$948,16,0)</f>
        <v xml:space="preserve"> Haplorrhini</v>
      </c>
      <c r="T421" t="str">
        <f>VLOOKUP($B421,SOCS_box_taxonomy!$B$2:$Z$948,17,0)</f>
        <v>Catarrhini</v>
      </c>
      <c r="U421" t="str">
        <f>VLOOKUP($B421,SOCS_box_taxonomy!$B$2:$Z$948,18,0)</f>
        <v xml:space="preserve"> Hominidae</v>
      </c>
      <c r="V421" t="str">
        <f>VLOOKUP($B421,SOCS_box_taxonomy!$B$2:$Z$948,19,0)</f>
        <v xml:space="preserve"> Pongo.</v>
      </c>
      <c r="W421">
        <f>VLOOKUP($B421,SOCS_box_taxonomy!$B$2:$Z$948,20,0)</f>
        <v>0</v>
      </c>
      <c r="X421">
        <f>VLOOKUP($B421,SOCS_box_taxonomy!$B$2:$Z$948,21,0)</f>
        <v>0</v>
      </c>
      <c r="Y421">
        <f>VLOOKUP($B421,SOCS_box_taxonomy!$B$2:$Z$948,22,0)</f>
        <v>0</v>
      </c>
    </row>
    <row r="422" spans="1:26">
      <c r="A422" t="s">
        <v>239</v>
      </c>
      <c r="B422" t="s">
        <v>1413</v>
      </c>
      <c r="C422">
        <v>318</v>
      </c>
      <c r="D422" t="s">
        <v>1269</v>
      </c>
      <c r="E422">
        <v>20</v>
      </c>
      <c r="F422">
        <v>111</v>
      </c>
      <c r="G422">
        <v>64467</v>
      </c>
      <c r="H422" t="s">
        <v>1270</v>
      </c>
      <c r="I422" t="str">
        <f>VLOOKUP($B422,SOCS_box_taxonomy!$B$2:$Z$948,6,0)</f>
        <v>Eukaryota</v>
      </c>
      <c r="J422" t="str">
        <f>VLOOKUP($B422,SOCS_box_taxonomy!$B$2:$Z$948,7,0)</f>
        <v xml:space="preserve"> Metazoa</v>
      </c>
      <c r="K422" t="str">
        <f>VLOOKUP($B422,SOCS_box_taxonomy!$B$2:$Z$948,8,0)</f>
        <v xml:space="preserve"> Chordata</v>
      </c>
      <c r="L422" t="str">
        <f>VLOOKUP($B422,SOCS_box_taxonomy!$B$2:$Z$948,9,0)</f>
        <v xml:space="preserve"> Craniata</v>
      </c>
      <c r="M422" t="str">
        <f>VLOOKUP($B422,SOCS_box_taxonomy!$B$2:$Z$948,10,0)</f>
        <v xml:space="preserve"> Vertebrata</v>
      </c>
      <c r="N422" t="str">
        <f>VLOOKUP($B422,SOCS_box_taxonomy!$B$2:$Z$948,11,0)</f>
        <v xml:space="preserve"> Euteleostomi</v>
      </c>
      <c r="O422" t="str">
        <f>VLOOKUP($B422,SOCS_box_taxonomy!$B$2:$Z$948,12,0)</f>
        <v>Mammalia</v>
      </c>
      <c r="P422" t="str">
        <f>VLOOKUP($B422,SOCS_box_taxonomy!$B$2:$Z$948,13,0)</f>
        <v xml:space="preserve"> Eutheria</v>
      </c>
      <c r="Q422" t="str">
        <f>VLOOKUP($B422,SOCS_box_taxonomy!$B$2:$Z$948,14,0)</f>
        <v xml:space="preserve"> Euarchontoglires</v>
      </c>
      <c r="R422" t="str">
        <f>VLOOKUP($B422,SOCS_box_taxonomy!$B$2:$Z$948,15,0)</f>
        <v xml:space="preserve"> Primates</v>
      </c>
      <c r="S422" t="str">
        <f>VLOOKUP($B422,SOCS_box_taxonomy!$B$2:$Z$948,16,0)</f>
        <v xml:space="preserve"> Haplorrhini</v>
      </c>
      <c r="T422" t="str">
        <f>VLOOKUP($B422,SOCS_box_taxonomy!$B$2:$Z$948,17,0)</f>
        <v>Catarrhini</v>
      </c>
      <c r="U422" t="str">
        <f>VLOOKUP($B422,SOCS_box_taxonomy!$B$2:$Z$948,18,0)</f>
        <v xml:space="preserve"> Hominidae</v>
      </c>
      <c r="V422" t="str">
        <f>VLOOKUP($B422,SOCS_box_taxonomy!$B$2:$Z$948,19,0)</f>
        <v xml:space="preserve"> Pongo.</v>
      </c>
      <c r="W422">
        <f>VLOOKUP($B422,SOCS_box_taxonomy!$B$2:$Z$948,20,0)</f>
        <v>0</v>
      </c>
      <c r="X422">
        <f>VLOOKUP($B422,SOCS_box_taxonomy!$B$2:$Z$948,21,0)</f>
        <v>0</v>
      </c>
      <c r="Y422">
        <f>VLOOKUP($B422,SOCS_box_taxonomy!$B$2:$Z$948,22,0)</f>
        <v>0</v>
      </c>
    </row>
    <row r="423" spans="1:26">
      <c r="A423" t="s">
        <v>239</v>
      </c>
      <c r="B423" t="s">
        <v>1413</v>
      </c>
      <c r="C423">
        <v>318</v>
      </c>
      <c r="D423" t="s">
        <v>1269</v>
      </c>
      <c r="E423">
        <v>110</v>
      </c>
      <c r="F423">
        <v>180</v>
      </c>
      <c r="G423">
        <v>64467</v>
      </c>
      <c r="H423" t="s">
        <v>1270</v>
      </c>
      <c r="I423" t="str">
        <f>VLOOKUP($B423,SOCS_box_taxonomy!$B$2:$Z$948,6,0)</f>
        <v>Eukaryota</v>
      </c>
      <c r="J423" t="str">
        <f>VLOOKUP($B423,SOCS_box_taxonomy!$B$2:$Z$948,7,0)</f>
        <v xml:space="preserve"> Metazoa</v>
      </c>
      <c r="K423" t="str">
        <f>VLOOKUP($B423,SOCS_box_taxonomy!$B$2:$Z$948,8,0)</f>
        <v xml:space="preserve"> Chordata</v>
      </c>
      <c r="L423" t="str">
        <f>VLOOKUP($B423,SOCS_box_taxonomy!$B$2:$Z$948,9,0)</f>
        <v xml:space="preserve"> Craniata</v>
      </c>
      <c r="M423" t="str">
        <f>VLOOKUP($B423,SOCS_box_taxonomy!$B$2:$Z$948,10,0)</f>
        <v xml:space="preserve"> Vertebrata</v>
      </c>
      <c r="N423" t="str">
        <f>VLOOKUP($B423,SOCS_box_taxonomy!$B$2:$Z$948,11,0)</f>
        <v xml:space="preserve"> Euteleostomi</v>
      </c>
      <c r="O423" t="str">
        <f>VLOOKUP($B423,SOCS_box_taxonomy!$B$2:$Z$948,12,0)</f>
        <v>Mammalia</v>
      </c>
      <c r="P423" t="str">
        <f>VLOOKUP($B423,SOCS_box_taxonomy!$B$2:$Z$948,13,0)</f>
        <v xml:space="preserve"> Eutheria</v>
      </c>
      <c r="Q423" t="str">
        <f>VLOOKUP($B423,SOCS_box_taxonomy!$B$2:$Z$948,14,0)</f>
        <v xml:space="preserve"> Euarchontoglires</v>
      </c>
      <c r="R423" t="str">
        <f>VLOOKUP($B423,SOCS_box_taxonomy!$B$2:$Z$948,15,0)</f>
        <v xml:space="preserve"> Primates</v>
      </c>
      <c r="S423" t="str">
        <f>VLOOKUP($B423,SOCS_box_taxonomy!$B$2:$Z$948,16,0)</f>
        <v xml:space="preserve"> Haplorrhini</v>
      </c>
      <c r="T423" t="str">
        <f>VLOOKUP($B423,SOCS_box_taxonomy!$B$2:$Z$948,17,0)</f>
        <v>Catarrhini</v>
      </c>
      <c r="U423" t="str">
        <f>VLOOKUP($B423,SOCS_box_taxonomy!$B$2:$Z$948,18,0)</f>
        <v xml:space="preserve"> Hominidae</v>
      </c>
      <c r="V423" t="str">
        <f>VLOOKUP($B423,SOCS_box_taxonomy!$B$2:$Z$948,19,0)</f>
        <v xml:space="preserve"> Pongo.</v>
      </c>
      <c r="W423">
        <f>VLOOKUP($B423,SOCS_box_taxonomy!$B$2:$Z$948,20,0)</f>
        <v>0</v>
      </c>
      <c r="X423">
        <f>VLOOKUP($B423,SOCS_box_taxonomy!$B$2:$Z$948,21,0)</f>
        <v>0</v>
      </c>
      <c r="Y423">
        <f>VLOOKUP($B423,SOCS_box_taxonomy!$B$2:$Z$948,22,0)</f>
        <v>0</v>
      </c>
    </row>
    <row r="424" spans="1:26">
      <c r="A424" t="s">
        <v>239</v>
      </c>
      <c r="B424" t="s">
        <v>1413</v>
      </c>
      <c r="C424">
        <v>318</v>
      </c>
      <c r="D424" t="s">
        <v>1269</v>
      </c>
      <c r="E424">
        <v>184</v>
      </c>
      <c r="F424">
        <v>277</v>
      </c>
      <c r="G424">
        <v>64467</v>
      </c>
      <c r="H424" t="s">
        <v>1270</v>
      </c>
      <c r="I424" t="str">
        <f>VLOOKUP($B424,SOCS_box_taxonomy!$B$2:$Z$948,6,0)</f>
        <v>Eukaryota</v>
      </c>
      <c r="J424" t="str">
        <f>VLOOKUP($B424,SOCS_box_taxonomy!$B$2:$Z$948,7,0)</f>
        <v xml:space="preserve"> Metazoa</v>
      </c>
      <c r="K424" t="str">
        <f>VLOOKUP($B424,SOCS_box_taxonomy!$B$2:$Z$948,8,0)</f>
        <v xml:space="preserve"> Chordata</v>
      </c>
      <c r="L424" t="str">
        <f>VLOOKUP($B424,SOCS_box_taxonomy!$B$2:$Z$948,9,0)</f>
        <v xml:space="preserve"> Craniata</v>
      </c>
      <c r="M424" t="str">
        <f>VLOOKUP($B424,SOCS_box_taxonomy!$B$2:$Z$948,10,0)</f>
        <v xml:space="preserve"> Vertebrata</v>
      </c>
      <c r="N424" t="str">
        <f>VLOOKUP($B424,SOCS_box_taxonomy!$B$2:$Z$948,11,0)</f>
        <v xml:space="preserve"> Euteleostomi</v>
      </c>
      <c r="O424" t="str">
        <f>VLOOKUP($B424,SOCS_box_taxonomy!$B$2:$Z$948,12,0)</f>
        <v>Mammalia</v>
      </c>
      <c r="P424" t="str">
        <f>VLOOKUP($B424,SOCS_box_taxonomy!$B$2:$Z$948,13,0)</f>
        <v xml:space="preserve"> Eutheria</v>
      </c>
      <c r="Q424" t="str">
        <f>VLOOKUP($B424,SOCS_box_taxonomy!$B$2:$Z$948,14,0)</f>
        <v xml:space="preserve"> Euarchontoglires</v>
      </c>
      <c r="R424" t="str">
        <f>VLOOKUP($B424,SOCS_box_taxonomy!$B$2:$Z$948,15,0)</f>
        <v xml:space="preserve"> Primates</v>
      </c>
      <c r="S424" t="str">
        <f>VLOOKUP($B424,SOCS_box_taxonomy!$B$2:$Z$948,16,0)</f>
        <v xml:space="preserve"> Haplorrhini</v>
      </c>
      <c r="T424" t="str">
        <f>VLOOKUP($B424,SOCS_box_taxonomy!$B$2:$Z$948,17,0)</f>
        <v>Catarrhini</v>
      </c>
      <c r="U424" t="str">
        <f>VLOOKUP($B424,SOCS_box_taxonomy!$B$2:$Z$948,18,0)</f>
        <v xml:space="preserve"> Hominidae</v>
      </c>
      <c r="V424" t="str">
        <f>VLOOKUP($B424,SOCS_box_taxonomy!$B$2:$Z$948,19,0)</f>
        <v xml:space="preserve"> Pongo.</v>
      </c>
      <c r="W424">
        <f>VLOOKUP($B424,SOCS_box_taxonomy!$B$2:$Z$948,20,0)</f>
        <v>0</v>
      </c>
      <c r="X424">
        <f>VLOOKUP($B424,SOCS_box_taxonomy!$B$2:$Z$948,21,0)</f>
        <v>0</v>
      </c>
      <c r="Y424">
        <f>VLOOKUP($B424,SOCS_box_taxonomy!$B$2:$Z$948,22,0)</f>
        <v>0</v>
      </c>
    </row>
    <row r="425" spans="1:26">
      <c r="A425" t="s">
        <v>239</v>
      </c>
      <c r="B425" t="s">
        <v>1413</v>
      </c>
      <c r="C425">
        <v>318</v>
      </c>
      <c r="D425" t="s">
        <v>1269</v>
      </c>
      <c r="E425">
        <v>77</v>
      </c>
      <c r="F425">
        <v>146</v>
      </c>
      <c r="G425">
        <v>64467</v>
      </c>
      <c r="H425" t="s">
        <v>1270</v>
      </c>
      <c r="I425" t="str">
        <f>VLOOKUP($B425,SOCS_box_taxonomy!$B$2:$Z$948,6,0)</f>
        <v>Eukaryota</v>
      </c>
      <c r="J425" t="str">
        <f>VLOOKUP($B425,SOCS_box_taxonomy!$B$2:$Z$948,7,0)</f>
        <v xml:space="preserve"> Metazoa</v>
      </c>
      <c r="K425" t="str">
        <f>VLOOKUP($B425,SOCS_box_taxonomy!$B$2:$Z$948,8,0)</f>
        <v xml:space="preserve"> Chordata</v>
      </c>
      <c r="L425" t="str">
        <f>VLOOKUP($B425,SOCS_box_taxonomy!$B$2:$Z$948,9,0)</f>
        <v xml:space="preserve"> Craniata</v>
      </c>
      <c r="M425" t="str">
        <f>VLOOKUP($B425,SOCS_box_taxonomy!$B$2:$Z$948,10,0)</f>
        <v xml:space="preserve"> Vertebrata</v>
      </c>
      <c r="N425" t="str">
        <f>VLOOKUP($B425,SOCS_box_taxonomy!$B$2:$Z$948,11,0)</f>
        <v xml:space="preserve"> Euteleostomi</v>
      </c>
      <c r="O425" t="str">
        <f>VLOOKUP($B425,SOCS_box_taxonomy!$B$2:$Z$948,12,0)</f>
        <v>Mammalia</v>
      </c>
      <c r="P425" t="str">
        <f>VLOOKUP($B425,SOCS_box_taxonomy!$B$2:$Z$948,13,0)</f>
        <v xml:space="preserve"> Eutheria</v>
      </c>
      <c r="Q425" t="str">
        <f>VLOOKUP($B425,SOCS_box_taxonomy!$B$2:$Z$948,14,0)</f>
        <v xml:space="preserve"> Euarchontoglires</v>
      </c>
      <c r="R425" t="str">
        <f>VLOOKUP($B425,SOCS_box_taxonomy!$B$2:$Z$948,15,0)</f>
        <v xml:space="preserve"> Primates</v>
      </c>
      <c r="S425" t="str">
        <f>VLOOKUP($B425,SOCS_box_taxonomy!$B$2:$Z$948,16,0)</f>
        <v xml:space="preserve"> Haplorrhini</v>
      </c>
      <c r="T425" t="str">
        <f>VLOOKUP($B425,SOCS_box_taxonomy!$B$2:$Z$948,17,0)</f>
        <v>Catarrhini</v>
      </c>
      <c r="U425" t="str">
        <f>VLOOKUP($B425,SOCS_box_taxonomy!$B$2:$Z$948,18,0)</f>
        <v xml:space="preserve"> Hominidae</v>
      </c>
      <c r="V425" t="str">
        <f>VLOOKUP($B425,SOCS_box_taxonomy!$B$2:$Z$948,19,0)</f>
        <v xml:space="preserve"> Pongo.</v>
      </c>
      <c r="W425">
        <f>VLOOKUP($B425,SOCS_box_taxonomy!$B$2:$Z$948,20,0)</f>
        <v>0</v>
      </c>
      <c r="X425">
        <f>VLOOKUP($B425,SOCS_box_taxonomy!$B$2:$Z$948,21,0)</f>
        <v>0</v>
      </c>
      <c r="Y425">
        <f>VLOOKUP($B425,SOCS_box_taxonomy!$B$2:$Z$948,22,0)</f>
        <v>0</v>
      </c>
    </row>
    <row r="426" spans="1:26">
      <c r="A426" t="s">
        <v>239</v>
      </c>
      <c r="B426" t="s">
        <v>1413</v>
      </c>
      <c r="C426">
        <v>318</v>
      </c>
      <c r="D426" t="s">
        <v>21</v>
      </c>
      <c r="E426">
        <v>275</v>
      </c>
      <c r="F426">
        <v>314</v>
      </c>
      <c r="G426">
        <v>1016</v>
      </c>
      <c r="H426" t="s">
        <v>1265</v>
      </c>
      <c r="I426" t="str">
        <f>VLOOKUP($B426,SOCS_box_taxonomy!$B$2:$Z$948,6,0)</f>
        <v>Eukaryota</v>
      </c>
      <c r="J426" t="str">
        <f>VLOOKUP($B426,SOCS_box_taxonomy!$B$2:$Z$948,7,0)</f>
        <v xml:space="preserve"> Metazoa</v>
      </c>
      <c r="K426" t="str">
        <f>VLOOKUP($B426,SOCS_box_taxonomy!$B$2:$Z$948,8,0)</f>
        <v xml:space="preserve"> Chordata</v>
      </c>
      <c r="L426" t="str">
        <f>VLOOKUP($B426,SOCS_box_taxonomy!$B$2:$Z$948,9,0)</f>
        <v xml:space="preserve"> Craniata</v>
      </c>
      <c r="M426" t="str">
        <f>VLOOKUP($B426,SOCS_box_taxonomy!$B$2:$Z$948,10,0)</f>
        <v xml:space="preserve"> Vertebrata</v>
      </c>
      <c r="N426" t="str">
        <f>VLOOKUP($B426,SOCS_box_taxonomy!$B$2:$Z$948,11,0)</f>
        <v xml:space="preserve"> Euteleostomi</v>
      </c>
      <c r="O426" t="str">
        <f>VLOOKUP($B426,SOCS_box_taxonomy!$B$2:$Z$948,12,0)</f>
        <v>Mammalia</v>
      </c>
      <c r="P426" t="str">
        <f>VLOOKUP($B426,SOCS_box_taxonomy!$B$2:$Z$948,13,0)</f>
        <v xml:space="preserve"> Eutheria</v>
      </c>
      <c r="Q426" t="str">
        <f>VLOOKUP($B426,SOCS_box_taxonomy!$B$2:$Z$948,14,0)</f>
        <v xml:space="preserve"> Euarchontoglires</v>
      </c>
      <c r="R426" t="str">
        <f>VLOOKUP($B426,SOCS_box_taxonomy!$B$2:$Z$948,15,0)</f>
        <v xml:space="preserve"> Primates</v>
      </c>
      <c r="S426" t="str">
        <f>VLOOKUP($B426,SOCS_box_taxonomy!$B$2:$Z$948,16,0)</f>
        <v xml:space="preserve"> Haplorrhini</v>
      </c>
      <c r="T426" t="str">
        <f>VLOOKUP($B426,SOCS_box_taxonomy!$B$2:$Z$948,17,0)</f>
        <v>Catarrhini</v>
      </c>
      <c r="U426" t="str">
        <f>VLOOKUP($B426,SOCS_box_taxonomy!$B$2:$Z$948,18,0)</f>
        <v xml:space="preserve"> Hominidae</v>
      </c>
      <c r="V426" t="str">
        <f>VLOOKUP($B426,SOCS_box_taxonomy!$B$2:$Z$948,19,0)</f>
        <v xml:space="preserve"> Pongo.</v>
      </c>
      <c r="W426">
        <f>VLOOKUP($B426,SOCS_box_taxonomy!$B$2:$Z$948,20,0)</f>
        <v>0</v>
      </c>
      <c r="X426">
        <f>VLOOKUP($B426,SOCS_box_taxonomy!$B$2:$Z$948,21,0)</f>
        <v>0</v>
      </c>
      <c r="Y426">
        <f>VLOOKUP($B426,SOCS_box_taxonomy!$B$2:$Z$948,22,0)</f>
        <v>0</v>
      </c>
      <c r="Z426">
        <f>$F426-$E426+1</f>
        <v>40</v>
      </c>
    </row>
    <row r="427" spans="1:26">
      <c r="A427" t="s">
        <v>240</v>
      </c>
      <c r="B427" t="s">
        <v>1414</v>
      </c>
      <c r="C427">
        <v>288</v>
      </c>
      <c r="D427" t="s">
        <v>1319</v>
      </c>
      <c r="E427">
        <v>117</v>
      </c>
      <c r="F427">
        <v>149</v>
      </c>
      <c r="G427">
        <v>5717</v>
      </c>
      <c r="H427" t="s">
        <v>1320</v>
      </c>
      <c r="I427" t="str">
        <f>VLOOKUP($B427,SOCS_box_taxonomy!$B$2:$Z$948,6,0)</f>
        <v>Eukaryota</v>
      </c>
      <c r="J427" t="str">
        <f>VLOOKUP($B427,SOCS_box_taxonomy!$B$2:$Z$948,7,0)</f>
        <v xml:space="preserve"> Metazoa</v>
      </c>
      <c r="K427" t="str">
        <f>VLOOKUP($B427,SOCS_box_taxonomy!$B$2:$Z$948,8,0)</f>
        <v xml:space="preserve"> Chordata</v>
      </c>
      <c r="L427" t="str">
        <f>VLOOKUP($B427,SOCS_box_taxonomy!$B$2:$Z$948,9,0)</f>
        <v xml:space="preserve"> Craniata</v>
      </c>
      <c r="M427" t="str">
        <f>VLOOKUP($B427,SOCS_box_taxonomy!$B$2:$Z$948,10,0)</f>
        <v xml:space="preserve"> Vertebrata</v>
      </c>
      <c r="N427" t="str">
        <f>VLOOKUP($B427,SOCS_box_taxonomy!$B$2:$Z$948,11,0)</f>
        <v xml:space="preserve"> Euteleostomi</v>
      </c>
      <c r="O427" t="str">
        <f>VLOOKUP($B427,SOCS_box_taxonomy!$B$2:$Z$948,12,0)</f>
        <v>Mammalia</v>
      </c>
      <c r="P427" t="str">
        <f>VLOOKUP($B427,SOCS_box_taxonomy!$B$2:$Z$948,13,0)</f>
        <v xml:space="preserve"> Eutheria</v>
      </c>
      <c r="Q427" t="str">
        <f>VLOOKUP($B427,SOCS_box_taxonomy!$B$2:$Z$948,14,0)</f>
        <v xml:space="preserve"> Laurasiatheria</v>
      </c>
      <c r="R427" t="str">
        <f>VLOOKUP($B427,SOCS_box_taxonomy!$B$2:$Z$948,15,0)</f>
        <v xml:space="preserve"> Cetartiodactyla</v>
      </c>
      <c r="S427" t="str">
        <f>VLOOKUP($B427,SOCS_box_taxonomy!$B$2:$Z$948,16,0)</f>
        <v xml:space="preserve"> Ruminantia</v>
      </c>
      <c r="T427" t="str">
        <f>VLOOKUP($B427,SOCS_box_taxonomy!$B$2:$Z$948,17,0)</f>
        <v>Pecora</v>
      </c>
      <c r="U427" t="str">
        <f>VLOOKUP($B427,SOCS_box_taxonomy!$B$2:$Z$948,18,0)</f>
        <v xml:space="preserve"> Bovidae</v>
      </c>
      <c r="V427" t="str">
        <f>VLOOKUP($B427,SOCS_box_taxonomy!$B$2:$Z$948,19,0)</f>
        <v xml:space="preserve"> Bovinae</v>
      </c>
      <c r="W427" t="str">
        <f>VLOOKUP($B427,SOCS_box_taxonomy!$B$2:$Z$948,20,0)</f>
        <v xml:space="preserve"> Bos.</v>
      </c>
      <c r="X427">
        <f>VLOOKUP($B427,SOCS_box_taxonomy!$B$2:$Z$948,21,0)</f>
        <v>0</v>
      </c>
      <c r="Y427">
        <f>VLOOKUP($B427,SOCS_box_taxonomy!$B$2:$Z$948,22,0)</f>
        <v>0</v>
      </c>
    </row>
    <row r="428" spans="1:26">
      <c r="A428" t="s">
        <v>240</v>
      </c>
      <c r="B428" t="s">
        <v>1414</v>
      </c>
      <c r="C428">
        <v>288</v>
      </c>
      <c r="D428" t="s">
        <v>1269</v>
      </c>
      <c r="E428">
        <v>26</v>
      </c>
      <c r="F428">
        <v>115</v>
      </c>
      <c r="G428">
        <v>64467</v>
      </c>
      <c r="H428" t="s">
        <v>1270</v>
      </c>
      <c r="I428" t="str">
        <f>VLOOKUP($B428,SOCS_box_taxonomy!$B$2:$Z$948,6,0)</f>
        <v>Eukaryota</v>
      </c>
      <c r="J428" t="str">
        <f>VLOOKUP($B428,SOCS_box_taxonomy!$B$2:$Z$948,7,0)</f>
        <v xml:space="preserve"> Metazoa</v>
      </c>
      <c r="K428" t="str">
        <f>VLOOKUP($B428,SOCS_box_taxonomy!$B$2:$Z$948,8,0)</f>
        <v xml:space="preserve"> Chordata</v>
      </c>
      <c r="L428" t="str">
        <f>VLOOKUP($B428,SOCS_box_taxonomy!$B$2:$Z$948,9,0)</f>
        <v xml:space="preserve"> Craniata</v>
      </c>
      <c r="M428" t="str">
        <f>VLOOKUP($B428,SOCS_box_taxonomy!$B$2:$Z$948,10,0)</f>
        <v xml:space="preserve"> Vertebrata</v>
      </c>
      <c r="N428" t="str">
        <f>VLOOKUP($B428,SOCS_box_taxonomy!$B$2:$Z$948,11,0)</f>
        <v xml:space="preserve"> Euteleostomi</v>
      </c>
      <c r="O428" t="str">
        <f>VLOOKUP($B428,SOCS_box_taxonomy!$B$2:$Z$948,12,0)</f>
        <v>Mammalia</v>
      </c>
      <c r="P428" t="str">
        <f>VLOOKUP($B428,SOCS_box_taxonomy!$B$2:$Z$948,13,0)</f>
        <v xml:space="preserve"> Eutheria</v>
      </c>
      <c r="Q428" t="str">
        <f>VLOOKUP($B428,SOCS_box_taxonomy!$B$2:$Z$948,14,0)</f>
        <v xml:space="preserve"> Laurasiatheria</v>
      </c>
      <c r="R428" t="str">
        <f>VLOOKUP($B428,SOCS_box_taxonomy!$B$2:$Z$948,15,0)</f>
        <v xml:space="preserve"> Cetartiodactyla</v>
      </c>
      <c r="S428" t="str">
        <f>VLOOKUP($B428,SOCS_box_taxonomy!$B$2:$Z$948,16,0)</f>
        <v xml:space="preserve"> Ruminantia</v>
      </c>
      <c r="T428" t="str">
        <f>VLOOKUP($B428,SOCS_box_taxonomy!$B$2:$Z$948,17,0)</f>
        <v>Pecora</v>
      </c>
      <c r="U428" t="str">
        <f>VLOOKUP($B428,SOCS_box_taxonomy!$B$2:$Z$948,18,0)</f>
        <v xml:space="preserve"> Bovidae</v>
      </c>
      <c r="V428" t="str">
        <f>VLOOKUP($B428,SOCS_box_taxonomy!$B$2:$Z$948,19,0)</f>
        <v xml:space="preserve"> Bovinae</v>
      </c>
      <c r="W428" t="str">
        <f>VLOOKUP($B428,SOCS_box_taxonomy!$B$2:$Z$948,20,0)</f>
        <v xml:space="preserve"> Bos.</v>
      </c>
      <c r="X428">
        <f>VLOOKUP($B428,SOCS_box_taxonomy!$B$2:$Z$948,21,0)</f>
        <v>0</v>
      </c>
      <c r="Y428">
        <f>VLOOKUP($B428,SOCS_box_taxonomy!$B$2:$Z$948,22,0)</f>
        <v>0</v>
      </c>
    </row>
    <row r="429" spans="1:26">
      <c r="A429" t="s">
        <v>240</v>
      </c>
      <c r="B429" t="s">
        <v>1414</v>
      </c>
      <c r="C429">
        <v>288</v>
      </c>
      <c r="D429" t="s">
        <v>1269</v>
      </c>
      <c r="E429">
        <v>95</v>
      </c>
      <c r="F429">
        <v>181</v>
      </c>
      <c r="G429">
        <v>64467</v>
      </c>
      <c r="H429" t="s">
        <v>1270</v>
      </c>
      <c r="I429" t="str">
        <f>VLOOKUP($B429,SOCS_box_taxonomy!$B$2:$Z$948,6,0)</f>
        <v>Eukaryota</v>
      </c>
      <c r="J429" t="str">
        <f>VLOOKUP($B429,SOCS_box_taxonomy!$B$2:$Z$948,7,0)</f>
        <v xml:space="preserve"> Metazoa</v>
      </c>
      <c r="K429" t="str">
        <f>VLOOKUP($B429,SOCS_box_taxonomy!$B$2:$Z$948,8,0)</f>
        <v xml:space="preserve"> Chordata</v>
      </c>
      <c r="L429" t="str">
        <f>VLOOKUP($B429,SOCS_box_taxonomy!$B$2:$Z$948,9,0)</f>
        <v xml:space="preserve"> Craniata</v>
      </c>
      <c r="M429" t="str">
        <f>VLOOKUP($B429,SOCS_box_taxonomy!$B$2:$Z$948,10,0)</f>
        <v xml:space="preserve"> Vertebrata</v>
      </c>
      <c r="N429" t="str">
        <f>VLOOKUP($B429,SOCS_box_taxonomy!$B$2:$Z$948,11,0)</f>
        <v xml:space="preserve"> Euteleostomi</v>
      </c>
      <c r="O429" t="str">
        <f>VLOOKUP($B429,SOCS_box_taxonomy!$B$2:$Z$948,12,0)</f>
        <v>Mammalia</v>
      </c>
      <c r="P429" t="str">
        <f>VLOOKUP($B429,SOCS_box_taxonomy!$B$2:$Z$948,13,0)</f>
        <v xml:space="preserve"> Eutheria</v>
      </c>
      <c r="Q429" t="str">
        <f>VLOOKUP($B429,SOCS_box_taxonomy!$B$2:$Z$948,14,0)</f>
        <v xml:space="preserve"> Laurasiatheria</v>
      </c>
      <c r="R429" t="str">
        <f>VLOOKUP($B429,SOCS_box_taxonomy!$B$2:$Z$948,15,0)</f>
        <v xml:space="preserve"> Cetartiodactyla</v>
      </c>
      <c r="S429" t="str">
        <f>VLOOKUP($B429,SOCS_box_taxonomy!$B$2:$Z$948,16,0)</f>
        <v xml:space="preserve"> Ruminantia</v>
      </c>
      <c r="T429" t="str">
        <f>VLOOKUP($B429,SOCS_box_taxonomy!$B$2:$Z$948,17,0)</f>
        <v>Pecora</v>
      </c>
      <c r="U429" t="str">
        <f>VLOOKUP($B429,SOCS_box_taxonomy!$B$2:$Z$948,18,0)</f>
        <v xml:space="preserve"> Bovidae</v>
      </c>
      <c r="V429" t="str">
        <f>VLOOKUP($B429,SOCS_box_taxonomy!$B$2:$Z$948,19,0)</f>
        <v xml:space="preserve"> Bovinae</v>
      </c>
      <c r="W429" t="str">
        <f>VLOOKUP($B429,SOCS_box_taxonomy!$B$2:$Z$948,20,0)</f>
        <v xml:space="preserve"> Bos.</v>
      </c>
      <c r="X429">
        <f>VLOOKUP($B429,SOCS_box_taxonomy!$B$2:$Z$948,21,0)</f>
        <v>0</v>
      </c>
      <c r="Y429">
        <f>VLOOKUP($B429,SOCS_box_taxonomy!$B$2:$Z$948,22,0)</f>
        <v>0</v>
      </c>
    </row>
    <row r="430" spans="1:26">
      <c r="A430" t="s">
        <v>240</v>
      </c>
      <c r="B430" t="s">
        <v>1414</v>
      </c>
      <c r="C430">
        <v>288</v>
      </c>
      <c r="D430" t="s">
        <v>21</v>
      </c>
      <c r="E430">
        <v>247</v>
      </c>
      <c r="F430">
        <v>287</v>
      </c>
      <c r="G430">
        <v>1016</v>
      </c>
      <c r="H430" t="s">
        <v>1265</v>
      </c>
      <c r="I430" t="str">
        <f>VLOOKUP($B430,SOCS_box_taxonomy!$B$2:$Z$948,6,0)</f>
        <v>Eukaryota</v>
      </c>
      <c r="J430" t="str">
        <f>VLOOKUP($B430,SOCS_box_taxonomy!$B$2:$Z$948,7,0)</f>
        <v xml:space="preserve"> Metazoa</v>
      </c>
      <c r="K430" t="str">
        <f>VLOOKUP($B430,SOCS_box_taxonomy!$B$2:$Z$948,8,0)</f>
        <v xml:space="preserve"> Chordata</v>
      </c>
      <c r="L430" t="str">
        <f>VLOOKUP($B430,SOCS_box_taxonomy!$B$2:$Z$948,9,0)</f>
        <v xml:space="preserve"> Craniata</v>
      </c>
      <c r="M430" t="str">
        <f>VLOOKUP($B430,SOCS_box_taxonomy!$B$2:$Z$948,10,0)</f>
        <v xml:space="preserve"> Vertebrata</v>
      </c>
      <c r="N430" t="str">
        <f>VLOOKUP($B430,SOCS_box_taxonomy!$B$2:$Z$948,11,0)</f>
        <v xml:space="preserve"> Euteleostomi</v>
      </c>
      <c r="O430" t="str">
        <f>VLOOKUP($B430,SOCS_box_taxonomy!$B$2:$Z$948,12,0)</f>
        <v>Mammalia</v>
      </c>
      <c r="P430" t="str">
        <f>VLOOKUP($B430,SOCS_box_taxonomy!$B$2:$Z$948,13,0)</f>
        <v xml:space="preserve"> Eutheria</v>
      </c>
      <c r="Q430" t="str">
        <f>VLOOKUP($B430,SOCS_box_taxonomy!$B$2:$Z$948,14,0)</f>
        <v xml:space="preserve"> Laurasiatheria</v>
      </c>
      <c r="R430" t="str">
        <f>VLOOKUP($B430,SOCS_box_taxonomy!$B$2:$Z$948,15,0)</f>
        <v xml:space="preserve"> Cetartiodactyla</v>
      </c>
      <c r="S430" t="str">
        <f>VLOOKUP($B430,SOCS_box_taxonomy!$B$2:$Z$948,16,0)</f>
        <v xml:space="preserve"> Ruminantia</v>
      </c>
      <c r="T430" t="str">
        <f>VLOOKUP($B430,SOCS_box_taxonomy!$B$2:$Z$948,17,0)</f>
        <v>Pecora</v>
      </c>
      <c r="U430" t="str">
        <f>VLOOKUP($B430,SOCS_box_taxonomy!$B$2:$Z$948,18,0)</f>
        <v xml:space="preserve"> Bovidae</v>
      </c>
      <c r="V430" t="str">
        <f>VLOOKUP($B430,SOCS_box_taxonomy!$B$2:$Z$948,19,0)</f>
        <v xml:space="preserve"> Bovinae</v>
      </c>
      <c r="W430" t="str">
        <f>VLOOKUP($B430,SOCS_box_taxonomy!$B$2:$Z$948,20,0)</f>
        <v xml:space="preserve"> Bos.</v>
      </c>
      <c r="X430">
        <f>VLOOKUP($B430,SOCS_box_taxonomy!$B$2:$Z$948,21,0)</f>
        <v>0</v>
      </c>
      <c r="Y430">
        <f>VLOOKUP($B430,SOCS_box_taxonomy!$B$2:$Z$948,22,0)</f>
        <v>0</v>
      </c>
      <c r="Z430">
        <f>$F430-$E430+1</f>
        <v>41</v>
      </c>
    </row>
    <row r="431" spans="1:26">
      <c r="A431" t="s">
        <v>241</v>
      </c>
      <c r="B431" t="s">
        <v>1415</v>
      </c>
      <c r="C431">
        <v>288</v>
      </c>
      <c r="D431" t="s">
        <v>1319</v>
      </c>
      <c r="E431">
        <v>117</v>
      </c>
      <c r="F431">
        <v>149</v>
      </c>
      <c r="G431">
        <v>5717</v>
      </c>
      <c r="H431" t="s">
        <v>1320</v>
      </c>
      <c r="I431" t="str">
        <f>VLOOKUP($B431,SOCS_box_taxonomy!$B$2:$Z$948,6,0)</f>
        <v>Eukaryota</v>
      </c>
      <c r="J431" t="str">
        <f>VLOOKUP($B431,SOCS_box_taxonomy!$B$2:$Z$948,7,0)</f>
        <v xml:space="preserve"> Metazoa</v>
      </c>
      <c r="K431" t="str">
        <f>VLOOKUP($B431,SOCS_box_taxonomy!$B$2:$Z$948,8,0)</f>
        <v xml:space="preserve"> Chordata</v>
      </c>
      <c r="L431" t="str">
        <f>VLOOKUP($B431,SOCS_box_taxonomy!$B$2:$Z$948,9,0)</f>
        <v xml:space="preserve"> Craniata</v>
      </c>
      <c r="M431" t="str">
        <f>VLOOKUP($B431,SOCS_box_taxonomy!$B$2:$Z$948,10,0)</f>
        <v xml:space="preserve"> Vertebrata</v>
      </c>
      <c r="N431" t="str">
        <f>VLOOKUP($B431,SOCS_box_taxonomy!$B$2:$Z$948,11,0)</f>
        <v xml:space="preserve"> Euteleostomi</v>
      </c>
      <c r="O431" t="str">
        <f>VLOOKUP($B431,SOCS_box_taxonomy!$B$2:$Z$948,12,0)</f>
        <v>Mammalia</v>
      </c>
      <c r="P431" t="str">
        <f>VLOOKUP($B431,SOCS_box_taxonomy!$B$2:$Z$948,13,0)</f>
        <v xml:space="preserve"> Eutheria</v>
      </c>
      <c r="Q431" t="str">
        <f>VLOOKUP($B431,SOCS_box_taxonomy!$B$2:$Z$948,14,0)</f>
        <v xml:space="preserve"> Euarchontoglires</v>
      </c>
      <c r="R431" t="str">
        <f>VLOOKUP($B431,SOCS_box_taxonomy!$B$2:$Z$948,15,0)</f>
        <v xml:space="preserve"> Primates</v>
      </c>
      <c r="S431" t="str">
        <f>VLOOKUP($B431,SOCS_box_taxonomy!$B$2:$Z$948,16,0)</f>
        <v xml:space="preserve"> Haplorrhini</v>
      </c>
      <c r="T431" t="str">
        <f>VLOOKUP($B431,SOCS_box_taxonomy!$B$2:$Z$948,17,0)</f>
        <v>Catarrhini</v>
      </c>
      <c r="U431" t="str">
        <f>VLOOKUP($B431,SOCS_box_taxonomy!$B$2:$Z$948,18,0)</f>
        <v xml:space="preserve"> Hominidae</v>
      </c>
      <c r="V431" t="str">
        <f>VLOOKUP($B431,SOCS_box_taxonomy!$B$2:$Z$948,19,0)</f>
        <v xml:space="preserve"> Homo.</v>
      </c>
      <c r="W431">
        <f>VLOOKUP($B431,SOCS_box_taxonomy!$B$2:$Z$948,20,0)</f>
        <v>0</v>
      </c>
      <c r="X431">
        <f>VLOOKUP($B431,SOCS_box_taxonomy!$B$2:$Z$948,21,0)</f>
        <v>0</v>
      </c>
      <c r="Y431">
        <f>VLOOKUP($B431,SOCS_box_taxonomy!$B$2:$Z$948,22,0)</f>
        <v>0</v>
      </c>
    </row>
    <row r="432" spans="1:26">
      <c r="A432" t="s">
        <v>241</v>
      </c>
      <c r="B432" t="s">
        <v>1415</v>
      </c>
      <c r="C432">
        <v>288</v>
      </c>
      <c r="D432" t="s">
        <v>1269</v>
      </c>
      <c r="E432">
        <v>26</v>
      </c>
      <c r="F432">
        <v>115</v>
      </c>
      <c r="G432">
        <v>64467</v>
      </c>
      <c r="H432" t="s">
        <v>1270</v>
      </c>
      <c r="I432" t="str">
        <f>VLOOKUP($B432,SOCS_box_taxonomy!$B$2:$Z$948,6,0)</f>
        <v>Eukaryota</v>
      </c>
      <c r="J432" t="str">
        <f>VLOOKUP($B432,SOCS_box_taxonomy!$B$2:$Z$948,7,0)</f>
        <v xml:space="preserve"> Metazoa</v>
      </c>
      <c r="K432" t="str">
        <f>VLOOKUP($B432,SOCS_box_taxonomy!$B$2:$Z$948,8,0)</f>
        <v xml:space="preserve"> Chordata</v>
      </c>
      <c r="L432" t="str">
        <f>VLOOKUP($B432,SOCS_box_taxonomy!$B$2:$Z$948,9,0)</f>
        <v xml:space="preserve"> Craniata</v>
      </c>
      <c r="M432" t="str">
        <f>VLOOKUP($B432,SOCS_box_taxonomy!$B$2:$Z$948,10,0)</f>
        <v xml:space="preserve"> Vertebrata</v>
      </c>
      <c r="N432" t="str">
        <f>VLOOKUP($B432,SOCS_box_taxonomy!$B$2:$Z$948,11,0)</f>
        <v xml:space="preserve"> Euteleostomi</v>
      </c>
      <c r="O432" t="str">
        <f>VLOOKUP($B432,SOCS_box_taxonomy!$B$2:$Z$948,12,0)</f>
        <v>Mammalia</v>
      </c>
      <c r="P432" t="str">
        <f>VLOOKUP($B432,SOCS_box_taxonomy!$B$2:$Z$948,13,0)</f>
        <v xml:space="preserve"> Eutheria</v>
      </c>
      <c r="Q432" t="str">
        <f>VLOOKUP($B432,SOCS_box_taxonomy!$B$2:$Z$948,14,0)</f>
        <v xml:space="preserve"> Euarchontoglires</v>
      </c>
      <c r="R432" t="str">
        <f>VLOOKUP($B432,SOCS_box_taxonomy!$B$2:$Z$948,15,0)</f>
        <v xml:space="preserve"> Primates</v>
      </c>
      <c r="S432" t="str">
        <f>VLOOKUP($B432,SOCS_box_taxonomy!$B$2:$Z$948,16,0)</f>
        <v xml:space="preserve"> Haplorrhini</v>
      </c>
      <c r="T432" t="str">
        <f>VLOOKUP($B432,SOCS_box_taxonomy!$B$2:$Z$948,17,0)</f>
        <v>Catarrhini</v>
      </c>
      <c r="U432" t="str">
        <f>VLOOKUP($B432,SOCS_box_taxonomy!$B$2:$Z$948,18,0)</f>
        <v xml:space="preserve"> Hominidae</v>
      </c>
      <c r="V432" t="str">
        <f>VLOOKUP($B432,SOCS_box_taxonomy!$B$2:$Z$948,19,0)</f>
        <v xml:space="preserve"> Homo.</v>
      </c>
      <c r="W432">
        <f>VLOOKUP($B432,SOCS_box_taxonomy!$B$2:$Z$948,20,0)</f>
        <v>0</v>
      </c>
      <c r="X432">
        <f>VLOOKUP($B432,SOCS_box_taxonomy!$B$2:$Z$948,21,0)</f>
        <v>0</v>
      </c>
      <c r="Y432">
        <f>VLOOKUP($B432,SOCS_box_taxonomy!$B$2:$Z$948,22,0)</f>
        <v>0</v>
      </c>
    </row>
    <row r="433" spans="1:26">
      <c r="A433" t="s">
        <v>241</v>
      </c>
      <c r="B433" t="s">
        <v>1415</v>
      </c>
      <c r="C433">
        <v>288</v>
      </c>
      <c r="D433" t="s">
        <v>1269</v>
      </c>
      <c r="E433">
        <v>94</v>
      </c>
      <c r="F433">
        <v>181</v>
      </c>
      <c r="G433">
        <v>64467</v>
      </c>
      <c r="H433" t="s">
        <v>1270</v>
      </c>
      <c r="I433" t="str">
        <f>VLOOKUP($B433,SOCS_box_taxonomy!$B$2:$Z$948,6,0)</f>
        <v>Eukaryota</v>
      </c>
      <c r="J433" t="str">
        <f>VLOOKUP($B433,SOCS_box_taxonomy!$B$2:$Z$948,7,0)</f>
        <v xml:space="preserve"> Metazoa</v>
      </c>
      <c r="K433" t="str">
        <f>VLOOKUP($B433,SOCS_box_taxonomy!$B$2:$Z$948,8,0)</f>
        <v xml:space="preserve"> Chordata</v>
      </c>
      <c r="L433" t="str">
        <f>VLOOKUP($B433,SOCS_box_taxonomy!$B$2:$Z$948,9,0)</f>
        <v xml:space="preserve"> Craniata</v>
      </c>
      <c r="M433" t="str">
        <f>VLOOKUP($B433,SOCS_box_taxonomy!$B$2:$Z$948,10,0)</f>
        <v xml:space="preserve"> Vertebrata</v>
      </c>
      <c r="N433" t="str">
        <f>VLOOKUP($B433,SOCS_box_taxonomy!$B$2:$Z$948,11,0)</f>
        <v xml:space="preserve"> Euteleostomi</v>
      </c>
      <c r="O433" t="str">
        <f>VLOOKUP($B433,SOCS_box_taxonomy!$B$2:$Z$948,12,0)</f>
        <v>Mammalia</v>
      </c>
      <c r="P433" t="str">
        <f>VLOOKUP($B433,SOCS_box_taxonomy!$B$2:$Z$948,13,0)</f>
        <v xml:space="preserve"> Eutheria</v>
      </c>
      <c r="Q433" t="str">
        <f>VLOOKUP($B433,SOCS_box_taxonomy!$B$2:$Z$948,14,0)</f>
        <v xml:space="preserve"> Euarchontoglires</v>
      </c>
      <c r="R433" t="str">
        <f>VLOOKUP($B433,SOCS_box_taxonomy!$B$2:$Z$948,15,0)</f>
        <v xml:space="preserve"> Primates</v>
      </c>
      <c r="S433" t="str">
        <f>VLOOKUP($B433,SOCS_box_taxonomy!$B$2:$Z$948,16,0)</f>
        <v xml:space="preserve"> Haplorrhini</v>
      </c>
      <c r="T433" t="str">
        <f>VLOOKUP($B433,SOCS_box_taxonomy!$B$2:$Z$948,17,0)</f>
        <v>Catarrhini</v>
      </c>
      <c r="U433" t="str">
        <f>VLOOKUP($B433,SOCS_box_taxonomy!$B$2:$Z$948,18,0)</f>
        <v xml:space="preserve"> Hominidae</v>
      </c>
      <c r="V433" t="str">
        <f>VLOOKUP($B433,SOCS_box_taxonomy!$B$2:$Z$948,19,0)</f>
        <v xml:space="preserve"> Homo.</v>
      </c>
      <c r="W433">
        <f>VLOOKUP($B433,SOCS_box_taxonomy!$B$2:$Z$948,20,0)</f>
        <v>0</v>
      </c>
      <c r="X433">
        <f>VLOOKUP($B433,SOCS_box_taxonomy!$B$2:$Z$948,21,0)</f>
        <v>0</v>
      </c>
      <c r="Y433">
        <f>VLOOKUP($B433,SOCS_box_taxonomy!$B$2:$Z$948,22,0)</f>
        <v>0</v>
      </c>
    </row>
    <row r="434" spans="1:26">
      <c r="A434" t="s">
        <v>241</v>
      </c>
      <c r="B434" t="s">
        <v>1415</v>
      </c>
      <c r="C434">
        <v>288</v>
      </c>
      <c r="D434" t="s">
        <v>21</v>
      </c>
      <c r="E434">
        <v>247</v>
      </c>
      <c r="F434">
        <v>288</v>
      </c>
      <c r="G434">
        <v>1016</v>
      </c>
      <c r="H434" t="s">
        <v>1265</v>
      </c>
      <c r="I434" t="str">
        <f>VLOOKUP($B434,SOCS_box_taxonomy!$B$2:$Z$948,6,0)</f>
        <v>Eukaryota</v>
      </c>
      <c r="J434" t="str">
        <f>VLOOKUP($B434,SOCS_box_taxonomy!$B$2:$Z$948,7,0)</f>
        <v xml:space="preserve"> Metazoa</v>
      </c>
      <c r="K434" t="str">
        <f>VLOOKUP($B434,SOCS_box_taxonomy!$B$2:$Z$948,8,0)</f>
        <v xml:space="preserve"> Chordata</v>
      </c>
      <c r="L434" t="str">
        <f>VLOOKUP($B434,SOCS_box_taxonomy!$B$2:$Z$948,9,0)</f>
        <v xml:space="preserve"> Craniata</v>
      </c>
      <c r="M434" t="str">
        <f>VLOOKUP($B434,SOCS_box_taxonomy!$B$2:$Z$948,10,0)</f>
        <v xml:space="preserve"> Vertebrata</v>
      </c>
      <c r="N434" t="str">
        <f>VLOOKUP($B434,SOCS_box_taxonomy!$B$2:$Z$948,11,0)</f>
        <v xml:space="preserve"> Euteleostomi</v>
      </c>
      <c r="O434" t="str">
        <f>VLOOKUP($B434,SOCS_box_taxonomy!$B$2:$Z$948,12,0)</f>
        <v>Mammalia</v>
      </c>
      <c r="P434" t="str">
        <f>VLOOKUP($B434,SOCS_box_taxonomy!$B$2:$Z$948,13,0)</f>
        <v xml:space="preserve"> Eutheria</v>
      </c>
      <c r="Q434" t="str">
        <f>VLOOKUP($B434,SOCS_box_taxonomy!$B$2:$Z$948,14,0)</f>
        <v xml:space="preserve"> Euarchontoglires</v>
      </c>
      <c r="R434" t="str">
        <f>VLOOKUP($B434,SOCS_box_taxonomy!$B$2:$Z$948,15,0)</f>
        <v xml:space="preserve"> Primates</v>
      </c>
      <c r="S434" t="str">
        <f>VLOOKUP($B434,SOCS_box_taxonomy!$B$2:$Z$948,16,0)</f>
        <v xml:space="preserve"> Haplorrhini</v>
      </c>
      <c r="T434" t="str">
        <f>VLOOKUP($B434,SOCS_box_taxonomy!$B$2:$Z$948,17,0)</f>
        <v>Catarrhini</v>
      </c>
      <c r="U434" t="str">
        <f>VLOOKUP($B434,SOCS_box_taxonomy!$B$2:$Z$948,18,0)</f>
        <v xml:space="preserve"> Hominidae</v>
      </c>
      <c r="V434" t="str">
        <f>VLOOKUP($B434,SOCS_box_taxonomy!$B$2:$Z$948,19,0)</f>
        <v xml:space="preserve"> Homo.</v>
      </c>
      <c r="W434">
        <f>VLOOKUP($B434,SOCS_box_taxonomy!$B$2:$Z$948,20,0)</f>
        <v>0</v>
      </c>
      <c r="X434">
        <f>VLOOKUP($B434,SOCS_box_taxonomy!$B$2:$Z$948,21,0)</f>
        <v>0</v>
      </c>
      <c r="Y434">
        <f>VLOOKUP($B434,SOCS_box_taxonomy!$B$2:$Z$948,22,0)</f>
        <v>0</v>
      </c>
      <c r="Z434">
        <f>$F434-$E434+1</f>
        <v>42</v>
      </c>
    </row>
    <row r="435" spans="1:26">
      <c r="A435" t="s">
        <v>242</v>
      </c>
      <c r="B435" t="s">
        <v>1416</v>
      </c>
      <c r="C435">
        <v>288</v>
      </c>
      <c r="D435" t="s">
        <v>1269</v>
      </c>
      <c r="E435">
        <v>26</v>
      </c>
      <c r="F435">
        <v>115</v>
      </c>
      <c r="G435">
        <v>64467</v>
      </c>
      <c r="H435" t="s">
        <v>1270</v>
      </c>
      <c r="I435" t="str">
        <f>VLOOKUP($B435,SOCS_box_taxonomy!$B$2:$Z$948,6,0)</f>
        <v>Eukaryota</v>
      </c>
      <c r="J435" t="str">
        <f>VLOOKUP($B435,SOCS_box_taxonomy!$B$2:$Z$948,7,0)</f>
        <v xml:space="preserve"> Metazoa</v>
      </c>
      <c r="K435" t="str">
        <f>VLOOKUP($B435,SOCS_box_taxonomy!$B$2:$Z$948,8,0)</f>
        <v xml:space="preserve"> Chordata</v>
      </c>
      <c r="L435" t="str">
        <f>VLOOKUP($B435,SOCS_box_taxonomy!$B$2:$Z$948,9,0)</f>
        <v xml:space="preserve"> Craniata</v>
      </c>
      <c r="M435" t="str">
        <f>VLOOKUP($B435,SOCS_box_taxonomy!$B$2:$Z$948,10,0)</f>
        <v xml:space="preserve"> Vertebrata</v>
      </c>
      <c r="N435" t="str">
        <f>VLOOKUP($B435,SOCS_box_taxonomy!$B$2:$Z$948,11,0)</f>
        <v xml:space="preserve"> Euteleostomi</v>
      </c>
      <c r="O435" t="str">
        <f>VLOOKUP($B435,SOCS_box_taxonomy!$B$2:$Z$948,12,0)</f>
        <v>Mammalia</v>
      </c>
      <c r="P435" t="str">
        <f>VLOOKUP($B435,SOCS_box_taxonomy!$B$2:$Z$948,13,0)</f>
        <v xml:space="preserve"> Eutheria</v>
      </c>
      <c r="Q435" t="str">
        <f>VLOOKUP($B435,SOCS_box_taxonomy!$B$2:$Z$948,14,0)</f>
        <v xml:space="preserve"> Euarchontoglires</v>
      </c>
      <c r="R435" t="str">
        <f>VLOOKUP($B435,SOCS_box_taxonomy!$B$2:$Z$948,15,0)</f>
        <v xml:space="preserve"> Primates</v>
      </c>
      <c r="S435" t="str">
        <f>VLOOKUP($B435,SOCS_box_taxonomy!$B$2:$Z$948,16,0)</f>
        <v xml:space="preserve"> Haplorrhini</v>
      </c>
      <c r="T435" t="str">
        <f>VLOOKUP($B435,SOCS_box_taxonomy!$B$2:$Z$948,17,0)</f>
        <v>Catarrhini</v>
      </c>
      <c r="U435" t="str">
        <f>VLOOKUP($B435,SOCS_box_taxonomy!$B$2:$Z$948,18,0)</f>
        <v xml:space="preserve"> Cercopithecidae</v>
      </c>
      <c r="V435" t="str">
        <f>VLOOKUP($B435,SOCS_box_taxonomy!$B$2:$Z$948,19,0)</f>
        <v xml:space="preserve"> Cercopithecinae</v>
      </c>
      <c r="W435" t="str">
        <f>VLOOKUP($B435,SOCS_box_taxonomy!$B$2:$Z$948,20,0)</f>
        <v xml:space="preserve"> Macaca.</v>
      </c>
      <c r="X435">
        <f>VLOOKUP($B435,SOCS_box_taxonomy!$B$2:$Z$948,21,0)</f>
        <v>0</v>
      </c>
      <c r="Y435">
        <f>VLOOKUP($B435,SOCS_box_taxonomy!$B$2:$Z$948,22,0)</f>
        <v>0</v>
      </c>
    </row>
    <row r="436" spans="1:26">
      <c r="A436" t="s">
        <v>242</v>
      </c>
      <c r="B436" t="s">
        <v>1416</v>
      </c>
      <c r="C436">
        <v>288</v>
      </c>
      <c r="D436" t="s">
        <v>1269</v>
      </c>
      <c r="E436">
        <v>94</v>
      </c>
      <c r="F436">
        <v>181</v>
      </c>
      <c r="G436">
        <v>64467</v>
      </c>
      <c r="H436" t="s">
        <v>1270</v>
      </c>
      <c r="I436" t="str">
        <f>VLOOKUP($B436,SOCS_box_taxonomy!$B$2:$Z$948,6,0)</f>
        <v>Eukaryota</v>
      </c>
      <c r="J436" t="str">
        <f>VLOOKUP($B436,SOCS_box_taxonomy!$B$2:$Z$948,7,0)</f>
        <v xml:space="preserve"> Metazoa</v>
      </c>
      <c r="K436" t="str">
        <f>VLOOKUP($B436,SOCS_box_taxonomy!$B$2:$Z$948,8,0)</f>
        <v xml:space="preserve"> Chordata</v>
      </c>
      <c r="L436" t="str">
        <f>VLOOKUP($B436,SOCS_box_taxonomy!$B$2:$Z$948,9,0)</f>
        <v xml:space="preserve"> Craniata</v>
      </c>
      <c r="M436" t="str">
        <f>VLOOKUP($B436,SOCS_box_taxonomy!$B$2:$Z$948,10,0)</f>
        <v xml:space="preserve"> Vertebrata</v>
      </c>
      <c r="N436" t="str">
        <f>VLOOKUP($B436,SOCS_box_taxonomy!$B$2:$Z$948,11,0)</f>
        <v xml:space="preserve"> Euteleostomi</v>
      </c>
      <c r="O436" t="str">
        <f>VLOOKUP($B436,SOCS_box_taxonomy!$B$2:$Z$948,12,0)</f>
        <v>Mammalia</v>
      </c>
      <c r="P436" t="str">
        <f>VLOOKUP($B436,SOCS_box_taxonomy!$B$2:$Z$948,13,0)</f>
        <v xml:space="preserve"> Eutheria</v>
      </c>
      <c r="Q436" t="str">
        <f>VLOOKUP($B436,SOCS_box_taxonomy!$B$2:$Z$948,14,0)</f>
        <v xml:space="preserve"> Euarchontoglires</v>
      </c>
      <c r="R436" t="str">
        <f>VLOOKUP($B436,SOCS_box_taxonomy!$B$2:$Z$948,15,0)</f>
        <v xml:space="preserve"> Primates</v>
      </c>
      <c r="S436" t="str">
        <f>VLOOKUP($B436,SOCS_box_taxonomy!$B$2:$Z$948,16,0)</f>
        <v xml:space="preserve"> Haplorrhini</v>
      </c>
      <c r="T436" t="str">
        <f>VLOOKUP($B436,SOCS_box_taxonomy!$B$2:$Z$948,17,0)</f>
        <v>Catarrhini</v>
      </c>
      <c r="U436" t="str">
        <f>VLOOKUP($B436,SOCS_box_taxonomy!$B$2:$Z$948,18,0)</f>
        <v xml:space="preserve"> Cercopithecidae</v>
      </c>
      <c r="V436" t="str">
        <f>VLOOKUP($B436,SOCS_box_taxonomy!$B$2:$Z$948,19,0)</f>
        <v xml:space="preserve"> Cercopithecinae</v>
      </c>
      <c r="W436" t="str">
        <f>VLOOKUP($B436,SOCS_box_taxonomy!$B$2:$Z$948,20,0)</f>
        <v xml:space="preserve"> Macaca.</v>
      </c>
      <c r="X436">
        <f>VLOOKUP($B436,SOCS_box_taxonomy!$B$2:$Z$948,21,0)</f>
        <v>0</v>
      </c>
      <c r="Y436">
        <f>VLOOKUP($B436,SOCS_box_taxonomy!$B$2:$Z$948,22,0)</f>
        <v>0</v>
      </c>
    </row>
    <row r="437" spans="1:26">
      <c r="A437" t="s">
        <v>242</v>
      </c>
      <c r="B437" t="s">
        <v>1416</v>
      </c>
      <c r="C437">
        <v>288</v>
      </c>
      <c r="D437" t="s">
        <v>21</v>
      </c>
      <c r="E437">
        <v>247</v>
      </c>
      <c r="F437">
        <v>288</v>
      </c>
      <c r="G437">
        <v>1016</v>
      </c>
      <c r="H437" t="s">
        <v>1265</v>
      </c>
      <c r="I437" t="str">
        <f>VLOOKUP($B437,SOCS_box_taxonomy!$B$2:$Z$948,6,0)</f>
        <v>Eukaryota</v>
      </c>
      <c r="J437" t="str">
        <f>VLOOKUP($B437,SOCS_box_taxonomy!$B$2:$Z$948,7,0)</f>
        <v xml:space="preserve"> Metazoa</v>
      </c>
      <c r="K437" t="str">
        <f>VLOOKUP($B437,SOCS_box_taxonomy!$B$2:$Z$948,8,0)</f>
        <v xml:space="preserve"> Chordata</v>
      </c>
      <c r="L437" t="str">
        <f>VLOOKUP($B437,SOCS_box_taxonomy!$B$2:$Z$948,9,0)</f>
        <v xml:space="preserve"> Craniata</v>
      </c>
      <c r="M437" t="str">
        <f>VLOOKUP($B437,SOCS_box_taxonomy!$B$2:$Z$948,10,0)</f>
        <v xml:space="preserve"> Vertebrata</v>
      </c>
      <c r="N437" t="str">
        <f>VLOOKUP($B437,SOCS_box_taxonomy!$B$2:$Z$948,11,0)</f>
        <v xml:space="preserve"> Euteleostomi</v>
      </c>
      <c r="O437" t="str">
        <f>VLOOKUP($B437,SOCS_box_taxonomy!$B$2:$Z$948,12,0)</f>
        <v>Mammalia</v>
      </c>
      <c r="P437" t="str">
        <f>VLOOKUP($B437,SOCS_box_taxonomy!$B$2:$Z$948,13,0)</f>
        <v xml:space="preserve"> Eutheria</v>
      </c>
      <c r="Q437" t="str">
        <f>VLOOKUP($B437,SOCS_box_taxonomy!$B$2:$Z$948,14,0)</f>
        <v xml:space="preserve"> Euarchontoglires</v>
      </c>
      <c r="R437" t="str">
        <f>VLOOKUP($B437,SOCS_box_taxonomy!$B$2:$Z$948,15,0)</f>
        <v xml:space="preserve"> Primates</v>
      </c>
      <c r="S437" t="str">
        <f>VLOOKUP($B437,SOCS_box_taxonomy!$B$2:$Z$948,16,0)</f>
        <v xml:space="preserve"> Haplorrhini</v>
      </c>
      <c r="T437" t="str">
        <f>VLOOKUP($B437,SOCS_box_taxonomy!$B$2:$Z$948,17,0)</f>
        <v>Catarrhini</v>
      </c>
      <c r="U437" t="str">
        <f>VLOOKUP($B437,SOCS_box_taxonomy!$B$2:$Z$948,18,0)</f>
        <v xml:space="preserve"> Cercopithecidae</v>
      </c>
      <c r="V437" t="str">
        <f>VLOOKUP($B437,SOCS_box_taxonomy!$B$2:$Z$948,19,0)</f>
        <v xml:space="preserve"> Cercopithecinae</v>
      </c>
      <c r="W437" t="str">
        <f>VLOOKUP($B437,SOCS_box_taxonomy!$B$2:$Z$948,20,0)</f>
        <v xml:space="preserve"> Macaca.</v>
      </c>
      <c r="X437">
        <f>VLOOKUP($B437,SOCS_box_taxonomy!$B$2:$Z$948,21,0)</f>
        <v>0</v>
      </c>
      <c r="Y437">
        <f>VLOOKUP($B437,SOCS_box_taxonomy!$B$2:$Z$948,22,0)</f>
        <v>0</v>
      </c>
      <c r="Z437">
        <f>$F437-$E437+1</f>
        <v>42</v>
      </c>
    </row>
    <row r="438" spans="1:26">
      <c r="A438" t="s">
        <v>243</v>
      </c>
      <c r="B438" t="s">
        <v>1417</v>
      </c>
      <c r="C438">
        <v>288</v>
      </c>
      <c r="D438" t="s">
        <v>1269</v>
      </c>
      <c r="E438">
        <v>26</v>
      </c>
      <c r="F438">
        <v>115</v>
      </c>
      <c r="G438">
        <v>64467</v>
      </c>
      <c r="H438" t="s">
        <v>1270</v>
      </c>
      <c r="I438" t="str">
        <f>VLOOKUP($B438,SOCS_box_taxonomy!$B$2:$Z$948,6,0)</f>
        <v>Eukaryota</v>
      </c>
      <c r="J438" t="str">
        <f>VLOOKUP($B438,SOCS_box_taxonomy!$B$2:$Z$948,7,0)</f>
        <v xml:space="preserve"> Metazoa</v>
      </c>
      <c r="K438" t="str">
        <f>VLOOKUP($B438,SOCS_box_taxonomy!$B$2:$Z$948,8,0)</f>
        <v xml:space="preserve"> Chordata</v>
      </c>
      <c r="L438" t="str">
        <f>VLOOKUP($B438,SOCS_box_taxonomy!$B$2:$Z$948,9,0)</f>
        <v xml:space="preserve"> Craniata</v>
      </c>
      <c r="M438" t="str">
        <f>VLOOKUP($B438,SOCS_box_taxonomy!$B$2:$Z$948,10,0)</f>
        <v xml:space="preserve"> Vertebrata</v>
      </c>
      <c r="N438" t="str">
        <f>VLOOKUP($B438,SOCS_box_taxonomy!$B$2:$Z$948,11,0)</f>
        <v xml:space="preserve"> Euteleostomi</v>
      </c>
      <c r="O438" t="str">
        <f>VLOOKUP($B438,SOCS_box_taxonomy!$B$2:$Z$948,12,0)</f>
        <v>Mammalia</v>
      </c>
      <c r="P438" t="str">
        <f>VLOOKUP($B438,SOCS_box_taxonomy!$B$2:$Z$948,13,0)</f>
        <v xml:space="preserve"> Eutheria</v>
      </c>
      <c r="Q438" t="str">
        <f>VLOOKUP($B438,SOCS_box_taxonomy!$B$2:$Z$948,14,0)</f>
        <v xml:space="preserve"> Euarchontoglires</v>
      </c>
      <c r="R438" t="str">
        <f>VLOOKUP($B438,SOCS_box_taxonomy!$B$2:$Z$948,15,0)</f>
        <v xml:space="preserve"> Glires</v>
      </c>
      <c r="S438" t="str">
        <f>VLOOKUP($B438,SOCS_box_taxonomy!$B$2:$Z$948,16,0)</f>
        <v xml:space="preserve"> Rodentia</v>
      </c>
      <c r="T438" t="str">
        <f>VLOOKUP($B438,SOCS_box_taxonomy!$B$2:$Z$948,17,0)</f>
        <v xml:space="preserve"> Sciurognathi</v>
      </c>
      <c r="U438" t="str">
        <f>VLOOKUP($B438,SOCS_box_taxonomy!$B$2:$Z$948,18,0)</f>
        <v>Muroidea</v>
      </c>
      <c r="V438" t="str">
        <f>VLOOKUP($B438,SOCS_box_taxonomy!$B$2:$Z$948,19,0)</f>
        <v xml:space="preserve"> Muridae</v>
      </c>
      <c r="W438" t="str">
        <f>VLOOKUP($B438,SOCS_box_taxonomy!$B$2:$Z$948,20,0)</f>
        <v xml:space="preserve"> Murinae</v>
      </c>
      <c r="X438" t="str">
        <f>VLOOKUP($B438,SOCS_box_taxonomy!$B$2:$Z$948,21,0)</f>
        <v xml:space="preserve"> Mus</v>
      </c>
      <c r="Y438" t="str">
        <f>VLOOKUP($B438,SOCS_box_taxonomy!$B$2:$Z$948,22,0)</f>
        <v xml:space="preserve"> Mus.</v>
      </c>
    </row>
    <row r="439" spans="1:26">
      <c r="A439" t="s">
        <v>243</v>
      </c>
      <c r="B439" t="s">
        <v>1417</v>
      </c>
      <c r="C439">
        <v>288</v>
      </c>
      <c r="D439" t="s">
        <v>1269</v>
      </c>
      <c r="E439">
        <v>95</v>
      </c>
      <c r="F439">
        <v>181</v>
      </c>
      <c r="G439">
        <v>64467</v>
      </c>
      <c r="H439" t="s">
        <v>1270</v>
      </c>
      <c r="I439" t="str">
        <f>VLOOKUP($B439,SOCS_box_taxonomy!$B$2:$Z$948,6,0)</f>
        <v>Eukaryota</v>
      </c>
      <c r="J439" t="str">
        <f>VLOOKUP($B439,SOCS_box_taxonomy!$B$2:$Z$948,7,0)</f>
        <v xml:space="preserve"> Metazoa</v>
      </c>
      <c r="K439" t="str">
        <f>VLOOKUP($B439,SOCS_box_taxonomy!$B$2:$Z$948,8,0)</f>
        <v xml:space="preserve"> Chordata</v>
      </c>
      <c r="L439" t="str">
        <f>VLOOKUP($B439,SOCS_box_taxonomy!$B$2:$Z$948,9,0)</f>
        <v xml:space="preserve"> Craniata</v>
      </c>
      <c r="M439" t="str">
        <f>VLOOKUP($B439,SOCS_box_taxonomy!$B$2:$Z$948,10,0)</f>
        <v xml:space="preserve"> Vertebrata</v>
      </c>
      <c r="N439" t="str">
        <f>VLOOKUP($B439,SOCS_box_taxonomy!$B$2:$Z$948,11,0)</f>
        <v xml:space="preserve"> Euteleostomi</v>
      </c>
      <c r="O439" t="str">
        <f>VLOOKUP($B439,SOCS_box_taxonomy!$B$2:$Z$948,12,0)</f>
        <v>Mammalia</v>
      </c>
      <c r="P439" t="str">
        <f>VLOOKUP($B439,SOCS_box_taxonomy!$B$2:$Z$948,13,0)</f>
        <v xml:space="preserve"> Eutheria</v>
      </c>
      <c r="Q439" t="str">
        <f>VLOOKUP($B439,SOCS_box_taxonomy!$B$2:$Z$948,14,0)</f>
        <v xml:space="preserve"> Euarchontoglires</v>
      </c>
      <c r="R439" t="str">
        <f>VLOOKUP($B439,SOCS_box_taxonomy!$B$2:$Z$948,15,0)</f>
        <v xml:space="preserve"> Glires</v>
      </c>
      <c r="S439" t="str">
        <f>VLOOKUP($B439,SOCS_box_taxonomy!$B$2:$Z$948,16,0)</f>
        <v xml:space="preserve"> Rodentia</v>
      </c>
      <c r="T439" t="str">
        <f>VLOOKUP($B439,SOCS_box_taxonomy!$B$2:$Z$948,17,0)</f>
        <v xml:space="preserve"> Sciurognathi</v>
      </c>
      <c r="U439" t="str">
        <f>VLOOKUP($B439,SOCS_box_taxonomy!$B$2:$Z$948,18,0)</f>
        <v>Muroidea</v>
      </c>
      <c r="V439" t="str">
        <f>VLOOKUP($B439,SOCS_box_taxonomy!$B$2:$Z$948,19,0)</f>
        <v xml:space="preserve"> Muridae</v>
      </c>
      <c r="W439" t="str">
        <f>VLOOKUP($B439,SOCS_box_taxonomy!$B$2:$Z$948,20,0)</f>
        <v xml:space="preserve"> Murinae</v>
      </c>
      <c r="X439" t="str">
        <f>VLOOKUP($B439,SOCS_box_taxonomy!$B$2:$Z$948,21,0)</f>
        <v xml:space="preserve"> Mus</v>
      </c>
      <c r="Y439" t="str">
        <f>VLOOKUP($B439,SOCS_box_taxonomy!$B$2:$Z$948,22,0)</f>
        <v xml:space="preserve"> Mus.</v>
      </c>
    </row>
    <row r="440" spans="1:26">
      <c r="A440" t="s">
        <v>243</v>
      </c>
      <c r="B440" t="s">
        <v>1417</v>
      </c>
      <c r="C440">
        <v>288</v>
      </c>
      <c r="D440" t="s">
        <v>21</v>
      </c>
      <c r="E440">
        <v>247</v>
      </c>
      <c r="F440">
        <v>288</v>
      </c>
      <c r="G440">
        <v>1016</v>
      </c>
      <c r="H440" t="s">
        <v>1265</v>
      </c>
      <c r="I440" t="str">
        <f>VLOOKUP($B440,SOCS_box_taxonomy!$B$2:$Z$948,6,0)</f>
        <v>Eukaryota</v>
      </c>
      <c r="J440" t="str">
        <f>VLOOKUP($B440,SOCS_box_taxonomy!$B$2:$Z$948,7,0)</f>
        <v xml:space="preserve"> Metazoa</v>
      </c>
      <c r="K440" t="str">
        <f>VLOOKUP($B440,SOCS_box_taxonomy!$B$2:$Z$948,8,0)</f>
        <v xml:space="preserve"> Chordata</v>
      </c>
      <c r="L440" t="str">
        <f>VLOOKUP($B440,SOCS_box_taxonomy!$B$2:$Z$948,9,0)</f>
        <v xml:space="preserve"> Craniata</v>
      </c>
      <c r="M440" t="str">
        <f>VLOOKUP($B440,SOCS_box_taxonomy!$B$2:$Z$948,10,0)</f>
        <v xml:space="preserve"> Vertebrata</v>
      </c>
      <c r="N440" t="str">
        <f>VLOOKUP($B440,SOCS_box_taxonomy!$B$2:$Z$948,11,0)</f>
        <v xml:space="preserve"> Euteleostomi</v>
      </c>
      <c r="O440" t="str">
        <f>VLOOKUP($B440,SOCS_box_taxonomy!$B$2:$Z$948,12,0)</f>
        <v>Mammalia</v>
      </c>
      <c r="P440" t="str">
        <f>VLOOKUP($B440,SOCS_box_taxonomy!$B$2:$Z$948,13,0)</f>
        <v xml:space="preserve"> Eutheria</v>
      </c>
      <c r="Q440" t="str">
        <f>VLOOKUP($B440,SOCS_box_taxonomy!$B$2:$Z$948,14,0)</f>
        <v xml:space="preserve"> Euarchontoglires</v>
      </c>
      <c r="R440" t="str">
        <f>VLOOKUP($B440,SOCS_box_taxonomy!$B$2:$Z$948,15,0)</f>
        <v xml:space="preserve"> Glires</v>
      </c>
      <c r="S440" t="str">
        <f>VLOOKUP($B440,SOCS_box_taxonomy!$B$2:$Z$948,16,0)</f>
        <v xml:space="preserve"> Rodentia</v>
      </c>
      <c r="T440" t="str">
        <f>VLOOKUP($B440,SOCS_box_taxonomy!$B$2:$Z$948,17,0)</f>
        <v xml:space="preserve"> Sciurognathi</v>
      </c>
      <c r="U440" t="str">
        <f>VLOOKUP($B440,SOCS_box_taxonomy!$B$2:$Z$948,18,0)</f>
        <v>Muroidea</v>
      </c>
      <c r="V440" t="str">
        <f>VLOOKUP($B440,SOCS_box_taxonomy!$B$2:$Z$948,19,0)</f>
        <v xml:space="preserve"> Muridae</v>
      </c>
      <c r="W440" t="str">
        <f>VLOOKUP($B440,SOCS_box_taxonomy!$B$2:$Z$948,20,0)</f>
        <v xml:space="preserve"> Murinae</v>
      </c>
      <c r="X440" t="str">
        <f>VLOOKUP($B440,SOCS_box_taxonomy!$B$2:$Z$948,21,0)</f>
        <v xml:space="preserve"> Mus</v>
      </c>
      <c r="Y440" t="str">
        <f>VLOOKUP($B440,SOCS_box_taxonomy!$B$2:$Z$948,22,0)</f>
        <v xml:space="preserve"> Mus.</v>
      </c>
      <c r="Z440">
        <f>$F440-$E440+1</f>
        <v>42</v>
      </c>
    </row>
    <row r="441" spans="1:26">
      <c r="A441" t="s">
        <v>244</v>
      </c>
      <c r="B441" t="s">
        <v>1418</v>
      </c>
      <c r="C441">
        <v>288</v>
      </c>
      <c r="D441" t="s">
        <v>1319</v>
      </c>
      <c r="E441">
        <v>117</v>
      </c>
      <c r="F441">
        <v>149</v>
      </c>
      <c r="G441">
        <v>5717</v>
      </c>
      <c r="H441" t="s">
        <v>1320</v>
      </c>
      <c r="I441" t="str">
        <f>VLOOKUP($B441,SOCS_box_taxonomy!$B$2:$Z$948,6,0)</f>
        <v>Eukaryota</v>
      </c>
      <c r="J441" t="str">
        <f>VLOOKUP($B441,SOCS_box_taxonomy!$B$2:$Z$948,7,0)</f>
        <v xml:space="preserve"> Metazoa</v>
      </c>
      <c r="K441" t="str">
        <f>VLOOKUP($B441,SOCS_box_taxonomy!$B$2:$Z$948,8,0)</f>
        <v xml:space="preserve"> Chordata</v>
      </c>
      <c r="L441" t="str">
        <f>VLOOKUP($B441,SOCS_box_taxonomy!$B$2:$Z$948,9,0)</f>
        <v xml:space="preserve"> Craniata</v>
      </c>
      <c r="M441" t="str">
        <f>VLOOKUP($B441,SOCS_box_taxonomy!$B$2:$Z$948,10,0)</f>
        <v xml:space="preserve"> Vertebrata</v>
      </c>
      <c r="N441" t="str">
        <f>VLOOKUP($B441,SOCS_box_taxonomy!$B$2:$Z$948,11,0)</f>
        <v xml:space="preserve"> Euteleostomi</v>
      </c>
      <c r="O441" t="str">
        <f>VLOOKUP($B441,SOCS_box_taxonomy!$B$2:$Z$948,12,0)</f>
        <v>Mammalia</v>
      </c>
      <c r="P441" t="str">
        <f>VLOOKUP($B441,SOCS_box_taxonomy!$B$2:$Z$948,13,0)</f>
        <v xml:space="preserve"> Eutheria</v>
      </c>
      <c r="Q441" t="str">
        <f>VLOOKUP($B441,SOCS_box_taxonomy!$B$2:$Z$948,14,0)</f>
        <v xml:space="preserve"> Euarchontoglires</v>
      </c>
      <c r="R441" t="str">
        <f>VLOOKUP($B441,SOCS_box_taxonomy!$B$2:$Z$948,15,0)</f>
        <v xml:space="preserve"> Primates</v>
      </c>
      <c r="S441" t="str">
        <f>VLOOKUP($B441,SOCS_box_taxonomy!$B$2:$Z$948,16,0)</f>
        <v xml:space="preserve"> Haplorrhini</v>
      </c>
      <c r="T441" t="str">
        <f>VLOOKUP($B441,SOCS_box_taxonomy!$B$2:$Z$948,17,0)</f>
        <v>Catarrhini</v>
      </c>
      <c r="U441" t="str">
        <f>VLOOKUP($B441,SOCS_box_taxonomy!$B$2:$Z$948,18,0)</f>
        <v xml:space="preserve"> Hominidae</v>
      </c>
      <c r="V441" t="str">
        <f>VLOOKUP($B441,SOCS_box_taxonomy!$B$2:$Z$948,19,0)</f>
        <v xml:space="preserve"> Pongo.</v>
      </c>
      <c r="W441">
        <f>VLOOKUP($B441,SOCS_box_taxonomy!$B$2:$Z$948,20,0)</f>
        <v>0</v>
      </c>
      <c r="X441">
        <f>VLOOKUP($B441,SOCS_box_taxonomy!$B$2:$Z$948,21,0)</f>
        <v>0</v>
      </c>
      <c r="Y441">
        <f>VLOOKUP($B441,SOCS_box_taxonomy!$B$2:$Z$948,22,0)</f>
        <v>0</v>
      </c>
    </row>
    <row r="442" spans="1:26">
      <c r="A442" t="s">
        <v>244</v>
      </c>
      <c r="B442" t="s">
        <v>1418</v>
      </c>
      <c r="C442">
        <v>288</v>
      </c>
      <c r="D442" t="s">
        <v>1269</v>
      </c>
      <c r="E442">
        <v>26</v>
      </c>
      <c r="F442">
        <v>115</v>
      </c>
      <c r="G442">
        <v>64467</v>
      </c>
      <c r="H442" t="s">
        <v>1270</v>
      </c>
      <c r="I442" t="str">
        <f>VLOOKUP($B442,SOCS_box_taxonomy!$B$2:$Z$948,6,0)</f>
        <v>Eukaryota</v>
      </c>
      <c r="J442" t="str">
        <f>VLOOKUP($B442,SOCS_box_taxonomy!$B$2:$Z$948,7,0)</f>
        <v xml:space="preserve"> Metazoa</v>
      </c>
      <c r="K442" t="str">
        <f>VLOOKUP($B442,SOCS_box_taxonomy!$B$2:$Z$948,8,0)</f>
        <v xml:space="preserve"> Chordata</v>
      </c>
      <c r="L442" t="str">
        <f>VLOOKUP($B442,SOCS_box_taxonomy!$B$2:$Z$948,9,0)</f>
        <v xml:space="preserve"> Craniata</v>
      </c>
      <c r="M442" t="str">
        <f>VLOOKUP($B442,SOCS_box_taxonomy!$B$2:$Z$948,10,0)</f>
        <v xml:space="preserve"> Vertebrata</v>
      </c>
      <c r="N442" t="str">
        <f>VLOOKUP($B442,SOCS_box_taxonomy!$B$2:$Z$948,11,0)</f>
        <v xml:space="preserve"> Euteleostomi</v>
      </c>
      <c r="O442" t="str">
        <f>VLOOKUP($B442,SOCS_box_taxonomy!$B$2:$Z$948,12,0)</f>
        <v>Mammalia</v>
      </c>
      <c r="P442" t="str">
        <f>VLOOKUP($B442,SOCS_box_taxonomy!$B$2:$Z$948,13,0)</f>
        <v xml:space="preserve"> Eutheria</v>
      </c>
      <c r="Q442" t="str">
        <f>VLOOKUP($B442,SOCS_box_taxonomy!$B$2:$Z$948,14,0)</f>
        <v xml:space="preserve"> Euarchontoglires</v>
      </c>
      <c r="R442" t="str">
        <f>VLOOKUP($B442,SOCS_box_taxonomy!$B$2:$Z$948,15,0)</f>
        <v xml:space="preserve"> Primates</v>
      </c>
      <c r="S442" t="str">
        <f>VLOOKUP($B442,SOCS_box_taxonomy!$B$2:$Z$948,16,0)</f>
        <v xml:space="preserve"> Haplorrhini</v>
      </c>
      <c r="T442" t="str">
        <f>VLOOKUP($B442,SOCS_box_taxonomy!$B$2:$Z$948,17,0)</f>
        <v>Catarrhini</v>
      </c>
      <c r="U442" t="str">
        <f>VLOOKUP($B442,SOCS_box_taxonomy!$B$2:$Z$948,18,0)</f>
        <v xml:space="preserve"> Hominidae</v>
      </c>
      <c r="V442" t="str">
        <f>VLOOKUP($B442,SOCS_box_taxonomy!$B$2:$Z$948,19,0)</f>
        <v xml:space="preserve"> Pongo.</v>
      </c>
      <c r="W442">
        <f>VLOOKUP($B442,SOCS_box_taxonomy!$B$2:$Z$948,20,0)</f>
        <v>0</v>
      </c>
      <c r="X442">
        <f>VLOOKUP($B442,SOCS_box_taxonomy!$B$2:$Z$948,21,0)</f>
        <v>0</v>
      </c>
      <c r="Y442">
        <f>VLOOKUP($B442,SOCS_box_taxonomy!$B$2:$Z$948,22,0)</f>
        <v>0</v>
      </c>
    </row>
    <row r="443" spans="1:26">
      <c r="A443" t="s">
        <v>244</v>
      </c>
      <c r="B443" t="s">
        <v>1418</v>
      </c>
      <c r="C443">
        <v>288</v>
      </c>
      <c r="D443" t="s">
        <v>1269</v>
      </c>
      <c r="E443">
        <v>94</v>
      </c>
      <c r="F443">
        <v>181</v>
      </c>
      <c r="G443">
        <v>64467</v>
      </c>
      <c r="H443" t="s">
        <v>1270</v>
      </c>
      <c r="I443" t="str">
        <f>VLOOKUP($B443,SOCS_box_taxonomy!$B$2:$Z$948,6,0)</f>
        <v>Eukaryota</v>
      </c>
      <c r="J443" t="str">
        <f>VLOOKUP($B443,SOCS_box_taxonomy!$B$2:$Z$948,7,0)</f>
        <v xml:space="preserve"> Metazoa</v>
      </c>
      <c r="K443" t="str">
        <f>VLOOKUP($B443,SOCS_box_taxonomy!$B$2:$Z$948,8,0)</f>
        <v xml:space="preserve"> Chordata</v>
      </c>
      <c r="L443" t="str">
        <f>VLOOKUP($B443,SOCS_box_taxonomy!$B$2:$Z$948,9,0)</f>
        <v xml:space="preserve"> Craniata</v>
      </c>
      <c r="M443" t="str">
        <f>VLOOKUP($B443,SOCS_box_taxonomy!$B$2:$Z$948,10,0)</f>
        <v xml:space="preserve"> Vertebrata</v>
      </c>
      <c r="N443" t="str">
        <f>VLOOKUP($B443,SOCS_box_taxonomy!$B$2:$Z$948,11,0)</f>
        <v xml:space="preserve"> Euteleostomi</v>
      </c>
      <c r="O443" t="str">
        <f>VLOOKUP($B443,SOCS_box_taxonomy!$B$2:$Z$948,12,0)</f>
        <v>Mammalia</v>
      </c>
      <c r="P443" t="str">
        <f>VLOOKUP($B443,SOCS_box_taxonomy!$B$2:$Z$948,13,0)</f>
        <v xml:space="preserve"> Eutheria</v>
      </c>
      <c r="Q443" t="str">
        <f>VLOOKUP($B443,SOCS_box_taxonomy!$B$2:$Z$948,14,0)</f>
        <v xml:space="preserve"> Euarchontoglires</v>
      </c>
      <c r="R443" t="str">
        <f>VLOOKUP($B443,SOCS_box_taxonomy!$B$2:$Z$948,15,0)</f>
        <v xml:space="preserve"> Primates</v>
      </c>
      <c r="S443" t="str">
        <f>VLOOKUP($B443,SOCS_box_taxonomy!$B$2:$Z$948,16,0)</f>
        <v xml:space="preserve"> Haplorrhini</v>
      </c>
      <c r="T443" t="str">
        <f>VLOOKUP($B443,SOCS_box_taxonomy!$B$2:$Z$948,17,0)</f>
        <v>Catarrhini</v>
      </c>
      <c r="U443" t="str">
        <f>VLOOKUP($B443,SOCS_box_taxonomy!$B$2:$Z$948,18,0)</f>
        <v xml:space="preserve"> Hominidae</v>
      </c>
      <c r="V443" t="str">
        <f>VLOOKUP($B443,SOCS_box_taxonomy!$B$2:$Z$948,19,0)</f>
        <v xml:space="preserve"> Pongo.</v>
      </c>
      <c r="W443">
        <f>VLOOKUP($B443,SOCS_box_taxonomy!$B$2:$Z$948,20,0)</f>
        <v>0</v>
      </c>
      <c r="X443">
        <f>VLOOKUP($B443,SOCS_box_taxonomy!$B$2:$Z$948,21,0)</f>
        <v>0</v>
      </c>
      <c r="Y443">
        <f>VLOOKUP($B443,SOCS_box_taxonomy!$B$2:$Z$948,22,0)</f>
        <v>0</v>
      </c>
    </row>
    <row r="444" spans="1:26">
      <c r="A444" t="s">
        <v>244</v>
      </c>
      <c r="B444" t="s">
        <v>1418</v>
      </c>
      <c r="C444">
        <v>288</v>
      </c>
      <c r="D444" t="s">
        <v>21</v>
      </c>
      <c r="E444">
        <v>247</v>
      </c>
      <c r="F444">
        <v>288</v>
      </c>
      <c r="G444">
        <v>1016</v>
      </c>
      <c r="H444" t="s">
        <v>1265</v>
      </c>
      <c r="I444" t="str">
        <f>VLOOKUP($B444,SOCS_box_taxonomy!$B$2:$Z$948,6,0)</f>
        <v>Eukaryota</v>
      </c>
      <c r="J444" t="str">
        <f>VLOOKUP($B444,SOCS_box_taxonomy!$B$2:$Z$948,7,0)</f>
        <v xml:space="preserve"> Metazoa</v>
      </c>
      <c r="K444" t="str">
        <f>VLOOKUP($B444,SOCS_box_taxonomy!$B$2:$Z$948,8,0)</f>
        <v xml:space="preserve"> Chordata</v>
      </c>
      <c r="L444" t="str">
        <f>VLOOKUP($B444,SOCS_box_taxonomy!$B$2:$Z$948,9,0)</f>
        <v xml:space="preserve"> Craniata</v>
      </c>
      <c r="M444" t="str">
        <f>VLOOKUP($B444,SOCS_box_taxonomy!$B$2:$Z$948,10,0)</f>
        <v xml:space="preserve"> Vertebrata</v>
      </c>
      <c r="N444" t="str">
        <f>VLOOKUP($B444,SOCS_box_taxonomy!$B$2:$Z$948,11,0)</f>
        <v xml:space="preserve"> Euteleostomi</v>
      </c>
      <c r="O444" t="str">
        <f>VLOOKUP($B444,SOCS_box_taxonomy!$B$2:$Z$948,12,0)</f>
        <v>Mammalia</v>
      </c>
      <c r="P444" t="str">
        <f>VLOOKUP($B444,SOCS_box_taxonomy!$B$2:$Z$948,13,0)</f>
        <v xml:space="preserve"> Eutheria</v>
      </c>
      <c r="Q444" t="str">
        <f>VLOOKUP($B444,SOCS_box_taxonomy!$B$2:$Z$948,14,0)</f>
        <v xml:space="preserve"> Euarchontoglires</v>
      </c>
      <c r="R444" t="str">
        <f>VLOOKUP($B444,SOCS_box_taxonomy!$B$2:$Z$948,15,0)</f>
        <v xml:space="preserve"> Primates</v>
      </c>
      <c r="S444" t="str">
        <f>VLOOKUP($B444,SOCS_box_taxonomy!$B$2:$Z$948,16,0)</f>
        <v xml:space="preserve"> Haplorrhini</v>
      </c>
      <c r="T444" t="str">
        <f>VLOOKUP($B444,SOCS_box_taxonomy!$B$2:$Z$948,17,0)</f>
        <v>Catarrhini</v>
      </c>
      <c r="U444" t="str">
        <f>VLOOKUP($B444,SOCS_box_taxonomy!$B$2:$Z$948,18,0)</f>
        <v xml:space="preserve"> Hominidae</v>
      </c>
      <c r="V444" t="str">
        <f>VLOOKUP($B444,SOCS_box_taxonomy!$B$2:$Z$948,19,0)</f>
        <v xml:space="preserve"> Pongo.</v>
      </c>
      <c r="W444">
        <f>VLOOKUP($B444,SOCS_box_taxonomy!$B$2:$Z$948,20,0)</f>
        <v>0</v>
      </c>
      <c r="X444">
        <f>VLOOKUP($B444,SOCS_box_taxonomy!$B$2:$Z$948,21,0)</f>
        <v>0</v>
      </c>
      <c r="Y444">
        <f>VLOOKUP($B444,SOCS_box_taxonomy!$B$2:$Z$948,22,0)</f>
        <v>0</v>
      </c>
      <c r="Z444">
        <f>$F444-$E444+1</f>
        <v>42</v>
      </c>
    </row>
    <row r="445" spans="1:26">
      <c r="A445" t="s">
        <v>245</v>
      </c>
      <c r="B445" t="s">
        <v>1419</v>
      </c>
      <c r="C445">
        <v>294</v>
      </c>
      <c r="D445" t="s">
        <v>1269</v>
      </c>
      <c r="E445">
        <v>23</v>
      </c>
      <c r="F445">
        <v>99</v>
      </c>
      <c r="G445">
        <v>64467</v>
      </c>
      <c r="H445" t="s">
        <v>1270</v>
      </c>
      <c r="I445" t="str">
        <f>VLOOKUP($B445,SOCS_box_taxonomy!$B$2:$Z$948,6,0)</f>
        <v>Eukaryota</v>
      </c>
      <c r="J445" t="str">
        <f>VLOOKUP($B445,SOCS_box_taxonomy!$B$2:$Z$948,7,0)</f>
        <v xml:space="preserve"> Metazoa</v>
      </c>
      <c r="K445" t="str">
        <f>VLOOKUP($B445,SOCS_box_taxonomy!$B$2:$Z$948,8,0)</f>
        <v xml:space="preserve"> Chordata</v>
      </c>
      <c r="L445" t="str">
        <f>VLOOKUP($B445,SOCS_box_taxonomy!$B$2:$Z$948,9,0)</f>
        <v xml:space="preserve"> Craniata</v>
      </c>
      <c r="M445" t="str">
        <f>VLOOKUP($B445,SOCS_box_taxonomy!$B$2:$Z$948,10,0)</f>
        <v xml:space="preserve"> Vertebrata</v>
      </c>
      <c r="N445" t="str">
        <f>VLOOKUP($B445,SOCS_box_taxonomy!$B$2:$Z$948,11,0)</f>
        <v xml:space="preserve"> Euteleostomi</v>
      </c>
      <c r="O445" t="str">
        <f>VLOOKUP($B445,SOCS_box_taxonomy!$B$2:$Z$948,12,0)</f>
        <v>Mammalia</v>
      </c>
      <c r="P445" t="str">
        <f>VLOOKUP($B445,SOCS_box_taxonomy!$B$2:$Z$948,13,0)</f>
        <v xml:space="preserve"> Eutheria</v>
      </c>
      <c r="Q445" t="str">
        <f>VLOOKUP($B445,SOCS_box_taxonomy!$B$2:$Z$948,14,0)</f>
        <v xml:space="preserve"> Euarchontoglires</v>
      </c>
      <c r="R445" t="str">
        <f>VLOOKUP($B445,SOCS_box_taxonomy!$B$2:$Z$948,15,0)</f>
        <v xml:space="preserve"> Primates</v>
      </c>
      <c r="S445" t="str">
        <f>VLOOKUP($B445,SOCS_box_taxonomy!$B$2:$Z$948,16,0)</f>
        <v xml:space="preserve"> Haplorrhini</v>
      </c>
      <c r="T445" t="str">
        <f>VLOOKUP($B445,SOCS_box_taxonomy!$B$2:$Z$948,17,0)</f>
        <v>Catarrhini</v>
      </c>
      <c r="U445" t="str">
        <f>VLOOKUP($B445,SOCS_box_taxonomy!$B$2:$Z$948,18,0)</f>
        <v xml:space="preserve"> Hominidae</v>
      </c>
      <c r="V445" t="str">
        <f>VLOOKUP($B445,SOCS_box_taxonomy!$B$2:$Z$948,19,0)</f>
        <v xml:space="preserve"> Homo.</v>
      </c>
      <c r="W445">
        <f>VLOOKUP($B445,SOCS_box_taxonomy!$B$2:$Z$948,20,0)</f>
        <v>0</v>
      </c>
      <c r="X445">
        <f>VLOOKUP($B445,SOCS_box_taxonomy!$B$2:$Z$948,21,0)</f>
        <v>0</v>
      </c>
      <c r="Y445">
        <f>VLOOKUP($B445,SOCS_box_taxonomy!$B$2:$Z$948,22,0)</f>
        <v>0</v>
      </c>
    </row>
    <row r="446" spans="1:26">
      <c r="A446" t="s">
        <v>245</v>
      </c>
      <c r="B446" t="s">
        <v>1419</v>
      </c>
      <c r="C446">
        <v>294</v>
      </c>
      <c r="D446" t="s">
        <v>1269</v>
      </c>
      <c r="E446">
        <v>106</v>
      </c>
      <c r="F446">
        <v>197</v>
      </c>
      <c r="G446">
        <v>64467</v>
      </c>
      <c r="H446" t="s">
        <v>1270</v>
      </c>
      <c r="I446" t="str">
        <f>VLOOKUP($B446,SOCS_box_taxonomy!$B$2:$Z$948,6,0)</f>
        <v>Eukaryota</v>
      </c>
      <c r="J446" t="str">
        <f>VLOOKUP($B446,SOCS_box_taxonomy!$B$2:$Z$948,7,0)</f>
        <v xml:space="preserve"> Metazoa</v>
      </c>
      <c r="K446" t="str">
        <f>VLOOKUP($B446,SOCS_box_taxonomy!$B$2:$Z$948,8,0)</f>
        <v xml:space="preserve"> Chordata</v>
      </c>
      <c r="L446" t="str">
        <f>VLOOKUP($B446,SOCS_box_taxonomy!$B$2:$Z$948,9,0)</f>
        <v xml:space="preserve"> Craniata</v>
      </c>
      <c r="M446" t="str">
        <f>VLOOKUP($B446,SOCS_box_taxonomy!$B$2:$Z$948,10,0)</f>
        <v xml:space="preserve"> Vertebrata</v>
      </c>
      <c r="N446" t="str">
        <f>VLOOKUP($B446,SOCS_box_taxonomy!$B$2:$Z$948,11,0)</f>
        <v xml:space="preserve"> Euteleostomi</v>
      </c>
      <c r="O446" t="str">
        <f>VLOOKUP($B446,SOCS_box_taxonomy!$B$2:$Z$948,12,0)</f>
        <v>Mammalia</v>
      </c>
      <c r="P446" t="str">
        <f>VLOOKUP($B446,SOCS_box_taxonomy!$B$2:$Z$948,13,0)</f>
        <v xml:space="preserve"> Eutheria</v>
      </c>
      <c r="Q446" t="str">
        <f>VLOOKUP($B446,SOCS_box_taxonomy!$B$2:$Z$948,14,0)</f>
        <v xml:space="preserve"> Euarchontoglires</v>
      </c>
      <c r="R446" t="str">
        <f>VLOOKUP($B446,SOCS_box_taxonomy!$B$2:$Z$948,15,0)</f>
        <v xml:space="preserve"> Primates</v>
      </c>
      <c r="S446" t="str">
        <f>VLOOKUP($B446,SOCS_box_taxonomy!$B$2:$Z$948,16,0)</f>
        <v xml:space="preserve"> Haplorrhini</v>
      </c>
      <c r="T446" t="str">
        <f>VLOOKUP($B446,SOCS_box_taxonomy!$B$2:$Z$948,17,0)</f>
        <v>Catarrhini</v>
      </c>
      <c r="U446" t="str">
        <f>VLOOKUP($B446,SOCS_box_taxonomy!$B$2:$Z$948,18,0)</f>
        <v xml:space="preserve"> Hominidae</v>
      </c>
      <c r="V446" t="str">
        <f>VLOOKUP($B446,SOCS_box_taxonomy!$B$2:$Z$948,19,0)</f>
        <v xml:space="preserve"> Homo.</v>
      </c>
      <c r="W446">
        <f>VLOOKUP($B446,SOCS_box_taxonomy!$B$2:$Z$948,20,0)</f>
        <v>0</v>
      </c>
      <c r="X446">
        <f>VLOOKUP($B446,SOCS_box_taxonomy!$B$2:$Z$948,21,0)</f>
        <v>0</v>
      </c>
      <c r="Y446">
        <f>VLOOKUP($B446,SOCS_box_taxonomy!$B$2:$Z$948,22,0)</f>
        <v>0</v>
      </c>
    </row>
    <row r="447" spans="1:26">
      <c r="A447" t="s">
        <v>245</v>
      </c>
      <c r="B447" t="s">
        <v>1419</v>
      </c>
      <c r="C447">
        <v>294</v>
      </c>
      <c r="D447" t="s">
        <v>1269</v>
      </c>
      <c r="E447">
        <v>182</v>
      </c>
      <c r="F447">
        <v>254</v>
      </c>
      <c r="G447">
        <v>64467</v>
      </c>
      <c r="H447" t="s">
        <v>1270</v>
      </c>
      <c r="I447" t="str">
        <f>VLOOKUP($B447,SOCS_box_taxonomy!$B$2:$Z$948,6,0)</f>
        <v>Eukaryota</v>
      </c>
      <c r="J447" t="str">
        <f>VLOOKUP($B447,SOCS_box_taxonomy!$B$2:$Z$948,7,0)</f>
        <v xml:space="preserve"> Metazoa</v>
      </c>
      <c r="K447" t="str">
        <f>VLOOKUP($B447,SOCS_box_taxonomy!$B$2:$Z$948,8,0)</f>
        <v xml:space="preserve"> Chordata</v>
      </c>
      <c r="L447" t="str">
        <f>VLOOKUP($B447,SOCS_box_taxonomy!$B$2:$Z$948,9,0)</f>
        <v xml:space="preserve"> Craniata</v>
      </c>
      <c r="M447" t="str">
        <f>VLOOKUP($B447,SOCS_box_taxonomy!$B$2:$Z$948,10,0)</f>
        <v xml:space="preserve"> Vertebrata</v>
      </c>
      <c r="N447" t="str">
        <f>VLOOKUP($B447,SOCS_box_taxonomy!$B$2:$Z$948,11,0)</f>
        <v xml:space="preserve"> Euteleostomi</v>
      </c>
      <c r="O447" t="str">
        <f>VLOOKUP($B447,SOCS_box_taxonomy!$B$2:$Z$948,12,0)</f>
        <v>Mammalia</v>
      </c>
      <c r="P447" t="str">
        <f>VLOOKUP($B447,SOCS_box_taxonomy!$B$2:$Z$948,13,0)</f>
        <v xml:space="preserve"> Eutheria</v>
      </c>
      <c r="Q447" t="str">
        <f>VLOOKUP($B447,SOCS_box_taxonomy!$B$2:$Z$948,14,0)</f>
        <v xml:space="preserve"> Euarchontoglires</v>
      </c>
      <c r="R447" t="str">
        <f>VLOOKUP($B447,SOCS_box_taxonomy!$B$2:$Z$948,15,0)</f>
        <v xml:space="preserve"> Primates</v>
      </c>
      <c r="S447" t="str">
        <f>VLOOKUP($B447,SOCS_box_taxonomy!$B$2:$Z$948,16,0)</f>
        <v xml:space="preserve"> Haplorrhini</v>
      </c>
      <c r="T447" t="str">
        <f>VLOOKUP($B447,SOCS_box_taxonomy!$B$2:$Z$948,17,0)</f>
        <v>Catarrhini</v>
      </c>
      <c r="U447" t="str">
        <f>VLOOKUP($B447,SOCS_box_taxonomy!$B$2:$Z$948,18,0)</f>
        <v xml:space="preserve"> Hominidae</v>
      </c>
      <c r="V447" t="str">
        <f>VLOOKUP($B447,SOCS_box_taxonomy!$B$2:$Z$948,19,0)</f>
        <v xml:space="preserve"> Homo.</v>
      </c>
      <c r="W447">
        <f>VLOOKUP($B447,SOCS_box_taxonomy!$B$2:$Z$948,20,0)</f>
        <v>0</v>
      </c>
      <c r="X447">
        <f>VLOOKUP($B447,SOCS_box_taxonomy!$B$2:$Z$948,21,0)</f>
        <v>0</v>
      </c>
      <c r="Y447">
        <f>VLOOKUP($B447,SOCS_box_taxonomy!$B$2:$Z$948,22,0)</f>
        <v>0</v>
      </c>
    </row>
    <row r="448" spans="1:26">
      <c r="A448" t="s">
        <v>245</v>
      </c>
      <c r="B448" t="s">
        <v>1419</v>
      </c>
      <c r="C448">
        <v>294</v>
      </c>
      <c r="D448" t="s">
        <v>1269</v>
      </c>
      <c r="E448">
        <v>40</v>
      </c>
      <c r="F448">
        <v>132</v>
      </c>
      <c r="G448">
        <v>64467</v>
      </c>
      <c r="H448" t="s">
        <v>1270</v>
      </c>
      <c r="I448" t="str">
        <f>VLOOKUP($B448,SOCS_box_taxonomy!$B$2:$Z$948,6,0)</f>
        <v>Eukaryota</v>
      </c>
      <c r="J448" t="str">
        <f>VLOOKUP($B448,SOCS_box_taxonomy!$B$2:$Z$948,7,0)</f>
        <v xml:space="preserve"> Metazoa</v>
      </c>
      <c r="K448" t="str">
        <f>VLOOKUP($B448,SOCS_box_taxonomy!$B$2:$Z$948,8,0)</f>
        <v xml:space="preserve"> Chordata</v>
      </c>
      <c r="L448" t="str">
        <f>VLOOKUP($B448,SOCS_box_taxonomy!$B$2:$Z$948,9,0)</f>
        <v xml:space="preserve"> Craniata</v>
      </c>
      <c r="M448" t="str">
        <f>VLOOKUP($B448,SOCS_box_taxonomy!$B$2:$Z$948,10,0)</f>
        <v xml:space="preserve"> Vertebrata</v>
      </c>
      <c r="N448" t="str">
        <f>VLOOKUP($B448,SOCS_box_taxonomy!$B$2:$Z$948,11,0)</f>
        <v xml:space="preserve"> Euteleostomi</v>
      </c>
      <c r="O448" t="str">
        <f>VLOOKUP($B448,SOCS_box_taxonomy!$B$2:$Z$948,12,0)</f>
        <v>Mammalia</v>
      </c>
      <c r="P448" t="str">
        <f>VLOOKUP($B448,SOCS_box_taxonomy!$B$2:$Z$948,13,0)</f>
        <v xml:space="preserve"> Eutheria</v>
      </c>
      <c r="Q448" t="str">
        <f>VLOOKUP($B448,SOCS_box_taxonomy!$B$2:$Z$948,14,0)</f>
        <v xml:space="preserve"> Euarchontoglires</v>
      </c>
      <c r="R448" t="str">
        <f>VLOOKUP($B448,SOCS_box_taxonomy!$B$2:$Z$948,15,0)</f>
        <v xml:space="preserve"> Primates</v>
      </c>
      <c r="S448" t="str">
        <f>VLOOKUP($B448,SOCS_box_taxonomy!$B$2:$Z$948,16,0)</f>
        <v xml:space="preserve"> Haplorrhini</v>
      </c>
      <c r="T448" t="str">
        <f>VLOOKUP($B448,SOCS_box_taxonomy!$B$2:$Z$948,17,0)</f>
        <v>Catarrhini</v>
      </c>
      <c r="U448" t="str">
        <f>VLOOKUP($B448,SOCS_box_taxonomy!$B$2:$Z$948,18,0)</f>
        <v xml:space="preserve"> Hominidae</v>
      </c>
      <c r="V448" t="str">
        <f>VLOOKUP($B448,SOCS_box_taxonomy!$B$2:$Z$948,19,0)</f>
        <v xml:space="preserve"> Homo.</v>
      </c>
      <c r="W448">
        <f>VLOOKUP($B448,SOCS_box_taxonomy!$B$2:$Z$948,20,0)</f>
        <v>0</v>
      </c>
      <c r="X448">
        <f>VLOOKUP($B448,SOCS_box_taxonomy!$B$2:$Z$948,21,0)</f>
        <v>0</v>
      </c>
      <c r="Y448">
        <f>VLOOKUP($B448,SOCS_box_taxonomy!$B$2:$Z$948,22,0)</f>
        <v>0</v>
      </c>
    </row>
    <row r="449" spans="1:26">
      <c r="A449" t="s">
        <v>245</v>
      </c>
      <c r="B449" t="s">
        <v>1419</v>
      </c>
      <c r="C449">
        <v>294</v>
      </c>
      <c r="D449" t="s">
        <v>21</v>
      </c>
      <c r="E449">
        <v>255</v>
      </c>
      <c r="F449">
        <v>294</v>
      </c>
      <c r="G449">
        <v>1016</v>
      </c>
      <c r="H449" t="s">
        <v>1265</v>
      </c>
      <c r="I449" t="str">
        <f>VLOOKUP($B449,SOCS_box_taxonomy!$B$2:$Z$948,6,0)</f>
        <v>Eukaryota</v>
      </c>
      <c r="J449" t="str">
        <f>VLOOKUP($B449,SOCS_box_taxonomy!$B$2:$Z$948,7,0)</f>
        <v xml:space="preserve"> Metazoa</v>
      </c>
      <c r="K449" t="str">
        <f>VLOOKUP($B449,SOCS_box_taxonomy!$B$2:$Z$948,8,0)</f>
        <v xml:space="preserve"> Chordata</v>
      </c>
      <c r="L449" t="str">
        <f>VLOOKUP($B449,SOCS_box_taxonomy!$B$2:$Z$948,9,0)</f>
        <v xml:space="preserve"> Craniata</v>
      </c>
      <c r="M449" t="str">
        <f>VLOOKUP($B449,SOCS_box_taxonomy!$B$2:$Z$948,10,0)</f>
        <v xml:space="preserve"> Vertebrata</v>
      </c>
      <c r="N449" t="str">
        <f>VLOOKUP($B449,SOCS_box_taxonomy!$B$2:$Z$948,11,0)</f>
        <v xml:space="preserve"> Euteleostomi</v>
      </c>
      <c r="O449" t="str">
        <f>VLOOKUP($B449,SOCS_box_taxonomy!$B$2:$Z$948,12,0)</f>
        <v>Mammalia</v>
      </c>
      <c r="P449" t="str">
        <f>VLOOKUP($B449,SOCS_box_taxonomy!$B$2:$Z$948,13,0)</f>
        <v xml:space="preserve"> Eutheria</v>
      </c>
      <c r="Q449" t="str">
        <f>VLOOKUP($B449,SOCS_box_taxonomy!$B$2:$Z$948,14,0)</f>
        <v xml:space="preserve"> Euarchontoglires</v>
      </c>
      <c r="R449" t="str">
        <f>VLOOKUP($B449,SOCS_box_taxonomy!$B$2:$Z$948,15,0)</f>
        <v xml:space="preserve"> Primates</v>
      </c>
      <c r="S449" t="str">
        <f>VLOOKUP($B449,SOCS_box_taxonomy!$B$2:$Z$948,16,0)</f>
        <v xml:space="preserve"> Haplorrhini</v>
      </c>
      <c r="T449" t="str">
        <f>VLOOKUP($B449,SOCS_box_taxonomy!$B$2:$Z$948,17,0)</f>
        <v>Catarrhini</v>
      </c>
      <c r="U449" t="str">
        <f>VLOOKUP($B449,SOCS_box_taxonomy!$B$2:$Z$948,18,0)</f>
        <v xml:space="preserve"> Hominidae</v>
      </c>
      <c r="V449" t="str">
        <f>VLOOKUP($B449,SOCS_box_taxonomy!$B$2:$Z$948,19,0)</f>
        <v xml:space="preserve"> Homo.</v>
      </c>
      <c r="W449">
        <f>VLOOKUP($B449,SOCS_box_taxonomy!$B$2:$Z$948,20,0)</f>
        <v>0</v>
      </c>
      <c r="X449">
        <f>VLOOKUP($B449,SOCS_box_taxonomy!$B$2:$Z$948,21,0)</f>
        <v>0</v>
      </c>
      <c r="Y449">
        <f>VLOOKUP($B449,SOCS_box_taxonomy!$B$2:$Z$948,22,0)</f>
        <v>0</v>
      </c>
      <c r="Z449">
        <f>$F449-$E449+1</f>
        <v>40</v>
      </c>
    </row>
    <row r="450" spans="1:26">
      <c r="A450" t="s">
        <v>246</v>
      </c>
      <c r="B450" t="s">
        <v>1420</v>
      </c>
      <c r="C450">
        <v>290</v>
      </c>
      <c r="D450" t="s">
        <v>1269</v>
      </c>
      <c r="E450">
        <v>134</v>
      </c>
      <c r="F450">
        <v>225</v>
      </c>
      <c r="G450">
        <v>64467</v>
      </c>
      <c r="H450" t="s">
        <v>1270</v>
      </c>
      <c r="I450" t="str">
        <f>VLOOKUP($B450,SOCS_box_taxonomy!$B$2:$Z$948,6,0)</f>
        <v>Eukaryota</v>
      </c>
      <c r="J450" t="str">
        <f>VLOOKUP($B450,SOCS_box_taxonomy!$B$2:$Z$948,7,0)</f>
        <v xml:space="preserve"> Metazoa</v>
      </c>
      <c r="K450" t="str">
        <f>VLOOKUP($B450,SOCS_box_taxonomy!$B$2:$Z$948,8,0)</f>
        <v xml:space="preserve"> Chordata</v>
      </c>
      <c r="L450" t="str">
        <f>VLOOKUP($B450,SOCS_box_taxonomy!$B$2:$Z$948,9,0)</f>
        <v xml:space="preserve"> Craniata</v>
      </c>
      <c r="M450" t="str">
        <f>VLOOKUP($B450,SOCS_box_taxonomy!$B$2:$Z$948,10,0)</f>
        <v xml:space="preserve"> Vertebrata</v>
      </c>
      <c r="N450" t="str">
        <f>VLOOKUP($B450,SOCS_box_taxonomy!$B$2:$Z$948,11,0)</f>
        <v xml:space="preserve"> Euteleostomi</v>
      </c>
      <c r="O450" t="str">
        <f>VLOOKUP($B450,SOCS_box_taxonomy!$B$2:$Z$948,12,0)</f>
        <v>Mammalia</v>
      </c>
      <c r="P450" t="str">
        <f>VLOOKUP($B450,SOCS_box_taxonomy!$B$2:$Z$948,13,0)</f>
        <v xml:space="preserve"> Eutheria</v>
      </c>
      <c r="Q450" t="str">
        <f>VLOOKUP($B450,SOCS_box_taxonomy!$B$2:$Z$948,14,0)</f>
        <v xml:space="preserve"> Euarchontoglires</v>
      </c>
      <c r="R450" t="str">
        <f>VLOOKUP($B450,SOCS_box_taxonomy!$B$2:$Z$948,15,0)</f>
        <v xml:space="preserve"> Glires</v>
      </c>
      <c r="S450" t="str">
        <f>VLOOKUP($B450,SOCS_box_taxonomy!$B$2:$Z$948,16,0)</f>
        <v xml:space="preserve"> Rodentia</v>
      </c>
      <c r="T450" t="str">
        <f>VLOOKUP($B450,SOCS_box_taxonomy!$B$2:$Z$948,17,0)</f>
        <v xml:space="preserve"> Sciurognathi</v>
      </c>
      <c r="U450" t="str">
        <f>VLOOKUP($B450,SOCS_box_taxonomy!$B$2:$Z$948,18,0)</f>
        <v>Muroidea</v>
      </c>
      <c r="V450" t="str">
        <f>VLOOKUP($B450,SOCS_box_taxonomy!$B$2:$Z$948,19,0)</f>
        <v xml:space="preserve"> Muridae</v>
      </c>
      <c r="W450" t="str">
        <f>VLOOKUP($B450,SOCS_box_taxonomy!$B$2:$Z$948,20,0)</f>
        <v xml:space="preserve"> Murinae</v>
      </c>
      <c r="X450" t="str">
        <f>VLOOKUP($B450,SOCS_box_taxonomy!$B$2:$Z$948,21,0)</f>
        <v xml:space="preserve"> Mus</v>
      </c>
      <c r="Y450" t="str">
        <f>VLOOKUP($B450,SOCS_box_taxonomy!$B$2:$Z$948,22,0)</f>
        <v xml:space="preserve"> Mus.</v>
      </c>
    </row>
    <row r="451" spans="1:26">
      <c r="A451" t="s">
        <v>246</v>
      </c>
      <c r="B451" t="s">
        <v>1420</v>
      </c>
      <c r="C451">
        <v>290</v>
      </c>
      <c r="D451" t="s">
        <v>1269</v>
      </c>
      <c r="E451">
        <v>36</v>
      </c>
      <c r="F451">
        <v>128</v>
      </c>
      <c r="G451">
        <v>64467</v>
      </c>
      <c r="H451" t="s">
        <v>1270</v>
      </c>
      <c r="I451" t="str">
        <f>VLOOKUP($B451,SOCS_box_taxonomy!$B$2:$Z$948,6,0)</f>
        <v>Eukaryota</v>
      </c>
      <c r="J451" t="str">
        <f>VLOOKUP($B451,SOCS_box_taxonomy!$B$2:$Z$948,7,0)</f>
        <v xml:space="preserve"> Metazoa</v>
      </c>
      <c r="K451" t="str">
        <f>VLOOKUP($B451,SOCS_box_taxonomy!$B$2:$Z$948,8,0)</f>
        <v xml:space="preserve"> Chordata</v>
      </c>
      <c r="L451" t="str">
        <f>VLOOKUP($B451,SOCS_box_taxonomy!$B$2:$Z$948,9,0)</f>
        <v xml:space="preserve"> Craniata</v>
      </c>
      <c r="M451" t="str">
        <f>VLOOKUP($B451,SOCS_box_taxonomy!$B$2:$Z$948,10,0)</f>
        <v xml:space="preserve"> Vertebrata</v>
      </c>
      <c r="N451" t="str">
        <f>VLOOKUP($B451,SOCS_box_taxonomy!$B$2:$Z$948,11,0)</f>
        <v xml:space="preserve"> Euteleostomi</v>
      </c>
      <c r="O451" t="str">
        <f>VLOOKUP($B451,SOCS_box_taxonomy!$B$2:$Z$948,12,0)</f>
        <v>Mammalia</v>
      </c>
      <c r="P451" t="str">
        <f>VLOOKUP($B451,SOCS_box_taxonomy!$B$2:$Z$948,13,0)</f>
        <v xml:space="preserve"> Eutheria</v>
      </c>
      <c r="Q451" t="str">
        <f>VLOOKUP($B451,SOCS_box_taxonomy!$B$2:$Z$948,14,0)</f>
        <v xml:space="preserve"> Euarchontoglires</v>
      </c>
      <c r="R451" t="str">
        <f>VLOOKUP($B451,SOCS_box_taxonomy!$B$2:$Z$948,15,0)</f>
        <v xml:space="preserve"> Glires</v>
      </c>
      <c r="S451" t="str">
        <f>VLOOKUP($B451,SOCS_box_taxonomy!$B$2:$Z$948,16,0)</f>
        <v xml:space="preserve"> Rodentia</v>
      </c>
      <c r="T451" t="str">
        <f>VLOOKUP($B451,SOCS_box_taxonomy!$B$2:$Z$948,17,0)</f>
        <v xml:space="preserve"> Sciurognathi</v>
      </c>
      <c r="U451" t="str">
        <f>VLOOKUP($B451,SOCS_box_taxonomy!$B$2:$Z$948,18,0)</f>
        <v>Muroidea</v>
      </c>
      <c r="V451" t="str">
        <f>VLOOKUP($B451,SOCS_box_taxonomy!$B$2:$Z$948,19,0)</f>
        <v xml:space="preserve"> Muridae</v>
      </c>
      <c r="W451" t="str">
        <f>VLOOKUP($B451,SOCS_box_taxonomy!$B$2:$Z$948,20,0)</f>
        <v xml:space="preserve"> Murinae</v>
      </c>
      <c r="X451" t="str">
        <f>VLOOKUP($B451,SOCS_box_taxonomy!$B$2:$Z$948,21,0)</f>
        <v xml:space="preserve"> Mus</v>
      </c>
      <c r="Y451" t="str">
        <f>VLOOKUP($B451,SOCS_box_taxonomy!$B$2:$Z$948,22,0)</f>
        <v xml:space="preserve"> Mus.</v>
      </c>
    </row>
    <row r="452" spans="1:26">
      <c r="A452" t="s">
        <v>246</v>
      </c>
      <c r="B452" t="s">
        <v>1420</v>
      </c>
      <c r="C452">
        <v>290</v>
      </c>
      <c r="D452" t="s">
        <v>21</v>
      </c>
      <c r="E452">
        <v>251</v>
      </c>
      <c r="F452">
        <v>290</v>
      </c>
      <c r="G452">
        <v>1016</v>
      </c>
      <c r="H452" t="s">
        <v>1265</v>
      </c>
      <c r="I452" t="str">
        <f>VLOOKUP($B452,SOCS_box_taxonomy!$B$2:$Z$948,6,0)</f>
        <v>Eukaryota</v>
      </c>
      <c r="J452" t="str">
        <f>VLOOKUP($B452,SOCS_box_taxonomy!$B$2:$Z$948,7,0)</f>
        <v xml:space="preserve"> Metazoa</v>
      </c>
      <c r="K452" t="str">
        <f>VLOOKUP($B452,SOCS_box_taxonomy!$B$2:$Z$948,8,0)</f>
        <v xml:space="preserve"> Chordata</v>
      </c>
      <c r="L452" t="str">
        <f>VLOOKUP($B452,SOCS_box_taxonomy!$B$2:$Z$948,9,0)</f>
        <v xml:space="preserve"> Craniata</v>
      </c>
      <c r="M452" t="str">
        <f>VLOOKUP($B452,SOCS_box_taxonomy!$B$2:$Z$948,10,0)</f>
        <v xml:space="preserve"> Vertebrata</v>
      </c>
      <c r="N452" t="str">
        <f>VLOOKUP($B452,SOCS_box_taxonomy!$B$2:$Z$948,11,0)</f>
        <v xml:space="preserve"> Euteleostomi</v>
      </c>
      <c r="O452" t="str">
        <f>VLOOKUP($B452,SOCS_box_taxonomy!$B$2:$Z$948,12,0)</f>
        <v>Mammalia</v>
      </c>
      <c r="P452" t="str">
        <f>VLOOKUP($B452,SOCS_box_taxonomy!$B$2:$Z$948,13,0)</f>
        <v xml:space="preserve"> Eutheria</v>
      </c>
      <c r="Q452" t="str">
        <f>VLOOKUP($B452,SOCS_box_taxonomy!$B$2:$Z$948,14,0)</f>
        <v xml:space="preserve"> Euarchontoglires</v>
      </c>
      <c r="R452" t="str">
        <f>VLOOKUP($B452,SOCS_box_taxonomy!$B$2:$Z$948,15,0)</f>
        <v xml:space="preserve"> Glires</v>
      </c>
      <c r="S452" t="str">
        <f>VLOOKUP($B452,SOCS_box_taxonomy!$B$2:$Z$948,16,0)</f>
        <v xml:space="preserve"> Rodentia</v>
      </c>
      <c r="T452" t="str">
        <f>VLOOKUP($B452,SOCS_box_taxonomy!$B$2:$Z$948,17,0)</f>
        <v xml:space="preserve"> Sciurognathi</v>
      </c>
      <c r="U452" t="str">
        <f>VLOOKUP($B452,SOCS_box_taxonomy!$B$2:$Z$948,18,0)</f>
        <v>Muroidea</v>
      </c>
      <c r="V452" t="str">
        <f>VLOOKUP($B452,SOCS_box_taxonomy!$B$2:$Z$948,19,0)</f>
        <v xml:space="preserve"> Muridae</v>
      </c>
      <c r="W452" t="str">
        <f>VLOOKUP($B452,SOCS_box_taxonomy!$B$2:$Z$948,20,0)</f>
        <v xml:space="preserve"> Murinae</v>
      </c>
      <c r="X452" t="str">
        <f>VLOOKUP($B452,SOCS_box_taxonomy!$B$2:$Z$948,21,0)</f>
        <v xml:space="preserve"> Mus</v>
      </c>
      <c r="Y452" t="str">
        <f>VLOOKUP($B452,SOCS_box_taxonomy!$B$2:$Z$948,22,0)</f>
        <v xml:space="preserve"> Mus.</v>
      </c>
      <c r="Z452">
        <f>$F452-$E452+1</f>
        <v>40</v>
      </c>
    </row>
    <row r="453" spans="1:26">
      <c r="A453" t="s">
        <v>247</v>
      </c>
      <c r="B453" t="s">
        <v>1421</v>
      </c>
      <c r="C453">
        <v>659</v>
      </c>
      <c r="D453" t="s">
        <v>1286</v>
      </c>
      <c r="E453">
        <v>478</v>
      </c>
      <c r="F453">
        <v>545</v>
      </c>
      <c r="G453">
        <v>4403</v>
      </c>
      <c r="H453" t="s">
        <v>1287</v>
      </c>
      <c r="I453" t="str">
        <f>VLOOKUP($B453,SOCS_box_taxonomy!$B$2:$Z$948,6,0)</f>
        <v>Eukaryota</v>
      </c>
      <c r="J453" t="str">
        <f>VLOOKUP($B453,SOCS_box_taxonomy!$B$2:$Z$948,7,0)</f>
        <v xml:space="preserve"> Metazoa</v>
      </c>
      <c r="K453" t="str">
        <f>VLOOKUP($B453,SOCS_box_taxonomy!$B$2:$Z$948,8,0)</f>
        <v xml:space="preserve"> Chordata</v>
      </c>
      <c r="L453" t="str">
        <f>VLOOKUP($B453,SOCS_box_taxonomy!$B$2:$Z$948,9,0)</f>
        <v xml:space="preserve"> Craniata</v>
      </c>
      <c r="M453" t="str">
        <f>VLOOKUP($B453,SOCS_box_taxonomy!$B$2:$Z$948,10,0)</f>
        <v xml:space="preserve"> Vertebrata</v>
      </c>
      <c r="N453" t="str">
        <f>VLOOKUP($B453,SOCS_box_taxonomy!$B$2:$Z$948,11,0)</f>
        <v xml:space="preserve"> Euteleostomi</v>
      </c>
      <c r="O453" t="str">
        <f>VLOOKUP($B453,SOCS_box_taxonomy!$B$2:$Z$948,12,0)</f>
        <v>Actinopterygii</v>
      </c>
      <c r="P453" t="str">
        <f>VLOOKUP($B453,SOCS_box_taxonomy!$B$2:$Z$948,13,0)</f>
        <v xml:space="preserve"> Neopterygii</v>
      </c>
      <c r="Q453" t="str">
        <f>VLOOKUP($B453,SOCS_box_taxonomy!$B$2:$Z$948,14,0)</f>
        <v xml:space="preserve"> Teleostei</v>
      </c>
      <c r="R453" t="str">
        <f>VLOOKUP($B453,SOCS_box_taxonomy!$B$2:$Z$948,15,0)</f>
        <v xml:space="preserve"> Ostariophysi</v>
      </c>
      <c r="S453" t="str">
        <f>VLOOKUP($B453,SOCS_box_taxonomy!$B$2:$Z$948,16,0)</f>
        <v xml:space="preserve"> Cypriniformes</v>
      </c>
      <c r="T453" t="str">
        <f>VLOOKUP($B453,SOCS_box_taxonomy!$B$2:$Z$948,17,0)</f>
        <v>Cyprinidae</v>
      </c>
      <c r="U453" t="str">
        <f>VLOOKUP($B453,SOCS_box_taxonomy!$B$2:$Z$948,18,0)</f>
        <v xml:space="preserve"> Danio.</v>
      </c>
      <c r="V453">
        <f>VLOOKUP($B453,SOCS_box_taxonomy!$B$2:$Z$948,19,0)</f>
        <v>0</v>
      </c>
      <c r="W453">
        <f>VLOOKUP($B453,SOCS_box_taxonomy!$B$2:$Z$948,20,0)</f>
        <v>0</v>
      </c>
      <c r="X453">
        <f>VLOOKUP($B453,SOCS_box_taxonomy!$B$2:$Z$948,21,0)</f>
        <v>0</v>
      </c>
      <c r="Y453">
        <f>VLOOKUP($B453,SOCS_box_taxonomy!$B$2:$Z$948,22,0)</f>
        <v>0</v>
      </c>
    </row>
    <row r="454" spans="1:26">
      <c r="A454" t="s">
        <v>247</v>
      </c>
      <c r="B454" t="s">
        <v>1421</v>
      </c>
      <c r="C454">
        <v>659</v>
      </c>
      <c r="D454" t="s">
        <v>21</v>
      </c>
      <c r="E454">
        <v>593</v>
      </c>
      <c r="F454">
        <v>629</v>
      </c>
      <c r="G454">
        <v>1016</v>
      </c>
      <c r="H454" t="s">
        <v>1265</v>
      </c>
      <c r="I454" t="str">
        <f>VLOOKUP($B454,SOCS_box_taxonomy!$B$2:$Z$948,6,0)</f>
        <v>Eukaryota</v>
      </c>
      <c r="J454" t="str">
        <f>VLOOKUP($B454,SOCS_box_taxonomy!$B$2:$Z$948,7,0)</f>
        <v xml:space="preserve"> Metazoa</v>
      </c>
      <c r="K454" t="str">
        <f>VLOOKUP($B454,SOCS_box_taxonomy!$B$2:$Z$948,8,0)</f>
        <v xml:space="preserve"> Chordata</v>
      </c>
      <c r="L454" t="str">
        <f>VLOOKUP($B454,SOCS_box_taxonomy!$B$2:$Z$948,9,0)</f>
        <v xml:space="preserve"> Craniata</v>
      </c>
      <c r="M454" t="str">
        <f>VLOOKUP($B454,SOCS_box_taxonomy!$B$2:$Z$948,10,0)</f>
        <v xml:space="preserve"> Vertebrata</v>
      </c>
      <c r="N454" t="str">
        <f>VLOOKUP($B454,SOCS_box_taxonomy!$B$2:$Z$948,11,0)</f>
        <v xml:space="preserve"> Euteleostomi</v>
      </c>
      <c r="O454" t="str">
        <f>VLOOKUP($B454,SOCS_box_taxonomy!$B$2:$Z$948,12,0)</f>
        <v>Actinopterygii</v>
      </c>
      <c r="P454" t="str">
        <f>VLOOKUP($B454,SOCS_box_taxonomy!$B$2:$Z$948,13,0)</f>
        <v xml:space="preserve"> Neopterygii</v>
      </c>
      <c r="Q454" t="str">
        <f>VLOOKUP($B454,SOCS_box_taxonomy!$B$2:$Z$948,14,0)</f>
        <v xml:space="preserve"> Teleostei</v>
      </c>
      <c r="R454" t="str">
        <f>VLOOKUP($B454,SOCS_box_taxonomy!$B$2:$Z$948,15,0)</f>
        <v xml:space="preserve"> Ostariophysi</v>
      </c>
      <c r="S454" t="str">
        <f>VLOOKUP($B454,SOCS_box_taxonomy!$B$2:$Z$948,16,0)</f>
        <v xml:space="preserve"> Cypriniformes</v>
      </c>
      <c r="T454" t="str">
        <f>VLOOKUP($B454,SOCS_box_taxonomy!$B$2:$Z$948,17,0)</f>
        <v>Cyprinidae</v>
      </c>
      <c r="U454" t="str">
        <f>VLOOKUP($B454,SOCS_box_taxonomy!$B$2:$Z$948,18,0)</f>
        <v xml:space="preserve"> Danio.</v>
      </c>
      <c r="V454">
        <f>VLOOKUP($B454,SOCS_box_taxonomy!$B$2:$Z$948,19,0)</f>
        <v>0</v>
      </c>
      <c r="W454">
        <f>VLOOKUP($B454,SOCS_box_taxonomy!$B$2:$Z$948,20,0)</f>
        <v>0</v>
      </c>
      <c r="X454">
        <f>VLOOKUP($B454,SOCS_box_taxonomy!$B$2:$Z$948,21,0)</f>
        <v>0</v>
      </c>
      <c r="Y454">
        <f>VLOOKUP($B454,SOCS_box_taxonomy!$B$2:$Z$948,22,0)</f>
        <v>0</v>
      </c>
      <c r="Z454">
        <f>$F454-$E454+1</f>
        <v>37</v>
      </c>
    </row>
    <row r="455" spans="1:26">
      <c r="A455" t="s">
        <v>247</v>
      </c>
      <c r="B455" t="s">
        <v>1421</v>
      </c>
      <c r="C455">
        <v>659</v>
      </c>
      <c r="D455" t="s">
        <v>1422</v>
      </c>
      <c r="E455">
        <v>1</v>
      </c>
      <c r="F455">
        <v>298</v>
      </c>
      <c r="G455">
        <v>4</v>
      </c>
      <c r="I455" t="str">
        <f>VLOOKUP($B455,SOCS_box_taxonomy!$B$2:$Z$948,6,0)</f>
        <v>Eukaryota</v>
      </c>
      <c r="J455" t="str">
        <f>VLOOKUP($B455,SOCS_box_taxonomy!$B$2:$Z$948,7,0)</f>
        <v xml:space="preserve"> Metazoa</v>
      </c>
      <c r="K455" t="str">
        <f>VLOOKUP($B455,SOCS_box_taxonomy!$B$2:$Z$948,8,0)</f>
        <v xml:space="preserve"> Chordata</v>
      </c>
      <c r="L455" t="str">
        <f>VLOOKUP($B455,SOCS_box_taxonomy!$B$2:$Z$948,9,0)</f>
        <v xml:space="preserve"> Craniata</v>
      </c>
      <c r="M455" t="str">
        <f>VLOOKUP($B455,SOCS_box_taxonomy!$B$2:$Z$948,10,0)</f>
        <v xml:space="preserve"> Vertebrata</v>
      </c>
      <c r="N455" t="str">
        <f>VLOOKUP($B455,SOCS_box_taxonomy!$B$2:$Z$948,11,0)</f>
        <v xml:space="preserve"> Euteleostomi</v>
      </c>
      <c r="O455" t="str">
        <f>VLOOKUP($B455,SOCS_box_taxonomy!$B$2:$Z$948,12,0)</f>
        <v>Actinopterygii</v>
      </c>
      <c r="P455" t="str">
        <f>VLOOKUP($B455,SOCS_box_taxonomy!$B$2:$Z$948,13,0)</f>
        <v xml:space="preserve"> Neopterygii</v>
      </c>
      <c r="Q455" t="str">
        <f>VLOOKUP($B455,SOCS_box_taxonomy!$B$2:$Z$948,14,0)</f>
        <v xml:space="preserve"> Teleostei</v>
      </c>
      <c r="R455" t="str">
        <f>VLOOKUP($B455,SOCS_box_taxonomy!$B$2:$Z$948,15,0)</f>
        <v xml:space="preserve"> Ostariophysi</v>
      </c>
      <c r="S455" t="str">
        <f>VLOOKUP($B455,SOCS_box_taxonomy!$B$2:$Z$948,16,0)</f>
        <v xml:space="preserve"> Cypriniformes</v>
      </c>
      <c r="T455" t="str">
        <f>VLOOKUP($B455,SOCS_box_taxonomy!$B$2:$Z$948,17,0)</f>
        <v>Cyprinidae</v>
      </c>
      <c r="U455" t="str">
        <f>VLOOKUP($B455,SOCS_box_taxonomy!$B$2:$Z$948,18,0)</f>
        <v xml:space="preserve"> Danio.</v>
      </c>
      <c r="V455">
        <f>VLOOKUP($B455,SOCS_box_taxonomy!$B$2:$Z$948,19,0)</f>
        <v>0</v>
      </c>
      <c r="W455">
        <f>VLOOKUP($B455,SOCS_box_taxonomy!$B$2:$Z$948,20,0)</f>
        <v>0</v>
      </c>
      <c r="X455">
        <f>VLOOKUP($B455,SOCS_box_taxonomy!$B$2:$Z$948,21,0)</f>
        <v>0</v>
      </c>
      <c r="Y455">
        <f>VLOOKUP($B455,SOCS_box_taxonomy!$B$2:$Z$948,22,0)</f>
        <v>0</v>
      </c>
    </row>
    <row r="456" spans="1:26">
      <c r="A456" t="s">
        <v>248</v>
      </c>
      <c r="B456" t="s">
        <v>1423</v>
      </c>
      <c r="C456">
        <v>273</v>
      </c>
      <c r="D456" t="s">
        <v>21</v>
      </c>
      <c r="E456">
        <v>234</v>
      </c>
      <c r="F456">
        <v>273</v>
      </c>
      <c r="G456">
        <v>1016</v>
      </c>
      <c r="H456" t="s">
        <v>1265</v>
      </c>
      <c r="I456" t="str">
        <f>VLOOKUP($B456,SOCS_box_taxonomy!$B$2:$Z$948,6,0)</f>
        <v>Eukaryota</v>
      </c>
      <c r="J456" t="str">
        <f>VLOOKUP($B456,SOCS_box_taxonomy!$B$2:$Z$948,7,0)</f>
        <v xml:space="preserve"> Metazoa</v>
      </c>
      <c r="K456" t="str">
        <f>VLOOKUP($B456,SOCS_box_taxonomy!$B$2:$Z$948,8,0)</f>
        <v xml:space="preserve"> Chordata</v>
      </c>
      <c r="L456" t="str">
        <f>VLOOKUP($B456,SOCS_box_taxonomy!$B$2:$Z$948,9,0)</f>
        <v xml:space="preserve"> Craniata</v>
      </c>
      <c r="M456" t="str">
        <f>VLOOKUP($B456,SOCS_box_taxonomy!$B$2:$Z$948,10,0)</f>
        <v xml:space="preserve"> Vertebrata</v>
      </c>
      <c r="N456" t="str">
        <f>VLOOKUP($B456,SOCS_box_taxonomy!$B$2:$Z$948,11,0)</f>
        <v xml:space="preserve"> Euteleostomi</v>
      </c>
      <c r="O456" t="str">
        <f>VLOOKUP($B456,SOCS_box_taxonomy!$B$2:$Z$948,12,0)</f>
        <v>Mammalia</v>
      </c>
      <c r="P456" t="str">
        <f>VLOOKUP($B456,SOCS_box_taxonomy!$B$2:$Z$948,13,0)</f>
        <v xml:space="preserve"> Eutheria</v>
      </c>
      <c r="Q456" t="str">
        <f>VLOOKUP($B456,SOCS_box_taxonomy!$B$2:$Z$948,14,0)</f>
        <v xml:space="preserve"> Euarchontoglires</v>
      </c>
      <c r="R456" t="str">
        <f>VLOOKUP($B456,SOCS_box_taxonomy!$B$2:$Z$948,15,0)</f>
        <v xml:space="preserve"> Glires</v>
      </c>
      <c r="S456" t="str">
        <f>VLOOKUP($B456,SOCS_box_taxonomy!$B$2:$Z$948,16,0)</f>
        <v xml:space="preserve"> Rodentia</v>
      </c>
      <c r="T456" t="str">
        <f>VLOOKUP($B456,SOCS_box_taxonomy!$B$2:$Z$948,17,0)</f>
        <v xml:space="preserve"> Sciurognathi</v>
      </c>
      <c r="U456" t="str">
        <f>VLOOKUP($B456,SOCS_box_taxonomy!$B$2:$Z$948,18,0)</f>
        <v>Muroidea</v>
      </c>
      <c r="V456" t="str">
        <f>VLOOKUP($B456,SOCS_box_taxonomy!$B$2:$Z$948,19,0)</f>
        <v xml:space="preserve"> Muridae</v>
      </c>
      <c r="W456" t="str">
        <f>VLOOKUP($B456,SOCS_box_taxonomy!$B$2:$Z$948,20,0)</f>
        <v xml:space="preserve"> Murinae</v>
      </c>
      <c r="X456" t="str">
        <f>VLOOKUP($B456,SOCS_box_taxonomy!$B$2:$Z$948,21,0)</f>
        <v xml:space="preserve"> Rattus.</v>
      </c>
      <c r="Y456">
        <f>VLOOKUP($B456,SOCS_box_taxonomy!$B$2:$Z$948,22,0)</f>
        <v>0</v>
      </c>
      <c r="Z456">
        <f>$F456-$E456+1</f>
        <v>40</v>
      </c>
    </row>
    <row r="457" spans="1:26">
      <c r="A457" t="s">
        <v>248</v>
      </c>
      <c r="B457" t="s">
        <v>1423</v>
      </c>
      <c r="C457">
        <v>273</v>
      </c>
      <c r="D457" t="s">
        <v>62</v>
      </c>
      <c r="E457">
        <v>95</v>
      </c>
      <c r="F457">
        <v>229</v>
      </c>
      <c r="G457">
        <v>3584</v>
      </c>
      <c r="H457" t="s">
        <v>1275</v>
      </c>
      <c r="I457" t="str">
        <f>VLOOKUP($B457,SOCS_box_taxonomy!$B$2:$Z$948,6,0)</f>
        <v>Eukaryota</v>
      </c>
      <c r="J457" t="str">
        <f>VLOOKUP($B457,SOCS_box_taxonomy!$B$2:$Z$948,7,0)</f>
        <v xml:space="preserve"> Metazoa</v>
      </c>
      <c r="K457" t="str">
        <f>VLOOKUP($B457,SOCS_box_taxonomy!$B$2:$Z$948,8,0)</f>
        <v xml:space="preserve"> Chordata</v>
      </c>
      <c r="L457" t="str">
        <f>VLOOKUP($B457,SOCS_box_taxonomy!$B$2:$Z$948,9,0)</f>
        <v xml:space="preserve"> Craniata</v>
      </c>
      <c r="M457" t="str">
        <f>VLOOKUP($B457,SOCS_box_taxonomy!$B$2:$Z$948,10,0)</f>
        <v xml:space="preserve"> Vertebrata</v>
      </c>
      <c r="N457" t="str">
        <f>VLOOKUP($B457,SOCS_box_taxonomy!$B$2:$Z$948,11,0)</f>
        <v xml:space="preserve"> Euteleostomi</v>
      </c>
      <c r="O457" t="str">
        <f>VLOOKUP($B457,SOCS_box_taxonomy!$B$2:$Z$948,12,0)</f>
        <v>Mammalia</v>
      </c>
      <c r="P457" t="str">
        <f>VLOOKUP($B457,SOCS_box_taxonomy!$B$2:$Z$948,13,0)</f>
        <v xml:space="preserve"> Eutheria</v>
      </c>
      <c r="Q457" t="str">
        <f>VLOOKUP($B457,SOCS_box_taxonomy!$B$2:$Z$948,14,0)</f>
        <v xml:space="preserve"> Euarchontoglires</v>
      </c>
      <c r="R457" t="str">
        <f>VLOOKUP($B457,SOCS_box_taxonomy!$B$2:$Z$948,15,0)</f>
        <v xml:space="preserve"> Glires</v>
      </c>
      <c r="S457" t="str">
        <f>VLOOKUP($B457,SOCS_box_taxonomy!$B$2:$Z$948,16,0)</f>
        <v xml:space="preserve"> Rodentia</v>
      </c>
      <c r="T457" t="str">
        <f>VLOOKUP($B457,SOCS_box_taxonomy!$B$2:$Z$948,17,0)</f>
        <v xml:space="preserve"> Sciurognathi</v>
      </c>
      <c r="U457" t="str">
        <f>VLOOKUP($B457,SOCS_box_taxonomy!$B$2:$Z$948,18,0)</f>
        <v>Muroidea</v>
      </c>
      <c r="V457" t="str">
        <f>VLOOKUP($B457,SOCS_box_taxonomy!$B$2:$Z$948,19,0)</f>
        <v xml:space="preserve"> Muridae</v>
      </c>
      <c r="W457" t="str">
        <f>VLOOKUP($B457,SOCS_box_taxonomy!$B$2:$Z$948,20,0)</f>
        <v xml:space="preserve"> Murinae</v>
      </c>
      <c r="X457" t="str">
        <f>VLOOKUP($B457,SOCS_box_taxonomy!$B$2:$Z$948,21,0)</f>
        <v xml:space="preserve"> Rattus.</v>
      </c>
      <c r="Y457">
        <f>VLOOKUP($B457,SOCS_box_taxonomy!$B$2:$Z$948,22,0)</f>
        <v>0</v>
      </c>
    </row>
    <row r="458" spans="1:26">
      <c r="A458" t="s">
        <v>249</v>
      </c>
      <c r="B458" t="s">
        <v>1424</v>
      </c>
      <c r="C458">
        <v>285</v>
      </c>
      <c r="D458" t="s">
        <v>1277</v>
      </c>
      <c r="E458">
        <v>23</v>
      </c>
      <c r="F458">
        <v>90</v>
      </c>
      <c r="G458">
        <v>458</v>
      </c>
      <c r="H458" t="s">
        <v>1278</v>
      </c>
      <c r="I458" t="str">
        <f>VLOOKUP($B458,SOCS_box_taxonomy!$B$2:$Z$948,6,0)</f>
        <v>Eukaryota</v>
      </c>
      <c r="J458" t="str">
        <f>VLOOKUP($B458,SOCS_box_taxonomy!$B$2:$Z$948,7,0)</f>
        <v xml:space="preserve"> Metazoa</v>
      </c>
      <c r="K458" t="str">
        <f>VLOOKUP($B458,SOCS_box_taxonomy!$B$2:$Z$948,8,0)</f>
        <v xml:space="preserve"> Chordata</v>
      </c>
      <c r="L458" t="str">
        <f>VLOOKUP($B458,SOCS_box_taxonomy!$B$2:$Z$948,9,0)</f>
        <v xml:space="preserve"> Craniata</v>
      </c>
      <c r="M458" t="str">
        <f>VLOOKUP($B458,SOCS_box_taxonomy!$B$2:$Z$948,10,0)</f>
        <v xml:space="preserve"> Vertebrata</v>
      </c>
      <c r="N458" t="str">
        <f>VLOOKUP($B458,SOCS_box_taxonomy!$B$2:$Z$948,11,0)</f>
        <v xml:space="preserve"> Euteleostomi</v>
      </c>
      <c r="O458" t="str">
        <f>VLOOKUP($B458,SOCS_box_taxonomy!$B$2:$Z$948,12,0)</f>
        <v>Mammalia</v>
      </c>
      <c r="P458" t="str">
        <f>VLOOKUP($B458,SOCS_box_taxonomy!$B$2:$Z$948,13,0)</f>
        <v xml:space="preserve"> Eutheria</v>
      </c>
      <c r="Q458" t="str">
        <f>VLOOKUP($B458,SOCS_box_taxonomy!$B$2:$Z$948,14,0)</f>
        <v xml:space="preserve"> Euarchontoglires</v>
      </c>
      <c r="R458" t="str">
        <f>VLOOKUP($B458,SOCS_box_taxonomy!$B$2:$Z$948,15,0)</f>
        <v xml:space="preserve"> Glires</v>
      </c>
      <c r="S458" t="str">
        <f>VLOOKUP($B458,SOCS_box_taxonomy!$B$2:$Z$948,16,0)</f>
        <v xml:space="preserve"> Rodentia</v>
      </c>
      <c r="T458" t="str">
        <f>VLOOKUP($B458,SOCS_box_taxonomy!$B$2:$Z$948,17,0)</f>
        <v xml:space="preserve"> Sciurognathi</v>
      </c>
      <c r="U458" t="str">
        <f>VLOOKUP($B458,SOCS_box_taxonomy!$B$2:$Z$948,18,0)</f>
        <v>Muroidea</v>
      </c>
      <c r="V458" t="str">
        <f>VLOOKUP($B458,SOCS_box_taxonomy!$B$2:$Z$948,19,0)</f>
        <v xml:space="preserve"> Muridae</v>
      </c>
      <c r="W458" t="str">
        <f>VLOOKUP($B458,SOCS_box_taxonomy!$B$2:$Z$948,20,0)</f>
        <v xml:space="preserve"> Murinae</v>
      </c>
      <c r="X458" t="str">
        <f>VLOOKUP($B458,SOCS_box_taxonomy!$B$2:$Z$948,21,0)</f>
        <v xml:space="preserve"> Rattus.</v>
      </c>
      <c r="Y458">
        <f>VLOOKUP($B458,SOCS_box_taxonomy!$B$2:$Z$948,22,0)</f>
        <v>0</v>
      </c>
    </row>
    <row r="459" spans="1:26">
      <c r="A459" t="s">
        <v>249</v>
      </c>
      <c r="B459" t="s">
        <v>1424</v>
      </c>
      <c r="C459">
        <v>285</v>
      </c>
      <c r="D459" t="s">
        <v>21</v>
      </c>
      <c r="E459">
        <v>248</v>
      </c>
      <c r="F459">
        <v>285</v>
      </c>
      <c r="G459">
        <v>1016</v>
      </c>
      <c r="H459" t="s">
        <v>1265</v>
      </c>
      <c r="I459" t="str">
        <f>VLOOKUP($B459,SOCS_box_taxonomy!$B$2:$Z$948,6,0)</f>
        <v>Eukaryota</v>
      </c>
      <c r="J459" t="str">
        <f>VLOOKUP($B459,SOCS_box_taxonomy!$B$2:$Z$948,7,0)</f>
        <v xml:space="preserve"> Metazoa</v>
      </c>
      <c r="K459" t="str">
        <f>VLOOKUP($B459,SOCS_box_taxonomy!$B$2:$Z$948,8,0)</f>
        <v xml:space="preserve"> Chordata</v>
      </c>
      <c r="L459" t="str">
        <f>VLOOKUP($B459,SOCS_box_taxonomy!$B$2:$Z$948,9,0)</f>
        <v xml:space="preserve"> Craniata</v>
      </c>
      <c r="M459" t="str">
        <f>VLOOKUP($B459,SOCS_box_taxonomy!$B$2:$Z$948,10,0)</f>
        <v xml:space="preserve"> Vertebrata</v>
      </c>
      <c r="N459" t="str">
        <f>VLOOKUP($B459,SOCS_box_taxonomy!$B$2:$Z$948,11,0)</f>
        <v xml:space="preserve"> Euteleostomi</v>
      </c>
      <c r="O459" t="str">
        <f>VLOOKUP($B459,SOCS_box_taxonomy!$B$2:$Z$948,12,0)</f>
        <v>Mammalia</v>
      </c>
      <c r="P459" t="str">
        <f>VLOOKUP($B459,SOCS_box_taxonomy!$B$2:$Z$948,13,0)</f>
        <v xml:space="preserve"> Eutheria</v>
      </c>
      <c r="Q459" t="str">
        <f>VLOOKUP($B459,SOCS_box_taxonomy!$B$2:$Z$948,14,0)</f>
        <v xml:space="preserve"> Euarchontoglires</v>
      </c>
      <c r="R459" t="str">
        <f>VLOOKUP($B459,SOCS_box_taxonomy!$B$2:$Z$948,15,0)</f>
        <v xml:space="preserve"> Glires</v>
      </c>
      <c r="S459" t="str">
        <f>VLOOKUP($B459,SOCS_box_taxonomy!$B$2:$Z$948,16,0)</f>
        <v xml:space="preserve"> Rodentia</v>
      </c>
      <c r="T459" t="str">
        <f>VLOOKUP($B459,SOCS_box_taxonomy!$B$2:$Z$948,17,0)</f>
        <v xml:space="preserve"> Sciurognathi</v>
      </c>
      <c r="U459" t="str">
        <f>VLOOKUP($B459,SOCS_box_taxonomy!$B$2:$Z$948,18,0)</f>
        <v>Muroidea</v>
      </c>
      <c r="V459" t="str">
        <f>VLOOKUP($B459,SOCS_box_taxonomy!$B$2:$Z$948,19,0)</f>
        <v xml:space="preserve"> Muridae</v>
      </c>
      <c r="W459" t="str">
        <f>VLOOKUP($B459,SOCS_box_taxonomy!$B$2:$Z$948,20,0)</f>
        <v xml:space="preserve"> Murinae</v>
      </c>
      <c r="X459" t="str">
        <f>VLOOKUP($B459,SOCS_box_taxonomy!$B$2:$Z$948,21,0)</f>
        <v xml:space="preserve"> Rattus.</v>
      </c>
      <c r="Y459">
        <f>VLOOKUP($B459,SOCS_box_taxonomy!$B$2:$Z$948,22,0)</f>
        <v>0</v>
      </c>
      <c r="Z459">
        <f>$F459-$E459+1</f>
        <v>38</v>
      </c>
    </row>
    <row r="460" spans="1:26">
      <c r="A460" t="s">
        <v>250</v>
      </c>
      <c r="B460" t="s">
        <v>1425</v>
      </c>
      <c r="C460">
        <v>225</v>
      </c>
      <c r="D460" t="s">
        <v>1286</v>
      </c>
      <c r="E460">
        <v>62</v>
      </c>
      <c r="F460">
        <v>143</v>
      </c>
      <c r="G460">
        <v>4403</v>
      </c>
      <c r="H460" t="s">
        <v>1287</v>
      </c>
      <c r="I460" t="str">
        <f>VLOOKUP($B460,SOCS_box_taxonomy!$B$2:$Z$948,6,0)</f>
        <v>Eukaryota</v>
      </c>
      <c r="J460" t="str">
        <f>VLOOKUP($B460,SOCS_box_taxonomy!$B$2:$Z$948,7,0)</f>
        <v xml:space="preserve"> Metazoa</v>
      </c>
      <c r="K460" t="str">
        <f>VLOOKUP($B460,SOCS_box_taxonomy!$B$2:$Z$948,8,0)</f>
        <v xml:space="preserve"> Chordata</v>
      </c>
      <c r="L460" t="str">
        <f>VLOOKUP($B460,SOCS_box_taxonomy!$B$2:$Z$948,9,0)</f>
        <v xml:space="preserve"> Craniata</v>
      </c>
      <c r="M460" t="str">
        <f>VLOOKUP($B460,SOCS_box_taxonomy!$B$2:$Z$948,10,0)</f>
        <v xml:space="preserve"> Vertebrata</v>
      </c>
      <c r="N460" t="str">
        <f>VLOOKUP($B460,SOCS_box_taxonomy!$B$2:$Z$948,11,0)</f>
        <v xml:space="preserve"> Euteleostomi</v>
      </c>
      <c r="O460" t="str">
        <f>VLOOKUP($B460,SOCS_box_taxonomy!$B$2:$Z$948,12,0)</f>
        <v>Actinopterygii</v>
      </c>
      <c r="P460" t="str">
        <f>VLOOKUP($B460,SOCS_box_taxonomy!$B$2:$Z$948,13,0)</f>
        <v xml:space="preserve"> Neopterygii</v>
      </c>
      <c r="Q460" t="str">
        <f>VLOOKUP($B460,SOCS_box_taxonomy!$B$2:$Z$948,14,0)</f>
        <v xml:space="preserve"> Teleostei</v>
      </c>
      <c r="R460" t="str">
        <f>VLOOKUP($B460,SOCS_box_taxonomy!$B$2:$Z$948,15,0)</f>
        <v xml:space="preserve"> Euteleostei</v>
      </c>
      <c r="S460" t="str">
        <f>VLOOKUP($B460,SOCS_box_taxonomy!$B$2:$Z$948,16,0)</f>
        <v xml:space="preserve"> Neoteleostei</v>
      </c>
      <c r="T460" t="str">
        <f>VLOOKUP($B460,SOCS_box_taxonomy!$B$2:$Z$948,17,0)</f>
        <v>Acanthomorpha</v>
      </c>
      <c r="U460" t="str">
        <f>VLOOKUP($B460,SOCS_box_taxonomy!$B$2:$Z$948,18,0)</f>
        <v xml:space="preserve"> Acanthopterygii</v>
      </c>
      <c r="V460" t="str">
        <f>VLOOKUP($B460,SOCS_box_taxonomy!$B$2:$Z$948,19,0)</f>
        <v xml:space="preserve"> Percomorpha</v>
      </c>
      <c r="W460" t="str">
        <f>VLOOKUP($B460,SOCS_box_taxonomy!$B$2:$Z$948,20,0)</f>
        <v xml:space="preserve"> Tetraodontiformes</v>
      </c>
      <c r="X460" t="str">
        <f>VLOOKUP($B460,SOCS_box_taxonomy!$B$2:$Z$948,21,0)</f>
        <v>Tetradontoidea</v>
      </c>
      <c r="Y460" t="str">
        <f>VLOOKUP($B460,SOCS_box_taxonomy!$B$2:$Z$948,22,0)</f>
        <v xml:space="preserve"> Tetraodontidae</v>
      </c>
    </row>
    <row r="461" spans="1:26">
      <c r="A461" t="s">
        <v>250</v>
      </c>
      <c r="B461" t="s">
        <v>1425</v>
      </c>
      <c r="C461">
        <v>225</v>
      </c>
      <c r="D461" t="s">
        <v>21</v>
      </c>
      <c r="E461">
        <v>187</v>
      </c>
      <c r="F461">
        <v>222</v>
      </c>
      <c r="G461">
        <v>1016</v>
      </c>
      <c r="H461" t="s">
        <v>1265</v>
      </c>
      <c r="I461" t="str">
        <f>VLOOKUP($B461,SOCS_box_taxonomy!$B$2:$Z$948,6,0)</f>
        <v>Eukaryota</v>
      </c>
      <c r="J461" t="str">
        <f>VLOOKUP($B461,SOCS_box_taxonomy!$B$2:$Z$948,7,0)</f>
        <v xml:space="preserve"> Metazoa</v>
      </c>
      <c r="K461" t="str">
        <f>VLOOKUP($B461,SOCS_box_taxonomy!$B$2:$Z$948,8,0)</f>
        <v xml:space="preserve"> Chordata</v>
      </c>
      <c r="L461" t="str">
        <f>VLOOKUP($B461,SOCS_box_taxonomy!$B$2:$Z$948,9,0)</f>
        <v xml:space="preserve"> Craniata</v>
      </c>
      <c r="M461" t="str">
        <f>VLOOKUP($B461,SOCS_box_taxonomy!$B$2:$Z$948,10,0)</f>
        <v xml:space="preserve"> Vertebrata</v>
      </c>
      <c r="N461" t="str">
        <f>VLOOKUP($B461,SOCS_box_taxonomy!$B$2:$Z$948,11,0)</f>
        <v xml:space="preserve"> Euteleostomi</v>
      </c>
      <c r="O461" t="str">
        <f>VLOOKUP($B461,SOCS_box_taxonomy!$B$2:$Z$948,12,0)</f>
        <v>Actinopterygii</v>
      </c>
      <c r="P461" t="str">
        <f>VLOOKUP($B461,SOCS_box_taxonomy!$B$2:$Z$948,13,0)</f>
        <v xml:space="preserve"> Neopterygii</v>
      </c>
      <c r="Q461" t="str">
        <f>VLOOKUP($B461,SOCS_box_taxonomy!$B$2:$Z$948,14,0)</f>
        <v xml:space="preserve"> Teleostei</v>
      </c>
      <c r="R461" t="str">
        <f>VLOOKUP($B461,SOCS_box_taxonomy!$B$2:$Z$948,15,0)</f>
        <v xml:space="preserve"> Euteleostei</v>
      </c>
      <c r="S461" t="str">
        <f>VLOOKUP($B461,SOCS_box_taxonomy!$B$2:$Z$948,16,0)</f>
        <v xml:space="preserve"> Neoteleostei</v>
      </c>
      <c r="T461" t="str">
        <f>VLOOKUP($B461,SOCS_box_taxonomy!$B$2:$Z$948,17,0)</f>
        <v>Acanthomorpha</v>
      </c>
      <c r="U461" t="str">
        <f>VLOOKUP($B461,SOCS_box_taxonomy!$B$2:$Z$948,18,0)</f>
        <v xml:space="preserve"> Acanthopterygii</v>
      </c>
      <c r="V461" t="str">
        <f>VLOOKUP($B461,SOCS_box_taxonomy!$B$2:$Z$948,19,0)</f>
        <v xml:space="preserve"> Percomorpha</v>
      </c>
      <c r="W461" t="str">
        <f>VLOOKUP($B461,SOCS_box_taxonomy!$B$2:$Z$948,20,0)</f>
        <v xml:space="preserve"> Tetraodontiformes</v>
      </c>
      <c r="X461" t="str">
        <f>VLOOKUP($B461,SOCS_box_taxonomy!$B$2:$Z$948,21,0)</f>
        <v>Tetradontoidea</v>
      </c>
      <c r="Y461" t="str">
        <f>VLOOKUP($B461,SOCS_box_taxonomy!$B$2:$Z$948,22,0)</f>
        <v xml:space="preserve"> Tetraodontidae</v>
      </c>
      <c r="Z461">
        <f>$F461-$E461+1</f>
        <v>36</v>
      </c>
    </row>
    <row r="462" spans="1:26">
      <c r="A462" t="s">
        <v>251</v>
      </c>
      <c r="B462" t="s">
        <v>1426</v>
      </c>
      <c r="C462">
        <v>201</v>
      </c>
      <c r="D462" t="s">
        <v>1286</v>
      </c>
      <c r="E462">
        <v>44</v>
      </c>
      <c r="F462">
        <v>125</v>
      </c>
      <c r="G462">
        <v>4403</v>
      </c>
      <c r="H462" t="s">
        <v>1287</v>
      </c>
      <c r="I462" t="str">
        <f>VLOOKUP($B462,SOCS_box_taxonomy!$B$2:$Z$948,6,0)</f>
        <v>Eukaryota</v>
      </c>
      <c r="J462" t="str">
        <f>VLOOKUP($B462,SOCS_box_taxonomy!$B$2:$Z$948,7,0)</f>
        <v xml:space="preserve"> Metazoa</v>
      </c>
      <c r="K462" t="str">
        <f>VLOOKUP($B462,SOCS_box_taxonomy!$B$2:$Z$948,8,0)</f>
        <v xml:space="preserve"> Chordata</v>
      </c>
      <c r="L462" t="str">
        <f>VLOOKUP($B462,SOCS_box_taxonomy!$B$2:$Z$948,9,0)</f>
        <v xml:space="preserve"> Craniata</v>
      </c>
      <c r="M462" t="str">
        <f>VLOOKUP($B462,SOCS_box_taxonomy!$B$2:$Z$948,10,0)</f>
        <v xml:space="preserve"> Vertebrata</v>
      </c>
      <c r="N462" t="str">
        <f>VLOOKUP($B462,SOCS_box_taxonomy!$B$2:$Z$948,11,0)</f>
        <v xml:space="preserve"> Euteleostomi</v>
      </c>
      <c r="O462" t="str">
        <f>VLOOKUP($B462,SOCS_box_taxonomy!$B$2:$Z$948,12,0)</f>
        <v>Actinopterygii</v>
      </c>
      <c r="P462" t="str">
        <f>VLOOKUP($B462,SOCS_box_taxonomy!$B$2:$Z$948,13,0)</f>
        <v xml:space="preserve"> Neopterygii</v>
      </c>
      <c r="Q462" t="str">
        <f>VLOOKUP($B462,SOCS_box_taxonomy!$B$2:$Z$948,14,0)</f>
        <v xml:space="preserve"> Teleostei</v>
      </c>
      <c r="R462" t="str">
        <f>VLOOKUP($B462,SOCS_box_taxonomy!$B$2:$Z$948,15,0)</f>
        <v xml:space="preserve"> Euteleostei</v>
      </c>
      <c r="S462" t="str">
        <f>VLOOKUP($B462,SOCS_box_taxonomy!$B$2:$Z$948,16,0)</f>
        <v xml:space="preserve"> Neoteleostei</v>
      </c>
      <c r="T462" t="str">
        <f>VLOOKUP($B462,SOCS_box_taxonomy!$B$2:$Z$948,17,0)</f>
        <v>Acanthomorpha</v>
      </c>
      <c r="U462" t="str">
        <f>VLOOKUP($B462,SOCS_box_taxonomy!$B$2:$Z$948,18,0)</f>
        <v xml:space="preserve"> Acanthopterygii</v>
      </c>
      <c r="V462" t="str">
        <f>VLOOKUP($B462,SOCS_box_taxonomy!$B$2:$Z$948,19,0)</f>
        <v xml:space="preserve"> Percomorpha</v>
      </c>
      <c r="W462" t="str">
        <f>VLOOKUP($B462,SOCS_box_taxonomy!$B$2:$Z$948,20,0)</f>
        <v xml:space="preserve"> Tetraodontiformes</v>
      </c>
      <c r="X462" t="str">
        <f>VLOOKUP($B462,SOCS_box_taxonomy!$B$2:$Z$948,21,0)</f>
        <v>Tetradontoidea</v>
      </c>
      <c r="Y462" t="str">
        <f>VLOOKUP($B462,SOCS_box_taxonomy!$B$2:$Z$948,22,0)</f>
        <v xml:space="preserve"> Tetraodontidae</v>
      </c>
    </row>
    <row r="463" spans="1:26">
      <c r="A463" t="s">
        <v>251</v>
      </c>
      <c r="B463" t="s">
        <v>1426</v>
      </c>
      <c r="C463">
        <v>201</v>
      </c>
      <c r="D463" t="s">
        <v>21</v>
      </c>
      <c r="E463">
        <v>163</v>
      </c>
      <c r="F463">
        <v>198</v>
      </c>
      <c r="G463">
        <v>1016</v>
      </c>
      <c r="H463" t="s">
        <v>1265</v>
      </c>
      <c r="I463" t="str">
        <f>VLOOKUP($B463,SOCS_box_taxonomy!$B$2:$Z$948,6,0)</f>
        <v>Eukaryota</v>
      </c>
      <c r="J463" t="str">
        <f>VLOOKUP($B463,SOCS_box_taxonomy!$B$2:$Z$948,7,0)</f>
        <v xml:space="preserve"> Metazoa</v>
      </c>
      <c r="K463" t="str">
        <f>VLOOKUP($B463,SOCS_box_taxonomy!$B$2:$Z$948,8,0)</f>
        <v xml:space="preserve"> Chordata</v>
      </c>
      <c r="L463" t="str">
        <f>VLOOKUP($B463,SOCS_box_taxonomy!$B$2:$Z$948,9,0)</f>
        <v xml:space="preserve"> Craniata</v>
      </c>
      <c r="M463" t="str">
        <f>VLOOKUP($B463,SOCS_box_taxonomy!$B$2:$Z$948,10,0)</f>
        <v xml:space="preserve"> Vertebrata</v>
      </c>
      <c r="N463" t="str">
        <f>VLOOKUP($B463,SOCS_box_taxonomy!$B$2:$Z$948,11,0)</f>
        <v xml:space="preserve"> Euteleostomi</v>
      </c>
      <c r="O463" t="str">
        <f>VLOOKUP($B463,SOCS_box_taxonomy!$B$2:$Z$948,12,0)</f>
        <v>Actinopterygii</v>
      </c>
      <c r="P463" t="str">
        <f>VLOOKUP($B463,SOCS_box_taxonomy!$B$2:$Z$948,13,0)</f>
        <v xml:space="preserve"> Neopterygii</v>
      </c>
      <c r="Q463" t="str">
        <f>VLOOKUP($B463,SOCS_box_taxonomy!$B$2:$Z$948,14,0)</f>
        <v xml:space="preserve"> Teleostei</v>
      </c>
      <c r="R463" t="str">
        <f>VLOOKUP($B463,SOCS_box_taxonomy!$B$2:$Z$948,15,0)</f>
        <v xml:space="preserve"> Euteleostei</v>
      </c>
      <c r="S463" t="str">
        <f>VLOOKUP($B463,SOCS_box_taxonomy!$B$2:$Z$948,16,0)</f>
        <v xml:space="preserve"> Neoteleostei</v>
      </c>
      <c r="T463" t="str">
        <f>VLOOKUP($B463,SOCS_box_taxonomy!$B$2:$Z$948,17,0)</f>
        <v>Acanthomorpha</v>
      </c>
      <c r="U463" t="str">
        <f>VLOOKUP($B463,SOCS_box_taxonomy!$B$2:$Z$948,18,0)</f>
        <v xml:space="preserve"> Acanthopterygii</v>
      </c>
      <c r="V463" t="str">
        <f>VLOOKUP($B463,SOCS_box_taxonomy!$B$2:$Z$948,19,0)</f>
        <v xml:space="preserve"> Percomorpha</v>
      </c>
      <c r="W463" t="str">
        <f>VLOOKUP($B463,SOCS_box_taxonomy!$B$2:$Z$948,20,0)</f>
        <v xml:space="preserve"> Tetraodontiformes</v>
      </c>
      <c r="X463" t="str">
        <f>VLOOKUP($B463,SOCS_box_taxonomy!$B$2:$Z$948,21,0)</f>
        <v>Tetradontoidea</v>
      </c>
      <c r="Y463" t="str">
        <f>VLOOKUP($B463,SOCS_box_taxonomy!$B$2:$Z$948,22,0)</f>
        <v xml:space="preserve"> Tetraodontidae</v>
      </c>
      <c r="Z463">
        <f>$F463-$E463+1</f>
        <v>36</v>
      </c>
    </row>
    <row r="464" spans="1:26">
      <c r="A464" t="s">
        <v>252</v>
      </c>
      <c r="B464" t="s">
        <v>1427</v>
      </c>
      <c r="C464">
        <v>550</v>
      </c>
      <c r="D464" t="s">
        <v>1286</v>
      </c>
      <c r="E464">
        <v>394</v>
      </c>
      <c r="F464">
        <v>472</v>
      </c>
      <c r="G464">
        <v>4403</v>
      </c>
      <c r="H464" t="s">
        <v>1287</v>
      </c>
      <c r="I464" t="str">
        <f>VLOOKUP($B464,SOCS_box_taxonomy!$B$2:$Z$948,6,0)</f>
        <v>Eukaryota</v>
      </c>
      <c r="J464" t="str">
        <f>VLOOKUP($B464,SOCS_box_taxonomy!$B$2:$Z$948,7,0)</f>
        <v xml:space="preserve"> Metazoa</v>
      </c>
      <c r="K464" t="str">
        <f>VLOOKUP($B464,SOCS_box_taxonomy!$B$2:$Z$948,8,0)</f>
        <v xml:space="preserve"> Chordata</v>
      </c>
      <c r="L464" t="str">
        <f>VLOOKUP($B464,SOCS_box_taxonomy!$B$2:$Z$948,9,0)</f>
        <v xml:space="preserve"> Craniata</v>
      </c>
      <c r="M464" t="str">
        <f>VLOOKUP($B464,SOCS_box_taxonomy!$B$2:$Z$948,10,0)</f>
        <v xml:space="preserve"> Vertebrata</v>
      </c>
      <c r="N464" t="str">
        <f>VLOOKUP($B464,SOCS_box_taxonomy!$B$2:$Z$948,11,0)</f>
        <v xml:space="preserve"> Euteleostomi</v>
      </c>
      <c r="O464" t="str">
        <f>VLOOKUP($B464,SOCS_box_taxonomy!$B$2:$Z$948,12,0)</f>
        <v>Actinopterygii</v>
      </c>
      <c r="P464" t="str">
        <f>VLOOKUP($B464,SOCS_box_taxonomy!$B$2:$Z$948,13,0)</f>
        <v xml:space="preserve"> Neopterygii</v>
      </c>
      <c r="Q464" t="str">
        <f>VLOOKUP($B464,SOCS_box_taxonomy!$B$2:$Z$948,14,0)</f>
        <v xml:space="preserve"> Teleostei</v>
      </c>
      <c r="R464" t="str">
        <f>VLOOKUP($B464,SOCS_box_taxonomy!$B$2:$Z$948,15,0)</f>
        <v xml:space="preserve"> Euteleostei</v>
      </c>
      <c r="S464" t="str">
        <f>VLOOKUP($B464,SOCS_box_taxonomy!$B$2:$Z$948,16,0)</f>
        <v xml:space="preserve"> Neoteleostei</v>
      </c>
      <c r="T464" t="str">
        <f>VLOOKUP($B464,SOCS_box_taxonomy!$B$2:$Z$948,17,0)</f>
        <v>Acanthomorpha</v>
      </c>
      <c r="U464" t="str">
        <f>VLOOKUP($B464,SOCS_box_taxonomy!$B$2:$Z$948,18,0)</f>
        <v xml:space="preserve"> Acanthopterygii</v>
      </c>
      <c r="V464" t="str">
        <f>VLOOKUP($B464,SOCS_box_taxonomy!$B$2:$Z$948,19,0)</f>
        <v xml:space="preserve"> Percomorpha</v>
      </c>
      <c r="W464" t="str">
        <f>VLOOKUP($B464,SOCS_box_taxonomy!$B$2:$Z$948,20,0)</f>
        <v xml:space="preserve"> Tetraodontiformes</v>
      </c>
      <c r="X464" t="str">
        <f>VLOOKUP($B464,SOCS_box_taxonomy!$B$2:$Z$948,21,0)</f>
        <v>Tetradontoidea</v>
      </c>
      <c r="Y464" t="str">
        <f>VLOOKUP($B464,SOCS_box_taxonomy!$B$2:$Z$948,22,0)</f>
        <v xml:space="preserve"> Tetraodontidae</v>
      </c>
    </row>
    <row r="465" spans="1:26">
      <c r="A465" t="s">
        <v>252</v>
      </c>
      <c r="B465" t="s">
        <v>1427</v>
      </c>
      <c r="C465">
        <v>550</v>
      </c>
      <c r="D465" t="s">
        <v>21</v>
      </c>
      <c r="E465">
        <v>494</v>
      </c>
      <c r="F465">
        <v>531</v>
      </c>
      <c r="G465">
        <v>1016</v>
      </c>
      <c r="H465" t="s">
        <v>1265</v>
      </c>
      <c r="I465" t="str">
        <f>VLOOKUP($B465,SOCS_box_taxonomy!$B$2:$Z$948,6,0)</f>
        <v>Eukaryota</v>
      </c>
      <c r="J465" t="str">
        <f>VLOOKUP($B465,SOCS_box_taxonomy!$B$2:$Z$948,7,0)</f>
        <v xml:space="preserve"> Metazoa</v>
      </c>
      <c r="K465" t="str">
        <f>VLOOKUP($B465,SOCS_box_taxonomy!$B$2:$Z$948,8,0)</f>
        <v xml:space="preserve"> Chordata</v>
      </c>
      <c r="L465" t="str">
        <f>VLOOKUP($B465,SOCS_box_taxonomy!$B$2:$Z$948,9,0)</f>
        <v xml:space="preserve"> Craniata</v>
      </c>
      <c r="M465" t="str">
        <f>VLOOKUP($B465,SOCS_box_taxonomy!$B$2:$Z$948,10,0)</f>
        <v xml:space="preserve"> Vertebrata</v>
      </c>
      <c r="N465" t="str">
        <f>VLOOKUP($B465,SOCS_box_taxonomy!$B$2:$Z$948,11,0)</f>
        <v xml:space="preserve"> Euteleostomi</v>
      </c>
      <c r="O465" t="str">
        <f>VLOOKUP($B465,SOCS_box_taxonomy!$B$2:$Z$948,12,0)</f>
        <v>Actinopterygii</v>
      </c>
      <c r="P465" t="str">
        <f>VLOOKUP($B465,SOCS_box_taxonomy!$B$2:$Z$948,13,0)</f>
        <v xml:space="preserve"> Neopterygii</v>
      </c>
      <c r="Q465" t="str">
        <f>VLOOKUP($B465,SOCS_box_taxonomy!$B$2:$Z$948,14,0)</f>
        <v xml:space="preserve"> Teleostei</v>
      </c>
      <c r="R465" t="str">
        <f>VLOOKUP($B465,SOCS_box_taxonomy!$B$2:$Z$948,15,0)</f>
        <v xml:space="preserve"> Euteleostei</v>
      </c>
      <c r="S465" t="str">
        <f>VLOOKUP($B465,SOCS_box_taxonomy!$B$2:$Z$948,16,0)</f>
        <v xml:space="preserve"> Neoteleostei</v>
      </c>
      <c r="T465" t="str">
        <f>VLOOKUP($B465,SOCS_box_taxonomy!$B$2:$Z$948,17,0)</f>
        <v>Acanthomorpha</v>
      </c>
      <c r="U465" t="str">
        <f>VLOOKUP($B465,SOCS_box_taxonomy!$B$2:$Z$948,18,0)</f>
        <v xml:space="preserve"> Acanthopterygii</v>
      </c>
      <c r="V465" t="str">
        <f>VLOOKUP($B465,SOCS_box_taxonomy!$B$2:$Z$948,19,0)</f>
        <v xml:space="preserve"> Percomorpha</v>
      </c>
      <c r="W465" t="str">
        <f>VLOOKUP($B465,SOCS_box_taxonomy!$B$2:$Z$948,20,0)</f>
        <v xml:space="preserve"> Tetraodontiformes</v>
      </c>
      <c r="X465" t="str">
        <f>VLOOKUP($B465,SOCS_box_taxonomy!$B$2:$Z$948,21,0)</f>
        <v>Tetradontoidea</v>
      </c>
      <c r="Y465" t="str">
        <f>VLOOKUP($B465,SOCS_box_taxonomy!$B$2:$Z$948,22,0)</f>
        <v xml:space="preserve"> Tetraodontidae</v>
      </c>
      <c r="Z465">
        <f>$F465-$E465+1</f>
        <v>38</v>
      </c>
    </row>
    <row r="466" spans="1:26">
      <c r="A466" t="s">
        <v>252</v>
      </c>
      <c r="B466" t="s">
        <v>1427</v>
      </c>
      <c r="C466">
        <v>550</v>
      </c>
      <c r="D466" t="s">
        <v>1347</v>
      </c>
      <c r="E466">
        <v>129</v>
      </c>
      <c r="F466">
        <v>185</v>
      </c>
      <c r="G466">
        <v>63</v>
      </c>
      <c r="H466" t="s">
        <v>1348</v>
      </c>
      <c r="I466" t="str">
        <f>VLOOKUP($B466,SOCS_box_taxonomy!$B$2:$Z$948,6,0)</f>
        <v>Eukaryota</v>
      </c>
      <c r="J466" t="str">
        <f>VLOOKUP($B466,SOCS_box_taxonomy!$B$2:$Z$948,7,0)</f>
        <v xml:space="preserve"> Metazoa</v>
      </c>
      <c r="K466" t="str">
        <f>VLOOKUP($B466,SOCS_box_taxonomy!$B$2:$Z$948,8,0)</f>
        <v xml:space="preserve"> Chordata</v>
      </c>
      <c r="L466" t="str">
        <f>VLOOKUP($B466,SOCS_box_taxonomy!$B$2:$Z$948,9,0)</f>
        <v xml:space="preserve"> Craniata</v>
      </c>
      <c r="M466" t="str">
        <f>VLOOKUP($B466,SOCS_box_taxonomy!$B$2:$Z$948,10,0)</f>
        <v xml:space="preserve"> Vertebrata</v>
      </c>
      <c r="N466" t="str">
        <f>VLOOKUP($B466,SOCS_box_taxonomy!$B$2:$Z$948,11,0)</f>
        <v xml:space="preserve"> Euteleostomi</v>
      </c>
      <c r="O466" t="str">
        <f>VLOOKUP($B466,SOCS_box_taxonomy!$B$2:$Z$948,12,0)</f>
        <v>Actinopterygii</v>
      </c>
      <c r="P466" t="str">
        <f>VLOOKUP($B466,SOCS_box_taxonomy!$B$2:$Z$948,13,0)</f>
        <v xml:space="preserve"> Neopterygii</v>
      </c>
      <c r="Q466" t="str">
        <f>VLOOKUP($B466,SOCS_box_taxonomy!$B$2:$Z$948,14,0)</f>
        <v xml:space="preserve"> Teleostei</v>
      </c>
      <c r="R466" t="str">
        <f>VLOOKUP($B466,SOCS_box_taxonomy!$B$2:$Z$948,15,0)</f>
        <v xml:space="preserve"> Euteleostei</v>
      </c>
      <c r="S466" t="str">
        <f>VLOOKUP($B466,SOCS_box_taxonomy!$B$2:$Z$948,16,0)</f>
        <v xml:space="preserve"> Neoteleostei</v>
      </c>
      <c r="T466" t="str">
        <f>VLOOKUP($B466,SOCS_box_taxonomy!$B$2:$Z$948,17,0)</f>
        <v>Acanthomorpha</v>
      </c>
      <c r="U466" t="str">
        <f>VLOOKUP($B466,SOCS_box_taxonomy!$B$2:$Z$948,18,0)</f>
        <v xml:space="preserve"> Acanthopterygii</v>
      </c>
      <c r="V466" t="str">
        <f>VLOOKUP($B466,SOCS_box_taxonomy!$B$2:$Z$948,19,0)</f>
        <v xml:space="preserve"> Percomorpha</v>
      </c>
      <c r="W466" t="str">
        <f>VLOOKUP($B466,SOCS_box_taxonomy!$B$2:$Z$948,20,0)</f>
        <v xml:space="preserve"> Tetraodontiformes</v>
      </c>
      <c r="X466" t="str">
        <f>VLOOKUP($B466,SOCS_box_taxonomy!$B$2:$Z$948,21,0)</f>
        <v>Tetradontoidea</v>
      </c>
      <c r="Y466" t="str">
        <f>VLOOKUP($B466,SOCS_box_taxonomy!$B$2:$Z$948,22,0)</f>
        <v xml:space="preserve"> Tetraodontidae</v>
      </c>
    </row>
    <row r="467" spans="1:26">
      <c r="A467" t="s">
        <v>252</v>
      </c>
      <c r="B467" t="s">
        <v>1427</v>
      </c>
      <c r="C467">
        <v>550</v>
      </c>
      <c r="D467" t="s">
        <v>1349</v>
      </c>
      <c r="E467">
        <v>188</v>
      </c>
      <c r="F467">
        <v>358</v>
      </c>
      <c r="G467">
        <v>56</v>
      </c>
      <c r="I467" t="str">
        <f>VLOOKUP($B467,SOCS_box_taxonomy!$B$2:$Z$948,6,0)</f>
        <v>Eukaryota</v>
      </c>
      <c r="J467" t="str">
        <f>VLOOKUP($B467,SOCS_box_taxonomy!$B$2:$Z$948,7,0)</f>
        <v xml:space="preserve"> Metazoa</v>
      </c>
      <c r="K467" t="str">
        <f>VLOOKUP($B467,SOCS_box_taxonomy!$B$2:$Z$948,8,0)</f>
        <v xml:space="preserve"> Chordata</v>
      </c>
      <c r="L467" t="str">
        <f>VLOOKUP($B467,SOCS_box_taxonomy!$B$2:$Z$948,9,0)</f>
        <v xml:space="preserve"> Craniata</v>
      </c>
      <c r="M467" t="str">
        <f>VLOOKUP($B467,SOCS_box_taxonomy!$B$2:$Z$948,10,0)</f>
        <v xml:space="preserve"> Vertebrata</v>
      </c>
      <c r="N467" t="str">
        <f>VLOOKUP($B467,SOCS_box_taxonomy!$B$2:$Z$948,11,0)</f>
        <v xml:space="preserve"> Euteleostomi</v>
      </c>
      <c r="O467" t="str">
        <f>VLOOKUP($B467,SOCS_box_taxonomy!$B$2:$Z$948,12,0)</f>
        <v>Actinopterygii</v>
      </c>
      <c r="P467" t="str">
        <f>VLOOKUP($B467,SOCS_box_taxonomy!$B$2:$Z$948,13,0)</f>
        <v xml:space="preserve"> Neopterygii</v>
      </c>
      <c r="Q467" t="str">
        <f>VLOOKUP($B467,SOCS_box_taxonomy!$B$2:$Z$948,14,0)</f>
        <v xml:space="preserve"> Teleostei</v>
      </c>
      <c r="R467" t="str">
        <f>VLOOKUP($B467,SOCS_box_taxonomy!$B$2:$Z$948,15,0)</f>
        <v xml:space="preserve"> Euteleostei</v>
      </c>
      <c r="S467" t="str">
        <f>VLOOKUP($B467,SOCS_box_taxonomy!$B$2:$Z$948,16,0)</f>
        <v xml:space="preserve"> Neoteleostei</v>
      </c>
      <c r="T467" t="str">
        <f>VLOOKUP($B467,SOCS_box_taxonomy!$B$2:$Z$948,17,0)</f>
        <v>Acanthomorpha</v>
      </c>
      <c r="U467" t="str">
        <f>VLOOKUP($B467,SOCS_box_taxonomy!$B$2:$Z$948,18,0)</f>
        <v xml:space="preserve"> Acanthopterygii</v>
      </c>
      <c r="V467" t="str">
        <f>VLOOKUP($B467,SOCS_box_taxonomy!$B$2:$Z$948,19,0)</f>
        <v xml:space="preserve"> Percomorpha</v>
      </c>
      <c r="W467" t="str">
        <f>VLOOKUP($B467,SOCS_box_taxonomy!$B$2:$Z$948,20,0)</f>
        <v xml:space="preserve"> Tetraodontiformes</v>
      </c>
      <c r="X467" t="str">
        <f>VLOOKUP($B467,SOCS_box_taxonomy!$B$2:$Z$948,21,0)</f>
        <v>Tetradontoidea</v>
      </c>
      <c r="Y467" t="str">
        <f>VLOOKUP($B467,SOCS_box_taxonomy!$B$2:$Z$948,22,0)</f>
        <v xml:space="preserve"> Tetraodontidae</v>
      </c>
    </row>
    <row r="468" spans="1:26">
      <c r="A468" t="s">
        <v>252</v>
      </c>
      <c r="B468" t="s">
        <v>1427</v>
      </c>
      <c r="C468">
        <v>550</v>
      </c>
      <c r="D468" t="s">
        <v>1428</v>
      </c>
      <c r="E468">
        <v>44</v>
      </c>
      <c r="F468">
        <v>111</v>
      </c>
      <c r="G468">
        <v>19</v>
      </c>
      <c r="I468" t="str">
        <f>VLOOKUP($B468,SOCS_box_taxonomy!$B$2:$Z$948,6,0)</f>
        <v>Eukaryota</v>
      </c>
      <c r="J468" t="str">
        <f>VLOOKUP($B468,SOCS_box_taxonomy!$B$2:$Z$948,7,0)</f>
        <v xml:space="preserve"> Metazoa</v>
      </c>
      <c r="K468" t="str">
        <f>VLOOKUP($B468,SOCS_box_taxonomy!$B$2:$Z$948,8,0)</f>
        <v xml:space="preserve"> Chordata</v>
      </c>
      <c r="L468" t="str">
        <f>VLOOKUP($B468,SOCS_box_taxonomy!$B$2:$Z$948,9,0)</f>
        <v xml:space="preserve"> Craniata</v>
      </c>
      <c r="M468" t="str">
        <f>VLOOKUP($B468,SOCS_box_taxonomy!$B$2:$Z$948,10,0)</f>
        <v xml:space="preserve"> Vertebrata</v>
      </c>
      <c r="N468" t="str">
        <f>VLOOKUP($B468,SOCS_box_taxonomy!$B$2:$Z$948,11,0)</f>
        <v xml:space="preserve"> Euteleostomi</v>
      </c>
      <c r="O468" t="str">
        <f>VLOOKUP($B468,SOCS_box_taxonomy!$B$2:$Z$948,12,0)</f>
        <v>Actinopterygii</v>
      </c>
      <c r="P468" t="str">
        <f>VLOOKUP($B468,SOCS_box_taxonomy!$B$2:$Z$948,13,0)</f>
        <v xml:space="preserve"> Neopterygii</v>
      </c>
      <c r="Q468" t="str">
        <f>VLOOKUP($B468,SOCS_box_taxonomy!$B$2:$Z$948,14,0)</f>
        <v xml:space="preserve"> Teleostei</v>
      </c>
      <c r="R468" t="str">
        <f>VLOOKUP($B468,SOCS_box_taxonomy!$B$2:$Z$948,15,0)</f>
        <v xml:space="preserve"> Euteleostei</v>
      </c>
      <c r="S468" t="str">
        <f>VLOOKUP($B468,SOCS_box_taxonomy!$B$2:$Z$948,16,0)</f>
        <v xml:space="preserve"> Neoteleostei</v>
      </c>
      <c r="T468" t="str">
        <f>VLOOKUP($B468,SOCS_box_taxonomy!$B$2:$Z$948,17,0)</f>
        <v>Acanthomorpha</v>
      </c>
      <c r="U468" t="str">
        <f>VLOOKUP($B468,SOCS_box_taxonomy!$B$2:$Z$948,18,0)</f>
        <v xml:space="preserve"> Acanthopterygii</v>
      </c>
      <c r="V468" t="str">
        <f>VLOOKUP($B468,SOCS_box_taxonomy!$B$2:$Z$948,19,0)</f>
        <v xml:space="preserve"> Percomorpha</v>
      </c>
      <c r="W468" t="str">
        <f>VLOOKUP($B468,SOCS_box_taxonomy!$B$2:$Z$948,20,0)</f>
        <v xml:space="preserve"> Tetraodontiformes</v>
      </c>
      <c r="X468" t="str">
        <f>VLOOKUP($B468,SOCS_box_taxonomy!$B$2:$Z$948,21,0)</f>
        <v>Tetradontoidea</v>
      </c>
      <c r="Y468" t="str">
        <f>VLOOKUP($B468,SOCS_box_taxonomy!$B$2:$Z$948,22,0)</f>
        <v xml:space="preserve"> Tetraodontidae</v>
      </c>
    </row>
    <row r="469" spans="1:26">
      <c r="A469" t="s">
        <v>253</v>
      </c>
      <c r="B469" t="s">
        <v>1429</v>
      </c>
      <c r="C469">
        <v>531</v>
      </c>
      <c r="D469" t="s">
        <v>1286</v>
      </c>
      <c r="E469">
        <v>380</v>
      </c>
      <c r="F469">
        <v>456</v>
      </c>
      <c r="G469">
        <v>4403</v>
      </c>
      <c r="H469" t="s">
        <v>1287</v>
      </c>
      <c r="I469" t="str">
        <f>VLOOKUP($B469,SOCS_box_taxonomy!$B$2:$Z$948,6,0)</f>
        <v>Eukaryota</v>
      </c>
      <c r="J469" t="str">
        <f>VLOOKUP($B469,SOCS_box_taxonomy!$B$2:$Z$948,7,0)</f>
        <v xml:space="preserve"> Metazoa</v>
      </c>
      <c r="K469" t="str">
        <f>VLOOKUP($B469,SOCS_box_taxonomy!$B$2:$Z$948,8,0)</f>
        <v xml:space="preserve"> Chordata</v>
      </c>
      <c r="L469" t="str">
        <f>VLOOKUP($B469,SOCS_box_taxonomy!$B$2:$Z$948,9,0)</f>
        <v xml:space="preserve"> Craniata</v>
      </c>
      <c r="M469" t="str">
        <f>VLOOKUP($B469,SOCS_box_taxonomy!$B$2:$Z$948,10,0)</f>
        <v xml:space="preserve"> Vertebrata</v>
      </c>
      <c r="N469" t="str">
        <f>VLOOKUP($B469,SOCS_box_taxonomy!$B$2:$Z$948,11,0)</f>
        <v xml:space="preserve"> Euteleostomi</v>
      </c>
      <c r="O469" t="str">
        <f>VLOOKUP($B469,SOCS_box_taxonomy!$B$2:$Z$948,12,0)</f>
        <v>Actinopterygii</v>
      </c>
      <c r="P469" t="str">
        <f>VLOOKUP($B469,SOCS_box_taxonomy!$B$2:$Z$948,13,0)</f>
        <v xml:space="preserve"> Neopterygii</v>
      </c>
      <c r="Q469" t="str">
        <f>VLOOKUP($B469,SOCS_box_taxonomy!$B$2:$Z$948,14,0)</f>
        <v xml:space="preserve"> Teleostei</v>
      </c>
      <c r="R469" t="str">
        <f>VLOOKUP($B469,SOCS_box_taxonomy!$B$2:$Z$948,15,0)</f>
        <v xml:space="preserve"> Euteleostei</v>
      </c>
      <c r="S469" t="str">
        <f>VLOOKUP($B469,SOCS_box_taxonomy!$B$2:$Z$948,16,0)</f>
        <v xml:space="preserve"> Neoteleostei</v>
      </c>
      <c r="T469" t="str">
        <f>VLOOKUP($B469,SOCS_box_taxonomy!$B$2:$Z$948,17,0)</f>
        <v>Acanthomorpha</v>
      </c>
      <c r="U469" t="str">
        <f>VLOOKUP($B469,SOCS_box_taxonomy!$B$2:$Z$948,18,0)</f>
        <v xml:space="preserve"> Acanthopterygii</v>
      </c>
      <c r="V469" t="str">
        <f>VLOOKUP($B469,SOCS_box_taxonomy!$B$2:$Z$948,19,0)</f>
        <v xml:space="preserve"> Percomorpha</v>
      </c>
      <c r="W469" t="str">
        <f>VLOOKUP($B469,SOCS_box_taxonomy!$B$2:$Z$948,20,0)</f>
        <v xml:space="preserve"> Tetraodontiformes</v>
      </c>
      <c r="X469" t="str">
        <f>VLOOKUP($B469,SOCS_box_taxonomy!$B$2:$Z$948,21,0)</f>
        <v>Tetradontoidea</v>
      </c>
      <c r="Y469" t="str">
        <f>VLOOKUP($B469,SOCS_box_taxonomy!$B$2:$Z$948,22,0)</f>
        <v xml:space="preserve"> Tetraodontidae</v>
      </c>
    </row>
    <row r="470" spans="1:26">
      <c r="A470" t="s">
        <v>253</v>
      </c>
      <c r="B470" t="s">
        <v>1429</v>
      </c>
      <c r="C470">
        <v>531</v>
      </c>
      <c r="D470" t="s">
        <v>21</v>
      </c>
      <c r="E470">
        <v>493</v>
      </c>
      <c r="F470">
        <v>530</v>
      </c>
      <c r="G470">
        <v>1016</v>
      </c>
      <c r="H470" t="s">
        <v>1265</v>
      </c>
      <c r="I470" t="str">
        <f>VLOOKUP($B470,SOCS_box_taxonomy!$B$2:$Z$948,6,0)</f>
        <v>Eukaryota</v>
      </c>
      <c r="J470" t="str">
        <f>VLOOKUP($B470,SOCS_box_taxonomy!$B$2:$Z$948,7,0)</f>
        <v xml:space="preserve"> Metazoa</v>
      </c>
      <c r="K470" t="str">
        <f>VLOOKUP($B470,SOCS_box_taxonomy!$B$2:$Z$948,8,0)</f>
        <v xml:space="preserve"> Chordata</v>
      </c>
      <c r="L470" t="str">
        <f>VLOOKUP($B470,SOCS_box_taxonomy!$B$2:$Z$948,9,0)</f>
        <v xml:space="preserve"> Craniata</v>
      </c>
      <c r="M470" t="str">
        <f>VLOOKUP($B470,SOCS_box_taxonomy!$B$2:$Z$948,10,0)</f>
        <v xml:space="preserve"> Vertebrata</v>
      </c>
      <c r="N470" t="str">
        <f>VLOOKUP($B470,SOCS_box_taxonomy!$B$2:$Z$948,11,0)</f>
        <v xml:space="preserve"> Euteleostomi</v>
      </c>
      <c r="O470" t="str">
        <f>VLOOKUP($B470,SOCS_box_taxonomy!$B$2:$Z$948,12,0)</f>
        <v>Actinopterygii</v>
      </c>
      <c r="P470" t="str">
        <f>VLOOKUP($B470,SOCS_box_taxonomy!$B$2:$Z$948,13,0)</f>
        <v xml:space="preserve"> Neopterygii</v>
      </c>
      <c r="Q470" t="str">
        <f>VLOOKUP($B470,SOCS_box_taxonomy!$B$2:$Z$948,14,0)</f>
        <v xml:space="preserve"> Teleostei</v>
      </c>
      <c r="R470" t="str">
        <f>VLOOKUP($B470,SOCS_box_taxonomy!$B$2:$Z$948,15,0)</f>
        <v xml:space="preserve"> Euteleostei</v>
      </c>
      <c r="S470" t="str">
        <f>VLOOKUP($B470,SOCS_box_taxonomy!$B$2:$Z$948,16,0)</f>
        <v xml:space="preserve"> Neoteleostei</v>
      </c>
      <c r="T470" t="str">
        <f>VLOOKUP($B470,SOCS_box_taxonomy!$B$2:$Z$948,17,0)</f>
        <v>Acanthomorpha</v>
      </c>
      <c r="U470" t="str">
        <f>VLOOKUP($B470,SOCS_box_taxonomy!$B$2:$Z$948,18,0)</f>
        <v xml:space="preserve"> Acanthopterygii</v>
      </c>
      <c r="V470" t="str">
        <f>VLOOKUP($B470,SOCS_box_taxonomy!$B$2:$Z$948,19,0)</f>
        <v xml:space="preserve"> Percomorpha</v>
      </c>
      <c r="W470" t="str">
        <f>VLOOKUP($B470,SOCS_box_taxonomy!$B$2:$Z$948,20,0)</f>
        <v xml:space="preserve"> Tetraodontiformes</v>
      </c>
      <c r="X470" t="str">
        <f>VLOOKUP($B470,SOCS_box_taxonomy!$B$2:$Z$948,21,0)</f>
        <v>Tetradontoidea</v>
      </c>
      <c r="Y470" t="str">
        <f>VLOOKUP($B470,SOCS_box_taxonomy!$B$2:$Z$948,22,0)</f>
        <v xml:space="preserve"> Tetraodontidae</v>
      </c>
      <c r="Z470">
        <f>$F470-$E470+1</f>
        <v>38</v>
      </c>
    </row>
    <row r="471" spans="1:26">
      <c r="A471" t="s">
        <v>253</v>
      </c>
      <c r="B471" t="s">
        <v>1429</v>
      </c>
      <c r="C471">
        <v>531</v>
      </c>
      <c r="D471" t="s">
        <v>1288</v>
      </c>
      <c r="E471">
        <v>63</v>
      </c>
      <c r="F471">
        <v>149</v>
      </c>
      <c r="G471">
        <v>52</v>
      </c>
      <c r="I471" t="str">
        <f>VLOOKUP($B471,SOCS_box_taxonomy!$B$2:$Z$948,6,0)</f>
        <v>Eukaryota</v>
      </c>
      <c r="J471" t="str">
        <f>VLOOKUP($B471,SOCS_box_taxonomy!$B$2:$Z$948,7,0)</f>
        <v xml:space="preserve"> Metazoa</v>
      </c>
      <c r="K471" t="str">
        <f>VLOOKUP($B471,SOCS_box_taxonomy!$B$2:$Z$948,8,0)</f>
        <v xml:space="preserve"> Chordata</v>
      </c>
      <c r="L471" t="str">
        <f>VLOOKUP($B471,SOCS_box_taxonomy!$B$2:$Z$948,9,0)</f>
        <v xml:space="preserve"> Craniata</v>
      </c>
      <c r="M471" t="str">
        <f>VLOOKUP($B471,SOCS_box_taxonomy!$B$2:$Z$948,10,0)</f>
        <v xml:space="preserve"> Vertebrata</v>
      </c>
      <c r="N471" t="str">
        <f>VLOOKUP($B471,SOCS_box_taxonomy!$B$2:$Z$948,11,0)</f>
        <v xml:space="preserve"> Euteleostomi</v>
      </c>
      <c r="O471" t="str">
        <f>VLOOKUP($B471,SOCS_box_taxonomy!$B$2:$Z$948,12,0)</f>
        <v>Actinopterygii</v>
      </c>
      <c r="P471" t="str">
        <f>VLOOKUP($B471,SOCS_box_taxonomy!$B$2:$Z$948,13,0)</f>
        <v xml:space="preserve"> Neopterygii</v>
      </c>
      <c r="Q471" t="str">
        <f>VLOOKUP($B471,SOCS_box_taxonomy!$B$2:$Z$948,14,0)</f>
        <v xml:space="preserve"> Teleostei</v>
      </c>
      <c r="R471" t="str">
        <f>VLOOKUP($B471,SOCS_box_taxonomy!$B$2:$Z$948,15,0)</f>
        <v xml:space="preserve"> Euteleostei</v>
      </c>
      <c r="S471" t="str">
        <f>VLOOKUP($B471,SOCS_box_taxonomy!$B$2:$Z$948,16,0)</f>
        <v xml:space="preserve"> Neoteleostei</v>
      </c>
      <c r="T471" t="str">
        <f>VLOOKUP($B471,SOCS_box_taxonomy!$B$2:$Z$948,17,0)</f>
        <v>Acanthomorpha</v>
      </c>
      <c r="U471" t="str">
        <f>VLOOKUP($B471,SOCS_box_taxonomy!$B$2:$Z$948,18,0)</f>
        <v xml:space="preserve"> Acanthopterygii</v>
      </c>
      <c r="V471" t="str">
        <f>VLOOKUP($B471,SOCS_box_taxonomy!$B$2:$Z$948,19,0)</f>
        <v xml:space="preserve"> Percomorpha</v>
      </c>
      <c r="W471" t="str">
        <f>VLOOKUP($B471,SOCS_box_taxonomy!$B$2:$Z$948,20,0)</f>
        <v xml:space="preserve"> Tetraodontiformes</v>
      </c>
      <c r="X471" t="str">
        <f>VLOOKUP($B471,SOCS_box_taxonomy!$B$2:$Z$948,21,0)</f>
        <v>Tetradontoidea</v>
      </c>
      <c r="Y471" t="str">
        <f>VLOOKUP($B471,SOCS_box_taxonomy!$B$2:$Z$948,22,0)</f>
        <v xml:space="preserve"> Tetraodontidae</v>
      </c>
    </row>
    <row r="472" spans="1:26">
      <c r="A472" t="s">
        <v>254</v>
      </c>
      <c r="B472" t="s">
        <v>1430</v>
      </c>
      <c r="C472">
        <v>565</v>
      </c>
      <c r="D472" t="s">
        <v>1286</v>
      </c>
      <c r="E472">
        <v>384</v>
      </c>
      <c r="F472">
        <v>451</v>
      </c>
      <c r="G472">
        <v>4403</v>
      </c>
      <c r="H472" t="s">
        <v>1287</v>
      </c>
      <c r="I472" t="str">
        <f>VLOOKUP($B472,SOCS_box_taxonomy!$B$2:$Z$948,6,0)</f>
        <v>Eukaryota</v>
      </c>
      <c r="J472" t="str">
        <f>VLOOKUP($B472,SOCS_box_taxonomy!$B$2:$Z$948,7,0)</f>
        <v xml:space="preserve"> Metazoa</v>
      </c>
      <c r="K472" t="str">
        <f>VLOOKUP($B472,SOCS_box_taxonomy!$B$2:$Z$948,8,0)</f>
        <v xml:space="preserve"> Chordata</v>
      </c>
      <c r="L472" t="str">
        <f>VLOOKUP($B472,SOCS_box_taxonomy!$B$2:$Z$948,9,0)</f>
        <v xml:space="preserve"> Craniata</v>
      </c>
      <c r="M472" t="str">
        <f>VLOOKUP($B472,SOCS_box_taxonomy!$B$2:$Z$948,10,0)</f>
        <v xml:space="preserve"> Vertebrata</v>
      </c>
      <c r="N472" t="str">
        <f>VLOOKUP($B472,SOCS_box_taxonomy!$B$2:$Z$948,11,0)</f>
        <v xml:space="preserve"> Euteleostomi</v>
      </c>
      <c r="O472" t="str">
        <f>VLOOKUP($B472,SOCS_box_taxonomy!$B$2:$Z$948,12,0)</f>
        <v>Actinopterygii</v>
      </c>
      <c r="P472" t="str">
        <f>VLOOKUP($B472,SOCS_box_taxonomy!$B$2:$Z$948,13,0)</f>
        <v xml:space="preserve"> Neopterygii</v>
      </c>
      <c r="Q472" t="str">
        <f>VLOOKUP($B472,SOCS_box_taxonomy!$B$2:$Z$948,14,0)</f>
        <v xml:space="preserve"> Teleostei</v>
      </c>
      <c r="R472" t="str">
        <f>VLOOKUP($B472,SOCS_box_taxonomy!$B$2:$Z$948,15,0)</f>
        <v xml:space="preserve"> Euteleostei</v>
      </c>
      <c r="S472" t="str">
        <f>VLOOKUP($B472,SOCS_box_taxonomy!$B$2:$Z$948,16,0)</f>
        <v xml:space="preserve"> Neoteleostei</v>
      </c>
      <c r="T472" t="str">
        <f>VLOOKUP($B472,SOCS_box_taxonomy!$B$2:$Z$948,17,0)</f>
        <v>Acanthomorpha</v>
      </c>
      <c r="U472" t="str">
        <f>VLOOKUP($B472,SOCS_box_taxonomy!$B$2:$Z$948,18,0)</f>
        <v xml:space="preserve"> Acanthopterygii</v>
      </c>
      <c r="V472" t="str">
        <f>VLOOKUP($B472,SOCS_box_taxonomy!$B$2:$Z$948,19,0)</f>
        <v xml:space="preserve"> Percomorpha</v>
      </c>
      <c r="W472" t="str">
        <f>VLOOKUP($B472,SOCS_box_taxonomy!$B$2:$Z$948,20,0)</f>
        <v xml:space="preserve"> Tetraodontiformes</v>
      </c>
      <c r="X472" t="str">
        <f>VLOOKUP($B472,SOCS_box_taxonomy!$B$2:$Z$948,21,0)</f>
        <v>Tetradontoidea</v>
      </c>
      <c r="Y472" t="str">
        <f>VLOOKUP($B472,SOCS_box_taxonomy!$B$2:$Z$948,22,0)</f>
        <v xml:space="preserve"> Tetraodontidae</v>
      </c>
    </row>
    <row r="473" spans="1:26">
      <c r="A473" t="s">
        <v>254</v>
      </c>
      <c r="B473" t="s">
        <v>1430</v>
      </c>
      <c r="C473">
        <v>565</v>
      </c>
      <c r="D473" t="s">
        <v>21</v>
      </c>
      <c r="E473">
        <v>499</v>
      </c>
      <c r="F473">
        <v>535</v>
      </c>
      <c r="G473">
        <v>1016</v>
      </c>
      <c r="H473" t="s">
        <v>1265</v>
      </c>
      <c r="I473" t="str">
        <f>VLOOKUP($B473,SOCS_box_taxonomy!$B$2:$Z$948,6,0)</f>
        <v>Eukaryota</v>
      </c>
      <c r="J473" t="str">
        <f>VLOOKUP($B473,SOCS_box_taxonomy!$B$2:$Z$948,7,0)</f>
        <v xml:space="preserve"> Metazoa</v>
      </c>
      <c r="K473" t="str">
        <f>VLOOKUP($B473,SOCS_box_taxonomy!$B$2:$Z$948,8,0)</f>
        <v xml:space="preserve"> Chordata</v>
      </c>
      <c r="L473" t="str">
        <f>VLOOKUP($B473,SOCS_box_taxonomy!$B$2:$Z$948,9,0)</f>
        <v xml:space="preserve"> Craniata</v>
      </c>
      <c r="M473" t="str">
        <f>VLOOKUP($B473,SOCS_box_taxonomy!$B$2:$Z$948,10,0)</f>
        <v xml:space="preserve"> Vertebrata</v>
      </c>
      <c r="N473" t="str">
        <f>VLOOKUP($B473,SOCS_box_taxonomy!$B$2:$Z$948,11,0)</f>
        <v xml:space="preserve"> Euteleostomi</v>
      </c>
      <c r="O473" t="str">
        <f>VLOOKUP($B473,SOCS_box_taxonomy!$B$2:$Z$948,12,0)</f>
        <v>Actinopterygii</v>
      </c>
      <c r="P473" t="str">
        <f>VLOOKUP($B473,SOCS_box_taxonomy!$B$2:$Z$948,13,0)</f>
        <v xml:space="preserve"> Neopterygii</v>
      </c>
      <c r="Q473" t="str">
        <f>VLOOKUP($B473,SOCS_box_taxonomy!$B$2:$Z$948,14,0)</f>
        <v xml:space="preserve"> Teleostei</v>
      </c>
      <c r="R473" t="str">
        <f>VLOOKUP($B473,SOCS_box_taxonomy!$B$2:$Z$948,15,0)</f>
        <v xml:space="preserve"> Euteleostei</v>
      </c>
      <c r="S473" t="str">
        <f>VLOOKUP($B473,SOCS_box_taxonomy!$B$2:$Z$948,16,0)</f>
        <v xml:space="preserve"> Neoteleostei</v>
      </c>
      <c r="T473" t="str">
        <f>VLOOKUP($B473,SOCS_box_taxonomy!$B$2:$Z$948,17,0)</f>
        <v>Acanthomorpha</v>
      </c>
      <c r="U473" t="str">
        <f>VLOOKUP($B473,SOCS_box_taxonomy!$B$2:$Z$948,18,0)</f>
        <v xml:space="preserve"> Acanthopterygii</v>
      </c>
      <c r="V473" t="str">
        <f>VLOOKUP($B473,SOCS_box_taxonomy!$B$2:$Z$948,19,0)</f>
        <v xml:space="preserve"> Percomorpha</v>
      </c>
      <c r="W473" t="str">
        <f>VLOOKUP($B473,SOCS_box_taxonomy!$B$2:$Z$948,20,0)</f>
        <v xml:space="preserve"> Tetraodontiformes</v>
      </c>
      <c r="X473" t="str">
        <f>VLOOKUP($B473,SOCS_box_taxonomy!$B$2:$Z$948,21,0)</f>
        <v>Tetradontoidea</v>
      </c>
      <c r="Y473" t="str">
        <f>VLOOKUP($B473,SOCS_box_taxonomy!$B$2:$Z$948,22,0)</f>
        <v xml:space="preserve"> Tetraodontidae</v>
      </c>
      <c r="Z473">
        <f>$F473-$E473+1</f>
        <v>37</v>
      </c>
    </row>
    <row r="474" spans="1:26">
      <c r="A474" t="s">
        <v>254</v>
      </c>
      <c r="B474" t="s">
        <v>1430</v>
      </c>
      <c r="C474">
        <v>565</v>
      </c>
      <c r="D474" t="s">
        <v>1431</v>
      </c>
      <c r="E474">
        <v>82</v>
      </c>
      <c r="F474">
        <v>369</v>
      </c>
      <c r="G474">
        <v>24</v>
      </c>
      <c r="I474" t="str">
        <f>VLOOKUP($B474,SOCS_box_taxonomy!$B$2:$Z$948,6,0)</f>
        <v>Eukaryota</v>
      </c>
      <c r="J474" t="str">
        <f>VLOOKUP($B474,SOCS_box_taxonomy!$B$2:$Z$948,7,0)</f>
        <v xml:space="preserve"> Metazoa</v>
      </c>
      <c r="K474" t="str">
        <f>VLOOKUP($B474,SOCS_box_taxonomy!$B$2:$Z$948,8,0)</f>
        <v xml:space="preserve"> Chordata</v>
      </c>
      <c r="L474" t="str">
        <f>VLOOKUP($B474,SOCS_box_taxonomy!$B$2:$Z$948,9,0)</f>
        <v xml:space="preserve"> Craniata</v>
      </c>
      <c r="M474" t="str">
        <f>VLOOKUP($B474,SOCS_box_taxonomy!$B$2:$Z$948,10,0)</f>
        <v xml:space="preserve"> Vertebrata</v>
      </c>
      <c r="N474" t="str">
        <f>VLOOKUP($B474,SOCS_box_taxonomy!$B$2:$Z$948,11,0)</f>
        <v xml:space="preserve"> Euteleostomi</v>
      </c>
      <c r="O474" t="str">
        <f>VLOOKUP($B474,SOCS_box_taxonomy!$B$2:$Z$948,12,0)</f>
        <v>Actinopterygii</v>
      </c>
      <c r="P474" t="str">
        <f>VLOOKUP($B474,SOCS_box_taxonomy!$B$2:$Z$948,13,0)</f>
        <v xml:space="preserve"> Neopterygii</v>
      </c>
      <c r="Q474" t="str">
        <f>VLOOKUP($B474,SOCS_box_taxonomy!$B$2:$Z$948,14,0)</f>
        <v xml:space="preserve"> Teleostei</v>
      </c>
      <c r="R474" t="str">
        <f>VLOOKUP($B474,SOCS_box_taxonomy!$B$2:$Z$948,15,0)</f>
        <v xml:space="preserve"> Euteleostei</v>
      </c>
      <c r="S474" t="str">
        <f>VLOOKUP($B474,SOCS_box_taxonomy!$B$2:$Z$948,16,0)</f>
        <v xml:space="preserve"> Neoteleostei</v>
      </c>
      <c r="T474" t="str">
        <f>VLOOKUP($B474,SOCS_box_taxonomy!$B$2:$Z$948,17,0)</f>
        <v>Acanthomorpha</v>
      </c>
      <c r="U474" t="str">
        <f>VLOOKUP($B474,SOCS_box_taxonomy!$B$2:$Z$948,18,0)</f>
        <v xml:space="preserve"> Acanthopterygii</v>
      </c>
      <c r="V474" t="str">
        <f>VLOOKUP($B474,SOCS_box_taxonomy!$B$2:$Z$948,19,0)</f>
        <v xml:space="preserve"> Percomorpha</v>
      </c>
      <c r="W474" t="str">
        <f>VLOOKUP($B474,SOCS_box_taxonomy!$B$2:$Z$948,20,0)</f>
        <v xml:space="preserve"> Tetraodontiformes</v>
      </c>
      <c r="X474" t="str">
        <f>VLOOKUP($B474,SOCS_box_taxonomy!$B$2:$Z$948,21,0)</f>
        <v>Tetradontoidea</v>
      </c>
      <c r="Y474" t="str">
        <f>VLOOKUP($B474,SOCS_box_taxonomy!$B$2:$Z$948,22,0)</f>
        <v xml:space="preserve"> Tetraodontidae</v>
      </c>
    </row>
    <row r="475" spans="1:26">
      <c r="A475" t="s">
        <v>255</v>
      </c>
      <c r="B475" t="s">
        <v>1432</v>
      </c>
      <c r="C475">
        <v>214</v>
      </c>
      <c r="D475" t="s">
        <v>1286</v>
      </c>
      <c r="E475">
        <v>48</v>
      </c>
      <c r="F475">
        <v>129</v>
      </c>
      <c r="G475">
        <v>4403</v>
      </c>
      <c r="H475" t="s">
        <v>1287</v>
      </c>
      <c r="I475" t="str">
        <f>VLOOKUP($B475,SOCS_box_taxonomy!$B$2:$Z$948,6,0)</f>
        <v>Eukaryota</v>
      </c>
      <c r="J475" t="str">
        <f>VLOOKUP($B475,SOCS_box_taxonomy!$B$2:$Z$948,7,0)</f>
        <v xml:space="preserve"> Metazoa</v>
      </c>
      <c r="K475" t="str">
        <f>VLOOKUP($B475,SOCS_box_taxonomy!$B$2:$Z$948,8,0)</f>
        <v xml:space="preserve"> Chordata</v>
      </c>
      <c r="L475" t="str">
        <f>VLOOKUP($B475,SOCS_box_taxonomy!$B$2:$Z$948,9,0)</f>
        <v xml:space="preserve"> Craniata</v>
      </c>
      <c r="M475" t="str">
        <f>VLOOKUP($B475,SOCS_box_taxonomy!$B$2:$Z$948,10,0)</f>
        <v xml:space="preserve"> Vertebrata</v>
      </c>
      <c r="N475" t="str">
        <f>VLOOKUP($B475,SOCS_box_taxonomy!$B$2:$Z$948,11,0)</f>
        <v xml:space="preserve"> Euteleostomi</v>
      </c>
      <c r="O475" t="str">
        <f>VLOOKUP($B475,SOCS_box_taxonomy!$B$2:$Z$948,12,0)</f>
        <v>Actinopterygii</v>
      </c>
      <c r="P475" t="str">
        <f>VLOOKUP($B475,SOCS_box_taxonomy!$B$2:$Z$948,13,0)</f>
        <v xml:space="preserve"> Neopterygii</v>
      </c>
      <c r="Q475" t="str">
        <f>VLOOKUP($B475,SOCS_box_taxonomy!$B$2:$Z$948,14,0)</f>
        <v xml:space="preserve"> Teleostei</v>
      </c>
      <c r="R475" t="str">
        <f>VLOOKUP($B475,SOCS_box_taxonomy!$B$2:$Z$948,15,0)</f>
        <v xml:space="preserve"> Euteleostei</v>
      </c>
      <c r="S475" t="str">
        <f>VLOOKUP($B475,SOCS_box_taxonomy!$B$2:$Z$948,16,0)</f>
        <v xml:space="preserve"> Neoteleostei</v>
      </c>
      <c r="T475" t="str">
        <f>VLOOKUP($B475,SOCS_box_taxonomy!$B$2:$Z$948,17,0)</f>
        <v>Acanthomorpha</v>
      </c>
      <c r="U475" t="str">
        <f>VLOOKUP($B475,SOCS_box_taxonomy!$B$2:$Z$948,18,0)</f>
        <v xml:space="preserve"> Acanthopterygii</v>
      </c>
      <c r="V475" t="str">
        <f>VLOOKUP($B475,SOCS_box_taxonomy!$B$2:$Z$948,19,0)</f>
        <v xml:space="preserve"> Percomorpha</v>
      </c>
      <c r="W475" t="str">
        <f>VLOOKUP($B475,SOCS_box_taxonomy!$B$2:$Z$948,20,0)</f>
        <v xml:space="preserve"> Tetraodontiformes</v>
      </c>
      <c r="X475" t="str">
        <f>VLOOKUP($B475,SOCS_box_taxonomy!$B$2:$Z$948,21,0)</f>
        <v>Tetradontoidea</v>
      </c>
      <c r="Y475" t="str">
        <f>VLOOKUP($B475,SOCS_box_taxonomy!$B$2:$Z$948,22,0)</f>
        <v xml:space="preserve"> Tetraodontidae</v>
      </c>
    </row>
    <row r="476" spans="1:26">
      <c r="A476" t="s">
        <v>255</v>
      </c>
      <c r="B476" t="s">
        <v>1432</v>
      </c>
      <c r="C476">
        <v>214</v>
      </c>
      <c r="D476" t="s">
        <v>21</v>
      </c>
      <c r="E476">
        <v>176</v>
      </c>
      <c r="F476">
        <v>211</v>
      </c>
      <c r="G476">
        <v>1016</v>
      </c>
      <c r="H476" t="s">
        <v>1265</v>
      </c>
      <c r="I476" t="str">
        <f>VLOOKUP($B476,SOCS_box_taxonomy!$B$2:$Z$948,6,0)</f>
        <v>Eukaryota</v>
      </c>
      <c r="J476" t="str">
        <f>VLOOKUP($B476,SOCS_box_taxonomy!$B$2:$Z$948,7,0)</f>
        <v xml:space="preserve"> Metazoa</v>
      </c>
      <c r="K476" t="str">
        <f>VLOOKUP($B476,SOCS_box_taxonomy!$B$2:$Z$948,8,0)</f>
        <v xml:space="preserve"> Chordata</v>
      </c>
      <c r="L476" t="str">
        <f>VLOOKUP($B476,SOCS_box_taxonomy!$B$2:$Z$948,9,0)</f>
        <v xml:space="preserve"> Craniata</v>
      </c>
      <c r="M476" t="str">
        <f>VLOOKUP($B476,SOCS_box_taxonomy!$B$2:$Z$948,10,0)</f>
        <v xml:space="preserve"> Vertebrata</v>
      </c>
      <c r="N476" t="str">
        <f>VLOOKUP($B476,SOCS_box_taxonomy!$B$2:$Z$948,11,0)</f>
        <v xml:space="preserve"> Euteleostomi</v>
      </c>
      <c r="O476" t="str">
        <f>VLOOKUP($B476,SOCS_box_taxonomy!$B$2:$Z$948,12,0)</f>
        <v>Actinopterygii</v>
      </c>
      <c r="P476" t="str">
        <f>VLOOKUP($B476,SOCS_box_taxonomy!$B$2:$Z$948,13,0)</f>
        <v xml:space="preserve"> Neopterygii</v>
      </c>
      <c r="Q476" t="str">
        <f>VLOOKUP($B476,SOCS_box_taxonomy!$B$2:$Z$948,14,0)</f>
        <v xml:space="preserve"> Teleostei</v>
      </c>
      <c r="R476" t="str">
        <f>VLOOKUP($B476,SOCS_box_taxonomy!$B$2:$Z$948,15,0)</f>
        <v xml:space="preserve"> Euteleostei</v>
      </c>
      <c r="S476" t="str">
        <f>VLOOKUP($B476,SOCS_box_taxonomy!$B$2:$Z$948,16,0)</f>
        <v xml:space="preserve"> Neoteleostei</v>
      </c>
      <c r="T476" t="str">
        <f>VLOOKUP($B476,SOCS_box_taxonomy!$B$2:$Z$948,17,0)</f>
        <v>Acanthomorpha</v>
      </c>
      <c r="U476" t="str">
        <f>VLOOKUP($B476,SOCS_box_taxonomy!$B$2:$Z$948,18,0)</f>
        <v xml:space="preserve"> Acanthopterygii</v>
      </c>
      <c r="V476" t="str">
        <f>VLOOKUP($B476,SOCS_box_taxonomy!$B$2:$Z$948,19,0)</f>
        <v xml:space="preserve"> Percomorpha</v>
      </c>
      <c r="W476" t="str">
        <f>VLOOKUP($B476,SOCS_box_taxonomy!$B$2:$Z$948,20,0)</f>
        <v xml:space="preserve"> Tetraodontiformes</v>
      </c>
      <c r="X476" t="str">
        <f>VLOOKUP($B476,SOCS_box_taxonomy!$B$2:$Z$948,21,0)</f>
        <v>Tetradontoidea</v>
      </c>
      <c r="Y476" t="str">
        <f>VLOOKUP($B476,SOCS_box_taxonomy!$B$2:$Z$948,22,0)</f>
        <v xml:space="preserve"> Tetraodontidae</v>
      </c>
      <c r="Z476">
        <f>$F476-$E476+1</f>
        <v>36</v>
      </c>
    </row>
    <row r="477" spans="1:26">
      <c r="A477" t="s">
        <v>256</v>
      </c>
      <c r="B477" t="s">
        <v>1433</v>
      </c>
      <c r="C477">
        <v>537</v>
      </c>
      <c r="D477" t="s">
        <v>1286</v>
      </c>
      <c r="E477">
        <v>388</v>
      </c>
      <c r="F477">
        <v>466</v>
      </c>
      <c r="G477">
        <v>4403</v>
      </c>
      <c r="H477" t="s">
        <v>1287</v>
      </c>
      <c r="I477" t="str">
        <f>VLOOKUP($B477,SOCS_box_taxonomy!$B$2:$Z$948,6,0)</f>
        <v>Eukaryota</v>
      </c>
      <c r="J477" t="str">
        <f>VLOOKUP($B477,SOCS_box_taxonomy!$B$2:$Z$948,7,0)</f>
        <v xml:space="preserve"> Metazoa</v>
      </c>
      <c r="K477" t="str">
        <f>VLOOKUP($B477,SOCS_box_taxonomy!$B$2:$Z$948,8,0)</f>
        <v xml:space="preserve"> Chordata</v>
      </c>
      <c r="L477" t="str">
        <f>VLOOKUP($B477,SOCS_box_taxonomy!$B$2:$Z$948,9,0)</f>
        <v xml:space="preserve"> Craniata</v>
      </c>
      <c r="M477" t="str">
        <f>VLOOKUP($B477,SOCS_box_taxonomy!$B$2:$Z$948,10,0)</f>
        <v xml:space="preserve"> Vertebrata</v>
      </c>
      <c r="N477" t="str">
        <f>VLOOKUP($B477,SOCS_box_taxonomy!$B$2:$Z$948,11,0)</f>
        <v xml:space="preserve"> Euteleostomi</v>
      </c>
      <c r="O477" t="str">
        <f>VLOOKUP($B477,SOCS_box_taxonomy!$B$2:$Z$948,12,0)</f>
        <v>Actinopterygii</v>
      </c>
      <c r="P477" t="str">
        <f>VLOOKUP($B477,SOCS_box_taxonomy!$B$2:$Z$948,13,0)</f>
        <v xml:space="preserve"> Neopterygii</v>
      </c>
      <c r="Q477" t="str">
        <f>VLOOKUP($B477,SOCS_box_taxonomy!$B$2:$Z$948,14,0)</f>
        <v xml:space="preserve"> Teleostei</v>
      </c>
      <c r="R477" t="str">
        <f>VLOOKUP($B477,SOCS_box_taxonomy!$B$2:$Z$948,15,0)</f>
        <v xml:space="preserve"> Euteleostei</v>
      </c>
      <c r="S477" t="str">
        <f>VLOOKUP($B477,SOCS_box_taxonomy!$B$2:$Z$948,16,0)</f>
        <v xml:space="preserve"> Neoteleostei</v>
      </c>
      <c r="T477" t="str">
        <f>VLOOKUP($B477,SOCS_box_taxonomy!$B$2:$Z$948,17,0)</f>
        <v>Acanthomorpha</v>
      </c>
      <c r="U477" t="str">
        <f>VLOOKUP($B477,SOCS_box_taxonomy!$B$2:$Z$948,18,0)</f>
        <v xml:space="preserve"> Acanthopterygii</v>
      </c>
      <c r="V477" t="str">
        <f>VLOOKUP($B477,SOCS_box_taxonomy!$B$2:$Z$948,19,0)</f>
        <v xml:space="preserve"> Percomorpha</v>
      </c>
      <c r="W477" t="str">
        <f>VLOOKUP($B477,SOCS_box_taxonomy!$B$2:$Z$948,20,0)</f>
        <v xml:space="preserve"> Tetraodontiformes</v>
      </c>
      <c r="X477" t="str">
        <f>VLOOKUP($B477,SOCS_box_taxonomy!$B$2:$Z$948,21,0)</f>
        <v>Tetradontoidea</v>
      </c>
      <c r="Y477" t="str">
        <f>VLOOKUP($B477,SOCS_box_taxonomy!$B$2:$Z$948,22,0)</f>
        <v xml:space="preserve"> Tetraodontidae</v>
      </c>
    </row>
    <row r="478" spans="1:26">
      <c r="A478" t="s">
        <v>256</v>
      </c>
      <c r="B478" t="s">
        <v>1433</v>
      </c>
      <c r="C478">
        <v>537</v>
      </c>
      <c r="D478" t="s">
        <v>21</v>
      </c>
      <c r="E478">
        <v>488</v>
      </c>
      <c r="F478">
        <v>525</v>
      </c>
      <c r="G478">
        <v>1016</v>
      </c>
      <c r="H478" t="s">
        <v>1265</v>
      </c>
      <c r="I478" t="str">
        <f>VLOOKUP($B478,SOCS_box_taxonomy!$B$2:$Z$948,6,0)</f>
        <v>Eukaryota</v>
      </c>
      <c r="J478" t="str">
        <f>VLOOKUP($B478,SOCS_box_taxonomy!$B$2:$Z$948,7,0)</f>
        <v xml:space="preserve"> Metazoa</v>
      </c>
      <c r="K478" t="str">
        <f>VLOOKUP($B478,SOCS_box_taxonomy!$B$2:$Z$948,8,0)</f>
        <v xml:space="preserve"> Chordata</v>
      </c>
      <c r="L478" t="str">
        <f>VLOOKUP($B478,SOCS_box_taxonomy!$B$2:$Z$948,9,0)</f>
        <v xml:space="preserve"> Craniata</v>
      </c>
      <c r="M478" t="str">
        <f>VLOOKUP($B478,SOCS_box_taxonomy!$B$2:$Z$948,10,0)</f>
        <v xml:space="preserve"> Vertebrata</v>
      </c>
      <c r="N478" t="str">
        <f>VLOOKUP($B478,SOCS_box_taxonomy!$B$2:$Z$948,11,0)</f>
        <v xml:space="preserve"> Euteleostomi</v>
      </c>
      <c r="O478" t="str">
        <f>VLOOKUP($B478,SOCS_box_taxonomy!$B$2:$Z$948,12,0)</f>
        <v>Actinopterygii</v>
      </c>
      <c r="P478" t="str">
        <f>VLOOKUP($B478,SOCS_box_taxonomy!$B$2:$Z$948,13,0)</f>
        <v xml:space="preserve"> Neopterygii</v>
      </c>
      <c r="Q478" t="str">
        <f>VLOOKUP($B478,SOCS_box_taxonomy!$B$2:$Z$948,14,0)</f>
        <v xml:space="preserve"> Teleostei</v>
      </c>
      <c r="R478" t="str">
        <f>VLOOKUP($B478,SOCS_box_taxonomy!$B$2:$Z$948,15,0)</f>
        <v xml:space="preserve"> Euteleostei</v>
      </c>
      <c r="S478" t="str">
        <f>VLOOKUP($B478,SOCS_box_taxonomy!$B$2:$Z$948,16,0)</f>
        <v xml:space="preserve"> Neoteleostei</v>
      </c>
      <c r="T478" t="str">
        <f>VLOOKUP($B478,SOCS_box_taxonomy!$B$2:$Z$948,17,0)</f>
        <v>Acanthomorpha</v>
      </c>
      <c r="U478" t="str">
        <f>VLOOKUP($B478,SOCS_box_taxonomy!$B$2:$Z$948,18,0)</f>
        <v xml:space="preserve"> Acanthopterygii</v>
      </c>
      <c r="V478" t="str">
        <f>VLOOKUP($B478,SOCS_box_taxonomy!$B$2:$Z$948,19,0)</f>
        <v xml:space="preserve"> Percomorpha</v>
      </c>
      <c r="W478" t="str">
        <f>VLOOKUP($B478,SOCS_box_taxonomy!$B$2:$Z$948,20,0)</f>
        <v xml:space="preserve"> Tetraodontiformes</v>
      </c>
      <c r="X478" t="str">
        <f>VLOOKUP($B478,SOCS_box_taxonomy!$B$2:$Z$948,21,0)</f>
        <v>Tetradontoidea</v>
      </c>
      <c r="Y478" t="str">
        <f>VLOOKUP($B478,SOCS_box_taxonomy!$B$2:$Z$948,22,0)</f>
        <v xml:space="preserve"> Tetraodontidae</v>
      </c>
      <c r="Z478">
        <f>$F478-$E478+1</f>
        <v>38</v>
      </c>
    </row>
    <row r="479" spans="1:26">
      <c r="A479" t="s">
        <v>256</v>
      </c>
      <c r="B479" t="s">
        <v>1433</v>
      </c>
      <c r="C479">
        <v>537</v>
      </c>
      <c r="D479" t="s">
        <v>1347</v>
      </c>
      <c r="E479">
        <v>90</v>
      </c>
      <c r="F479">
        <v>154</v>
      </c>
      <c r="G479">
        <v>63</v>
      </c>
      <c r="H479" t="s">
        <v>1348</v>
      </c>
      <c r="I479" t="str">
        <f>VLOOKUP($B479,SOCS_box_taxonomy!$B$2:$Z$948,6,0)</f>
        <v>Eukaryota</v>
      </c>
      <c r="J479" t="str">
        <f>VLOOKUP($B479,SOCS_box_taxonomy!$B$2:$Z$948,7,0)</f>
        <v xml:space="preserve"> Metazoa</v>
      </c>
      <c r="K479" t="str">
        <f>VLOOKUP($B479,SOCS_box_taxonomy!$B$2:$Z$948,8,0)</f>
        <v xml:space="preserve"> Chordata</v>
      </c>
      <c r="L479" t="str">
        <f>VLOOKUP($B479,SOCS_box_taxonomy!$B$2:$Z$948,9,0)</f>
        <v xml:space="preserve"> Craniata</v>
      </c>
      <c r="M479" t="str">
        <f>VLOOKUP($B479,SOCS_box_taxonomy!$B$2:$Z$948,10,0)</f>
        <v xml:space="preserve"> Vertebrata</v>
      </c>
      <c r="N479" t="str">
        <f>VLOOKUP($B479,SOCS_box_taxonomy!$B$2:$Z$948,11,0)</f>
        <v xml:space="preserve"> Euteleostomi</v>
      </c>
      <c r="O479" t="str">
        <f>VLOOKUP($B479,SOCS_box_taxonomy!$B$2:$Z$948,12,0)</f>
        <v>Actinopterygii</v>
      </c>
      <c r="P479" t="str">
        <f>VLOOKUP($B479,SOCS_box_taxonomy!$B$2:$Z$948,13,0)</f>
        <v xml:space="preserve"> Neopterygii</v>
      </c>
      <c r="Q479" t="str">
        <f>VLOOKUP($B479,SOCS_box_taxonomy!$B$2:$Z$948,14,0)</f>
        <v xml:space="preserve"> Teleostei</v>
      </c>
      <c r="R479" t="str">
        <f>VLOOKUP($B479,SOCS_box_taxonomy!$B$2:$Z$948,15,0)</f>
        <v xml:space="preserve"> Euteleostei</v>
      </c>
      <c r="S479" t="str">
        <f>VLOOKUP($B479,SOCS_box_taxonomy!$B$2:$Z$948,16,0)</f>
        <v xml:space="preserve"> Neoteleostei</v>
      </c>
      <c r="T479" t="str">
        <f>VLOOKUP($B479,SOCS_box_taxonomy!$B$2:$Z$948,17,0)</f>
        <v>Acanthomorpha</v>
      </c>
      <c r="U479" t="str">
        <f>VLOOKUP($B479,SOCS_box_taxonomy!$B$2:$Z$948,18,0)</f>
        <v xml:space="preserve"> Acanthopterygii</v>
      </c>
      <c r="V479" t="str">
        <f>VLOOKUP($B479,SOCS_box_taxonomy!$B$2:$Z$948,19,0)</f>
        <v xml:space="preserve"> Percomorpha</v>
      </c>
      <c r="W479" t="str">
        <f>VLOOKUP($B479,SOCS_box_taxonomy!$B$2:$Z$948,20,0)</f>
        <v xml:space="preserve"> Tetraodontiformes</v>
      </c>
      <c r="X479" t="str">
        <f>VLOOKUP($B479,SOCS_box_taxonomy!$B$2:$Z$948,21,0)</f>
        <v>Tetradontoidea</v>
      </c>
      <c r="Y479" t="str">
        <f>VLOOKUP($B479,SOCS_box_taxonomy!$B$2:$Z$948,22,0)</f>
        <v xml:space="preserve"> Tetraodontidae</v>
      </c>
    </row>
    <row r="480" spans="1:26">
      <c r="A480" t="s">
        <v>256</v>
      </c>
      <c r="B480" t="s">
        <v>1433</v>
      </c>
      <c r="C480">
        <v>537</v>
      </c>
      <c r="D480" t="s">
        <v>1349</v>
      </c>
      <c r="E480">
        <v>165</v>
      </c>
      <c r="F480">
        <v>323</v>
      </c>
      <c r="G480">
        <v>56</v>
      </c>
      <c r="I480" t="str">
        <f>VLOOKUP($B480,SOCS_box_taxonomy!$B$2:$Z$948,6,0)</f>
        <v>Eukaryota</v>
      </c>
      <c r="J480" t="str">
        <f>VLOOKUP($B480,SOCS_box_taxonomy!$B$2:$Z$948,7,0)</f>
        <v xml:space="preserve"> Metazoa</v>
      </c>
      <c r="K480" t="str">
        <f>VLOOKUP($B480,SOCS_box_taxonomy!$B$2:$Z$948,8,0)</f>
        <v xml:space="preserve"> Chordata</v>
      </c>
      <c r="L480" t="str">
        <f>VLOOKUP($B480,SOCS_box_taxonomy!$B$2:$Z$948,9,0)</f>
        <v xml:space="preserve"> Craniata</v>
      </c>
      <c r="M480" t="str">
        <f>VLOOKUP($B480,SOCS_box_taxonomy!$B$2:$Z$948,10,0)</f>
        <v xml:space="preserve"> Vertebrata</v>
      </c>
      <c r="N480" t="str">
        <f>VLOOKUP($B480,SOCS_box_taxonomy!$B$2:$Z$948,11,0)</f>
        <v xml:space="preserve"> Euteleostomi</v>
      </c>
      <c r="O480" t="str">
        <f>VLOOKUP($B480,SOCS_box_taxonomy!$B$2:$Z$948,12,0)</f>
        <v>Actinopterygii</v>
      </c>
      <c r="P480" t="str">
        <f>VLOOKUP($B480,SOCS_box_taxonomy!$B$2:$Z$948,13,0)</f>
        <v xml:space="preserve"> Neopterygii</v>
      </c>
      <c r="Q480" t="str">
        <f>VLOOKUP($B480,SOCS_box_taxonomy!$B$2:$Z$948,14,0)</f>
        <v xml:space="preserve"> Teleostei</v>
      </c>
      <c r="R480" t="str">
        <f>VLOOKUP($B480,SOCS_box_taxonomy!$B$2:$Z$948,15,0)</f>
        <v xml:space="preserve"> Euteleostei</v>
      </c>
      <c r="S480" t="str">
        <f>VLOOKUP($B480,SOCS_box_taxonomy!$B$2:$Z$948,16,0)</f>
        <v xml:space="preserve"> Neoteleostei</v>
      </c>
      <c r="T480" t="str">
        <f>VLOOKUP($B480,SOCS_box_taxonomy!$B$2:$Z$948,17,0)</f>
        <v>Acanthomorpha</v>
      </c>
      <c r="U480" t="str">
        <f>VLOOKUP($B480,SOCS_box_taxonomy!$B$2:$Z$948,18,0)</f>
        <v xml:space="preserve"> Acanthopterygii</v>
      </c>
      <c r="V480" t="str">
        <f>VLOOKUP($B480,SOCS_box_taxonomy!$B$2:$Z$948,19,0)</f>
        <v xml:space="preserve"> Percomorpha</v>
      </c>
      <c r="W480" t="str">
        <f>VLOOKUP($B480,SOCS_box_taxonomy!$B$2:$Z$948,20,0)</f>
        <v xml:space="preserve"> Tetraodontiformes</v>
      </c>
      <c r="X480" t="str">
        <f>VLOOKUP($B480,SOCS_box_taxonomy!$B$2:$Z$948,21,0)</f>
        <v>Tetradontoidea</v>
      </c>
      <c r="Y480" t="str">
        <f>VLOOKUP($B480,SOCS_box_taxonomy!$B$2:$Z$948,22,0)</f>
        <v xml:space="preserve"> Tetraodontidae</v>
      </c>
    </row>
    <row r="481" spans="1:26">
      <c r="A481" t="s">
        <v>256</v>
      </c>
      <c r="B481" t="s">
        <v>1433</v>
      </c>
      <c r="C481">
        <v>537</v>
      </c>
      <c r="D481" t="s">
        <v>1358</v>
      </c>
      <c r="E481">
        <v>1</v>
      </c>
      <c r="F481">
        <v>75</v>
      </c>
      <c r="G481">
        <v>6</v>
      </c>
      <c r="I481" t="str">
        <f>VLOOKUP($B481,SOCS_box_taxonomy!$B$2:$Z$948,6,0)</f>
        <v>Eukaryota</v>
      </c>
      <c r="J481" t="str">
        <f>VLOOKUP($B481,SOCS_box_taxonomy!$B$2:$Z$948,7,0)</f>
        <v xml:space="preserve"> Metazoa</v>
      </c>
      <c r="K481" t="str">
        <f>VLOOKUP($B481,SOCS_box_taxonomy!$B$2:$Z$948,8,0)</f>
        <v xml:space="preserve"> Chordata</v>
      </c>
      <c r="L481" t="str">
        <f>VLOOKUP($B481,SOCS_box_taxonomy!$B$2:$Z$948,9,0)</f>
        <v xml:space="preserve"> Craniata</v>
      </c>
      <c r="M481" t="str">
        <f>VLOOKUP($B481,SOCS_box_taxonomy!$B$2:$Z$948,10,0)</f>
        <v xml:space="preserve"> Vertebrata</v>
      </c>
      <c r="N481" t="str">
        <f>VLOOKUP($B481,SOCS_box_taxonomy!$B$2:$Z$948,11,0)</f>
        <v xml:space="preserve"> Euteleostomi</v>
      </c>
      <c r="O481" t="str">
        <f>VLOOKUP($B481,SOCS_box_taxonomy!$B$2:$Z$948,12,0)</f>
        <v>Actinopterygii</v>
      </c>
      <c r="P481" t="str">
        <f>VLOOKUP($B481,SOCS_box_taxonomy!$B$2:$Z$948,13,0)</f>
        <v xml:space="preserve"> Neopterygii</v>
      </c>
      <c r="Q481" t="str">
        <f>VLOOKUP($B481,SOCS_box_taxonomy!$B$2:$Z$948,14,0)</f>
        <v xml:space="preserve"> Teleostei</v>
      </c>
      <c r="R481" t="str">
        <f>VLOOKUP($B481,SOCS_box_taxonomy!$B$2:$Z$948,15,0)</f>
        <v xml:space="preserve"> Euteleostei</v>
      </c>
      <c r="S481" t="str">
        <f>VLOOKUP($B481,SOCS_box_taxonomy!$B$2:$Z$948,16,0)</f>
        <v xml:space="preserve"> Neoteleostei</v>
      </c>
      <c r="T481" t="str">
        <f>VLOOKUP($B481,SOCS_box_taxonomy!$B$2:$Z$948,17,0)</f>
        <v>Acanthomorpha</v>
      </c>
      <c r="U481" t="str">
        <f>VLOOKUP($B481,SOCS_box_taxonomy!$B$2:$Z$948,18,0)</f>
        <v xml:space="preserve"> Acanthopterygii</v>
      </c>
      <c r="V481" t="str">
        <f>VLOOKUP($B481,SOCS_box_taxonomy!$B$2:$Z$948,19,0)</f>
        <v xml:space="preserve"> Percomorpha</v>
      </c>
      <c r="W481" t="str">
        <f>VLOOKUP($B481,SOCS_box_taxonomy!$B$2:$Z$948,20,0)</f>
        <v xml:space="preserve"> Tetraodontiformes</v>
      </c>
      <c r="X481" t="str">
        <f>VLOOKUP($B481,SOCS_box_taxonomy!$B$2:$Z$948,21,0)</f>
        <v>Tetradontoidea</v>
      </c>
      <c r="Y481" t="str">
        <f>VLOOKUP($B481,SOCS_box_taxonomy!$B$2:$Z$948,22,0)</f>
        <v xml:space="preserve"> Tetraodontidae</v>
      </c>
    </row>
    <row r="482" spans="1:26">
      <c r="A482" t="s">
        <v>257</v>
      </c>
      <c r="B482" t="s">
        <v>1434</v>
      </c>
      <c r="C482">
        <v>242</v>
      </c>
      <c r="D482" t="s">
        <v>1286</v>
      </c>
      <c r="E482">
        <v>79</v>
      </c>
      <c r="F482">
        <v>160</v>
      </c>
      <c r="G482">
        <v>4403</v>
      </c>
      <c r="H482" t="s">
        <v>1287</v>
      </c>
      <c r="I482" t="str">
        <f>VLOOKUP($B482,SOCS_box_taxonomy!$B$2:$Z$948,6,0)</f>
        <v>Eukaryota</v>
      </c>
      <c r="J482" t="str">
        <f>VLOOKUP($B482,SOCS_box_taxonomy!$B$2:$Z$948,7,0)</f>
        <v xml:space="preserve"> Metazoa</v>
      </c>
      <c r="K482" t="str">
        <f>VLOOKUP($B482,SOCS_box_taxonomy!$B$2:$Z$948,8,0)</f>
        <v xml:space="preserve"> Chordata</v>
      </c>
      <c r="L482" t="str">
        <f>VLOOKUP($B482,SOCS_box_taxonomy!$B$2:$Z$948,9,0)</f>
        <v xml:space="preserve"> Craniata</v>
      </c>
      <c r="M482" t="str">
        <f>VLOOKUP($B482,SOCS_box_taxonomy!$B$2:$Z$948,10,0)</f>
        <v xml:space="preserve"> Vertebrata</v>
      </c>
      <c r="N482" t="str">
        <f>VLOOKUP($B482,SOCS_box_taxonomy!$B$2:$Z$948,11,0)</f>
        <v xml:space="preserve"> Euteleostomi</v>
      </c>
      <c r="O482" t="str">
        <f>VLOOKUP($B482,SOCS_box_taxonomy!$B$2:$Z$948,12,0)</f>
        <v>Actinopterygii</v>
      </c>
      <c r="P482" t="str">
        <f>VLOOKUP($B482,SOCS_box_taxonomy!$B$2:$Z$948,13,0)</f>
        <v xml:space="preserve"> Neopterygii</v>
      </c>
      <c r="Q482" t="str">
        <f>VLOOKUP($B482,SOCS_box_taxonomy!$B$2:$Z$948,14,0)</f>
        <v xml:space="preserve"> Teleostei</v>
      </c>
      <c r="R482" t="str">
        <f>VLOOKUP($B482,SOCS_box_taxonomy!$B$2:$Z$948,15,0)</f>
        <v xml:space="preserve"> Euteleostei</v>
      </c>
      <c r="S482" t="str">
        <f>VLOOKUP($B482,SOCS_box_taxonomy!$B$2:$Z$948,16,0)</f>
        <v xml:space="preserve"> Neoteleostei</v>
      </c>
      <c r="T482" t="str">
        <f>VLOOKUP($B482,SOCS_box_taxonomy!$B$2:$Z$948,17,0)</f>
        <v>Acanthomorpha</v>
      </c>
      <c r="U482" t="str">
        <f>VLOOKUP($B482,SOCS_box_taxonomy!$B$2:$Z$948,18,0)</f>
        <v xml:space="preserve"> Acanthopterygii</v>
      </c>
      <c r="V482" t="str">
        <f>VLOOKUP($B482,SOCS_box_taxonomy!$B$2:$Z$948,19,0)</f>
        <v xml:space="preserve"> Percomorpha</v>
      </c>
      <c r="W482" t="str">
        <f>VLOOKUP($B482,SOCS_box_taxonomy!$B$2:$Z$948,20,0)</f>
        <v xml:space="preserve"> Tetraodontiformes</v>
      </c>
      <c r="X482" t="str">
        <f>VLOOKUP($B482,SOCS_box_taxonomy!$B$2:$Z$948,21,0)</f>
        <v>Tetradontoidea</v>
      </c>
      <c r="Y482" t="str">
        <f>VLOOKUP($B482,SOCS_box_taxonomy!$B$2:$Z$948,22,0)</f>
        <v xml:space="preserve"> Tetraodontidae</v>
      </c>
    </row>
    <row r="483" spans="1:26">
      <c r="A483" t="s">
        <v>257</v>
      </c>
      <c r="B483" t="s">
        <v>1434</v>
      </c>
      <c r="C483">
        <v>242</v>
      </c>
      <c r="D483" t="s">
        <v>21</v>
      </c>
      <c r="E483">
        <v>204</v>
      </c>
      <c r="F483">
        <v>239</v>
      </c>
      <c r="G483">
        <v>1016</v>
      </c>
      <c r="H483" t="s">
        <v>1265</v>
      </c>
      <c r="I483" t="str">
        <f>VLOOKUP($B483,SOCS_box_taxonomy!$B$2:$Z$948,6,0)</f>
        <v>Eukaryota</v>
      </c>
      <c r="J483" t="str">
        <f>VLOOKUP($B483,SOCS_box_taxonomy!$B$2:$Z$948,7,0)</f>
        <v xml:space="preserve"> Metazoa</v>
      </c>
      <c r="K483" t="str">
        <f>VLOOKUP($B483,SOCS_box_taxonomy!$B$2:$Z$948,8,0)</f>
        <v xml:space="preserve"> Chordata</v>
      </c>
      <c r="L483" t="str">
        <f>VLOOKUP($B483,SOCS_box_taxonomy!$B$2:$Z$948,9,0)</f>
        <v xml:space="preserve"> Craniata</v>
      </c>
      <c r="M483" t="str">
        <f>VLOOKUP($B483,SOCS_box_taxonomy!$B$2:$Z$948,10,0)</f>
        <v xml:space="preserve"> Vertebrata</v>
      </c>
      <c r="N483" t="str">
        <f>VLOOKUP($B483,SOCS_box_taxonomy!$B$2:$Z$948,11,0)</f>
        <v xml:space="preserve"> Euteleostomi</v>
      </c>
      <c r="O483" t="str">
        <f>VLOOKUP($B483,SOCS_box_taxonomy!$B$2:$Z$948,12,0)</f>
        <v>Actinopterygii</v>
      </c>
      <c r="P483" t="str">
        <f>VLOOKUP($B483,SOCS_box_taxonomy!$B$2:$Z$948,13,0)</f>
        <v xml:space="preserve"> Neopterygii</v>
      </c>
      <c r="Q483" t="str">
        <f>VLOOKUP($B483,SOCS_box_taxonomy!$B$2:$Z$948,14,0)</f>
        <v xml:space="preserve"> Teleostei</v>
      </c>
      <c r="R483" t="str">
        <f>VLOOKUP($B483,SOCS_box_taxonomy!$B$2:$Z$948,15,0)</f>
        <v xml:space="preserve"> Euteleostei</v>
      </c>
      <c r="S483" t="str">
        <f>VLOOKUP($B483,SOCS_box_taxonomy!$B$2:$Z$948,16,0)</f>
        <v xml:space="preserve"> Neoteleostei</v>
      </c>
      <c r="T483" t="str">
        <f>VLOOKUP($B483,SOCS_box_taxonomy!$B$2:$Z$948,17,0)</f>
        <v>Acanthomorpha</v>
      </c>
      <c r="U483" t="str">
        <f>VLOOKUP($B483,SOCS_box_taxonomy!$B$2:$Z$948,18,0)</f>
        <v xml:space="preserve"> Acanthopterygii</v>
      </c>
      <c r="V483" t="str">
        <f>VLOOKUP($B483,SOCS_box_taxonomy!$B$2:$Z$948,19,0)</f>
        <v xml:space="preserve"> Percomorpha</v>
      </c>
      <c r="W483" t="str">
        <f>VLOOKUP($B483,SOCS_box_taxonomy!$B$2:$Z$948,20,0)</f>
        <v xml:space="preserve"> Tetraodontiformes</v>
      </c>
      <c r="X483" t="str">
        <f>VLOOKUP($B483,SOCS_box_taxonomy!$B$2:$Z$948,21,0)</f>
        <v>Tetradontoidea</v>
      </c>
      <c r="Y483" t="str">
        <f>VLOOKUP($B483,SOCS_box_taxonomy!$B$2:$Z$948,22,0)</f>
        <v xml:space="preserve"> Tetraodontidae</v>
      </c>
      <c r="Z483">
        <f>$F483-$E483+1</f>
        <v>36</v>
      </c>
    </row>
    <row r="484" spans="1:26">
      <c r="A484" t="s">
        <v>258</v>
      </c>
      <c r="B484" t="s">
        <v>1435</v>
      </c>
      <c r="C484">
        <v>201</v>
      </c>
      <c r="D484" t="s">
        <v>1286</v>
      </c>
      <c r="E484">
        <v>44</v>
      </c>
      <c r="F484">
        <v>125</v>
      </c>
      <c r="G484">
        <v>4403</v>
      </c>
      <c r="H484" t="s">
        <v>1287</v>
      </c>
      <c r="I484" t="str">
        <f>VLOOKUP($B484,SOCS_box_taxonomy!$B$2:$Z$948,6,0)</f>
        <v>Eukaryota</v>
      </c>
      <c r="J484" t="str">
        <f>VLOOKUP($B484,SOCS_box_taxonomy!$B$2:$Z$948,7,0)</f>
        <v xml:space="preserve"> Metazoa</v>
      </c>
      <c r="K484" t="str">
        <f>VLOOKUP($B484,SOCS_box_taxonomy!$B$2:$Z$948,8,0)</f>
        <v xml:space="preserve"> Chordata</v>
      </c>
      <c r="L484" t="str">
        <f>VLOOKUP($B484,SOCS_box_taxonomy!$B$2:$Z$948,9,0)</f>
        <v xml:space="preserve"> Craniata</v>
      </c>
      <c r="M484" t="str">
        <f>VLOOKUP($B484,SOCS_box_taxonomy!$B$2:$Z$948,10,0)</f>
        <v xml:space="preserve"> Vertebrata</v>
      </c>
      <c r="N484" t="str">
        <f>VLOOKUP($B484,SOCS_box_taxonomy!$B$2:$Z$948,11,0)</f>
        <v xml:space="preserve"> Euteleostomi</v>
      </c>
      <c r="O484" t="str">
        <f>VLOOKUP($B484,SOCS_box_taxonomy!$B$2:$Z$948,12,0)</f>
        <v>Actinopterygii</v>
      </c>
      <c r="P484" t="str">
        <f>VLOOKUP($B484,SOCS_box_taxonomy!$B$2:$Z$948,13,0)</f>
        <v xml:space="preserve"> Neopterygii</v>
      </c>
      <c r="Q484" t="str">
        <f>VLOOKUP($B484,SOCS_box_taxonomy!$B$2:$Z$948,14,0)</f>
        <v xml:space="preserve"> Teleostei</v>
      </c>
      <c r="R484" t="str">
        <f>VLOOKUP($B484,SOCS_box_taxonomy!$B$2:$Z$948,15,0)</f>
        <v xml:space="preserve"> Euteleostei</v>
      </c>
      <c r="S484" t="str">
        <f>VLOOKUP($B484,SOCS_box_taxonomy!$B$2:$Z$948,16,0)</f>
        <v xml:space="preserve"> Neoteleostei</v>
      </c>
      <c r="T484" t="str">
        <f>VLOOKUP($B484,SOCS_box_taxonomy!$B$2:$Z$948,17,0)</f>
        <v>Acanthomorpha</v>
      </c>
      <c r="U484" t="str">
        <f>VLOOKUP($B484,SOCS_box_taxonomy!$B$2:$Z$948,18,0)</f>
        <v xml:space="preserve"> Acanthopterygii</v>
      </c>
      <c r="V484" t="str">
        <f>VLOOKUP($B484,SOCS_box_taxonomy!$B$2:$Z$948,19,0)</f>
        <v xml:space="preserve"> Percomorpha</v>
      </c>
      <c r="W484" t="str">
        <f>VLOOKUP($B484,SOCS_box_taxonomy!$B$2:$Z$948,20,0)</f>
        <v xml:space="preserve"> Tetraodontiformes</v>
      </c>
      <c r="X484" t="str">
        <f>VLOOKUP($B484,SOCS_box_taxonomy!$B$2:$Z$948,21,0)</f>
        <v>Tetradontoidea</v>
      </c>
      <c r="Y484" t="str">
        <f>VLOOKUP($B484,SOCS_box_taxonomy!$B$2:$Z$948,22,0)</f>
        <v xml:space="preserve"> Tetraodontidae</v>
      </c>
    </row>
    <row r="485" spans="1:26">
      <c r="A485" t="s">
        <v>258</v>
      </c>
      <c r="B485" t="s">
        <v>1435</v>
      </c>
      <c r="C485">
        <v>201</v>
      </c>
      <c r="D485" t="s">
        <v>21</v>
      </c>
      <c r="E485">
        <v>163</v>
      </c>
      <c r="F485">
        <v>198</v>
      </c>
      <c r="G485">
        <v>1016</v>
      </c>
      <c r="H485" t="s">
        <v>1265</v>
      </c>
      <c r="I485" t="str">
        <f>VLOOKUP($B485,SOCS_box_taxonomy!$B$2:$Z$948,6,0)</f>
        <v>Eukaryota</v>
      </c>
      <c r="J485" t="str">
        <f>VLOOKUP($B485,SOCS_box_taxonomy!$B$2:$Z$948,7,0)</f>
        <v xml:space="preserve"> Metazoa</v>
      </c>
      <c r="K485" t="str">
        <f>VLOOKUP($B485,SOCS_box_taxonomy!$B$2:$Z$948,8,0)</f>
        <v xml:space="preserve"> Chordata</v>
      </c>
      <c r="L485" t="str">
        <f>VLOOKUP($B485,SOCS_box_taxonomy!$B$2:$Z$948,9,0)</f>
        <v xml:space="preserve"> Craniata</v>
      </c>
      <c r="M485" t="str">
        <f>VLOOKUP($B485,SOCS_box_taxonomy!$B$2:$Z$948,10,0)</f>
        <v xml:space="preserve"> Vertebrata</v>
      </c>
      <c r="N485" t="str">
        <f>VLOOKUP($B485,SOCS_box_taxonomy!$B$2:$Z$948,11,0)</f>
        <v xml:space="preserve"> Euteleostomi</v>
      </c>
      <c r="O485" t="str">
        <f>VLOOKUP($B485,SOCS_box_taxonomy!$B$2:$Z$948,12,0)</f>
        <v>Actinopterygii</v>
      </c>
      <c r="P485" t="str">
        <f>VLOOKUP($B485,SOCS_box_taxonomy!$B$2:$Z$948,13,0)</f>
        <v xml:space="preserve"> Neopterygii</v>
      </c>
      <c r="Q485" t="str">
        <f>VLOOKUP($B485,SOCS_box_taxonomy!$B$2:$Z$948,14,0)</f>
        <v xml:space="preserve"> Teleostei</v>
      </c>
      <c r="R485" t="str">
        <f>VLOOKUP($B485,SOCS_box_taxonomy!$B$2:$Z$948,15,0)</f>
        <v xml:space="preserve"> Euteleostei</v>
      </c>
      <c r="S485" t="str">
        <f>VLOOKUP($B485,SOCS_box_taxonomy!$B$2:$Z$948,16,0)</f>
        <v xml:space="preserve"> Neoteleostei</v>
      </c>
      <c r="T485" t="str">
        <f>VLOOKUP($B485,SOCS_box_taxonomy!$B$2:$Z$948,17,0)</f>
        <v>Acanthomorpha</v>
      </c>
      <c r="U485" t="str">
        <f>VLOOKUP($B485,SOCS_box_taxonomy!$B$2:$Z$948,18,0)</f>
        <v xml:space="preserve"> Acanthopterygii</v>
      </c>
      <c r="V485" t="str">
        <f>VLOOKUP($B485,SOCS_box_taxonomy!$B$2:$Z$948,19,0)</f>
        <v xml:space="preserve"> Percomorpha</v>
      </c>
      <c r="W485" t="str">
        <f>VLOOKUP($B485,SOCS_box_taxonomy!$B$2:$Z$948,20,0)</f>
        <v xml:space="preserve"> Tetraodontiformes</v>
      </c>
      <c r="X485" t="str">
        <f>VLOOKUP($B485,SOCS_box_taxonomy!$B$2:$Z$948,21,0)</f>
        <v>Tetradontoidea</v>
      </c>
      <c r="Y485" t="str">
        <f>VLOOKUP($B485,SOCS_box_taxonomy!$B$2:$Z$948,22,0)</f>
        <v xml:space="preserve"> Tetraodontidae</v>
      </c>
      <c r="Z485">
        <f>$F485-$E485+1</f>
        <v>36</v>
      </c>
    </row>
    <row r="486" spans="1:26">
      <c r="A486" t="s">
        <v>259</v>
      </c>
      <c r="B486" t="s">
        <v>1436</v>
      </c>
      <c r="C486">
        <v>559</v>
      </c>
      <c r="D486" t="s">
        <v>1286</v>
      </c>
      <c r="E486">
        <v>403</v>
      </c>
      <c r="F486">
        <v>481</v>
      </c>
      <c r="G486">
        <v>4403</v>
      </c>
      <c r="H486" t="s">
        <v>1287</v>
      </c>
      <c r="I486" t="str">
        <f>VLOOKUP($B486,SOCS_box_taxonomy!$B$2:$Z$948,6,0)</f>
        <v>Eukaryota</v>
      </c>
      <c r="J486" t="str">
        <f>VLOOKUP($B486,SOCS_box_taxonomy!$B$2:$Z$948,7,0)</f>
        <v xml:space="preserve"> Metazoa</v>
      </c>
      <c r="K486" t="str">
        <f>VLOOKUP($B486,SOCS_box_taxonomy!$B$2:$Z$948,8,0)</f>
        <v xml:space="preserve"> Chordata</v>
      </c>
      <c r="L486" t="str">
        <f>VLOOKUP($B486,SOCS_box_taxonomy!$B$2:$Z$948,9,0)</f>
        <v xml:space="preserve"> Craniata</v>
      </c>
      <c r="M486" t="str">
        <f>VLOOKUP($B486,SOCS_box_taxonomy!$B$2:$Z$948,10,0)</f>
        <v xml:space="preserve"> Vertebrata</v>
      </c>
      <c r="N486" t="str">
        <f>VLOOKUP($B486,SOCS_box_taxonomy!$B$2:$Z$948,11,0)</f>
        <v xml:space="preserve"> Euteleostomi</v>
      </c>
      <c r="O486" t="str">
        <f>VLOOKUP($B486,SOCS_box_taxonomy!$B$2:$Z$948,12,0)</f>
        <v>Actinopterygii</v>
      </c>
      <c r="P486" t="str">
        <f>VLOOKUP($B486,SOCS_box_taxonomy!$B$2:$Z$948,13,0)</f>
        <v xml:space="preserve"> Neopterygii</v>
      </c>
      <c r="Q486" t="str">
        <f>VLOOKUP($B486,SOCS_box_taxonomy!$B$2:$Z$948,14,0)</f>
        <v xml:space="preserve"> Teleostei</v>
      </c>
      <c r="R486" t="str">
        <f>VLOOKUP($B486,SOCS_box_taxonomy!$B$2:$Z$948,15,0)</f>
        <v xml:space="preserve"> Euteleostei</v>
      </c>
      <c r="S486" t="str">
        <f>VLOOKUP($B486,SOCS_box_taxonomy!$B$2:$Z$948,16,0)</f>
        <v xml:space="preserve"> Neoteleostei</v>
      </c>
      <c r="T486" t="str">
        <f>VLOOKUP($B486,SOCS_box_taxonomy!$B$2:$Z$948,17,0)</f>
        <v>Acanthomorpha</v>
      </c>
      <c r="U486" t="str">
        <f>VLOOKUP($B486,SOCS_box_taxonomy!$B$2:$Z$948,18,0)</f>
        <v xml:space="preserve"> Acanthopterygii</v>
      </c>
      <c r="V486" t="str">
        <f>VLOOKUP($B486,SOCS_box_taxonomy!$B$2:$Z$948,19,0)</f>
        <v xml:space="preserve"> Percomorpha</v>
      </c>
      <c r="W486" t="str">
        <f>VLOOKUP($B486,SOCS_box_taxonomy!$B$2:$Z$948,20,0)</f>
        <v xml:space="preserve"> Tetraodontiformes</v>
      </c>
      <c r="X486" t="str">
        <f>VLOOKUP($B486,SOCS_box_taxonomy!$B$2:$Z$948,21,0)</f>
        <v>Tetradontoidea</v>
      </c>
      <c r="Y486" t="str">
        <f>VLOOKUP($B486,SOCS_box_taxonomy!$B$2:$Z$948,22,0)</f>
        <v xml:space="preserve"> Tetraodontidae</v>
      </c>
    </row>
    <row r="487" spans="1:26">
      <c r="A487" t="s">
        <v>259</v>
      </c>
      <c r="B487" t="s">
        <v>1436</v>
      </c>
      <c r="C487">
        <v>559</v>
      </c>
      <c r="D487" t="s">
        <v>21</v>
      </c>
      <c r="E487">
        <v>503</v>
      </c>
      <c r="F487">
        <v>540</v>
      </c>
      <c r="G487">
        <v>1016</v>
      </c>
      <c r="H487" t="s">
        <v>1265</v>
      </c>
      <c r="I487" t="str">
        <f>VLOOKUP($B487,SOCS_box_taxonomy!$B$2:$Z$948,6,0)</f>
        <v>Eukaryota</v>
      </c>
      <c r="J487" t="str">
        <f>VLOOKUP($B487,SOCS_box_taxonomy!$B$2:$Z$948,7,0)</f>
        <v xml:space="preserve"> Metazoa</v>
      </c>
      <c r="K487" t="str">
        <f>VLOOKUP($B487,SOCS_box_taxonomy!$B$2:$Z$948,8,0)</f>
        <v xml:space="preserve"> Chordata</v>
      </c>
      <c r="L487" t="str">
        <f>VLOOKUP($B487,SOCS_box_taxonomy!$B$2:$Z$948,9,0)</f>
        <v xml:space="preserve"> Craniata</v>
      </c>
      <c r="M487" t="str">
        <f>VLOOKUP($B487,SOCS_box_taxonomy!$B$2:$Z$948,10,0)</f>
        <v xml:space="preserve"> Vertebrata</v>
      </c>
      <c r="N487" t="str">
        <f>VLOOKUP($B487,SOCS_box_taxonomy!$B$2:$Z$948,11,0)</f>
        <v xml:space="preserve"> Euteleostomi</v>
      </c>
      <c r="O487" t="str">
        <f>VLOOKUP($B487,SOCS_box_taxonomy!$B$2:$Z$948,12,0)</f>
        <v>Actinopterygii</v>
      </c>
      <c r="P487" t="str">
        <f>VLOOKUP($B487,SOCS_box_taxonomy!$B$2:$Z$948,13,0)</f>
        <v xml:space="preserve"> Neopterygii</v>
      </c>
      <c r="Q487" t="str">
        <f>VLOOKUP($B487,SOCS_box_taxonomy!$B$2:$Z$948,14,0)</f>
        <v xml:space="preserve"> Teleostei</v>
      </c>
      <c r="R487" t="str">
        <f>VLOOKUP($B487,SOCS_box_taxonomy!$B$2:$Z$948,15,0)</f>
        <v xml:space="preserve"> Euteleostei</v>
      </c>
      <c r="S487" t="str">
        <f>VLOOKUP($B487,SOCS_box_taxonomy!$B$2:$Z$948,16,0)</f>
        <v xml:space="preserve"> Neoteleostei</v>
      </c>
      <c r="T487" t="str">
        <f>VLOOKUP($B487,SOCS_box_taxonomy!$B$2:$Z$948,17,0)</f>
        <v>Acanthomorpha</v>
      </c>
      <c r="U487" t="str">
        <f>VLOOKUP($B487,SOCS_box_taxonomy!$B$2:$Z$948,18,0)</f>
        <v xml:space="preserve"> Acanthopterygii</v>
      </c>
      <c r="V487" t="str">
        <f>VLOOKUP($B487,SOCS_box_taxonomy!$B$2:$Z$948,19,0)</f>
        <v xml:space="preserve"> Percomorpha</v>
      </c>
      <c r="W487" t="str">
        <f>VLOOKUP($B487,SOCS_box_taxonomy!$B$2:$Z$948,20,0)</f>
        <v xml:space="preserve"> Tetraodontiformes</v>
      </c>
      <c r="X487" t="str">
        <f>VLOOKUP($B487,SOCS_box_taxonomy!$B$2:$Z$948,21,0)</f>
        <v>Tetradontoidea</v>
      </c>
      <c r="Y487" t="str">
        <f>VLOOKUP($B487,SOCS_box_taxonomy!$B$2:$Z$948,22,0)</f>
        <v xml:space="preserve"> Tetraodontidae</v>
      </c>
      <c r="Z487">
        <f>$F487-$E487+1</f>
        <v>38</v>
      </c>
    </row>
    <row r="488" spans="1:26">
      <c r="A488" t="s">
        <v>259</v>
      </c>
      <c r="B488" t="s">
        <v>1436</v>
      </c>
      <c r="C488">
        <v>559</v>
      </c>
      <c r="D488" t="s">
        <v>1347</v>
      </c>
      <c r="E488">
        <v>138</v>
      </c>
      <c r="F488">
        <v>194</v>
      </c>
      <c r="G488">
        <v>63</v>
      </c>
      <c r="H488" t="s">
        <v>1348</v>
      </c>
      <c r="I488" t="str">
        <f>VLOOKUP($B488,SOCS_box_taxonomy!$B$2:$Z$948,6,0)</f>
        <v>Eukaryota</v>
      </c>
      <c r="J488" t="str">
        <f>VLOOKUP($B488,SOCS_box_taxonomy!$B$2:$Z$948,7,0)</f>
        <v xml:space="preserve"> Metazoa</v>
      </c>
      <c r="K488" t="str">
        <f>VLOOKUP($B488,SOCS_box_taxonomy!$B$2:$Z$948,8,0)</f>
        <v xml:space="preserve"> Chordata</v>
      </c>
      <c r="L488" t="str">
        <f>VLOOKUP($B488,SOCS_box_taxonomy!$B$2:$Z$948,9,0)</f>
        <v xml:space="preserve"> Craniata</v>
      </c>
      <c r="M488" t="str">
        <f>VLOOKUP($B488,SOCS_box_taxonomy!$B$2:$Z$948,10,0)</f>
        <v xml:space="preserve"> Vertebrata</v>
      </c>
      <c r="N488" t="str">
        <f>VLOOKUP($B488,SOCS_box_taxonomy!$B$2:$Z$948,11,0)</f>
        <v xml:space="preserve"> Euteleostomi</v>
      </c>
      <c r="O488" t="str">
        <f>VLOOKUP($B488,SOCS_box_taxonomy!$B$2:$Z$948,12,0)</f>
        <v>Actinopterygii</v>
      </c>
      <c r="P488" t="str">
        <f>VLOOKUP($B488,SOCS_box_taxonomy!$B$2:$Z$948,13,0)</f>
        <v xml:space="preserve"> Neopterygii</v>
      </c>
      <c r="Q488" t="str">
        <f>VLOOKUP($B488,SOCS_box_taxonomy!$B$2:$Z$948,14,0)</f>
        <v xml:space="preserve"> Teleostei</v>
      </c>
      <c r="R488" t="str">
        <f>VLOOKUP($B488,SOCS_box_taxonomy!$B$2:$Z$948,15,0)</f>
        <v xml:space="preserve"> Euteleostei</v>
      </c>
      <c r="S488" t="str">
        <f>VLOOKUP($B488,SOCS_box_taxonomy!$B$2:$Z$948,16,0)</f>
        <v xml:space="preserve"> Neoteleostei</v>
      </c>
      <c r="T488" t="str">
        <f>VLOOKUP($B488,SOCS_box_taxonomy!$B$2:$Z$948,17,0)</f>
        <v>Acanthomorpha</v>
      </c>
      <c r="U488" t="str">
        <f>VLOOKUP($B488,SOCS_box_taxonomy!$B$2:$Z$948,18,0)</f>
        <v xml:space="preserve"> Acanthopterygii</v>
      </c>
      <c r="V488" t="str">
        <f>VLOOKUP($B488,SOCS_box_taxonomy!$B$2:$Z$948,19,0)</f>
        <v xml:space="preserve"> Percomorpha</v>
      </c>
      <c r="W488" t="str">
        <f>VLOOKUP($B488,SOCS_box_taxonomy!$B$2:$Z$948,20,0)</f>
        <v xml:space="preserve"> Tetraodontiformes</v>
      </c>
      <c r="X488" t="str">
        <f>VLOOKUP($B488,SOCS_box_taxonomy!$B$2:$Z$948,21,0)</f>
        <v>Tetradontoidea</v>
      </c>
      <c r="Y488" t="str">
        <f>VLOOKUP($B488,SOCS_box_taxonomy!$B$2:$Z$948,22,0)</f>
        <v xml:space="preserve"> Tetraodontidae</v>
      </c>
    </row>
    <row r="489" spans="1:26">
      <c r="A489" t="s">
        <v>259</v>
      </c>
      <c r="B489" t="s">
        <v>1436</v>
      </c>
      <c r="C489">
        <v>559</v>
      </c>
      <c r="D489" t="s">
        <v>1428</v>
      </c>
      <c r="E489">
        <v>101</v>
      </c>
      <c r="F489">
        <v>120</v>
      </c>
      <c r="G489">
        <v>19</v>
      </c>
      <c r="I489" t="str">
        <f>VLOOKUP($B489,SOCS_box_taxonomy!$B$2:$Z$948,6,0)</f>
        <v>Eukaryota</v>
      </c>
      <c r="J489" t="str">
        <f>VLOOKUP($B489,SOCS_box_taxonomy!$B$2:$Z$948,7,0)</f>
        <v xml:space="preserve"> Metazoa</v>
      </c>
      <c r="K489" t="str">
        <f>VLOOKUP($B489,SOCS_box_taxonomy!$B$2:$Z$948,8,0)</f>
        <v xml:space="preserve"> Chordata</v>
      </c>
      <c r="L489" t="str">
        <f>VLOOKUP($B489,SOCS_box_taxonomy!$B$2:$Z$948,9,0)</f>
        <v xml:space="preserve"> Craniata</v>
      </c>
      <c r="M489" t="str">
        <f>VLOOKUP($B489,SOCS_box_taxonomy!$B$2:$Z$948,10,0)</f>
        <v xml:space="preserve"> Vertebrata</v>
      </c>
      <c r="N489" t="str">
        <f>VLOOKUP($B489,SOCS_box_taxonomy!$B$2:$Z$948,11,0)</f>
        <v xml:space="preserve"> Euteleostomi</v>
      </c>
      <c r="O489" t="str">
        <f>VLOOKUP($B489,SOCS_box_taxonomy!$B$2:$Z$948,12,0)</f>
        <v>Actinopterygii</v>
      </c>
      <c r="P489" t="str">
        <f>VLOOKUP($B489,SOCS_box_taxonomy!$B$2:$Z$948,13,0)</f>
        <v xml:space="preserve"> Neopterygii</v>
      </c>
      <c r="Q489" t="str">
        <f>VLOOKUP($B489,SOCS_box_taxonomy!$B$2:$Z$948,14,0)</f>
        <v xml:space="preserve"> Teleostei</v>
      </c>
      <c r="R489" t="str">
        <f>VLOOKUP($B489,SOCS_box_taxonomy!$B$2:$Z$948,15,0)</f>
        <v xml:space="preserve"> Euteleostei</v>
      </c>
      <c r="S489" t="str">
        <f>VLOOKUP($B489,SOCS_box_taxonomy!$B$2:$Z$948,16,0)</f>
        <v xml:space="preserve"> Neoteleostei</v>
      </c>
      <c r="T489" t="str">
        <f>VLOOKUP($B489,SOCS_box_taxonomy!$B$2:$Z$948,17,0)</f>
        <v>Acanthomorpha</v>
      </c>
      <c r="U489" t="str">
        <f>VLOOKUP($B489,SOCS_box_taxonomy!$B$2:$Z$948,18,0)</f>
        <v xml:space="preserve"> Acanthopterygii</v>
      </c>
      <c r="V489" t="str">
        <f>VLOOKUP($B489,SOCS_box_taxonomy!$B$2:$Z$948,19,0)</f>
        <v xml:space="preserve"> Percomorpha</v>
      </c>
      <c r="W489" t="str">
        <f>VLOOKUP($B489,SOCS_box_taxonomy!$B$2:$Z$948,20,0)</f>
        <v xml:space="preserve"> Tetraodontiformes</v>
      </c>
      <c r="X489" t="str">
        <f>VLOOKUP($B489,SOCS_box_taxonomy!$B$2:$Z$948,21,0)</f>
        <v>Tetradontoidea</v>
      </c>
      <c r="Y489" t="str">
        <f>VLOOKUP($B489,SOCS_box_taxonomy!$B$2:$Z$948,22,0)</f>
        <v xml:space="preserve"> Tetraodontidae</v>
      </c>
    </row>
    <row r="490" spans="1:26">
      <c r="A490" t="s">
        <v>259</v>
      </c>
      <c r="B490" t="s">
        <v>1436</v>
      </c>
      <c r="C490">
        <v>559</v>
      </c>
      <c r="D490" t="s">
        <v>1349</v>
      </c>
      <c r="E490">
        <v>197</v>
      </c>
      <c r="F490">
        <v>367</v>
      </c>
      <c r="G490">
        <v>56</v>
      </c>
      <c r="I490" t="str">
        <f>VLOOKUP($B490,SOCS_box_taxonomy!$B$2:$Z$948,6,0)</f>
        <v>Eukaryota</v>
      </c>
      <c r="J490" t="str">
        <f>VLOOKUP($B490,SOCS_box_taxonomy!$B$2:$Z$948,7,0)</f>
        <v xml:space="preserve"> Metazoa</v>
      </c>
      <c r="K490" t="str">
        <f>VLOOKUP($B490,SOCS_box_taxonomy!$B$2:$Z$948,8,0)</f>
        <v xml:space="preserve"> Chordata</v>
      </c>
      <c r="L490" t="str">
        <f>VLOOKUP($B490,SOCS_box_taxonomy!$B$2:$Z$948,9,0)</f>
        <v xml:space="preserve"> Craniata</v>
      </c>
      <c r="M490" t="str">
        <f>VLOOKUP($B490,SOCS_box_taxonomy!$B$2:$Z$948,10,0)</f>
        <v xml:space="preserve"> Vertebrata</v>
      </c>
      <c r="N490" t="str">
        <f>VLOOKUP($B490,SOCS_box_taxonomy!$B$2:$Z$948,11,0)</f>
        <v xml:space="preserve"> Euteleostomi</v>
      </c>
      <c r="O490" t="str">
        <f>VLOOKUP($B490,SOCS_box_taxonomy!$B$2:$Z$948,12,0)</f>
        <v>Actinopterygii</v>
      </c>
      <c r="P490" t="str">
        <f>VLOOKUP($B490,SOCS_box_taxonomy!$B$2:$Z$948,13,0)</f>
        <v xml:space="preserve"> Neopterygii</v>
      </c>
      <c r="Q490" t="str">
        <f>VLOOKUP($B490,SOCS_box_taxonomy!$B$2:$Z$948,14,0)</f>
        <v xml:space="preserve"> Teleostei</v>
      </c>
      <c r="R490" t="str">
        <f>VLOOKUP($B490,SOCS_box_taxonomy!$B$2:$Z$948,15,0)</f>
        <v xml:space="preserve"> Euteleostei</v>
      </c>
      <c r="S490" t="str">
        <f>VLOOKUP($B490,SOCS_box_taxonomy!$B$2:$Z$948,16,0)</f>
        <v xml:space="preserve"> Neoteleostei</v>
      </c>
      <c r="T490" t="str">
        <f>VLOOKUP($B490,SOCS_box_taxonomy!$B$2:$Z$948,17,0)</f>
        <v>Acanthomorpha</v>
      </c>
      <c r="U490" t="str">
        <f>VLOOKUP($B490,SOCS_box_taxonomy!$B$2:$Z$948,18,0)</f>
        <v xml:space="preserve"> Acanthopterygii</v>
      </c>
      <c r="V490" t="str">
        <f>VLOOKUP($B490,SOCS_box_taxonomy!$B$2:$Z$948,19,0)</f>
        <v xml:space="preserve"> Percomorpha</v>
      </c>
      <c r="W490" t="str">
        <f>VLOOKUP($B490,SOCS_box_taxonomy!$B$2:$Z$948,20,0)</f>
        <v xml:space="preserve"> Tetraodontiformes</v>
      </c>
      <c r="X490" t="str">
        <f>VLOOKUP($B490,SOCS_box_taxonomy!$B$2:$Z$948,21,0)</f>
        <v>Tetradontoidea</v>
      </c>
      <c r="Y490" t="str">
        <f>VLOOKUP($B490,SOCS_box_taxonomy!$B$2:$Z$948,22,0)</f>
        <v xml:space="preserve"> Tetraodontidae</v>
      </c>
    </row>
    <row r="491" spans="1:26">
      <c r="A491" t="s">
        <v>260</v>
      </c>
      <c r="B491" t="s">
        <v>1437</v>
      </c>
      <c r="C491">
        <v>561</v>
      </c>
      <c r="D491" t="s">
        <v>1286</v>
      </c>
      <c r="E491">
        <v>380</v>
      </c>
      <c r="F491">
        <v>447</v>
      </c>
      <c r="G491">
        <v>4403</v>
      </c>
      <c r="H491" t="s">
        <v>1287</v>
      </c>
      <c r="I491" t="str">
        <f>VLOOKUP($B491,SOCS_box_taxonomy!$B$2:$Z$948,6,0)</f>
        <v>Eukaryota</v>
      </c>
      <c r="J491" t="str">
        <f>VLOOKUP($B491,SOCS_box_taxonomy!$B$2:$Z$948,7,0)</f>
        <v xml:space="preserve"> Metazoa</v>
      </c>
      <c r="K491" t="str">
        <f>VLOOKUP($B491,SOCS_box_taxonomy!$B$2:$Z$948,8,0)</f>
        <v xml:space="preserve"> Chordata</v>
      </c>
      <c r="L491" t="str">
        <f>VLOOKUP($B491,SOCS_box_taxonomy!$B$2:$Z$948,9,0)</f>
        <v xml:space="preserve"> Craniata</v>
      </c>
      <c r="M491" t="str">
        <f>VLOOKUP($B491,SOCS_box_taxonomy!$B$2:$Z$948,10,0)</f>
        <v xml:space="preserve"> Vertebrata</v>
      </c>
      <c r="N491" t="str">
        <f>VLOOKUP($B491,SOCS_box_taxonomy!$B$2:$Z$948,11,0)</f>
        <v xml:space="preserve"> Euteleostomi</v>
      </c>
      <c r="O491" t="str">
        <f>VLOOKUP($B491,SOCS_box_taxonomy!$B$2:$Z$948,12,0)</f>
        <v>Actinopterygii</v>
      </c>
      <c r="P491" t="str">
        <f>VLOOKUP($B491,SOCS_box_taxonomy!$B$2:$Z$948,13,0)</f>
        <v xml:space="preserve"> Neopterygii</v>
      </c>
      <c r="Q491" t="str">
        <f>VLOOKUP($B491,SOCS_box_taxonomy!$B$2:$Z$948,14,0)</f>
        <v xml:space="preserve"> Teleostei</v>
      </c>
      <c r="R491" t="str">
        <f>VLOOKUP($B491,SOCS_box_taxonomy!$B$2:$Z$948,15,0)</f>
        <v xml:space="preserve"> Euteleostei</v>
      </c>
      <c r="S491" t="str">
        <f>VLOOKUP($B491,SOCS_box_taxonomy!$B$2:$Z$948,16,0)</f>
        <v xml:space="preserve"> Neoteleostei</v>
      </c>
      <c r="T491" t="str">
        <f>VLOOKUP($B491,SOCS_box_taxonomy!$B$2:$Z$948,17,0)</f>
        <v>Acanthomorpha</v>
      </c>
      <c r="U491" t="str">
        <f>VLOOKUP($B491,SOCS_box_taxonomy!$B$2:$Z$948,18,0)</f>
        <v xml:space="preserve"> Acanthopterygii</v>
      </c>
      <c r="V491" t="str">
        <f>VLOOKUP($B491,SOCS_box_taxonomy!$B$2:$Z$948,19,0)</f>
        <v xml:space="preserve"> Percomorpha</v>
      </c>
      <c r="W491" t="str">
        <f>VLOOKUP($B491,SOCS_box_taxonomy!$B$2:$Z$948,20,0)</f>
        <v xml:space="preserve"> Tetraodontiformes</v>
      </c>
      <c r="X491" t="str">
        <f>VLOOKUP($B491,SOCS_box_taxonomy!$B$2:$Z$948,21,0)</f>
        <v>Tetradontoidea</v>
      </c>
      <c r="Y491" t="str">
        <f>VLOOKUP($B491,SOCS_box_taxonomy!$B$2:$Z$948,22,0)</f>
        <v xml:space="preserve"> Tetraodontidae</v>
      </c>
    </row>
    <row r="492" spans="1:26">
      <c r="A492" t="s">
        <v>260</v>
      </c>
      <c r="B492" t="s">
        <v>1437</v>
      </c>
      <c r="C492">
        <v>561</v>
      </c>
      <c r="D492" t="s">
        <v>21</v>
      </c>
      <c r="E492">
        <v>495</v>
      </c>
      <c r="F492">
        <v>531</v>
      </c>
      <c r="G492">
        <v>1016</v>
      </c>
      <c r="H492" t="s">
        <v>1265</v>
      </c>
      <c r="I492" t="str">
        <f>VLOOKUP($B492,SOCS_box_taxonomy!$B$2:$Z$948,6,0)</f>
        <v>Eukaryota</v>
      </c>
      <c r="J492" t="str">
        <f>VLOOKUP($B492,SOCS_box_taxonomy!$B$2:$Z$948,7,0)</f>
        <v xml:space="preserve"> Metazoa</v>
      </c>
      <c r="K492" t="str">
        <f>VLOOKUP($B492,SOCS_box_taxonomy!$B$2:$Z$948,8,0)</f>
        <v xml:space="preserve"> Chordata</v>
      </c>
      <c r="L492" t="str">
        <f>VLOOKUP($B492,SOCS_box_taxonomy!$B$2:$Z$948,9,0)</f>
        <v xml:space="preserve"> Craniata</v>
      </c>
      <c r="M492" t="str">
        <f>VLOOKUP($B492,SOCS_box_taxonomy!$B$2:$Z$948,10,0)</f>
        <v xml:space="preserve"> Vertebrata</v>
      </c>
      <c r="N492" t="str">
        <f>VLOOKUP($B492,SOCS_box_taxonomy!$B$2:$Z$948,11,0)</f>
        <v xml:space="preserve"> Euteleostomi</v>
      </c>
      <c r="O492" t="str">
        <f>VLOOKUP($B492,SOCS_box_taxonomy!$B$2:$Z$948,12,0)</f>
        <v>Actinopterygii</v>
      </c>
      <c r="P492" t="str">
        <f>VLOOKUP($B492,SOCS_box_taxonomy!$B$2:$Z$948,13,0)</f>
        <v xml:space="preserve"> Neopterygii</v>
      </c>
      <c r="Q492" t="str">
        <f>VLOOKUP($B492,SOCS_box_taxonomy!$B$2:$Z$948,14,0)</f>
        <v xml:space="preserve"> Teleostei</v>
      </c>
      <c r="R492" t="str">
        <f>VLOOKUP($B492,SOCS_box_taxonomy!$B$2:$Z$948,15,0)</f>
        <v xml:space="preserve"> Euteleostei</v>
      </c>
      <c r="S492" t="str">
        <f>VLOOKUP($B492,SOCS_box_taxonomy!$B$2:$Z$948,16,0)</f>
        <v xml:space="preserve"> Neoteleostei</v>
      </c>
      <c r="T492" t="str">
        <f>VLOOKUP($B492,SOCS_box_taxonomy!$B$2:$Z$948,17,0)</f>
        <v>Acanthomorpha</v>
      </c>
      <c r="U492" t="str">
        <f>VLOOKUP($B492,SOCS_box_taxonomy!$B$2:$Z$948,18,0)</f>
        <v xml:space="preserve"> Acanthopterygii</v>
      </c>
      <c r="V492" t="str">
        <f>VLOOKUP($B492,SOCS_box_taxonomy!$B$2:$Z$948,19,0)</f>
        <v xml:space="preserve"> Percomorpha</v>
      </c>
      <c r="W492" t="str">
        <f>VLOOKUP($B492,SOCS_box_taxonomy!$B$2:$Z$948,20,0)</f>
        <v xml:space="preserve"> Tetraodontiformes</v>
      </c>
      <c r="X492" t="str">
        <f>VLOOKUP($B492,SOCS_box_taxonomy!$B$2:$Z$948,21,0)</f>
        <v>Tetradontoidea</v>
      </c>
      <c r="Y492" t="str">
        <f>VLOOKUP($B492,SOCS_box_taxonomy!$B$2:$Z$948,22,0)</f>
        <v xml:space="preserve"> Tetraodontidae</v>
      </c>
      <c r="Z492">
        <f>$F492-$E492+1</f>
        <v>37</v>
      </c>
    </row>
    <row r="493" spans="1:26">
      <c r="A493" t="s">
        <v>260</v>
      </c>
      <c r="B493" t="s">
        <v>1437</v>
      </c>
      <c r="C493">
        <v>561</v>
      </c>
      <c r="D493" t="s">
        <v>1431</v>
      </c>
      <c r="E493">
        <v>11</v>
      </c>
      <c r="F493">
        <v>46</v>
      </c>
      <c r="G493">
        <v>24</v>
      </c>
      <c r="I493" t="str">
        <f>VLOOKUP($B493,SOCS_box_taxonomy!$B$2:$Z$948,6,0)</f>
        <v>Eukaryota</v>
      </c>
      <c r="J493" t="str">
        <f>VLOOKUP($B493,SOCS_box_taxonomy!$B$2:$Z$948,7,0)</f>
        <v xml:space="preserve"> Metazoa</v>
      </c>
      <c r="K493" t="str">
        <f>VLOOKUP($B493,SOCS_box_taxonomy!$B$2:$Z$948,8,0)</f>
        <v xml:space="preserve"> Chordata</v>
      </c>
      <c r="L493" t="str">
        <f>VLOOKUP($B493,SOCS_box_taxonomy!$B$2:$Z$948,9,0)</f>
        <v xml:space="preserve"> Craniata</v>
      </c>
      <c r="M493" t="str">
        <f>VLOOKUP($B493,SOCS_box_taxonomy!$B$2:$Z$948,10,0)</f>
        <v xml:space="preserve"> Vertebrata</v>
      </c>
      <c r="N493" t="str">
        <f>VLOOKUP($B493,SOCS_box_taxonomy!$B$2:$Z$948,11,0)</f>
        <v xml:space="preserve"> Euteleostomi</v>
      </c>
      <c r="O493" t="str">
        <f>VLOOKUP($B493,SOCS_box_taxonomy!$B$2:$Z$948,12,0)</f>
        <v>Actinopterygii</v>
      </c>
      <c r="P493" t="str">
        <f>VLOOKUP($B493,SOCS_box_taxonomy!$B$2:$Z$948,13,0)</f>
        <v xml:space="preserve"> Neopterygii</v>
      </c>
      <c r="Q493" t="str">
        <f>VLOOKUP($B493,SOCS_box_taxonomy!$B$2:$Z$948,14,0)</f>
        <v xml:space="preserve"> Teleostei</v>
      </c>
      <c r="R493" t="str">
        <f>VLOOKUP($B493,SOCS_box_taxonomy!$B$2:$Z$948,15,0)</f>
        <v xml:space="preserve"> Euteleostei</v>
      </c>
      <c r="S493" t="str">
        <f>VLOOKUP($B493,SOCS_box_taxonomy!$B$2:$Z$948,16,0)</f>
        <v xml:space="preserve"> Neoteleostei</v>
      </c>
      <c r="T493" t="str">
        <f>VLOOKUP($B493,SOCS_box_taxonomy!$B$2:$Z$948,17,0)</f>
        <v>Acanthomorpha</v>
      </c>
      <c r="U493" t="str">
        <f>VLOOKUP($B493,SOCS_box_taxonomy!$B$2:$Z$948,18,0)</f>
        <v xml:space="preserve"> Acanthopterygii</v>
      </c>
      <c r="V493" t="str">
        <f>VLOOKUP($B493,SOCS_box_taxonomy!$B$2:$Z$948,19,0)</f>
        <v xml:space="preserve"> Percomorpha</v>
      </c>
      <c r="W493" t="str">
        <f>VLOOKUP($B493,SOCS_box_taxonomy!$B$2:$Z$948,20,0)</f>
        <v xml:space="preserve"> Tetraodontiformes</v>
      </c>
      <c r="X493" t="str">
        <f>VLOOKUP($B493,SOCS_box_taxonomy!$B$2:$Z$948,21,0)</f>
        <v>Tetradontoidea</v>
      </c>
      <c r="Y493" t="str">
        <f>VLOOKUP($B493,SOCS_box_taxonomy!$B$2:$Z$948,22,0)</f>
        <v xml:space="preserve"> Tetraodontidae</v>
      </c>
    </row>
    <row r="494" spans="1:26">
      <c r="A494" t="s">
        <v>260</v>
      </c>
      <c r="B494" t="s">
        <v>1437</v>
      </c>
      <c r="C494">
        <v>561</v>
      </c>
      <c r="D494" t="s">
        <v>1431</v>
      </c>
      <c r="E494">
        <v>82</v>
      </c>
      <c r="F494">
        <v>365</v>
      </c>
      <c r="G494">
        <v>24</v>
      </c>
      <c r="I494" t="str">
        <f>VLOOKUP($B494,SOCS_box_taxonomy!$B$2:$Z$948,6,0)</f>
        <v>Eukaryota</v>
      </c>
      <c r="J494" t="str">
        <f>VLOOKUP($B494,SOCS_box_taxonomy!$B$2:$Z$948,7,0)</f>
        <v xml:space="preserve"> Metazoa</v>
      </c>
      <c r="K494" t="str">
        <f>VLOOKUP($B494,SOCS_box_taxonomy!$B$2:$Z$948,8,0)</f>
        <v xml:space="preserve"> Chordata</v>
      </c>
      <c r="L494" t="str">
        <f>VLOOKUP($B494,SOCS_box_taxonomy!$B$2:$Z$948,9,0)</f>
        <v xml:space="preserve"> Craniata</v>
      </c>
      <c r="M494" t="str">
        <f>VLOOKUP($B494,SOCS_box_taxonomy!$B$2:$Z$948,10,0)</f>
        <v xml:space="preserve"> Vertebrata</v>
      </c>
      <c r="N494" t="str">
        <f>VLOOKUP($B494,SOCS_box_taxonomy!$B$2:$Z$948,11,0)</f>
        <v xml:space="preserve"> Euteleostomi</v>
      </c>
      <c r="O494" t="str">
        <f>VLOOKUP($B494,SOCS_box_taxonomy!$B$2:$Z$948,12,0)</f>
        <v>Actinopterygii</v>
      </c>
      <c r="P494" t="str">
        <f>VLOOKUP($B494,SOCS_box_taxonomy!$B$2:$Z$948,13,0)</f>
        <v xml:space="preserve"> Neopterygii</v>
      </c>
      <c r="Q494" t="str">
        <f>VLOOKUP($B494,SOCS_box_taxonomy!$B$2:$Z$948,14,0)</f>
        <v xml:space="preserve"> Teleostei</v>
      </c>
      <c r="R494" t="str">
        <f>VLOOKUP($B494,SOCS_box_taxonomy!$B$2:$Z$948,15,0)</f>
        <v xml:space="preserve"> Euteleostei</v>
      </c>
      <c r="S494" t="str">
        <f>VLOOKUP($B494,SOCS_box_taxonomy!$B$2:$Z$948,16,0)</f>
        <v xml:space="preserve"> Neoteleostei</v>
      </c>
      <c r="T494" t="str">
        <f>VLOOKUP($B494,SOCS_box_taxonomy!$B$2:$Z$948,17,0)</f>
        <v>Acanthomorpha</v>
      </c>
      <c r="U494" t="str">
        <f>VLOOKUP($B494,SOCS_box_taxonomy!$B$2:$Z$948,18,0)</f>
        <v xml:space="preserve"> Acanthopterygii</v>
      </c>
      <c r="V494" t="str">
        <f>VLOOKUP($B494,SOCS_box_taxonomy!$B$2:$Z$948,19,0)</f>
        <v xml:space="preserve"> Percomorpha</v>
      </c>
      <c r="W494" t="str">
        <f>VLOOKUP($B494,SOCS_box_taxonomy!$B$2:$Z$948,20,0)</f>
        <v xml:space="preserve"> Tetraodontiformes</v>
      </c>
      <c r="X494" t="str">
        <f>VLOOKUP($B494,SOCS_box_taxonomy!$B$2:$Z$948,21,0)</f>
        <v>Tetradontoidea</v>
      </c>
      <c r="Y494" t="str">
        <f>VLOOKUP($B494,SOCS_box_taxonomy!$B$2:$Z$948,22,0)</f>
        <v xml:space="preserve"> Tetraodontidae</v>
      </c>
    </row>
    <row r="495" spans="1:26">
      <c r="A495" t="s">
        <v>261</v>
      </c>
      <c r="B495" t="s">
        <v>1438</v>
      </c>
      <c r="C495">
        <v>214</v>
      </c>
      <c r="D495" t="s">
        <v>1286</v>
      </c>
      <c r="E495">
        <v>48</v>
      </c>
      <c r="F495">
        <v>129</v>
      </c>
      <c r="G495">
        <v>4403</v>
      </c>
      <c r="H495" t="s">
        <v>1287</v>
      </c>
      <c r="I495" t="str">
        <f>VLOOKUP($B495,SOCS_box_taxonomy!$B$2:$Z$948,6,0)</f>
        <v>Eukaryota</v>
      </c>
      <c r="J495" t="str">
        <f>VLOOKUP($B495,SOCS_box_taxonomy!$B$2:$Z$948,7,0)</f>
        <v xml:space="preserve"> Metazoa</v>
      </c>
      <c r="K495" t="str">
        <f>VLOOKUP($B495,SOCS_box_taxonomy!$B$2:$Z$948,8,0)</f>
        <v xml:space="preserve"> Chordata</v>
      </c>
      <c r="L495" t="str">
        <f>VLOOKUP($B495,SOCS_box_taxonomy!$B$2:$Z$948,9,0)</f>
        <v xml:space="preserve"> Craniata</v>
      </c>
      <c r="M495" t="str">
        <f>VLOOKUP($B495,SOCS_box_taxonomy!$B$2:$Z$948,10,0)</f>
        <v xml:space="preserve"> Vertebrata</v>
      </c>
      <c r="N495" t="str">
        <f>VLOOKUP($B495,SOCS_box_taxonomy!$B$2:$Z$948,11,0)</f>
        <v xml:space="preserve"> Euteleostomi</v>
      </c>
      <c r="O495" t="str">
        <f>VLOOKUP($B495,SOCS_box_taxonomy!$B$2:$Z$948,12,0)</f>
        <v>Actinopterygii</v>
      </c>
      <c r="P495" t="str">
        <f>VLOOKUP($B495,SOCS_box_taxonomy!$B$2:$Z$948,13,0)</f>
        <v xml:space="preserve"> Neopterygii</v>
      </c>
      <c r="Q495" t="str">
        <f>VLOOKUP($B495,SOCS_box_taxonomy!$B$2:$Z$948,14,0)</f>
        <v xml:space="preserve"> Teleostei</v>
      </c>
      <c r="R495" t="str">
        <f>VLOOKUP($B495,SOCS_box_taxonomy!$B$2:$Z$948,15,0)</f>
        <v xml:space="preserve"> Euteleostei</v>
      </c>
      <c r="S495" t="str">
        <f>VLOOKUP($B495,SOCS_box_taxonomy!$B$2:$Z$948,16,0)</f>
        <v xml:space="preserve"> Neoteleostei</v>
      </c>
      <c r="T495" t="str">
        <f>VLOOKUP($B495,SOCS_box_taxonomy!$B$2:$Z$948,17,0)</f>
        <v>Acanthomorpha</v>
      </c>
      <c r="U495" t="str">
        <f>VLOOKUP($B495,SOCS_box_taxonomy!$B$2:$Z$948,18,0)</f>
        <v xml:space="preserve"> Acanthopterygii</v>
      </c>
      <c r="V495" t="str">
        <f>VLOOKUP($B495,SOCS_box_taxonomy!$B$2:$Z$948,19,0)</f>
        <v xml:space="preserve"> Percomorpha</v>
      </c>
      <c r="W495" t="str">
        <f>VLOOKUP($B495,SOCS_box_taxonomy!$B$2:$Z$948,20,0)</f>
        <v xml:space="preserve"> Tetraodontiformes</v>
      </c>
      <c r="X495" t="str">
        <f>VLOOKUP($B495,SOCS_box_taxonomy!$B$2:$Z$948,21,0)</f>
        <v>Tetradontoidea</v>
      </c>
      <c r="Y495" t="str">
        <f>VLOOKUP($B495,SOCS_box_taxonomy!$B$2:$Z$948,22,0)</f>
        <v xml:space="preserve"> Tetraodontidae</v>
      </c>
    </row>
    <row r="496" spans="1:26">
      <c r="A496" t="s">
        <v>261</v>
      </c>
      <c r="B496" t="s">
        <v>1438</v>
      </c>
      <c r="C496">
        <v>214</v>
      </c>
      <c r="D496" t="s">
        <v>21</v>
      </c>
      <c r="E496">
        <v>176</v>
      </c>
      <c r="F496">
        <v>211</v>
      </c>
      <c r="G496">
        <v>1016</v>
      </c>
      <c r="H496" t="s">
        <v>1265</v>
      </c>
      <c r="I496" t="str">
        <f>VLOOKUP($B496,SOCS_box_taxonomy!$B$2:$Z$948,6,0)</f>
        <v>Eukaryota</v>
      </c>
      <c r="J496" t="str">
        <f>VLOOKUP($B496,SOCS_box_taxonomy!$B$2:$Z$948,7,0)</f>
        <v xml:space="preserve"> Metazoa</v>
      </c>
      <c r="K496" t="str">
        <f>VLOOKUP($B496,SOCS_box_taxonomy!$B$2:$Z$948,8,0)</f>
        <v xml:space="preserve"> Chordata</v>
      </c>
      <c r="L496" t="str">
        <f>VLOOKUP($B496,SOCS_box_taxonomy!$B$2:$Z$948,9,0)</f>
        <v xml:space="preserve"> Craniata</v>
      </c>
      <c r="M496" t="str">
        <f>VLOOKUP($B496,SOCS_box_taxonomy!$B$2:$Z$948,10,0)</f>
        <v xml:space="preserve"> Vertebrata</v>
      </c>
      <c r="N496" t="str">
        <f>VLOOKUP($B496,SOCS_box_taxonomy!$B$2:$Z$948,11,0)</f>
        <v xml:space="preserve"> Euteleostomi</v>
      </c>
      <c r="O496" t="str">
        <f>VLOOKUP($B496,SOCS_box_taxonomy!$B$2:$Z$948,12,0)</f>
        <v>Actinopterygii</v>
      </c>
      <c r="P496" t="str">
        <f>VLOOKUP($B496,SOCS_box_taxonomy!$B$2:$Z$948,13,0)</f>
        <v xml:space="preserve"> Neopterygii</v>
      </c>
      <c r="Q496" t="str">
        <f>VLOOKUP($B496,SOCS_box_taxonomy!$B$2:$Z$948,14,0)</f>
        <v xml:space="preserve"> Teleostei</v>
      </c>
      <c r="R496" t="str">
        <f>VLOOKUP($B496,SOCS_box_taxonomy!$B$2:$Z$948,15,0)</f>
        <v xml:space="preserve"> Euteleostei</v>
      </c>
      <c r="S496" t="str">
        <f>VLOOKUP($B496,SOCS_box_taxonomy!$B$2:$Z$948,16,0)</f>
        <v xml:space="preserve"> Neoteleostei</v>
      </c>
      <c r="T496" t="str">
        <f>VLOOKUP($B496,SOCS_box_taxonomy!$B$2:$Z$948,17,0)</f>
        <v>Acanthomorpha</v>
      </c>
      <c r="U496" t="str">
        <f>VLOOKUP($B496,SOCS_box_taxonomy!$B$2:$Z$948,18,0)</f>
        <v xml:space="preserve"> Acanthopterygii</v>
      </c>
      <c r="V496" t="str">
        <f>VLOOKUP($B496,SOCS_box_taxonomy!$B$2:$Z$948,19,0)</f>
        <v xml:space="preserve"> Percomorpha</v>
      </c>
      <c r="W496" t="str">
        <f>VLOOKUP($B496,SOCS_box_taxonomy!$B$2:$Z$948,20,0)</f>
        <v xml:space="preserve"> Tetraodontiformes</v>
      </c>
      <c r="X496" t="str">
        <f>VLOOKUP($B496,SOCS_box_taxonomy!$B$2:$Z$948,21,0)</f>
        <v>Tetradontoidea</v>
      </c>
      <c r="Y496" t="str">
        <f>VLOOKUP($B496,SOCS_box_taxonomy!$B$2:$Z$948,22,0)</f>
        <v xml:space="preserve"> Tetraodontidae</v>
      </c>
      <c r="Z496">
        <f>$F496-$E496+1</f>
        <v>36</v>
      </c>
    </row>
    <row r="497" spans="1:26">
      <c r="A497" t="s">
        <v>262</v>
      </c>
      <c r="B497" t="s">
        <v>1439</v>
      </c>
      <c r="C497">
        <v>542</v>
      </c>
      <c r="D497" t="s">
        <v>1286</v>
      </c>
      <c r="E497">
        <v>393</v>
      </c>
      <c r="F497">
        <v>471</v>
      </c>
      <c r="G497">
        <v>4403</v>
      </c>
      <c r="H497" t="s">
        <v>1287</v>
      </c>
      <c r="I497" t="str">
        <f>VLOOKUP($B497,SOCS_box_taxonomy!$B$2:$Z$948,6,0)</f>
        <v>Eukaryota</v>
      </c>
      <c r="J497" t="str">
        <f>VLOOKUP($B497,SOCS_box_taxonomy!$B$2:$Z$948,7,0)</f>
        <v xml:space="preserve"> Metazoa</v>
      </c>
      <c r="K497" t="str">
        <f>VLOOKUP($B497,SOCS_box_taxonomy!$B$2:$Z$948,8,0)</f>
        <v xml:space="preserve"> Chordata</v>
      </c>
      <c r="L497" t="str">
        <f>VLOOKUP($B497,SOCS_box_taxonomy!$B$2:$Z$948,9,0)</f>
        <v xml:space="preserve"> Craniata</v>
      </c>
      <c r="M497" t="str">
        <f>VLOOKUP($B497,SOCS_box_taxonomy!$B$2:$Z$948,10,0)</f>
        <v xml:space="preserve"> Vertebrata</v>
      </c>
      <c r="N497" t="str">
        <f>VLOOKUP($B497,SOCS_box_taxonomy!$B$2:$Z$948,11,0)</f>
        <v xml:space="preserve"> Euteleostomi</v>
      </c>
      <c r="O497" t="str">
        <f>VLOOKUP($B497,SOCS_box_taxonomy!$B$2:$Z$948,12,0)</f>
        <v>Actinopterygii</v>
      </c>
      <c r="P497" t="str">
        <f>VLOOKUP($B497,SOCS_box_taxonomy!$B$2:$Z$948,13,0)</f>
        <v xml:space="preserve"> Neopterygii</v>
      </c>
      <c r="Q497" t="str">
        <f>VLOOKUP($B497,SOCS_box_taxonomy!$B$2:$Z$948,14,0)</f>
        <v xml:space="preserve"> Teleostei</v>
      </c>
      <c r="R497" t="str">
        <f>VLOOKUP($B497,SOCS_box_taxonomy!$B$2:$Z$948,15,0)</f>
        <v xml:space="preserve"> Euteleostei</v>
      </c>
      <c r="S497" t="str">
        <f>VLOOKUP($B497,SOCS_box_taxonomy!$B$2:$Z$948,16,0)</f>
        <v xml:space="preserve"> Neoteleostei</v>
      </c>
      <c r="T497" t="str">
        <f>VLOOKUP($B497,SOCS_box_taxonomy!$B$2:$Z$948,17,0)</f>
        <v>Acanthomorpha</v>
      </c>
      <c r="U497" t="str">
        <f>VLOOKUP($B497,SOCS_box_taxonomy!$B$2:$Z$948,18,0)</f>
        <v xml:space="preserve"> Acanthopterygii</v>
      </c>
      <c r="V497" t="str">
        <f>VLOOKUP($B497,SOCS_box_taxonomy!$B$2:$Z$948,19,0)</f>
        <v xml:space="preserve"> Percomorpha</v>
      </c>
      <c r="W497" t="str">
        <f>VLOOKUP($B497,SOCS_box_taxonomy!$B$2:$Z$948,20,0)</f>
        <v xml:space="preserve"> Tetraodontiformes</v>
      </c>
      <c r="X497" t="str">
        <f>VLOOKUP($B497,SOCS_box_taxonomy!$B$2:$Z$948,21,0)</f>
        <v>Tetradontoidea</v>
      </c>
      <c r="Y497" t="str">
        <f>VLOOKUP($B497,SOCS_box_taxonomy!$B$2:$Z$948,22,0)</f>
        <v xml:space="preserve"> Tetraodontidae</v>
      </c>
    </row>
    <row r="498" spans="1:26">
      <c r="A498" t="s">
        <v>262</v>
      </c>
      <c r="B498" t="s">
        <v>1439</v>
      </c>
      <c r="C498">
        <v>542</v>
      </c>
      <c r="D498" t="s">
        <v>21</v>
      </c>
      <c r="E498">
        <v>493</v>
      </c>
      <c r="F498">
        <v>530</v>
      </c>
      <c r="G498">
        <v>1016</v>
      </c>
      <c r="H498" t="s">
        <v>1265</v>
      </c>
      <c r="I498" t="str">
        <f>VLOOKUP($B498,SOCS_box_taxonomy!$B$2:$Z$948,6,0)</f>
        <v>Eukaryota</v>
      </c>
      <c r="J498" t="str">
        <f>VLOOKUP($B498,SOCS_box_taxonomy!$B$2:$Z$948,7,0)</f>
        <v xml:space="preserve"> Metazoa</v>
      </c>
      <c r="K498" t="str">
        <f>VLOOKUP($B498,SOCS_box_taxonomy!$B$2:$Z$948,8,0)</f>
        <v xml:space="preserve"> Chordata</v>
      </c>
      <c r="L498" t="str">
        <f>VLOOKUP($B498,SOCS_box_taxonomy!$B$2:$Z$948,9,0)</f>
        <v xml:space="preserve"> Craniata</v>
      </c>
      <c r="M498" t="str">
        <f>VLOOKUP($B498,SOCS_box_taxonomy!$B$2:$Z$948,10,0)</f>
        <v xml:space="preserve"> Vertebrata</v>
      </c>
      <c r="N498" t="str">
        <f>VLOOKUP($B498,SOCS_box_taxonomy!$B$2:$Z$948,11,0)</f>
        <v xml:space="preserve"> Euteleostomi</v>
      </c>
      <c r="O498" t="str">
        <f>VLOOKUP($B498,SOCS_box_taxonomy!$B$2:$Z$948,12,0)</f>
        <v>Actinopterygii</v>
      </c>
      <c r="P498" t="str">
        <f>VLOOKUP($B498,SOCS_box_taxonomy!$B$2:$Z$948,13,0)</f>
        <v xml:space="preserve"> Neopterygii</v>
      </c>
      <c r="Q498" t="str">
        <f>VLOOKUP($B498,SOCS_box_taxonomy!$B$2:$Z$948,14,0)</f>
        <v xml:space="preserve"> Teleostei</v>
      </c>
      <c r="R498" t="str">
        <f>VLOOKUP($B498,SOCS_box_taxonomy!$B$2:$Z$948,15,0)</f>
        <v xml:space="preserve"> Euteleostei</v>
      </c>
      <c r="S498" t="str">
        <f>VLOOKUP($B498,SOCS_box_taxonomy!$B$2:$Z$948,16,0)</f>
        <v xml:space="preserve"> Neoteleostei</v>
      </c>
      <c r="T498" t="str">
        <f>VLOOKUP($B498,SOCS_box_taxonomy!$B$2:$Z$948,17,0)</f>
        <v>Acanthomorpha</v>
      </c>
      <c r="U498" t="str">
        <f>VLOOKUP($B498,SOCS_box_taxonomy!$B$2:$Z$948,18,0)</f>
        <v xml:space="preserve"> Acanthopterygii</v>
      </c>
      <c r="V498" t="str">
        <f>VLOOKUP($B498,SOCS_box_taxonomy!$B$2:$Z$948,19,0)</f>
        <v xml:space="preserve"> Percomorpha</v>
      </c>
      <c r="W498" t="str">
        <f>VLOOKUP($B498,SOCS_box_taxonomy!$B$2:$Z$948,20,0)</f>
        <v xml:space="preserve"> Tetraodontiformes</v>
      </c>
      <c r="X498" t="str">
        <f>VLOOKUP($B498,SOCS_box_taxonomy!$B$2:$Z$948,21,0)</f>
        <v>Tetradontoidea</v>
      </c>
      <c r="Y498" t="str">
        <f>VLOOKUP($B498,SOCS_box_taxonomy!$B$2:$Z$948,22,0)</f>
        <v xml:space="preserve"> Tetraodontidae</v>
      </c>
      <c r="Z498">
        <f>$F498-$E498+1</f>
        <v>38</v>
      </c>
    </row>
    <row r="499" spans="1:26">
      <c r="A499" t="s">
        <v>262</v>
      </c>
      <c r="B499" t="s">
        <v>1439</v>
      </c>
      <c r="C499">
        <v>542</v>
      </c>
      <c r="D499" t="s">
        <v>1347</v>
      </c>
      <c r="E499">
        <v>90</v>
      </c>
      <c r="F499">
        <v>154</v>
      </c>
      <c r="G499">
        <v>63</v>
      </c>
      <c r="H499" t="s">
        <v>1348</v>
      </c>
      <c r="I499" t="str">
        <f>VLOOKUP($B499,SOCS_box_taxonomy!$B$2:$Z$948,6,0)</f>
        <v>Eukaryota</v>
      </c>
      <c r="J499" t="str">
        <f>VLOOKUP($B499,SOCS_box_taxonomy!$B$2:$Z$948,7,0)</f>
        <v xml:space="preserve"> Metazoa</v>
      </c>
      <c r="K499" t="str">
        <f>VLOOKUP($B499,SOCS_box_taxonomy!$B$2:$Z$948,8,0)</f>
        <v xml:space="preserve"> Chordata</v>
      </c>
      <c r="L499" t="str">
        <f>VLOOKUP($B499,SOCS_box_taxonomy!$B$2:$Z$948,9,0)</f>
        <v xml:space="preserve"> Craniata</v>
      </c>
      <c r="M499" t="str">
        <f>VLOOKUP($B499,SOCS_box_taxonomy!$B$2:$Z$948,10,0)</f>
        <v xml:space="preserve"> Vertebrata</v>
      </c>
      <c r="N499" t="str">
        <f>VLOOKUP($B499,SOCS_box_taxonomy!$B$2:$Z$948,11,0)</f>
        <v xml:space="preserve"> Euteleostomi</v>
      </c>
      <c r="O499" t="str">
        <f>VLOOKUP($B499,SOCS_box_taxonomy!$B$2:$Z$948,12,0)</f>
        <v>Actinopterygii</v>
      </c>
      <c r="P499" t="str">
        <f>VLOOKUP($B499,SOCS_box_taxonomy!$B$2:$Z$948,13,0)</f>
        <v xml:space="preserve"> Neopterygii</v>
      </c>
      <c r="Q499" t="str">
        <f>VLOOKUP($B499,SOCS_box_taxonomy!$B$2:$Z$948,14,0)</f>
        <v xml:space="preserve"> Teleostei</v>
      </c>
      <c r="R499" t="str">
        <f>VLOOKUP($B499,SOCS_box_taxonomy!$B$2:$Z$948,15,0)</f>
        <v xml:space="preserve"> Euteleostei</v>
      </c>
      <c r="S499" t="str">
        <f>VLOOKUP($B499,SOCS_box_taxonomy!$B$2:$Z$948,16,0)</f>
        <v xml:space="preserve"> Neoteleostei</v>
      </c>
      <c r="T499" t="str">
        <f>VLOOKUP($B499,SOCS_box_taxonomy!$B$2:$Z$948,17,0)</f>
        <v>Acanthomorpha</v>
      </c>
      <c r="U499" t="str">
        <f>VLOOKUP($B499,SOCS_box_taxonomy!$B$2:$Z$948,18,0)</f>
        <v xml:space="preserve"> Acanthopterygii</v>
      </c>
      <c r="V499" t="str">
        <f>VLOOKUP($B499,SOCS_box_taxonomy!$B$2:$Z$948,19,0)</f>
        <v xml:space="preserve"> Percomorpha</v>
      </c>
      <c r="W499" t="str">
        <f>VLOOKUP($B499,SOCS_box_taxonomy!$B$2:$Z$948,20,0)</f>
        <v xml:space="preserve"> Tetraodontiformes</v>
      </c>
      <c r="X499" t="str">
        <f>VLOOKUP($B499,SOCS_box_taxonomy!$B$2:$Z$948,21,0)</f>
        <v>Tetradontoidea</v>
      </c>
      <c r="Y499" t="str">
        <f>VLOOKUP($B499,SOCS_box_taxonomy!$B$2:$Z$948,22,0)</f>
        <v xml:space="preserve"> Tetraodontidae</v>
      </c>
    </row>
    <row r="500" spans="1:26">
      <c r="A500" t="s">
        <v>262</v>
      </c>
      <c r="B500" t="s">
        <v>1439</v>
      </c>
      <c r="C500">
        <v>542</v>
      </c>
      <c r="D500" t="s">
        <v>1358</v>
      </c>
      <c r="E500">
        <v>1</v>
      </c>
      <c r="F500">
        <v>66</v>
      </c>
      <c r="G500">
        <v>6</v>
      </c>
      <c r="I500" t="str">
        <f>VLOOKUP($B500,SOCS_box_taxonomy!$B$2:$Z$948,6,0)</f>
        <v>Eukaryota</v>
      </c>
      <c r="J500" t="str">
        <f>VLOOKUP($B500,SOCS_box_taxonomy!$B$2:$Z$948,7,0)</f>
        <v xml:space="preserve"> Metazoa</v>
      </c>
      <c r="K500" t="str">
        <f>VLOOKUP($B500,SOCS_box_taxonomy!$B$2:$Z$948,8,0)</f>
        <v xml:space="preserve"> Chordata</v>
      </c>
      <c r="L500" t="str">
        <f>VLOOKUP($B500,SOCS_box_taxonomy!$B$2:$Z$948,9,0)</f>
        <v xml:space="preserve"> Craniata</v>
      </c>
      <c r="M500" t="str">
        <f>VLOOKUP($B500,SOCS_box_taxonomy!$B$2:$Z$948,10,0)</f>
        <v xml:space="preserve"> Vertebrata</v>
      </c>
      <c r="N500" t="str">
        <f>VLOOKUP($B500,SOCS_box_taxonomy!$B$2:$Z$948,11,0)</f>
        <v xml:space="preserve"> Euteleostomi</v>
      </c>
      <c r="O500" t="str">
        <f>VLOOKUP($B500,SOCS_box_taxonomy!$B$2:$Z$948,12,0)</f>
        <v>Actinopterygii</v>
      </c>
      <c r="P500" t="str">
        <f>VLOOKUP($B500,SOCS_box_taxonomy!$B$2:$Z$948,13,0)</f>
        <v xml:space="preserve"> Neopterygii</v>
      </c>
      <c r="Q500" t="str">
        <f>VLOOKUP($B500,SOCS_box_taxonomy!$B$2:$Z$948,14,0)</f>
        <v xml:space="preserve"> Teleostei</v>
      </c>
      <c r="R500" t="str">
        <f>VLOOKUP($B500,SOCS_box_taxonomy!$B$2:$Z$948,15,0)</f>
        <v xml:space="preserve"> Euteleostei</v>
      </c>
      <c r="S500" t="str">
        <f>VLOOKUP($B500,SOCS_box_taxonomy!$B$2:$Z$948,16,0)</f>
        <v xml:space="preserve"> Neoteleostei</v>
      </c>
      <c r="T500" t="str">
        <f>VLOOKUP($B500,SOCS_box_taxonomy!$B$2:$Z$948,17,0)</f>
        <v>Acanthomorpha</v>
      </c>
      <c r="U500" t="str">
        <f>VLOOKUP($B500,SOCS_box_taxonomy!$B$2:$Z$948,18,0)</f>
        <v xml:space="preserve"> Acanthopterygii</v>
      </c>
      <c r="V500" t="str">
        <f>VLOOKUP($B500,SOCS_box_taxonomy!$B$2:$Z$948,19,0)</f>
        <v xml:space="preserve"> Percomorpha</v>
      </c>
      <c r="W500" t="str">
        <f>VLOOKUP($B500,SOCS_box_taxonomy!$B$2:$Z$948,20,0)</f>
        <v xml:space="preserve"> Tetraodontiformes</v>
      </c>
      <c r="X500" t="str">
        <f>VLOOKUP($B500,SOCS_box_taxonomy!$B$2:$Z$948,21,0)</f>
        <v>Tetradontoidea</v>
      </c>
      <c r="Y500" t="str">
        <f>VLOOKUP($B500,SOCS_box_taxonomy!$B$2:$Z$948,22,0)</f>
        <v xml:space="preserve"> Tetraodontidae</v>
      </c>
    </row>
    <row r="501" spans="1:26">
      <c r="A501" t="s">
        <v>262</v>
      </c>
      <c r="B501" t="s">
        <v>1439</v>
      </c>
      <c r="C501">
        <v>542</v>
      </c>
      <c r="D501" t="s">
        <v>1349</v>
      </c>
      <c r="E501">
        <v>172</v>
      </c>
      <c r="F501">
        <v>360</v>
      </c>
      <c r="G501">
        <v>56</v>
      </c>
      <c r="I501" t="str">
        <f>VLOOKUP($B501,SOCS_box_taxonomy!$B$2:$Z$948,6,0)</f>
        <v>Eukaryota</v>
      </c>
      <c r="J501" t="str">
        <f>VLOOKUP($B501,SOCS_box_taxonomy!$B$2:$Z$948,7,0)</f>
        <v xml:space="preserve"> Metazoa</v>
      </c>
      <c r="K501" t="str">
        <f>VLOOKUP($B501,SOCS_box_taxonomy!$B$2:$Z$948,8,0)</f>
        <v xml:space="preserve"> Chordata</v>
      </c>
      <c r="L501" t="str">
        <f>VLOOKUP($B501,SOCS_box_taxonomy!$B$2:$Z$948,9,0)</f>
        <v xml:space="preserve"> Craniata</v>
      </c>
      <c r="M501" t="str">
        <f>VLOOKUP($B501,SOCS_box_taxonomy!$B$2:$Z$948,10,0)</f>
        <v xml:space="preserve"> Vertebrata</v>
      </c>
      <c r="N501" t="str">
        <f>VLOOKUP($B501,SOCS_box_taxonomy!$B$2:$Z$948,11,0)</f>
        <v xml:space="preserve"> Euteleostomi</v>
      </c>
      <c r="O501" t="str">
        <f>VLOOKUP($B501,SOCS_box_taxonomy!$B$2:$Z$948,12,0)</f>
        <v>Actinopterygii</v>
      </c>
      <c r="P501" t="str">
        <f>VLOOKUP($B501,SOCS_box_taxonomy!$B$2:$Z$948,13,0)</f>
        <v xml:space="preserve"> Neopterygii</v>
      </c>
      <c r="Q501" t="str">
        <f>VLOOKUP($B501,SOCS_box_taxonomy!$B$2:$Z$948,14,0)</f>
        <v xml:space="preserve"> Teleostei</v>
      </c>
      <c r="R501" t="str">
        <f>VLOOKUP($B501,SOCS_box_taxonomy!$B$2:$Z$948,15,0)</f>
        <v xml:space="preserve"> Euteleostei</v>
      </c>
      <c r="S501" t="str">
        <f>VLOOKUP($B501,SOCS_box_taxonomy!$B$2:$Z$948,16,0)</f>
        <v xml:space="preserve"> Neoteleostei</v>
      </c>
      <c r="T501" t="str">
        <f>VLOOKUP($B501,SOCS_box_taxonomy!$B$2:$Z$948,17,0)</f>
        <v>Acanthomorpha</v>
      </c>
      <c r="U501" t="str">
        <f>VLOOKUP($B501,SOCS_box_taxonomy!$B$2:$Z$948,18,0)</f>
        <v xml:space="preserve"> Acanthopterygii</v>
      </c>
      <c r="V501" t="str">
        <f>VLOOKUP($B501,SOCS_box_taxonomy!$B$2:$Z$948,19,0)</f>
        <v xml:space="preserve"> Percomorpha</v>
      </c>
      <c r="W501" t="str">
        <f>VLOOKUP($B501,SOCS_box_taxonomy!$B$2:$Z$948,20,0)</f>
        <v xml:space="preserve"> Tetraodontiformes</v>
      </c>
      <c r="X501" t="str">
        <f>VLOOKUP($B501,SOCS_box_taxonomy!$B$2:$Z$948,21,0)</f>
        <v>Tetradontoidea</v>
      </c>
      <c r="Y501" t="str">
        <f>VLOOKUP($B501,SOCS_box_taxonomy!$B$2:$Z$948,22,0)</f>
        <v xml:space="preserve"> Tetraodontidae</v>
      </c>
    </row>
    <row r="502" spans="1:26">
      <c r="A502" t="s">
        <v>263</v>
      </c>
      <c r="B502" t="s">
        <v>1440</v>
      </c>
      <c r="C502">
        <v>197</v>
      </c>
      <c r="D502" t="s">
        <v>1286</v>
      </c>
      <c r="E502">
        <v>44</v>
      </c>
      <c r="F502">
        <v>125</v>
      </c>
      <c r="G502">
        <v>4403</v>
      </c>
      <c r="H502" t="s">
        <v>1287</v>
      </c>
      <c r="I502" t="str">
        <f>VLOOKUP($B502,SOCS_box_taxonomy!$B$2:$Z$948,6,0)</f>
        <v>Eukaryota</v>
      </c>
      <c r="J502" t="str">
        <f>VLOOKUP($B502,SOCS_box_taxonomy!$B$2:$Z$948,7,0)</f>
        <v xml:space="preserve"> Metazoa</v>
      </c>
      <c r="K502" t="str">
        <f>VLOOKUP($B502,SOCS_box_taxonomy!$B$2:$Z$948,8,0)</f>
        <v xml:space="preserve"> Chordata</v>
      </c>
      <c r="L502" t="str">
        <f>VLOOKUP($B502,SOCS_box_taxonomy!$B$2:$Z$948,9,0)</f>
        <v xml:space="preserve"> Craniata</v>
      </c>
      <c r="M502" t="str">
        <f>VLOOKUP($B502,SOCS_box_taxonomy!$B$2:$Z$948,10,0)</f>
        <v xml:space="preserve"> Vertebrata</v>
      </c>
      <c r="N502" t="str">
        <f>VLOOKUP($B502,SOCS_box_taxonomy!$B$2:$Z$948,11,0)</f>
        <v xml:space="preserve"> Euteleostomi</v>
      </c>
      <c r="O502" t="str">
        <f>VLOOKUP($B502,SOCS_box_taxonomy!$B$2:$Z$948,12,0)</f>
        <v>Actinopterygii</v>
      </c>
      <c r="P502" t="str">
        <f>VLOOKUP($B502,SOCS_box_taxonomy!$B$2:$Z$948,13,0)</f>
        <v xml:space="preserve"> Neopterygii</v>
      </c>
      <c r="Q502" t="str">
        <f>VLOOKUP($B502,SOCS_box_taxonomy!$B$2:$Z$948,14,0)</f>
        <v xml:space="preserve"> Teleostei</v>
      </c>
      <c r="R502" t="str">
        <f>VLOOKUP($B502,SOCS_box_taxonomy!$B$2:$Z$948,15,0)</f>
        <v xml:space="preserve"> Ostariophysi</v>
      </c>
      <c r="S502" t="str">
        <f>VLOOKUP($B502,SOCS_box_taxonomy!$B$2:$Z$948,16,0)</f>
        <v xml:space="preserve"> Cypriniformes</v>
      </c>
      <c r="T502" t="str">
        <f>VLOOKUP($B502,SOCS_box_taxonomy!$B$2:$Z$948,17,0)</f>
        <v>Cyprinidae</v>
      </c>
      <c r="U502" t="str">
        <f>VLOOKUP($B502,SOCS_box_taxonomy!$B$2:$Z$948,18,0)</f>
        <v xml:space="preserve"> Danio.</v>
      </c>
      <c r="V502">
        <f>VLOOKUP($B502,SOCS_box_taxonomy!$B$2:$Z$948,19,0)</f>
        <v>0</v>
      </c>
      <c r="W502">
        <f>VLOOKUP($B502,SOCS_box_taxonomy!$B$2:$Z$948,20,0)</f>
        <v>0</v>
      </c>
      <c r="X502">
        <f>VLOOKUP($B502,SOCS_box_taxonomy!$B$2:$Z$948,21,0)</f>
        <v>0</v>
      </c>
      <c r="Y502">
        <f>VLOOKUP($B502,SOCS_box_taxonomy!$B$2:$Z$948,22,0)</f>
        <v>0</v>
      </c>
    </row>
    <row r="503" spans="1:26">
      <c r="A503" t="s">
        <v>263</v>
      </c>
      <c r="B503" t="s">
        <v>1440</v>
      </c>
      <c r="C503">
        <v>197</v>
      </c>
      <c r="D503" t="s">
        <v>21</v>
      </c>
      <c r="E503">
        <v>159</v>
      </c>
      <c r="F503">
        <v>194</v>
      </c>
      <c r="G503">
        <v>1016</v>
      </c>
      <c r="H503" t="s">
        <v>1265</v>
      </c>
      <c r="I503" t="str">
        <f>VLOOKUP($B503,SOCS_box_taxonomy!$B$2:$Z$948,6,0)</f>
        <v>Eukaryota</v>
      </c>
      <c r="J503" t="str">
        <f>VLOOKUP($B503,SOCS_box_taxonomy!$B$2:$Z$948,7,0)</f>
        <v xml:space="preserve"> Metazoa</v>
      </c>
      <c r="K503" t="str">
        <f>VLOOKUP($B503,SOCS_box_taxonomy!$B$2:$Z$948,8,0)</f>
        <v xml:space="preserve"> Chordata</v>
      </c>
      <c r="L503" t="str">
        <f>VLOOKUP($B503,SOCS_box_taxonomy!$B$2:$Z$948,9,0)</f>
        <v xml:space="preserve"> Craniata</v>
      </c>
      <c r="M503" t="str">
        <f>VLOOKUP($B503,SOCS_box_taxonomy!$B$2:$Z$948,10,0)</f>
        <v xml:space="preserve"> Vertebrata</v>
      </c>
      <c r="N503" t="str">
        <f>VLOOKUP($B503,SOCS_box_taxonomy!$B$2:$Z$948,11,0)</f>
        <v xml:space="preserve"> Euteleostomi</v>
      </c>
      <c r="O503" t="str">
        <f>VLOOKUP($B503,SOCS_box_taxonomy!$B$2:$Z$948,12,0)</f>
        <v>Actinopterygii</v>
      </c>
      <c r="P503" t="str">
        <f>VLOOKUP($B503,SOCS_box_taxonomy!$B$2:$Z$948,13,0)</f>
        <v xml:space="preserve"> Neopterygii</v>
      </c>
      <c r="Q503" t="str">
        <f>VLOOKUP($B503,SOCS_box_taxonomy!$B$2:$Z$948,14,0)</f>
        <v xml:space="preserve"> Teleostei</v>
      </c>
      <c r="R503" t="str">
        <f>VLOOKUP($B503,SOCS_box_taxonomy!$B$2:$Z$948,15,0)</f>
        <v xml:space="preserve"> Ostariophysi</v>
      </c>
      <c r="S503" t="str">
        <f>VLOOKUP($B503,SOCS_box_taxonomy!$B$2:$Z$948,16,0)</f>
        <v xml:space="preserve"> Cypriniformes</v>
      </c>
      <c r="T503" t="str">
        <f>VLOOKUP($B503,SOCS_box_taxonomy!$B$2:$Z$948,17,0)</f>
        <v>Cyprinidae</v>
      </c>
      <c r="U503" t="str">
        <f>VLOOKUP($B503,SOCS_box_taxonomy!$B$2:$Z$948,18,0)</f>
        <v xml:space="preserve"> Danio.</v>
      </c>
      <c r="V503">
        <f>VLOOKUP($B503,SOCS_box_taxonomy!$B$2:$Z$948,19,0)</f>
        <v>0</v>
      </c>
      <c r="W503">
        <f>VLOOKUP($B503,SOCS_box_taxonomy!$B$2:$Z$948,20,0)</f>
        <v>0</v>
      </c>
      <c r="X503">
        <f>VLOOKUP($B503,SOCS_box_taxonomy!$B$2:$Z$948,21,0)</f>
        <v>0</v>
      </c>
      <c r="Y503">
        <f>VLOOKUP($B503,SOCS_box_taxonomy!$B$2:$Z$948,22,0)</f>
        <v>0</v>
      </c>
      <c r="Z503">
        <f>$F503-$E503+1</f>
        <v>36</v>
      </c>
    </row>
    <row r="504" spans="1:26">
      <c r="A504" t="s">
        <v>264</v>
      </c>
      <c r="B504" t="s">
        <v>1441</v>
      </c>
      <c r="C504">
        <v>557</v>
      </c>
      <c r="D504" t="s">
        <v>1286</v>
      </c>
      <c r="E504">
        <v>401</v>
      </c>
      <c r="F504">
        <v>479</v>
      </c>
      <c r="G504">
        <v>4403</v>
      </c>
      <c r="H504" t="s">
        <v>1287</v>
      </c>
      <c r="I504" t="str">
        <f>VLOOKUP($B504,SOCS_box_taxonomy!$B$2:$Z$948,6,0)</f>
        <v>Eukaryota</v>
      </c>
      <c r="J504" t="str">
        <f>VLOOKUP($B504,SOCS_box_taxonomy!$B$2:$Z$948,7,0)</f>
        <v xml:space="preserve"> Metazoa</v>
      </c>
      <c r="K504" t="str">
        <f>VLOOKUP($B504,SOCS_box_taxonomy!$B$2:$Z$948,8,0)</f>
        <v xml:space="preserve"> Chordata</v>
      </c>
      <c r="L504" t="str">
        <f>VLOOKUP($B504,SOCS_box_taxonomy!$B$2:$Z$948,9,0)</f>
        <v xml:space="preserve"> Craniata</v>
      </c>
      <c r="M504" t="str">
        <f>VLOOKUP($B504,SOCS_box_taxonomy!$B$2:$Z$948,10,0)</f>
        <v xml:space="preserve"> Vertebrata</v>
      </c>
      <c r="N504" t="str">
        <f>VLOOKUP($B504,SOCS_box_taxonomy!$B$2:$Z$948,11,0)</f>
        <v xml:space="preserve"> Euteleostomi</v>
      </c>
      <c r="O504" t="str">
        <f>VLOOKUP($B504,SOCS_box_taxonomy!$B$2:$Z$948,12,0)</f>
        <v>Actinopterygii</v>
      </c>
      <c r="P504" t="str">
        <f>VLOOKUP($B504,SOCS_box_taxonomy!$B$2:$Z$948,13,0)</f>
        <v xml:space="preserve"> Neopterygii</v>
      </c>
      <c r="Q504" t="str">
        <f>VLOOKUP($B504,SOCS_box_taxonomy!$B$2:$Z$948,14,0)</f>
        <v xml:space="preserve"> Teleostei</v>
      </c>
      <c r="R504" t="str">
        <f>VLOOKUP($B504,SOCS_box_taxonomy!$B$2:$Z$948,15,0)</f>
        <v xml:space="preserve"> Ostariophysi</v>
      </c>
      <c r="S504" t="str">
        <f>VLOOKUP($B504,SOCS_box_taxonomy!$B$2:$Z$948,16,0)</f>
        <v xml:space="preserve"> Cypriniformes</v>
      </c>
      <c r="T504" t="str">
        <f>VLOOKUP($B504,SOCS_box_taxonomy!$B$2:$Z$948,17,0)</f>
        <v>Cyprinidae</v>
      </c>
      <c r="U504" t="str">
        <f>VLOOKUP($B504,SOCS_box_taxonomy!$B$2:$Z$948,18,0)</f>
        <v xml:space="preserve"> Danio.</v>
      </c>
      <c r="V504">
        <f>VLOOKUP($B504,SOCS_box_taxonomy!$B$2:$Z$948,19,0)</f>
        <v>0</v>
      </c>
      <c r="W504">
        <f>VLOOKUP($B504,SOCS_box_taxonomy!$B$2:$Z$948,20,0)</f>
        <v>0</v>
      </c>
      <c r="X504">
        <f>VLOOKUP($B504,SOCS_box_taxonomy!$B$2:$Z$948,21,0)</f>
        <v>0</v>
      </c>
      <c r="Y504">
        <f>VLOOKUP($B504,SOCS_box_taxonomy!$B$2:$Z$948,22,0)</f>
        <v>0</v>
      </c>
    </row>
    <row r="505" spans="1:26">
      <c r="A505" t="s">
        <v>264</v>
      </c>
      <c r="B505" t="s">
        <v>1441</v>
      </c>
      <c r="C505">
        <v>557</v>
      </c>
      <c r="D505" t="s">
        <v>21</v>
      </c>
      <c r="E505">
        <v>501</v>
      </c>
      <c r="F505">
        <v>538</v>
      </c>
      <c r="G505">
        <v>1016</v>
      </c>
      <c r="H505" t="s">
        <v>1265</v>
      </c>
      <c r="I505" t="str">
        <f>VLOOKUP($B505,SOCS_box_taxonomy!$B$2:$Z$948,6,0)</f>
        <v>Eukaryota</v>
      </c>
      <c r="J505" t="str">
        <f>VLOOKUP($B505,SOCS_box_taxonomy!$B$2:$Z$948,7,0)</f>
        <v xml:space="preserve"> Metazoa</v>
      </c>
      <c r="K505" t="str">
        <f>VLOOKUP($B505,SOCS_box_taxonomy!$B$2:$Z$948,8,0)</f>
        <v xml:space="preserve"> Chordata</v>
      </c>
      <c r="L505" t="str">
        <f>VLOOKUP($B505,SOCS_box_taxonomy!$B$2:$Z$948,9,0)</f>
        <v xml:space="preserve"> Craniata</v>
      </c>
      <c r="M505" t="str">
        <f>VLOOKUP($B505,SOCS_box_taxonomy!$B$2:$Z$948,10,0)</f>
        <v xml:space="preserve"> Vertebrata</v>
      </c>
      <c r="N505" t="str">
        <f>VLOOKUP($B505,SOCS_box_taxonomy!$B$2:$Z$948,11,0)</f>
        <v xml:space="preserve"> Euteleostomi</v>
      </c>
      <c r="O505" t="str">
        <f>VLOOKUP($B505,SOCS_box_taxonomy!$B$2:$Z$948,12,0)</f>
        <v>Actinopterygii</v>
      </c>
      <c r="P505" t="str">
        <f>VLOOKUP($B505,SOCS_box_taxonomy!$B$2:$Z$948,13,0)</f>
        <v xml:space="preserve"> Neopterygii</v>
      </c>
      <c r="Q505" t="str">
        <f>VLOOKUP($B505,SOCS_box_taxonomy!$B$2:$Z$948,14,0)</f>
        <v xml:space="preserve"> Teleostei</v>
      </c>
      <c r="R505" t="str">
        <f>VLOOKUP($B505,SOCS_box_taxonomy!$B$2:$Z$948,15,0)</f>
        <v xml:space="preserve"> Ostariophysi</v>
      </c>
      <c r="S505" t="str">
        <f>VLOOKUP($B505,SOCS_box_taxonomy!$B$2:$Z$948,16,0)</f>
        <v xml:space="preserve"> Cypriniformes</v>
      </c>
      <c r="T505" t="str">
        <f>VLOOKUP($B505,SOCS_box_taxonomy!$B$2:$Z$948,17,0)</f>
        <v>Cyprinidae</v>
      </c>
      <c r="U505" t="str">
        <f>VLOOKUP($B505,SOCS_box_taxonomy!$B$2:$Z$948,18,0)</f>
        <v xml:space="preserve"> Danio.</v>
      </c>
      <c r="V505">
        <f>VLOOKUP($B505,SOCS_box_taxonomy!$B$2:$Z$948,19,0)</f>
        <v>0</v>
      </c>
      <c r="W505">
        <f>VLOOKUP($B505,SOCS_box_taxonomy!$B$2:$Z$948,20,0)</f>
        <v>0</v>
      </c>
      <c r="X505">
        <f>VLOOKUP($B505,SOCS_box_taxonomy!$B$2:$Z$948,21,0)</f>
        <v>0</v>
      </c>
      <c r="Y505">
        <f>VLOOKUP($B505,SOCS_box_taxonomy!$B$2:$Z$948,22,0)</f>
        <v>0</v>
      </c>
      <c r="Z505">
        <f>$F505-$E505+1</f>
        <v>38</v>
      </c>
    </row>
    <row r="506" spans="1:26">
      <c r="A506" t="s">
        <v>264</v>
      </c>
      <c r="B506" t="s">
        <v>1441</v>
      </c>
      <c r="C506">
        <v>557</v>
      </c>
      <c r="D506" t="s">
        <v>1347</v>
      </c>
      <c r="E506">
        <v>114</v>
      </c>
      <c r="F506">
        <v>190</v>
      </c>
      <c r="G506">
        <v>63</v>
      </c>
      <c r="H506" t="s">
        <v>1348</v>
      </c>
      <c r="I506" t="str">
        <f>VLOOKUP($B506,SOCS_box_taxonomy!$B$2:$Z$948,6,0)</f>
        <v>Eukaryota</v>
      </c>
      <c r="J506" t="str">
        <f>VLOOKUP($B506,SOCS_box_taxonomy!$B$2:$Z$948,7,0)</f>
        <v xml:space="preserve"> Metazoa</v>
      </c>
      <c r="K506" t="str">
        <f>VLOOKUP($B506,SOCS_box_taxonomy!$B$2:$Z$948,8,0)</f>
        <v xml:space="preserve"> Chordata</v>
      </c>
      <c r="L506" t="str">
        <f>VLOOKUP($B506,SOCS_box_taxonomy!$B$2:$Z$948,9,0)</f>
        <v xml:space="preserve"> Craniata</v>
      </c>
      <c r="M506" t="str">
        <f>VLOOKUP($B506,SOCS_box_taxonomy!$B$2:$Z$948,10,0)</f>
        <v xml:space="preserve"> Vertebrata</v>
      </c>
      <c r="N506" t="str">
        <f>VLOOKUP($B506,SOCS_box_taxonomy!$B$2:$Z$948,11,0)</f>
        <v xml:space="preserve"> Euteleostomi</v>
      </c>
      <c r="O506" t="str">
        <f>VLOOKUP($B506,SOCS_box_taxonomy!$B$2:$Z$948,12,0)</f>
        <v>Actinopterygii</v>
      </c>
      <c r="P506" t="str">
        <f>VLOOKUP($B506,SOCS_box_taxonomy!$B$2:$Z$948,13,0)</f>
        <v xml:space="preserve"> Neopterygii</v>
      </c>
      <c r="Q506" t="str">
        <f>VLOOKUP($B506,SOCS_box_taxonomy!$B$2:$Z$948,14,0)</f>
        <v xml:space="preserve"> Teleostei</v>
      </c>
      <c r="R506" t="str">
        <f>VLOOKUP($B506,SOCS_box_taxonomy!$B$2:$Z$948,15,0)</f>
        <v xml:space="preserve"> Ostariophysi</v>
      </c>
      <c r="S506" t="str">
        <f>VLOOKUP($B506,SOCS_box_taxonomy!$B$2:$Z$948,16,0)</f>
        <v xml:space="preserve"> Cypriniformes</v>
      </c>
      <c r="T506" t="str">
        <f>VLOOKUP($B506,SOCS_box_taxonomy!$B$2:$Z$948,17,0)</f>
        <v>Cyprinidae</v>
      </c>
      <c r="U506" t="str">
        <f>VLOOKUP($B506,SOCS_box_taxonomy!$B$2:$Z$948,18,0)</f>
        <v xml:space="preserve"> Danio.</v>
      </c>
      <c r="V506">
        <f>VLOOKUP($B506,SOCS_box_taxonomy!$B$2:$Z$948,19,0)</f>
        <v>0</v>
      </c>
      <c r="W506">
        <f>VLOOKUP($B506,SOCS_box_taxonomy!$B$2:$Z$948,20,0)</f>
        <v>0</v>
      </c>
      <c r="X506">
        <f>VLOOKUP($B506,SOCS_box_taxonomy!$B$2:$Z$948,21,0)</f>
        <v>0</v>
      </c>
      <c r="Y506">
        <f>VLOOKUP($B506,SOCS_box_taxonomy!$B$2:$Z$948,22,0)</f>
        <v>0</v>
      </c>
    </row>
    <row r="507" spans="1:26">
      <c r="A507" t="s">
        <v>264</v>
      </c>
      <c r="B507" t="s">
        <v>1441</v>
      </c>
      <c r="C507">
        <v>557</v>
      </c>
      <c r="D507" t="s">
        <v>1428</v>
      </c>
      <c r="E507">
        <v>1</v>
      </c>
      <c r="F507">
        <v>113</v>
      </c>
      <c r="G507">
        <v>19</v>
      </c>
      <c r="I507" t="str">
        <f>VLOOKUP($B507,SOCS_box_taxonomy!$B$2:$Z$948,6,0)</f>
        <v>Eukaryota</v>
      </c>
      <c r="J507" t="str">
        <f>VLOOKUP($B507,SOCS_box_taxonomy!$B$2:$Z$948,7,0)</f>
        <v xml:space="preserve"> Metazoa</v>
      </c>
      <c r="K507" t="str">
        <f>VLOOKUP($B507,SOCS_box_taxonomy!$B$2:$Z$948,8,0)</f>
        <v xml:space="preserve"> Chordata</v>
      </c>
      <c r="L507" t="str">
        <f>VLOOKUP($B507,SOCS_box_taxonomy!$B$2:$Z$948,9,0)</f>
        <v xml:space="preserve"> Craniata</v>
      </c>
      <c r="M507" t="str">
        <f>VLOOKUP($B507,SOCS_box_taxonomy!$B$2:$Z$948,10,0)</f>
        <v xml:space="preserve"> Vertebrata</v>
      </c>
      <c r="N507" t="str">
        <f>VLOOKUP($B507,SOCS_box_taxonomy!$B$2:$Z$948,11,0)</f>
        <v xml:space="preserve"> Euteleostomi</v>
      </c>
      <c r="O507" t="str">
        <f>VLOOKUP($B507,SOCS_box_taxonomy!$B$2:$Z$948,12,0)</f>
        <v>Actinopterygii</v>
      </c>
      <c r="P507" t="str">
        <f>VLOOKUP($B507,SOCS_box_taxonomy!$B$2:$Z$948,13,0)</f>
        <v xml:space="preserve"> Neopterygii</v>
      </c>
      <c r="Q507" t="str">
        <f>VLOOKUP($B507,SOCS_box_taxonomy!$B$2:$Z$948,14,0)</f>
        <v xml:space="preserve"> Teleostei</v>
      </c>
      <c r="R507" t="str">
        <f>VLOOKUP($B507,SOCS_box_taxonomy!$B$2:$Z$948,15,0)</f>
        <v xml:space="preserve"> Ostariophysi</v>
      </c>
      <c r="S507" t="str">
        <f>VLOOKUP($B507,SOCS_box_taxonomy!$B$2:$Z$948,16,0)</f>
        <v xml:space="preserve"> Cypriniformes</v>
      </c>
      <c r="T507" t="str">
        <f>VLOOKUP($B507,SOCS_box_taxonomy!$B$2:$Z$948,17,0)</f>
        <v>Cyprinidae</v>
      </c>
      <c r="U507" t="str">
        <f>VLOOKUP($B507,SOCS_box_taxonomy!$B$2:$Z$948,18,0)</f>
        <v xml:space="preserve"> Danio.</v>
      </c>
      <c r="V507">
        <f>VLOOKUP($B507,SOCS_box_taxonomy!$B$2:$Z$948,19,0)</f>
        <v>0</v>
      </c>
      <c r="W507">
        <f>VLOOKUP($B507,SOCS_box_taxonomy!$B$2:$Z$948,20,0)</f>
        <v>0</v>
      </c>
      <c r="X507">
        <f>VLOOKUP($B507,SOCS_box_taxonomy!$B$2:$Z$948,21,0)</f>
        <v>0</v>
      </c>
      <c r="Y507">
        <f>VLOOKUP($B507,SOCS_box_taxonomy!$B$2:$Z$948,22,0)</f>
        <v>0</v>
      </c>
    </row>
    <row r="508" spans="1:26">
      <c r="A508" t="s">
        <v>264</v>
      </c>
      <c r="B508" t="s">
        <v>1441</v>
      </c>
      <c r="C508">
        <v>557</v>
      </c>
      <c r="D508" t="s">
        <v>1349</v>
      </c>
      <c r="E508">
        <v>193</v>
      </c>
      <c r="F508">
        <v>366</v>
      </c>
      <c r="G508">
        <v>56</v>
      </c>
      <c r="I508" t="str">
        <f>VLOOKUP($B508,SOCS_box_taxonomy!$B$2:$Z$948,6,0)</f>
        <v>Eukaryota</v>
      </c>
      <c r="J508" t="str">
        <f>VLOOKUP($B508,SOCS_box_taxonomy!$B$2:$Z$948,7,0)</f>
        <v xml:space="preserve"> Metazoa</v>
      </c>
      <c r="K508" t="str">
        <f>VLOOKUP($B508,SOCS_box_taxonomy!$B$2:$Z$948,8,0)</f>
        <v xml:space="preserve"> Chordata</v>
      </c>
      <c r="L508" t="str">
        <f>VLOOKUP($B508,SOCS_box_taxonomy!$B$2:$Z$948,9,0)</f>
        <v xml:space="preserve"> Craniata</v>
      </c>
      <c r="M508" t="str">
        <f>VLOOKUP($B508,SOCS_box_taxonomy!$B$2:$Z$948,10,0)</f>
        <v xml:space="preserve"> Vertebrata</v>
      </c>
      <c r="N508" t="str">
        <f>VLOOKUP($B508,SOCS_box_taxonomy!$B$2:$Z$948,11,0)</f>
        <v xml:space="preserve"> Euteleostomi</v>
      </c>
      <c r="O508" t="str">
        <f>VLOOKUP($B508,SOCS_box_taxonomy!$B$2:$Z$948,12,0)</f>
        <v>Actinopterygii</v>
      </c>
      <c r="P508" t="str">
        <f>VLOOKUP($B508,SOCS_box_taxonomy!$B$2:$Z$948,13,0)</f>
        <v xml:space="preserve"> Neopterygii</v>
      </c>
      <c r="Q508" t="str">
        <f>VLOOKUP($B508,SOCS_box_taxonomy!$B$2:$Z$948,14,0)</f>
        <v xml:space="preserve"> Teleostei</v>
      </c>
      <c r="R508" t="str">
        <f>VLOOKUP($B508,SOCS_box_taxonomy!$B$2:$Z$948,15,0)</f>
        <v xml:space="preserve"> Ostariophysi</v>
      </c>
      <c r="S508" t="str">
        <f>VLOOKUP($B508,SOCS_box_taxonomy!$B$2:$Z$948,16,0)</f>
        <v xml:space="preserve"> Cypriniformes</v>
      </c>
      <c r="T508" t="str">
        <f>VLOOKUP($B508,SOCS_box_taxonomy!$B$2:$Z$948,17,0)</f>
        <v>Cyprinidae</v>
      </c>
      <c r="U508" t="str">
        <f>VLOOKUP($B508,SOCS_box_taxonomy!$B$2:$Z$948,18,0)</f>
        <v xml:space="preserve"> Danio.</v>
      </c>
      <c r="V508">
        <f>VLOOKUP($B508,SOCS_box_taxonomy!$B$2:$Z$948,19,0)</f>
        <v>0</v>
      </c>
      <c r="W508">
        <f>VLOOKUP($B508,SOCS_box_taxonomy!$B$2:$Z$948,20,0)</f>
        <v>0</v>
      </c>
      <c r="X508">
        <f>VLOOKUP($B508,SOCS_box_taxonomy!$B$2:$Z$948,21,0)</f>
        <v>0</v>
      </c>
      <c r="Y508">
        <f>VLOOKUP($B508,SOCS_box_taxonomy!$B$2:$Z$948,22,0)</f>
        <v>0</v>
      </c>
    </row>
    <row r="509" spans="1:26">
      <c r="A509" t="s">
        <v>265</v>
      </c>
      <c r="B509" t="s">
        <v>1442</v>
      </c>
      <c r="C509">
        <v>528</v>
      </c>
      <c r="D509" t="s">
        <v>1286</v>
      </c>
      <c r="E509">
        <v>373</v>
      </c>
      <c r="F509">
        <v>451</v>
      </c>
      <c r="G509">
        <v>4403</v>
      </c>
      <c r="H509" t="s">
        <v>1287</v>
      </c>
      <c r="I509" t="str">
        <f>VLOOKUP($B509,SOCS_box_taxonomy!$B$2:$Z$948,6,0)</f>
        <v>Eukaryota</v>
      </c>
      <c r="J509" t="str">
        <f>VLOOKUP($B509,SOCS_box_taxonomy!$B$2:$Z$948,7,0)</f>
        <v xml:space="preserve"> Metazoa</v>
      </c>
      <c r="K509" t="str">
        <f>VLOOKUP($B509,SOCS_box_taxonomy!$B$2:$Z$948,8,0)</f>
        <v xml:space="preserve"> Chordata</v>
      </c>
      <c r="L509" t="str">
        <f>VLOOKUP($B509,SOCS_box_taxonomy!$B$2:$Z$948,9,0)</f>
        <v xml:space="preserve"> Craniata</v>
      </c>
      <c r="M509" t="str">
        <f>VLOOKUP($B509,SOCS_box_taxonomy!$B$2:$Z$948,10,0)</f>
        <v xml:space="preserve"> Vertebrata</v>
      </c>
      <c r="N509" t="str">
        <f>VLOOKUP($B509,SOCS_box_taxonomy!$B$2:$Z$948,11,0)</f>
        <v xml:space="preserve"> Euteleostomi</v>
      </c>
      <c r="O509" t="str">
        <f>VLOOKUP($B509,SOCS_box_taxonomy!$B$2:$Z$948,12,0)</f>
        <v>Actinopterygii</v>
      </c>
      <c r="P509" t="str">
        <f>VLOOKUP($B509,SOCS_box_taxonomy!$B$2:$Z$948,13,0)</f>
        <v xml:space="preserve"> Neopterygii</v>
      </c>
      <c r="Q509" t="str">
        <f>VLOOKUP($B509,SOCS_box_taxonomy!$B$2:$Z$948,14,0)</f>
        <v xml:space="preserve"> Teleostei</v>
      </c>
      <c r="R509" t="str">
        <f>VLOOKUP($B509,SOCS_box_taxonomy!$B$2:$Z$948,15,0)</f>
        <v xml:space="preserve"> Ostariophysi</v>
      </c>
      <c r="S509" t="str">
        <f>VLOOKUP($B509,SOCS_box_taxonomy!$B$2:$Z$948,16,0)</f>
        <v xml:space="preserve"> Cypriniformes</v>
      </c>
      <c r="T509" t="str">
        <f>VLOOKUP($B509,SOCS_box_taxonomy!$B$2:$Z$948,17,0)</f>
        <v>Cyprinidae</v>
      </c>
      <c r="U509" t="str">
        <f>VLOOKUP($B509,SOCS_box_taxonomy!$B$2:$Z$948,18,0)</f>
        <v xml:space="preserve"> Danio.</v>
      </c>
      <c r="V509">
        <f>VLOOKUP($B509,SOCS_box_taxonomy!$B$2:$Z$948,19,0)</f>
        <v>0</v>
      </c>
      <c r="W509">
        <f>VLOOKUP($B509,SOCS_box_taxonomy!$B$2:$Z$948,20,0)</f>
        <v>0</v>
      </c>
      <c r="X509">
        <f>VLOOKUP($B509,SOCS_box_taxonomy!$B$2:$Z$948,21,0)</f>
        <v>0</v>
      </c>
      <c r="Y509">
        <f>VLOOKUP($B509,SOCS_box_taxonomy!$B$2:$Z$948,22,0)</f>
        <v>0</v>
      </c>
    </row>
    <row r="510" spans="1:26">
      <c r="A510" t="s">
        <v>265</v>
      </c>
      <c r="B510" t="s">
        <v>1442</v>
      </c>
      <c r="C510">
        <v>528</v>
      </c>
      <c r="D510" t="s">
        <v>21</v>
      </c>
      <c r="E510">
        <v>473</v>
      </c>
      <c r="F510">
        <v>510</v>
      </c>
      <c r="G510">
        <v>1016</v>
      </c>
      <c r="H510" t="s">
        <v>1265</v>
      </c>
      <c r="I510" t="str">
        <f>VLOOKUP($B510,SOCS_box_taxonomy!$B$2:$Z$948,6,0)</f>
        <v>Eukaryota</v>
      </c>
      <c r="J510" t="str">
        <f>VLOOKUP($B510,SOCS_box_taxonomy!$B$2:$Z$948,7,0)</f>
        <v xml:space="preserve"> Metazoa</v>
      </c>
      <c r="K510" t="str">
        <f>VLOOKUP($B510,SOCS_box_taxonomy!$B$2:$Z$948,8,0)</f>
        <v xml:space="preserve"> Chordata</v>
      </c>
      <c r="L510" t="str">
        <f>VLOOKUP($B510,SOCS_box_taxonomy!$B$2:$Z$948,9,0)</f>
        <v xml:space="preserve"> Craniata</v>
      </c>
      <c r="M510" t="str">
        <f>VLOOKUP($B510,SOCS_box_taxonomy!$B$2:$Z$948,10,0)</f>
        <v xml:space="preserve"> Vertebrata</v>
      </c>
      <c r="N510" t="str">
        <f>VLOOKUP($B510,SOCS_box_taxonomy!$B$2:$Z$948,11,0)</f>
        <v xml:space="preserve"> Euteleostomi</v>
      </c>
      <c r="O510" t="str">
        <f>VLOOKUP($B510,SOCS_box_taxonomy!$B$2:$Z$948,12,0)</f>
        <v>Actinopterygii</v>
      </c>
      <c r="P510" t="str">
        <f>VLOOKUP($B510,SOCS_box_taxonomy!$B$2:$Z$948,13,0)</f>
        <v xml:space="preserve"> Neopterygii</v>
      </c>
      <c r="Q510" t="str">
        <f>VLOOKUP($B510,SOCS_box_taxonomy!$B$2:$Z$948,14,0)</f>
        <v xml:space="preserve"> Teleostei</v>
      </c>
      <c r="R510" t="str">
        <f>VLOOKUP($B510,SOCS_box_taxonomy!$B$2:$Z$948,15,0)</f>
        <v xml:space="preserve"> Ostariophysi</v>
      </c>
      <c r="S510" t="str">
        <f>VLOOKUP($B510,SOCS_box_taxonomy!$B$2:$Z$948,16,0)</f>
        <v xml:space="preserve"> Cypriniformes</v>
      </c>
      <c r="T510" t="str">
        <f>VLOOKUP($B510,SOCS_box_taxonomy!$B$2:$Z$948,17,0)</f>
        <v>Cyprinidae</v>
      </c>
      <c r="U510" t="str">
        <f>VLOOKUP($B510,SOCS_box_taxonomy!$B$2:$Z$948,18,0)</f>
        <v xml:space="preserve"> Danio.</v>
      </c>
      <c r="V510">
        <f>VLOOKUP($B510,SOCS_box_taxonomy!$B$2:$Z$948,19,0)</f>
        <v>0</v>
      </c>
      <c r="W510">
        <f>VLOOKUP($B510,SOCS_box_taxonomy!$B$2:$Z$948,20,0)</f>
        <v>0</v>
      </c>
      <c r="X510">
        <f>VLOOKUP($B510,SOCS_box_taxonomy!$B$2:$Z$948,21,0)</f>
        <v>0</v>
      </c>
      <c r="Y510">
        <f>VLOOKUP($B510,SOCS_box_taxonomy!$B$2:$Z$948,22,0)</f>
        <v>0</v>
      </c>
      <c r="Z510">
        <f>$F510-$E510+1</f>
        <v>38</v>
      </c>
    </row>
    <row r="511" spans="1:26">
      <c r="A511" t="s">
        <v>265</v>
      </c>
      <c r="B511" t="s">
        <v>1442</v>
      </c>
      <c r="C511">
        <v>528</v>
      </c>
      <c r="D511" t="s">
        <v>1347</v>
      </c>
      <c r="E511">
        <v>134</v>
      </c>
      <c r="F511">
        <v>187</v>
      </c>
      <c r="G511">
        <v>63</v>
      </c>
      <c r="H511" t="s">
        <v>1348</v>
      </c>
      <c r="I511" t="str">
        <f>VLOOKUP($B511,SOCS_box_taxonomy!$B$2:$Z$948,6,0)</f>
        <v>Eukaryota</v>
      </c>
      <c r="J511" t="str">
        <f>VLOOKUP($B511,SOCS_box_taxonomy!$B$2:$Z$948,7,0)</f>
        <v xml:space="preserve"> Metazoa</v>
      </c>
      <c r="K511" t="str">
        <f>VLOOKUP($B511,SOCS_box_taxonomy!$B$2:$Z$948,8,0)</f>
        <v xml:space="preserve"> Chordata</v>
      </c>
      <c r="L511" t="str">
        <f>VLOOKUP($B511,SOCS_box_taxonomy!$B$2:$Z$948,9,0)</f>
        <v xml:space="preserve"> Craniata</v>
      </c>
      <c r="M511" t="str">
        <f>VLOOKUP($B511,SOCS_box_taxonomy!$B$2:$Z$948,10,0)</f>
        <v xml:space="preserve"> Vertebrata</v>
      </c>
      <c r="N511" t="str">
        <f>VLOOKUP($B511,SOCS_box_taxonomy!$B$2:$Z$948,11,0)</f>
        <v xml:space="preserve"> Euteleostomi</v>
      </c>
      <c r="O511" t="str">
        <f>VLOOKUP($B511,SOCS_box_taxonomy!$B$2:$Z$948,12,0)</f>
        <v>Actinopterygii</v>
      </c>
      <c r="P511" t="str">
        <f>VLOOKUP($B511,SOCS_box_taxonomy!$B$2:$Z$948,13,0)</f>
        <v xml:space="preserve"> Neopterygii</v>
      </c>
      <c r="Q511" t="str">
        <f>VLOOKUP($B511,SOCS_box_taxonomy!$B$2:$Z$948,14,0)</f>
        <v xml:space="preserve"> Teleostei</v>
      </c>
      <c r="R511" t="str">
        <f>VLOOKUP($B511,SOCS_box_taxonomy!$B$2:$Z$948,15,0)</f>
        <v xml:space="preserve"> Ostariophysi</v>
      </c>
      <c r="S511" t="str">
        <f>VLOOKUP($B511,SOCS_box_taxonomy!$B$2:$Z$948,16,0)</f>
        <v xml:space="preserve"> Cypriniformes</v>
      </c>
      <c r="T511" t="str">
        <f>VLOOKUP($B511,SOCS_box_taxonomy!$B$2:$Z$948,17,0)</f>
        <v>Cyprinidae</v>
      </c>
      <c r="U511" t="str">
        <f>VLOOKUP($B511,SOCS_box_taxonomy!$B$2:$Z$948,18,0)</f>
        <v xml:space="preserve"> Danio.</v>
      </c>
      <c r="V511">
        <f>VLOOKUP($B511,SOCS_box_taxonomy!$B$2:$Z$948,19,0)</f>
        <v>0</v>
      </c>
      <c r="W511">
        <f>VLOOKUP($B511,SOCS_box_taxonomy!$B$2:$Z$948,20,0)</f>
        <v>0</v>
      </c>
      <c r="X511">
        <f>VLOOKUP($B511,SOCS_box_taxonomy!$B$2:$Z$948,21,0)</f>
        <v>0</v>
      </c>
      <c r="Y511">
        <f>VLOOKUP($B511,SOCS_box_taxonomy!$B$2:$Z$948,22,0)</f>
        <v>0</v>
      </c>
    </row>
    <row r="512" spans="1:26">
      <c r="A512" t="s">
        <v>265</v>
      </c>
      <c r="B512" t="s">
        <v>1442</v>
      </c>
      <c r="C512">
        <v>528</v>
      </c>
      <c r="D512" t="s">
        <v>1428</v>
      </c>
      <c r="E512">
        <v>101</v>
      </c>
      <c r="F512">
        <v>125</v>
      </c>
      <c r="G512">
        <v>19</v>
      </c>
      <c r="I512" t="str">
        <f>VLOOKUP($B512,SOCS_box_taxonomy!$B$2:$Z$948,6,0)</f>
        <v>Eukaryota</v>
      </c>
      <c r="J512" t="str">
        <f>VLOOKUP($B512,SOCS_box_taxonomy!$B$2:$Z$948,7,0)</f>
        <v xml:space="preserve"> Metazoa</v>
      </c>
      <c r="K512" t="str">
        <f>VLOOKUP($B512,SOCS_box_taxonomy!$B$2:$Z$948,8,0)</f>
        <v xml:space="preserve"> Chordata</v>
      </c>
      <c r="L512" t="str">
        <f>VLOOKUP($B512,SOCS_box_taxonomy!$B$2:$Z$948,9,0)</f>
        <v xml:space="preserve"> Craniata</v>
      </c>
      <c r="M512" t="str">
        <f>VLOOKUP($B512,SOCS_box_taxonomy!$B$2:$Z$948,10,0)</f>
        <v xml:space="preserve"> Vertebrata</v>
      </c>
      <c r="N512" t="str">
        <f>VLOOKUP($B512,SOCS_box_taxonomy!$B$2:$Z$948,11,0)</f>
        <v xml:space="preserve"> Euteleostomi</v>
      </c>
      <c r="O512" t="str">
        <f>VLOOKUP($B512,SOCS_box_taxonomy!$B$2:$Z$948,12,0)</f>
        <v>Actinopterygii</v>
      </c>
      <c r="P512" t="str">
        <f>VLOOKUP($B512,SOCS_box_taxonomy!$B$2:$Z$948,13,0)</f>
        <v xml:space="preserve"> Neopterygii</v>
      </c>
      <c r="Q512" t="str">
        <f>VLOOKUP($B512,SOCS_box_taxonomy!$B$2:$Z$948,14,0)</f>
        <v xml:space="preserve"> Teleostei</v>
      </c>
      <c r="R512" t="str">
        <f>VLOOKUP($B512,SOCS_box_taxonomy!$B$2:$Z$948,15,0)</f>
        <v xml:space="preserve"> Ostariophysi</v>
      </c>
      <c r="S512" t="str">
        <f>VLOOKUP($B512,SOCS_box_taxonomy!$B$2:$Z$948,16,0)</f>
        <v xml:space="preserve"> Cypriniformes</v>
      </c>
      <c r="T512" t="str">
        <f>VLOOKUP($B512,SOCS_box_taxonomy!$B$2:$Z$948,17,0)</f>
        <v>Cyprinidae</v>
      </c>
      <c r="U512" t="str">
        <f>VLOOKUP($B512,SOCS_box_taxonomy!$B$2:$Z$948,18,0)</f>
        <v xml:space="preserve"> Danio.</v>
      </c>
      <c r="V512">
        <f>VLOOKUP($B512,SOCS_box_taxonomy!$B$2:$Z$948,19,0)</f>
        <v>0</v>
      </c>
      <c r="W512">
        <f>VLOOKUP($B512,SOCS_box_taxonomy!$B$2:$Z$948,20,0)</f>
        <v>0</v>
      </c>
      <c r="X512">
        <f>VLOOKUP($B512,SOCS_box_taxonomy!$B$2:$Z$948,21,0)</f>
        <v>0</v>
      </c>
      <c r="Y512">
        <f>VLOOKUP($B512,SOCS_box_taxonomy!$B$2:$Z$948,22,0)</f>
        <v>0</v>
      </c>
    </row>
    <row r="513" spans="1:26">
      <c r="A513" t="s">
        <v>265</v>
      </c>
      <c r="B513" t="s">
        <v>1442</v>
      </c>
      <c r="C513">
        <v>528</v>
      </c>
      <c r="D513" t="s">
        <v>1349</v>
      </c>
      <c r="E513">
        <v>193</v>
      </c>
      <c r="F513">
        <v>298</v>
      </c>
      <c r="G513">
        <v>56</v>
      </c>
      <c r="I513" t="str">
        <f>VLOOKUP($B513,SOCS_box_taxonomy!$B$2:$Z$948,6,0)</f>
        <v>Eukaryota</v>
      </c>
      <c r="J513" t="str">
        <f>VLOOKUP($B513,SOCS_box_taxonomy!$B$2:$Z$948,7,0)</f>
        <v xml:space="preserve"> Metazoa</v>
      </c>
      <c r="K513" t="str">
        <f>VLOOKUP($B513,SOCS_box_taxonomy!$B$2:$Z$948,8,0)</f>
        <v xml:space="preserve"> Chordata</v>
      </c>
      <c r="L513" t="str">
        <f>VLOOKUP($B513,SOCS_box_taxonomy!$B$2:$Z$948,9,0)</f>
        <v xml:space="preserve"> Craniata</v>
      </c>
      <c r="M513" t="str">
        <f>VLOOKUP($B513,SOCS_box_taxonomy!$B$2:$Z$948,10,0)</f>
        <v xml:space="preserve"> Vertebrata</v>
      </c>
      <c r="N513" t="str">
        <f>VLOOKUP($B513,SOCS_box_taxonomy!$B$2:$Z$948,11,0)</f>
        <v xml:space="preserve"> Euteleostomi</v>
      </c>
      <c r="O513" t="str">
        <f>VLOOKUP($B513,SOCS_box_taxonomy!$B$2:$Z$948,12,0)</f>
        <v>Actinopterygii</v>
      </c>
      <c r="P513" t="str">
        <f>VLOOKUP($B513,SOCS_box_taxonomy!$B$2:$Z$948,13,0)</f>
        <v xml:space="preserve"> Neopterygii</v>
      </c>
      <c r="Q513" t="str">
        <f>VLOOKUP($B513,SOCS_box_taxonomy!$B$2:$Z$948,14,0)</f>
        <v xml:space="preserve"> Teleostei</v>
      </c>
      <c r="R513" t="str">
        <f>VLOOKUP($B513,SOCS_box_taxonomy!$B$2:$Z$948,15,0)</f>
        <v xml:space="preserve"> Ostariophysi</v>
      </c>
      <c r="S513" t="str">
        <f>VLOOKUP($B513,SOCS_box_taxonomy!$B$2:$Z$948,16,0)</f>
        <v xml:space="preserve"> Cypriniformes</v>
      </c>
      <c r="T513" t="str">
        <f>VLOOKUP($B513,SOCS_box_taxonomy!$B$2:$Z$948,17,0)</f>
        <v>Cyprinidae</v>
      </c>
      <c r="U513" t="str">
        <f>VLOOKUP($B513,SOCS_box_taxonomy!$B$2:$Z$948,18,0)</f>
        <v xml:space="preserve"> Danio.</v>
      </c>
      <c r="V513">
        <f>VLOOKUP($B513,SOCS_box_taxonomy!$B$2:$Z$948,19,0)</f>
        <v>0</v>
      </c>
      <c r="W513">
        <f>VLOOKUP($B513,SOCS_box_taxonomy!$B$2:$Z$948,20,0)</f>
        <v>0</v>
      </c>
      <c r="X513">
        <f>VLOOKUP($B513,SOCS_box_taxonomy!$B$2:$Z$948,21,0)</f>
        <v>0</v>
      </c>
      <c r="Y513">
        <f>VLOOKUP($B513,SOCS_box_taxonomy!$B$2:$Z$948,22,0)</f>
        <v>0</v>
      </c>
    </row>
    <row r="514" spans="1:26">
      <c r="A514" t="s">
        <v>266</v>
      </c>
      <c r="B514" t="s">
        <v>1443</v>
      </c>
      <c r="C514">
        <v>536</v>
      </c>
      <c r="D514" t="s">
        <v>1286</v>
      </c>
      <c r="E514">
        <v>355</v>
      </c>
      <c r="F514">
        <v>422</v>
      </c>
      <c r="G514">
        <v>4403</v>
      </c>
      <c r="H514" t="s">
        <v>1287</v>
      </c>
      <c r="I514" t="str">
        <f>VLOOKUP($B514,SOCS_box_taxonomy!$B$2:$Z$948,6,0)</f>
        <v>Eukaryota</v>
      </c>
      <c r="J514" t="str">
        <f>VLOOKUP($B514,SOCS_box_taxonomy!$B$2:$Z$948,7,0)</f>
        <v xml:space="preserve"> Metazoa</v>
      </c>
      <c r="K514" t="str">
        <f>VLOOKUP($B514,SOCS_box_taxonomy!$B$2:$Z$948,8,0)</f>
        <v xml:space="preserve"> Chordata</v>
      </c>
      <c r="L514" t="str">
        <f>VLOOKUP($B514,SOCS_box_taxonomy!$B$2:$Z$948,9,0)</f>
        <v xml:space="preserve"> Craniata</v>
      </c>
      <c r="M514" t="str">
        <f>VLOOKUP($B514,SOCS_box_taxonomy!$B$2:$Z$948,10,0)</f>
        <v xml:space="preserve"> Vertebrata</v>
      </c>
      <c r="N514" t="str">
        <f>VLOOKUP($B514,SOCS_box_taxonomy!$B$2:$Z$948,11,0)</f>
        <v xml:space="preserve"> Euteleostomi</v>
      </c>
      <c r="O514" t="str">
        <f>VLOOKUP($B514,SOCS_box_taxonomy!$B$2:$Z$948,12,0)</f>
        <v>Actinopterygii</v>
      </c>
      <c r="P514" t="str">
        <f>VLOOKUP($B514,SOCS_box_taxonomy!$B$2:$Z$948,13,0)</f>
        <v xml:space="preserve"> Neopterygii</v>
      </c>
      <c r="Q514" t="str">
        <f>VLOOKUP($B514,SOCS_box_taxonomy!$B$2:$Z$948,14,0)</f>
        <v xml:space="preserve"> Teleostei</v>
      </c>
      <c r="R514" t="str">
        <f>VLOOKUP($B514,SOCS_box_taxonomy!$B$2:$Z$948,15,0)</f>
        <v xml:space="preserve"> Ostariophysi</v>
      </c>
      <c r="S514" t="str">
        <f>VLOOKUP($B514,SOCS_box_taxonomy!$B$2:$Z$948,16,0)</f>
        <v xml:space="preserve"> Cypriniformes</v>
      </c>
      <c r="T514" t="str">
        <f>VLOOKUP($B514,SOCS_box_taxonomy!$B$2:$Z$948,17,0)</f>
        <v>Cyprinidae</v>
      </c>
      <c r="U514" t="str">
        <f>VLOOKUP($B514,SOCS_box_taxonomy!$B$2:$Z$948,18,0)</f>
        <v xml:space="preserve"> Danio.</v>
      </c>
      <c r="V514">
        <f>VLOOKUP($B514,SOCS_box_taxonomy!$B$2:$Z$948,19,0)</f>
        <v>0</v>
      </c>
      <c r="W514">
        <f>VLOOKUP($B514,SOCS_box_taxonomy!$B$2:$Z$948,20,0)</f>
        <v>0</v>
      </c>
      <c r="X514">
        <f>VLOOKUP($B514,SOCS_box_taxonomy!$B$2:$Z$948,21,0)</f>
        <v>0</v>
      </c>
      <c r="Y514">
        <f>VLOOKUP($B514,SOCS_box_taxonomy!$B$2:$Z$948,22,0)</f>
        <v>0</v>
      </c>
    </row>
    <row r="515" spans="1:26">
      <c r="A515" t="s">
        <v>266</v>
      </c>
      <c r="B515" t="s">
        <v>1443</v>
      </c>
      <c r="C515">
        <v>536</v>
      </c>
      <c r="D515" t="s">
        <v>21</v>
      </c>
      <c r="E515">
        <v>470</v>
      </c>
      <c r="F515">
        <v>506</v>
      </c>
      <c r="G515">
        <v>1016</v>
      </c>
      <c r="H515" t="s">
        <v>1265</v>
      </c>
      <c r="I515" t="str">
        <f>VLOOKUP($B515,SOCS_box_taxonomy!$B$2:$Z$948,6,0)</f>
        <v>Eukaryota</v>
      </c>
      <c r="J515" t="str">
        <f>VLOOKUP($B515,SOCS_box_taxonomy!$B$2:$Z$948,7,0)</f>
        <v xml:space="preserve"> Metazoa</v>
      </c>
      <c r="K515" t="str">
        <f>VLOOKUP($B515,SOCS_box_taxonomy!$B$2:$Z$948,8,0)</f>
        <v xml:space="preserve"> Chordata</v>
      </c>
      <c r="L515" t="str">
        <f>VLOOKUP($B515,SOCS_box_taxonomy!$B$2:$Z$948,9,0)</f>
        <v xml:space="preserve"> Craniata</v>
      </c>
      <c r="M515" t="str">
        <f>VLOOKUP($B515,SOCS_box_taxonomy!$B$2:$Z$948,10,0)</f>
        <v xml:space="preserve"> Vertebrata</v>
      </c>
      <c r="N515" t="str">
        <f>VLOOKUP($B515,SOCS_box_taxonomy!$B$2:$Z$948,11,0)</f>
        <v xml:space="preserve"> Euteleostomi</v>
      </c>
      <c r="O515" t="str">
        <f>VLOOKUP($B515,SOCS_box_taxonomy!$B$2:$Z$948,12,0)</f>
        <v>Actinopterygii</v>
      </c>
      <c r="P515" t="str">
        <f>VLOOKUP($B515,SOCS_box_taxonomy!$B$2:$Z$948,13,0)</f>
        <v xml:space="preserve"> Neopterygii</v>
      </c>
      <c r="Q515" t="str">
        <f>VLOOKUP($B515,SOCS_box_taxonomy!$B$2:$Z$948,14,0)</f>
        <v xml:space="preserve"> Teleostei</v>
      </c>
      <c r="R515" t="str">
        <f>VLOOKUP($B515,SOCS_box_taxonomy!$B$2:$Z$948,15,0)</f>
        <v xml:space="preserve"> Ostariophysi</v>
      </c>
      <c r="S515" t="str">
        <f>VLOOKUP($B515,SOCS_box_taxonomy!$B$2:$Z$948,16,0)</f>
        <v xml:space="preserve"> Cypriniformes</v>
      </c>
      <c r="T515" t="str">
        <f>VLOOKUP($B515,SOCS_box_taxonomy!$B$2:$Z$948,17,0)</f>
        <v>Cyprinidae</v>
      </c>
      <c r="U515" t="str">
        <f>VLOOKUP($B515,SOCS_box_taxonomy!$B$2:$Z$948,18,0)</f>
        <v xml:space="preserve"> Danio.</v>
      </c>
      <c r="V515">
        <f>VLOOKUP($B515,SOCS_box_taxonomy!$B$2:$Z$948,19,0)</f>
        <v>0</v>
      </c>
      <c r="W515">
        <f>VLOOKUP($B515,SOCS_box_taxonomy!$B$2:$Z$948,20,0)</f>
        <v>0</v>
      </c>
      <c r="X515">
        <f>VLOOKUP($B515,SOCS_box_taxonomy!$B$2:$Z$948,21,0)</f>
        <v>0</v>
      </c>
      <c r="Y515">
        <f>VLOOKUP($B515,SOCS_box_taxonomy!$B$2:$Z$948,22,0)</f>
        <v>0</v>
      </c>
      <c r="Z515">
        <f>$F515-$E515+1</f>
        <v>37</v>
      </c>
    </row>
    <row r="516" spans="1:26">
      <c r="A516" t="s">
        <v>266</v>
      </c>
      <c r="B516" t="s">
        <v>1443</v>
      </c>
      <c r="C516">
        <v>536</v>
      </c>
      <c r="D516" t="s">
        <v>1422</v>
      </c>
      <c r="E516">
        <v>1</v>
      </c>
      <c r="F516">
        <v>175</v>
      </c>
      <c r="G516">
        <v>4</v>
      </c>
      <c r="I516" t="str">
        <f>VLOOKUP($B516,SOCS_box_taxonomy!$B$2:$Z$948,6,0)</f>
        <v>Eukaryota</v>
      </c>
      <c r="J516" t="str">
        <f>VLOOKUP($B516,SOCS_box_taxonomy!$B$2:$Z$948,7,0)</f>
        <v xml:space="preserve"> Metazoa</v>
      </c>
      <c r="K516" t="str">
        <f>VLOOKUP($B516,SOCS_box_taxonomy!$B$2:$Z$948,8,0)</f>
        <v xml:space="preserve"> Chordata</v>
      </c>
      <c r="L516" t="str">
        <f>VLOOKUP($B516,SOCS_box_taxonomy!$B$2:$Z$948,9,0)</f>
        <v xml:space="preserve"> Craniata</v>
      </c>
      <c r="M516" t="str">
        <f>VLOOKUP($B516,SOCS_box_taxonomy!$B$2:$Z$948,10,0)</f>
        <v xml:space="preserve"> Vertebrata</v>
      </c>
      <c r="N516" t="str">
        <f>VLOOKUP($B516,SOCS_box_taxonomy!$B$2:$Z$948,11,0)</f>
        <v xml:space="preserve"> Euteleostomi</v>
      </c>
      <c r="O516" t="str">
        <f>VLOOKUP($B516,SOCS_box_taxonomy!$B$2:$Z$948,12,0)</f>
        <v>Actinopterygii</v>
      </c>
      <c r="P516" t="str">
        <f>VLOOKUP($B516,SOCS_box_taxonomy!$B$2:$Z$948,13,0)</f>
        <v xml:space="preserve"> Neopterygii</v>
      </c>
      <c r="Q516" t="str">
        <f>VLOOKUP($B516,SOCS_box_taxonomy!$B$2:$Z$948,14,0)</f>
        <v xml:space="preserve"> Teleostei</v>
      </c>
      <c r="R516" t="str">
        <f>VLOOKUP($B516,SOCS_box_taxonomy!$B$2:$Z$948,15,0)</f>
        <v xml:space="preserve"> Ostariophysi</v>
      </c>
      <c r="S516" t="str">
        <f>VLOOKUP($B516,SOCS_box_taxonomy!$B$2:$Z$948,16,0)</f>
        <v xml:space="preserve"> Cypriniformes</v>
      </c>
      <c r="T516" t="str">
        <f>VLOOKUP($B516,SOCS_box_taxonomy!$B$2:$Z$948,17,0)</f>
        <v>Cyprinidae</v>
      </c>
      <c r="U516" t="str">
        <f>VLOOKUP($B516,SOCS_box_taxonomy!$B$2:$Z$948,18,0)</f>
        <v xml:space="preserve"> Danio.</v>
      </c>
      <c r="V516">
        <f>VLOOKUP($B516,SOCS_box_taxonomy!$B$2:$Z$948,19,0)</f>
        <v>0</v>
      </c>
      <c r="W516">
        <f>VLOOKUP($B516,SOCS_box_taxonomy!$B$2:$Z$948,20,0)</f>
        <v>0</v>
      </c>
      <c r="X516">
        <f>VLOOKUP($B516,SOCS_box_taxonomy!$B$2:$Z$948,21,0)</f>
        <v>0</v>
      </c>
      <c r="Y516">
        <f>VLOOKUP($B516,SOCS_box_taxonomy!$B$2:$Z$948,22,0)</f>
        <v>0</v>
      </c>
    </row>
    <row r="517" spans="1:26">
      <c r="A517" t="s">
        <v>267</v>
      </c>
      <c r="B517" t="s">
        <v>1444</v>
      </c>
      <c r="C517">
        <v>497</v>
      </c>
      <c r="D517" t="s">
        <v>1286</v>
      </c>
      <c r="E517">
        <v>345</v>
      </c>
      <c r="F517">
        <v>423</v>
      </c>
      <c r="G517">
        <v>4403</v>
      </c>
      <c r="H517" t="s">
        <v>1287</v>
      </c>
      <c r="I517" t="str">
        <f>VLOOKUP($B517,SOCS_box_taxonomy!$B$2:$Z$948,6,0)</f>
        <v>Eukaryota</v>
      </c>
      <c r="J517" t="str">
        <f>VLOOKUP($B517,SOCS_box_taxonomy!$B$2:$Z$948,7,0)</f>
        <v xml:space="preserve"> Metazoa</v>
      </c>
      <c r="K517" t="str">
        <f>VLOOKUP($B517,SOCS_box_taxonomy!$B$2:$Z$948,8,0)</f>
        <v xml:space="preserve"> Chordata</v>
      </c>
      <c r="L517" t="str">
        <f>VLOOKUP($B517,SOCS_box_taxonomy!$B$2:$Z$948,9,0)</f>
        <v xml:space="preserve"> Craniata</v>
      </c>
      <c r="M517" t="str">
        <f>VLOOKUP($B517,SOCS_box_taxonomy!$B$2:$Z$948,10,0)</f>
        <v xml:space="preserve"> Vertebrata</v>
      </c>
      <c r="N517" t="str">
        <f>VLOOKUP($B517,SOCS_box_taxonomy!$B$2:$Z$948,11,0)</f>
        <v xml:space="preserve"> Euteleostomi</v>
      </c>
      <c r="O517" t="str">
        <f>VLOOKUP($B517,SOCS_box_taxonomy!$B$2:$Z$948,12,0)</f>
        <v>Actinopterygii</v>
      </c>
      <c r="P517" t="str">
        <f>VLOOKUP($B517,SOCS_box_taxonomy!$B$2:$Z$948,13,0)</f>
        <v xml:space="preserve"> Neopterygii</v>
      </c>
      <c r="Q517" t="str">
        <f>VLOOKUP($B517,SOCS_box_taxonomy!$B$2:$Z$948,14,0)</f>
        <v xml:space="preserve"> Teleostei</v>
      </c>
      <c r="R517" t="str">
        <f>VLOOKUP($B517,SOCS_box_taxonomy!$B$2:$Z$948,15,0)</f>
        <v xml:space="preserve"> Ostariophysi</v>
      </c>
      <c r="S517" t="str">
        <f>VLOOKUP($B517,SOCS_box_taxonomy!$B$2:$Z$948,16,0)</f>
        <v xml:space="preserve"> Cypriniformes</v>
      </c>
      <c r="T517" t="str">
        <f>VLOOKUP($B517,SOCS_box_taxonomy!$B$2:$Z$948,17,0)</f>
        <v>Cyprinidae</v>
      </c>
      <c r="U517" t="str">
        <f>VLOOKUP($B517,SOCS_box_taxonomy!$B$2:$Z$948,18,0)</f>
        <v xml:space="preserve"> Danio.</v>
      </c>
      <c r="V517">
        <f>VLOOKUP($B517,SOCS_box_taxonomy!$B$2:$Z$948,19,0)</f>
        <v>0</v>
      </c>
      <c r="W517">
        <f>VLOOKUP($B517,SOCS_box_taxonomy!$B$2:$Z$948,20,0)</f>
        <v>0</v>
      </c>
      <c r="X517">
        <f>VLOOKUP($B517,SOCS_box_taxonomy!$B$2:$Z$948,21,0)</f>
        <v>0</v>
      </c>
      <c r="Y517">
        <f>VLOOKUP($B517,SOCS_box_taxonomy!$B$2:$Z$948,22,0)</f>
        <v>0</v>
      </c>
    </row>
    <row r="518" spans="1:26">
      <c r="A518" t="s">
        <v>267</v>
      </c>
      <c r="B518" t="s">
        <v>1444</v>
      </c>
      <c r="C518">
        <v>497</v>
      </c>
      <c r="D518" t="s">
        <v>21</v>
      </c>
      <c r="E518">
        <v>445</v>
      </c>
      <c r="F518">
        <v>482</v>
      </c>
      <c r="G518">
        <v>1016</v>
      </c>
      <c r="H518" t="s">
        <v>1265</v>
      </c>
      <c r="I518" t="str">
        <f>VLOOKUP($B518,SOCS_box_taxonomy!$B$2:$Z$948,6,0)</f>
        <v>Eukaryota</v>
      </c>
      <c r="J518" t="str">
        <f>VLOOKUP($B518,SOCS_box_taxonomy!$B$2:$Z$948,7,0)</f>
        <v xml:space="preserve"> Metazoa</v>
      </c>
      <c r="K518" t="str">
        <f>VLOOKUP($B518,SOCS_box_taxonomy!$B$2:$Z$948,8,0)</f>
        <v xml:space="preserve"> Chordata</v>
      </c>
      <c r="L518" t="str">
        <f>VLOOKUP($B518,SOCS_box_taxonomy!$B$2:$Z$948,9,0)</f>
        <v xml:space="preserve"> Craniata</v>
      </c>
      <c r="M518" t="str">
        <f>VLOOKUP($B518,SOCS_box_taxonomy!$B$2:$Z$948,10,0)</f>
        <v xml:space="preserve"> Vertebrata</v>
      </c>
      <c r="N518" t="str">
        <f>VLOOKUP($B518,SOCS_box_taxonomy!$B$2:$Z$948,11,0)</f>
        <v xml:space="preserve"> Euteleostomi</v>
      </c>
      <c r="O518" t="str">
        <f>VLOOKUP($B518,SOCS_box_taxonomy!$B$2:$Z$948,12,0)</f>
        <v>Actinopterygii</v>
      </c>
      <c r="P518" t="str">
        <f>VLOOKUP($B518,SOCS_box_taxonomy!$B$2:$Z$948,13,0)</f>
        <v xml:space="preserve"> Neopterygii</v>
      </c>
      <c r="Q518" t="str">
        <f>VLOOKUP($B518,SOCS_box_taxonomy!$B$2:$Z$948,14,0)</f>
        <v xml:space="preserve"> Teleostei</v>
      </c>
      <c r="R518" t="str">
        <f>VLOOKUP($B518,SOCS_box_taxonomy!$B$2:$Z$948,15,0)</f>
        <v xml:space="preserve"> Ostariophysi</v>
      </c>
      <c r="S518" t="str">
        <f>VLOOKUP($B518,SOCS_box_taxonomy!$B$2:$Z$948,16,0)</f>
        <v xml:space="preserve"> Cypriniformes</v>
      </c>
      <c r="T518" t="str">
        <f>VLOOKUP($B518,SOCS_box_taxonomy!$B$2:$Z$948,17,0)</f>
        <v>Cyprinidae</v>
      </c>
      <c r="U518" t="str">
        <f>VLOOKUP($B518,SOCS_box_taxonomy!$B$2:$Z$948,18,0)</f>
        <v xml:space="preserve"> Danio.</v>
      </c>
      <c r="V518">
        <f>VLOOKUP($B518,SOCS_box_taxonomy!$B$2:$Z$948,19,0)</f>
        <v>0</v>
      </c>
      <c r="W518">
        <f>VLOOKUP($B518,SOCS_box_taxonomy!$B$2:$Z$948,20,0)</f>
        <v>0</v>
      </c>
      <c r="X518">
        <f>VLOOKUP($B518,SOCS_box_taxonomy!$B$2:$Z$948,21,0)</f>
        <v>0</v>
      </c>
      <c r="Y518">
        <f>VLOOKUP($B518,SOCS_box_taxonomy!$B$2:$Z$948,22,0)</f>
        <v>0</v>
      </c>
      <c r="Z518">
        <f>$F518-$E518+1</f>
        <v>38</v>
      </c>
    </row>
    <row r="519" spans="1:26">
      <c r="A519" t="s">
        <v>267</v>
      </c>
      <c r="B519" t="s">
        <v>1444</v>
      </c>
      <c r="C519">
        <v>497</v>
      </c>
      <c r="D519" t="s">
        <v>1347</v>
      </c>
      <c r="E519">
        <v>90</v>
      </c>
      <c r="F519">
        <v>117</v>
      </c>
      <c r="G519">
        <v>63</v>
      </c>
      <c r="H519" t="s">
        <v>1348</v>
      </c>
      <c r="I519" t="str">
        <f>VLOOKUP($B519,SOCS_box_taxonomy!$B$2:$Z$948,6,0)</f>
        <v>Eukaryota</v>
      </c>
      <c r="J519" t="str">
        <f>VLOOKUP($B519,SOCS_box_taxonomy!$B$2:$Z$948,7,0)</f>
        <v xml:space="preserve"> Metazoa</v>
      </c>
      <c r="K519" t="str">
        <f>VLOOKUP($B519,SOCS_box_taxonomy!$B$2:$Z$948,8,0)</f>
        <v xml:space="preserve"> Chordata</v>
      </c>
      <c r="L519" t="str">
        <f>VLOOKUP($B519,SOCS_box_taxonomy!$B$2:$Z$948,9,0)</f>
        <v xml:space="preserve"> Craniata</v>
      </c>
      <c r="M519" t="str">
        <f>VLOOKUP($B519,SOCS_box_taxonomy!$B$2:$Z$948,10,0)</f>
        <v xml:space="preserve"> Vertebrata</v>
      </c>
      <c r="N519" t="str">
        <f>VLOOKUP($B519,SOCS_box_taxonomy!$B$2:$Z$948,11,0)</f>
        <v xml:space="preserve"> Euteleostomi</v>
      </c>
      <c r="O519" t="str">
        <f>VLOOKUP($B519,SOCS_box_taxonomy!$B$2:$Z$948,12,0)</f>
        <v>Actinopterygii</v>
      </c>
      <c r="P519" t="str">
        <f>VLOOKUP($B519,SOCS_box_taxonomy!$B$2:$Z$948,13,0)</f>
        <v xml:space="preserve"> Neopterygii</v>
      </c>
      <c r="Q519" t="str">
        <f>VLOOKUP($B519,SOCS_box_taxonomy!$B$2:$Z$948,14,0)</f>
        <v xml:space="preserve"> Teleostei</v>
      </c>
      <c r="R519" t="str">
        <f>VLOOKUP($B519,SOCS_box_taxonomy!$B$2:$Z$948,15,0)</f>
        <v xml:space="preserve"> Ostariophysi</v>
      </c>
      <c r="S519" t="str">
        <f>VLOOKUP($B519,SOCS_box_taxonomy!$B$2:$Z$948,16,0)</f>
        <v xml:space="preserve"> Cypriniformes</v>
      </c>
      <c r="T519" t="str">
        <f>VLOOKUP($B519,SOCS_box_taxonomy!$B$2:$Z$948,17,0)</f>
        <v>Cyprinidae</v>
      </c>
      <c r="U519" t="str">
        <f>VLOOKUP($B519,SOCS_box_taxonomy!$B$2:$Z$948,18,0)</f>
        <v xml:space="preserve"> Danio.</v>
      </c>
      <c r="V519">
        <f>VLOOKUP($B519,SOCS_box_taxonomy!$B$2:$Z$948,19,0)</f>
        <v>0</v>
      </c>
      <c r="W519">
        <f>VLOOKUP($B519,SOCS_box_taxonomy!$B$2:$Z$948,20,0)</f>
        <v>0</v>
      </c>
      <c r="X519">
        <f>VLOOKUP($B519,SOCS_box_taxonomy!$B$2:$Z$948,21,0)</f>
        <v>0</v>
      </c>
      <c r="Y519">
        <f>VLOOKUP($B519,SOCS_box_taxonomy!$B$2:$Z$948,22,0)</f>
        <v>0</v>
      </c>
    </row>
    <row r="520" spans="1:26">
      <c r="A520" t="s">
        <v>267</v>
      </c>
      <c r="B520" t="s">
        <v>1444</v>
      </c>
      <c r="C520">
        <v>497</v>
      </c>
      <c r="D520" t="s">
        <v>1349</v>
      </c>
      <c r="E520">
        <v>118</v>
      </c>
      <c r="F520">
        <v>287</v>
      </c>
      <c r="G520">
        <v>56</v>
      </c>
      <c r="I520" t="str">
        <f>VLOOKUP($B520,SOCS_box_taxonomy!$B$2:$Z$948,6,0)</f>
        <v>Eukaryota</v>
      </c>
      <c r="J520" t="str">
        <f>VLOOKUP($B520,SOCS_box_taxonomy!$B$2:$Z$948,7,0)</f>
        <v xml:space="preserve"> Metazoa</v>
      </c>
      <c r="K520" t="str">
        <f>VLOOKUP($B520,SOCS_box_taxonomy!$B$2:$Z$948,8,0)</f>
        <v xml:space="preserve"> Chordata</v>
      </c>
      <c r="L520" t="str">
        <f>VLOOKUP($B520,SOCS_box_taxonomy!$B$2:$Z$948,9,0)</f>
        <v xml:space="preserve"> Craniata</v>
      </c>
      <c r="M520" t="str">
        <f>VLOOKUP($B520,SOCS_box_taxonomy!$B$2:$Z$948,10,0)</f>
        <v xml:space="preserve"> Vertebrata</v>
      </c>
      <c r="N520" t="str">
        <f>VLOOKUP($B520,SOCS_box_taxonomy!$B$2:$Z$948,11,0)</f>
        <v xml:space="preserve"> Euteleostomi</v>
      </c>
      <c r="O520" t="str">
        <f>VLOOKUP($B520,SOCS_box_taxonomy!$B$2:$Z$948,12,0)</f>
        <v>Actinopterygii</v>
      </c>
      <c r="P520" t="str">
        <f>VLOOKUP($B520,SOCS_box_taxonomy!$B$2:$Z$948,13,0)</f>
        <v xml:space="preserve"> Neopterygii</v>
      </c>
      <c r="Q520" t="str">
        <f>VLOOKUP($B520,SOCS_box_taxonomy!$B$2:$Z$948,14,0)</f>
        <v xml:space="preserve"> Teleostei</v>
      </c>
      <c r="R520" t="str">
        <f>VLOOKUP($B520,SOCS_box_taxonomy!$B$2:$Z$948,15,0)</f>
        <v xml:space="preserve"> Ostariophysi</v>
      </c>
      <c r="S520" t="str">
        <f>VLOOKUP($B520,SOCS_box_taxonomy!$B$2:$Z$948,16,0)</f>
        <v xml:space="preserve"> Cypriniformes</v>
      </c>
      <c r="T520" t="str">
        <f>VLOOKUP($B520,SOCS_box_taxonomy!$B$2:$Z$948,17,0)</f>
        <v>Cyprinidae</v>
      </c>
      <c r="U520" t="str">
        <f>VLOOKUP($B520,SOCS_box_taxonomy!$B$2:$Z$948,18,0)</f>
        <v xml:space="preserve"> Danio.</v>
      </c>
      <c r="V520">
        <f>VLOOKUP($B520,SOCS_box_taxonomy!$B$2:$Z$948,19,0)</f>
        <v>0</v>
      </c>
      <c r="W520">
        <f>VLOOKUP($B520,SOCS_box_taxonomy!$B$2:$Z$948,20,0)</f>
        <v>0</v>
      </c>
      <c r="X520">
        <f>VLOOKUP($B520,SOCS_box_taxonomy!$B$2:$Z$948,21,0)</f>
        <v>0</v>
      </c>
      <c r="Y520">
        <f>VLOOKUP($B520,SOCS_box_taxonomy!$B$2:$Z$948,22,0)</f>
        <v>0</v>
      </c>
    </row>
    <row r="521" spans="1:26">
      <c r="A521" t="s">
        <v>267</v>
      </c>
      <c r="B521" t="s">
        <v>1444</v>
      </c>
      <c r="C521">
        <v>497</v>
      </c>
      <c r="D521" t="s">
        <v>1358</v>
      </c>
      <c r="E521">
        <v>1</v>
      </c>
      <c r="F521">
        <v>32</v>
      </c>
      <c r="G521">
        <v>6</v>
      </c>
      <c r="I521" t="str">
        <f>VLOOKUP($B521,SOCS_box_taxonomy!$B$2:$Z$948,6,0)</f>
        <v>Eukaryota</v>
      </c>
      <c r="J521" t="str">
        <f>VLOOKUP($B521,SOCS_box_taxonomy!$B$2:$Z$948,7,0)</f>
        <v xml:space="preserve"> Metazoa</v>
      </c>
      <c r="K521" t="str">
        <f>VLOOKUP($B521,SOCS_box_taxonomy!$B$2:$Z$948,8,0)</f>
        <v xml:space="preserve"> Chordata</v>
      </c>
      <c r="L521" t="str">
        <f>VLOOKUP($B521,SOCS_box_taxonomy!$B$2:$Z$948,9,0)</f>
        <v xml:space="preserve"> Craniata</v>
      </c>
      <c r="M521" t="str">
        <f>VLOOKUP($B521,SOCS_box_taxonomy!$B$2:$Z$948,10,0)</f>
        <v xml:space="preserve"> Vertebrata</v>
      </c>
      <c r="N521" t="str">
        <f>VLOOKUP($B521,SOCS_box_taxonomy!$B$2:$Z$948,11,0)</f>
        <v xml:space="preserve"> Euteleostomi</v>
      </c>
      <c r="O521" t="str">
        <f>VLOOKUP($B521,SOCS_box_taxonomy!$B$2:$Z$948,12,0)</f>
        <v>Actinopterygii</v>
      </c>
      <c r="P521" t="str">
        <f>VLOOKUP($B521,SOCS_box_taxonomy!$B$2:$Z$948,13,0)</f>
        <v xml:space="preserve"> Neopterygii</v>
      </c>
      <c r="Q521" t="str">
        <f>VLOOKUP($B521,SOCS_box_taxonomy!$B$2:$Z$948,14,0)</f>
        <v xml:space="preserve"> Teleostei</v>
      </c>
      <c r="R521" t="str">
        <f>VLOOKUP($B521,SOCS_box_taxonomy!$B$2:$Z$948,15,0)</f>
        <v xml:space="preserve"> Ostariophysi</v>
      </c>
      <c r="S521" t="str">
        <f>VLOOKUP($B521,SOCS_box_taxonomy!$B$2:$Z$948,16,0)</f>
        <v xml:space="preserve"> Cypriniformes</v>
      </c>
      <c r="T521" t="str">
        <f>VLOOKUP($B521,SOCS_box_taxonomy!$B$2:$Z$948,17,0)</f>
        <v>Cyprinidae</v>
      </c>
      <c r="U521" t="str">
        <f>VLOOKUP($B521,SOCS_box_taxonomy!$B$2:$Z$948,18,0)</f>
        <v xml:space="preserve"> Danio.</v>
      </c>
      <c r="V521">
        <f>VLOOKUP($B521,SOCS_box_taxonomy!$B$2:$Z$948,19,0)</f>
        <v>0</v>
      </c>
      <c r="W521">
        <f>VLOOKUP($B521,SOCS_box_taxonomy!$B$2:$Z$948,20,0)</f>
        <v>0</v>
      </c>
      <c r="X521">
        <f>VLOOKUP($B521,SOCS_box_taxonomy!$B$2:$Z$948,21,0)</f>
        <v>0</v>
      </c>
      <c r="Y521">
        <f>VLOOKUP($B521,SOCS_box_taxonomy!$B$2:$Z$948,22,0)</f>
        <v>0</v>
      </c>
    </row>
    <row r="522" spans="1:26">
      <c r="A522" t="s">
        <v>268</v>
      </c>
      <c r="B522" t="s">
        <v>1445</v>
      </c>
      <c r="C522">
        <v>409</v>
      </c>
      <c r="D522" t="s">
        <v>21</v>
      </c>
      <c r="E522">
        <v>370</v>
      </c>
      <c r="F522">
        <v>406</v>
      </c>
      <c r="G522">
        <v>1016</v>
      </c>
      <c r="H522" t="s">
        <v>1265</v>
      </c>
      <c r="I522" t="str">
        <f>VLOOKUP($B522,SOCS_box_taxonomy!$B$2:$Z$948,6,0)</f>
        <v>Eukaryota</v>
      </c>
      <c r="J522" t="str">
        <f>VLOOKUP($B522,SOCS_box_taxonomy!$B$2:$Z$948,7,0)</f>
        <v xml:space="preserve"> Metazoa</v>
      </c>
      <c r="K522" t="str">
        <f>VLOOKUP($B522,SOCS_box_taxonomy!$B$2:$Z$948,8,0)</f>
        <v xml:space="preserve"> Chordata</v>
      </c>
      <c r="L522" t="str">
        <f>VLOOKUP($B522,SOCS_box_taxonomy!$B$2:$Z$948,9,0)</f>
        <v xml:space="preserve"> Craniata</v>
      </c>
      <c r="M522" t="str">
        <f>VLOOKUP($B522,SOCS_box_taxonomy!$B$2:$Z$948,10,0)</f>
        <v xml:space="preserve"> Vertebrata</v>
      </c>
      <c r="N522" t="str">
        <f>VLOOKUP($B522,SOCS_box_taxonomy!$B$2:$Z$948,11,0)</f>
        <v xml:space="preserve"> Euteleostomi</v>
      </c>
      <c r="O522" t="str">
        <f>VLOOKUP($B522,SOCS_box_taxonomy!$B$2:$Z$948,12,0)</f>
        <v>Amphibia</v>
      </c>
      <c r="P522" t="str">
        <f>VLOOKUP($B522,SOCS_box_taxonomy!$B$2:$Z$948,13,0)</f>
        <v xml:space="preserve"> Batrachia</v>
      </c>
      <c r="Q522" t="str">
        <f>VLOOKUP($B522,SOCS_box_taxonomy!$B$2:$Z$948,14,0)</f>
        <v xml:space="preserve"> Anura</v>
      </c>
      <c r="R522" t="str">
        <f>VLOOKUP($B522,SOCS_box_taxonomy!$B$2:$Z$948,15,0)</f>
        <v xml:space="preserve"> Pipoidea</v>
      </c>
      <c r="S522" t="str">
        <f>VLOOKUP($B522,SOCS_box_taxonomy!$B$2:$Z$948,16,0)</f>
        <v xml:space="preserve"> Pipidae</v>
      </c>
      <c r="T522" t="str">
        <f>VLOOKUP($B522,SOCS_box_taxonomy!$B$2:$Z$948,17,0)</f>
        <v xml:space="preserve"> Xenopodinae</v>
      </c>
      <c r="U522" t="str">
        <f>VLOOKUP($B522,SOCS_box_taxonomy!$B$2:$Z$948,18,0)</f>
        <v xml:space="preserve"> Xenopus</v>
      </c>
      <c r="V522" t="str">
        <f>VLOOKUP($B522,SOCS_box_taxonomy!$B$2:$Z$948,19,0)</f>
        <v>Silurana.</v>
      </c>
      <c r="W522">
        <f>VLOOKUP($B522,SOCS_box_taxonomy!$B$2:$Z$948,20,0)</f>
        <v>0</v>
      </c>
      <c r="X522">
        <f>VLOOKUP($B522,SOCS_box_taxonomy!$B$2:$Z$948,21,0)</f>
        <v>0</v>
      </c>
      <c r="Y522">
        <f>VLOOKUP($B522,SOCS_box_taxonomy!$B$2:$Z$948,22,0)</f>
        <v>0</v>
      </c>
      <c r="Z522">
        <f>$F522-$E522+1</f>
        <v>37</v>
      </c>
    </row>
    <row r="523" spans="1:26">
      <c r="A523" t="s">
        <v>268</v>
      </c>
      <c r="B523" t="s">
        <v>1445</v>
      </c>
      <c r="C523">
        <v>409</v>
      </c>
      <c r="D523" t="s">
        <v>1266</v>
      </c>
      <c r="E523">
        <v>145</v>
      </c>
      <c r="F523">
        <v>184</v>
      </c>
      <c r="G523">
        <v>121734</v>
      </c>
      <c r="H523" t="s">
        <v>1267</v>
      </c>
      <c r="I523" t="str">
        <f>VLOOKUP($B523,SOCS_box_taxonomy!$B$2:$Z$948,6,0)</f>
        <v>Eukaryota</v>
      </c>
      <c r="J523" t="str">
        <f>VLOOKUP($B523,SOCS_box_taxonomy!$B$2:$Z$948,7,0)</f>
        <v xml:space="preserve"> Metazoa</v>
      </c>
      <c r="K523" t="str">
        <f>VLOOKUP($B523,SOCS_box_taxonomy!$B$2:$Z$948,8,0)</f>
        <v xml:space="preserve"> Chordata</v>
      </c>
      <c r="L523" t="str">
        <f>VLOOKUP($B523,SOCS_box_taxonomy!$B$2:$Z$948,9,0)</f>
        <v xml:space="preserve"> Craniata</v>
      </c>
      <c r="M523" t="str">
        <f>VLOOKUP($B523,SOCS_box_taxonomy!$B$2:$Z$948,10,0)</f>
        <v xml:space="preserve"> Vertebrata</v>
      </c>
      <c r="N523" t="str">
        <f>VLOOKUP($B523,SOCS_box_taxonomy!$B$2:$Z$948,11,0)</f>
        <v xml:space="preserve"> Euteleostomi</v>
      </c>
      <c r="O523" t="str">
        <f>VLOOKUP($B523,SOCS_box_taxonomy!$B$2:$Z$948,12,0)</f>
        <v>Amphibia</v>
      </c>
      <c r="P523" t="str">
        <f>VLOOKUP($B523,SOCS_box_taxonomy!$B$2:$Z$948,13,0)</f>
        <v xml:space="preserve"> Batrachia</v>
      </c>
      <c r="Q523" t="str">
        <f>VLOOKUP($B523,SOCS_box_taxonomy!$B$2:$Z$948,14,0)</f>
        <v xml:space="preserve"> Anura</v>
      </c>
      <c r="R523" t="str">
        <f>VLOOKUP($B523,SOCS_box_taxonomy!$B$2:$Z$948,15,0)</f>
        <v xml:space="preserve"> Pipoidea</v>
      </c>
      <c r="S523" t="str">
        <f>VLOOKUP($B523,SOCS_box_taxonomy!$B$2:$Z$948,16,0)</f>
        <v xml:space="preserve"> Pipidae</v>
      </c>
      <c r="T523" t="str">
        <f>VLOOKUP($B523,SOCS_box_taxonomy!$B$2:$Z$948,17,0)</f>
        <v xml:space="preserve"> Xenopodinae</v>
      </c>
      <c r="U523" t="str">
        <f>VLOOKUP($B523,SOCS_box_taxonomy!$B$2:$Z$948,18,0)</f>
        <v xml:space="preserve"> Xenopus</v>
      </c>
      <c r="V523" t="str">
        <f>VLOOKUP($B523,SOCS_box_taxonomy!$B$2:$Z$948,19,0)</f>
        <v>Silurana.</v>
      </c>
      <c r="W523">
        <f>VLOOKUP($B523,SOCS_box_taxonomy!$B$2:$Z$948,20,0)</f>
        <v>0</v>
      </c>
      <c r="X523">
        <f>VLOOKUP($B523,SOCS_box_taxonomy!$B$2:$Z$948,21,0)</f>
        <v>0</v>
      </c>
      <c r="Y523">
        <f>VLOOKUP($B523,SOCS_box_taxonomy!$B$2:$Z$948,22,0)</f>
        <v>0</v>
      </c>
    </row>
    <row r="524" spans="1:26">
      <c r="A524" t="s">
        <v>268</v>
      </c>
      <c r="B524" t="s">
        <v>1445</v>
      </c>
      <c r="C524">
        <v>409</v>
      </c>
      <c r="D524" t="s">
        <v>1266</v>
      </c>
      <c r="E524">
        <v>189</v>
      </c>
      <c r="F524">
        <v>227</v>
      </c>
      <c r="G524">
        <v>121734</v>
      </c>
      <c r="H524" t="s">
        <v>1267</v>
      </c>
      <c r="I524" t="str">
        <f>VLOOKUP($B524,SOCS_box_taxonomy!$B$2:$Z$948,6,0)</f>
        <v>Eukaryota</v>
      </c>
      <c r="J524" t="str">
        <f>VLOOKUP($B524,SOCS_box_taxonomy!$B$2:$Z$948,7,0)</f>
        <v xml:space="preserve"> Metazoa</v>
      </c>
      <c r="K524" t="str">
        <f>VLOOKUP($B524,SOCS_box_taxonomy!$B$2:$Z$948,8,0)</f>
        <v xml:space="preserve"> Chordata</v>
      </c>
      <c r="L524" t="str">
        <f>VLOOKUP($B524,SOCS_box_taxonomy!$B$2:$Z$948,9,0)</f>
        <v xml:space="preserve"> Craniata</v>
      </c>
      <c r="M524" t="str">
        <f>VLOOKUP($B524,SOCS_box_taxonomy!$B$2:$Z$948,10,0)</f>
        <v xml:space="preserve"> Vertebrata</v>
      </c>
      <c r="N524" t="str">
        <f>VLOOKUP($B524,SOCS_box_taxonomy!$B$2:$Z$948,11,0)</f>
        <v xml:space="preserve"> Euteleostomi</v>
      </c>
      <c r="O524" t="str">
        <f>VLOOKUP($B524,SOCS_box_taxonomy!$B$2:$Z$948,12,0)</f>
        <v>Amphibia</v>
      </c>
      <c r="P524" t="str">
        <f>VLOOKUP($B524,SOCS_box_taxonomy!$B$2:$Z$948,13,0)</f>
        <v xml:space="preserve"> Batrachia</v>
      </c>
      <c r="Q524" t="str">
        <f>VLOOKUP($B524,SOCS_box_taxonomy!$B$2:$Z$948,14,0)</f>
        <v xml:space="preserve"> Anura</v>
      </c>
      <c r="R524" t="str">
        <f>VLOOKUP($B524,SOCS_box_taxonomy!$B$2:$Z$948,15,0)</f>
        <v xml:space="preserve"> Pipoidea</v>
      </c>
      <c r="S524" t="str">
        <f>VLOOKUP($B524,SOCS_box_taxonomy!$B$2:$Z$948,16,0)</f>
        <v xml:space="preserve"> Pipidae</v>
      </c>
      <c r="T524" t="str">
        <f>VLOOKUP($B524,SOCS_box_taxonomy!$B$2:$Z$948,17,0)</f>
        <v xml:space="preserve"> Xenopodinae</v>
      </c>
      <c r="U524" t="str">
        <f>VLOOKUP($B524,SOCS_box_taxonomy!$B$2:$Z$948,18,0)</f>
        <v xml:space="preserve"> Xenopus</v>
      </c>
      <c r="V524" t="str">
        <f>VLOOKUP($B524,SOCS_box_taxonomy!$B$2:$Z$948,19,0)</f>
        <v>Silurana.</v>
      </c>
      <c r="W524">
        <f>VLOOKUP($B524,SOCS_box_taxonomy!$B$2:$Z$948,20,0)</f>
        <v>0</v>
      </c>
      <c r="X524">
        <f>VLOOKUP($B524,SOCS_box_taxonomy!$B$2:$Z$948,21,0)</f>
        <v>0</v>
      </c>
      <c r="Y524">
        <f>VLOOKUP($B524,SOCS_box_taxonomy!$B$2:$Z$948,22,0)</f>
        <v>0</v>
      </c>
    </row>
    <row r="525" spans="1:26">
      <c r="A525" t="s">
        <v>268</v>
      </c>
      <c r="B525" t="s">
        <v>1445</v>
      </c>
      <c r="C525">
        <v>409</v>
      </c>
      <c r="D525" t="s">
        <v>1266</v>
      </c>
      <c r="E525">
        <v>231</v>
      </c>
      <c r="F525">
        <v>269</v>
      </c>
      <c r="G525">
        <v>121734</v>
      </c>
      <c r="H525" t="s">
        <v>1267</v>
      </c>
      <c r="I525" t="str">
        <f>VLOOKUP($B525,SOCS_box_taxonomy!$B$2:$Z$948,6,0)</f>
        <v>Eukaryota</v>
      </c>
      <c r="J525" t="str">
        <f>VLOOKUP($B525,SOCS_box_taxonomy!$B$2:$Z$948,7,0)</f>
        <v xml:space="preserve"> Metazoa</v>
      </c>
      <c r="K525" t="str">
        <f>VLOOKUP($B525,SOCS_box_taxonomy!$B$2:$Z$948,8,0)</f>
        <v xml:space="preserve"> Chordata</v>
      </c>
      <c r="L525" t="str">
        <f>VLOOKUP($B525,SOCS_box_taxonomy!$B$2:$Z$948,9,0)</f>
        <v xml:space="preserve"> Craniata</v>
      </c>
      <c r="M525" t="str">
        <f>VLOOKUP($B525,SOCS_box_taxonomy!$B$2:$Z$948,10,0)</f>
        <v xml:space="preserve"> Vertebrata</v>
      </c>
      <c r="N525" t="str">
        <f>VLOOKUP($B525,SOCS_box_taxonomy!$B$2:$Z$948,11,0)</f>
        <v xml:space="preserve"> Euteleostomi</v>
      </c>
      <c r="O525" t="str">
        <f>VLOOKUP($B525,SOCS_box_taxonomy!$B$2:$Z$948,12,0)</f>
        <v>Amphibia</v>
      </c>
      <c r="P525" t="str">
        <f>VLOOKUP($B525,SOCS_box_taxonomy!$B$2:$Z$948,13,0)</f>
        <v xml:space="preserve"> Batrachia</v>
      </c>
      <c r="Q525" t="str">
        <f>VLOOKUP($B525,SOCS_box_taxonomy!$B$2:$Z$948,14,0)</f>
        <v xml:space="preserve"> Anura</v>
      </c>
      <c r="R525" t="str">
        <f>VLOOKUP($B525,SOCS_box_taxonomy!$B$2:$Z$948,15,0)</f>
        <v xml:space="preserve"> Pipoidea</v>
      </c>
      <c r="S525" t="str">
        <f>VLOOKUP($B525,SOCS_box_taxonomy!$B$2:$Z$948,16,0)</f>
        <v xml:space="preserve"> Pipidae</v>
      </c>
      <c r="T525" t="str">
        <f>VLOOKUP($B525,SOCS_box_taxonomy!$B$2:$Z$948,17,0)</f>
        <v xml:space="preserve"> Xenopodinae</v>
      </c>
      <c r="U525" t="str">
        <f>VLOOKUP($B525,SOCS_box_taxonomy!$B$2:$Z$948,18,0)</f>
        <v xml:space="preserve"> Xenopus</v>
      </c>
      <c r="V525" t="str">
        <f>VLOOKUP($B525,SOCS_box_taxonomy!$B$2:$Z$948,19,0)</f>
        <v>Silurana.</v>
      </c>
      <c r="W525">
        <f>VLOOKUP($B525,SOCS_box_taxonomy!$B$2:$Z$948,20,0)</f>
        <v>0</v>
      </c>
      <c r="X525">
        <f>VLOOKUP($B525,SOCS_box_taxonomy!$B$2:$Z$948,21,0)</f>
        <v>0</v>
      </c>
      <c r="Y525">
        <f>VLOOKUP($B525,SOCS_box_taxonomy!$B$2:$Z$948,22,0)</f>
        <v>0</v>
      </c>
    </row>
    <row r="526" spans="1:26">
      <c r="A526" t="s">
        <v>268</v>
      </c>
      <c r="B526" t="s">
        <v>1445</v>
      </c>
      <c r="C526">
        <v>409</v>
      </c>
      <c r="D526" t="s">
        <v>1266</v>
      </c>
      <c r="E526">
        <v>296</v>
      </c>
      <c r="F526">
        <v>325</v>
      </c>
      <c r="G526">
        <v>121734</v>
      </c>
      <c r="H526" t="s">
        <v>1267</v>
      </c>
      <c r="I526" t="str">
        <f>VLOOKUP($B526,SOCS_box_taxonomy!$B$2:$Z$948,6,0)</f>
        <v>Eukaryota</v>
      </c>
      <c r="J526" t="str">
        <f>VLOOKUP($B526,SOCS_box_taxonomy!$B$2:$Z$948,7,0)</f>
        <v xml:space="preserve"> Metazoa</v>
      </c>
      <c r="K526" t="str">
        <f>VLOOKUP($B526,SOCS_box_taxonomy!$B$2:$Z$948,8,0)</f>
        <v xml:space="preserve"> Chordata</v>
      </c>
      <c r="L526" t="str">
        <f>VLOOKUP($B526,SOCS_box_taxonomy!$B$2:$Z$948,9,0)</f>
        <v xml:space="preserve"> Craniata</v>
      </c>
      <c r="M526" t="str">
        <f>VLOOKUP($B526,SOCS_box_taxonomy!$B$2:$Z$948,10,0)</f>
        <v xml:space="preserve"> Vertebrata</v>
      </c>
      <c r="N526" t="str">
        <f>VLOOKUP($B526,SOCS_box_taxonomy!$B$2:$Z$948,11,0)</f>
        <v xml:space="preserve"> Euteleostomi</v>
      </c>
      <c r="O526" t="str">
        <f>VLOOKUP($B526,SOCS_box_taxonomy!$B$2:$Z$948,12,0)</f>
        <v>Amphibia</v>
      </c>
      <c r="P526" t="str">
        <f>VLOOKUP($B526,SOCS_box_taxonomy!$B$2:$Z$948,13,0)</f>
        <v xml:space="preserve"> Batrachia</v>
      </c>
      <c r="Q526" t="str">
        <f>VLOOKUP($B526,SOCS_box_taxonomy!$B$2:$Z$948,14,0)</f>
        <v xml:space="preserve"> Anura</v>
      </c>
      <c r="R526" t="str">
        <f>VLOOKUP($B526,SOCS_box_taxonomy!$B$2:$Z$948,15,0)</f>
        <v xml:space="preserve"> Pipoidea</v>
      </c>
      <c r="S526" t="str">
        <f>VLOOKUP($B526,SOCS_box_taxonomy!$B$2:$Z$948,16,0)</f>
        <v xml:space="preserve"> Pipidae</v>
      </c>
      <c r="T526" t="str">
        <f>VLOOKUP($B526,SOCS_box_taxonomy!$B$2:$Z$948,17,0)</f>
        <v xml:space="preserve"> Xenopodinae</v>
      </c>
      <c r="U526" t="str">
        <f>VLOOKUP($B526,SOCS_box_taxonomy!$B$2:$Z$948,18,0)</f>
        <v xml:space="preserve"> Xenopus</v>
      </c>
      <c r="V526" t="str">
        <f>VLOOKUP($B526,SOCS_box_taxonomy!$B$2:$Z$948,19,0)</f>
        <v>Silurana.</v>
      </c>
      <c r="W526">
        <f>VLOOKUP($B526,SOCS_box_taxonomy!$B$2:$Z$948,20,0)</f>
        <v>0</v>
      </c>
      <c r="X526">
        <f>VLOOKUP($B526,SOCS_box_taxonomy!$B$2:$Z$948,21,0)</f>
        <v>0</v>
      </c>
      <c r="Y526">
        <f>VLOOKUP($B526,SOCS_box_taxonomy!$B$2:$Z$948,22,0)</f>
        <v>0</v>
      </c>
    </row>
    <row r="527" spans="1:26">
      <c r="A527" t="s">
        <v>268</v>
      </c>
      <c r="B527" t="s">
        <v>1445</v>
      </c>
      <c r="C527">
        <v>409</v>
      </c>
      <c r="D527" t="s">
        <v>1266</v>
      </c>
      <c r="E527">
        <v>341</v>
      </c>
      <c r="F527">
        <v>365</v>
      </c>
      <c r="G527">
        <v>121734</v>
      </c>
      <c r="H527" t="s">
        <v>1267</v>
      </c>
      <c r="I527" t="str">
        <f>VLOOKUP($B527,SOCS_box_taxonomy!$B$2:$Z$948,6,0)</f>
        <v>Eukaryota</v>
      </c>
      <c r="J527" t="str">
        <f>VLOOKUP($B527,SOCS_box_taxonomy!$B$2:$Z$948,7,0)</f>
        <v xml:space="preserve"> Metazoa</v>
      </c>
      <c r="K527" t="str">
        <f>VLOOKUP($B527,SOCS_box_taxonomy!$B$2:$Z$948,8,0)</f>
        <v xml:space="preserve"> Chordata</v>
      </c>
      <c r="L527" t="str">
        <f>VLOOKUP($B527,SOCS_box_taxonomy!$B$2:$Z$948,9,0)</f>
        <v xml:space="preserve"> Craniata</v>
      </c>
      <c r="M527" t="str">
        <f>VLOOKUP($B527,SOCS_box_taxonomy!$B$2:$Z$948,10,0)</f>
        <v xml:space="preserve"> Vertebrata</v>
      </c>
      <c r="N527" t="str">
        <f>VLOOKUP($B527,SOCS_box_taxonomy!$B$2:$Z$948,11,0)</f>
        <v xml:space="preserve"> Euteleostomi</v>
      </c>
      <c r="O527" t="str">
        <f>VLOOKUP($B527,SOCS_box_taxonomy!$B$2:$Z$948,12,0)</f>
        <v>Amphibia</v>
      </c>
      <c r="P527" t="str">
        <f>VLOOKUP($B527,SOCS_box_taxonomy!$B$2:$Z$948,13,0)</f>
        <v xml:space="preserve"> Batrachia</v>
      </c>
      <c r="Q527" t="str">
        <f>VLOOKUP($B527,SOCS_box_taxonomy!$B$2:$Z$948,14,0)</f>
        <v xml:space="preserve"> Anura</v>
      </c>
      <c r="R527" t="str">
        <f>VLOOKUP($B527,SOCS_box_taxonomy!$B$2:$Z$948,15,0)</f>
        <v xml:space="preserve"> Pipoidea</v>
      </c>
      <c r="S527" t="str">
        <f>VLOOKUP($B527,SOCS_box_taxonomy!$B$2:$Z$948,16,0)</f>
        <v xml:space="preserve"> Pipidae</v>
      </c>
      <c r="T527" t="str">
        <f>VLOOKUP($B527,SOCS_box_taxonomy!$B$2:$Z$948,17,0)</f>
        <v xml:space="preserve"> Xenopodinae</v>
      </c>
      <c r="U527" t="str">
        <f>VLOOKUP($B527,SOCS_box_taxonomy!$B$2:$Z$948,18,0)</f>
        <v xml:space="preserve"> Xenopus</v>
      </c>
      <c r="V527" t="str">
        <f>VLOOKUP($B527,SOCS_box_taxonomy!$B$2:$Z$948,19,0)</f>
        <v>Silurana.</v>
      </c>
      <c r="W527">
        <f>VLOOKUP($B527,SOCS_box_taxonomy!$B$2:$Z$948,20,0)</f>
        <v>0</v>
      </c>
      <c r="X527">
        <f>VLOOKUP($B527,SOCS_box_taxonomy!$B$2:$Z$948,21,0)</f>
        <v>0</v>
      </c>
      <c r="Y527">
        <f>VLOOKUP($B527,SOCS_box_taxonomy!$B$2:$Z$948,22,0)</f>
        <v>0</v>
      </c>
    </row>
    <row r="528" spans="1:26">
      <c r="A528" t="s">
        <v>269</v>
      </c>
      <c r="B528" t="s">
        <v>1446</v>
      </c>
      <c r="C528">
        <v>215</v>
      </c>
      <c r="D528" t="s">
        <v>1286</v>
      </c>
      <c r="E528">
        <v>45</v>
      </c>
      <c r="F528">
        <v>126</v>
      </c>
      <c r="G528">
        <v>4403</v>
      </c>
      <c r="H528" t="s">
        <v>1287</v>
      </c>
      <c r="I528" t="str">
        <f>VLOOKUP($B528,SOCS_box_taxonomy!$B$2:$Z$948,6,0)</f>
        <v>Eukaryota</v>
      </c>
      <c r="J528" t="str">
        <f>VLOOKUP($B528,SOCS_box_taxonomy!$B$2:$Z$948,7,0)</f>
        <v xml:space="preserve"> Metazoa</v>
      </c>
      <c r="K528" t="str">
        <f>VLOOKUP($B528,SOCS_box_taxonomy!$B$2:$Z$948,8,0)</f>
        <v xml:space="preserve"> Chordata</v>
      </c>
      <c r="L528" t="str">
        <f>VLOOKUP($B528,SOCS_box_taxonomy!$B$2:$Z$948,9,0)</f>
        <v xml:space="preserve"> Craniata</v>
      </c>
      <c r="M528" t="str">
        <f>VLOOKUP($B528,SOCS_box_taxonomy!$B$2:$Z$948,10,0)</f>
        <v xml:space="preserve"> Vertebrata</v>
      </c>
      <c r="N528" t="str">
        <f>VLOOKUP($B528,SOCS_box_taxonomy!$B$2:$Z$948,11,0)</f>
        <v xml:space="preserve"> Euteleostomi</v>
      </c>
      <c r="O528" t="str">
        <f>VLOOKUP($B528,SOCS_box_taxonomy!$B$2:$Z$948,12,0)</f>
        <v>Actinopterygii</v>
      </c>
      <c r="P528" t="str">
        <f>VLOOKUP($B528,SOCS_box_taxonomy!$B$2:$Z$948,13,0)</f>
        <v xml:space="preserve"> Neopterygii</v>
      </c>
      <c r="Q528" t="str">
        <f>VLOOKUP($B528,SOCS_box_taxonomy!$B$2:$Z$948,14,0)</f>
        <v xml:space="preserve"> Teleostei</v>
      </c>
      <c r="R528" t="str">
        <f>VLOOKUP($B528,SOCS_box_taxonomy!$B$2:$Z$948,15,0)</f>
        <v xml:space="preserve"> Euteleostei</v>
      </c>
      <c r="S528" t="str">
        <f>VLOOKUP($B528,SOCS_box_taxonomy!$B$2:$Z$948,16,0)</f>
        <v xml:space="preserve"> Neoteleostei</v>
      </c>
      <c r="T528" t="str">
        <f>VLOOKUP($B528,SOCS_box_taxonomy!$B$2:$Z$948,17,0)</f>
        <v>Acanthomorpha</v>
      </c>
      <c r="U528" t="str">
        <f>VLOOKUP($B528,SOCS_box_taxonomy!$B$2:$Z$948,18,0)</f>
        <v xml:space="preserve"> Acanthopterygii</v>
      </c>
      <c r="V528" t="str">
        <f>VLOOKUP($B528,SOCS_box_taxonomy!$B$2:$Z$948,19,0)</f>
        <v xml:space="preserve"> Percomorpha</v>
      </c>
      <c r="W528" t="str">
        <f>VLOOKUP($B528,SOCS_box_taxonomy!$B$2:$Z$948,20,0)</f>
        <v xml:space="preserve"> Gasterosteiformes</v>
      </c>
      <c r="X528" t="str">
        <f>VLOOKUP($B528,SOCS_box_taxonomy!$B$2:$Z$948,21,0)</f>
        <v>Gasterosteidae</v>
      </c>
      <c r="Y528" t="str">
        <f>VLOOKUP($B528,SOCS_box_taxonomy!$B$2:$Z$948,22,0)</f>
        <v xml:space="preserve"> Gasterosteus.</v>
      </c>
    </row>
    <row r="529" spans="1:26">
      <c r="A529" t="s">
        <v>269</v>
      </c>
      <c r="B529" t="s">
        <v>1446</v>
      </c>
      <c r="C529">
        <v>215</v>
      </c>
      <c r="D529" t="s">
        <v>21</v>
      </c>
      <c r="E529">
        <v>177</v>
      </c>
      <c r="F529">
        <v>212</v>
      </c>
      <c r="G529">
        <v>1016</v>
      </c>
      <c r="H529" t="s">
        <v>1265</v>
      </c>
      <c r="I529" t="str">
        <f>VLOOKUP($B529,SOCS_box_taxonomy!$B$2:$Z$948,6,0)</f>
        <v>Eukaryota</v>
      </c>
      <c r="J529" t="str">
        <f>VLOOKUP($B529,SOCS_box_taxonomy!$B$2:$Z$948,7,0)</f>
        <v xml:space="preserve"> Metazoa</v>
      </c>
      <c r="K529" t="str">
        <f>VLOOKUP($B529,SOCS_box_taxonomy!$B$2:$Z$948,8,0)</f>
        <v xml:space="preserve"> Chordata</v>
      </c>
      <c r="L529" t="str">
        <f>VLOOKUP($B529,SOCS_box_taxonomy!$B$2:$Z$948,9,0)</f>
        <v xml:space="preserve"> Craniata</v>
      </c>
      <c r="M529" t="str">
        <f>VLOOKUP($B529,SOCS_box_taxonomy!$B$2:$Z$948,10,0)</f>
        <v xml:space="preserve"> Vertebrata</v>
      </c>
      <c r="N529" t="str">
        <f>VLOOKUP($B529,SOCS_box_taxonomy!$B$2:$Z$948,11,0)</f>
        <v xml:space="preserve"> Euteleostomi</v>
      </c>
      <c r="O529" t="str">
        <f>VLOOKUP($B529,SOCS_box_taxonomy!$B$2:$Z$948,12,0)</f>
        <v>Actinopterygii</v>
      </c>
      <c r="P529" t="str">
        <f>VLOOKUP($B529,SOCS_box_taxonomy!$B$2:$Z$948,13,0)</f>
        <v xml:space="preserve"> Neopterygii</v>
      </c>
      <c r="Q529" t="str">
        <f>VLOOKUP($B529,SOCS_box_taxonomy!$B$2:$Z$948,14,0)</f>
        <v xml:space="preserve"> Teleostei</v>
      </c>
      <c r="R529" t="str">
        <f>VLOOKUP($B529,SOCS_box_taxonomy!$B$2:$Z$948,15,0)</f>
        <v xml:space="preserve"> Euteleostei</v>
      </c>
      <c r="S529" t="str">
        <f>VLOOKUP($B529,SOCS_box_taxonomy!$B$2:$Z$948,16,0)</f>
        <v xml:space="preserve"> Neoteleostei</v>
      </c>
      <c r="T529" t="str">
        <f>VLOOKUP($B529,SOCS_box_taxonomy!$B$2:$Z$948,17,0)</f>
        <v>Acanthomorpha</v>
      </c>
      <c r="U529" t="str">
        <f>VLOOKUP($B529,SOCS_box_taxonomy!$B$2:$Z$948,18,0)</f>
        <v xml:space="preserve"> Acanthopterygii</v>
      </c>
      <c r="V529" t="str">
        <f>VLOOKUP($B529,SOCS_box_taxonomy!$B$2:$Z$948,19,0)</f>
        <v xml:space="preserve"> Percomorpha</v>
      </c>
      <c r="W529" t="str">
        <f>VLOOKUP($B529,SOCS_box_taxonomy!$B$2:$Z$948,20,0)</f>
        <v xml:space="preserve"> Gasterosteiformes</v>
      </c>
      <c r="X529" t="str">
        <f>VLOOKUP($B529,SOCS_box_taxonomy!$B$2:$Z$948,21,0)</f>
        <v>Gasterosteidae</v>
      </c>
      <c r="Y529" t="str">
        <f>VLOOKUP($B529,SOCS_box_taxonomy!$B$2:$Z$948,22,0)</f>
        <v xml:space="preserve"> Gasterosteus.</v>
      </c>
      <c r="Z529">
        <f>$F529-$E529+1</f>
        <v>36</v>
      </c>
    </row>
    <row r="530" spans="1:26">
      <c r="A530" t="s">
        <v>270</v>
      </c>
      <c r="B530" t="s">
        <v>1447</v>
      </c>
      <c r="C530">
        <v>561</v>
      </c>
      <c r="D530" t="s">
        <v>1286</v>
      </c>
      <c r="E530">
        <v>405</v>
      </c>
      <c r="F530">
        <v>483</v>
      </c>
      <c r="G530">
        <v>4403</v>
      </c>
      <c r="H530" t="s">
        <v>1287</v>
      </c>
      <c r="I530" t="str">
        <f>VLOOKUP($B530,SOCS_box_taxonomy!$B$2:$Z$948,6,0)</f>
        <v>Eukaryota</v>
      </c>
      <c r="J530" t="str">
        <f>VLOOKUP($B530,SOCS_box_taxonomy!$B$2:$Z$948,7,0)</f>
        <v xml:space="preserve"> Metazoa</v>
      </c>
      <c r="K530" t="str">
        <f>VLOOKUP($B530,SOCS_box_taxonomy!$B$2:$Z$948,8,0)</f>
        <v xml:space="preserve"> Chordata</v>
      </c>
      <c r="L530" t="str">
        <f>VLOOKUP($B530,SOCS_box_taxonomy!$B$2:$Z$948,9,0)</f>
        <v xml:space="preserve"> Craniata</v>
      </c>
      <c r="M530" t="str">
        <f>VLOOKUP($B530,SOCS_box_taxonomy!$B$2:$Z$948,10,0)</f>
        <v xml:space="preserve"> Vertebrata</v>
      </c>
      <c r="N530" t="str">
        <f>VLOOKUP($B530,SOCS_box_taxonomy!$B$2:$Z$948,11,0)</f>
        <v xml:space="preserve"> Euteleostomi</v>
      </c>
      <c r="O530" t="str">
        <f>VLOOKUP($B530,SOCS_box_taxonomy!$B$2:$Z$948,12,0)</f>
        <v>Actinopterygii</v>
      </c>
      <c r="P530" t="str">
        <f>VLOOKUP($B530,SOCS_box_taxonomy!$B$2:$Z$948,13,0)</f>
        <v xml:space="preserve"> Neopterygii</v>
      </c>
      <c r="Q530" t="str">
        <f>VLOOKUP($B530,SOCS_box_taxonomy!$B$2:$Z$948,14,0)</f>
        <v xml:space="preserve"> Teleostei</v>
      </c>
      <c r="R530" t="str">
        <f>VLOOKUP($B530,SOCS_box_taxonomy!$B$2:$Z$948,15,0)</f>
        <v xml:space="preserve"> Euteleostei</v>
      </c>
      <c r="S530" t="str">
        <f>VLOOKUP($B530,SOCS_box_taxonomy!$B$2:$Z$948,16,0)</f>
        <v xml:space="preserve"> Neoteleostei</v>
      </c>
      <c r="T530" t="str">
        <f>VLOOKUP($B530,SOCS_box_taxonomy!$B$2:$Z$948,17,0)</f>
        <v>Acanthomorpha</v>
      </c>
      <c r="U530" t="str">
        <f>VLOOKUP($B530,SOCS_box_taxonomy!$B$2:$Z$948,18,0)</f>
        <v xml:space="preserve"> Acanthopterygii</v>
      </c>
      <c r="V530" t="str">
        <f>VLOOKUP($B530,SOCS_box_taxonomy!$B$2:$Z$948,19,0)</f>
        <v xml:space="preserve"> Percomorpha</v>
      </c>
      <c r="W530" t="str">
        <f>VLOOKUP($B530,SOCS_box_taxonomy!$B$2:$Z$948,20,0)</f>
        <v xml:space="preserve"> Gasterosteiformes</v>
      </c>
      <c r="X530" t="str">
        <f>VLOOKUP($B530,SOCS_box_taxonomy!$B$2:$Z$948,21,0)</f>
        <v>Gasterosteidae</v>
      </c>
      <c r="Y530" t="str">
        <f>VLOOKUP($B530,SOCS_box_taxonomy!$B$2:$Z$948,22,0)</f>
        <v xml:space="preserve"> Gasterosteus.</v>
      </c>
    </row>
    <row r="531" spans="1:26">
      <c r="A531" t="s">
        <v>270</v>
      </c>
      <c r="B531" t="s">
        <v>1447</v>
      </c>
      <c r="C531">
        <v>561</v>
      </c>
      <c r="D531" t="s">
        <v>21</v>
      </c>
      <c r="E531">
        <v>505</v>
      </c>
      <c r="F531">
        <v>542</v>
      </c>
      <c r="G531">
        <v>1016</v>
      </c>
      <c r="H531" t="s">
        <v>1265</v>
      </c>
      <c r="I531" t="str">
        <f>VLOOKUP($B531,SOCS_box_taxonomy!$B$2:$Z$948,6,0)</f>
        <v>Eukaryota</v>
      </c>
      <c r="J531" t="str">
        <f>VLOOKUP($B531,SOCS_box_taxonomy!$B$2:$Z$948,7,0)</f>
        <v xml:space="preserve"> Metazoa</v>
      </c>
      <c r="K531" t="str">
        <f>VLOOKUP($B531,SOCS_box_taxonomy!$B$2:$Z$948,8,0)</f>
        <v xml:space="preserve"> Chordata</v>
      </c>
      <c r="L531" t="str">
        <f>VLOOKUP($B531,SOCS_box_taxonomy!$B$2:$Z$948,9,0)</f>
        <v xml:space="preserve"> Craniata</v>
      </c>
      <c r="M531" t="str">
        <f>VLOOKUP($B531,SOCS_box_taxonomy!$B$2:$Z$948,10,0)</f>
        <v xml:space="preserve"> Vertebrata</v>
      </c>
      <c r="N531" t="str">
        <f>VLOOKUP($B531,SOCS_box_taxonomy!$B$2:$Z$948,11,0)</f>
        <v xml:space="preserve"> Euteleostomi</v>
      </c>
      <c r="O531" t="str">
        <f>VLOOKUP($B531,SOCS_box_taxonomy!$B$2:$Z$948,12,0)</f>
        <v>Actinopterygii</v>
      </c>
      <c r="P531" t="str">
        <f>VLOOKUP($B531,SOCS_box_taxonomy!$B$2:$Z$948,13,0)</f>
        <v xml:space="preserve"> Neopterygii</v>
      </c>
      <c r="Q531" t="str">
        <f>VLOOKUP($B531,SOCS_box_taxonomy!$B$2:$Z$948,14,0)</f>
        <v xml:space="preserve"> Teleostei</v>
      </c>
      <c r="R531" t="str">
        <f>VLOOKUP($B531,SOCS_box_taxonomy!$B$2:$Z$948,15,0)</f>
        <v xml:space="preserve"> Euteleostei</v>
      </c>
      <c r="S531" t="str">
        <f>VLOOKUP($B531,SOCS_box_taxonomy!$B$2:$Z$948,16,0)</f>
        <v xml:space="preserve"> Neoteleostei</v>
      </c>
      <c r="T531" t="str">
        <f>VLOOKUP($B531,SOCS_box_taxonomy!$B$2:$Z$948,17,0)</f>
        <v>Acanthomorpha</v>
      </c>
      <c r="U531" t="str">
        <f>VLOOKUP($B531,SOCS_box_taxonomy!$B$2:$Z$948,18,0)</f>
        <v xml:space="preserve"> Acanthopterygii</v>
      </c>
      <c r="V531" t="str">
        <f>VLOOKUP($B531,SOCS_box_taxonomy!$B$2:$Z$948,19,0)</f>
        <v xml:space="preserve"> Percomorpha</v>
      </c>
      <c r="W531" t="str">
        <f>VLOOKUP($B531,SOCS_box_taxonomy!$B$2:$Z$948,20,0)</f>
        <v xml:space="preserve"> Gasterosteiformes</v>
      </c>
      <c r="X531" t="str">
        <f>VLOOKUP($B531,SOCS_box_taxonomy!$B$2:$Z$948,21,0)</f>
        <v>Gasterosteidae</v>
      </c>
      <c r="Y531" t="str">
        <f>VLOOKUP($B531,SOCS_box_taxonomy!$B$2:$Z$948,22,0)</f>
        <v xml:space="preserve"> Gasterosteus.</v>
      </c>
      <c r="Z531">
        <f>$F531-$E531+1</f>
        <v>38</v>
      </c>
    </row>
    <row r="532" spans="1:26">
      <c r="A532" t="s">
        <v>270</v>
      </c>
      <c r="B532" t="s">
        <v>1447</v>
      </c>
      <c r="C532">
        <v>561</v>
      </c>
      <c r="D532" t="s">
        <v>1347</v>
      </c>
      <c r="E532">
        <v>140</v>
      </c>
      <c r="F532">
        <v>196</v>
      </c>
      <c r="G532">
        <v>63</v>
      </c>
      <c r="H532" t="s">
        <v>1348</v>
      </c>
      <c r="I532" t="str">
        <f>VLOOKUP($B532,SOCS_box_taxonomy!$B$2:$Z$948,6,0)</f>
        <v>Eukaryota</v>
      </c>
      <c r="J532" t="str">
        <f>VLOOKUP($B532,SOCS_box_taxonomy!$B$2:$Z$948,7,0)</f>
        <v xml:space="preserve"> Metazoa</v>
      </c>
      <c r="K532" t="str">
        <f>VLOOKUP($B532,SOCS_box_taxonomy!$B$2:$Z$948,8,0)</f>
        <v xml:space="preserve"> Chordata</v>
      </c>
      <c r="L532" t="str">
        <f>VLOOKUP($B532,SOCS_box_taxonomy!$B$2:$Z$948,9,0)</f>
        <v xml:space="preserve"> Craniata</v>
      </c>
      <c r="M532" t="str">
        <f>VLOOKUP($B532,SOCS_box_taxonomy!$B$2:$Z$948,10,0)</f>
        <v xml:space="preserve"> Vertebrata</v>
      </c>
      <c r="N532" t="str">
        <f>VLOOKUP($B532,SOCS_box_taxonomy!$B$2:$Z$948,11,0)</f>
        <v xml:space="preserve"> Euteleostomi</v>
      </c>
      <c r="O532" t="str">
        <f>VLOOKUP($B532,SOCS_box_taxonomy!$B$2:$Z$948,12,0)</f>
        <v>Actinopterygii</v>
      </c>
      <c r="P532" t="str">
        <f>VLOOKUP($B532,SOCS_box_taxonomy!$B$2:$Z$948,13,0)</f>
        <v xml:space="preserve"> Neopterygii</v>
      </c>
      <c r="Q532" t="str">
        <f>VLOOKUP($B532,SOCS_box_taxonomy!$B$2:$Z$948,14,0)</f>
        <v xml:space="preserve"> Teleostei</v>
      </c>
      <c r="R532" t="str">
        <f>VLOOKUP($B532,SOCS_box_taxonomy!$B$2:$Z$948,15,0)</f>
        <v xml:space="preserve"> Euteleostei</v>
      </c>
      <c r="S532" t="str">
        <f>VLOOKUP($B532,SOCS_box_taxonomy!$B$2:$Z$948,16,0)</f>
        <v xml:space="preserve"> Neoteleostei</v>
      </c>
      <c r="T532" t="str">
        <f>VLOOKUP($B532,SOCS_box_taxonomy!$B$2:$Z$948,17,0)</f>
        <v>Acanthomorpha</v>
      </c>
      <c r="U532" t="str">
        <f>VLOOKUP($B532,SOCS_box_taxonomy!$B$2:$Z$948,18,0)</f>
        <v xml:space="preserve"> Acanthopterygii</v>
      </c>
      <c r="V532" t="str">
        <f>VLOOKUP($B532,SOCS_box_taxonomy!$B$2:$Z$948,19,0)</f>
        <v xml:space="preserve"> Percomorpha</v>
      </c>
      <c r="W532" t="str">
        <f>VLOOKUP($B532,SOCS_box_taxonomy!$B$2:$Z$948,20,0)</f>
        <v xml:space="preserve"> Gasterosteiformes</v>
      </c>
      <c r="X532" t="str">
        <f>VLOOKUP($B532,SOCS_box_taxonomy!$B$2:$Z$948,21,0)</f>
        <v>Gasterosteidae</v>
      </c>
      <c r="Y532" t="str">
        <f>VLOOKUP($B532,SOCS_box_taxonomy!$B$2:$Z$948,22,0)</f>
        <v xml:space="preserve"> Gasterosteus.</v>
      </c>
    </row>
    <row r="533" spans="1:26">
      <c r="A533" t="s">
        <v>270</v>
      </c>
      <c r="B533" t="s">
        <v>1447</v>
      </c>
      <c r="C533">
        <v>561</v>
      </c>
      <c r="D533" t="s">
        <v>1349</v>
      </c>
      <c r="E533">
        <v>199</v>
      </c>
      <c r="F533">
        <v>369</v>
      </c>
      <c r="G533">
        <v>56</v>
      </c>
      <c r="I533" t="str">
        <f>VLOOKUP($B533,SOCS_box_taxonomy!$B$2:$Z$948,6,0)</f>
        <v>Eukaryota</v>
      </c>
      <c r="J533" t="str">
        <f>VLOOKUP($B533,SOCS_box_taxonomy!$B$2:$Z$948,7,0)</f>
        <v xml:space="preserve"> Metazoa</v>
      </c>
      <c r="K533" t="str">
        <f>VLOOKUP($B533,SOCS_box_taxonomy!$B$2:$Z$948,8,0)</f>
        <v xml:space="preserve"> Chordata</v>
      </c>
      <c r="L533" t="str">
        <f>VLOOKUP($B533,SOCS_box_taxonomy!$B$2:$Z$948,9,0)</f>
        <v xml:space="preserve"> Craniata</v>
      </c>
      <c r="M533" t="str">
        <f>VLOOKUP($B533,SOCS_box_taxonomy!$B$2:$Z$948,10,0)</f>
        <v xml:space="preserve"> Vertebrata</v>
      </c>
      <c r="N533" t="str">
        <f>VLOOKUP($B533,SOCS_box_taxonomy!$B$2:$Z$948,11,0)</f>
        <v xml:space="preserve"> Euteleostomi</v>
      </c>
      <c r="O533" t="str">
        <f>VLOOKUP($B533,SOCS_box_taxonomy!$B$2:$Z$948,12,0)</f>
        <v>Actinopterygii</v>
      </c>
      <c r="P533" t="str">
        <f>VLOOKUP($B533,SOCS_box_taxonomy!$B$2:$Z$948,13,0)</f>
        <v xml:space="preserve"> Neopterygii</v>
      </c>
      <c r="Q533" t="str">
        <f>VLOOKUP($B533,SOCS_box_taxonomy!$B$2:$Z$948,14,0)</f>
        <v xml:space="preserve"> Teleostei</v>
      </c>
      <c r="R533" t="str">
        <f>VLOOKUP($B533,SOCS_box_taxonomy!$B$2:$Z$948,15,0)</f>
        <v xml:space="preserve"> Euteleostei</v>
      </c>
      <c r="S533" t="str">
        <f>VLOOKUP($B533,SOCS_box_taxonomy!$B$2:$Z$948,16,0)</f>
        <v xml:space="preserve"> Neoteleostei</v>
      </c>
      <c r="T533" t="str">
        <f>VLOOKUP($B533,SOCS_box_taxonomy!$B$2:$Z$948,17,0)</f>
        <v>Acanthomorpha</v>
      </c>
      <c r="U533" t="str">
        <f>VLOOKUP($B533,SOCS_box_taxonomy!$B$2:$Z$948,18,0)</f>
        <v xml:space="preserve"> Acanthopterygii</v>
      </c>
      <c r="V533" t="str">
        <f>VLOOKUP($B533,SOCS_box_taxonomy!$B$2:$Z$948,19,0)</f>
        <v xml:space="preserve"> Percomorpha</v>
      </c>
      <c r="W533" t="str">
        <f>VLOOKUP($B533,SOCS_box_taxonomy!$B$2:$Z$948,20,0)</f>
        <v xml:space="preserve"> Gasterosteiformes</v>
      </c>
      <c r="X533" t="str">
        <f>VLOOKUP($B533,SOCS_box_taxonomy!$B$2:$Z$948,21,0)</f>
        <v>Gasterosteidae</v>
      </c>
      <c r="Y533" t="str">
        <f>VLOOKUP($B533,SOCS_box_taxonomy!$B$2:$Z$948,22,0)</f>
        <v xml:space="preserve"> Gasterosteus.</v>
      </c>
    </row>
    <row r="534" spans="1:26">
      <c r="A534" t="s">
        <v>271</v>
      </c>
      <c r="B534" t="s">
        <v>1448</v>
      </c>
      <c r="C534">
        <v>210</v>
      </c>
      <c r="D534" t="s">
        <v>1286</v>
      </c>
      <c r="E534">
        <v>48</v>
      </c>
      <c r="F534">
        <v>129</v>
      </c>
      <c r="G534">
        <v>4403</v>
      </c>
      <c r="H534" t="s">
        <v>1287</v>
      </c>
      <c r="I534" t="str">
        <f>VLOOKUP($B534,SOCS_box_taxonomy!$B$2:$Z$948,6,0)</f>
        <v>Eukaryota</v>
      </c>
      <c r="J534" t="str">
        <f>VLOOKUP($B534,SOCS_box_taxonomy!$B$2:$Z$948,7,0)</f>
        <v xml:space="preserve"> Metazoa</v>
      </c>
      <c r="K534" t="str">
        <f>VLOOKUP($B534,SOCS_box_taxonomy!$B$2:$Z$948,8,0)</f>
        <v xml:space="preserve"> Chordata</v>
      </c>
      <c r="L534" t="str">
        <f>VLOOKUP($B534,SOCS_box_taxonomy!$B$2:$Z$948,9,0)</f>
        <v xml:space="preserve"> Craniata</v>
      </c>
      <c r="M534" t="str">
        <f>VLOOKUP($B534,SOCS_box_taxonomy!$B$2:$Z$948,10,0)</f>
        <v xml:space="preserve"> Vertebrata</v>
      </c>
      <c r="N534" t="str">
        <f>VLOOKUP($B534,SOCS_box_taxonomy!$B$2:$Z$948,11,0)</f>
        <v xml:space="preserve"> Euteleostomi</v>
      </c>
      <c r="O534" t="str">
        <f>VLOOKUP($B534,SOCS_box_taxonomy!$B$2:$Z$948,12,0)</f>
        <v>Actinopterygii</v>
      </c>
      <c r="P534" t="str">
        <f>VLOOKUP($B534,SOCS_box_taxonomy!$B$2:$Z$948,13,0)</f>
        <v xml:space="preserve"> Neopterygii</v>
      </c>
      <c r="Q534" t="str">
        <f>VLOOKUP($B534,SOCS_box_taxonomy!$B$2:$Z$948,14,0)</f>
        <v xml:space="preserve"> Teleostei</v>
      </c>
      <c r="R534" t="str">
        <f>VLOOKUP($B534,SOCS_box_taxonomy!$B$2:$Z$948,15,0)</f>
        <v xml:space="preserve"> Euteleostei</v>
      </c>
      <c r="S534" t="str">
        <f>VLOOKUP($B534,SOCS_box_taxonomy!$B$2:$Z$948,16,0)</f>
        <v xml:space="preserve"> Neoteleostei</v>
      </c>
      <c r="T534" t="str">
        <f>VLOOKUP($B534,SOCS_box_taxonomy!$B$2:$Z$948,17,0)</f>
        <v>Acanthomorpha</v>
      </c>
      <c r="U534" t="str">
        <f>VLOOKUP($B534,SOCS_box_taxonomy!$B$2:$Z$948,18,0)</f>
        <v xml:space="preserve"> Acanthopterygii</v>
      </c>
      <c r="V534" t="str">
        <f>VLOOKUP($B534,SOCS_box_taxonomy!$B$2:$Z$948,19,0)</f>
        <v xml:space="preserve"> Percomorpha</v>
      </c>
      <c r="W534" t="str">
        <f>VLOOKUP($B534,SOCS_box_taxonomy!$B$2:$Z$948,20,0)</f>
        <v xml:space="preserve"> Gasterosteiformes</v>
      </c>
      <c r="X534" t="str">
        <f>VLOOKUP($B534,SOCS_box_taxonomy!$B$2:$Z$948,21,0)</f>
        <v>Gasterosteidae</v>
      </c>
      <c r="Y534" t="str">
        <f>VLOOKUP($B534,SOCS_box_taxonomy!$B$2:$Z$948,22,0)</f>
        <v xml:space="preserve"> Gasterosteus.</v>
      </c>
    </row>
    <row r="535" spans="1:26">
      <c r="A535" t="s">
        <v>271</v>
      </c>
      <c r="B535" t="s">
        <v>1448</v>
      </c>
      <c r="C535">
        <v>210</v>
      </c>
      <c r="D535" t="s">
        <v>21</v>
      </c>
      <c r="E535">
        <v>172</v>
      </c>
      <c r="F535">
        <v>207</v>
      </c>
      <c r="G535">
        <v>1016</v>
      </c>
      <c r="H535" t="s">
        <v>1265</v>
      </c>
      <c r="I535" t="str">
        <f>VLOOKUP($B535,SOCS_box_taxonomy!$B$2:$Z$948,6,0)</f>
        <v>Eukaryota</v>
      </c>
      <c r="J535" t="str">
        <f>VLOOKUP($B535,SOCS_box_taxonomy!$B$2:$Z$948,7,0)</f>
        <v xml:space="preserve"> Metazoa</v>
      </c>
      <c r="K535" t="str">
        <f>VLOOKUP($B535,SOCS_box_taxonomy!$B$2:$Z$948,8,0)</f>
        <v xml:space="preserve"> Chordata</v>
      </c>
      <c r="L535" t="str">
        <f>VLOOKUP($B535,SOCS_box_taxonomy!$B$2:$Z$948,9,0)</f>
        <v xml:space="preserve"> Craniata</v>
      </c>
      <c r="M535" t="str">
        <f>VLOOKUP($B535,SOCS_box_taxonomy!$B$2:$Z$948,10,0)</f>
        <v xml:space="preserve"> Vertebrata</v>
      </c>
      <c r="N535" t="str">
        <f>VLOOKUP($B535,SOCS_box_taxonomy!$B$2:$Z$948,11,0)</f>
        <v xml:space="preserve"> Euteleostomi</v>
      </c>
      <c r="O535" t="str">
        <f>VLOOKUP($B535,SOCS_box_taxonomy!$B$2:$Z$948,12,0)</f>
        <v>Actinopterygii</v>
      </c>
      <c r="P535" t="str">
        <f>VLOOKUP($B535,SOCS_box_taxonomy!$B$2:$Z$948,13,0)</f>
        <v xml:space="preserve"> Neopterygii</v>
      </c>
      <c r="Q535" t="str">
        <f>VLOOKUP($B535,SOCS_box_taxonomy!$B$2:$Z$948,14,0)</f>
        <v xml:space="preserve"> Teleostei</v>
      </c>
      <c r="R535" t="str">
        <f>VLOOKUP($B535,SOCS_box_taxonomy!$B$2:$Z$948,15,0)</f>
        <v xml:space="preserve"> Euteleostei</v>
      </c>
      <c r="S535" t="str">
        <f>VLOOKUP($B535,SOCS_box_taxonomy!$B$2:$Z$948,16,0)</f>
        <v xml:space="preserve"> Neoteleostei</v>
      </c>
      <c r="T535" t="str">
        <f>VLOOKUP($B535,SOCS_box_taxonomy!$B$2:$Z$948,17,0)</f>
        <v>Acanthomorpha</v>
      </c>
      <c r="U535" t="str">
        <f>VLOOKUP($B535,SOCS_box_taxonomy!$B$2:$Z$948,18,0)</f>
        <v xml:space="preserve"> Acanthopterygii</v>
      </c>
      <c r="V535" t="str">
        <f>VLOOKUP($B535,SOCS_box_taxonomy!$B$2:$Z$948,19,0)</f>
        <v xml:space="preserve"> Percomorpha</v>
      </c>
      <c r="W535" t="str">
        <f>VLOOKUP($B535,SOCS_box_taxonomy!$B$2:$Z$948,20,0)</f>
        <v xml:space="preserve"> Gasterosteiformes</v>
      </c>
      <c r="X535" t="str">
        <f>VLOOKUP($B535,SOCS_box_taxonomy!$B$2:$Z$948,21,0)</f>
        <v>Gasterosteidae</v>
      </c>
      <c r="Y535" t="str">
        <f>VLOOKUP($B535,SOCS_box_taxonomy!$B$2:$Z$948,22,0)</f>
        <v xml:space="preserve"> Gasterosteus.</v>
      </c>
      <c r="Z535">
        <f>$F535-$E535+1</f>
        <v>36</v>
      </c>
    </row>
    <row r="536" spans="1:26">
      <c r="A536" t="s">
        <v>272</v>
      </c>
      <c r="B536" t="s">
        <v>1449</v>
      </c>
      <c r="C536">
        <v>435</v>
      </c>
      <c r="D536" t="s">
        <v>1319</v>
      </c>
      <c r="E536">
        <v>163</v>
      </c>
      <c r="F536">
        <v>201</v>
      </c>
      <c r="G536">
        <v>5717</v>
      </c>
      <c r="H536" t="s">
        <v>1320</v>
      </c>
      <c r="I536" t="str">
        <f>VLOOKUP($B536,SOCS_box_taxonomy!$B$2:$Z$948,6,0)</f>
        <v>Eukaryota</v>
      </c>
      <c r="J536" t="str">
        <f>VLOOKUP($B536,SOCS_box_taxonomy!$B$2:$Z$948,7,0)</f>
        <v xml:space="preserve"> Metazoa</v>
      </c>
      <c r="K536" t="str">
        <f>VLOOKUP($B536,SOCS_box_taxonomy!$B$2:$Z$948,8,0)</f>
        <v xml:space="preserve"> Chordata</v>
      </c>
      <c r="L536" t="str">
        <f>VLOOKUP($B536,SOCS_box_taxonomy!$B$2:$Z$948,9,0)</f>
        <v xml:space="preserve"> Craniata</v>
      </c>
      <c r="M536" t="str">
        <f>VLOOKUP($B536,SOCS_box_taxonomy!$B$2:$Z$948,10,0)</f>
        <v xml:space="preserve"> Vertebrata</v>
      </c>
      <c r="N536" t="str">
        <f>VLOOKUP($B536,SOCS_box_taxonomy!$B$2:$Z$948,11,0)</f>
        <v xml:space="preserve"> Euteleostomi</v>
      </c>
      <c r="O536" t="str">
        <f>VLOOKUP($B536,SOCS_box_taxonomy!$B$2:$Z$948,12,0)</f>
        <v>Actinopterygii</v>
      </c>
      <c r="P536" t="str">
        <f>VLOOKUP($B536,SOCS_box_taxonomy!$B$2:$Z$948,13,0)</f>
        <v xml:space="preserve"> Neopterygii</v>
      </c>
      <c r="Q536" t="str">
        <f>VLOOKUP($B536,SOCS_box_taxonomy!$B$2:$Z$948,14,0)</f>
        <v xml:space="preserve"> Teleostei</v>
      </c>
      <c r="R536" t="str">
        <f>VLOOKUP($B536,SOCS_box_taxonomy!$B$2:$Z$948,15,0)</f>
        <v xml:space="preserve"> Ostariophysi</v>
      </c>
      <c r="S536" t="str">
        <f>VLOOKUP($B536,SOCS_box_taxonomy!$B$2:$Z$948,16,0)</f>
        <v xml:space="preserve"> Cypriniformes</v>
      </c>
      <c r="T536" t="str">
        <f>VLOOKUP($B536,SOCS_box_taxonomy!$B$2:$Z$948,17,0)</f>
        <v>Cyprinidae</v>
      </c>
      <c r="U536" t="str">
        <f>VLOOKUP($B536,SOCS_box_taxonomy!$B$2:$Z$948,18,0)</f>
        <v xml:space="preserve"> Danio.</v>
      </c>
      <c r="V536">
        <f>VLOOKUP($B536,SOCS_box_taxonomy!$B$2:$Z$948,19,0)</f>
        <v>0</v>
      </c>
      <c r="W536">
        <f>VLOOKUP($B536,SOCS_box_taxonomy!$B$2:$Z$948,20,0)</f>
        <v>0</v>
      </c>
      <c r="X536">
        <f>VLOOKUP($B536,SOCS_box_taxonomy!$B$2:$Z$948,21,0)</f>
        <v>0</v>
      </c>
      <c r="Y536">
        <f>VLOOKUP($B536,SOCS_box_taxonomy!$B$2:$Z$948,22,0)</f>
        <v>0</v>
      </c>
    </row>
    <row r="537" spans="1:26">
      <c r="A537" t="s">
        <v>272</v>
      </c>
      <c r="B537" t="s">
        <v>1449</v>
      </c>
      <c r="C537">
        <v>435</v>
      </c>
      <c r="D537" t="s">
        <v>1269</v>
      </c>
      <c r="E537">
        <v>37</v>
      </c>
      <c r="F537">
        <v>126</v>
      </c>
      <c r="G537">
        <v>64467</v>
      </c>
      <c r="H537" t="s">
        <v>1270</v>
      </c>
      <c r="I537" t="str">
        <f>VLOOKUP($B537,SOCS_box_taxonomy!$B$2:$Z$948,6,0)</f>
        <v>Eukaryota</v>
      </c>
      <c r="J537" t="str">
        <f>VLOOKUP($B537,SOCS_box_taxonomy!$B$2:$Z$948,7,0)</f>
        <v xml:space="preserve"> Metazoa</v>
      </c>
      <c r="K537" t="str">
        <f>VLOOKUP($B537,SOCS_box_taxonomy!$B$2:$Z$948,8,0)</f>
        <v xml:space="preserve"> Chordata</v>
      </c>
      <c r="L537" t="str">
        <f>VLOOKUP($B537,SOCS_box_taxonomy!$B$2:$Z$948,9,0)</f>
        <v xml:space="preserve"> Craniata</v>
      </c>
      <c r="M537" t="str">
        <f>VLOOKUP($B537,SOCS_box_taxonomy!$B$2:$Z$948,10,0)</f>
        <v xml:space="preserve"> Vertebrata</v>
      </c>
      <c r="N537" t="str">
        <f>VLOOKUP($B537,SOCS_box_taxonomy!$B$2:$Z$948,11,0)</f>
        <v xml:space="preserve"> Euteleostomi</v>
      </c>
      <c r="O537" t="str">
        <f>VLOOKUP($B537,SOCS_box_taxonomy!$B$2:$Z$948,12,0)</f>
        <v>Actinopterygii</v>
      </c>
      <c r="P537" t="str">
        <f>VLOOKUP($B537,SOCS_box_taxonomy!$B$2:$Z$948,13,0)</f>
        <v xml:space="preserve"> Neopterygii</v>
      </c>
      <c r="Q537" t="str">
        <f>VLOOKUP($B537,SOCS_box_taxonomy!$B$2:$Z$948,14,0)</f>
        <v xml:space="preserve"> Teleostei</v>
      </c>
      <c r="R537" t="str">
        <f>VLOOKUP($B537,SOCS_box_taxonomy!$B$2:$Z$948,15,0)</f>
        <v xml:space="preserve"> Ostariophysi</v>
      </c>
      <c r="S537" t="str">
        <f>VLOOKUP($B537,SOCS_box_taxonomy!$B$2:$Z$948,16,0)</f>
        <v xml:space="preserve"> Cypriniformes</v>
      </c>
      <c r="T537" t="str">
        <f>VLOOKUP($B537,SOCS_box_taxonomy!$B$2:$Z$948,17,0)</f>
        <v>Cyprinidae</v>
      </c>
      <c r="U537" t="str">
        <f>VLOOKUP($B537,SOCS_box_taxonomy!$B$2:$Z$948,18,0)</f>
        <v xml:space="preserve"> Danio.</v>
      </c>
      <c r="V537">
        <f>VLOOKUP($B537,SOCS_box_taxonomy!$B$2:$Z$948,19,0)</f>
        <v>0</v>
      </c>
      <c r="W537">
        <f>VLOOKUP($B537,SOCS_box_taxonomy!$B$2:$Z$948,20,0)</f>
        <v>0</v>
      </c>
      <c r="X537">
        <f>VLOOKUP($B537,SOCS_box_taxonomy!$B$2:$Z$948,21,0)</f>
        <v>0</v>
      </c>
      <c r="Y537">
        <f>VLOOKUP($B537,SOCS_box_taxonomy!$B$2:$Z$948,22,0)</f>
        <v>0</v>
      </c>
    </row>
    <row r="538" spans="1:26">
      <c r="A538" t="s">
        <v>272</v>
      </c>
      <c r="B538" t="s">
        <v>1449</v>
      </c>
      <c r="C538">
        <v>435</v>
      </c>
      <c r="D538" t="s">
        <v>21</v>
      </c>
      <c r="E538">
        <v>376</v>
      </c>
      <c r="F538">
        <v>416</v>
      </c>
      <c r="G538">
        <v>1016</v>
      </c>
      <c r="H538" t="s">
        <v>1265</v>
      </c>
      <c r="I538" t="str">
        <f>VLOOKUP($B538,SOCS_box_taxonomy!$B$2:$Z$948,6,0)</f>
        <v>Eukaryota</v>
      </c>
      <c r="J538" t="str">
        <f>VLOOKUP($B538,SOCS_box_taxonomy!$B$2:$Z$948,7,0)</f>
        <v xml:space="preserve"> Metazoa</v>
      </c>
      <c r="K538" t="str">
        <f>VLOOKUP($B538,SOCS_box_taxonomy!$B$2:$Z$948,8,0)</f>
        <v xml:space="preserve"> Chordata</v>
      </c>
      <c r="L538" t="str">
        <f>VLOOKUP($B538,SOCS_box_taxonomy!$B$2:$Z$948,9,0)</f>
        <v xml:space="preserve"> Craniata</v>
      </c>
      <c r="M538" t="str">
        <f>VLOOKUP($B538,SOCS_box_taxonomy!$B$2:$Z$948,10,0)</f>
        <v xml:space="preserve"> Vertebrata</v>
      </c>
      <c r="N538" t="str">
        <f>VLOOKUP($B538,SOCS_box_taxonomy!$B$2:$Z$948,11,0)</f>
        <v xml:space="preserve"> Euteleostomi</v>
      </c>
      <c r="O538" t="str">
        <f>VLOOKUP($B538,SOCS_box_taxonomy!$B$2:$Z$948,12,0)</f>
        <v>Actinopterygii</v>
      </c>
      <c r="P538" t="str">
        <f>VLOOKUP($B538,SOCS_box_taxonomy!$B$2:$Z$948,13,0)</f>
        <v xml:space="preserve"> Neopterygii</v>
      </c>
      <c r="Q538" t="str">
        <f>VLOOKUP($B538,SOCS_box_taxonomy!$B$2:$Z$948,14,0)</f>
        <v xml:space="preserve"> Teleostei</v>
      </c>
      <c r="R538" t="str">
        <f>VLOOKUP($B538,SOCS_box_taxonomy!$B$2:$Z$948,15,0)</f>
        <v xml:space="preserve"> Ostariophysi</v>
      </c>
      <c r="S538" t="str">
        <f>VLOOKUP($B538,SOCS_box_taxonomy!$B$2:$Z$948,16,0)</f>
        <v xml:space="preserve"> Cypriniformes</v>
      </c>
      <c r="T538" t="str">
        <f>VLOOKUP($B538,SOCS_box_taxonomy!$B$2:$Z$948,17,0)</f>
        <v>Cyprinidae</v>
      </c>
      <c r="U538" t="str">
        <f>VLOOKUP($B538,SOCS_box_taxonomy!$B$2:$Z$948,18,0)</f>
        <v xml:space="preserve"> Danio.</v>
      </c>
      <c r="V538">
        <f>VLOOKUP($B538,SOCS_box_taxonomy!$B$2:$Z$948,19,0)</f>
        <v>0</v>
      </c>
      <c r="W538">
        <f>VLOOKUP($B538,SOCS_box_taxonomy!$B$2:$Z$948,20,0)</f>
        <v>0</v>
      </c>
      <c r="X538">
        <f>VLOOKUP($B538,SOCS_box_taxonomy!$B$2:$Z$948,21,0)</f>
        <v>0</v>
      </c>
      <c r="Y538">
        <f>VLOOKUP($B538,SOCS_box_taxonomy!$B$2:$Z$948,22,0)</f>
        <v>0</v>
      </c>
      <c r="Z538">
        <f>$F538-$E538+1</f>
        <v>41</v>
      </c>
    </row>
    <row r="539" spans="1:26">
      <c r="A539" t="s">
        <v>273</v>
      </c>
      <c r="B539" t="s">
        <v>1450</v>
      </c>
      <c r="C539">
        <v>277</v>
      </c>
      <c r="D539" t="s">
        <v>21</v>
      </c>
      <c r="E539">
        <v>238</v>
      </c>
      <c r="F539">
        <v>277</v>
      </c>
      <c r="G539">
        <v>1016</v>
      </c>
      <c r="H539" t="s">
        <v>1265</v>
      </c>
      <c r="I539" t="str">
        <f>VLOOKUP($B539,SOCS_box_taxonomy!$B$2:$Z$948,6,0)</f>
        <v>Eukaryota</v>
      </c>
      <c r="J539" t="str">
        <f>VLOOKUP($B539,SOCS_box_taxonomy!$B$2:$Z$948,7,0)</f>
        <v xml:space="preserve"> Metazoa</v>
      </c>
      <c r="K539" t="str">
        <f>VLOOKUP($B539,SOCS_box_taxonomy!$B$2:$Z$948,8,0)</f>
        <v xml:space="preserve"> Chordata</v>
      </c>
      <c r="L539" t="str">
        <f>VLOOKUP($B539,SOCS_box_taxonomy!$B$2:$Z$948,9,0)</f>
        <v xml:space="preserve"> Craniata</v>
      </c>
      <c r="M539" t="str">
        <f>VLOOKUP($B539,SOCS_box_taxonomy!$B$2:$Z$948,10,0)</f>
        <v xml:space="preserve"> Vertebrata</v>
      </c>
      <c r="N539" t="str">
        <f>VLOOKUP($B539,SOCS_box_taxonomy!$B$2:$Z$948,11,0)</f>
        <v xml:space="preserve"> Euteleostomi</v>
      </c>
      <c r="O539" t="str">
        <f>VLOOKUP($B539,SOCS_box_taxonomy!$B$2:$Z$948,12,0)</f>
        <v>Actinopterygii</v>
      </c>
      <c r="P539" t="str">
        <f>VLOOKUP($B539,SOCS_box_taxonomy!$B$2:$Z$948,13,0)</f>
        <v xml:space="preserve"> Neopterygii</v>
      </c>
      <c r="Q539" t="str">
        <f>VLOOKUP($B539,SOCS_box_taxonomy!$B$2:$Z$948,14,0)</f>
        <v xml:space="preserve"> Teleostei</v>
      </c>
      <c r="R539" t="str">
        <f>VLOOKUP($B539,SOCS_box_taxonomy!$B$2:$Z$948,15,0)</f>
        <v xml:space="preserve"> Ostariophysi</v>
      </c>
      <c r="S539" t="str">
        <f>VLOOKUP($B539,SOCS_box_taxonomy!$B$2:$Z$948,16,0)</f>
        <v xml:space="preserve"> Cypriniformes</v>
      </c>
      <c r="T539" t="str">
        <f>VLOOKUP($B539,SOCS_box_taxonomy!$B$2:$Z$948,17,0)</f>
        <v>Cyprinidae</v>
      </c>
      <c r="U539" t="str">
        <f>VLOOKUP($B539,SOCS_box_taxonomy!$B$2:$Z$948,18,0)</f>
        <v xml:space="preserve"> Danio.</v>
      </c>
      <c r="V539">
        <f>VLOOKUP($B539,SOCS_box_taxonomy!$B$2:$Z$948,19,0)</f>
        <v>0</v>
      </c>
      <c r="W539">
        <f>VLOOKUP($B539,SOCS_box_taxonomy!$B$2:$Z$948,20,0)</f>
        <v>0</v>
      </c>
      <c r="X539">
        <f>VLOOKUP($B539,SOCS_box_taxonomy!$B$2:$Z$948,21,0)</f>
        <v>0</v>
      </c>
      <c r="Y539">
        <f>VLOOKUP($B539,SOCS_box_taxonomy!$B$2:$Z$948,22,0)</f>
        <v>0</v>
      </c>
      <c r="Z539">
        <f>$F539-$E539+1</f>
        <v>40</v>
      </c>
    </row>
    <row r="540" spans="1:26">
      <c r="A540" t="s">
        <v>273</v>
      </c>
      <c r="B540" t="s">
        <v>1450</v>
      </c>
      <c r="C540">
        <v>277</v>
      </c>
      <c r="D540" t="s">
        <v>62</v>
      </c>
      <c r="E540">
        <v>96</v>
      </c>
      <c r="F540">
        <v>233</v>
      </c>
      <c r="G540">
        <v>3584</v>
      </c>
      <c r="H540" t="s">
        <v>1275</v>
      </c>
      <c r="I540" t="str">
        <f>VLOOKUP($B540,SOCS_box_taxonomy!$B$2:$Z$948,6,0)</f>
        <v>Eukaryota</v>
      </c>
      <c r="J540" t="str">
        <f>VLOOKUP($B540,SOCS_box_taxonomy!$B$2:$Z$948,7,0)</f>
        <v xml:space="preserve"> Metazoa</v>
      </c>
      <c r="K540" t="str">
        <f>VLOOKUP($B540,SOCS_box_taxonomy!$B$2:$Z$948,8,0)</f>
        <v xml:space="preserve"> Chordata</v>
      </c>
      <c r="L540" t="str">
        <f>VLOOKUP($B540,SOCS_box_taxonomy!$B$2:$Z$948,9,0)</f>
        <v xml:space="preserve"> Craniata</v>
      </c>
      <c r="M540" t="str">
        <f>VLOOKUP($B540,SOCS_box_taxonomy!$B$2:$Z$948,10,0)</f>
        <v xml:space="preserve"> Vertebrata</v>
      </c>
      <c r="N540" t="str">
        <f>VLOOKUP($B540,SOCS_box_taxonomy!$B$2:$Z$948,11,0)</f>
        <v xml:space="preserve"> Euteleostomi</v>
      </c>
      <c r="O540" t="str">
        <f>VLOOKUP($B540,SOCS_box_taxonomy!$B$2:$Z$948,12,0)</f>
        <v>Actinopterygii</v>
      </c>
      <c r="P540" t="str">
        <f>VLOOKUP($B540,SOCS_box_taxonomy!$B$2:$Z$948,13,0)</f>
        <v xml:space="preserve"> Neopterygii</v>
      </c>
      <c r="Q540" t="str">
        <f>VLOOKUP($B540,SOCS_box_taxonomy!$B$2:$Z$948,14,0)</f>
        <v xml:space="preserve"> Teleostei</v>
      </c>
      <c r="R540" t="str">
        <f>VLOOKUP($B540,SOCS_box_taxonomy!$B$2:$Z$948,15,0)</f>
        <v xml:space="preserve"> Ostariophysi</v>
      </c>
      <c r="S540" t="str">
        <f>VLOOKUP($B540,SOCS_box_taxonomy!$B$2:$Z$948,16,0)</f>
        <v xml:space="preserve"> Cypriniformes</v>
      </c>
      <c r="T540" t="str">
        <f>VLOOKUP($B540,SOCS_box_taxonomy!$B$2:$Z$948,17,0)</f>
        <v>Cyprinidae</v>
      </c>
      <c r="U540" t="str">
        <f>VLOOKUP($B540,SOCS_box_taxonomy!$B$2:$Z$948,18,0)</f>
        <v xml:space="preserve"> Danio.</v>
      </c>
      <c r="V540">
        <f>VLOOKUP($B540,SOCS_box_taxonomy!$B$2:$Z$948,19,0)</f>
        <v>0</v>
      </c>
      <c r="W540">
        <f>VLOOKUP($B540,SOCS_box_taxonomy!$B$2:$Z$948,20,0)</f>
        <v>0</v>
      </c>
      <c r="X540">
        <f>VLOOKUP($B540,SOCS_box_taxonomy!$B$2:$Z$948,21,0)</f>
        <v>0</v>
      </c>
      <c r="Y540">
        <f>VLOOKUP($B540,SOCS_box_taxonomy!$B$2:$Z$948,22,0)</f>
        <v>0</v>
      </c>
    </row>
    <row r="541" spans="1:26">
      <c r="A541" t="s">
        <v>274</v>
      </c>
      <c r="B541" t="s">
        <v>1451</v>
      </c>
      <c r="C541">
        <v>335</v>
      </c>
      <c r="D541" t="s">
        <v>1269</v>
      </c>
      <c r="E541">
        <v>148</v>
      </c>
      <c r="F541">
        <v>266</v>
      </c>
      <c r="G541">
        <v>64467</v>
      </c>
      <c r="H541" t="s">
        <v>1270</v>
      </c>
      <c r="I541" t="str">
        <f>VLOOKUP($B541,SOCS_box_taxonomy!$B$2:$Z$948,6,0)</f>
        <v>Eukaryota</v>
      </c>
      <c r="J541" t="str">
        <f>VLOOKUP($B541,SOCS_box_taxonomy!$B$2:$Z$948,7,0)</f>
        <v xml:space="preserve"> Metazoa</v>
      </c>
      <c r="K541" t="str">
        <f>VLOOKUP($B541,SOCS_box_taxonomy!$B$2:$Z$948,8,0)</f>
        <v xml:space="preserve"> Chordata</v>
      </c>
      <c r="L541" t="str">
        <f>VLOOKUP($B541,SOCS_box_taxonomy!$B$2:$Z$948,9,0)</f>
        <v xml:space="preserve"> Craniata</v>
      </c>
      <c r="M541" t="str">
        <f>VLOOKUP($B541,SOCS_box_taxonomy!$B$2:$Z$948,10,0)</f>
        <v xml:space="preserve"> Vertebrata</v>
      </c>
      <c r="N541" t="str">
        <f>VLOOKUP($B541,SOCS_box_taxonomy!$B$2:$Z$948,11,0)</f>
        <v xml:space="preserve"> Euteleostomi</v>
      </c>
      <c r="O541" t="str">
        <f>VLOOKUP($B541,SOCS_box_taxonomy!$B$2:$Z$948,12,0)</f>
        <v>Actinopterygii</v>
      </c>
      <c r="P541" t="str">
        <f>VLOOKUP($B541,SOCS_box_taxonomy!$B$2:$Z$948,13,0)</f>
        <v xml:space="preserve"> Neopterygii</v>
      </c>
      <c r="Q541" t="str">
        <f>VLOOKUP($B541,SOCS_box_taxonomy!$B$2:$Z$948,14,0)</f>
        <v xml:space="preserve"> Teleostei</v>
      </c>
      <c r="R541" t="str">
        <f>VLOOKUP($B541,SOCS_box_taxonomy!$B$2:$Z$948,15,0)</f>
        <v xml:space="preserve"> Ostariophysi</v>
      </c>
      <c r="S541" t="str">
        <f>VLOOKUP($B541,SOCS_box_taxonomy!$B$2:$Z$948,16,0)</f>
        <v xml:space="preserve"> Cypriniformes</v>
      </c>
      <c r="T541" t="str">
        <f>VLOOKUP($B541,SOCS_box_taxonomy!$B$2:$Z$948,17,0)</f>
        <v>Cyprinidae</v>
      </c>
      <c r="U541" t="str">
        <f>VLOOKUP($B541,SOCS_box_taxonomy!$B$2:$Z$948,18,0)</f>
        <v xml:space="preserve"> Danio.</v>
      </c>
      <c r="V541">
        <f>VLOOKUP($B541,SOCS_box_taxonomy!$B$2:$Z$948,19,0)</f>
        <v>0</v>
      </c>
      <c r="W541">
        <f>VLOOKUP($B541,SOCS_box_taxonomy!$B$2:$Z$948,20,0)</f>
        <v>0</v>
      </c>
      <c r="X541">
        <f>VLOOKUP($B541,SOCS_box_taxonomy!$B$2:$Z$948,21,0)</f>
        <v>0</v>
      </c>
      <c r="Y541">
        <f>VLOOKUP($B541,SOCS_box_taxonomy!$B$2:$Z$948,22,0)</f>
        <v>0</v>
      </c>
    </row>
    <row r="542" spans="1:26">
      <c r="A542" t="s">
        <v>274</v>
      </c>
      <c r="B542" t="s">
        <v>1451</v>
      </c>
      <c r="C542">
        <v>335</v>
      </c>
      <c r="D542" t="s">
        <v>1269</v>
      </c>
      <c r="E542">
        <v>41</v>
      </c>
      <c r="F542">
        <v>141</v>
      </c>
      <c r="G542">
        <v>64467</v>
      </c>
      <c r="H542" t="s">
        <v>1270</v>
      </c>
      <c r="I542" t="str">
        <f>VLOOKUP($B542,SOCS_box_taxonomy!$B$2:$Z$948,6,0)</f>
        <v>Eukaryota</v>
      </c>
      <c r="J542" t="str">
        <f>VLOOKUP($B542,SOCS_box_taxonomy!$B$2:$Z$948,7,0)</f>
        <v xml:space="preserve"> Metazoa</v>
      </c>
      <c r="K542" t="str">
        <f>VLOOKUP($B542,SOCS_box_taxonomy!$B$2:$Z$948,8,0)</f>
        <v xml:space="preserve"> Chordata</v>
      </c>
      <c r="L542" t="str">
        <f>VLOOKUP($B542,SOCS_box_taxonomy!$B$2:$Z$948,9,0)</f>
        <v xml:space="preserve"> Craniata</v>
      </c>
      <c r="M542" t="str">
        <f>VLOOKUP($B542,SOCS_box_taxonomy!$B$2:$Z$948,10,0)</f>
        <v xml:space="preserve"> Vertebrata</v>
      </c>
      <c r="N542" t="str">
        <f>VLOOKUP($B542,SOCS_box_taxonomy!$B$2:$Z$948,11,0)</f>
        <v xml:space="preserve"> Euteleostomi</v>
      </c>
      <c r="O542" t="str">
        <f>VLOOKUP($B542,SOCS_box_taxonomy!$B$2:$Z$948,12,0)</f>
        <v>Actinopterygii</v>
      </c>
      <c r="P542" t="str">
        <f>VLOOKUP($B542,SOCS_box_taxonomy!$B$2:$Z$948,13,0)</f>
        <v xml:space="preserve"> Neopterygii</v>
      </c>
      <c r="Q542" t="str">
        <f>VLOOKUP($B542,SOCS_box_taxonomy!$B$2:$Z$948,14,0)</f>
        <v xml:space="preserve"> Teleostei</v>
      </c>
      <c r="R542" t="str">
        <f>VLOOKUP($B542,SOCS_box_taxonomy!$B$2:$Z$948,15,0)</f>
        <v xml:space="preserve"> Ostariophysi</v>
      </c>
      <c r="S542" t="str">
        <f>VLOOKUP($B542,SOCS_box_taxonomy!$B$2:$Z$948,16,0)</f>
        <v xml:space="preserve"> Cypriniformes</v>
      </c>
      <c r="T542" t="str">
        <f>VLOOKUP($B542,SOCS_box_taxonomy!$B$2:$Z$948,17,0)</f>
        <v>Cyprinidae</v>
      </c>
      <c r="U542" t="str">
        <f>VLOOKUP($B542,SOCS_box_taxonomy!$B$2:$Z$948,18,0)</f>
        <v xml:space="preserve"> Danio.</v>
      </c>
      <c r="V542">
        <f>VLOOKUP($B542,SOCS_box_taxonomy!$B$2:$Z$948,19,0)</f>
        <v>0</v>
      </c>
      <c r="W542">
        <f>VLOOKUP($B542,SOCS_box_taxonomy!$B$2:$Z$948,20,0)</f>
        <v>0</v>
      </c>
      <c r="X542">
        <f>VLOOKUP($B542,SOCS_box_taxonomy!$B$2:$Z$948,21,0)</f>
        <v>0</v>
      </c>
      <c r="Y542">
        <f>VLOOKUP($B542,SOCS_box_taxonomy!$B$2:$Z$948,22,0)</f>
        <v>0</v>
      </c>
    </row>
    <row r="543" spans="1:26">
      <c r="A543" t="s">
        <v>274</v>
      </c>
      <c r="B543" t="s">
        <v>1451</v>
      </c>
      <c r="C543">
        <v>335</v>
      </c>
      <c r="D543" t="s">
        <v>1269</v>
      </c>
      <c r="E543">
        <v>82</v>
      </c>
      <c r="F543">
        <v>174</v>
      </c>
      <c r="G543">
        <v>64467</v>
      </c>
      <c r="H543" t="s">
        <v>1270</v>
      </c>
      <c r="I543" t="str">
        <f>VLOOKUP($B543,SOCS_box_taxonomy!$B$2:$Z$948,6,0)</f>
        <v>Eukaryota</v>
      </c>
      <c r="J543" t="str">
        <f>VLOOKUP($B543,SOCS_box_taxonomy!$B$2:$Z$948,7,0)</f>
        <v xml:space="preserve"> Metazoa</v>
      </c>
      <c r="K543" t="str">
        <f>VLOOKUP($B543,SOCS_box_taxonomy!$B$2:$Z$948,8,0)</f>
        <v xml:space="preserve"> Chordata</v>
      </c>
      <c r="L543" t="str">
        <f>VLOOKUP($B543,SOCS_box_taxonomy!$B$2:$Z$948,9,0)</f>
        <v xml:space="preserve"> Craniata</v>
      </c>
      <c r="M543" t="str">
        <f>VLOOKUP($B543,SOCS_box_taxonomy!$B$2:$Z$948,10,0)</f>
        <v xml:space="preserve"> Vertebrata</v>
      </c>
      <c r="N543" t="str">
        <f>VLOOKUP($B543,SOCS_box_taxonomy!$B$2:$Z$948,11,0)</f>
        <v xml:space="preserve"> Euteleostomi</v>
      </c>
      <c r="O543" t="str">
        <f>VLOOKUP($B543,SOCS_box_taxonomy!$B$2:$Z$948,12,0)</f>
        <v>Actinopterygii</v>
      </c>
      <c r="P543" t="str">
        <f>VLOOKUP($B543,SOCS_box_taxonomy!$B$2:$Z$948,13,0)</f>
        <v xml:space="preserve"> Neopterygii</v>
      </c>
      <c r="Q543" t="str">
        <f>VLOOKUP($B543,SOCS_box_taxonomy!$B$2:$Z$948,14,0)</f>
        <v xml:space="preserve"> Teleostei</v>
      </c>
      <c r="R543" t="str">
        <f>VLOOKUP($B543,SOCS_box_taxonomy!$B$2:$Z$948,15,0)</f>
        <v xml:space="preserve"> Ostariophysi</v>
      </c>
      <c r="S543" t="str">
        <f>VLOOKUP($B543,SOCS_box_taxonomy!$B$2:$Z$948,16,0)</f>
        <v xml:space="preserve"> Cypriniformes</v>
      </c>
      <c r="T543" t="str">
        <f>VLOOKUP($B543,SOCS_box_taxonomy!$B$2:$Z$948,17,0)</f>
        <v>Cyprinidae</v>
      </c>
      <c r="U543" t="str">
        <f>VLOOKUP($B543,SOCS_box_taxonomy!$B$2:$Z$948,18,0)</f>
        <v xml:space="preserve"> Danio.</v>
      </c>
      <c r="V543">
        <f>VLOOKUP($B543,SOCS_box_taxonomy!$B$2:$Z$948,19,0)</f>
        <v>0</v>
      </c>
      <c r="W543">
        <f>VLOOKUP($B543,SOCS_box_taxonomy!$B$2:$Z$948,20,0)</f>
        <v>0</v>
      </c>
      <c r="X543">
        <f>VLOOKUP($B543,SOCS_box_taxonomy!$B$2:$Z$948,21,0)</f>
        <v>0</v>
      </c>
      <c r="Y543">
        <f>VLOOKUP($B543,SOCS_box_taxonomy!$B$2:$Z$948,22,0)</f>
        <v>0</v>
      </c>
    </row>
    <row r="544" spans="1:26">
      <c r="A544" t="s">
        <v>274</v>
      </c>
      <c r="B544" t="s">
        <v>1451</v>
      </c>
      <c r="C544">
        <v>335</v>
      </c>
      <c r="D544" t="s">
        <v>21</v>
      </c>
      <c r="E544">
        <v>295</v>
      </c>
      <c r="F544">
        <v>334</v>
      </c>
      <c r="G544">
        <v>1016</v>
      </c>
      <c r="H544" t="s">
        <v>1265</v>
      </c>
      <c r="I544" t="str">
        <f>VLOOKUP($B544,SOCS_box_taxonomy!$B$2:$Z$948,6,0)</f>
        <v>Eukaryota</v>
      </c>
      <c r="J544" t="str">
        <f>VLOOKUP($B544,SOCS_box_taxonomy!$B$2:$Z$948,7,0)</f>
        <v xml:space="preserve"> Metazoa</v>
      </c>
      <c r="K544" t="str">
        <f>VLOOKUP($B544,SOCS_box_taxonomy!$B$2:$Z$948,8,0)</f>
        <v xml:space="preserve"> Chordata</v>
      </c>
      <c r="L544" t="str">
        <f>VLOOKUP($B544,SOCS_box_taxonomy!$B$2:$Z$948,9,0)</f>
        <v xml:space="preserve"> Craniata</v>
      </c>
      <c r="M544" t="str">
        <f>VLOOKUP($B544,SOCS_box_taxonomy!$B$2:$Z$948,10,0)</f>
        <v xml:space="preserve"> Vertebrata</v>
      </c>
      <c r="N544" t="str">
        <f>VLOOKUP($B544,SOCS_box_taxonomy!$B$2:$Z$948,11,0)</f>
        <v xml:space="preserve"> Euteleostomi</v>
      </c>
      <c r="O544" t="str">
        <f>VLOOKUP($B544,SOCS_box_taxonomy!$B$2:$Z$948,12,0)</f>
        <v>Actinopterygii</v>
      </c>
      <c r="P544" t="str">
        <f>VLOOKUP($B544,SOCS_box_taxonomy!$B$2:$Z$948,13,0)</f>
        <v xml:space="preserve"> Neopterygii</v>
      </c>
      <c r="Q544" t="str">
        <f>VLOOKUP($B544,SOCS_box_taxonomy!$B$2:$Z$948,14,0)</f>
        <v xml:space="preserve"> Teleostei</v>
      </c>
      <c r="R544" t="str">
        <f>VLOOKUP($B544,SOCS_box_taxonomy!$B$2:$Z$948,15,0)</f>
        <v xml:space="preserve"> Ostariophysi</v>
      </c>
      <c r="S544" t="str">
        <f>VLOOKUP($B544,SOCS_box_taxonomy!$B$2:$Z$948,16,0)</f>
        <v xml:space="preserve"> Cypriniformes</v>
      </c>
      <c r="T544" t="str">
        <f>VLOOKUP($B544,SOCS_box_taxonomy!$B$2:$Z$948,17,0)</f>
        <v>Cyprinidae</v>
      </c>
      <c r="U544" t="str">
        <f>VLOOKUP($B544,SOCS_box_taxonomy!$B$2:$Z$948,18,0)</f>
        <v xml:space="preserve"> Danio.</v>
      </c>
      <c r="V544">
        <f>VLOOKUP($B544,SOCS_box_taxonomy!$B$2:$Z$948,19,0)</f>
        <v>0</v>
      </c>
      <c r="W544">
        <f>VLOOKUP($B544,SOCS_box_taxonomy!$B$2:$Z$948,20,0)</f>
        <v>0</v>
      </c>
      <c r="X544">
        <f>VLOOKUP($B544,SOCS_box_taxonomy!$B$2:$Z$948,21,0)</f>
        <v>0</v>
      </c>
      <c r="Y544">
        <f>VLOOKUP($B544,SOCS_box_taxonomy!$B$2:$Z$948,22,0)</f>
        <v>0</v>
      </c>
      <c r="Z544">
        <f>$F544-$E544+1</f>
        <v>40</v>
      </c>
    </row>
    <row r="545" spans="1:26">
      <c r="A545" t="s">
        <v>275</v>
      </c>
      <c r="B545" t="s">
        <v>1452</v>
      </c>
      <c r="C545">
        <v>145</v>
      </c>
      <c r="D545" t="s">
        <v>21</v>
      </c>
      <c r="E545">
        <v>16</v>
      </c>
      <c r="F545">
        <v>53</v>
      </c>
      <c r="G545">
        <v>1016</v>
      </c>
      <c r="H545" t="s">
        <v>1265</v>
      </c>
      <c r="I545" t="str">
        <f>VLOOKUP($B545,SOCS_box_taxonomy!$B$2:$Z$948,6,0)</f>
        <v>Eukaryota</v>
      </c>
      <c r="J545" t="str">
        <f>VLOOKUP($B545,SOCS_box_taxonomy!$B$2:$Z$948,7,0)</f>
        <v xml:space="preserve"> Metazoa</v>
      </c>
      <c r="K545" t="str">
        <f>VLOOKUP($B545,SOCS_box_taxonomy!$B$2:$Z$948,8,0)</f>
        <v xml:space="preserve"> Ecdysozoa</v>
      </c>
      <c r="L545" t="str">
        <f>VLOOKUP($B545,SOCS_box_taxonomy!$B$2:$Z$948,9,0)</f>
        <v xml:space="preserve"> Arthropoda</v>
      </c>
      <c r="M545" t="str">
        <f>VLOOKUP($B545,SOCS_box_taxonomy!$B$2:$Z$948,10,0)</f>
        <v xml:space="preserve"> Hexapoda</v>
      </c>
      <c r="N545" t="str">
        <f>VLOOKUP($B545,SOCS_box_taxonomy!$B$2:$Z$948,11,0)</f>
        <v xml:space="preserve"> Insecta</v>
      </c>
      <c r="O545" t="str">
        <f>VLOOKUP($B545,SOCS_box_taxonomy!$B$2:$Z$948,12,0)</f>
        <v>Pterygota</v>
      </c>
      <c r="P545" t="str">
        <f>VLOOKUP($B545,SOCS_box_taxonomy!$B$2:$Z$948,13,0)</f>
        <v xml:space="preserve"> Neoptera</v>
      </c>
      <c r="Q545" t="str">
        <f>VLOOKUP($B545,SOCS_box_taxonomy!$B$2:$Z$948,14,0)</f>
        <v xml:space="preserve"> Endopterygota</v>
      </c>
      <c r="R545" t="str">
        <f>VLOOKUP($B545,SOCS_box_taxonomy!$B$2:$Z$948,15,0)</f>
        <v xml:space="preserve"> Diptera</v>
      </c>
      <c r="S545" t="str">
        <f>VLOOKUP($B545,SOCS_box_taxonomy!$B$2:$Z$948,16,0)</f>
        <v xml:space="preserve"> Nematocera</v>
      </c>
      <c r="T545" t="str">
        <f>VLOOKUP($B545,SOCS_box_taxonomy!$B$2:$Z$948,17,0)</f>
        <v xml:space="preserve"> Culicoidea</v>
      </c>
      <c r="U545" t="str">
        <f>VLOOKUP($B545,SOCS_box_taxonomy!$B$2:$Z$948,18,0)</f>
        <v>Culicidae</v>
      </c>
      <c r="V545" t="str">
        <f>VLOOKUP($B545,SOCS_box_taxonomy!$B$2:$Z$948,19,0)</f>
        <v xml:space="preserve"> Culicinae</v>
      </c>
      <c r="W545" t="str">
        <f>VLOOKUP($B545,SOCS_box_taxonomy!$B$2:$Z$948,20,0)</f>
        <v xml:space="preserve"> Culicini</v>
      </c>
      <c r="X545" t="str">
        <f>VLOOKUP($B545,SOCS_box_taxonomy!$B$2:$Z$948,21,0)</f>
        <v xml:space="preserve"> Culex</v>
      </c>
      <c r="Y545" t="str">
        <f>VLOOKUP($B545,SOCS_box_taxonomy!$B$2:$Z$948,22,0)</f>
        <v xml:space="preserve"> Culex.</v>
      </c>
      <c r="Z545">
        <f>$F545-$E545+1</f>
        <v>38</v>
      </c>
    </row>
    <row r="546" spans="1:26">
      <c r="A546" t="s">
        <v>280</v>
      </c>
      <c r="B546" t="s">
        <v>1453</v>
      </c>
      <c r="C546">
        <v>171</v>
      </c>
      <c r="D546" t="s">
        <v>21</v>
      </c>
      <c r="E546">
        <v>114</v>
      </c>
      <c r="F546">
        <v>148</v>
      </c>
      <c r="G546">
        <v>1016</v>
      </c>
      <c r="H546" t="s">
        <v>1265</v>
      </c>
      <c r="I546" t="str">
        <f>VLOOKUP($B546,SOCS_box_taxonomy!$B$2:$Z$948,6,0)</f>
        <v>Eukaryota</v>
      </c>
      <c r="J546" t="str">
        <f>VLOOKUP($B546,SOCS_box_taxonomy!$B$2:$Z$948,7,0)</f>
        <v xml:space="preserve"> Metazoa</v>
      </c>
      <c r="K546" t="str">
        <f>VLOOKUP($B546,SOCS_box_taxonomy!$B$2:$Z$948,8,0)</f>
        <v xml:space="preserve"> Ecdysozoa</v>
      </c>
      <c r="L546" t="str">
        <f>VLOOKUP($B546,SOCS_box_taxonomy!$B$2:$Z$948,9,0)</f>
        <v xml:space="preserve"> Arthropoda</v>
      </c>
      <c r="M546" t="str">
        <f>VLOOKUP($B546,SOCS_box_taxonomy!$B$2:$Z$948,10,0)</f>
        <v xml:space="preserve"> Hexapoda</v>
      </c>
      <c r="N546" t="str">
        <f>VLOOKUP($B546,SOCS_box_taxonomy!$B$2:$Z$948,11,0)</f>
        <v xml:space="preserve"> Insecta</v>
      </c>
      <c r="O546" t="str">
        <f>VLOOKUP($B546,SOCS_box_taxonomy!$B$2:$Z$948,12,0)</f>
        <v>Pterygota</v>
      </c>
      <c r="P546" t="str">
        <f>VLOOKUP($B546,SOCS_box_taxonomy!$B$2:$Z$948,13,0)</f>
        <v xml:space="preserve"> Neoptera</v>
      </c>
      <c r="Q546" t="str">
        <f>VLOOKUP($B546,SOCS_box_taxonomy!$B$2:$Z$948,14,0)</f>
        <v xml:space="preserve"> Endopterygota</v>
      </c>
      <c r="R546" t="str">
        <f>VLOOKUP($B546,SOCS_box_taxonomy!$B$2:$Z$948,15,0)</f>
        <v xml:space="preserve"> Diptera</v>
      </c>
      <c r="S546" t="str">
        <f>VLOOKUP($B546,SOCS_box_taxonomy!$B$2:$Z$948,16,0)</f>
        <v xml:space="preserve"> Nematocera</v>
      </c>
      <c r="T546" t="str">
        <f>VLOOKUP($B546,SOCS_box_taxonomy!$B$2:$Z$948,17,0)</f>
        <v xml:space="preserve"> Culicoidea</v>
      </c>
      <c r="U546" t="str">
        <f>VLOOKUP($B546,SOCS_box_taxonomy!$B$2:$Z$948,18,0)</f>
        <v>Culicidae</v>
      </c>
      <c r="V546" t="str">
        <f>VLOOKUP($B546,SOCS_box_taxonomy!$B$2:$Z$948,19,0)</f>
        <v xml:space="preserve"> Culicinae</v>
      </c>
      <c r="W546" t="str">
        <f>VLOOKUP($B546,SOCS_box_taxonomy!$B$2:$Z$948,20,0)</f>
        <v xml:space="preserve"> Culicini</v>
      </c>
      <c r="X546" t="str">
        <f>VLOOKUP($B546,SOCS_box_taxonomy!$B$2:$Z$948,21,0)</f>
        <v xml:space="preserve"> Culex</v>
      </c>
      <c r="Y546" t="str">
        <f>VLOOKUP($B546,SOCS_box_taxonomy!$B$2:$Z$948,22,0)</f>
        <v xml:space="preserve"> Culex.</v>
      </c>
      <c r="Z546">
        <f>$F546-$E546+1</f>
        <v>35</v>
      </c>
    </row>
    <row r="547" spans="1:26">
      <c r="A547" t="s">
        <v>280</v>
      </c>
      <c r="B547" t="s">
        <v>1453</v>
      </c>
      <c r="C547">
        <v>171</v>
      </c>
      <c r="D547" t="s">
        <v>62</v>
      </c>
      <c r="E547">
        <v>1</v>
      </c>
      <c r="F547">
        <v>110</v>
      </c>
      <c r="G547">
        <v>3584</v>
      </c>
      <c r="H547" t="s">
        <v>1275</v>
      </c>
      <c r="I547" t="str">
        <f>VLOOKUP($B547,SOCS_box_taxonomy!$B$2:$Z$948,6,0)</f>
        <v>Eukaryota</v>
      </c>
      <c r="J547" t="str">
        <f>VLOOKUP($B547,SOCS_box_taxonomy!$B$2:$Z$948,7,0)</f>
        <v xml:space="preserve"> Metazoa</v>
      </c>
      <c r="K547" t="str">
        <f>VLOOKUP($B547,SOCS_box_taxonomy!$B$2:$Z$948,8,0)</f>
        <v xml:space="preserve"> Ecdysozoa</v>
      </c>
      <c r="L547" t="str">
        <f>VLOOKUP($B547,SOCS_box_taxonomy!$B$2:$Z$948,9,0)</f>
        <v xml:space="preserve"> Arthropoda</v>
      </c>
      <c r="M547" t="str">
        <f>VLOOKUP($B547,SOCS_box_taxonomy!$B$2:$Z$948,10,0)</f>
        <v xml:space="preserve"> Hexapoda</v>
      </c>
      <c r="N547" t="str">
        <f>VLOOKUP($B547,SOCS_box_taxonomy!$B$2:$Z$948,11,0)</f>
        <v xml:space="preserve"> Insecta</v>
      </c>
      <c r="O547" t="str">
        <f>VLOOKUP($B547,SOCS_box_taxonomy!$B$2:$Z$948,12,0)</f>
        <v>Pterygota</v>
      </c>
      <c r="P547" t="str">
        <f>VLOOKUP($B547,SOCS_box_taxonomy!$B$2:$Z$948,13,0)</f>
        <v xml:space="preserve"> Neoptera</v>
      </c>
      <c r="Q547" t="str">
        <f>VLOOKUP($B547,SOCS_box_taxonomy!$B$2:$Z$948,14,0)</f>
        <v xml:space="preserve"> Endopterygota</v>
      </c>
      <c r="R547" t="str">
        <f>VLOOKUP($B547,SOCS_box_taxonomy!$B$2:$Z$948,15,0)</f>
        <v xml:space="preserve"> Diptera</v>
      </c>
      <c r="S547" t="str">
        <f>VLOOKUP($B547,SOCS_box_taxonomy!$B$2:$Z$948,16,0)</f>
        <v xml:space="preserve"> Nematocera</v>
      </c>
      <c r="T547" t="str">
        <f>VLOOKUP($B547,SOCS_box_taxonomy!$B$2:$Z$948,17,0)</f>
        <v xml:space="preserve"> Culicoidea</v>
      </c>
      <c r="U547" t="str">
        <f>VLOOKUP($B547,SOCS_box_taxonomy!$B$2:$Z$948,18,0)</f>
        <v>Culicidae</v>
      </c>
      <c r="V547" t="str">
        <f>VLOOKUP($B547,SOCS_box_taxonomy!$B$2:$Z$948,19,0)</f>
        <v xml:space="preserve"> Culicinae</v>
      </c>
      <c r="W547" t="str">
        <f>VLOOKUP($B547,SOCS_box_taxonomy!$B$2:$Z$948,20,0)</f>
        <v xml:space="preserve"> Culicini</v>
      </c>
      <c r="X547" t="str">
        <f>VLOOKUP($B547,SOCS_box_taxonomy!$B$2:$Z$948,21,0)</f>
        <v xml:space="preserve"> Culex</v>
      </c>
      <c r="Y547" t="str">
        <f>VLOOKUP($B547,SOCS_box_taxonomy!$B$2:$Z$948,22,0)</f>
        <v xml:space="preserve"> Culex.</v>
      </c>
    </row>
    <row r="548" spans="1:26">
      <c r="A548" t="s">
        <v>281</v>
      </c>
      <c r="B548" t="s">
        <v>1454</v>
      </c>
      <c r="C548">
        <v>366</v>
      </c>
      <c r="D548" t="s">
        <v>21</v>
      </c>
      <c r="E548">
        <v>323</v>
      </c>
      <c r="F548">
        <v>363</v>
      </c>
      <c r="G548">
        <v>1016</v>
      </c>
      <c r="H548" t="s">
        <v>1265</v>
      </c>
      <c r="I548" t="str">
        <f>VLOOKUP($B548,SOCS_box_taxonomy!$B$2:$Z$948,6,0)</f>
        <v>Eukaryota</v>
      </c>
      <c r="J548" t="str">
        <f>VLOOKUP($B548,SOCS_box_taxonomy!$B$2:$Z$948,7,0)</f>
        <v xml:space="preserve"> Metazoa</v>
      </c>
      <c r="K548" t="str">
        <f>VLOOKUP($B548,SOCS_box_taxonomy!$B$2:$Z$948,8,0)</f>
        <v xml:space="preserve"> Ecdysozoa</v>
      </c>
      <c r="L548" t="str">
        <f>VLOOKUP($B548,SOCS_box_taxonomy!$B$2:$Z$948,9,0)</f>
        <v xml:space="preserve"> Arthropoda</v>
      </c>
      <c r="M548" t="str">
        <f>VLOOKUP($B548,SOCS_box_taxonomy!$B$2:$Z$948,10,0)</f>
        <v xml:space="preserve"> Hexapoda</v>
      </c>
      <c r="N548" t="str">
        <f>VLOOKUP($B548,SOCS_box_taxonomy!$B$2:$Z$948,11,0)</f>
        <v xml:space="preserve"> Insecta</v>
      </c>
      <c r="O548" t="str">
        <f>VLOOKUP($B548,SOCS_box_taxonomy!$B$2:$Z$948,12,0)</f>
        <v>Pterygota</v>
      </c>
      <c r="P548" t="str">
        <f>VLOOKUP($B548,SOCS_box_taxonomy!$B$2:$Z$948,13,0)</f>
        <v xml:space="preserve"> Neoptera</v>
      </c>
      <c r="Q548" t="str">
        <f>VLOOKUP($B548,SOCS_box_taxonomy!$B$2:$Z$948,14,0)</f>
        <v xml:space="preserve"> Endopterygota</v>
      </c>
      <c r="R548" t="str">
        <f>VLOOKUP($B548,SOCS_box_taxonomy!$B$2:$Z$948,15,0)</f>
        <v xml:space="preserve"> Diptera</v>
      </c>
      <c r="S548" t="str">
        <f>VLOOKUP($B548,SOCS_box_taxonomy!$B$2:$Z$948,16,0)</f>
        <v xml:space="preserve"> Nematocera</v>
      </c>
      <c r="T548" t="str">
        <f>VLOOKUP($B548,SOCS_box_taxonomy!$B$2:$Z$948,17,0)</f>
        <v xml:space="preserve"> Culicoidea</v>
      </c>
      <c r="U548" t="str">
        <f>VLOOKUP($B548,SOCS_box_taxonomy!$B$2:$Z$948,18,0)</f>
        <v>Culicidae</v>
      </c>
      <c r="V548" t="str">
        <f>VLOOKUP($B548,SOCS_box_taxonomy!$B$2:$Z$948,19,0)</f>
        <v xml:space="preserve"> Culicinae</v>
      </c>
      <c r="W548" t="str">
        <f>VLOOKUP($B548,SOCS_box_taxonomy!$B$2:$Z$948,20,0)</f>
        <v xml:space="preserve"> Culicini</v>
      </c>
      <c r="X548" t="str">
        <f>VLOOKUP($B548,SOCS_box_taxonomy!$B$2:$Z$948,21,0)</f>
        <v xml:space="preserve"> Culex</v>
      </c>
      <c r="Y548" t="str">
        <f>VLOOKUP($B548,SOCS_box_taxonomy!$B$2:$Z$948,22,0)</f>
        <v xml:space="preserve"> Culex.</v>
      </c>
      <c r="Z548">
        <f>$F548-$E548+1</f>
        <v>41</v>
      </c>
    </row>
    <row r="549" spans="1:26">
      <c r="A549" t="s">
        <v>281</v>
      </c>
      <c r="B549" t="s">
        <v>1454</v>
      </c>
      <c r="C549">
        <v>366</v>
      </c>
      <c r="D549" t="s">
        <v>62</v>
      </c>
      <c r="E549">
        <v>184</v>
      </c>
      <c r="F549">
        <v>318</v>
      </c>
      <c r="G549">
        <v>3584</v>
      </c>
      <c r="H549" t="s">
        <v>1275</v>
      </c>
      <c r="I549" t="str">
        <f>VLOOKUP($B549,SOCS_box_taxonomy!$B$2:$Z$948,6,0)</f>
        <v>Eukaryota</v>
      </c>
      <c r="J549" t="str">
        <f>VLOOKUP($B549,SOCS_box_taxonomy!$B$2:$Z$948,7,0)</f>
        <v xml:space="preserve"> Metazoa</v>
      </c>
      <c r="K549" t="str">
        <f>VLOOKUP($B549,SOCS_box_taxonomy!$B$2:$Z$948,8,0)</f>
        <v xml:space="preserve"> Ecdysozoa</v>
      </c>
      <c r="L549" t="str">
        <f>VLOOKUP($B549,SOCS_box_taxonomy!$B$2:$Z$948,9,0)</f>
        <v xml:space="preserve"> Arthropoda</v>
      </c>
      <c r="M549" t="str">
        <f>VLOOKUP($B549,SOCS_box_taxonomy!$B$2:$Z$948,10,0)</f>
        <v xml:space="preserve"> Hexapoda</v>
      </c>
      <c r="N549" t="str">
        <f>VLOOKUP($B549,SOCS_box_taxonomy!$B$2:$Z$948,11,0)</f>
        <v xml:space="preserve"> Insecta</v>
      </c>
      <c r="O549" t="str">
        <f>VLOOKUP($B549,SOCS_box_taxonomy!$B$2:$Z$948,12,0)</f>
        <v>Pterygota</v>
      </c>
      <c r="P549" t="str">
        <f>VLOOKUP($B549,SOCS_box_taxonomy!$B$2:$Z$948,13,0)</f>
        <v xml:space="preserve"> Neoptera</v>
      </c>
      <c r="Q549" t="str">
        <f>VLOOKUP($B549,SOCS_box_taxonomy!$B$2:$Z$948,14,0)</f>
        <v xml:space="preserve"> Endopterygota</v>
      </c>
      <c r="R549" t="str">
        <f>VLOOKUP($B549,SOCS_box_taxonomy!$B$2:$Z$948,15,0)</f>
        <v xml:space="preserve"> Diptera</v>
      </c>
      <c r="S549" t="str">
        <f>VLOOKUP($B549,SOCS_box_taxonomy!$B$2:$Z$948,16,0)</f>
        <v xml:space="preserve"> Nematocera</v>
      </c>
      <c r="T549" t="str">
        <f>VLOOKUP($B549,SOCS_box_taxonomy!$B$2:$Z$948,17,0)</f>
        <v xml:space="preserve"> Culicoidea</v>
      </c>
      <c r="U549" t="str">
        <f>VLOOKUP($B549,SOCS_box_taxonomy!$B$2:$Z$948,18,0)</f>
        <v>Culicidae</v>
      </c>
      <c r="V549" t="str">
        <f>VLOOKUP($B549,SOCS_box_taxonomy!$B$2:$Z$948,19,0)</f>
        <v xml:space="preserve"> Culicinae</v>
      </c>
      <c r="W549" t="str">
        <f>VLOOKUP($B549,SOCS_box_taxonomy!$B$2:$Z$948,20,0)</f>
        <v xml:space="preserve"> Culicini</v>
      </c>
      <c r="X549" t="str">
        <f>VLOOKUP($B549,SOCS_box_taxonomy!$B$2:$Z$948,21,0)</f>
        <v xml:space="preserve"> Culex</v>
      </c>
      <c r="Y549" t="str">
        <f>VLOOKUP($B549,SOCS_box_taxonomy!$B$2:$Z$948,22,0)</f>
        <v xml:space="preserve"> Culex.</v>
      </c>
    </row>
    <row r="550" spans="1:26">
      <c r="A550" t="s">
        <v>281</v>
      </c>
      <c r="B550" t="s">
        <v>1454</v>
      </c>
      <c r="C550">
        <v>366</v>
      </c>
      <c r="D550" t="s">
        <v>1455</v>
      </c>
      <c r="E550">
        <v>19</v>
      </c>
      <c r="F550">
        <v>81</v>
      </c>
      <c r="G550">
        <v>3</v>
      </c>
      <c r="I550" t="str">
        <f>VLOOKUP($B550,SOCS_box_taxonomy!$B$2:$Z$948,6,0)</f>
        <v>Eukaryota</v>
      </c>
      <c r="J550" t="str">
        <f>VLOOKUP($B550,SOCS_box_taxonomy!$B$2:$Z$948,7,0)</f>
        <v xml:space="preserve"> Metazoa</v>
      </c>
      <c r="K550" t="str">
        <f>VLOOKUP($B550,SOCS_box_taxonomy!$B$2:$Z$948,8,0)</f>
        <v xml:space="preserve"> Ecdysozoa</v>
      </c>
      <c r="L550" t="str">
        <f>VLOOKUP($B550,SOCS_box_taxonomy!$B$2:$Z$948,9,0)</f>
        <v xml:space="preserve"> Arthropoda</v>
      </c>
      <c r="M550" t="str">
        <f>VLOOKUP($B550,SOCS_box_taxonomy!$B$2:$Z$948,10,0)</f>
        <v xml:space="preserve"> Hexapoda</v>
      </c>
      <c r="N550" t="str">
        <f>VLOOKUP($B550,SOCS_box_taxonomy!$B$2:$Z$948,11,0)</f>
        <v xml:space="preserve"> Insecta</v>
      </c>
      <c r="O550" t="str">
        <f>VLOOKUP($B550,SOCS_box_taxonomy!$B$2:$Z$948,12,0)</f>
        <v>Pterygota</v>
      </c>
      <c r="P550" t="str">
        <f>VLOOKUP($B550,SOCS_box_taxonomy!$B$2:$Z$948,13,0)</f>
        <v xml:space="preserve"> Neoptera</v>
      </c>
      <c r="Q550" t="str">
        <f>VLOOKUP($B550,SOCS_box_taxonomy!$B$2:$Z$948,14,0)</f>
        <v xml:space="preserve"> Endopterygota</v>
      </c>
      <c r="R550" t="str">
        <f>VLOOKUP($B550,SOCS_box_taxonomy!$B$2:$Z$948,15,0)</f>
        <v xml:space="preserve"> Diptera</v>
      </c>
      <c r="S550" t="str">
        <f>VLOOKUP($B550,SOCS_box_taxonomy!$B$2:$Z$948,16,0)</f>
        <v xml:space="preserve"> Nematocera</v>
      </c>
      <c r="T550" t="str">
        <f>VLOOKUP($B550,SOCS_box_taxonomy!$B$2:$Z$948,17,0)</f>
        <v xml:space="preserve"> Culicoidea</v>
      </c>
      <c r="U550" t="str">
        <f>VLOOKUP($B550,SOCS_box_taxonomy!$B$2:$Z$948,18,0)</f>
        <v>Culicidae</v>
      </c>
      <c r="V550" t="str">
        <f>VLOOKUP($B550,SOCS_box_taxonomy!$B$2:$Z$948,19,0)</f>
        <v xml:space="preserve"> Culicinae</v>
      </c>
      <c r="W550" t="str">
        <f>VLOOKUP($B550,SOCS_box_taxonomy!$B$2:$Z$948,20,0)</f>
        <v xml:space="preserve"> Culicini</v>
      </c>
      <c r="X550" t="str">
        <f>VLOOKUP($B550,SOCS_box_taxonomy!$B$2:$Z$948,21,0)</f>
        <v xml:space="preserve"> Culex</v>
      </c>
      <c r="Y550" t="str">
        <f>VLOOKUP($B550,SOCS_box_taxonomy!$B$2:$Z$948,22,0)</f>
        <v xml:space="preserve"> Culex.</v>
      </c>
    </row>
    <row r="551" spans="1:26">
      <c r="A551" t="s">
        <v>282</v>
      </c>
      <c r="B551" t="s">
        <v>1456</v>
      </c>
      <c r="C551">
        <v>1568</v>
      </c>
      <c r="D551" t="s">
        <v>21</v>
      </c>
      <c r="E551">
        <v>373</v>
      </c>
      <c r="F551">
        <v>408</v>
      </c>
      <c r="G551">
        <v>1016</v>
      </c>
      <c r="H551" t="s">
        <v>1265</v>
      </c>
      <c r="I551" t="str">
        <f>VLOOKUP($B551,SOCS_box_taxonomy!$B$2:$Z$948,6,0)</f>
        <v>Eukaryota</v>
      </c>
      <c r="J551" t="str">
        <f>VLOOKUP($B551,SOCS_box_taxonomy!$B$2:$Z$948,7,0)</f>
        <v xml:space="preserve"> Metazoa</v>
      </c>
      <c r="K551" t="str">
        <f>VLOOKUP($B551,SOCS_box_taxonomy!$B$2:$Z$948,8,0)</f>
        <v xml:space="preserve"> Ecdysozoa</v>
      </c>
      <c r="L551" t="str">
        <f>VLOOKUP($B551,SOCS_box_taxonomy!$B$2:$Z$948,9,0)</f>
        <v xml:space="preserve"> Arthropoda</v>
      </c>
      <c r="M551" t="str">
        <f>VLOOKUP($B551,SOCS_box_taxonomy!$B$2:$Z$948,10,0)</f>
        <v xml:space="preserve"> Hexapoda</v>
      </c>
      <c r="N551" t="str">
        <f>VLOOKUP($B551,SOCS_box_taxonomy!$B$2:$Z$948,11,0)</f>
        <v xml:space="preserve"> Insecta</v>
      </c>
      <c r="O551" t="str">
        <f>VLOOKUP($B551,SOCS_box_taxonomy!$B$2:$Z$948,12,0)</f>
        <v>Pterygota</v>
      </c>
      <c r="P551" t="str">
        <f>VLOOKUP($B551,SOCS_box_taxonomy!$B$2:$Z$948,13,0)</f>
        <v xml:space="preserve"> Neoptera</v>
      </c>
      <c r="Q551" t="str">
        <f>VLOOKUP($B551,SOCS_box_taxonomy!$B$2:$Z$948,14,0)</f>
        <v xml:space="preserve"> Endopterygota</v>
      </c>
      <c r="R551" t="str">
        <f>VLOOKUP($B551,SOCS_box_taxonomy!$B$2:$Z$948,15,0)</f>
        <v xml:space="preserve"> Diptera</v>
      </c>
      <c r="S551" t="str">
        <f>VLOOKUP($B551,SOCS_box_taxonomy!$B$2:$Z$948,16,0)</f>
        <v xml:space="preserve"> Nematocera</v>
      </c>
      <c r="T551" t="str">
        <f>VLOOKUP($B551,SOCS_box_taxonomy!$B$2:$Z$948,17,0)</f>
        <v xml:space="preserve"> Culicoidea</v>
      </c>
      <c r="U551" t="str">
        <f>VLOOKUP($B551,SOCS_box_taxonomy!$B$2:$Z$948,18,0)</f>
        <v>Culicidae</v>
      </c>
      <c r="V551" t="str">
        <f>VLOOKUP($B551,SOCS_box_taxonomy!$B$2:$Z$948,19,0)</f>
        <v xml:space="preserve"> Culicinae</v>
      </c>
      <c r="W551" t="str">
        <f>VLOOKUP($B551,SOCS_box_taxonomy!$B$2:$Z$948,20,0)</f>
        <v xml:space="preserve"> Culicini</v>
      </c>
      <c r="X551" t="str">
        <f>VLOOKUP($B551,SOCS_box_taxonomy!$B$2:$Z$948,21,0)</f>
        <v xml:space="preserve"> Culex</v>
      </c>
      <c r="Y551" t="str">
        <f>VLOOKUP($B551,SOCS_box_taxonomy!$B$2:$Z$948,22,0)</f>
        <v xml:space="preserve"> Culex.</v>
      </c>
      <c r="Z551">
        <f>$F551-$E551+1</f>
        <v>36</v>
      </c>
    </row>
    <row r="552" spans="1:26">
      <c r="A552" t="s">
        <v>282</v>
      </c>
      <c r="B552" t="s">
        <v>1456</v>
      </c>
      <c r="C552">
        <v>1568</v>
      </c>
      <c r="D552" t="s">
        <v>1340</v>
      </c>
      <c r="E552">
        <v>1449</v>
      </c>
      <c r="F552">
        <v>1564</v>
      </c>
      <c r="G552">
        <v>519</v>
      </c>
      <c r="H552" t="s">
        <v>1341</v>
      </c>
      <c r="I552" t="str">
        <f>VLOOKUP($B552,SOCS_box_taxonomy!$B$2:$Z$948,6,0)</f>
        <v>Eukaryota</v>
      </c>
      <c r="J552" t="str">
        <f>VLOOKUP($B552,SOCS_box_taxonomy!$B$2:$Z$948,7,0)</f>
        <v xml:space="preserve"> Metazoa</v>
      </c>
      <c r="K552" t="str">
        <f>VLOOKUP($B552,SOCS_box_taxonomy!$B$2:$Z$948,8,0)</f>
        <v xml:space="preserve"> Ecdysozoa</v>
      </c>
      <c r="L552" t="str">
        <f>VLOOKUP($B552,SOCS_box_taxonomy!$B$2:$Z$948,9,0)</f>
        <v xml:space="preserve"> Arthropoda</v>
      </c>
      <c r="M552" t="str">
        <f>VLOOKUP($B552,SOCS_box_taxonomy!$B$2:$Z$948,10,0)</f>
        <v xml:space="preserve"> Hexapoda</v>
      </c>
      <c r="N552" t="str">
        <f>VLOOKUP($B552,SOCS_box_taxonomy!$B$2:$Z$948,11,0)</f>
        <v xml:space="preserve"> Insecta</v>
      </c>
      <c r="O552" t="str">
        <f>VLOOKUP($B552,SOCS_box_taxonomy!$B$2:$Z$948,12,0)</f>
        <v>Pterygota</v>
      </c>
      <c r="P552" t="str">
        <f>VLOOKUP($B552,SOCS_box_taxonomy!$B$2:$Z$948,13,0)</f>
        <v xml:space="preserve"> Neoptera</v>
      </c>
      <c r="Q552" t="str">
        <f>VLOOKUP($B552,SOCS_box_taxonomy!$B$2:$Z$948,14,0)</f>
        <v xml:space="preserve"> Endopterygota</v>
      </c>
      <c r="R552" t="str">
        <f>VLOOKUP($B552,SOCS_box_taxonomy!$B$2:$Z$948,15,0)</f>
        <v xml:space="preserve"> Diptera</v>
      </c>
      <c r="S552" t="str">
        <f>VLOOKUP($B552,SOCS_box_taxonomy!$B$2:$Z$948,16,0)</f>
        <v xml:space="preserve"> Nematocera</v>
      </c>
      <c r="T552" t="str">
        <f>VLOOKUP($B552,SOCS_box_taxonomy!$B$2:$Z$948,17,0)</f>
        <v xml:space="preserve"> Culicoidea</v>
      </c>
      <c r="U552" t="str">
        <f>VLOOKUP($B552,SOCS_box_taxonomy!$B$2:$Z$948,18,0)</f>
        <v>Culicidae</v>
      </c>
      <c r="V552" t="str">
        <f>VLOOKUP($B552,SOCS_box_taxonomy!$B$2:$Z$948,19,0)</f>
        <v xml:space="preserve"> Culicinae</v>
      </c>
      <c r="W552" t="str">
        <f>VLOOKUP($B552,SOCS_box_taxonomy!$B$2:$Z$948,20,0)</f>
        <v xml:space="preserve"> Culicini</v>
      </c>
      <c r="X552" t="str">
        <f>VLOOKUP($B552,SOCS_box_taxonomy!$B$2:$Z$948,21,0)</f>
        <v xml:space="preserve"> Culex</v>
      </c>
      <c r="Y552" t="str">
        <f>VLOOKUP($B552,SOCS_box_taxonomy!$B$2:$Z$948,22,0)</f>
        <v xml:space="preserve"> Culex.</v>
      </c>
    </row>
    <row r="553" spans="1:26">
      <c r="A553" t="s">
        <v>282</v>
      </c>
      <c r="B553" t="s">
        <v>1456</v>
      </c>
      <c r="C553">
        <v>1568</v>
      </c>
      <c r="D553" t="s">
        <v>1266</v>
      </c>
      <c r="E553">
        <v>82</v>
      </c>
      <c r="F553">
        <v>117</v>
      </c>
      <c r="G553">
        <v>121734</v>
      </c>
      <c r="H553" t="s">
        <v>1267</v>
      </c>
      <c r="I553" t="str">
        <f>VLOOKUP($B553,SOCS_box_taxonomy!$B$2:$Z$948,6,0)</f>
        <v>Eukaryota</v>
      </c>
      <c r="J553" t="str">
        <f>VLOOKUP($B553,SOCS_box_taxonomy!$B$2:$Z$948,7,0)</f>
        <v xml:space="preserve"> Metazoa</v>
      </c>
      <c r="K553" t="str">
        <f>VLOOKUP($B553,SOCS_box_taxonomy!$B$2:$Z$948,8,0)</f>
        <v xml:space="preserve"> Ecdysozoa</v>
      </c>
      <c r="L553" t="str">
        <f>VLOOKUP($B553,SOCS_box_taxonomy!$B$2:$Z$948,9,0)</f>
        <v xml:space="preserve"> Arthropoda</v>
      </c>
      <c r="M553" t="str">
        <f>VLOOKUP($B553,SOCS_box_taxonomy!$B$2:$Z$948,10,0)</f>
        <v xml:space="preserve"> Hexapoda</v>
      </c>
      <c r="N553" t="str">
        <f>VLOOKUP($B553,SOCS_box_taxonomy!$B$2:$Z$948,11,0)</f>
        <v xml:space="preserve"> Insecta</v>
      </c>
      <c r="O553" t="str">
        <f>VLOOKUP($B553,SOCS_box_taxonomy!$B$2:$Z$948,12,0)</f>
        <v>Pterygota</v>
      </c>
      <c r="P553" t="str">
        <f>VLOOKUP($B553,SOCS_box_taxonomy!$B$2:$Z$948,13,0)</f>
        <v xml:space="preserve"> Neoptera</v>
      </c>
      <c r="Q553" t="str">
        <f>VLOOKUP($B553,SOCS_box_taxonomy!$B$2:$Z$948,14,0)</f>
        <v xml:space="preserve"> Endopterygota</v>
      </c>
      <c r="R553" t="str">
        <f>VLOOKUP($B553,SOCS_box_taxonomy!$B$2:$Z$948,15,0)</f>
        <v xml:space="preserve"> Diptera</v>
      </c>
      <c r="S553" t="str">
        <f>VLOOKUP($B553,SOCS_box_taxonomy!$B$2:$Z$948,16,0)</f>
        <v xml:space="preserve"> Nematocera</v>
      </c>
      <c r="T553" t="str">
        <f>VLOOKUP($B553,SOCS_box_taxonomy!$B$2:$Z$948,17,0)</f>
        <v xml:space="preserve"> Culicoidea</v>
      </c>
      <c r="U553" t="str">
        <f>VLOOKUP($B553,SOCS_box_taxonomy!$B$2:$Z$948,18,0)</f>
        <v>Culicidae</v>
      </c>
      <c r="V553" t="str">
        <f>VLOOKUP($B553,SOCS_box_taxonomy!$B$2:$Z$948,19,0)</f>
        <v xml:space="preserve"> Culicinae</v>
      </c>
      <c r="W553" t="str">
        <f>VLOOKUP($B553,SOCS_box_taxonomy!$B$2:$Z$948,20,0)</f>
        <v xml:space="preserve"> Culicini</v>
      </c>
      <c r="X553" t="str">
        <f>VLOOKUP($B553,SOCS_box_taxonomy!$B$2:$Z$948,21,0)</f>
        <v xml:space="preserve"> Culex</v>
      </c>
      <c r="Y553" t="str">
        <f>VLOOKUP($B553,SOCS_box_taxonomy!$B$2:$Z$948,22,0)</f>
        <v xml:space="preserve"> Culex.</v>
      </c>
    </row>
    <row r="554" spans="1:26">
      <c r="A554" t="s">
        <v>282</v>
      </c>
      <c r="B554" t="s">
        <v>1456</v>
      </c>
      <c r="C554">
        <v>1568</v>
      </c>
      <c r="D554" t="s">
        <v>1457</v>
      </c>
      <c r="E554">
        <v>691</v>
      </c>
      <c r="F554">
        <v>1404</v>
      </c>
      <c r="G554">
        <v>21</v>
      </c>
      <c r="I554" t="str">
        <f>VLOOKUP($B554,SOCS_box_taxonomy!$B$2:$Z$948,6,0)</f>
        <v>Eukaryota</v>
      </c>
      <c r="J554" t="str">
        <f>VLOOKUP($B554,SOCS_box_taxonomy!$B$2:$Z$948,7,0)</f>
        <v xml:space="preserve"> Metazoa</v>
      </c>
      <c r="K554" t="str">
        <f>VLOOKUP($B554,SOCS_box_taxonomy!$B$2:$Z$948,8,0)</f>
        <v xml:space="preserve"> Ecdysozoa</v>
      </c>
      <c r="L554" t="str">
        <f>VLOOKUP($B554,SOCS_box_taxonomy!$B$2:$Z$948,9,0)</f>
        <v xml:space="preserve"> Arthropoda</v>
      </c>
      <c r="M554" t="str">
        <f>VLOOKUP($B554,SOCS_box_taxonomy!$B$2:$Z$948,10,0)</f>
        <v xml:space="preserve"> Hexapoda</v>
      </c>
      <c r="N554" t="str">
        <f>VLOOKUP($B554,SOCS_box_taxonomy!$B$2:$Z$948,11,0)</f>
        <v xml:space="preserve"> Insecta</v>
      </c>
      <c r="O554" t="str">
        <f>VLOOKUP($B554,SOCS_box_taxonomy!$B$2:$Z$948,12,0)</f>
        <v>Pterygota</v>
      </c>
      <c r="P554" t="str">
        <f>VLOOKUP($B554,SOCS_box_taxonomy!$B$2:$Z$948,13,0)</f>
        <v xml:space="preserve"> Neoptera</v>
      </c>
      <c r="Q554" t="str">
        <f>VLOOKUP($B554,SOCS_box_taxonomy!$B$2:$Z$948,14,0)</f>
        <v xml:space="preserve"> Endopterygota</v>
      </c>
      <c r="R554" t="str">
        <f>VLOOKUP($B554,SOCS_box_taxonomy!$B$2:$Z$948,15,0)</f>
        <v xml:space="preserve"> Diptera</v>
      </c>
      <c r="S554" t="str">
        <f>VLOOKUP($B554,SOCS_box_taxonomy!$B$2:$Z$948,16,0)</f>
        <v xml:space="preserve"> Nematocera</v>
      </c>
      <c r="T554" t="str">
        <f>VLOOKUP($B554,SOCS_box_taxonomy!$B$2:$Z$948,17,0)</f>
        <v xml:space="preserve"> Culicoidea</v>
      </c>
      <c r="U554" t="str">
        <f>VLOOKUP($B554,SOCS_box_taxonomy!$B$2:$Z$948,18,0)</f>
        <v>Culicidae</v>
      </c>
      <c r="V554" t="str">
        <f>VLOOKUP($B554,SOCS_box_taxonomy!$B$2:$Z$948,19,0)</f>
        <v xml:space="preserve"> Culicinae</v>
      </c>
      <c r="W554" t="str">
        <f>VLOOKUP($B554,SOCS_box_taxonomy!$B$2:$Z$948,20,0)</f>
        <v xml:space="preserve"> Culicini</v>
      </c>
      <c r="X554" t="str">
        <f>VLOOKUP($B554,SOCS_box_taxonomy!$B$2:$Z$948,21,0)</f>
        <v xml:space="preserve"> Culex</v>
      </c>
      <c r="Y554" t="str">
        <f>VLOOKUP($B554,SOCS_box_taxonomy!$B$2:$Z$948,22,0)</f>
        <v xml:space="preserve"> Culex.</v>
      </c>
    </row>
    <row r="555" spans="1:26">
      <c r="A555" t="s">
        <v>283</v>
      </c>
      <c r="B555" t="s">
        <v>1458</v>
      </c>
      <c r="C555">
        <v>252</v>
      </c>
      <c r="D555" t="s">
        <v>1277</v>
      </c>
      <c r="E555">
        <v>9</v>
      </c>
      <c r="F555">
        <v>77</v>
      </c>
      <c r="G555">
        <v>458</v>
      </c>
      <c r="H555" t="s">
        <v>1278</v>
      </c>
      <c r="I555" t="str">
        <f>VLOOKUP($B555,SOCS_box_taxonomy!$B$2:$Z$948,6,0)</f>
        <v>Eukaryota</v>
      </c>
      <c r="J555" t="str">
        <f>VLOOKUP($B555,SOCS_box_taxonomy!$B$2:$Z$948,7,0)</f>
        <v xml:space="preserve"> Metazoa</v>
      </c>
      <c r="K555" t="str">
        <f>VLOOKUP($B555,SOCS_box_taxonomy!$B$2:$Z$948,8,0)</f>
        <v xml:space="preserve"> Ecdysozoa</v>
      </c>
      <c r="L555" t="str">
        <f>VLOOKUP($B555,SOCS_box_taxonomy!$B$2:$Z$948,9,0)</f>
        <v xml:space="preserve"> Arthropoda</v>
      </c>
      <c r="M555" t="str">
        <f>VLOOKUP($B555,SOCS_box_taxonomy!$B$2:$Z$948,10,0)</f>
        <v xml:space="preserve"> Hexapoda</v>
      </c>
      <c r="N555" t="str">
        <f>VLOOKUP($B555,SOCS_box_taxonomy!$B$2:$Z$948,11,0)</f>
        <v xml:space="preserve"> Insecta</v>
      </c>
      <c r="O555" t="str">
        <f>VLOOKUP($B555,SOCS_box_taxonomy!$B$2:$Z$948,12,0)</f>
        <v>Pterygota</v>
      </c>
      <c r="P555" t="str">
        <f>VLOOKUP($B555,SOCS_box_taxonomy!$B$2:$Z$948,13,0)</f>
        <v xml:space="preserve"> Neoptera</v>
      </c>
      <c r="Q555" t="str">
        <f>VLOOKUP($B555,SOCS_box_taxonomy!$B$2:$Z$948,14,0)</f>
        <v xml:space="preserve"> Endopterygota</v>
      </c>
      <c r="R555" t="str">
        <f>VLOOKUP($B555,SOCS_box_taxonomy!$B$2:$Z$948,15,0)</f>
        <v xml:space="preserve"> Diptera</v>
      </c>
      <c r="S555" t="str">
        <f>VLOOKUP($B555,SOCS_box_taxonomy!$B$2:$Z$948,16,0)</f>
        <v xml:space="preserve"> Nematocera</v>
      </c>
      <c r="T555" t="str">
        <f>VLOOKUP($B555,SOCS_box_taxonomy!$B$2:$Z$948,17,0)</f>
        <v xml:space="preserve"> Culicoidea</v>
      </c>
      <c r="U555" t="str">
        <f>VLOOKUP($B555,SOCS_box_taxonomy!$B$2:$Z$948,18,0)</f>
        <v>Culicidae</v>
      </c>
      <c r="V555" t="str">
        <f>VLOOKUP($B555,SOCS_box_taxonomy!$B$2:$Z$948,19,0)</f>
        <v xml:space="preserve"> Culicinae</v>
      </c>
      <c r="W555" t="str">
        <f>VLOOKUP($B555,SOCS_box_taxonomy!$B$2:$Z$948,20,0)</f>
        <v xml:space="preserve"> Culicini</v>
      </c>
      <c r="X555" t="str">
        <f>VLOOKUP($B555,SOCS_box_taxonomy!$B$2:$Z$948,21,0)</f>
        <v xml:space="preserve"> Culex</v>
      </c>
      <c r="Y555" t="str">
        <f>VLOOKUP($B555,SOCS_box_taxonomy!$B$2:$Z$948,22,0)</f>
        <v xml:space="preserve"> Culex.</v>
      </c>
    </row>
    <row r="556" spans="1:26">
      <c r="A556" t="s">
        <v>283</v>
      </c>
      <c r="B556" t="s">
        <v>1458</v>
      </c>
      <c r="C556">
        <v>252</v>
      </c>
      <c r="D556" t="s">
        <v>21</v>
      </c>
      <c r="E556">
        <v>214</v>
      </c>
      <c r="F556">
        <v>251</v>
      </c>
      <c r="G556">
        <v>1016</v>
      </c>
      <c r="H556" t="s">
        <v>1265</v>
      </c>
      <c r="I556" t="str">
        <f>VLOOKUP($B556,SOCS_box_taxonomy!$B$2:$Z$948,6,0)</f>
        <v>Eukaryota</v>
      </c>
      <c r="J556" t="str">
        <f>VLOOKUP($B556,SOCS_box_taxonomy!$B$2:$Z$948,7,0)</f>
        <v xml:space="preserve"> Metazoa</v>
      </c>
      <c r="K556" t="str">
        <f>VLOOKUP($B556,SOCS_box_taxonomy!$B$2:$Z$948,8,0)</f>
        <v xml:space="preserve"> Ecdysozoa</v>
      </c>
      <c r="L556" t="str">
        <f>VLOOKUP($B556,SOCS_box_taxonomy!$B$2:$Z$948,9,0)</f>
        <v xml:space="preserve"> Arthropoda</v>
      </c>
      <c r="M556" t="str">
        <f>VLOOKUP($B556,SOCS_box_taxonomy!$B$2:$Z$948,10,0)</f>
        <v xml:space="preserve"> Hexapoda</v>
      </c>
      <c r="N556" t="str">
        <f>VLOOKUP($B556,SOCS_box_taxonomy!$B$2:$Z$948,11,0)</f>
        <v xml:space="preserve"> Insecta</v>
      </c>
      <c r="O556" t="str">
        <f>VLOOKUP($B556,SOCS_box_taxonomy!$B$2:$Z$948,12,0)</f>
        <v>Pterygota</v>
      </c>
      <c r="P556" t="str">
        <f>VLOOKUP($B556,SOCS_box_taxonomy!$B$2:$Z$948,13,0)</f>
        <v xml:space="preserve"> Neoptera</v>
      </c>
      <c r="Q556" t="str">
        <f>VLOOKUP($B556,SOCS_box_taxonomy!$B$2:$Z$948,14,0)</f>
        <v xml:space="preserve"> Endopterygota</v>
      </c>
      <c r="R556" t="str">
        <f>VLOOKUP($B556,SOCS_box_taxonomy!$B$2:$Z$948,15,0)</f>
        <v xml:space="preserve"> Diptera</v>
      </c>
      <c r="S556" t="str">
        <f>VLOOKUP($B556,SOCS_box_taxonomy!$B$2:$Z$948,16,0)</f>
        <v xml:space="preserve"> Nematocera</v>
      </c>
      <c r="T556" t="str">
        <f>VLOOKUP($B556,SOCS_box_taxonomy!$B$2:$Z$948,17,0)</f>
        <v xml:space="preserve"> Culicoidea</v>
      </c>
      <c r="U556" t="str">
        <f>VLOOKUP($B556,SOCS_box_taxonomy!$B$2:$Z$948,18,0)</f>
        <v>Culicidae</v>
      </c>
      <c r="V556" t="str">
        <f>VLOOKUP($B556,SOCS_box_taxonomy!$B$2:$Z$948,19,0)</f>
        <v xml:space="preserve"> Culicinae</v>
      </c>
      <c r="W556" t="str">
        <f>VLOOKUP($B556,SOCS_box_taxonomy!$B$2:$Z$948,20,0)</f>
        <v xml:space="preserve"> Culicini</v>
      </c>
      <c r="X556" t="str">
        <f>VLOOKUP($B556,SOCS_box_taxonomy!$B$2:$Z$948,21,0)</f>
        <v xml:space="preserve"> Culex</v>
      </c>
      <c r="Y556" t="str">
        <f>VLOOKUP($B556,SOCS_box_taxonomy!$B$2:$Z$948,22,0)</f>
        <v xml:space="preserve"> Culex.</v>
      </c>
      <c r="Z556">
        <f>$F556-$E556+1</f>
        <v>38</v>
      </c>
    </row>
    <row r="557" spans="1:26">
      <c r="A557" t="s">
        <v>284</v>
      </c>
      <c r="B557" t="s">
        <v>1459</v>
      </c>
      <c r="C557">
        <v>338</v>
      </c>
      <c r="D557" t="s">
        <v>21</v>
      </c>
      <c r="E557">
        <v>296</v>
      </c>
      <c r="F557">
        <v>337</v>
      </c>
      <c r="G557">
        <v>1016</v>
      </c>
      <c r="H557" t="s">
        <v>1265</v>
      </c>
      <c r="I557" t="str">
        <f>VLOOKUP($B557,SOCS_box_taxonomy!$B$2:$Z$948,6,0)</f>
        <v>Eukaryota</v>
      </c>
      <c r="J557" t="str">
        <f>VLOOKUP($B557,SOCS_box_taxonomy!$B$2:$Z$948,7,0)</f>
        <v xml:space="preserve"> Metazoa</v>
      </c>
      <c r="K557" t="str">
        <f>VLOOKUP($B557,SOCS_box_taxonomy!$B$2:$Z$948,8,0)</f>
        <v xml:space="preserve"> Ecdysozoa</v>
      </c>
      <c r="L557" t="str">
        <f>VLOOKUP($B557,SOCS_box_taxonomy!$B$2:$Z$948,9,0)</f>
        <v xml:space="preserve"> Arthropoda</v>
      </c>
      <c r="M557" t="str">
        <f>VLOOKUP($B557,SOCS_box_taxonomy!$B$2:$Z$948,10,0)</f>
        <v xml:space="preserve"> Hexapoda</v>
      </c>
      <c r="N557" t="str">
        <f>VLOOKUP($B557,SOCS_box_taxonomy!$B$2:$Z$948,11,0)</f>
        <v xml:space="preserve"> Insecta</v>
      </c>
      <c r="O557" t="str">
        <f>VLOOKUP($B557,SOCS_box_taxonomy!$B$2:$Z$948,12,0)</f>
        <v>Pterygota</v>
      </c>
      <c r="P557" t="str">
        <f>VLOOKUP($B557,SOCS_box_taxonomy!$B$2:$Z$948,13,0)</f>
        <v xml:space="preserve"> Neoptera</v>
      </c>
      <c r="Q557" t="str">
        <f>VLOOKUP($B557,SOCS_box_taxonomy!$B$2:$Z$948,14,0)</f>
        <v xml:space="preserve"> Endopterygota</v>
      </c>
      <c r="R557" t="str">
        <f>VLOOKUP($B557,SOCS_box_taxonomy!$B$2:$Z$948,15,0)</f>
        <v xml:space="preserve"> Diptera</v>
      </c>
      <c r="S557" t="str">
        <f>VLOOKUP($B557,SOCS_box_taxonomy!$B$2:$Z$948,16,0)</f>
        <v xml:space="preserve"> Nematocera</v>
      </c>
      <c r="T557" t="str">
        <f>VLOOKUP($B557,SOCS_box_taxonomy!$B$2:$Z$948,17,0)</f>
        <v xml:space="preserve"> Culicoidea</v>
      </c>
      <c r="U557" t="str">
        <f>VLOOKUP($B557,SOCS_box_taxonomy!$B$2:$Z$948,18,0)</f>
        <v>Culicidae</v>
      </c>
      <c r="V557" t="str">
        <f>VLOOKUP($B557,SOCS_box_taxonomy!$B$2:$Z$948,19,0)</f>
        <v xml:space="preserve"> Culicinae</v>
      </c>
      <c r="W557" t="str">
        <f>VLOOKUP($B557,SOCS_box_taxonomy!$B$2:$Z$948,20,0)</f>
        <v xml:space="preserve"> Culicini</v>
      </c>
      <c r="X557" t="str">
        <f>VLOOKUP($B557,SOCS_box_taxonomy!$B$2:$Z$948,21,0)</f>
        <v xml:space="preserve"> Culex</v>
      </c>
      <c r="Y557" t="str">
        <f>VLOOKUP($B557,SOCS_box_taxonomy!$B$2:$Z$948,22,0)</f>
        <v xml:space="preserve"> Culex.</v>
      </c>
      <c r="Z557">
        <f>$F557-$E557+1</f>
        <v>42</v>
      </c>
    </row>
    <row r="558" spans="1:26">
      <c r="A558" t="s">
        <v>284</v>
      </c>
      <c r="B558" t="s">
        <v>1459</v>
      </c>
      <c r="C558">
        <v>338</v>
      </c>
      <c r="D558" t="s">
        <v>1460</v>
      </c>
      <c r="E558">
        <v>55</v>
      </c>
      <c r="F558">
        <v>233</v>
      </c>
      <c r="G558">
        <v>21</v>
      </c>
      <c r="I558" t="str">
        <f>VLOOKUP($B558,SOCS_box_taxonomy!$B$2:$Z$948,6,0)</f>
        <v>Eukaryota</v>
      </c>
      <c r="J558" t="str">
        <f>VLOOKUP($B558,SOCS_box_taxonomy!$B$2:$Z$948,7,0)</f>
        <v xml:space="preserve"> Metazoa</v>
      </c>
      <c r="K558" t="str">
        <f>VLOOKUP($B558,SOCS_box_taxonomy!$B$2:$Z$948,8,0)</f>
        <v xml:space="preserve"> Ecdysozoa</v>
      </c>
      <c r="L558" t="str">
        <f>VLOOKUP($B558,SOCS_box_taxonomy!$B$2:$Z$948,9,0)</f>
        <v xml:space="preserve"> Arthropoda</v>
      </c>
      <c r="M558" t="str">
        <f>VLOOKUP($B558,SOCS_box_taxonomy!$B$2:$Z$948,10,0)</f>
        <v xml:space="preserve"> Hexapoda</v>
      </c>
      <c r="N558" t="str">
        <f>VLOOKUP($B558,SOCS_box_taxonomy!$B$2:$Z$948,11,0)</f>
        <v xml:space="preserve"> Insecta</v>
      </c>
      <c r="O558" t="str">
        <f>VLOOKUP($B558,SOCS_box_taxonomy!$B$2:$Z$948,12,0)</f>
        <v>Pterygota</v>
      </c>
      <c r="P558" t="str">
        <f>VLOOKUP($B558,SOCS_box_taxonomy!$B$2:$Z$948,13,0)</f>
        <v xml:space="preserve"> Neoptera</v>
      </c>
      <c r="Q558" t="str">
        <f>VLOOKUP($B558,SOCS_box_taxonomy!$B$2:$Z$948,14,0)</f>
        <v xml:space="preserve"> Endopterygota</v>
      </c>
      <c r="R558" t="str">
        <f>VLOOKUP($B558,SOCS_box_taxonomy!$B$2:$Z$948,15,0)</f>
        <v xml:space="preserve"> Diptera</v>
      </c>
      <c r="S558" t="str">
        <f>VLOOKUP($B558,SOCS_box_taxonomy!$B$2:$Z$948,16,0)</f>
        <v xml:space="preserve"> Nematocera</v>
      </c>
      <c r="T558" t="str">
        <f>VLOOKUP($B558,SOCS_box_taxonomy!$B$2:$Z$948,17,0)</f>
        <v xml:space="preserve"> Culicoidea</v>
      </c>
      <c r="U558" t="str">
        <f>VLOOKUP($B558,SOCS_box_taxonomy!$B$2:$Z$948,18,0)</f>
        <v>Culicidae</v>
      </c>
      <c r="V558" t="str">
        <f>VLOOKUP($B558,SOCS_box_taxonomy!$B$2:$Z$948,19,0)</f>
        <v xml:space="preserve"> Culicinae</v>
      </c>
      <c r="W558" t="str">
        <f>VLOOKUP($B558,SOCS_box_taxonomy!$B$2:$Z$948,20,0)</f>
        <v xml:space="preserve"> Culicini</v>
      </c>
      <c r="X558" t="str">
        <f>VLOOKUP($B558,SOCS_box_taxonomy!$B$2:$Z$948,21,0)</f>
        <v xml:space="preserve"> Culex</v>
      </c>
      <c r="Y558" t="str">
        <f>VLOOKUP($B558,SOCS_box_taxonomy!$B$2:$Z$948,22,0)</f>
        <v xml:space="preserve"> Culex.</v>
      </c>
    </row>
    <row r="559" spans="1:26">
      <c r="A559" t="s">
        <v>285</v>
      </c>
      <c r="B559" t="s">
        <v>1461</v>
      </c>
      <c r="C559">
        <v>291</v>
      </c>
      <c r="D559" t="s">
        <v>81</v>
      </c>
      <c r="E559">
        <v>10</v>
      </c>
      <c r="F559">
        <v>169</v>
      </c>
      <c r="G559">
        <v>13525</v>
      </c>
      <c r="H559" t="s">
        <v>1281</v>
      </c>
      <c r="I559" t="str">
        <f>VLOOKUP($B559,SOCS_box_taxonomy!$B$2:$Z$948,6,0)</f>
        <v>Eukaryota</v>
      </c>
      <c r="J559" t="str">
        <f>VLOOKUP($B559,SOCS_box_taxonomy!$B$2:$Z$948,7,0)</f>
        <v xml:space="preserve"> Metazoa</v>
      </c>
      <c r="K559" t="str">
        <f>VLOOKUP($B559,SOCS_box_taxonomy!$B$2:$Z$948,8,0)</f>
        <v xml:space="preserve"> Ecdysozoa</v>
      </c>
      <c r="L559" t="str">
        <f>VLOOKUP($B559,SOCS_box_taxonomy!$B$2:$Z$948,9,0)</f>
        <v xml:space="preserve"> Arthropoda</v>
      </c>
      <c r="M559" t="str">
        <f>VLOOKUP($B559,SOCS_box_taxonomy!$B$2:$Z$948,10,0)</f>
        <v xml:space="preserve"> Hexapoda</v>
      </c>
      <c r="N559" t="str">
        <f>VLOOKUP($B559,SOCS_box_taxonomy!$B$2:$Z$948,11,0)</f>
        <v xml:space="preserve"> Insecta</v>
      </c>
      <c r="O559" t="str">
        <f>VLOOKUP($B559,SOCS_box_taxonomy!$B$2:$Z$948,12,0)</f>
        <v>Pterygota</v>
      </c>
      <c r="P559" t="str">
        <f>VLOOKUP($B559,SOCS_box_taxonomy!$B$2:$Z$948,13,0)</f>
        <v xml:space="preserve"> Neoptera</v>
      </c>
      <c r="Q559" t="str">
        <f>VLOOKUP($B559,SOCS_box_taxonomy!$B$2:$Z$948,14,0)</f>
        <v xml:space="preserve"> Endopterygota</v>
      </c>
      <c r="R559" t="str">
        <f>VLOOKUP($B559,SOCS_box_taxonomy!$B$2:$Z$948,15,0)</f>
        <v xml:space="preserve"> Diptera</v>
      </c>
      <c r="S559" t="str">
        <f>VLOOKUP($B559,SOCS_box_taxonomy!$B$2:$Z$948,16,0)</f>
        <v xml:space="preserve"> Nematocera</v>
      </c>
      <c r="T559" t="str">
        <f>VLOOKUP($B559,SOCS_box_taxonomy!$B$2:$Z$948,17,0)</f>
        <v xml:space="preserve"> Culicoidea</v>
      </c>
      <c r="U559" t="str">
        <f>VLOOKUP($B559,SOCS_box_taxonomy!$B$2:$Z$948,18,0)</f>
        <v>Culicidae</v>
      </c>
      <c r="V559" t="str">
        <f>VLOOKUP($B559,SOCS_box_taxonomy!$B$2:$Z$948,19,0)</f>
        <v xml:space="preserve"> Culicinae</v>
      </c>
      <c r="W559" t="str">
        <f>VLOOKUP($B559,SOCS_box_taxonomy!$B$2:$Z$948,20,0)</f>
        <v xml:space="preserve"> Culicini</v>
      </c>
      <c r="X559" t="str">
        <f>VLOOKUP($B559,SOCS_box_taxonomy!$B$2:$Z$948,21,0)</f>
        <v xml:space="preserve"> Culex</v>
      </c>
      <c r="Y559" t="str">
        <f>VLOOKUP($B559,SOCS_box_taxonomy!$B$2:$Z$948,22,0)</f>
        <v xml:space="preserve"> Culex.</v>
      </c>
    </row>
    <row r="560" spans="1:26">
      <c r="A560" t="s">
        <v>285</v>
      </c>
      <c r="B560" t="s">
        <v>1461</v>
      </c>
      <c r="C560">
        <v>291</v>
      </c>
      <c r="D560" t="s">
        <v>21</v>
      </c>
      <c r="E560">
        <v>182</v>
      </c>
      <c r="F560">
        <v>219</v>
      </c>
      <c r="G560">
        <v>1016</v>
      </c>
      <c r="H560" t="s">
        <v>1265</v>
      </c>
      <c r="I560" t="str">
        <f>VLOOKUP($B560,SOCS_box_taxonomy!$B$2:$Z$948,6,0)</f>
        <v>Eukaryota</v>
      </c>
      <c r="J560" t="str">
        <f>VLOOKUP($B560,SOCS_box_taxonomy!$B$2:$Z$948,7,0)</f>
        <v xml:space="preserve"> Metazoa</v>
      </c>
      <c r="K560" t="str">
        <f>VLOOKUP($B560,SOCS_box_taxonomy!$B$2:$Z$948,8,0)</f>
        <v xml:space="preserve"> Ecdysozoa</v>
      </c>
      <c r="L560" t="str">
        <f>VLOOKUP($B560,SOCS_box_taxonomy!$B$2:$Z$948,9,0)</f>
        <v xml:space="preserve"> Arthropoda</v>
      </c>
      <c r="M560" t="str">
        <f>VLOOKUP($B560,SOCS_box_taxonomy!$B$2:$Z$948,10,0)</f>
        <v xml:space="preserve"> Hexapoda</v>
      </c>
      <c r="N560" t="str">
        <f>VLOOKUP($B560,SOCS_box_taxonomy!$B$2:$Z$948,11,0)</f>
        <v xml:space="preserve"> Insecta</v>
      </c>
      <c r="O560" t="str">
        <f>VLOOKUP($B560,SOCS_box_taxonomy!$B$2:$Z$948,12,0)</f>
        <v>Pterygota</v>
      </c>
      <c r="P560" t="str">
        <f>VLOOKUP($B560,SOCS_box_taxonomy!$B$2:$Z$948,13,0)</f>
        <v xml:space="preserve"> Neoptera</v>
      </c>
      <c r="Q560" t="str">
        <f>VLOOKUP($B560,SOCS_box_taxonomy!$B$2:$Z$948,14,0)</f>
        <v xml:space="preserve"> Endopterygota</v>
      </c>
      <c r="R560" t="str">
        <f>VLOOKUP($B560,SOCS_box_taxonomy!$B$2:$Z$948,15,0)</f>
        <v xml:space="preserve"> Diptera</v>
      </c>
      <c r="S560" t="str">
        <f>VLOOKUP($B560,SOCS_box_taxonomy!$B$2:$Z$948,16,0)</f>
        <v xml:space="preserve"> Nematocera</v>
      </c>
      <c r="T560" t="str">
        <f>VLOOKUP($B560,SOCS_box_taxonomy!$B$2:$Z$948,17,0)</f>
        <v xml:space="preserve"> Culicoidea</v>
      </c>
      <c r="U560" t="str">
        <f>VLOOKUP($B560,SOCS_box_taxonomy!$B$2:$Z$948,18,0)</f>
        <v>Culicidae</v>
      </c>
      <c r="V560" t="str">
        <f>VLOOKUP($B560,SOCS_box_taxonomy!$B$2:$Z$948,19,0)</f>
        <v xml:space="preserve"> Culicinae</v>
      </c>
      <c r="W560" t="str">
        <f>VLOOKUP($B560,SOCS_box_taxonomy!$B$2:$Z$948,20,0)</f>
        <v xml:space="preserve"> Culicini</v>
      </c>
      <c r="X560" t="str">
        <f>VLOOKUP($B560,SOCS_box_taxonomy!$B$2:$Z$948,21,0)</f>
        <v xml:space="preserve"> Culex</v>
      </c>
      <c r="Y560" t="str">
        <f>VLOOKUP($B560,SOCS_box_taxonomy!$B$2:$Z$948,22,0)</f>
        <v xml:space="preserve"> Culex.</v>
      </c>
      <c r="Z560">
        <f>$F560-$E560+1</f>
        <v>38</v>
      </c>
    </row>
    <row r="561" spans="1:26">
      <c r="A561" t="s">
        <v>285</v>
      </c>
      <c r="B561" t="s">
        <v>1461</v>
      </c>
      <c r="C561">
        <v>291</v>
      </c>
      <c r="D561" t="s">
        <v>1462</v>
      </c>
      <c r="E561">
        <v>220</v>
      </c>
      <c r="F561">
        <v>290</v>
      </c>
      <c r="G561">
        <v>3</v>
      </c>
      <c r="I561" t="str">
        <f>VLOOKUP($B561,SOCS_box_taxonomy!$B$2:$Z$948,6,0)</f>
        <v>Eukaryota</v>
      </c>
      <c r="J561" t="str">
        <f>VLOOKUP($B561,SOCS_box_taxonomy!$B$2:$Z$948,7,0)</f>
        <v xml:space="preserve"> Metazoa</v>
      </c>
      <c r="K561" t="str">
        <f>VLOOKUP($B561,SOCS_box_taxonomy!$B$2:$Z$948,8,0)</f>
        <v xml:space="preserve"> Ecdysozoa</v>
      </c>
      <c r="L561" t="str">
        <f>VLOOKUP($B561,SOCS_box_taxonomy!$B$2:$Z$948,9,0)</f>
        <v xml:space="preserve"> Arthropoda</v>
      </c>
      <c r="M561" t="str">
        <f>VLOOKUP($B561,SOCS_box_taxonomy!$B$2:$Z$948,10,0)</f>
        <v xml:space="preserve"> Hexapoda</v>
      </c>
      <c r="N561" t="str">
        <f>VLOOKUP($B561,SOCS_box_taxonomy!$B$2:$Z$948,11,0)</f>
        <v xml:space="preserve"> Insecta</v>
      </c>
      <c r="O561" t="str">
        <f>VLOOKUP($B561,SOCS_box_taxonomy!$B$2:$Z$948,12,0)</f>
        <v>Pterygota</v>
      </c>
      <c r="P561" t="str">
        <f>VLOOKUP($B561,SOCS_box_taxonomy!$B$2:$Z$948,13,0)</f>
        <v xml:space="preserve"> Neoptera</v>
      </c>
      <c r="Q561" t="str">
        <f>VLOOKUP($B561,SOCS_box_taxonomy!$B$2:$Z$948,14,0)</f>
        <v xml:space="preserve"> Endopterygota</v>
      </c>
      <c r="R561" t="str">
        <f>VLOOKUP($B561,SOCS_box_taxonomy!$B$2:$Z$948,15,0)</f>
        <v xml:space="preserve"> Diptera</v>
      </c>
      <c r="S561" t="str">
        <f>VLOOKUP($B561,SOCS_box_taxonomy!$B$2:$Z$948,16,0)</f>
        <v xml:space="preserve"> Nematocera</v>
      </c>
      <c r="T561" t="str">
        <f>VLOOKUP($B561,SOCS_box_taxonomy!$B$2:$Z$948,17,0)</f>
        <v xml:space="preserve"> Culicoidea</v>
      </c>
      <c r="U561" t="str">
        <f>VLOOKUP($B561,SOCS_box_taxonomy!$B$2:$Z$948,18,0)</f>
        <v>Culicidae</v>
      </c>
      <c r="V561" t="str">
        <f>VLOOKUP($B561,SOCS_box_taxonomy!$B$2:$Z$948,19,0)</f>
        <v xml:space="preserve"> Culicinae</v>
      </c>
      <c r="W561" t="str">
        <f>VLOOKUP($B561,SOCS_box_taxonomy!$B$2:$Z$948,20,0)</f>
        <v xml:space="preserve"> Culicini</v>
      </c>
      <c r="X561" t="str">
        <f>VLOOKUP($B561,SOCS_box_taxonomy!$B$2:$Z$948,21,0)</f>
        <v xml:space="preserve"> Culex</v>
      </c>
      <c r="Y561" t="str">
        <f>VLOOKUP($B561,SOCS_box_taxonomy!$B$2:$Z$948,22,0)</f>
        <v xml:space="preserve"> Culex.</v>
      </c>
    </row>
    <row r="562" spans="1:26">
      <c r="A562" t="s">
        <v>286</v>
      </c>
      <c r="B562" t="s">
        <v>1463</v>
      </c>
      <c r="C562">
        <v>279</v>
      </c>
      <c r="D562" t="s">
        <v>81</v>
      </c>
      <c r="E562">
        <v>17</v>
      </c>
      <c r="F562">
        <v>177</v>
      </c>
      <c r="G562">
        <v>13525</v>
      </c>
      <c r="H562" t="s">
        <v>1281</v>
      </c>
      <c r="I562" t="str">
        <f>VLOOKUP($B562,SOCS_box_taxonomy!$B$2:$Z$948,6,0)</f>
        <v>Eukaryota</v>
      </c>
      <c r="J562" t="str">
        <f>VLOOKUP($B562,SOCS_box_taxonomy!$B$2:$Z$948,7,0)</f>
        <v xml:space="preserve"> Metazoa</v>
      </c>
      <c r="K562" t="str">
        <f>VLOOKUP($B562,SOCS_box_taxonomy!$B$2:$Z$948,8,0)</f>
        <v xml:space="preserve"> Chordata</v>
      </c>
      <c r="L562" t="str">
        <f>VLOOKUP($B562,SOCS_box_taxonomy!$B$2:$Z$948,9,0)</f>
        <v xml:space="preserve"> Craniata</v>
      </c>
      <c r="M562" t="str">
        <f>VLOOKUP($B562,SOCS_box_taxonomy!$B$2:$Z$948,10,0)</f>
        <v xml:space="preserve"> Vertebrata</v>
      </c>
      <c r="N562" t="str">
        <f>VLOOKUP($B562,SOCS_box_taxonomy!$B$2:$Z$948,11,0)</f>
        <v xml:space="preserve"> Euteleostomi</v>
      </c>
      <c r="O562" t="str">
        <f>VLOOKUP($B562,SOCS_box_taxonomy!$B$2:$Z$948,12,0)</f>
        <v>Mammalia</v>
      </c>
      <c r="P562" t="str">
        <f>VLOOKUP($B562,SOCS_box_taxonomy!$B$2:$Z$948,13,0)</f>
        <v xml:space="preserve"> Eutheria</v>
      </c>
      <c r="Q562" t="str">
        <f>VLOOKUP($B562,SOCS_box_taxonomy!$B$2:$Z$948,14,0)</f>
        <v xml:space="preserve"> Euarchontoglires</v>
      </c>
      <c r="R562" t="str">
        <f>VLOOKUP($B562,SOCS_box_taxonomy!$B$2:$Z$948,15,0)</f>
        <v xml:space="preserve"> Glires</v>
      </c>
      <c r="S562" t="str">
        <f>VLOOKUP($B562,SOCS_box_taxonomy!$B$2:$Z$948,16,0)</f>
        <v xml:space="preserve"> Rodentia</v>
      </c>
      <c r="T562" t="str">
        <f>VLOOKUP($B562,SOCS_box_taxonomy!$B$2:$Z$948,17,0)</f>
        <v xml:space="preserve"> Sciurognathi</v>
      </c>
      <c r="U562" t="str">
        <f>VLOOKUP($B562,SOCS_box_taxonomy!$B$2:$Z$948,18,0)</f>
        <v>Muroidea</v>
      </c>
      <c r="V562" t="str">
        <f>VLOOKUP($B562,SOCS_box_taxonomy!$B$2:$Z$948,19,0)</f>
        <v xml:space="preserve"> Muridae</v>
      </c>
      <c r="W562" t="str">
        <f>VLOOKUP($B562,SOCS_box_taxonomy!$B$2:$Z$948,20,0)</f>
        <v xml:space="preserve"> Murinae</v>
      </c>
      <c r="X562" t="str">
        <f>VLOOKUP($B562,SOCS_box_taxonomy!$B$2:$Z$948,21,0)</f>
        <v xml:space="preserve"> Mus</v>
      </c>
      <c r="Y562" t="str">
        <f>VLOOKUP($B562,SOCS_box_taxonomy!$B$2:$Z$948,22,0)</f>
        <v xml:space="preserve"> Mus.</v>
      </c>
    </row>
    <row r="563" spans="1:26">
      <c r="A563" t="s">
        <v>286</v>
      </c>
      <c r="B563" t="s">
        <v>1463</v>
      </c>
      <c r="C563">
        <v>279</v>
      </c>
      <c r="D563" t="s">
        <v>21</v>
      </c>
      <c r="E563">
        <v>190</v>
      </c>
      <c r="F563">
        <v>227</v>
      </c>
      <c r="G563">
        <v>1016</v>
      </c>
      <c r="H563" t="s">
        <v>1265</v>
      </c>
      <c r="I563" t="str">
        <f>VLOOKUP($B563,SOCS_box_taxonomy!$B$2:$Z$948,6,0)</f>
        <v>Eukaryota</v>
      </c>
      <c r="J563" t="str">
        <f>VLOOKUP($B563,SOCS_box_taxonomy!$B$2:$Z$948,7,0)</f>
        <v xml:space="preserve"> Metazoa</v>
      </c>
      <c r="K563" t="str">
        <f>VLOOKUP($B563,SOCS_box_taxonomy!$B$2:$Z$948,8,0)</f>
        <v xml:space="preserve"> Chordata</v>
      </c>
      <c r="L563" t="str">
        <f>VLOOKUP($B563,SOCS_box_taxonomy!$B$2:$Z$948,9,0)</f>
        <v xml:space="preserve"> Craniata</v>
      </c>
      <c r="M563" t="str">
        <f>VLOOKUP($B563,SOCS_box_taxonomy!$B$2:$Z$948,10,0)</f>
        <v xml:space="preserve"> Vertebrata</v>
      </c>
      <c r="N563" t="str">
        <f>VLOOKUP($B563,SOCS_box_taxonomy!$B$2:$Z$948,11,0)</f>
        <v xml:space="preserve"> Euteleostomi</v>
      </c>
      <c r="O563" t="str">
        <f>VLOOKUP($B563,SOCS_box_taxonomy!$B$2:$Z$948,12,0)</f>
        <v>Mammalia</v>
      </c>
      <c r="P563" t="str">
        <f>VLOOKUP($B563,SOCS_box_taxonomy!$B$2:$Z$948,13,0)</f>
        <v xml:space="preserve"> Eutheria</v>
      </c>
      <c r="Q563" t="str">
        <f>VLOOKUP($B563,SOCS_box_taxonomy!$B$2:$Z$948,14,0)</f>
        <v xml:space="preserve"> Euarchontoglires</v>
      </c>
      <c r="R563" t="str">
        <f>VLOOKUP($B563,SOCS_box_taxonomy!$B$2:$Z$948,15,0)</f>
        <v xml:space="preserve"> Glires</v>
      </c>
      <c r="S563" t="str">
        <f>VLOOKUP($B563,SOCS_box_taxonomy!$B$2:$Z$948,16,0)</f>
        <v xml:space="preserve"> Rodentia</v>
      </c>
      <c r="T563" t="str">
        <f>VLOOKUP($B563,SOCS_box_taxonomy!$B$2:$Z$948,17,0)</f>
        <v xml:space="preserve"> Sciurognathi</v>
      </c>
      <c r="U563" t="str">
        <f>VLOOKUP($B563,SOCS_box_taxonomy!$B$2:$Z$948,18,0)</f>
        <v>Muroidea</v>
      </c>
      <c r="V563" t="str">
        <f>VLOOKUP($B563,SOCS_box_taxonomy!$B$2:$Z$948,19,0)</f>
        <v xml:space="preserve"> Muridae</v>
      </c>
      <c r="W563" t="str">
        <f>VLOOKUP($B563,SOCS_box_taxonomy!$B$2:$Z$948,20,0)</f>
        <v xml:space="preserve"> Murinae</v>
      </c>
      <c r="X563" t="str">
        <f>VLOOKUP($B563,SOCS_box_taxonomy!$B$2:$Z$948,21,0)</f>
        <v xml:space="preserve"> Mus</v>
      </c>
      <c r="Y563" t="str">
        <f>VLOOKUP($B563,SOCS_box_taxonomy!$B$2:$Z$948,22,0)</f>
        <v xml:space="preserve"> Mus.</v>
      </c>
      <c r="Z563">
        <f>$F563-$E563+1</f>
        <v>38</v>
      </c>
    </row>
    <row r="564" spans="1:26">
      <c r="A564" t="s">
        <v>287</v>
      </c>
      <c r="B564" t="s">
        <v>1464</v>
      </c>
      <c r="C564">
        <v>229</v>
      </c>
      <c r="D564" t="s">
        <v>1286</v>
      </c>
      <c r="E564">
        <v>46</v>
      </c>
      <c r="F564">
        <v>127</v>
      </c>
      <c r="G564">
        <v>4403</v>
      </c>
      <c r="H564" t="s">
        <v>1287</v>
      </c>
      <c r="I564" t="str">
        <f>VLOOKUP($B564,SOCS_box_taxonomy!$B$2:$Z$948,6,0)</f>
        <v>Eukaryota</v>
      </c>
      <c r="J564" t="str">
        <f>VLOOKUP($B564,SOCS_box_taxonomy!$B$2:$Z$948,7,0)</f>
        <v xml:space="preserve"> Metazoa</v>
      </c>
      <c r="K564" t="str">
        <f>VLOOKUP($B564,SOCS_box_taxonomy!$B$2:$Z$948,8,0)</f>
        <v xml:space="preserve"> Chordata</v>
      </c>
      <c r="L564" t="str">
        <f>VLOOKUP($B564,SOCS_box_taxonomy!$B$2:$Z$948,9,0)</f>
        <v xml:space="preserve"> Craniata</v>
      </c>
      <c r="M564" t="str">
        <f>VLOOKUP($B564,SOCS_box_taxonomy!$B$2:$Z$948,10,0)</f>
        <v xml:space="preserve"> Vertebrata</v>
      </c>
      <c r="N564" t="str">
        <f>VLOOKUP($B564,SOCS_box_taxonomy!$B$2:$Z$948,11,0)</f>
        <v xml:space="preserve"> Euteleostomi</v>
      </c>
      <c r="O564" t="str">
        <f>VLOOKUP($B564,SOCS_box_taxonomy!$B$2:$Z$948,12,0)</f>
        <v>Mammalia</v>
      </c>
      <c r="P564" t="str">
        <f>VLOOKUP($B564,SOCS_box_taxonomy!$B$2:$Z$948,13,0)</f>
        <v xml:space="preserve"> Eutheria</v>
      </c>
      <c r="Q564" t="str">
        <f>VLOOKUP($B564,SOCS_box_taxonomy!$B$2:$Z$948,14,0)</f>
        <v xml:space="preserve"> Laurasiatheria</v>
      </c>
      <c r="R564" t="str">
        <f>VLOOKUP($B564,SOCS_box_taxonomy!$B$2:$Z$948,15,0)</f>
        <v xml:space="preserve"> Cetartiodactyla</v>
      </c>
      <c r="S564" t="str">
        <f>VLOOKUP($B564,SOCS_box_taxonomy!$B$2:$Z$948,16,0)</f>
        <v xml:space="preserve"> Suina</v>
      </c>
      <c r="T564" t="str">
        <f>VLOOKUP($B564,SOCS_box_taxonomy!$B$2:$Z$948,17,0)</f>
        <v xml:space="preserve"> Suidae</v>
      </c>
      <c r="U564" t="str">
        <f>VLOOKUP($B564,SOCS_box_taxonomy!$B$2:$Z$948,18,0)</f>
        <v>Sus.</v>
      </c>
      <c r="V564">
        <f>VLOOKUP($B564,SOCS_box_taxonomy!$B$2:$Z$948,19,0)</f>
        <v>0</v>
      </c>
      <c r="W564">
        <f>VLOOKUP($B564,SOCS_box_taxonomy!$B$2:$Z$948,20,0)</f>
        <v>0</v>
      </c>
      <c r="X564">
        <f>VLOOKUP($B564,SOCS_box_taxonomy!$B$2:$Z$948,21,0)</f>
        <v>0</v>
      </c>
      <c r="Y564">
        <f>VLOOKUP($B564,SOCS_box_taxonomy!$B$2:$Z$948,22,0)</f>
        <v>0</v>
      </c>
    </row>
    <row r="565" spans="1:26">
      <c r="A565" t="s">
        <v>287</v>
      </c>
      <c r="B565" t="s">
        <v>1464</v>
      </c>
      <c r="C565">
        <v>229</v>
      </c>
      <c r="D565" t="s">
        <v>21</v>
      </c>
      <c r="E565">
        <v>190</v>
      </c>
      <c r="F565">
        <v>226</v>
      </c>
      <c r="G565">
        <v>1016</v>
      </c>
      <c r="H565" t="s">
        <v>1265</v>
      </c>
      <c r="I565" t="str">
        <f>VLOOKUP($B565,SOCS_box_taxonomy!$B$2:$Z$948,6,0)</f>
        <v>Eukaryota</v>
      </c>
      <c r="J565" t="str">
        <f>VLOOKUP($B565,SOCS_box_taxonomy!$B$2:$Z$948,7,0)</f>
        <v xml:space="preserve"> Metazoa</v>
      </c>
      <c r="K565" t="str">
        <f>VLOOKUP($B565,SOCS_box_taxonomy!$B$2:$Z$948,8,0)</f>
        <v xml:space="preserve"> Chordata</v>
      </c>
      <c r="L565" t="str">
        <f>VLOOKUP($B565,SOCS_box_taxonomy!$B$2:$Z$948,9,0)</f>
        <v xml:space="preserve"> Craniata</v>
      </c>
      <c r="M565" t="str">
        <f>VLOOKUP($B565,SOCS_box_taxonomy!$B$2:$Z$948,10,0)</f>
        <v xml:space="preserve"> Vertebrata</v>
      </c>
      <c r="N565" t="str">
        <f>VLOOKUP($B565,SOCS_box_taxonomy!$B$2:$Z$948,11,0)</f>
        <v xml:space="preserve"> Euteleostomi</v>
      </c>
      <c r="O565" t="str">
        <f>VLOOKUP($B565,SOCS_box_taxonomy!$B$2:$Z$948,12,0)</f>
        <v>Mammalia</v>
      </c>
      <c r="P565" t="str">
        <f>VLOOKUP($B565,SOCS_box_taxonomy!$B$2:$Z$948,13,0)</f>
        <v xml:space="preserve"> Eutheria</v>
      </c>
      <c r="Q565" t="str">
        <f>VLOOKUP($B565,SOCS_box_taxonomy!$B$2:$Z$948,14,0)</f>
        <v xml:space="preserve"> Laurasiatheria</v>
      </c>
      <c r="R565" t="str">
        <f>VLOOKUP($B565,SOCS_box_taxonomy!$B$2:$Z$948,15,0)</f>
        <v xml:space="preserve"> Cetartiodactyla</v>
      </c>
      <c r="S565" t="str">
        <f>VLOOKUP($B565,SOCS_box_taxonomy!$B$2:$Z$948,16,0)</f>
        <v xml:space="preserve"> Suina</v>
      </c>
      <c r="T565" t="str">
        <f>VLOOKUP($B565,SOCS_box_taxonomy!$B$2:$Z$948,17,0)</f>
        <v xml:space="preserve"> Suidae</v>
      </c>
      <c r="U565" t="str">
        <f>VLOOKUP($B565,SOCS_box_taxonomy!$B$2:$Z$948,18,0)</f>
        <v>Sus.</v>
      </c>
      <c r="V565">
        <f>VLOOKUP($B565,SOCS_box_taxonomy!$B$2:$Z$948,19,0)</f>
        <v>0</v>
      </c>
      <c r="W565">
        <f>VLOOKUP($B565,SOCS_box_taxonomy!$B$2:$Z$948,20,0)</f>
        <v>0</v>
      </c>
      <c r="X565">
        <f>VLOOKUP($B565,SOCS_box_taxonomy!$B$2:$Z$948,21,0)</f>
        <v>0</v>
      </c>
      <c r="Y565">
        <f>VLOOKUP($B565,SOCS_box_taxonomy!$B$2:$Z$948,22,0)</f>
        <v>0</v>
      </c>
      <c r="Z565">
        <f>$F565-$E565+1</f>
        <v>37</v>
      </c>
    </row>
    <row r="566" spans="1:26">
      <c r="A566" t="s">
        <v>288</v>
      </c>
      <c r="B566" t="s">
        <v>1465</v>
      </c>
      <c r="C566">
        <v>212</v>
      </c>
      <c r="D566" t="s">
        <v>1286</v>
      </c>
      <c r="E566">
        <v>45</v>
      </c>
      <c r="F566">
        <v>126</v>
      </c>
      <c r="G566">
        <v>4403</v>
      </c>
      <c r="H566" t="s">
        <v>1287</v>
      </c>
      <c r="I566" t="str">
        <f>VLOOKUP($B566,SOCS_box_taxonomy!$B$2:$Z$948,6,0)</f>
        <v>Eukaryota</v>
      </c>
      <c r="J566" t="str">
        <f>VLOOKUP($B566,SOCS_box_taxonomy!$B$2:$Z$948,7,0)</f>
        <v xml:space="preserve"> Metazoa</v>
      </c>
      <c r="K566" t="str">
        <f>VLOOKUP($B566,SOCS_box_taxonomy!$B$2:$Z$948,8,0)</f>
        <v xml:space="preserve"> Chordata</v>
      </c>
      <c r="L566" t="str">
        <f>VLOOKUP($B566,SOCS_box_taxonomy!$B$2:$Z$948,9,0)</f>
        <v xml:space="preserve"> Craniata</v>
      </c>
      <c r="M566" t="str">
        <f>VLOOKUP($B566,SOCS_box_taxonomy!$B$2:$Z$948,10,0)</f>
        <v xml:space="preserve"> Vertebrata</v>
      </c>
      <c r="N566" t="str">
        <f>VLOOKUP($B566,SOCS_box_taxonomy!$B$2:$Z$948,11,0)</f>
        <v xml:space="preserve"> Euteleostomi</v>
      </c>
      <c r="O566" t="str">
        <f>VLOOKUP($B566,SOCS_box_taxonomy!$B$2:$Z$948,12,0)</f>
        <v>Actinopterygii</v>
      </c>
      <c r="P566" t="str">
        <f>VLOOKUP($B566,SOCS_box_taxonomy!$B$2:$Z$948,13,0)</f>
        <v xml:space="preserve"> Neopterygii</v>
      </c>
      <c r="Q566" t="str">
        <f>VLOOKUP($B566,SOCS_box_taxonomy!$B$2:$Z$948,14,0)</f>
        <v xml:space="preserve"> Teleostei</v>
      </c>
      <c r="R566" t="str">
        <f>VLOOKUP($B566,SOCS_box_taxonomy!$B$2:$Z$948,15,0)</f>
        <v xml:space="preserve"> Euteleostei</v>
      </c>
      <c r="S566" t="str">
        <f>VLOOKUP($B566,SOCS_box_taxonomy!$B$2:$Z$948,16,0)</f>
        <v xml:space="preserve"> Neoteleostei</v>
      </c>
      <c r="T566" t="str">
        <f>VLOOKUP($B566,SOCS_box_taxonomy!$B$2:$Z$948,17,0)</f>
        <v>Acanthomorpha</v>
      </c>
      <c r="U566" t="str">
        <f>VLOOKUP($B566,SOCS_box_taxonomy!$B$2:$Z$948,18,0)</f>
        <v xml:space="preserve"> Acanthopterygii</v>
      </c>
      <c r="V566" t="str">
        <f>VLOOKUP($B566,SOCS_box_taxonomy!$B$2:$Z$948,19,0)</f>
        <v xml:space="preserve"> Percomorpha</v>
      </c>
      <c r="W566" t="str">
        <f>VLOOKUP($B566,SOCS_box_taxonomy!$B$2:$Z$948,20,0)</f>
        <v xml:space="preserve"> Tetraodontiformes</v>
      </c>
      <c r="X566" t="str">
        <f>VLOOKUP($B566,SOCS_box_taxonomy!$B$2:$Z$948,21,0)</f>
        <v>Tetradontoidea</v>
      </c>
      <c r="Y566" t="str">
        <f>VLOOKUP($B566,SOCS_box_taxonomy!$B$2:$Z$948,22,0)</f>
        <v xml:space="preserve"> Tetraodontidae</v>
      </c>
    </row>
    <row r="567" spans="1:26">
      <c r="A567" t="s">
        <v>288</v>
      </c>
      <c r="B567" t="s">
        <v>1465</v>
      </c>
      <c r="C567">
        <v>212</v>
      </c>
      <c r="D567" t="s">
        <v>21</v>
      </c>
      <c r="E567">
        <v>172</v>
      </c>
      <c r="F567">
        <v>209</v>
      </c>
      <c r="G567">
        <v>1016</v>
      </c>
      <c r="H567" t="s">
        <v>1265</v>
      </c>
      <c r="I567" t="str">
        <f>VLOOKUP($B567,SOCS_box_taxonomy!$B$2:$Z$948,6,0)</f>
        <v>Eukaryota</v>
      </c>
      <c r="J567" t="str">
        <f>VLOOKUP($B567,SOCS_box_taxonomy!$B$2:$Z$948,7,0)</f>
        <v xml:space="preserve"> Metazoa</v>
      </c>
      <c r="K567" t="str">
        <f>VLOOKUP($B567,SOCS_box_taxonomy!$B$2:$Z$948,8,0)</f>
        <v xml:space="preserve"> Chordata</v>
      </c>
      <c r="L567" t="str">
        <f>VLOOKUP($B567,SOCS_box_taxonomy!$B$2:$Z$948,9,0)</f>
        <v xml:space="preserve"> Craniata</v>
      </c>
      <c r="M567" t="str">
        <f>VLOOKUP($B567,SOCS_box_taxonomy!$B$2:$Z$948,10,0)</f>
        <v xml:space="preserve"> Vertebrata</v>
      </c>
      <c r="N567" t="str">
        <f>VLOOKUP($B567,SOCS_box_taxonomy!$B$2:$Z$948,11,0)</f>
        <v xml:space="preserve"> Euteleostomi</v>
      </c>
      <c r="O567" t="str">
        <f>VLOOKUP($B567,SOCS_box_taxonomy!$B$2:$Z$948,12,0)</f>
        <v>Actinopterygii</v>
      </c>
      <c r="P567" t="str">
        <f>VLOOKUP($B567,SOCS_box_taxonomy!$B$2:$Z$948,13,0)</f>
        <v xml:space="preserve"> Neopterygii</v>
      </c>
      <c r="Q567" t="str">
        <f>VLOOKUP($B567,SOCS_box_taxonomy!$B$2:$Z$948,14,0)</f>
        <v xml:space="preserve"> Teleostei</v>
      </c>
      <c r="R567" t="str">
        <f>VLOOKUP($B567,SOCS_box_taxonomy!$B$2:$Z$948,15,0)</f>
        <v xml:space="preserve"> Euteleostei</v>
      </c>
      <c r="S567" t="str">
        <f>VLOOKUP($B567,SOCS_box_taxonomy!$B$2:$Z$948,16,0)</f>
        <v xml:space="preserve"> Neoteleostei</v>
      </c>
      <c r="T567" t="str">
        <f>VLOOKUP($B567,SOCS_box_taxonomy!$B$2:$Z$948,17,0)</f>
        <v>Acanthomorpha</v>
      </c>
      <c r="U567" t="str">
        <f>VLOOKUP($B567,SOCS_box_taxonomy!$B$2:$Z$948,18,0)</f>
        <v xml:space="preserve"> Acanthopterygii</v>
      </c>
      <c r="V567" t="str">
        <f>VLOOKUP($B567,SOCS_box_taxonomy!$B$2:$Z$948,19,0)</f>
        <v xml:space="preserve"> Percomorpha</v>
      </c>
      <c r="W567" t="str">
        <f>VLOOKUP($B567,SOCS_box_taxonomy!$B$2:$Z$948,20,0)</f>
        <v xml:space="preserve"> Tetraodontiformes</v>
      </c>
      <c r="X567" t="str">
        <f>VLOOKUP($B567,SOCS_box_taxonomy!$B$2:$Z$948,21,0)</f>
        <v>Tetradontoidea</v>
      </c>
      <c r="Y567" t="str">
        <f>VLOOKUP($B567,SOCS_box_taxonomy!$B$2:$Z$948,22,0)</f>
        <v xml:space="preserve"> Tetraodontidae</v>
      </c>
      <c r="Z567">
        <f>$F567-$E567+1</f>
        <v>38</v>
      </c>
    </row>
    <row r="568" spans="1:26">
      <c r="A568" t="s">
        <v>289</v>
      </c>
      <c r="B568" t="s">
        <v>1466</v>
      </c>
      <c r="C568">
        <v>611</v>
      </c>
      <c r="D568" t="s">
        <v>1286</v>
      </c>
      <c r="E568">
        <v>417</v>
      </c>
      <c r="F568">
        <v>482</v>
      </c>
      <c r="G568">
        <v>4403</v>
      </c>
      <c r="H568" t="s">
        <v>1287</v>
      </c>
      <c r="I568" t="str">
        <f>VLOOKUP($B568,SOCS_box_taxonomy!$B$2:$Z$948,6,0)</f>
        <v>Eukaryota</v>
      </c>
      <c r="J568" t="str">
        <f>VLOOKUP($B568,SOCS_box_taxonomy!$B$2:$Z$948,7,0)</f>
        <v xml:space="preserve"> Metazoa</v>
      </c>
      <c r="K568" t="str">
        <f>VLOOKUP($B568,SOCS_box_taxonomy!$B$2:$Z$948,8,0)</f>
        <v xml:space="preserve"> Chordata</v>
      </c>
      <c r="L568" t="str">
        <f>VLOOKUP($B568,SOCS_box_taxonomy!$B$2:$Z$948,9,0)</f>
        <v xml:space="preserve"> Craniata</v>
      </c>
      <c r="M568" t="str">
        <f>VLOOKUP($B568,SOCS_box_taxonomy!$B$2:$Z$948,10,0)</f>
        <v xml:space="preserve"> Vertebrata</v>
      </c>
      <c r="N568" t="str">
        <f>VLOOKUP($B568,SOCS_box_taxonomy!$B$2:$Z$948,11,0)</f>
        <v xml:space="preserve"> Euteleostomi</v>
      </c>
      <c r="O568" t="str">
        <f>VLOOKUP($B568,SOCS_box_taxonomy!$B$2:$Z$948,12,0)</f>
        <v>Actinopterygii</v>
      </c>
      <c r="P568" t="str">
        <f>VLOOKUP($B568,SOCS_box_taxonomy!$B$2:$Z$948,13,0)</f>
        <v xml:space="preserve"> Neopterygii</v>
      </c>
      <c r="Q568" t="str">
        <f>VLOOKUP($B568,SOCS_box_taxonomy!$B$2:$Z$948,14,0)</f>
        <v xml:space="preserve"> Teleostei</v>
      </c>
      <c r="R568" t="str">
        <f>VLOOKUP($B568,SOCS_box_taxonomy!$B$2:$Z$948,15,0)</f>
        <v xml:space="preserve"> Euteleostei</v>
      </c>
      <c r="S568" t="str">
        <f>VLOOKUP($B568,SOCS_box_taxonomy!$B$2:$Z$948,16,0)</f>
        <v xml:space="preserve"> Neoteleostei</v>
      </c>
      <c r="T568" t="str">
        <f>VLOOKUP($B568,SOCS_box_taxonomy!$B$2:$Z$948,17,0)</f>
        <v>Acanthomorpha</v>
      </c>
      <c r="U568" t="str">
        <f>VLOOKUP($B568,SOCS_box_taxonomy!$B$2:$Z$948,18,0)</f>
        <v xml:space="preserve"> Acanthopterygii</v>
      </c>
      <c r="V568" t="str">
        <f>VLOOKUP($B568,SOCS_box_taxonomy!$B$2:$Z$948,19,0)</f>
        <v xml:space="preserve"> Percomorpha</v>
      </c>
      <c r="W568" t="str">
        <f>VLOOKUP($B568,SOCS_box_taxonomy!$B$2:$Z$948,20,0)</f>
        <v xml:space="preserve"> Gasterosteiformes</v>
      </c>
      <c r="X568" t="str">
        <f>VLOOKUP($B568,SOCS_box_taxonomy!$B$2:$Z$948,21,0)</f>
        <v>Gasterosteidae</v>
      </c>
      <c r="Y568" t="str">
        <f>VLOOKUP($B568,SOCS_box_taxonomy!$B$2:$Z$948,22,0)</f>
        <v xml:space="preserve"> Gasterosteus.</v>
      </c>
    </row>
    <row r="569" spans="1:26">
      <c r="A569" t="s">
        <v>289</v>
      </c>
      <c r="B569" t="s">
        <v>1466</v>
      </c>
      <c r="C569">
        <v>611</v>
      </c>
      <c r="D569" t="s">
        <v>21</v>
      </c>
      <c r="E569">
        <v>532</v>
      </c>
      <c r="F569">
        <v>568</v>
      </c>
      <c r="G569">
        <v>1016</v>
      </c>
      <c r="H569" t="s">
        <v>1265</v>
      </c>
      <c r="I569" t="str">
        <f>VLOOKUP($B569,SOCS_box_taxonomy!$B$2:$Z$948,6,0)</f>
        <v>Eukaryota</v>
      </c>
      <c r="J569" t="str">
        <f>VLOOKUP($B569,SOCS_box_taxonomy!$B$2:$Z$948,7,0)</f>
        <v xml:space="preserve"> Metazoa</v>
      </c>
      <c r="K569" t="str">
        <f>VLOOKUP($B569,SOCS_box_taxonomy!$B$2:$Z$948,8,0)</f>
        <v xml:space="preserve"> Chordata</v>
      </c>
      <c r="L569" t="str">
        <f>VLOOKUP($B569,SOCS_box_taxonomy!$B$2:$Z$948,9,0)</f>
        <v xml:space="preserve"> Craniata</v>
      </c>
      <c r="M569" t="str">
        <f>VLOOKUP($B569,SOCS_box_taxonomy!$B$2:$Z$948,10,0)</f>
        <v xml:space="preserve"> Vertebrata</v>
      </c>
      <c r="N569" t="str">
        <f>VLOOKUP($B569,SOCS_box_taxonomy!$B$2:$Z$948,11,0)</f>
        <v xml:space="preserve"> Euteleostomi</v>
      </c>
      <c r="O569" t="str">
        <f>VLOOKUP($B569,SOCS_box_taxonomy!$B$2:$Z$948,12,0)</f>
        <v>Actinopterygii</v>
      </c>
      <c r="P569" t="str">
        <f>VLOOKUP($B569,SOCS_box_taxonomy!$B$2:$Z$948,13,0)</f>
        <v xml:space="preserve"> Neopterygii</v>
      </c>
      <c r="Q569" t="str">
        <f>VLOOKUP($B569,SOCS_box_taxonomy!$B$2:$Z$948,14,0)</f>
        <v xml:space="preserve"> Teleostei</v>
      </c>
      <c r="R569" t="str">
        <f>VLOOKUP($B569,SOCS_box_taxonomy!$B$2:$Z$948,15,0)</f>
        <v xml:space="preserve"> Euteleostei</v>
      </c>
      <c r="S569" t="str">
        <f>VLOOKUP($B569,SOCS_box_taxonomy!$B$2:$Z$948,16,0)</f>
        <v xml:space="preserve"> Neoteleostei</v>
      </c>
      <c r="T569" t="str">
        <f>VLOOKUP($B569,SOCS_box_taxonomy!$B$2:$Z$948,17,0)</f>
        <v>Acanthomorpha</v>
      </c>
      <c r="U569" t="str">
        <f>VLOOKUP($B569,SOCS_box_taxonomy!$B$2:$Z$948,18,0)</f>
        <v xml:space="preserve"> Acanthopterygii</v>
      </c>
      <c r="V569" t="str">
        <f>VLOOKUP($B569,SOCS_box_taxonomy!$B$2:$Z$948,19,0)</f>
        <v xml:space="preserve"> Percomorpha</v>
      </c>
      <c r="W569" t="str">
        <f>VLOOKUP($B569,SOCS_box_taxonomy!$B$2:$Z$948,20,0)</f>
        <v xml:space="preserve"> Gasterosteiformes</v>
      </c>
      <c r="X569" t="str">
        <f>VLOOKUP($B569,SOCS_box_taxonomy!$B$2:$Z$948,21,0)</f>
        <v>Gasterosteidae</v>
      </c>
      <c r="Y569" t="str">
        <f>VLOOKUP($B569,SOCS_box_taxonomy!$B$2:$Z$948,22,0)</f>
        <v xml:space="preserve"> Gasterosteus.</v>
      </c>
      <c r="Z569">
        <f>$F569-$E569+1</f>
        <v>37</v>
      </c>
    </row>
    <row r="570" spans="1:26">
      <c r="A570" t="s">
        <v>289</v>
      </c>
      <c r="B570" t="s">
        <v>1466</v>
      </c>
      <c r="C570">
        <v>611</v>
      </c>
      <c r="D570" t="s">
        <v>1431</v>
      </c>
      <c r="E570">
        <v>1</v>
      </c>
      <c r="F570">
        <v>209</v>
      </c>
      <c r="G570">
        <v>24</v>
      </c>
      <c r="I570" t="str">
        <f>VLOOKUP($B570,SOCS_box_taxonomy!$B$2:$Z$948,6,0)</f>
        <v>Eukaryota</v>
      </c>
      <c r="J570" t="str">
        <f>VLOOKUP($B570,SOCS_box_taxonomy!$B$2:$Z$948,7,0)</f>
        <v xml:space="preserve"> Metazoa</v>
      </c>
      <c r="K570" t="str">
        <f>VLOOKUP($B570,SOCS_box_taxonomy!$B$2:$Z$948,8,0)</f>
        <v xml:space="preserve"> Chordata</v>
      </c>
      <c r="L570" t="str">
        <f>VLOOKUP($B570,SOCS_box_taxonomy!$B$2:$Z$948,9,0)</f>
        <v xml:space="preserve"> Craniata</v>
      </c>
      <c r="M570" t="str">
        <f>VLOOKUP($B570,SOCS_box_taxonomy!$B$2:$Z$948,10,0)</f>
        <v xml:space="preserve"> Vertebrata</v>
      </c>
      <c r="N570" t="str">
        <f>VLOOKUP($B570,SOCS_box_taxonomy!$B$2:$Z$948,11,0)</f>
        <v xml:space="preserve"> Euteleostomi</v>
      </c>
      <c r="O570" t="str">
        <f>VLOOKUP($B570,SOCS_box_taxonomy!$B$2:$Z$948,12,0)</f>
        <v>Actinopterygii</v>
      </c>
      <c r="P570" t="str">
        <f>VLOOKUP($B570,SOCS_box_taxonomy!$B$2:$Z$948,13,0)</f>
        <v xml:space="preserve"> Neopterygii</v>
      </c>
      <c r="Q570" t="str">
        <f>VLOOKUP($B570,SOCS_box_taxonomy!$B$2:$Z$948,14,0)</f>
        <v xml:space="preserve"> Teleostei</v>
      </c>
      <c r="R570" t="str">
        <f>VLOOKUP($B570,SOCS_box_taxonomy!$B$2:$Z$948,15,0)</f>
        <v xml:space="preserve"> Euteleostei</v>
      </c>
      <c r="S570" t="str">
        <f>VLOOKUP($B570,SOCS_box_taxonomy!$B$2:$Z$948,16,0)</f>
        <v xml:space="preserve"> Neoteleostei</v>
      </c>
      <c r="T570" t="str">
        <f>VLOOKUP($B570,SOCS_box_taxonomy!$B$2:$Z$948,17,0)</f>
        <v>Acanthomorpha</v>
      </c>
      <c r="U570" t="str">
        <f>VLOOKUP($B570,SOCS_box_taxonomy!$B$2:$Z$948,18,0)</f>
        <v xml:space="preserve"> Acanthopterygii</v>
      </c>
      <c r="V570" t="str">
        <f>VLOOKUP($B570,SOCS_box_taxonomy!$B$2:$Z$948,19,0)</f>
        <v xml:space="preserve"> Percomorpha</v>
      </c>
      <c r="W570" t="str">
        <f>VLOOKUP($B570,SOCS_box_taxonomy!$B$2:$Z$948,20,0)</f>
        <v xml:space="preserve"> Gasterosteiformes</v>
      </c>
      <c r="X570" t="str">
        <f>VLOOKUP($B570,SOCS_box_taxonomy!$B$2:$Z$948,21,0)</f>
        <v>Gasterosteidae</v>
      </c>
      <c r="Y570" t="str">
        <f>VLOOKUP($B570,SOCS_box_taxonomy!$B$2:$Z$948,22,0)</f>
        <v xml:space="preserve"> Gasterosteus.</v>
      </c>
    </row>
    <row r="571" spans="1:26">
      <c r="A571" t="s">
        <v>289</v>
      </c>
      <c r="B571" t="s">
        <v>1466</v>
      </c>
      <c r="C571">
        <v>611</v>
      </c>
      <c r="D571" t="s">
        <v>1431</v>
      </c>
      <c r="E571">
        <v>211</v>
      </c>
      <c r="F571">
        <v>379</v>
      </c>
      <c r="G571">
        <v>24</v>
      </c>
      <c r="I571" t="str">
        <f>VLOOKUP($B571,SOCS_box_taxonomy!$B$2:$Z$948,6,0)</f>
        <v>Eukaryota</v>
      </c>
      <c r="J571" t="str">
        <f>VLOOKUP($B571,SOCS_box_taxonomy!$B$2:$Z$948,7,0)</f>
        <v xml:space="preserve"> Metazoa</v>
      </c>
      <c r="K571" t="str">
        <f>VLOOKUP($B571,SOCS_box_taxonomy!$B$2:$Z$948,8,0)</f>
        <v xml:space="preserve"> Chordata</v>
      </c>
      <c r="L571" t="str">
        <f>VLOOKUP($B571,SOCS_box_taxonomy!$B$2:$Z$948,9,0)</f>
        <v xml:space="preserve"> Craniata</v>
      </c>
      <c r="M571" t="str">
        <f>VLOOKUP($B571,SOCS_box_taxonomy!$B$2:$Z$948,10,0)</f>
        <v xml:space="preserve"> Vertebrata</v>
      </c>
      <c r="N571" t="str">
        <f>VLOOKUP($B571,SOCS_box_taxonomy!$B$2:$Z$948,11,0)</f>
        <v xml:space="preserve"> Euteleostomi</v>
      </c>
      <c r="O571" t="str">
        <f>VLOOKUP($B571,SOCS_box_taxonomy!$B$2:$Z$948,12,0)</f>
        <v>Actinopterygii</v>
      </c>
      <c r="P571" t="str">
        <f>VLOOKUP($B571,SOCS_box_taxonomy!$B$2:$Z$948,13,0)</f>
        <v xml:space="preserve"> Neopterygii</v>
      </c>
      <c r="Q571" t="str">
        <f>VLOOKUP($B571,SOCS_box_taxonomy!$B$2:$Z$948,14,0)</f>
        <v xml:space="preserve"> Teleostei</v>
      </c>
      <c r="R571" t="str">
        <f>VLOOKUP($B571,SOCS_box_taxonomy!$B$2:$Z$948,15,0)</f>
        <v xml:space="preserve"> Euteleostei</v>
      </c>
      <c r="S571" t="str">
        <f>VLOOKUP($B571,SOCS_box_taxonomy!$B$2:$Z$948,16,0)</f>
        <v xml:space="preserve"> Neoteleostei</v>
      </c>
      <c r="T571" t="str">
        <f>VLOOKUP($B571,SOCS_box_taxonomy!$B$2:$Z$948,17,0)</f>
        <v>Acanthomorpha</v>
      </c>
      <c r="U571" t="str">
        <f>VLOOKUP($B571,SOCS_box_taxonomy!$B$2:$Z$948,18,0)</f>
        <v xml:space="preserve"> Acanthopterygii</v>
      </c>
      <c r="V571" t="str">
        <f>VLOOKUP($B571,SOCS_box_taxonomy!$B$2:$Z$948,19,0)</f>
        <v xml:space="preserve"> Percomorpha</v>
      </c>
      <c r="W571" t="str">
        <f>VLOOKUP($B571,SOCS_box_taxonomy!$B$2:$Z$948,20,0)</f>
        <v xml:space="preserve"> Gasterosteiformes</v>
      </c>
      <c r="X571" t="str">
        <f>VLOOKUP($B571,SOCS_box_taxonomy!$B$2:$Z$948,21,0)</f>
        <v>Gasterosteidae</v>
      </c>
      <c r="Y571" t="str">
        <f>VLOOKUP($B571,SOCS_box_taxonomy!$B$2:$Z$948,22,0)</f>
        <v xml:space="preserve"> Gasterosteus.</v>
      </c>
    </row>
    <row r="572" spans="1:26">
      <c r="A572" t="s">
        <v>290</v>
      </c>
      <c r="B572" t="s">
        <v>1467</v>
      </c>
      <c r="C572">
        <v>226</v>
      </c>
      <c r="D572" t="s">
        <v>1286</v>
      </c>
      <c r="E572">
        <v>63</v>
      </c>
      <c r="F572">
        <v>144</v>
      </c>
      <c r="G572">
        <v>4403</v>
      </c>
      <c r="H572" t="s">
        <v>1287</v>
      </c>
      <c r="I572" t="str">
        <f>VLOOKUP($B572,SOCS_box_taxonomy!$B$2:$Z$948,6,0)</f>
        <v>Eukaryota</v>
      </c>
      <c r="J572" t="str">
        <f>VLOOKUP($B572,SOCS_box_taxonomy!$B$2:$Z$948,7,0)</f>
        <v xml:space="preserve"> Metazoa</v>
      </c>
      <c r="K572" t="str">
        <f>VLOOKUP($B572,SOCS_box_taxonomy!$B$2:$Z$948,8,0)</f>
        <v xml:space="preserve"> Chordata</v>
      </c>
      <c r="L572" t="str">
        <f>VLOOKUP($B572,SOCS_box_taxonomy!$B$2:$Z$948,9,0)</f>
        <v xml:space="preserve"> Craniata</v>
      </c>
      <c r="M572" t="str">
        <f>VLOOKUP($B572,SOCS_box_taxonomy!$B$2:$Z$948,10,0)</f>
        <v xml:space="preserve"> Vertebrata</v>
      </c>
      <c r="N572" t="str">
        <f>VLOOKUP($B572,SOCS_box_taxonomy!$B$2:$Z$948,11,0)</f>
        <v xml:space="preserve"> Euteleostomi</v>
      </c>
      <c r="O572" t="str">
        <f>VLOOKUP($B572,SOCS_box_taxonomy!$B$2:$Z$948,12,0)</f>
        <v>Actinopterygii</v>
      </c>
      <c r="P572" t="str">
        <f>VLOOKUP($B572,SOCS_box_taxonomy!$B$2:$Z$948,13,0)</f>
        <v xml:space="preserve"> Neopterygii</v>
      </c>
      <c r="Q572" t="str">
        <f>VLOOKUP($B572,SOCS_box_taxonomy!$B$2:$Z$948,14,0)</f>
        <v xml:space="preserve"> Teleostei</v>
      </c>
      <c r="R572" t="str">
        <f>VLOOKUP($B572,SOCS_box_taxonomy!$B$2:$Z$948,15,0)</f>
        <v xml:space="preserve"> Euteleostei</v>
      </c>
      <c r="S572" t="str">
        <f>VLOOKUP($B572,SOCS_box_taxonomy!$B$2:$Z$948,16,0)</f>
        <v xml:space="preserve"> Neoteleostei</v>
      </c>
      <c r="T572" t="str">
        <f>VLOOKUP($B572,SOCS_box_taxonomy!$B$2:$Z$948,17,0)</f>
        <v>Acanthomorpha</v>
      </c>
      <c r="U572" t="str">
        <f>VLOOKUP($B572,SOCS_box_taxonomy!$B$2:$Z$948,18,0)</f>
        <v xml:space="preserve"> Acanthopterygii</v>
      </c>
      <c r="V572" t="str">
        <f>VLOOKUP($B572,SOCS_box_taxonomy!$B$2:$Z$948,19,0)</f>
        <v xml:space="preserve"> Percomorpha</v>
      </c>
      <c r="W572" t="str">
        <f>VLOOKUP($B572,SOCS_box_taxonomy!$B$2:$Z$948,20,0)</f>
        <v xml:space="preserve"> Atherinomorpha</v>
      </c>
      <c r="X572" t="str">
        <f>VLOOKUP($B572,SOCS_box_taxonomy!$B$2:$Z$948,21,0)</f>
        <v>Beloniformes</v>
      </c>
      <c r="Y572" t="str">
        <f>VLOOKUP($B572,SOCS_box_taxonomy!$B$2:$Z$948,22,0)</f>
        <v xml:space="preserve"> Adrianichthyidae</v>
      </c>
    </row>
    <row r="573" spans="1:26">
      <c r="A573" t="s">
        <v>290</v>
      </c>
      <c r="B573" t="s">
        <v>1467</v>
      </c>
      <c r="C573">
        <v>226</v>
      </c>
      <c r="D573" t="s">
        <v>21</v>
      </c>
      <c r="E573">
        <v>188</v>
      </c>
      <c r="F573">
        <v>223</v>
      </c>
      <c r="G573">
        <v>1016</v>
      </c>
      <c r="H573" t="s">
        <v>1265</v>
      </c>
      <c r="I573" t="str">
        <f>VLOOKUP($B573,SOCS_box_taxonomy!$B$2:$Z$948,6,0)</f>
        <v>Eukaryota</v>
      </c>
      <c r="J573" t="str">
        <f>VLOOKUP($B573,SOCS_box_taxonomy!$B$2:$Z$948,7,0)</f>
        <v xml:space="preserve"> Metazoa</v>
      </c>
      <c r="K573" t="str">
        <f>VLOOKUP($B573,SOCS_box_taxonomy!$B$2:$Z$948,8,0)</f>
        <v xml:space="preserve"> Chordata</v>
      </c>
      <c r="L573" t="str">
        <f>VLOOKUP($B573,SOCS_box_taxonomy!$B$2:$Z$948,9,0)</f>
        <v xml:space="preserve"> Craniata</v>
      </c>
      <c r="M573" t="str">
        <f>VLOOKUP($B573,SOCS_box_taxonomy!$B$2:$Z$948,10,0)</f>
        <v xml:space="preserve"> Vertebrata</v>
      </c>
      <c r="N573" t="str">
        <f>VLOOKUP($B573,SOCS_box_taxonomy!$B$2:$Z$948,11,0)</f>
        <v xml:space="preserve"> Euteleostomi</v>
      </c>
      <c r="O573" t="str">
        <f>VLOOKUP($B573,SOCS_box_taxonomy!$B$2:$Z$948,12,0)</f>
        <v>Actinopterygii</v>
      </c>
      <c r="P573" t="str">
        <f>VLOOKUP($B573,SOCS_box_taxonomy!$B$2:$Z$948,13,0)</f>
        <v xml:space="preserve"> Neopterygii</v>
      </c>
      <c r="Q573" t="str">
        <f>VLOOKUP($B573,SOCS_box_taxonomy!$B$2:$Z$948,14,0)</f>
        <v xml:space="preserve"> Teleostei</v>
      </c>
      <c r="R573" t="str">
        <f>VLOOKUP($B573,SOCS_box_taxonomy!$B$2:$Z$948,15,0)</f>
        <v xml:space="preserve"> Euteleostei</v>
      </c>
      <c r="S573" t="str">
        <f>VLOOKUP($B573,SOCS_box_taxonomy!$B$2:$Z$948,16,0)</f>
        <v xml:space="preserve"> Neoteleostei</v>
      </c>
      <c r="T573" t="str">
        <f>VLOOKUP($B573,SOCS_box_taxonomy!$B$2:$Z$948,17,0)</f>
        <v>Acanthomorpha</v>
      </c>
      <c r="U573" t="str">
        <f>VLOOKUP($B573,SOCS_box_taxonomy!$B$2:$Z$948,18,0)</f>
        <v xml:space="preserve"> Acanthopterygii</v>
      </c>
      <c r="V573" t="str">
        <f>VLOOKUP($B573,SOCS_box_taxonomy!$B$2:$Z$948,19,0)</f>
        <v xml:space="preserve"> Percomorpha</v>
      </c>
      <c r="W573" t="str">
        <f>VLOOKUP($B573,SOCS_box_taxonomy!$B$2:$Z$948,20,0)</f>
        <v xml:space="preserve"> Atherinomorpha</v>
      </c>
      <c r="X573" t="str">
        <f>VLOOKUP($B573,SOCS_box_taxonomy!$B$2:$Z$948,21,0)</f>
        <v>Beloniformes</v>
      </c>
      <c r="Y573" t="str">
        <f>VLOOKUP($B573,SOCS_box_taxonomy!$B$2:$Z$948,22,0)</f>
        <v xml:space="preserve"> Adrianichthyidae</v>
      </c>
      <c r="Z573">
        <f>$F573-$E573+1</f>
        <v>36</v>
      </c>
    </row>
    <row r="574" spans="1:26">
      <c r="A574" t="s">
        <v>294</v>
      </c>
      <c r="B574" t="s">
        <v>1468</v>
      </c>
      <c r="C574">
        <v>199</v>
      </c>
      <c r="D574" t="s">
        <v>1286</v>
      </c>
      <c r="E574">
        <v>67</v>
      </c>
      <c r="F574">
        <v>142</v>
      </c>
      <c r="G574">
        <v>4403</v>
      </c>
      <c r="H574" t="s">
        <v>1287</v>
      </c>
      <c r="I574" t="str">
        <f>VLOOKUP($B574,SOCS_box_taxonomy!$B$2:$Z$948,6,0)</f>
        <v>Eukaryota</v>
      </c>
      <c r="J574" t="str">
        <f>VLOOKUP($B574,SOCS_box_taxonomy!$B$2:$Z$948,7,0)</f>
        <v xml:space="preserve"> Metazoa</v>
      </c>
      <c r="K574" t="str">
        <f>VLOOKUP($B574,SOCS_box_taxonomy!$B$2:$Z$948,8,0)</f>
        <v xml:space="preserve"> Chordata</v>
      </c>
      <c r="L574" t="str">
        <f>VLOOKUP($B574,SOCS_box_taxonomy!$B$2:$Z$948,9,0)</f>
        <v xml:space="preserve"> Craniata</v>
      </c>
      <c r="M574" t="str">
        <f>VLOOKUP($B574,SOCS_box_taxonomy!$B$2:$Z$948,10,0)</f>
        <v xml:space="preserve"> Vertebrata</v>
      </c>
      <c r="N574" t="str">
        <f>VLOOKUP($B574,SOCS_box_taxonomy!$B$2:$Z$948,11,0)</f>
        <v xml:space="preserve"> Euteleostomi</v>
      </c>
      <c r="O574" t="str">
        <f>VLOOKUP($B574,SOCS_box_taxonomy!$B$2:$Z$948,12,0)</f>
        <v>Actinopterygii</v>
      </c>
      <c r="P574" t="str">
        <f>VLOOKUP($B574,SOCS_box_taxonomy!$B$2:$Z$948,13,0)</f>
        <v xml:space="preserve"> Neopterygii</v>
      </c>
      <c r="Q574" t="str">
        <f>VLOOKUP($B574,SOCS_box_taxonomy!$B$2:$Z$948,14,0)</f>
        <v xml:space="preserve"> Teleostei</v>
      </c>
      <c r="R574" t="str">
        <f>VLOOKUP($B574,SOCS_box_taxonomy!$B$2:$Z$948,15,0)</f>
        <v xml:space="preserve"> Euteleostei</v>
      </c>
      <c r="S574" t="str">
        <f>VLOOKUP($B574,SOCS_box_taxonomy!$B$2:$Z$948,16,0)</f>
        <v xml:space="preserve"> Neoteleostei</v>
      </c>
      <c r="T574" t="str">
        <f>VLOOKUP($B574,SOCS_box_taxonomy!$B$2:$Z$948,17,0)</f>
        <v>Acanthomorpha</v>
      </c>
      <c r="U574" t="str">
        <f>VLOOKUP($B574,SOCS_box_taxonomy!$B$2:$Z$948,18,0)</f>
        <v xml:space="preserve"> Acanthopterygii</v>
      </c>
      <c r="V574" t="str">
        <f>VLOOKUP($B574,SOCS_box_taxonomy!$B$2:$Z$948,19,0)</f>
        <v xml:space="preserve"> Percomorpha</v>
      </c>
      <c r="W574" t="str">
        <f>VLOOKUP($B574,SOCS_box_taxonomy!$B$2:$Z$948,20,0)</f>
        <v xml:space="preserve"> Atherinomorpha</v>
      </c>
      <c r="X574" t="str">
        <f>VLOOKUP($B574,SOCS_box_taxonomy!$B$2:$Z$948,21,0)</f>
        <v>Beloniformes</v>
      </c>
      <c r="Y574" t="str">
        <f>VLOOKUP($B574,SOCS_box_taxonomy!$B$2:$Z$948,22,0)</f>
        <v xml:space="preserve"> Adrianichthyidae</v>
      </c>
    </row>
    <row r="575" spans="1:26">
      <c r="A575" t="s">
        <v>294</v>
      </c>
      <c r="B575" t="s">
        <v>1468</v>
      </c>
      <c r="C575">
        <v>199</v>
      </c>
      <c r="D575" t="s">
        <v>21</v>
      </c>
      <c r="E575">
        <v>158</v>
      </c>
      <c r="F575">
        <v>196</v>
      </c>
      <c r="G575">
        <v>1016</v>
      </c>
      <c r="H575" t="s">
        <v>1265</v>
      </c>
      <c r="I575" t="str">
        <f>VLOOKUP($B575,SOCS_box_taxonomy!$B$2:$Z$948,6,0)</f>
        <v>Eukaryota</v>
      </c>
      <c r="J575" t="str">
        <f>VLOOKUP($B575,SOCS_box_taxonomy!$B$2:$Z$948,7,0)</f>
        <v xml:space="preserve"> Metazoa</v>
      </c>
      <c r="K575" t="str">
        <f>VLOOKUP($B575,SOCS_box_taxonomy!$B$2:$Z$948,8,0)</f>
        <v xml:space="preserve"> Chordata</v>
      </c>
      <c r="L575" t="str">
        <f>VLOOKUP($B575,SOCS_box_taxonomy!$B$2:$Z$948,9,0)</f>
        <v xml:space="preserve"> Craniata</v>
      </c>
      <c r="M575" t="str">
        <f>VLOOKUP($B575,SOCS_box_taxonomy!$B$2:$Z$948,10,0)</f>
        <v xml:space="preserve"> Vertebrata</v>
      </c>
      <c r="N575" t="str">
        <f>VLOOKUP($B575,SOCS_box_taxonomy!$B$2:$Z$948,11,0)</f>
        <v xml:space="preserve"> Euteleostomi</v>
      </c>
      <c r="O575" t="str">
        <f>VLOOKUP($B575,SOCS_box_taxonomy!$B$2:$Z$948,12,0)</f>
        <v>Actinopterygii</v>
      </c>
      <c r="P575" t="str">
        <f>VLOOKUP($B575,SOCS_box_taxonomy!$B$2:$Z$948,13,0)</f>
        <v xml:space="preserve"> Neopterygii</v>
      </c>
      <c r="Q575" t="str">
        <f>VLOOKUP($B575,SOCS_box_taxonomy!$B$2:$Z$948,14,0)</f>
        <v xml:space="preserve"> Teleostei</v>
      </c>
      <c r="R575" t="str">
        <f>VLOOKUP($B575,SOCS_box_taxonomy!$B$2:$Z$948,15,0)</f>
        <v xml:space="preserve"> Euteleostei</v>
      </c>
      <c r="S575" t="str">
        <f>VLOOKUP($B575,SOCS_box_taxonomy!$B$2:$Z$948,16,0)</f>
        <v xml:space="preserve"> Neoteleostei</v>
      </c>
      <c r="T575" t="str">
        <f>VLOOKUP($B575,SOCS_box_taxonomy!$B$2:$Z$948,17,0)</f>
        <v>Acanthomorpha</v>
      </c>
      <c r="U575" t="str">
        <f>VLOOKUP($B575,SOCS_box_taxonomy!$B$2:$Z$948,18,0)</f>
        <v xml:space="preserve"> Acanthopterygii</v>
      </c>
      <c r="V575" t="str">
        <f>VLOOKUP($B575,SOCS_box_taxonomy!$B$2:$Z$948,19,0)</f>
        <v xml:space="preserve"> Percomorpha</v>
      </c>
      <c r="W575" t="str">
        <f>VLOOKUP($B575,SOCS_box_taxonomy!$B$2:$Z$948,20,0)</f>
        <v xml:space="preserve"> Atherinomorpha</v>
      </c>
      <c r="X575" t="str">
        <f>VLOOKUP($B575,SOCS_box_taxonomy!$B$2:$Z$948,21,0)</f>
        <v>Beloniformes</v>
      </c>
      <c r="Y575" t="str">
        <f>VLOOKUP($B575,SOCS_box_taxonomy!$B$2:$Z$948,22,0)</f>
        <v xml:space="preserve"> Adrianichthyidae</v>
      </c>
      <c r="Z575">
        <f>$F575-$E575+1</f>
        <v>39</v>
      </c>
    </row>
    <row r="576" spans="1:26">
      <c r="A576" t="s">
        <v>295</v>
      </c>
      <c r="B576" t="s">
        <v>1469</v>
      </c>
      <c r="C576">
        <v>157</v>
      </c>
      <c r="D576" t="s">
        <v>1286</v>
      </c>
      <c r="E576">
        <v>1</v>
      </c>
      <c r="F576">
        <v>82</v>
      </c>
      <c r="G576">
        <v>4403</v>
      </c>
      <c r="H576" t="s">
        <v>1287</v>
      </c>
      <c r="I576" t="str">
        <f>VLOOKUP($B576,SOCS_box_taxonomy!$B$2:$Z$948,6,0)</f>
        <v>Eukaryota</v>
      </c>
      <c r="J576" t="str">
        <f>VLOOKUP($B576,SOCS_box_taxonomy!$B$2:$Z$948,7,0)</f>
        <v xml:space="preserve"> Metazoa</v>
      </c>
      <c r="K576" t="str">
        <f>VLOOKUP($B576,SOCS_box_taxonomy!$B$2:$Z$948,8,0)</f>
        <v xml:space="preserve"> Chordata</v>
      </c>
      <c r="L576" t="str">
        <f>VLOOKUP($B576,SOCS_box_taxonomy!$B$2:$Z$948,9,0)</f>
        <v xml:space="preserve"> Craniata</v>
      </c>
      <c r="M576" t="str">
        <f>VLOOKUP($B576,SOCS_box_taxonomy!$B$2:$Z$948,10,0)</f>
        <v xml:space="preserve"> Vertebrata</v>
      </c>
      <c r="N576" t="str">
        <f>VLOOKUP($B576,SOCS_box_taxonomy!$B$2:$Z$948,11,0)</f>
        <v xml:space="preserve"> Euteleostomi</v>
      </c>
      <c r="O576" t="str">
        <f>VLOOKUP($B576,SOCS_box_taxonomy!$B$2:$Z$948,12,0)</f>
        <v>Actinopterygii</v>
      </c>
      <c r="P576" t="str">
        <f>VLOOKUP($B576,SOCS_box_taxonomy!$B$2:$Z$948,13,0)</f>
        <v xml:space="preserve"> Neopterygii</v>
      </c>
      <c r="Q576" t="str">
        <f>VLOOKUP($B576,SOCS_box_taxonomy!$B$2:$Z$948,14,0)</f>
        <v xml:space="preserve"> Teleostei</v>
      </c>
      <c r="R576" t="str">
        <f>VLOOKUP($B576,SOCS_box_taxonomy!$B$2:$Z$948,15,0)</f>
        <v xml:space="preserve"> Euteleostei</v>
      </c>
      <c r="S576" t="str">
        <f>VLOOKUP($B576,SOCS_box_taxonomy!$B$2:$Z$948,16,0)</f>
        <v xml:space="preserve"> Neoteleostei</v>
      </c>
      <c r="T576" t="str">
        <f>VLOOKUP($B576,SOCS_box_taxonomy!$B$2:$Z$948,17,0)</f>
        <v>Acanthomorpha</v>
      </c>
      <c r="U576" t="str">
        <f>VLOOKUP($B576,SOCS_box_taxonomy!$B$2:$Z$948,18,0)</f>
        <v xml:space="preserve"> Acanthopterygii</v>
      </c>
      <c r="V576" t="str">
        <f>VLOOKUP($B576,SOCS_box_taxonomy!$B$2:$Z$948,19,0)</f>
        <v xml:space="preserve"> Percomorpha</v>
      </c>
      <c r="W576" t="str">
        <f>VLOOKUP($B576,SOCS_box_taxonomy!$B$2:$Z$948,20,0)</f>
        <v xml:space="preserve"> Atherinomorpha</v>
      </c>
      <c r="X576" t="str">
        <f>VLOOKUP($B576,SOCS_box_taxonomy!$B$2:$Z$948,21,0)</f>
        <v>Beloniformes</v>
      </c>
      <c r="Y576" t="str">
        <f>VLOOKUP($B576,SOCS_box_taxonomy!$B$2:$Z$948,22,0)</f>
        <v xml:space="preserve"> Adrianichthyidae</v>
      </c>
    </row>
    <row r="577" spans="1:26">
      <c r="A577" t="s">
        <v>295</v>
      </c>
      <c r="B577" t="s">
        <v>1469</v>
      </c>
      <c r="C577">
        <v>157</v>
      </c>
      <c r="D577" t="s">
        <v>21</v>
      </c>
      <c r="E577">
        <v>119</v>
      </c>
      <c r="F577">
        <v>154</v>
      </c>
      <c r="G577">
        <v>1016</v>
      </c>
      <c r="H577" t="s">
        <v>1265</v>
      </c>
      <c r="I577" t="str">
        <f>VLOOKUP($B577,SOCS_box_taxonomy!$B$2:$Z$948,6,0)</f>
        <v>Eukaryota</v>
      </c>
      <c r="J577" t="str">
        <f>VLOOKUP($B577,SOCS_box_taxonomy!$B$2:$Z$948,7,0)</f>
        <v xml:space="preserve"> Metazoa</v>
      </c>
      <c r="K577" t="str">
        <f>VLOOKUP($B577,SOCS_box_taxonomy!$B$2:$Z$948,8,0)</f>
        <v xml:space="preserve"> Chordata</v>
      </c>
      <c r="L577" t="str">
        <f>VLOOKUP($B577,SOCS_box_taxonomy!$B$2:$Z$948,9,0)</f>
        <v xml:space="preserve"> Craniata</v>
      </c>
      <c r="M577" t="str">
        <f>VLOOKUP($B577,SOCS_box_taxonomy!$B$2:$Z$948,10,0)</f>
        <v xml:space="preserve"> Vertebrata</v>
      </c>
      <c r="N577" t="str">
        <f>VLOOKUP($B577,SOCS_box_taxonomy!$B$2:$Z$948,11,0)</f>
        <v xml:space="preserve"> Euteleostomi</v>
      </c>
      <c r="O577" t="str">
        <f>VLOOKUP($B577,SOCS_box_taxonomy!$B$2:$Z$948,12,0)</f>
        <v>Actinopterygii</v>
      </c>
      <c r="P577" t="str">
        <f>VLOOKUP($B577,SOCS_box_taxonomy!$B$2:$Z$948,13,0)</f>
        <v xml:space="preserve"> Neopterygii</v>
      </c>
      <c r="Q577" t="str">
        <f>VLOOKUP($B577,SOCS_box_taxonomy!$B$2:$Z$948,14,0)</f>
        <v xml:space="preserve"> Teleostei</v>
      </c>
      <c r="R577" t="str">
        <f>VLOOKUP($B577,SOCS_box_taxonomy!$B$2:$Z$948,15,0)</f>
        <v xml:space="preserve"> Euteleostei</v>
      </c>
      <c r="S577" t="str">
        <f>VLOOKUP($B577,SOCS_box_taxonomy!$B$2:$Z$948,16,0)</f>
        <v xml:space="preserve"> Neoteleostei</v>
      </c>
      <c r="T577" t="str">
        <f>VLOOKUP($B577,SOCS_box_taxonomy!$B$2:$Z$948,17,0)</f>
        <v>Acanthomorpha</v>
      </c>
      <c r="U577" t="str">
        <f>VLOOKUP($B577,SOCS_box_taxonomy!$B$2:$Z$948,18,0)</f>
        <v xml:space="preserve"> Acanthopterygii</v>
      </c>
      <c r="V577" t="str">
        <f>VLOOKUP($B577,SOCS_box_taxonomy!$B$2:$Z$948,19,0)</f>
        <v xml:space="preserve"> Percomorpha</v>
      </c>
      <c r="W577" t="str">
        <f>VLOOKUP($B577,SOCS_box_taxonomy!$B$2:$Z$948,20,0)</f>
        <v xml:space="preserve"> Atherinomorpha</v>
      </c>
      <c r="X577" t="str">
        <f>VLOOKUP($B577,SOCS_box_taxonomy!$B$2:$Z$948,21,0)</f>
        <v>Beloniformes</v>
      </c>
      <c r="Y577" t="str">
        <f>VLOOKUP($B577,SOCS_box_taxonomy!$B$2:$Z$948,22,0)</f>
        <v xml:space="preserve"> Adrianichthyidae</v>
      </c>
      <c r="Z577">
        <f>$F577-$E577+1</f>
        <v>36</v>
      </c>
    </row>
    <row r="578" spans="1:26">
      <c r="A578" t="s">
        <v>296</v>
      </c>
      <c r="B578" t="s">
        <v>1470</v>
      </c>
      <c r="C578">
        <v>201</v>
      </c>
      <c r="D578" t="s">
        <v>1286</v>
      </c>
      <c r="E578">
        <v>49</v>
      </c>
      <c r="F578">
        <v>130</v>
      </c>
      <c r="G578">
        <v>4403</v>
      </c>
      <c r="H578" t="s">
        <v>1287</v>
      </c>
      <c r="I578" t="str">
        <f>VLOOKUP($B578,SOCS_box_taxonomy!$B$2:$Z$948,6,0)</f>
        <v>Eukaryota</v>
      </c>
      <c r="J578" t="str">
        <f>VLOOKUP($B578,SOCS_box_taxonomy!$B$2:$Z$948,7,0)</f>
        <v xml:space="preserve"> Metazoa</v>
      </c>
      <c r="K578" t="str">
        <f>VLOOKUP($B578,SOCS_box_taxonomy!$B$2:$Z$948,8,0)</f>
        <v xml:space="preserve"> Chordata</v>
      </c>
      <c r="L578" t="str">
        <f>VLOOKUP($B578,SOCS_box_taxonomy!$B$2:$Z$948,9,0)</f>
        <v xml:space="preserve"> Craniata</v>
      </c>
      <c r="M578" t="str">
        <f>VLOOKUP($B578,SOCS_box_taxonomy!$B$2:$Z$948,10,0)</f>
        <v xml:space="preserve"> Vertebrata</v>
      </c>
      <c r="N578" t="str">
        <f>VLOOKUP($B578,SOCS_box_taxonomy!$B$2:$Z$948,11,0)</f>
        <v xml:space="preserve"> Euteleostomi</v>
      </c>
      <c r="O578" t="str">
        <f>VLOOKUP($B578,SOCS_box_taxonomy!$B$2:$Z$948,12,0)</f>
        <v>Actinopterygii</v>
      </c>
      <c r="P578" t="str">
        <f>VLOOKUP($B578,SOCS_box_taxonomy!$B$2:$Z$948,13,0)</f>
        <v xml:space="preserve"> Neopterygii</v>
      </c>
      <c r="Q578" t="str">
        <f>VLOOKUP($B578,SOCS_box_taxonomy!$B$2:$Z$948,14,0)</f>
        <v xml:space="preserve"> Teleostei</v>
      </c>
      <c r="R578" t="str">
        <f>VLOOKUP($B578,SOCS_box_taxonomy!$B$2:$Z$948,15,0)</f>
        <v xml:space="preserve"> Euteleostei</v>
      </c>
      <c r="S578" t="str">
        <f>VLOOKUP($B578,SOCS_box_taxonomy!$B$2:$Z$948,16,0)</f>
        <v xml:space="preserve"> Neoteleostei</v>
      </c>
      <c r="T578" t="str">
        <f>VLOOKUP($B578,SOCS_box_taxonomy!$B$2:$Z$948,17,0)</f>
        <v>Acanthomorpha</v>
      </c>
      <c r="U578" t="str">
        <f>VLOOKUP($B578,SOCS_box_taxonomy!$B$2:$Z$948,18,0)</f>
        <v xml:space="preserve"> Acanthopterygii</v>
      </c>
      <c r="V578" t="str">
        <f>VLOOKUP($B578,SOCS_box_taxonomy!$B$2:$Z$948,19,0)</f>
        <v xml:space="preserve"> Percomorpha</v>
      </c>
      <c r="W578" t="str">
        <f>VLOOKUP($B578,SOCS_box_taxonomy!$B$2:$Z$948,20,0)</f>
        <v xml:space="preserve"> Atherinomorpha</v>
      </c>
      <c r="X578" t="str">
        <f>VLOOKUP($B578,SOCS_box_taxonomy!$B$2:$Z$948,21,0)</f>
        <v>Beloniformes</v>
      </c>
      <c r="Y578" t="str">
        <f>VLOOKUP($B578,SOCS_box_taxonomy!$B$2:$Z$948,22,0)</f>
        <v xml:space="preserve"> Adrianichthyidae</v>
      </c>
    </row>
    <row r="579" spans="1:26">
      <c r="A579" t="s">
        <v>296</v>
      </c>
      <c r="B579" t="s">
        <v>1470</v>
      </c>
      <c r="C579">
        <v>201</v>
      </c>
      <c r="D579" t="s">
        <v>21</v>
      </c>
      <c r="E579">
        <v>162</v>
      </c>
      <c r="F579">
        <v>198</v>
      </c>
      <c r="G579">
        <v>1016</v>
      </c>
      <c r="H579" t="s">
        <v>1265</v>
      </c>
      <c r="I579" t="str">
        <f>VLOOKUP($B579,SOCS_box_taxonomy!$B$2:$Z$948,6,0)</f>
        <v>Eukaryota</v>
      </c>
      <c r="J579" t="str">
        <f>VLOOKUP($B579,SOCS_box_taxonomy!$B$2:$Z$948,7,0)</f>
        <v xml:space="preserve"> Metazoa</v>
      </c>
      <c r="K579" t="str">
        <f>VLOOKUP($B579,SOCS_box_taxonomy!$B$2:$Z$948,8,0)</f>
        <v xml:space="preserve"> Chordata</v>
      </c>
      <c r="L579" t="str">
        <f>VLOOKUP($B579,SOCS_box_taxonomy!$B$2:$Z$948,9,0)</f>
        <v xml:space="preserve"> Craniata</v>
      </c>
      <c r="M579" t="str">
        <f>VLOOKUP($B579,SOCS_box_taxonomy!$B$2:$Z$948,10,0)</f>
        <v xml:space="preserve"> Vertebrata</v>
      </c>
      <c r="N579" t="str">
        <f>VLOOKUP($B579,SOCS_box_taxonomy!$B$2:$Z$948,11,0)</f>
        <v xml:space="preserve"> Euteleostomi</v>
      </c>
      <c r="O579" t="str">
        <f>VLOOKUP($B579,SOCS_box_taxonomy!$B$2:$Z$948,12,0)</f>
        <v>Actinopterygii</v>
      </c>
      <c r="P579" t="str">
        <f>VLOOKUP($B579,SOCS_box_taxonomy!$B$2:$Z$948,13,0)</f>
        <v xml:space="preserve"> Neopterygii</v>
      </c>
      <c r="Q579" t="str">
        <f>VLOOKUP($B579,SOCS_box_taxonomy!$B$2:$Z$948,14,0)</f>
        <v xml:space="preserve"> Teleostei</v>
      </c>
      <c r="R579" t="str">
        <f>VLOOKUP($B579,SOCS_box_taxonomy!$B$2:$Z$948,15,0)</f>
        <v xml:space="preserve"> Euteleostei</v>
      </c>
      <c r="S579" t="str">
        <f>VLOOKUP($B579,SOCS_box_taxonomy!$B$2:$Z$948,16,0)</f>
        <v xml:space="preserve"> Neoteleostei</v>
      </c>
      <c r="T579" t="str">
        <f>VLOOKUP($B579,SOCS_box_taxonomy!$B$2:$Z$948,17,0)</f>
        <v>Acanthomorpha</v>
      </c>
      <c r="U579" t="str">
        <f>VLOOKUP($B579,SOCS_box_taxonomy!$B$2:$Z$948,18,0)</f>
        <v xml:space="preserve"> Acanthopterygii</v>
      </c>
      <c r="V579" t="str">
        <f>VLOOKUP($B579,SOCS_box_taxonomy!$B$2:$Z$948,19,0)</f>
        <v xml:space="preserve"> Percomorpha</v>
      </c>
      <c r="W579" t="str">
        <f>VLOOKUP($B579,SOCS_box_taxonomy!$B$2:$Z$948,20,0)</f>
        <v xml:space="preserve"> Atherinomorpha</v>
      </c>
      <c r="X579" t="str">
        <f>VLOOKUP($B579,SOCS_box_taxonomy!$B$2:$Z$948,21,0)</f>
        <v>Beloniformes</v>
      </c>
      <c r="Y579" t="str">
        <f>VLOOKUP($B579,SOCS_box_taxonomy!$B$2:$Z$948,22,0)</f>
        <v xml:space="preserve"> Adrianichthyidae</v>
      </c>
      <c r="Z579">
        <f>$F579-$E579+1</f>
        <v>37</v>
      </c>
    </row>
    <row r="580" spans="1:26">
      <c r="A580" t="s">
        <v>297</v>
      </c>
      <c r="B580" t="s">
        <v>1471</v>
      </c>
      <c r="C580">
        <v>207</v>
      </c>
      <c r="D580" t="s">
        <v>1286</v>
      </c>
      <c r="E580">
        <v>34</v>
      </c>
      <c r="F580">
        <v>115</v>
      </c>
      <c r="G580">
        <v>4403</v>
      </c>
      <c r="H580" t="s">
        <v>1287</v>
      </c>
      <c r="I580" t="str">
        <f>VLOOKUP($B580,SOCS_box_taxonomy!$B$2:$Z$948,6,0)</f>
        <v>Eukaryota</v>
      </c>
      <c r="J580" t="str">
        <f>VLOOKUP($B580,SOCS_box_taxonomy!$B$2:$Z$948,7,0)</f>
        <v xml:space="preserve"> Metazoa</v>
      </c>
      <c r="K580" t="str">
        <f>VLOOKUP($B580,SOCS_box_taxonomy!$B$2:$Z$948,8,0)</f>
        <v xml:space="preserve"> Chordata</v>
      </c>
      <c r="L580" t="str">
        <f>VLOOKUP($B580,SOCS_box_taxonomy!$B$2:$Z$948,9,0)</f>
        <v xml:space="preserve"> Craniata</v>
      </c>
      <c r="M580" t="str">
        <f>VLOOKUP($B580,SOCS_box_taxonomy!$B$2:$Z$948,10,0)</f>
        <v xml:space="preserve"> Vertebrata</v>
      </c>
      <c r="N580" t="str">
        <f>VLOOKUP($B580,SOCS_box_taxonomy!$B$2:$Z$948,11,0)</f>
        <v xml:space="preserve"> Euteleostomi</v>
      </c>
      <c r="O580" t="str">
        <f>VLOOKUP($B580,SOCS_box_taxonomy!$B$2:$Z$948,12,0)</f>
        <v>Actinopterygii</v>
      </c>
      <c r="P580" t="str">
        <f>VLOOKUP($B580,SOCS_box_taxonomy!$B$2:$Z$948,13,0)</f>
        <v xml:space="preserve"> Neopterygii</v>
      </c>
      <c r="Q580" t="str">
        <f>VLOOKUP($B580,SOCS_box_taxonomy!$B$2:$Z$948,14,0)</f>
        <v xml:space="preserve"> Teleostei</v>
      </c>
      <c r="R580" t="str">
        <f>VLOOKUP($B580,SOCS_box_taxonomy!$B$2:$Z$948,15,0)</f>
        <v xml:space="preserve"> Euteleostei</v>
      </c>
      <c r="S580" t="str">
        <f>VLOOKUP($B580,SOCS_box_taxonomy!$B$2:$Z$948,16,0)</f>
        <v xml:space="preserve"> Neoteleostei</v>
      </c>
      <c r="T580" t="str">
        <f>VLOOKUP($B580,SOCS_box_taxonomy!$B$2:$Z$948,17,0)</f>
        <v>Acanthomorpha</v>
      </c>
      <c r="U580" t="str">
        <f>VLOOKUP($B580,SOCS_box_taxonomy!$B$2:$Z$948,18,0)</f>
        <v xml:space="preserve"> Acanthopterygii</v>
      </c>
      <c r="V580" t="str">
        <f>VLOOKUP($B580,SOCS_box_taxonomy!$B$2:$Z$948,19,0)</f>
        <v xml:space="preserve"> Percomorpha</v>
      </c>
      <c r="W580" t="str">
        <f>VLOOKUP($B580,SOCS_box_taxonomy!$B$2:$Z$948,20,0)</f>
        <v xml:space="preserve"> Atherinomorpha</v>
      </c>
      <c r="X580" t="str">
        <f>VLOOKUP($B580,SOCS_box_taxonomy!$B$2:$Z$948,21,0)</f>
        <v>Beloniformes</v>
      </c>
      <c r="Y580" t="str">
        <f>VLOOKUP($B580,SOCS_box_taxonomy!$B$2:$Z$948,22,0)</f>
        <v xml:space="preserve"> Adrianichthyidae</v>
      </c>
    </row>
    <row r="581" spans="1:26">
      <c r="A581" t="s">
        <v>297</v>
      </c>
      <c r="B581" t="s">
        <v>1471</v>
      </c>
      <c r="C581">
        <v>207</v>
      </c>
      <c r="D581" t="s">
        <v>21</v>
      </c>
      <c r="E581">
        <v>168</v>
      </c>
      <c r="F581">
        <v>204</v>
      </c>
      <c r="G581">
        <v>1016</v>
      </c>
      <c r="H581" t="s">
        <v>1265</v>
      </c>
      <c r="I581" t="str">
        <f>VLOOKUP($B581,SOCS_box_taxonomy!$B$2:$Z$948,6,0)</f>
        <v>Eukaryota</v>
      </c>
      <c r="J581" t="str">
        <f>VLOOKUP($B581,SOCS_box_taxonomy!$B$2:$Z$948,7,0)</f>
        <v xml:space="preserve"> Metazoa</v>
      </c>
      <c r="K581" t="str">
        <f>VLOOKUP($B581,SOCS_box_taxonomy!$B$2:$Z$948,8,0)</f>
        <v xml:space="preserve"> Chordata</v>
      </c>
      <c r="L581" t="str">
        <f>VLOOKUP($B581,SOCS_box_taxonomy!$B$2:$Z$948,9,0)</f>
        <v xml:space="preserve"> Craniata</v>
      </c>
      <c r="M581" t="str">
        <f>VLOOKUP($B581,SOCS_box_taxonomy!$B$2:$Z$948,10,0)</f>
        <v xml:space="preserve"> Vertebrata</v>
      </c>
      <c r="N581" t="str">
        <f>VLOOKUP($B581,SOCS_box_taxonomy!$B$2:$Z$948,11,0)</f>
        <v xml:space="preserve"> Euteleostomi</v>
      </c>
      <c r="O581" t="str">
        <f>VLOOKUP($B581,SOCS_box_taxonomy!$B$2:$Z$948,12,0)</f>
        <v>Actinopterygii</v>
      </c>
      <c r="P581" t="str">
        <f>VLOOKUP($B581,SOCS_box_taxonomy!$B$2:$Z$948,13,0)</f>
        <v xml:space="preserve"> Neopterygii</v>
      </c>
      <c r="Q581" t="str">
        <f>VLOOKUP($B581,SOCS_box_taxonomy!$B$2:$Z$948,14,0)</f>
        <v xml:space="preserve"> Teleostei</v>
      </c>
      <c r="R581" t="str">
        <f>VLOOKUP($B581,SOCS_box_taxonomy!$B$2:$Z$948,15,0)</f>
        <v xml:space="preserve"> Euteleostei</v>
      </c>
      <c r="S581" t="str">
        <f>VLOOKUP($B581,SOCS_box_taxonomy!$B$2:$Z$948,16,0)</f>
        <v xml:space="preserve"> Neoteleostei</v>
      </c>
      <c r="T581" t="str">
        <f>VLOOKUP($B581,SOCS_box_taxonomy!$B$2:$Z$948,17,0)</f>
        <v>Acanthomorpha</v>
      </c>
      <c r="U581" t="str">
        <f>VLOOKUP($B581,SOCS_box_taxonomy!$B$2:$Z$948,18,0)</f>
        <v xml:space="preserve"> Acanthopterygii</v>
      </c>
      <c r="V581" t="str">
        <f>VLOOKUP($B581,SOCS_box_taxonomy!$B$2:$Z$948,19,0)</f>
        <v xml:space="preserve"> Percomorpha</v>
      </c>
      <c r="W581" t="str">
        <f>VLOOKUP($B581,SOCS_box_taxonomy!$B$2:$Z$948,20,0)</f>
        <v xml:space="preserve"> Atherinomorpha</v>
      </c>
      <c r="X581" t="str">
        <f>VLOOKUP($B581,SOCS_box_taxonomy!$B$2:$Z$948,21,0)</f>
        <v>Beloniformes</v>
      </c>
      <c r="Y581" t="str">
        <f>VLOOKUP($B581,SOCS_box_taxonomy!$B$2:$Z$948,22,0)</f>
        <v xml:space="preserve"> Adrianichthyidae</v>
      </c>
      <c r="Z581">
        <f>$F581-$E581+1</f>
        <v>37</v>
      </c>
    </row>
    <row r="582" spans="1:26">
      <c r="A582" t="s">
        <v>298</v>
      </c>
      <c r="B582" t="s">
        <v>1472</v>
      </c>
      <c r="C582">
        <v>386</v>
      </c>
      <c r="D582" t="s">
        <v>1286</v>
      </c>
      <c r="E582">
        <v>240</v>
      </c>
      <c r="F582">
        <v>318</v>
      </c>
      <c r="G582">
        <v>4403</v>
      </c>
      <c r="H582" t="s">
        <v>1287</v>
      </c>
      <c r="I582" t="str">
        <f>VLOOKUP($B582,SOCS_box_taxonomy!$B$2:$Z$948,6,0)</f>
        <v>Eukaryota</v>
      </c>
      <c r="J582" t="str">
        <f>VLOOKUP($B582,SOCS_box_taxonomy!$B$2:$Z$948,7,0)</f>
        <v xml:space="preserve"> Metazoa</v>
      </c>
      <c r="K582" t="str">
        <f>VLOOKUP($B582,SOCS_box_taxonomy!$B$2:$Z$948,8,0)</f>
        <v xml:space="preserve"> Chordata</v>
      </c>
      <c r="L582" t="str">
        <f>VLOOKUP($B582,SOCS_box_taxonomy!$B$2:$Z$948,9,0)</f>
        <v xml:space="preserve"> Craniata</v>
      </c>
      <c r="M582" t="str">
        <f>VLOOKUP($B582,SOCS_box_taxonomy!$B$2:$Z$948,10,0)</f>
        <v xml:space="preserve"> Vertebrata</v>
      </c>
      <c r="N582" t="str">
        <f>VLOOKUP($B582,SOCS_box_taxonomy!$B$2:$Z$948,11,0)</f>
        <v xml:space="preserve"> Euteleostomi</v>
      </c>
      <c r="O582" t="str">
        <f>VLOOKUP($B582,SOCS_box_taxonomy!$B$2:$Z$948,12,0)</f>
        <v>Actinopterygii</v>
      </c>
      <c r="P582" t="str">
        <f>VLOOKUP($B582,SOCS_box_taxonomy!$B$2:$Z$948,13,0)</f>
        <v xml:space="preserve"> Neopterygii</v>
      </c>
      <c r="Q582" t="str">
        <f>VLOOKUP($B582,SOCS_box_taxonomy!$B$2:$Z$948,14,0)</f>
        <v xml:space="preserve"> Teleostei</v>
      </c>
      <c r="R582" t="str">
        <f>VLOOKUP($B582,SOCS_box_taxonomy!$B$2:$Z$948,15,0)</f>
        <v xml:space="preserve"> Euteleostei</v>
      </c>
      <c r="S582" t="str">
        <f>VLOOKUP($B582,SOCS_box_taxonomy!$B$2:$Z$948,16,0)</f>
        <v xml:space="preserve"> Neoteleostei</v>
      </c>
      <c r="T582" t="str">
        <f>VLOOKUP($B582,SOCS_box_taxonomy!$B$2:$Z$948,17,0)</f>
        <v>Acanthomorpha</v>
      </c>
      <c r="U582" t="str">
        <f>VLOOKUP($B582,SOCS_box_taxonomy!$B$2:$Z$948,18,0)</f>
        <v xml:space="preserve"> Acanthopterygii</v>
      </c>
      <c r="V582" t="str">
        <f>VLOOKUP($B582,SOCS_box_taxonomy!$B$2:$Z$948,19,0)</f>
        <v xml:space="preserve"> Percomorpha</v>
      </c>
      <c r="W582" t="str">
        <f>VLOOKUP($B582,SOCS_box_taxonomy!$B$2:$Z$948,20,0)</f>
        <v xml:space="preserve"> Atherinomorpha</v>
      </c>
      <c r="X582" t="str">
        <f>VLOOKUP($B582,SOCS_box_taxonomy!$B$2:$Z$948,21,0)</f>
        <v>Beloniformes</v>
      </c>
      <c r="Y582" t="str">
        <f>VLOOKUP($B582,SOCS_box_taxonomy!$B$2:$Z$948,22,0)</f>
        <v xml:space="preserve"> Adrianichthyidae</v>
      </c>
    </row>
    <row r="583" spans="1:26">
      <c r="A583" t="s">
        <v>298</v>
      </c>
      <c r="B583" t="s">
        <v>1472</v>
      </c>
      <c r="C583">
        <v>386</v>
      </c>
      <c r="D583" t="s">
        <v>21</v>
      </c>
      <c r="E583">
        <v>340</v>
      </c>
      <c r="F583">
        <v>377</v>
      </c>
      <c r="G583">
        <v>1016</v>
      </c>
      <c r="H583" t="s">
        <v>1265</v>
      </c>
      <c r="I583" t="str">
        <f>VLOOKUP($B583,SOCS_box_taxonomy!$B$2:$Z$948,6,0)</f>
        <v>Eukaryota</v>
      </c>
      <c r="J583" t="str">
        <f>VLOOKUP($B583,SOCS_box_taxonomy!$B$2:$Z$948,7,0)</f>
        <v xml:space="preserve"> Metazoa</v>
      </c>
      <c r="K583" t="str">
        <f>VLOOKUP($B583,SOCS_box_taxonomy!$B$2:$Z$948,8,0)</f>
        <v xml:space="preserve"> Chordata</v>
      </c>
      <c r="L583" t="str">
        <f>VLOOKUP($B583,SOCS_box_taxonomy!$B$2:$Z$948,9,0)</f>
        <v xml:space="preserve"> Craniata</v>
      </c>
      <c r="M583" t="str">
        <f>VLOOKUP($B583,SOCS_box_taxonomy!$B$2:$Z$948,10,0)</f>
        <v xml:space="preserve"> Vertebrata</v>
      </c>
      <c r="N583" t="str">
        <f>VLOOKUP($B583,SOCS_box_taxonomy!$B$2:$Z$948,11,0)</f>
        <v xml:space="preserve"> Euteleostomi</v>
      </c>
      <c r="O583" t="str">
        <f>VLOOKUP($B583,SOCS_box_taxonomy!$B$2:$Z$948,12,0)</f>
        <v>Actinopterygii</v>
      </c>
      <c r="P583" t="str">
        <f>VLOOKUP($B583,SOCS_box_taxonomy!$B$2:$Z$948,13,0)</f>
        <v xml:space="preserve"> Neopterygii</v>
      </c>
      <c r="Q583" t="str">
        <f>VLOOKUP($B583,SOCS_box_taxonomy!$B$2:$Z$948,14,0)</f>
        <v xml:space="preserve"> Teleostei</v>
      </c>
      <c r="R583" t="str">
        <f>VLOOKUP($B583,SOCS_box_taxonomy!$B$2:$Z$948,15,0)</f>
        <v xml:space="preserve"> Euteleostei</v>
      </c>
      <c r="S583" t="str">
        <f>VLOOKUP($B583,SOCS_box_taxonomy!$B$2:$Z$948,16,0)</f>
        <v xml:space="preserve"> Neoteleostei</v>
      </c>
      <c r="T583" t="str">
        <f>VLOOKUP($B583,SOCS_box_taxonomy!$B$2:$Z$948,17,0)</f>
        <v>Acanthomorpha</v>
      </c>
      <c r="U583" t="str">
        <f>VLOOKUP($B583,SOCS_box_taxonomy!$B$2:$Z$948,18,0)</f>
        <v xml:space="preserve"> Acanthopterygii</v>
      </c>
      <c r="V583" t="str">
        <f>VLOOKUP($B583,SOCS_box_taxonomy!$B$2:$Z$948,19,0)</f>
        <v xml:space="preserve"> Percomorpha</v>
      </c>
      <c r="W583" t="str">
        <f>VLOOKUP($B583,SOCS_box_taxonomy!$B$2:$Z$948,20,0)</f>
        <v xml:space="preserve"> Atherinomorpha</v>
      </c>
      <c r="X583" t="str">
        <f>VLOOKUP($B583,SOCS_box_taxonomy!$B$2:$Z$948,21,0)</f>
        <v>Beloniformes</v>
      </c>
      <c r="Y583" t="str">
        <f>VLOOKUP($B583,SOCS_box_taxonomy!$B$2:$Z$948,22,0)</f>
        <v xml:space="preserve"> Adrianichthyidae</v>
      </c>
      <c r="Z583">
        <f>$F583-$E583+1</f>
        <v>38</v>
      </c>
    </row>
    <row r="584" spans="1:26">
      <c r="A584" t="s">
        <v>298</v>
      </c>
      <c r="B584" t="s">
        <v>1472</v>
      </c>
      <c r="C584">
        <v>386</v>
      </c>
      <c r="D584" t="s">
        <v>1347</v>
      </c>
      <c r="E584">
        <v>57</v>
      </c>
      <c r="F584">
        <v>117</v>
      </c>
      <c r="G584">
        <v>63</v>
      </c>
      <c r="H584" t="s">
        <v>1348</v>
      </c>
      <c r="I584" t="str">
        <f>VLOOKUP($B584,SOCS_box_taxonomy!$B$2:$Z$948,6,0)</f>
        <v>Eukaryota</v>
      </c>
      <c r="J584" t="str">
        <f>VLOOKUP($B584,SOCS_box_taxonomy!$B$2:$Z$948,7,0)</f>
        <v xml:space="preserve"> Metazoa</v>
      </c>
      <c r="K584" t="str">
        <f>VLOOKUP($B584,SOCS_box_taxonomy!$B$2:$Z$948,8,0)</f>
        <v xml:space="preserve"> Chordata</v>
      </c>
      <c r="L584" t="str">
        <f>VLOOKUP($B584,SOCS_box_taxonomy!$B$2:$Z$948,9,0)</f>
        <v xml:space="preserve"> Craniata</v>
      </c>
      <c r="M584" t="str">
        <f>VLOOKUP($B584,SOCS_box_taxonomy!$B$2:$Z$948,10,0)</f>
        <v xml:space="preserve"> Vertebrata</v>
      </c>
      <c r="N584" t="str">
        <f>VLOOKUP($B584,SOCS_box_taxonomy!$B$2:$Z$948,11,0)</f>
        <v xml:space="preserve"> Euteleostomi</v>
      </c>
      <c r="O584" t="str">
        <f>VLOOKUP($B584,SOCS_box_taxonomy!$B$2:$Z$948,12,0)</f>
        <v>Actinopterygii</v>
      </c>
      <c r="P584" t="str">
        <f>VLOOKUP($B584,SOCS_box_taxonomy!$B$2:$Z$948,13,0)</f>
        <v xml:space="preserve"> Neopterygii</v>
      </c>
      <c r="Q584" t="str">
        <f>VLOOKUP($B584,SOCS_box_taxonomy!$B$2:$Z$948,14,0)</f>
        <v xml:space="preserve"> Teleostei</v>
      </c>
      <c r="R584" t="str">
        <f>VLOOKUP($B584,SOCS_box_taxonomy!$B$2:$Z$948,15,0)</f>
        <v xml:space="preserve"> Euteleostei</v>
      </c>
      <c r="S584" t="str">
        <f>VLOOKUP($B584,SOCS_box_taxonomy!$B$2:$Z$948,16,0)</f>
        <v xml:space="preserve"> Neoteleostei</v>
      </c>
      <c r="T584" t="str">
        <f>VLOOKUP($B584,SOCS_box_taxonomy!$B$2:$Z$948,17,0)</f>
        <v>Acanthomorpha</v>
      </c>
      <c r="U584" t="str">
        <f>VLOOKUP($B584,SOCS_box_taxonomy!$B$2:$Z$948,18,0)</f>
        <v xml:space="preserve"> Acanthopterygii</v>
      </c>
      <c r="V584" t="str">
        <f>VLOOKUP($B584,SOCS_box_taxonomy!$B$2:$Z$948,19,0)</f>
        <v xml:space="preserve"> Percomorpha</v>
      </c>
      <c r="W584" t="str">
        <f>VLOOKUP($B584,SOCS_box_taxonomy!$B$2:$Z$948,20,0)</f>
        <v xml:space="preserve"> Atherinomorpha</v>
      </c>
      <c r="X584" t="str">
        <f>VLOOKUP($B584,SOCS_box_taxonomy!$B$2:$Z$948,21,0)</f>
        <v>Beloniformes</v>
      </c>
      <c r="Y584" t="str">
        <f>VLOOKUP($B584,SOCS_box_taxonomy!$B$2:$Z$948,22,0)</f>
        <v xml:space="preserve"> Adrianichthyidae</v>
      </c>
    </row>
    <row r="585" spans="1:26">
      <c r="A585" t="s">
        <v>298</v>
      </c>
      <c r="B585" t="s">
        <v>1472</v>
      </c>
      <c r="C585">
        <v>386</v>
      </c>
      <c r="D585" t="s">
        <v>1349</v>
      </c>
      <c r="E585">
        <v>128</v>
      </c>
      <c r="F585">
        <v>169</v>
      </c>
      <c r="G585">
        <v>56</v>
      </c>
      <c r="I585" t="str">
        <f>VLOOKUP($B585,SOCS_box_taxonomy!$B$2:$Z$948,6,0)</f>
        <v>Eukaryota</v>
      </c>
      <c r="J585" t="str">
        <f>VLOOKUP($B585,SOCS_box_taxonomy!$B$2:$Z$948,7,0)</f>
        <v xml:space="preserve"> Metazoa</v>
      </c>
      <c r="K585" t="str">
        <f>VLOOKUP($B585,SOCS_box_taxonomy!$B$2:$Z$948,8,0)</f>
        <v xml:space="preserve"> Chordata</v>
      </c>
      <c r="L585" t="str">
        <f>VLOOKUP($B585,SOCS_box_taxonomy!$B$2:$Z$948,9,0)</f>
        <v xml:space="preserve"> Craniata</v>
      </c>
      <c r="M585" t="str">
        <f>VLOOKUP($B585,SOCS_box_taxonomy!$B$2:$Z$948,10,0)</f>
        <v xml:space="preserve"> Vertebrata</v>
      </c>
      <c r="N585" t="str">
        <f>VLOOKUP($B585,SOCS_box_taxonomy!$B$2:$Z$948,11,0)</f>
        <v xml:space="preserve"> Euteleostomi</v>
      </c>
      <c r="O585" t="str">
        <f>VLOOKUP($B585,SOCS_box_taxonomy!$B$2:$Z$948,12,0)</f>
        <v>Actinopterygii</v>
      </c>
      <c r="P585" t="str">
        <f>VLOOKUP($B585,SOCS_box_taxonomy!$B$2:$Z$948,13,0)</f>
        <v xml:space="preserve"> Neopterygii</v>
      </c>
      <c r="Q585" t="str">
        <f>VLOOKUP($B585,SOCS_box_taxonomy!$B$2:$Z$948,14,0)</f>
        <v xml:space="preserve"> Teleostei</v>
      </c>
      <c r="R585" t="str">
        <f>VLOOKUP($B585,SOCS_box_taxonomy!$B$2:$Z$948,15,0)</f>
        <v xml:space="preserve"> Euteleostei</v>
      </c>
      <c r="S585" t="str">
        <f>VLOOKUP($B585,SOCS_box_taxonomy!$B$2:$Z$948,16,0)</f>
        <v xml:space="preserve"> Neoteleostei</v>
      </c>
      <c r="T585" t="str">
        <f>VLOOKUP($B585,SOCS_box_taxonomy!$B$2:$Z$948,17,0)</f>
        <v>Acanthomorpha</v>
      </c>
      <c r="U585" t="str">
        <f>VLOOKUP($B585,SOCS_box_taxonomy!$B$2:$Z$948,18,0)</f>
        <v xml:space="preserve"> Acanthopterygii</v>
      </c>
      <c r="V585" t="str">
        <f>VLOOKUP($B585,SOCS_box_taxonomy!$B$2:$Z$948,19,0)</f>
        <v xml:space="preserve"> Percomorpha</v>
      </c>
      <c r="W585" t="str">
        <f>VLOOKUP($B585,SOCS_box_taxonomy!$B$2:$Z$948,20,0)</f>
        <v xml:space="preserve"> Atherinomorpha</v>
      </c>
      <c r="X585" t="str">
        <f>VLOOKUP($B585,SOCS_box_taxonomy!$B$2:$Z$948,21,0)</f>
        <v>Beloniformes</v>
      </c>
      <c r="Y585" t="str">
        <f>VLOOKUP($B585,SOCS_box_taxonomy!$B$2:$Z$948,22,0)</f>
        <v xml:space="preserve"> Adrianichthyidae</v>
      </c>
    </row>
    <row r="586" spans="1:26">
      <c r="A586" t="s">
        <v>298</v>
      </c>
      <c r="B586" t="s">
        <v>1472</v>
      </c>
      <c r="C586">
        <v>386</v>
      </c>
      <c r="D586" t="s">
        <v>1351</v>
      </c>
      <c r="E586">
        <v>171</v>
      </c>
      <c r="F586">
        <v>209</v>
      </c>
      <c r="G586">
        <v>3</v>
      </c>
      <c r="I586" t="str">
        <f>VLOOKUP($B586,SOCS_box_taxonomy!$B$2:$Z$948,6,0)</f>
        <v>Eukaryota</v>
      </c>
      <c r="J586" t="str">
        <f>VLOOKUP($B586,SOCS_box_taxonomy!$B$2:$Z$948,7,0)</f>
        <v xml:space="preserve"> Metazoa</v>
      </c>
      <c r="K586" t="str">
        <f>VLOOKUP($B586,SOCS_box_taxonomy!$B$2:$Z$948,8,0)</f>
        <v xml:space="preserve"> Chordata</v>
      </c>
      <c r="L586" t="str">
        <f>VLOOKUP($B586,SOCS_box_taxonomy!$B$2:$Z$948,9,0)</f>
        <v xml:space="preserve"> Craniata</v>
      </c>
      <c r="M586" t="str">
        <f>VLOOKUP($B586,SOCS_box_taxonomy!$B$2:$Z$948,10,0)</f>
        <v xml:space="preserve"> Vertebrata</v>
      </c>
      <c r="N586" t="str">
        <f>VLOOKUP($B586,SOCS_box_taxonomy!$B$2:$Z$948,11,0)</f>
        <v xml:space="preserve"> Euteleostomi</v>
      </c>
      <c r="O586" t="str">
        <f>VLOOKUP($B586,SOCS_box_taxonomy!$B$2:$Z$948,12,0)</f>
        <v>Actinopterygii</v>
      </c>
      <c r="P586" t="str">
        <f>VLOOKUP($B586,SOCS_box_taxonomy!$B$2:$Z$948,13,0)</f>
        <v xml:space="preserve"> Neopterygii</v>
      </c>
      <c r="Q586" t="str">
        <f>VLOOKUP($B586,SOCS_box_taxonomy!$B$2:$Z$948,14,0)</f>
        <v xml:space="preserve"> Teleostei</v>
      </c>
      <c r="R586" t="str">
        <f>VLOOKUP($B586,SOCS_box_taxonomy!$B$2:$Z$948,15,0)</f>
        <v xml:space="preserve"> Euteleostei</v>
      </c>
      <c r="S586" t="str">
        <f>VLOOKUP($B586,SOCS_box_taxonomy!$B$2:$Z$948,16,0)</f>
        <v xml:space="preserve"> Neoteleostei</v>
      </c>
      <c r="T586" t="str">
        <f>VLOOKUP($B586,SOCS_box_taxonomy!$B$2:$Z$948,17,0)</f>
        <v>Acanthomorpha</v>
      </c>
      <c r="U586" t="str">
        <f>VLOOKUP($B586,SOCS_box_taxonomy!$B$2:$Z$948,18,0)</f>
        <v xml:space="preserve"> Acanthopterygii</v>
      </c>
      <c r="V586" t="str">
        <f>VLOOKUP($B586,SOCS_box_taxonomy!$B$2:$Z$948,19,0)</f>
        <v xml:space="preserve"> Percomorpha</v>
      </c>
      <c r="W586" t="str">
        <f>VLOOKUP($B586,SOCS_box_taxonomy!$B$2:$Z$948,20,0)</f>
        <v xml:space="preserve"> Atherinomorpha</v>
      </c>
      <c r="X586" t="str">
        <f>VLOOKUP($B586,SOCS_box_taxonomy!$B$2:$Z$948,21,0)</f>
        <v>Beloniformes</v>
      </c>
      <c r="Y586" t="str">
        <f>VLOOKUP($B586,SOCS_box_taxonomy!$B$2:$Z$948,22,0)</f>
        <v xml:space="preserve"> Adrianichthyidae</v>
      </c>
    </row>
    <row r="587" spans="1:26">
      <c r="A587" t="s">
        <v>299</v>
      </c>
      <c r="B587" t="s">
        <v>1473</v>
      </c>
      <c r="C587">
        <v>561</v>
      </c>
      <c r="D587" t="s">
        <v>1286</v>
      </c>
      <c r="E587">
        <v>405</v>
      </c>
      <c r="F587">
        <v>483</v>
      </c>
      <c r="G587">
        <v>4403</v>
      </c>
      <c r="H587" t="s">
        <v>1287</v>
      </c>
      <c r="I587" t="str">
        <f>VLOOKUP($B587,SOCS_box_taxonomy!$B$2:$Z$948,6,0)</f>
        <v>Eukaryota</v>
      </c>
      <c r="J587" t="str">
        <f>VLOOKUP($B587,SOCS_box_taxonomy!$B$2:$Z$948,7,0)</f>
        <v xml:space="preserve"> Metazoa</v>
      </c>
      <c r="K587" t="str">
        <f>VLOOKUP($B587,SOCS_box_taxonomy!$B$2:$Z$948,8,0)</f>
        <v xml:space="preserve"> Chordata</v>
      </c>
      <c r="L587" t="str">
        <f>VLOOKUP($B587,SOCS_box_taxonomy!$B$2:$Z$948,9,0)</f>
        <v xml:space="preserve"> Craniata</v>
      </c>
      <c r="M587" t="str">
        <f>VLOOKUP($B587,SOCS_box_taxonomy!$B$2:$Z$948,10,0)</f>
        <v xml:space="preserve"> Vertebrata</v>
      </c>
      <c r="N587" t="str">
        <f>VLOOKUP($B587,SOCS_box_taxonomy!$B$2:$Z$948,11,0)</f>
        <v xml:space="preserve"> Euteleostomi</v>
      </c>
      <c r="O587" t="str">
        <f>VLOOKUP($B587,SOCS_box_taxonomy!$B$2:$Z$948,12,0)</f>
        <v>Actinopterygii</v>
      </c>
      <c r="P587" t="str">
        <f>VLOOKUP($B587,SOCS_box_taxonomy!$B$2:$Z$948,13,0)</f>
        <v xml:space="preserve"> Neopterygii</v>
      </c>
      <c r="Q587" t="str">
        <f>VLOOKUP($B587,SOCS_box_taxonomy!$B$2:$Z$948,14,0)</f>
        <v xml:space="preserve"> Teleostei</v>
      </c>
      <c r="R587" t="str">
        <f>VLOOKUP($B587,SOCS_box_taxonomy!$B$2:$Z$948,15,0)</f>
        <v xml:space="preserve"> Euteleostei</v>
      </c>
      <c r="S587" t="str">
        <f>VLOOKUP($B587,SOCS_box_taxonomy!$B$2:$Z$948,16,0)</f>
        <v xml:space="preserve"> Neoteleostei</v>
      </c>
      <c r="T587" t="str">
        <f>VLOOKUP($B587,SOCS_box_taxonomy!$B$2:$Z$948,17,0)</f>
        <v>Acanthomorpha</v>
      </c>
      <c r="U587" t="str">
        <f>VLOOKUP($B587,SOCS_box_taxonomy!$B$2:$Z$948,18,0)</f>
        <v xml:space="preserve"> Acanthopterygii</v>
      </c>
      <c r="V587" t="str">
        <f>VLOOKUP($B587,SOCS_box_taxonomy!$B$2:$Z$948,19,0)</f>
        <v xml:space="preserve"> Percomorpha</v>
      </c>
      <c r="W587" t="str">
        <f>VLOOKUP($B587,SOCS_box_taxonomy!$B$2:$Z$948,20,0)</f>
        <v xml:space="preserve"> Atherinomorpha</v>
      </c>
      <c r="X587" t="str">
        <f>VLOOKUP($B587,SOCS_box_taxonomy!$B$2:$Z$948,21,0)</f>
        <v>Beloniformes</v>
      </c>
      <c r="Y587" t="str">
        <f>VLOOKUP($B587,SOCS_box_taxonomy!$B$2:$Z$948,22,0)</f>
        <v xml:space="preserve"> Adrianichthyidae</v>
      </c>
    </row>
    <row r="588" spans="1:26">
      <c r="A588" t="s">
        <v>299</v>
      </c>
      <c r="B588" t="s">
        <v>1473</v>
      </c>
      <c r="C588">
        <v>561</v>
      </c>
      <c r="D588" t="s">
        <v>21</v>
      </c>
      <c r="E588">
        <v>505</v>
      </c>
      <c r="F588">
        <v>542</v>
      </c>
      <c r="G588">
        <v>1016</v>
      </c>
      <c r="H588" t="s">
        <v>1265</v>
      </c>
      <c r="I588" t="str">
        <f>VLOOKUP($B588,SOCS_box_taxonomy!$B$2:$Z$948,6,0)</f>
        <v>Eukaryota</v>
      </c>
      <c r="J588" t="str">
        <f>VLOOKUP($B588,SOCS_box_taxonomy!$B$2:$Z$948,7,0)</f>
        <v xml:space="preserve"> Metazoa</v>
      </c>
      <c r="K588" t="str">
        <f>VLOOKUP($B588,SOCS_box_taxonomy!$B$2:$Z$948,8,0)</f>
        <v xml:space="preserve"> Chordata</v>
      </c>
      <c r="L588" t="str">
        <f>VLOOKUP($B588,SOCS_box_taxonomy!$B$2:$Z$948,9,0)</f>
        <v xml:space="preserve"> Craniata</v>
      </c>
      <c r="M588" t="str">
        <f>VLOOKUP($B588,SOCS_box_taxonomy!$B$2:$Z$948,10,0)</f>
        <v xml:space="preserve"> Vertebrata</v>
      </c>
      <c r="N588" t="str">
        <f>VLOOKUP($B588,SOCS_box_taxonomy!$B$2:$Z$948,11,0)</f>
        <v xml:space="preserve"> Euteleostomi</v>
      </c>
      <c r="O588" t="str">
        <f>VLOOKUP($B588,SOCS_box_taxonomy!$B$2:$Z$948,12,0)</f>
        <v>Actinopterygii</v>
      </c>
      <c r="P588" t="str">
        <f>VLOOKUP($B588,SOCS_box_taxonomy!$B$2:$Z$948,13,0)</f>
        <v xml:space="preserve"> Neopterygii</v>
      </c>
      <c r="Q588" t="str">
        <f>VLOOKUP($B588,SOCS_box_taxonomy!$B$2:$Z$948,14,0)</f>
        <v xml:space="preserve"> Teleostei</v>
      </c>
      <c r="R588" t="str">
        <f>VLOOKUP($B588,SOCS_box_taxonomy!$B$2:$Z$948,15,0)</f>
        <v xml:space="preserve"> Euteleostei</v>
      </c>
      <c r="S588" t="str">
        <f>VLOOKUP($B588,SOCS_box_taxonomy!$B$2:$Z$948,16,0)</f>
        <v xml:space="preserve"> Neoteleostei</v>
      </c>
      <c r="T588" t="str">
        <f>VLOOKUP($B588,SOCS_box_taxonomy!$B$2:$Z$948,17,0)</f>
        <v>Acanthomorpha</v>
      </c>
      <c r="U588" t="str">
        <f>VLOOKUP($B588,SOCS_box_taxonomy!$B$2:$Z$948,18,0)</f>
        <v xml:space="preserve"> Acanthopterygii</v>
      </c>
      <c r="V588" t="str">
        <f>VLOOKUP($B588,SOCS_box_taxonomy!$B$2:$Z$948,19,0)</f>
        <v xml:space="preserve"> Percomorpha</v>
      </c>
      <c r="W588" t="str">
        <f>VLOOKUP($B588,SOCS_box_taxonomy!$B$2:$Z$948,20,0)</f>
        <v xml:space="preserve"> Atherinomorpha</v>
      </c>
      <c r="X588" t="str">
        <f>VLOOKUP($B588,SOCS_box_taxonomy!$B$2:$Z$948,21,0)</f>
        <v>Beloniformes</v>
      </c>
      <c r="Y588" t="str">
        <f>VLOOKUP($B588,SOCS_box_taxonomy!$B$2:$Z$948,22,0)</f>
        <v xml:space="preserve"> Adrianichthyidae</v>
      </c>
      <c r="Z588">
        <f>$F588-$E588+1</f>
        <v>38</v>
      </c>
    </row>
    <row r="589" spans="1:26">
      <c r="A589" t="s">
        <v>299</v>
      </c>
      <c r="B589" t="s">
        <v>1473</v>
      </c>
      <c r="C589">
        <v>561</v>
      </c>
      <c r="D589" t="s">
        <v>1347</v>
      </c>
      <c r="E589">
        <v>131</v>
      </c>
      <c r="F589">
        <v>196</v>
      </c>
      <c r="G589">
        <v>63</v>
      </c>
      <c r="H589" t="s">
        <v>1348</v>
      </c>
      <c r="I589" t="str">
        <f>VLOOKUP($B589,SOCS_box_taxonomy!$B$2:$Z$948,6,0)</f>
        <v>Eukaryota</v>
      </c>
      <c r="J589" t="str">
        <f>VLOOKUP($B589,SOCS_box_taxonomy!$B$2:$Z$948,7,0)</f>
        <v xml:space="preserve"> Metazoa</v>
      </c>
      <c r="K589" t="str">
        <f>VLOOKUP($B589,SOCS_box_taxonomy!$B$2:$Z$948,8,0)</f>
        <v xml:space="preserve"> Chordata</v>
      </c>
      <c r="L589" t="str">
        <f>VLOOKUP($B589,SOCS_box_taxonomy!$B$2:$Z$948,9,0)</f>
        <v xml:space="preserve"> Craniata</v>
      </c>
      <c r="M589" t="str">
        <f>VLOOKUP($B589,SOCS_box_taxonomy!$B$2:$Z$948,10,0)</f>
        <v xml:space="preserve"> Vertebrata</v>
      </c>
      <c r="N589" t="str">
        <f>VLOOKUP($B589,SOCS_box_taxonomy!$B$2:$Z$948,11,0)</f>
        <v xml:space="preserve"> Euteleostomi</v>
      </c>
      <c r="O589" t="str">
        <f>VLOOKUP($B589,SOCS_box_taxonomy!$B$2:$Z$948,12,0)</f>
        <v>Actinopterygii</v>
      </c>
      <c r="P589" t="str">
        <f>VLOOKUP($B589,SOCS_box_taxonomy!$B$2:$Z$948,13,0)</f>
        <v xml:space="preserve"> Neopterygii</v>
      </c>
      <c r="Q589" t="str">
        <f>VLOOKUP($B589,SOCS_box_taxonomy!$B$2:$Z$948,14,0)</f>
        <v xml:space="preserve"> Teleostei</v>
      </c>
      <c r="R589" t="str">
        <f>VLOOKUP($B589,SOCS_box_taxonomy!$B$2:$Z$948,15,0)</f>
        <v xml:space="preserve"> Euteleostei</v>
      </c>
      <c r="S589" t="str">
        <f>VLOOKUP($B589,SOCS_box_taxonomy!$B$2:$Z$948,16,0)</f>
        <v xml:space="preserve"> Neoteleostei</v>
      </c>
      <c r="T589" t="str">
        <f>VLOOKUP($B589,SOCS_box_taxonomy!$B$2:$Z$948,17,0)</f>
        <v>Acanthomorpha</v>
      </c>
      <c r="U589" t="str">
        <f>VLOOKUP($B589,SOCS_box_taxonomy!$B$2:$Z$948,18,0)</f>
        <v xml:space="preserve"> Acanthopterygii</v>
      </c>
      <c r="V589" t="str">
        <f>VLOOKUP($B589,SOCS_box_taxonomy!$B$2:$Z$948,19,0)</f>
        <v xml:space="preserve"> Percomorpha</v>
      </c>
      <c r="W589" t="str">
        <f>VLOOKUP($B589,SOCS_box_taxonomy!$B$2:$Z$948,20,0)</f>
        <v xml:space="preserve"> Atherinomorpha</v>
      </c>
      <c r="X589" t="str">
        <f>VLOOKUP($B589,SOCS_box_taxonomy!$B$2:$Z$948,21,0)</f>
        <v>Beloniformes</v>
      </c>
      <c r="Y589" t="str">
        <f>VLOOKUP($B589,SOCS_box_taxonomy!$B$2:$Z$948,22,0)</f>
        <v xml:space="preserve"> Adrianichthyidae</v>
      </c>
    </row>
    <row r="590" spans="1:26">
      <c r="A590" t="s">
        <v>299</v>
      </c>
      <c r="B590" t="s">
        <v>1473</v>
      </c>
      <c r="C590">
        <v>561</v>
      </c>
      <c r="D590" t="s">
        <v>1428</v>
      </c>
      <c r="E590">
        <v>103</v>
      </c>
      <c r="F590">
        <v>122</v>
      </c>
      <c r="G590">
        <v>19</v>
      </c>
      <c r="I590" t="str">
        <f>VLOOKUP($B590,SOCS_box_taxonomy!$B$2:$Z$948,6,0)</f>
        <v>Eukaryota</v>
      </c>
      <c r="J590" t="str">
        <f>VLOOKUP($B590,SOCS_box_taxonomy!$B$2:$Z$948,7,0)</f>
        <v xml:space="preserve"> Metazoa</v>
      </c>
      <c r="K590" t="str">
        <f>VLOOKUP($B590,SOCS_box_taxonomy!$B$2:$Z$948,8,0)</f>
        <v xml:space="preserve"> Chordata</v>
      </c>
      <c r="L590" t="str">
        <f>VLOOKUP($B590,SOCS_box_taxonomy!$B$2:$Z$948,9,0)</f>
        <v xml:space="preserve"> Craniata</v>
      </c>
      <c r="M590" t="str">
        <f>VLOOKUP($B590,SOCS_box_taxonomy!$B$2:$Z$948,10,0)</f>
        <v xml:space="preserve"> Vertebrata</v>
      </c>
      <c r="N590" t="str">
        <f>VLOOKUP($B590,SOCS_box_taxonomy!$B$2:$Z$948,11,0)</f>
        <v xml:space="preserve"> Euteleostomi</v>
      </c>
      <c r="O590" t="str">
        <f>VLOOKUP($B590,SOCS_box_taxonomy!$B$2:$Z$948,12,0)</f>
        <v>Actinopterygii</v>
      </c>
      <c r="P590" t="str">
        <f>VLOOKUP($B590,SOCS_box_taxonomy!$B$2:$Z$948,13,0)</f>
        <v xml:space="preserve"> Neopterygii</v>
      </c>
      <c r="Q590" t="str">
        <f>VLOOKUP($B590,SOCS_box_taxonomy!$B$2:$Z$948,14,0)</f>
        <v xml:space="preserve"> Teleostei</v>
      </c>
      <c r="R590" t="str">
        <f>VLOOKUP($B590,SOCS_box_taxonomy!$B$2:$Z$948,15,0)</f>
        <v xml:space="preserve"> Euteleostei</v>
      </c>
      <c r="S590" t="str">
        <f>VLOOKUP($B590,SOCS_box_taxonomy!$B$2:$Z$948,16,0)</f>
        <v xml:space="preserve"> Neoteleostei</v>
      </c>
      <c r="T590" t="str">
        <f>VLOOKUP($B590,SOCS_box_taxonomy!$B$2:$Z$948,17,0)</f>
        <v>Acanthomorpha</v>
      </c>
      <c r="U590" t="str">
        <f>VLOOKUP($B590,SOCS_box_taxonomy!$B$2:$Z$948,18,0)</f>
        <v xml:space="preserve"> Acanthopterygii</v>
      </c>
      <c r="V590" t="str">
        <f>VLOOKUP($B590,SOCS_box_taxonomy!$B$2:$Z$948,19,0)</f>
        <v xml:space="preserve"> Percomorpha</v>
      </c>
      <c r="W590" t="str">
        <f>VLOOKUP($B590,SOCS_box_taxonomy!$B$2:$Z$948,20,0)</f>
        <v xml:space="preserve"> Atherinomorpha</v>
      </c>
      <c r="X590" t="str">
        <f>VLOOKUP($B590,SOCS_box_taxonomy!$B$2:$Z$948,21,0)</f>
        <v>Beloniformes</v>
      </c>
      <c r="Y590" t="str">
        <f>VLOOKUP($B590,SOCS_box_taxonomy!$B$2:$Z$948,22,0)</f>
        <v xml:space="preserve"> Adrianichthyidae</v>
      </c>
    </row>
    <row r="591" spans="1:26">
      <c r="A591" t="s">
        <v>299</v>
      </c>
      <c r="B591" t="s">
        <v>1473</v>
      </c>
      <c r="C591">
        <v>561</v>
      </c>
      <c r="D591" t="s">
        <v>1349</v>
      </c>
      <c r="E591">
        <v>199</v>
      </c>
      <c r="F591">
        <v>369</v>
      </c>
      <c r="G591">
        <v>56</v>
      </c>
      <c r="I591" t="str">
        <f>VLOOKUP($B591,SOCS_box_taxonomy!$B$2:$Z$948,6,0)</f>
        <v>Eukaryota</v>
      </c>
      <c r="J591" t="str">
        <f>VLOOKUP($B591,SOCS_box_taxonomy!$B$2:$Z$948,7,0)</f>
        <v xml:space="preserve"> Metazoa</v>
      </c>
      <c r="K591" t="str">
        <f>VLOOKUP($B591,SOCS_box_taxonomy!$B$2:$Z$948,8,0)</f>
        <v xml:space="preserve"> Chordata</v>
      </c>
      <c r="L591" t="str">
        <f>VLOOKUP($B591,SOCS_box_taxonomy!$B$2:$Z$948,9,0)</f>
        <v xml:space="preserve"> Craniata</v>
      </c>
      <c r="M591" t="str">
        <f>VLOOKUP($B591,SOCS_box_taxonomy!$B$2:$Z$948,10,0)</f>
        <v xml:space="preserve"> Vertebrata</v>
      </c>
      <c r="N591" t="str">
        <f>VLOOKUP($B591,SOCS_box_taxonomy!$B$2:$Z$948,11,0)</f>
        <v xml:space="preserve"> Euteleostomi</v>
      </c>
      <c r="O591" t="str">
        <f>VLOOKUP($B591,SOCS_box_taxonomy!$B$2:$Z$948,12,0)</f>
        <v>Actinopterygii</v>
      </c>
      <c r="P591" t="str">
        <f>VLOOKUP($B591,SOCS_box_taxonomy!$B$2:$Z$948,13,0)</f>
        <v xml:space="preserve"> Neopterygii</v>
      </c>
      <c r="Q591" t="str">
        <f>VLOOKUP($B591,SOCS_box_taxonomy!$B$2:$Z$948,14,0)</f>
        <v xml:space="preserve"> Teleostei</v>
      </c>
      <c r="R591" t="str">
        <f>VLOOKUP($B591,SOCS_box_taxonomy!$B$2:$Z$948,15,0)</f>
        <v xml:space="preserve"> Euteleostei</v>
      </c>
      <c r="S591" t="str">
        <f>VLOOKUP($B591,SOCS_box_taxonomy!$B$2:$Z$948,16,0)</f>
        <v xml:space="preserve"> Neoteleostei</v>
      </c>
      <c r="T591" t="str">
        <f>VLOOKUP($B591,SOCS_box_taxonomy!$B$2:$Z$948,17,0)</f>
        <v>Acanthomorpha</v>
      </c>
      <c r="U591" t="str">
        <f>VLOOKUP($B591,SOCS_box_taxonomy!$B$2:$Z$948,18,0)</f>
        <v xml:space="preserve"> Acanthopterygii</v>
      </c>
      <c r="V591" t="str">
        <f>VLOOKUP($B591,SOCS_box_taxonomy!$B$2:$Z$948,19,0)</f>
        <v xml:space="preserve"> Percomorpha</v>
      </c>
      <c r="W591" t="str">
        <f>VLOOKUP($B591,SOCS_box_taxonomy!$B$2:$Z$948,20,0)</f>
        <v xml:space="preserve"> Atherinomorpha</v>
      </c>
      <c r="X591" t="str">
        <f>VLOOKUP($B591,SOCS_box_taxonomy!$B$2:$Z$948,21,0)</f>
        <v>Beloniformes</v>
      </c>
      <c r="Y591" t="str">
        <f>VLOOKUP($B591,SOCS_box_taxonomy!$B$2:$Z$948,22,0)</f>
        <v xml:space="preserve"> Adrianichthyidae</v>
      </c>
    </row>
    <row r="592" spans="1:26">
      <c r="A592" t="s">
        <v>300</v>
      </c>
      <c r="B592" t="s">
        <v>1474</v>
      </c>
      <c r="C592">
        <v>536</v>
      </c>
      <c r="D592" t="s">
        <v>1286</v>
      </c>
      <c r="E592">
        <v>385</v>
      </c>
      <c r="F592">
        <v>461</v>
      </c>
      <c r="G592">
        <v>4403</v>
      </c>
      <c r="H592" t="s">
        <v>1287</v>
      </c>
      <c r="I592" t="str">
        <f>VLOOKUP($B592,SOCS_box_taxonomy!$B$2:$Z$948,6,0)</f>
        <v>Eukaryota</v>
      </c>
      <c r="J592" t="str">
        <f>VLOOKUP($B592,SOCS_box_taxonomy!$B$2:$Z$948,7,0)</f>
        <v xml:space="preserve"> Metazoa</v>
      </c>
      <c r="K592" t="str">
        <f>VLOOKUP($B592,SOCS_box_taxonomy!$B$2:$Z$948,8,0)</f>
        <v xml:space="preserve"> Chordata</v>
      </c>
      <c r="L592" t="str">
        <f>VLOOKUP($B592,SOCS_box_taxonomy!$B$2:$Z$948,9,0)</f>
        <v xml:space="preserve"> Craniata</v>
      </c>
      <c r="M592" t="str">
        <f>VLOOKUP($B592,SOCS_box_taxonomy!$B$2:$Z$948,10,0)</f>
        <v xml:space="preserve"> Vertebrata</v>
      </c>
      <c r="N592" t="str">
        <f>VLOOKUP($B592,SOCS_box_taxonomy!$B$2:$Z$948,11,0)</f>
        <v xml:space="preserve"> Euteleostomi</v>
      </c>
      <c r="O592" t="str">
        <f>VLOOKUP($B592,SOCS_box_taxonomy!$B$2:$Z$948,12,0)</f>
        <v>Actinopterygii</v>
      </c>
      <c r="P592" t="str">
        <f>VLOOKUP($B592,SOCS_box_taxonomy!$B$2:$Z$948,13,0)</f>
        <v xml:space="preserve"> Neopterygii</v>
      </c>
      <c r="Q592" t="str">
        <f>VLOOKUP($B592,SOCS_box_taxonomy!$B$2:$Z$948,14,0)</f>
        <v xml:space="preserve"> Teleostei</v>
      </c>
      <c r="R592" t="str">
        <f>VLOOKUP($B592,SOCS_box_taxonomy!$B$2:$Z$948,15,0)</f>
        <v xml:space="preserve"> Euteleostei</v>
      </c>
      <c r="S592" t="str">
        <f>VLOOKUP($B592,SOCS_box_taxonomy!$B$2:$Z$948,16,0)</f>
        <v xml:space="preserve"> Neoteleostei</v>
      </c>
      <c r="T592" t="str">
        <f>VLOOKUP($B592,SOCS_box_taxonomy!$B$2:$Z$948,17,0)</f>
        <v>Acanthomorpha</v>
      </c>
      <c r="U592" t="str">
        <f>VLOOKUP($B592,SOCS_box_taxonomy!$B$2:$Z$948,18,0)</f>
        <v xml:space="preserve"> Acanthopterygii</v>
      </c>
      <c r="V592" t="str">
        <f>VLOOKUP($B592,SOCS_box_taxonomy!$B$2:$Z$948,19,0)</f>
        <v xml:space="preserve"> Percomorpha</v>
      </c>
      <c r="W592" t="str">
        <f>VLOOKUP($B592,SOCS_box_taxonomy!$B$2:$Z$948,20,0)</f>
        <v xml:space="preserve"> Atherinomorpha</v>
      </c>
      <c r="X592" t="str">
        <f>VLOOKUP($B592,SOCS_box_taxonomy!$B$2:$Z$948,21,0)</f>
        <v>Beloniformes</v>
      </c>
      <c r="Y592" t="str">
        <f>VLOOKUP($B592,SOCS_box_taxonomy!$B$2:$Z$948,22,0)</f>
        <v xml:space="preserve"> Adrianichthyidae</v>
      </c>
    </row>
    <row r="593" spans="1:26">
      <c r="A593" t="s">
        <v>300</v>
      </c>
      <c r="B593" t="s">
        <v>1474</v>
      </c>
      <c r="C593">
        <v>536</v>
      </c>
      <c r="D593" t="s">
        <v>21</v>
      </c>
      <c r="E593">
        <v>498</v>
      </c>
      <c r="F593">
        <v>535</v>
      </c>
      <c r="G593">
        <v>1016</v>
      </c>
      <c r="H593" t="s">
        <v>1265</v>
      </c>
      <c r="I593" t="str">
        <f>VLOOKUP($B593,SOCS_box_taxonomy!$B$2:$Z$948,6,0)</f>
        <v>Eukaryota</v>
      </c>
      <c r="J593" t="str">
        <f>VLOOKUP($B593,SOCS_box_taxonomy!$B$2:$Z$948,7,0)</f>
        <v xml:space="preserve"> Metazoa</v>
      </c>
      <c r="K593" t="str">
        <f>VLOOKUP($B593,SOCS_box_taxonomy!$B$2:$Z$948,8,0)</f>
        <v xml:space="preserve"> Chordata</v>
      </c>
      <c r="L593" t="str">
        <f>VLOOKUP($B593,SOCS_box_taxonomy!$B$2:$Z$948,9,0)</f>
        <v xml:space="preserve"> Craniata</v>
      </c>
      <c r="M593" t="str">
        <f>VLOOKUP($B593,SOCS_box_taxonomy!$B$2:$Z$948,10,0)</f>
        <v xml:space="preserve"> Vertebrata</v>
      </c>
      <c r="N593" t="str">
        <f>VLOOKUP($B593,SOCS_box_taxonomy!$B$2:$Z$948,11,0)</f>
        <v xml:space="preserve"> Euteleostomi</v>
      </c>
      <c r="O593" t="str">
        <f>VLOOKUP($B593,SOCS_box_taxonomy!$B$2:$Z$948,12,0)</f>
        <v>Actinopterygii</v>
      </c>
      <c r="P593" t="str">
        <f>VLOOKUP($B593,SOCS_box_taxonomy!$B$2:$Z$948,13,0)</f>
        <v xml:space="preserve"> Neopterygii</v>
      </c>
      <c r="Q593" t="str">
        <f>VLOOKUP($B593,SOCS_box_taxonomy!$B$2:$Z$948,14,0)</f>
        <v xml:space="preserve"> Teleostei</v>
      </c>
      <c r="R593" t="str">
        <f>VLOOKUP($B593,SOCS_box_taxonomy!$B$2:$Z$948,15,0)</f>
        <v xml:space="preserve"> Euteleostei</v>
      </c>
      <c r="S593" t="str">
        <f>VLOOKUP($B593,SOCS_box_taxonomy!$B$2:$Z$948,16,0)</f>
        <v xml:space="preserve"> Neoteleostei</v>
      </c>
      <c r="T593" t="str">
        <f>VLOOKUP($B593,SOCS_box_taxonomy!$B$2:$Z$948,17,0)</f>
        <v>Acanthomorpha</v>
      </c>
      <c r="U593" t="str">
        <f>VLOOKUP($B593,SOCS_box_taxonomy!$B$2:$Z$948,18,0)</f>
        <v xml:space="preserve"> Acanthopterygii</v>
      </c>
      <c r="V593" t="str">
        <f>VLOOKUP($B593,SOCS_box_taxonomy!$B$2:$Z$948,19,0)</f>
        <v xml:space="preserve"> Percomorpha</v>
      </c>
      <c r="W593" t="str">
        <f>VLOOKUP($B593,SOCS_box_taxonomy!$B$2:$Z$948,20,0)</f>
        <v xml:space="preserve"> Atherinomorpha</v>
      </c>
      <c r="X593" t="str">
        <f>VLOOKUP($B593,SOCS_box_taxonomy!$B$2:$Z$948,21,0)</f>
        <v>Beloniformes</v>
      </c>
      <c r="Y593" t="str">
        <f>VLOOKUP($B593,SOCS_box_taxonomy!$B$2:$Z$948,22,0)</f>
        <v xml:space="preserve"> Adrianichthyidae</v>
      </c>
      <c r="Z593">
        <f>$F593-$E593+1</f>
        <v>38</v>
      </c>
    </row>
    <row r="594" spans="1:26">
      <c r="A594" t="s">
        <v>301</v>
      </c>
      <c r="B594" t="s">
        <v>1475</v>
      </c>
      <c r="C594">
        <v>376</v>
      </c>
      <c r="D594" t="s">
        <v>1286</v>
      </c>
      <c r="E594">
        <v>195</v>
      </c>
      <c r="F594">
        <v>261</v>
      </c>
      <c r="G594">
        <v>4403</v>
      </c>
      <c r="H594" t="s">
        <v>1287</v>
      </c>
      <c r="I594" t="str">
        <f>VLOOKUP($B594,SOCS_box_taxonomy!$B$2:$Z$948,6,0)</f>
        <v>Eukaryota</v>
      </c>
      <c r="J594" t="str">
        <f>VLOOKUP($B594,SOCS_box_taxonomy!$B$2:$Z$948,7,0)</f>
        <v xml:space="preserve"> Metazoa</v>
      </c>
      <c r="K594" t="str">
        <f>VLOOKUP($B594,SOCS_box_taxonomy!$B$2:$Z$948,8,0)</f>
        <v xml:space="preserve"> Chordata</v>
      </c>
      <c r="L594" t="str">
        <f>VLOOKUP($B594,SOCS_box_taxonomy!$B$2:$Z$948,9,0)</f>
        <v xml:space="preserve"> Craniata</v>
      </c>
      <c r="M594" t="str">
        <f>VLOOKUP($B594,SOCS_box_taxonomy!$B$2:$Z$948,10,0)</f>
        <v xml:space="preserve"> Vertebrata</v>
      </c>
      <c r="N594" t="str">
        <f>VLOOKUP($B594,SOCS_box_taxonomy!$B$2:$Z$948,11,0)</f>
        <v xml:space="preserve"> Euteleostomi</v>
      </c>
      <c r="O594" t="str">
        <f>VLOOKUP($B594,SOCS_box_taxonomy!$B$2:$Z$948,12,0)</f>
        <v>Actinopterygii</v>
      </c>
      <c r="P594" t="str">
        <f>VLOOKUP($B594,SOCS_box_taxonomy!$B$2:$Z$948,13,0)</f>
        <v xml:space="preserve"> Neopterygii</v>
      </c>
      <c r="Q594" t="str">
        <f>VLOOKUP($B594,SOCS_box_taxonomy!$B$2:$Z$948,14,0)</f>
        <v xml:space="preserve"> Teleostei</v>
      </c>
      <c r="R594" t="str">
        <f>VLOOKUP($B594,SOCS_box_taxonomy!$B$2:$Z$948,15,0)</f>
        <v xml:space="preserve"> Euteleostei</v>
      </c>
      <c r="S594" t="str">
        <f>VLOOKUP($B594,SOCS_box_taxonomy!$B$2:$Z$948,16,0)</f>
        <v xml:space="preserve"> Neoteleostei</v>
      </c>
      <c r="T594" t="str">
        <f>VLOOKUP($B594,SOCS_box_taxonomy!$B$2:$Z$948,17,0)</f>
        <v>Acanthomorpha</v>
      </c>
      <c r="U594" t="str">
        <f>VLOOKUP($B594,SOCS_box_taxonomy!$B$2:$Z$948,18,0)</f>
        <v xml:space="preserve"> Acanthopterygii</v>
      </c>
      <c r="V594" t="str">
        <f>VLOOKUP($B594,SOCS_box_taxonomy!$B$2:$Z$948,19,0)</f>
        <v xml:space="preserve"> Percomorpha</v>
      </c>
      <c r="W594" t="str">
        <f>VLOOKUP($B594,SOCS_box_taxonomy!$B$2:$Z$948,20,0)</f>
        <v xml:space="preserve"> Atherinomorpha</v>
      </c>
      <c r="X594" t="str">
        <f>VLOOKUP($B594,SOCS_box_taxonomy!$B$2:$Z$948,21,0)</f>
        <v>Beloniformes</v>
      </c>
      <c r="Y594" t="str">
        <f>VLOOKUP($B594,SOCS_box_taxonomy!$B$2:$Z$948,22,0)</f>
        <v xml:space="preserve"> Adrianichthyidae</v>
      </c>
    </row>
    <row r="595" spans="1:26">
      <c r="A595" t="s">
        <v>301</v>
      </c>
      <c r="B595" t="s">
        <v>1475</v>
      </c>
      <c r="C595">
        <v>376</v>
      </c>
      <c r="D595" t="s">
        <v>21</v>
      </c>
      <c r="E595">
        <v>310</v>
      </c>
      <c r="F595">
        <v>346</v>
      </c>
      <c r="G595">
        <v>1016</v>
      </c>
      <c r="H595" t="s">
        <v>1265</v>
      </c>
      <c r="I595" t="str">
        <f>VLOOKUP($B595,SOCS_box_taxonomy!$B$2:$Z$948,6,0)</f>
        <v>Eukaryota</v>
      </c>
      <c r="J595" t="str">
        <f>VLOOKUP($B595,SOCS_box_taxonomy!$B$2:$Z$948,7,0)</f>
        <v xml:space="preserve"> Metazoa</v>
      </c>
      <c r="K595" t="str">
        <f>VLOOKUP($B595,SOCS_box_taxonomy!$B$2:$Z$948,8,0)</f>
        <v xml:space="preserve"> Chordata</v>
      </c>
      <c r="L595" t="str">
        <f>VLOOKUP($B595,SOCS_box_taxonomy!$B$2:$Z$948,9,0)</f>
        <v xml:space="preserve"> Craniata</v>
      </c>
      <c r="M595" t="str">
        <f>VLOOKUP($B595,SOCS_box_taxonomy!$B$2:$Z$948,10,0)</f>
        <v xml:space="preserve"> Vertebrata</v>
      </c>
      <c r="N595" t="str">
        <f>VLOOKUP($B595,SOCS_box_taxonomy!$B$2:$Z$948,11,0)</f>
        <v xml:space="preserve"> Euteleostomi</v>
      </c>
      <c r="O595" t="str">
        <f>VLOOKUP($B595,SOCS_box_taxonomy!$B$2:$Z$948,12,0)</f>
        <v>Actinopterygii</v>
      </c>
      <c r="P595" t="str">
        <f>VLOOKUP($B595,SOCS_box_taxonomy!$B$2:$Z$948,13,0)</f>
        <v xml:space="preserve"> Neopterygii</v>
      </c>
      <c r="Q595" t="str">
        <f>VLOOKUP($B595,SOCS_box_taxonomy!$B$2:$Z$948,14,0)</f>
        <v xml:space="preserve"> Teleostei</v>
      </c>
      <c r="R595" t="str">
        <f>VLOOKUP($B595,SOCS_box_taxonomy!$B$2:$Z$948,15,0)</f>
        <v xml:space="preserve"> Euteleostei</v>
      </c>
      <c r="S595" t="str">
        <f>VLOOKUP($B595,SOCS_box_taxonomy!$B$2:$Z$948,16,0)</f>
        <v xml:space="preserve"> Neoteleostei</v>
      </c>
      <c r="T595" t="str">
        <f>VLOOKUP($B595,SOCS_box_taxonomy!$B$2:$Z$948,17,0)</f>
        <v>Acanthomorpha</v>
      </c>
      <c r="U595" t="str">
        <f>VLOOKUP($B595,SOCS_box_taxonomy!$B$2:$Z$948,18,0)</f>
        <v xml:space="preserve"> Acanthopterygii</v>
      </c>
      <c r="V595" t="str">
        <f>VLOOKUP($B595,SOCS_box_taxonomy!$B$2:$Z$948,19,0)</f>
        <v xml:space="preserve"> Percomorpha</v>
      </c>
      <c r="W595" t="str">
        <f>VLOOKUP($B595,SOCS_box_taxonomy!$B$2:$Z$948,20,0)</f>
        <v xml:space="preserve"> Atherinomorpha</v>
      </c>
      <c r="X595" t="str">
        <f>VLOOKUP($B595,SOCS_box_taxonomy!$B$2:$Z$948,21,0)</f>
        <v>Beloniformes</v>
      </c>
      <c r="Y595" t="str">
        <f>VLOOKUP($B595,SOCS_box_taxonomy!$B$2:$Z$948,22,0)</f>
        <v xml:space="preserve"> Adrianichthyidae</v>
      </c>
      <c r="Z595">
        <f>$F595-$E595+1</f>
        <v>37</v>
      </c>
    </row>
    <row r="596" spans="1:26">
      <c r="A596" t="s">
        <v>302</v>
      </c>
      <c r="B596" t="s">
        <v>1476</v>
      </c>
      <c r="C596">
        <v>210</v>
      </c>
      <c r="D596" t="s">
        <v>1286</v>
      </c>
      <c r="E596">
        <v>48</v>
      </c>
      <c r="F596">
        <v>129</v>
      </c>
      <c r="G596">
        <v>4403</v>
      </c>
      <c r="H596" t="s">
        <v>1287</v>
      </c>
      <c r="I596" t="str">
        <f>VLOOKUP($B596,SOCS_box_taxonomy!$B$2:$Z$948,6,0)</f>
        <v>Eukaryota</v>
      </c>
      <c r="J596" t="str">
        <f>VLOOKUP($B596,SOCS_box_taxonomy!$B$2:$Z$948,7,0)</f>
        <v xml:space="preserve"> Metazoa</v>
      </c>
      <c r="K596" t="str">
        <f>VLOOKUP($B596,SOCS_box_taxonomy!$B$2:$Z$948,8,0)</f>
        <v xml:space="preserve"> Chordata</v>
      </c>
      <c r="L596" t="str">
        <f>VLOOKUP($B596,SOCS_box_taxonomy!$B$2:$Z$948,9,0)</f>
        <v xml:space="preserve"> Craniata</v>
      </c>
      <c r="M596" t="str">
        <f>VLOOKUP($B596,SOCS_box_taxonomy!$B$2:$Z$948,10,0)</f>
        <v xml:space="preserve"> Vertebrata</v>
      </c>
      <c r="N596" t="str">
        <f>VLOOKUP($B596,SOCS_box_taxonomy!$B$2:$Z$948,11,0)</f>
        <v xml:space="preserve"> Euteleostomi</v>
      </c>
      <c r="O596" t="str">
        <f>VLOOKUP($B596,SOCS_box_taxonomy!$B$2:$Z$948,12,0)</f>
        <v>Actinopterygii</v>
      </c>
      <c r="P596" t="str">
        <f>VLOOKUP($B596,SOCS_box_taxonomy!$B$2:$Z$948,13,0)</f>
        <v xml:space="preserve"> Neopterygii</v>
      </c>
      <c r="Q596" t="str">
        <f>VLOOKUP($B596,SOCS_box_taxonomy!$B$2:$Z$948,14,0)</f>
        <v xml:space="preserve"> Teleostei</v>
      </c>
      <c r="R596" t="str">
        <f>VLOOKUP($B596,SOCS_box_taxonomy!$B$2:$Z$948,15,0)</f>
        <v xml:space="preserve"> Euteleostei</v>
      </c>
      <c r="S596" t="str">
        <f>VLOOKUP($B596,SOCS_box_taxonomy!$B$2:$Z$948,16,0)</f>
        <v xml:space="preserve"> Neoteleostei</v>
      </c>
      <c r="T596" t="str">
        <f>VLOOKUP($B596,SOCS_box_taxonomy!$B$2:$Z$948,17,0)</f>
        <v>Acanthomorpha</v>
      </c>
      <c r="U596" t="str">
        <f>VLOOKUP($B596,SOCS_box_taxonomy!$B$2:$Z$948,18,0)</f>
        <v xml:space="preserve"> Acanthopterygii</v>
      </c>
      <c r="V596" t="str">
        <f>VLOOKUP($B596,SOCS_box_taxonomy!$B$2:$Z$948,19,0)</f>
        <v xml:space="preserve"> Percomorpha</v>
      </c>
      <c r="W596" t="str">
        <f>VLOOKUP($B596,SOCS_box_taxonomy!$B$2:$Z$948,20,0)</f>
        <v xml:space="preserve"> Atherinomorpha</v>
      </c>
      <c r="X596" t="str">
        <f>VLOOKUP($B596,SOCS_box_taxonomy!$B$2:$Z$948,21,0)</f>
        <v>Beloniformes</v>
      </c>
      <c r="Y596" t="str">
        <f>VLOOKUP($B596,SOCS_box_taxonomy!$B$2:$Z$948,22,0)</f>
        <v xml:space="preserve"> Adrianichthyidae</v>
      </c>
    </row>
    <row r="597" spans="1:26">
      <c r="A597" t="s">
        <v>302</v>
      </c>
      <c r="B597" t="s">
        <v>1476</v>
      </c>
      <c r="C597">
        <v>210</v>
      </c>
      <c r="D597" t="s">
        <v>21</v>
      </c>
      <c r="E597">
        <v>172</v>
      </c>
      <c r="F597">
        <v>207</v>
      </c>
      <c r="G597">
        <v>1016</v>
      </c>
      <c r="H597" t="s">
        <v>1265</v>
      </c>
      <c r="I597" t="str">
        <f>VLOOKUP($B597,SOCS_box_taxonomy!$B$2:$Z$948,6,0)</f>
        <v>Eukaryota</v>
      </c>
      <c r="J597" t="str">
        <f>VLOOKUP($B597,SOCS_box_taxonomy!$B$2:$Z$948,7,0)</f>
        <v xml:space="preserve"> Metazoa</v>
      </c>
      <c r="K597" t="str">
        <f>VLOOKUP($B597,SOCS_box_taxonomy!$B$2:$Z$948,8,0)</f>
        <v xml:space="preserve"> Chordata</v>
      </c>
      <c r="L597" t="str">
        <f>VLOOKUP($B597,SOCS_box_taxonomy!$B$2:$Z$948,9,0)</f>
        <v xml:space="preserve"> Craniata</v>
      </c>
      <c r="M597" t="str">
        <f>VLOOKUP($B597,SOCS_box_taxonomy!$B$2:$Z$948,10,0)</f>
        <v xml:space="preserve"> Vertebrata</v>
      </c>
      <c r="N597" t="str">
        <f>VLOOKUP($B597,SOCS_box_taxonomy!$B$2:$Z$948,11,0)</f>
        <v xml:space="preserve"> Euteleostomi</v>
      </c>
      <c r="O597" t="str">
        <f>VLOOKUP($B597,SOCS_box_taxonomy!$B$2:$Z$948,12,0)</f>
        <v>Actinopterygii</v>
      </c>
      <c r="P597" t="str">
        <f>VLOOKUP($B597,SOCS_box_taxonomy!$B$2:$Z$948,13,0)</f>
        <v xml:space="preserve"> Neopterygii</v>
      </c>
      <c r="Q597" t="str">
        <f>VLOOKUP($B597,SOCS_box_taxonomy!$B$2:$Z$948,14,0)</f>
        <v xml:space="preserve"> Teleostei</v>
      </c>
      <c r="R597" t="str">
        <f>VLOOKUP($B597,SOCS_box_taxonomy!$B$2:$Z$948,15,0)</f>
        <v xml:space="preserve"> Euteleostei</v>
      </c>
      <c r="S597" t="str">
        <f>VLOOKUP($B597,SOCS_box_taxonomy!$B$2:$Z$948,16,0)</f>
        <v xml:space="preserve"> Neoteleostei</v>
      </c>
      <c r="T597" t="str">
        <f>VLOOKUP($B597,SOCS_box_taxonomy!$B$2:$Z$948,17,0)</f>
        <v>Acanthomorpha</v>
      </c>
      <c r="U597" t="str">
        <f>VLOOKUP($B597,SOCS_box_taxonomy!$B$2:$Z$948,18,0)</f>
        <v xml:space="preserve"> Acanthopterygii</v>
      </c>
      <c r="V597" t="str">
        <f>VLOOKUP($B597,SOCS_box_taxonomy!$B$2:$Z$948,19,0)</f>
        <v xml:space="preserve"> Percomorpha</v>
      </c>
      <c r="W597" t="str">
        <f>VLOOKUP($B597,SOCS_box_taxonomy!$B$2:$Z$948,20,0)</f>
        <v xml:space="preserve"> Atherinomorpha</v>
      </c>
      <c r="X597" t="str">
        <f>VLOOKUP($B597,SOCS_box_taxonomy!$B$2:$Z$948,21,0)</f>
        <v>Beloniformes</v>
      </c>
      <c r="Y597" t="str">
        <f>VLOOKUP($B597,SOCS_box_taxonomy!$B$2:$Z$948,22,0)</f>
        <v xml:space="preserve"> Adrianichthyidae</v>
      </c>
      <c r="Z597">
        <f>$F597-$E597+1</f>
        <v>36</v>
      </c>
    </row>
    <row r="598" spans="1:26">
      <c r="A598" t="s">
        <v>303</v>
      </c>
      <c r="B598" t="s">
        <v>1477</v>
      </c>
      <c r="C598">
        <v>544</v>
      </c>
      <c r="D598" t="s">
        <v>1286</v>
      </c>
      <c r="E598">
        <v>392</v>
      </c>
      <c r="F598">
        <v>470</v>
      </c>
      <c r="G598">
        <v>4403</v>
      </c>
      <c r="H598" t="s">
        <v>1287</v>
      </c>
      <c r="I598" t="str">
        <f>VLOOKUP($B598,SOCS_box_taxonomy!$B$2:$Z$948,6,0)</f>
        <v>Eukaryota</v>
      </c>
      <c r="J598" t="str">
        <f>VLOOKUP($B598,SOCS_box_taxonomy!$B$2:$Z$948,7,0)</f>
        <v xml:space="preserve"> Metazoa</v>
      </c>
      <c r="K598" t="str">
        <f>VLOOKUP($B598,SOCS_box_taxonomy!$B$2:$Z$948,8,0)</f>
        <v xml:space="preserve"> Chordata</v>
      </c>
      <c r="L598" t="str">
        <f>VLOOKUP($B598,SOCS_box_taxonomy!$B$2:$Z$948,9,0)</f>
        <v xml:space="preserve"> Craniata</v>
      </c>
      <c r="M598" t="str">
        <f>VLOOKUP($B598,SOCS_box_taxonomy!$B$2:$Z$948,10,0)</f>
        <v xml:space="preserve"> Vertebrata</v>
      </c>
      <c r="N598" t="str">
        <f>VLOOKUP($B598,SOCS_box_taxonomy!$B$2:$Z$948,11,0)</f>
        <v xml:space="preserve"> Euteleostomi</v>
      </c>
      <c r="O598" t="str">
        <f>VLOOKUP($B598,SOCS_box_taxonomy!$B$2:$Z$948,12,0)</f>
        <v>Actinopterygii</v>
      </c>
      <c r="P598" t="str">
        <f>VLOOKUP($B598,SOCS_box_taxonomy!$B$2:$Z$948,13,0)</f>
        <v xml:space="preserve"> Neopterygii</v>
      </c>
      <c r="Q598" t="str">
        <f>VLOOKUP($B598,SOCS_box_taxonomy!$B$2:$Z$948,14,0)</f>
        <v xml:space="preserve"> Teleostei</v>
      </c>
      <c r="R598" t="str">
        <f>VLOOKUP($B598,SOCS_box_taxonomy!$B$2:$Z$948,15,0)</f>
        <v xml:space="preserve"> Euteleostei</v>
      </c>
      <c r="S598" t="str">
        <f>VLOOKUP($B598,SOCS_box_taxonomy!$B$2:$Z$948,16,0)</f>
        <v xml:space="preserve"> Neoteleostei</v>
      </c>
      <c r="T598" t="str">
        <f>VLOOKUP($B598,SOCS_box_taxonomy!$B$2:$Z$948,17,0)</f>
        <v>Acanthomorpha</v>
      </c>
      <c r="U598" t="str">
        <f>VLOOKUP($B598,SOCS_box_taxonomy!$B$2:$Z$948,18,0)</f>
        <v xml:space="preserve"> Acanthopterygii</v>
      </c>
      <c r="V598" t="str">
        <f>VLOOKUP($B598,SOCS_box_taxonomy!$B$2:$Z$948,19,0)</f>
        <v xml:space="preserve"> Percomorpha</v>
      </c>
      <c r="W598" t="str">
        <f>VLOOKUP($B598,SOCS_box_taxonomy!$B$2:$Z$948,20,0)</f>
        <v xml:space="preserve"> Atherinomorpha</v>
      </c>
      <c r="X598" t="str">
        <f>VLOOKUP($B598,SOCS_box_taxonomy!$B$2:$Z$948,21,0)</f>
        <v>Beloniformes</v>
      </c>
      <c r="Y598" t="str">
        <f>VLOOKUP($B598,SOCS_box_taxonomy!$B$2:$Z$948,22,0)</f>
        <v xml:space="preserve"> Adrianichthyidae</v>
      </c>
    </row>
    <row r="599" spans="1:26">
      <c r="A599" t="s">
        <v>303</v>
      </c>
      <c r="B599" t="s">
        <v>1477</v>
      </c>
      <c r="C599">
        <v>544</v>
      </c>
      <c r="D599" t="s">
        <v>21</v>
      </c>
      <c r="E599">
        <v>492</v>
      </c>
      <c r="F599">
        <v>529</v>
      </c>
      <c r="G599">
        <v>1016</v>
      </c>
      <c r="H599" t="s">
        <v>1265</v>
      </c>
      <c r="I599" t="str">
        <f>VLOOKUP($B599,SOCS_box_taxonomy!$B$2:$Z$948,6,0)</f>
        <v>Eukaryota</v>
      </c>
      <c r="J599" t="str">
        <f>VLOOKUP($B599,SOCS_box_taxonomy!$B$2:$Z$948,7,0)</f>
        <v xml:space="preserve"> Metazoa</v>
      </c>
      <c r="K599" t="str">
        <f>VLOOKUP($B599,SOCS_box_taxonomy!$B$2:$Z$948,8,0)</f>
        <v xml:space="preserve"> Chordata</v>
      </c>
      <c r="L599" t="str">
        <f>VLOOKUP($B599,SOCS_box_taxonomy!$B$2:$Z$948,9,0)</f>
        <v xml:space="preserve"> Craniata</v>
      </c>
      <c r="M599" t="str">
        <f>VLOOKUP($B599,SOCS_box_taxonomy!$B$2:$Z$948,10,0)</f>
        <v xml:space="preserve"> Vertebrata</v>
      </c>
      <c r="N599" t="str">
        <f>VLOOKUP($B599,SOCS_box_taxonomy!$B$2:$Z$948,11,0)</f>
        <v xml:space="preserve"> Euteleostomi</v>
      </c>
      <c r="O599" t="str">
        <f>VLOOKUP($B599,SOCS_box_taxonomy!$B$2:$Z$948,12,0)</f>
        <v>Actinopterygii</v>
      </c>
      <c r="P599" t="str">
        <f>VLOOKUP($B599,SOCS_box_taxonomy!$B$2:$Z$948,13,0)</f>
        <v xml:space="preserve"> Neopterygii</v>
      </c>
      <c r="Q599" t="str">
        <f>VLOOKUP($B599,SOCS_box_taxonomy!$B$2:$Z$948,14,0)</f>
        <v xml:space="preserve"> Teleostei</v>
      </c>
      <c r="R599" t="str">
        <f>VLOOKUP($B599,SOCS_box_taxonomy!$B$2:$Z$948,15,0)</f>
        <v xml:space="preserve"> Euteleostei</v>
      </c>
      <c r="S599" t="str">
        <f>VLOOKUP($B599,SOCS_box_taxonomy!$B$2:$Z$948,16,0)</f>
        <v xml:space="preserve"> Neoteleostei</v>
      </c>
      <c r="T599" t="str">
        <f>VLOOKUP($B599,SOCS_box_taxonomy!$B$2:$Z$948,17,0)</f>
        <v>Acanthomorpha</v>
      </c>
      <c r="U599" t="str">
        <f>VLOOKUP($B599,SOCS_box_taxonomy!$B$2:$Z$948,18,0)</f>
        <v xml:space="preserve"> Acanthopterygii</v>
      </c>
      <c r="V599" t="str">
        <f>VLOOKUP($B599,SOCS_box_taxonomy!$B$2:$Z$948,19,0)</f>
        <v xml:space="preserve"> Percomorpha</v>
      </c>
      <c r="W599" t="str">
        <f>VLOOKUP($B599,SOCS_box_taxonomy!$B$2:$Z$948,20,0)</f>
        <v xml:space="preserve"> Atherinomorpha</v>
      </c>
      <c r="X599" t="str">
        <f>VLOOKUP($B599,SOCS_box_taxonomy!$B$2:$Z$948,21,0)</f>
        <v>Beloniformes</v>
      </c>
      <c r="Y599" t="str">
        <f>VLOOKUP($B599,SOCS_box_taxonomy!$B$2:$Z$948,22,0)</f>
        <v xml:space="preserve"> Adrianichthyidae</v>
      </c>
      <c r="Z599">
        <f>$F599-$E599+1</f>
        <v>38</v>
      </c>
    </row>
    <row r="600" spans="1:26">
      <c r="A600" t="s">
        <v>303</v>
      </c>
      <c r="B600" t="s">
        <v>1477</v>
      </c>
      <c r="C600">
        <v>544</v>
      </c>
      <c r="D600" t="s">
        <v>1347</v>
      </c>
      <c r="E600">
        <v>94</v>
      </c>
      <c r="F600">
        <v>158</v>
      </c>
      <c r="G600">
        <v>63</v>
      </c>
      <c r="H600" t="s">
        <v>1348</v>
      </c>
      <c r="I600" t="str">
        <f>VLOOKUP($B600,SOCS_box_taxonomy!$B$2:$Z$948,6,0)</f>
        <v>Eukaryota</v>
      </c>
      <c r="J600" t="str">
        <f>VLOOKUP($B600,SOCS_box_taxonomy!$B$2:$Z$948,7,0)</f>
        <v xml:space="preserve"> Metazoa</v>
      </c>
      <c r="K600" t="str">
        <f>VLOOKUP($B600,SOCS_box_taxonomy!$B$2:$Z$948,8,0)</f>
        <v xml:space="preserve"> Chordata</v>
      </c>
      <c r="L600" t="str">
        <f>VLOOKUP($B600,SOCS_box_taxonomy!$B$2:$Z$948,9,0)</f>
        <v xml:space="preserve"> Craniata</v>
      </c>
      <c r="M600" t="str">
        <f>VLOOKUP($B600,SOCS_box_taxonomy!$B$2:$Z$948,10,0)</f>
        <v xml:space="preserve"> Vertebrata</v>
      </c>
      <c r="N600" t="str">
        <f>VLOOKUP($B600,SOCS_box_taxonomy!$B$2:$Z$948,11,0)</f>
        <v xml:space="preserve"> Euteleostomi</v>
      </c>
      <c r="O600" t="str">
        <f>VLOOKUP($B600,SOCS_box_taxonomy!$B$2:$Z$948,12,0)</f>
        <v>Actinopterygii</v>
      </c>
      <c r="P600" t="str">
        <f>VLOOKUP($B600,SOCS_box_taxonomy!$B$2:$Z$948,13,0)</f>
        <v xml:space="preserve"> Neopterygii</v>
      </c>
      <c r="Q600" t="str">
        <f>VLOOKUP($B600,SOCS_box_taxonomy!$B$2:$Z$948,14,0)</f>
        <v xml:space="preserve"> Teleostei</v>
      </c>
      <c r="R600" t="str">
        <f>VLOOKUP($B600,SOCS_box_taxonomy!$B$2:$Z$948,15,0)</f>
        <v xml:space="preserve"> Euteleostei</v>
      </c>
      <c r="S600" t="str">
        <f>VLOOKUP($B600,SOCS_box_taxonomy!$B$2:$Z$948,16,0)</f>
        <v xml:space="preserve"> Neoteleostei</v>
      </c>
      <c r="T600" t="str">
        <f>VLOOKUP($B600,SOCS_box_taxonomy!$B$2:$Z$948,17,0)</f>
        <v>Acanthomorpha</v>
      </c>
      <c r="U600" t="str">
        <f>VLOOKUP($B600,SOCS_box_taxonomy!$B$2:$Z$948,18,0)</f>
        <v xml:space="preserve"> Acanthopterygii</v>
      </c>
      <c r="V600" t="str">
        <f>VLOOKUP($B600,SOCS_box_taxonomy!$B$2:$Z$948,19,0)</f>
        <v xml:space="preserve"> Percomorpha</v>
      </c>
      <c r="W600" t="str">
        <f>VLOOKUP($B600,SOCS_box_taxonomy!$B$2:$Z$948,20,0)</f>
        <v xml:space="preserve"> Atherinomorpha</v>
      </c>
      <c r="X600" t="str">
        <f>VLOOKUP($B600,SOCS_box_taxonomy!$B$2:$Z$948,21,0)</f>
        <v>Beloniformes</v>
      </c>
      <c r="Y600" t="str">
        <f>VLOOKUP($B600,SOCS_box_taxonomy!$B$2:$Z$948,22,0)</f>
        <v xml:space="preserve"> Adrianichthyidae</v>
      </c>
    </row>
    <row r="601" spans="1:26">
      <c r="A601" t="s">
        <v>303</v>
      </c>
      <c r="B601" t="s">
        <v>1477</v>
      </c>
      <c r="C601">
        <v>544</v>
      </c>
      <c r="D601" t="s">
        <v>1349</v>
      </c>
      <c r="E601">
        <v>169</v>
      </c>
      <c r="F601">
        <v>359</v>
      </c>
      <c r="G601">
        <v>56</v>
      </c>
      <c r="I601" t="str">
        <f>VLOOKUP($B601,SOCS_box_taxonomy!$B$2:$Z$948,6,0)</f>
        <v>Eukaryota</v>
      </c>
      <c r="J601" t="str">
        <f>VLOOKUP($B601,SOCS_box_taxonomy!$B$2:$Z$948,7,0)</f>
        <v xml:space="preserve"> Metazoa</v>
      </c>
      <c r="K601" t="str">
        <f>VLOOKUP($B601,SOCS_box_taxonomy!$B$2:$Z$948,8,0)</f>
        <v xml:space="preserve"> Chordata</v>
      </c>
      <c r="L601" t="str">
        <f>VLOOKUP($B601,SOCS_box_taxonomy!$B$2:$Z$948,9,0)</f>
        <v xml:space="preserve"> Craniata</v>
      </c>
      <c r="M601" t="str">
        <f>VLOOKUP($B601,SOCS_box_taxonomy!$B$2:$Z$948,10,0)</f>
        <v xml:space="preserve"> Vertebrata</v>
      </c>
      <c r="N601" t="str">
        <f>VLOOKUP($B601,SOCS_box_taxonomy!$B$2:$Z$948,11,0)</f>
        <v xml:space="preserve"> Euteleostomi</v>
      </c>
      <c r="O601" t="str">
        <f>VLOOKUP($B601,SOCS_box_taxonomy!$B$2:$Z$948,12,0)</f>
        <v>Actinopterygii</v>
      </c>
      <c r="P601" t="str">
        <f>VLOOKUP($B601,SOCS_box_taxonomy!$B$2:$Z$948,13,0)</f>
        <v xml:space="preserve"> Neopterygii</v>
      </c>
      <c r="Q601" t="str">
        <f>VLOOKUP($B601,SOCS_box_taxonomy!$B$2:$Z$948,14,0)</f>
        <v xml:space="preserve"> Teleostei</v>
      </c>
      <c r="R601" t="str">
        <f>VLOOKUP($B601,SOCS_box_taxonomy!$B$2:$Z$948,15,0)</f>
        <v xml:space="preserve"> Euteleostei</v>
      </c>
      <c r="S601" t="str">
        <f>VLOOKUP($B601,SOCS_box_taxonomy!$B$2:$Z$948,16,0)</f>
        <v xml:space="preserve"> Neoteleostei</v>
      </c>
      <c r="T601" t="str">
        <f>VLOOKUP($B601,SOCS_box_taxonomy!$B$2:$Z$948,17,0)</f>
        <v>Acanthomorpha</v>
      </c>
      <c r="U601" t="str">
        <f>VLOOKUP($B601,SOCS_box_taxonomy!$B$2:$Z$948,18,0)</f>
        <v xml:space="preserve"> Acanthopterygii</v>
      </c>
      <c r="V601" t="str">
        <f>VLOOKUP($B601,SOCS_box_taxonomy!$B$2:$Z$948,19,0)</f>
        <v xml:space="preserve"> Percomorpha</v>
      </c>
      <c r="W601" t="str">
        <f>VLOOKUP($B601,SOCS_box_taxonomy!$B$2:$Z$948,20,0)</f>
        <v xml:space="preserve"> Atherinomorpha</v>
      </c>
      <c r="X601" t="str">
        <f>VLOOKUP($B601,SOCS_box_taxonomy!$B$2:$Z$948,21,0)</f>
        <v>Beloniformes</v>
      </c>
      <c r="Y601" t="str">
        <f>VLOOKUP($B601,SOCS_box_taxonomy!$B$2:$Z$948,22,0)</f>
        <v xml:space="preserve"> Adrianichthyidae</v>
      </c>
    </row>
    <row r="602" spans="1:26">
      <c r="A602" t="s">
        <v>303</v>
      </c>
      <c r="B602" t="s">
        <v>1477</v>
      </c>
      <c r="C602">
        <v>544</v>
      </c>
      <c r="D602" t="s">
        <v>1358</v>
      </c>
      <c r="E602">
        <v>1</v>
      </c>
      <c r="F602">
        <v>75</v>
      </c>
      <c r="G602">
        <v>6</v>
      </c>
      <c r="I602" t="str">
        <f>VLOOKUP($B602,SOCS_box_taxonomy!$B$2:$Z$948,6,0)</f>
        <v>Eukaryota</v>
      </c>
      <c r="J602" t="str">
        <f>VLOOKUP($B602,SOCS_box_taxonomy!$B$2:$Z$948,7,0)</f>
        <v xml:space="preserve"> Metazoa</v>
      </c>
      <c r="K602" t="str">
        <f>VLOOKUP($B602,SOCS_box_taxonomy!$B$2:$Z$948,8,0)</f>
        <v xml:space="preserve"> Chordata</v>
      </c>
      <c r="L602" t="str">
        <f>VLOOKUP($B602,SOCS_box_taxonomy!$B$2:$Z$948,9,0)</f>
        <v xml:space="preserve"> Craniata</v>
      </c>
      <c r="M602" t="str">
        <f>VLOOKUP($B602,SOCS_box_taxonomy!$B$2:$Z$948,10,0)</f>
        <v xml:space="preserve"> Vertebrata</v>
      </c>
      <c r="N602" t="str">
        <f>VLOOKUP($B602,SOCS_box_taxonomy!$B$2:$Z$948,11,0)</f>
        <v xml:space="preserve"> Euteleostomi</v>
      </c>
      <c r="O602" t="str">
        <f>VLOOKUP($B602,SOCS_box_taxonomy!$B$2:$Z$948,12,0)</f>
        <v>Actinopterygii</v>
      </c>
      <c r="P602" t="str">
        <f>VLOOKUP($B602,SOCS_box_taxonomy!$B$2:$Z$948,13,0)</f>
        <v xml:space="preserve"> Neopterygii</v>
      </c>
      <c r="Q602" t="str">
        <f>VLOOKUP($B602,SOCS_box_taxonomy!$B$2:$Z$948,14,0)</f>
        <v xml:space="preserve"> Teleostei</v>
      </c>
      <c r="R602" t="str">
        <f>VLOOKUP($B602,SOCS_box_taxonomy!$B$2:$Z$948,15,0)</f>
        <v xml:space="preserve"> Euteleostei</v>
      </c>
      <c r="S602" t="str">
        <f>VLOOKUP($B602,SOCS_box_taxonomy!$B$2:$Z$948,16,0)</f>
        <v xml:space="preserve"> Neoteleostei</v>
      </c>
      <c r="T602" t="str">
        <f>VLOOKUP($B602,SOCS_box_taxonomy!$B$2:$Z$948,17,0)</f>
        <v>Acanthomorpha</v>
      </c>
      <c r="U602" t="str">
        <f>VLOOKUP($B602,SOCS_box_taxonomy!$B$2:$Z$948,18,0)</f>
        <v xml:space="preserve"> Acanthopterygii</v>
      </c>
      <c r="V602" t="str">
        <f>VLOOKUP($B602,SOCS_box_taxonomy!$B$2:$Z$948,19,0)</f>
        <v xml:space="preserve"> Percomorpha</v>
      </c>
      <c r="W602" t="str">
        <f>VLOOKUP($B602,SOCS_box_taxonomy!$B$2:$Z$948,20,0)</f>
        <v xml:space="preserve"> Atherinomorpha</v>
      </c>
      <c r="X602" t="str">
        <f>VLOOKUP($B602,SOCS_box_taxonomy!$B$2:$Z$948,21,0)</f>
        <v>Beloniformes</v>
      </c>
      <c r="Y602" t="str">
        <f>VLOOKUP($B602,SOCS_box_taxonomy!$B$2:$Z$948,22,0)</f>
        <v xml:space="preserve"> Adrianichthyidae</v>
      </c>
    </row>
    <row r="603" spans="1:26">
      <c r="A603" t="s">
        <v>304</v>
      </c>
      <c r="B603" t="s">
        <v>1478</v>
      </c>
      <c r="C603">
        <v>205</v>
      </c>
      <c r="D603" t="s">
        <v>1286</v>
      </c>
      <c r="E603">
        <v>50</v>
      </c>
      <c r="F603">
        <v>131</v>
      </c>
      <c r="G603">
        <v>4403</v>
      </c>
      <c r="H603" t="s">
        <v>1287</v>
      </c>
      <c r="I603" t="str">
        <f>VLOOKUP($B603,SOCS_box_taxonomy!$B$2:$Z$948,6,0)</f>
        <v>Eukaryota</v>
      </c>
      <c r="J603" t="str">
        <f>VLOOKUP($B603,SOCS_box_taxonomy!$B$2:$Z$948,7,0)</f>
        <v xml:space="preserve"> Metazoa</v>
      </c>
      <c r="K603" t="str">
        <f>VLOOKUP($B603,SOCS_box_taxonomy!$B$2:$Z$948,8,0)</f>
        <v xml:space="preserve"> Chordata</v>
      </c>
      <c r="L603" t="str">
        <f>VLOOKUP($B603,SOCS_box_taxonomy!$B$2:$Z$948,9,0)</f>
        <v xml:space="preserve"> Craniata</v>
      </c>
      <c r="M603" t="str">
        <f>VLOOKUP($B603,SOCS_box_taxonomy!$B$2:$Z$948,10,0)</f>
        <v xml:space="preserve"> Vertebrata</v>
      </c>
      <c r="N603" t="str">
        <f>VLOOKUP($B603,SOCS_box_taxonomy!$B$2:$Z$948,11,0)</f>
        <v xml:space="preserve"> Euteleostomi</v>
      </c>
      <c r="O603" t="str">
        <f>VLOOKUP($B603,SOCS_box_taxonomy!$B$2:$Z$948,12,0)</f>
        <v>Actinopterygii</v>
      </c>
      <c r="P603" t="str">
        <f>VLOOKUP($B603,SOCS_box_taxonomy!$B$2:$Z$948,13,0)</f>
        <v xml:space="preserve"> Neopterygii</v>
      </c>
      <c r="Q603" t="str">
        <f>VLOOKUP($B603,SOCS_box_taxonomy!$B$2:$Z$948,14,0)</f>
        <v xml:space="preserve"> Teleostei</v>
      </c>
      <c r="R603" t="str">
        <f>VLOOKUP($B603,SOCS_box_taxonomy!$B$2:$Z$948,15,0)</f>
        <v xml:space="preserve"> Euteleostei</v>
      </c>
      <c r="S603" t="str">
        <f>VLOOKUP($B603,SOCS_box_taxonomy!$B$2:$Z$948,16,0)</f>
        <v xml:space="preserve"> Neoteleostei</v>
      </c>
      <c r="T603" t="str">
        <f>VLOOKUP($B603,SOCS_box_taxonomy!$B$2:$Z$948,17,0)</f>
        <v>Acanthomorpha</v>
      </c>
      <c r="U603" t="str">
        <f>VLOOKUP($B603,SOCS_box_taxonomy!$B$2:$Z$948,18,0)</f>
        <v xml:space="preserve"> Acanthopterygii</v>
      </c>
      <c r="V603" t="str">
        <f>VLOOKUP($B603,SOCS_box_taxonomy!$B$2:$Z$948,19,0)</f>
        <v xml:space="preserve"> Percomorpha</v>
      </c>
      <c r="W603" t="str">
        <f>VLOOKUP($B603,SOCS_box_taxonomy!$B$2:$Z$948,20,0)</f>
        <v xml:space="preserve"> Gasterosteiformes</v>
      </c>
      <c r="X603" t="str">
        <f>VLOOKUP($B603,SOCS_box_taxonomy!$B$2:$Z$948,21,0)</f>
        <v>Gasterosteidae</v>
      </c>
      <c r="Y603" t="str">
        <f>VLOOKUP($B603,SOCS_box_taxonomy!$B$2:$Z$948,22,0)</f>
        <v xml:space="preserve"> Gasterosteus.</v>
      </c>
    </row>
    <row r="604" spans="1:26">
      <c r="A604" t="s">
        <v>304</v>
      </c>
      <c r="B604" t="s">
        <v>1478</v>
      </c>
      <c r="C604">
        <v>205</v>
      </c>
      <c r="D604" t="s">
        <v>21</v>
      </c>
      <c r="E604">
        <v>166</v>
      </c>
      <c r="F604">
        <v>202</v>
      </c>
      <c r="G604">
        <v>1016</v>
      </c>
      <c r="H604" t="s">
        <v>1265</v>
      </c>
      <c r="I604" t="str">
        <f>VLOOKUP($B604,SOCS_box_taxonomy!$B$2:$Z$948,6,0)</f>
        <v>Eukaryota</v>
      </c>
      <c r="J604" t="str">
        <f>VLOOKUP($B604,SOCS_box_taxonomy!$B$2:$Z$948,7,0)</f>
        <v xml:space="preserve"> Metazoa</v>
      </c>
      <c r="K604" t="str">
        <f>VLOOKUP($B604,SOCS_box_taxonomy!$B$2:$Z$948,8,0)</f>
        <v xml:space="preserve"> Chordata</v>
      </c>
      <c r="L604" t="str">
        <f>VLOOKUP($B604,SOCS_box_taxonomy!$B$2:$Z$948,9,0)</f>
        <v xml:space="preserve"> Craniata</v>
      </c>
      <c r="M604" t="str">
        <f>VLOOKUP($B604,SOCS_box_taxonomy!$B$2:$Z$948,10,0)</f>
        <v xml:space="preserve"> Vertebrata</v>
      </c>
      <c r="N604" t="str">
        <f>VLOOKUP($B604,SOCS_box_taxonomy!$B$2:$Z$948,11,0)</f>
        <v xml:space="preserve"> Euteleostomi</v>
      </c>
      <c r="O604" t="str">
        <f>VLOOKUP($B604,SOCS_box_taxonomy!$B$2:$Z$948,12,0)</f>
        <v>Actinopterygii</v>
      </c>
      <c r="P604" t="str">
        <f>VLOOKUP($B604,SOCS_box_taxonomy!$B$2:$Z$948,13,0)</f>
        <v xml:space="preserve"> Neopterygii</v>
      </c>
      <c r="Q604" t="str">
        <f>VLOOKUP($B604,SOCS_box_taxonomy!$B$2:$Z$948,14,0)</f>
        <v xml:space="preserve"> Teleostei</v>
      </c>
      <c r="R604" t="str">
        <f>VLOOKUP($B604,SOCS_box_taxonomy!$B$2:$Z$948,15,0)</f>
        <v xml:space="preserve"> Euteleostei</v>
      </c>
      <c r="S604" t="str">
        <f>VLOOKUP($B604,SOCS_box_taxonomy!$B$2:$Z$948,16,0)</f>
        <v xml:space="preserve"> Neoteleostei</v>
      </c>
      <c r="T604" t="str">
        <f>VLOOKUP($B604,SOCS_box_taxonomy!$B$2:$Z$948,17,0)</f>
        <v>Acanthomorpha</v>
      </c>
      <c r="U604" t="str">
        <f>VLOOKUP($B604,SOCS_box_taxonomy!$B$2:$Z$948,18,0)</f>
        <v xml:space="preserve"> Acanthopterygii</v>
      </c>
      <c r="V604" t="str">
        <f>VLOOKUP($B604,SOCS_box_taxonomy!$B$2:$Z$948,19,0)</f>
        <v xml:space="preserve"> Percomorpha</v>
      </c>
      <c r="W604" t="str">
        <f>VLOOKUP($B604,SOCS_box_taxonomy!$B$2:$Z$948,20,0)</f>
        <v xml:space="preserve"> Gasterosteiformes</v>
      </c>
      <c r="X604" t="str">
        <f>VLOOKUP($B604,SOCS_box_taxonomy!$B$2:$Z$948,21,0)</f>
        <v>Gasterosteidae</v>
      </c>
      <c r="Y604" t="str">
        <f>VLOOKUP($B604,SOCS_box_taxonomy!$B$2:$Z$948,22,0)</f>
        <v xml:space="preserve"> Gasterosteus.</v>
      </c>
      <c r="Z604">
        <f>$F604-$E604+1</f>
        <v>37</v>
      </c>
    </row>
    <row r="605" spans="1:26">
      <c r="A605" t="s">
        <v>305</v>
      </c>
      <c r="B605" t="s">
        <v>1479</v>
      </c>
      <c r="C605">
        <v>257</v>
      </c>
      <c r="D605" t="s">
        <v>1286</v>
      </c>
      <c r="E605">
        <v>82</v>
      </c>
      <c r="F605">
        <v>163</v>
      </c>
      <c r="G605">
        <v>4403</v>
      </c>
      <c r="H605" t="s">
        <v>1287</v>
      </c>
      <c r="I605" t="str">
        <f>VLOOKUP($B605,SOCS_box_taxonomy!$B$2:$Z$948,6,0)</f>
        <v>Eukaryota</v>
      </c>
      <c r="J605" t="str">
        <f>VLOOKUP($B605,SOCS_box_taxonomy!$B$2:$Z$948,7,0)</f>
        <v xml:space="preserve"> Metazoa</v>
      </c>
      <c r="K605" t="str">
        <f>VLOOKUP($B605,SOCS_box_taxonomy!$B$2:$Z$948,8,0)</f>
        <v xml:space="preserve"> Chordata</v>
      </c>
      <c r="L605" t="str">
        <f>VLOOKUP($B605,SOCS_box_taxonomy!$B$2:$Z$948,9,0)</f>
        <v xml:space="preserve"> Craniata</v>
      </c>
      <c r="M605" t="str">
        <f>VLOOKUP($B605,SOCS_box_taxonomy!$B$2:$Z$948,10,0)</f>
        <v xml:space="preserve"> Vertebrata</v>
      </c>
      <c r="N605" t="str">
        <f>VLOOKUP($B605,SOCS_box_taxonomy!$B$2:$Z$948,11,0)</f>
        <v xml:space="preserve"> Euteleostomi</v>
      </c>
      <c r="O605" t="str">
        <f>VLOOKUP($B605,SOCS_box_taxonomy!$B$2:$Z$948,12,0)</f>
        <v>Mammalia</v>
      </c>
      <c r="P605" t="str">
        <f>VLOOKUP($B605,SOCS_box_taxonomy!$B$2:$Z$948,13,0)</f>
        <v xml:space="preserve"> Eutheria</v>
      </c>
      <c r="Q605" t="str">
        <f>VLOOKUP($B605,SOCS_box_taxonomy!$B$2:$Z$948,14,0)</f>
        <v xml:space="preserve"> Euarchontoglires</v>
      </c>
      <c r="R605" t="str">
        <f>VLOOKUP($B605,SOCS_box_taxonomy!$B$2:$Z$948,15,0)</f>
        <v xml:space="preserve"> Glires</v>
      </c>
      <c r="S605" t="str">
        <f>VLOOKUP($B605,SOCS_box_taxonomy!$B$2:$Z$948,16,0)</f>
        <v xml:space="preserve"> Rodentia</v>
      </c>
      <c r="T605" t="str">
        <f>VLOOKUP($B605,SOCS_box_taxonomy!$B$2:$Z$948,17,0)</f>
        <v xml:space="preserve"> Sciurognathi</v>
      </c>
      <c r="U605" t="str">
        <f>VLOOKUP($B605,SOCS_box_taxonomy!$B$2:$Z$948,18,0)</f>
        <v>Muroidea</v>
      </c>
      <c r="V605" t="str">
        <f>VLOOKUP($B605,SOCS_box_taxonomy!$B$2:$Z$948,19,0)</f>
        <v xml:space="preserve"> Muridae</v>
      </c>
      <c r="W605" t="str">
        <f>VLOOKUP($B605,SOCS_box_taxonomy!$B$2:$Z$948,20,0)</f>
        <v xml:space="preserve"> Murinae</v>
      </c>
      <c r="X605" t="str">
        <f>VLOOKUP($B605,SOCS_box_taxonomy!$B$2:$Z$948,21,0)</f>
        <v xml:space="preserve"> Rattus.</v>
      </c>
      <c r="Y605">
        <f>VLOOKUP($B605,SOCS_box_taxonomy!$B$2:$Z$948,22,0)</f>
        <v>0</v>
      </c>
    </row>
    <row r="606" spans="1:26">
      <c r="A606" t="s">
        <v>305</v>
      </c>
      <c r="B606" t="s">
        <v>1479</v>
      </c>
      <c r="C606">
        <v>257</v>
      </c>
      <c r="D606" t="s">
        <v>21</v>
      </c>
      <c r="E606">
        <v>219</v>
      </c>
      <c r="F606">
        <v>254</v>
      </c>
      <c r="G606">
        <v>1016</v>
      </c>
      <c r="H606" t="s">
        <v>1265</v>
      </c>
      <c r="I606" t="str">
        <f>VLOOKUP($B606,SOCS_box_taxonomy!$B$2:$Z$948,6,0)</f>
        <v>Eukaryota</v>
      </c>
      <c r="J606" t="str">
        <f>VLOOKUP($B606,SOCS_box_taxonomy!$B$2:$Z$948,7,0)</f>
        <v xml:space="preserve"> Metazoa</v>
      </c>
      <c r="K606" t="str">
        <f>VLOOKUP($B606,SOCS_box_taxonomy!$B$2:$Z$948,8,0)</f>
        <v xml:space="preserve"> Chordata</v>
      </c>
      <c r="L606" t="str">
        <f>VLOOKUP($B606,SOCS_box_taxonomy!$B$2:$Z$948,9,0)</f>
        <v xml:space="preserve"> Craniata</v>
      </c>
      <c r="M606" t="str">
        <f>VLOOKUP($B606,SOCS_box_taxonomy!$B$2:$Z$948,10,0)</f>
        <v xml:space="preserve"> Vertebrata</v>
      </c>
      <c r="N606" t="str">
        <f>VLOOKUP($B606,SOCS_box_taxonomy!$B$2:$Z$948,11,0)</f>
        <v xml:space="preserve"> Euteleostomi</v>
      </c>
      <c r="O606" t="str">
        <f>VLOOKUP($B606,SOCS_box_taxonomy!$B$2:$Z$948,12,0)</f>
        <v>Mammalia</v>
      </c>
      <c r="P606" t="str">
        <f>VLOOKUP($B606,SOCS_box_taxonomy!$B$2:$Z$948,13,0)</f>
        <v xml:space="preserve"> Eutheria</v>
      </c>
      <c r="Q606" t="str">
        <f>VLOOKUP($B606,SOCS_box_taxonomy!$B$2:$Z$948,14,0)</f>
        <v xml:space="preserve"> Euarchontoglires</v>
      </c>
      <c r="R606" t="str">
        <f>VLOOKUP($B606,SOCS_box_taxonomy!$B$2:$Z$948,15,0)</f>
        <v xml:space="preserve"> Glires</v>
      </c>
      <c r="S606" t="str">
        <f>VLOOKUP($B606,SOCS_box_taxonomy!$B$2:$Z$948,16,0)</f>
        <v xml:space="preserve"> Rodentia</v>
      </c>
      <c r="T606" t="str">
        <f>VLOOKUP($B606,SOCS_box_taxonomy!$B$2:$Z$948,17,0)</f>
        <v xml:space="preserve"> Sciurognathi</v>
      </c>
      <c r="U606" t="str">
        <f>VLOOKUP($B606,SOCS_box_taxonomy!$B$2:$Z$948,18,0)</f>
        <v>Muroidea</v>
      </c>
      <c r="V606" t="str">
        <f>VLOOKUP($B606,SOCS_box_taxonomy!$B$2:$Z$948,19,0)</f>
        <v xml:space="preserve"> Muridae</v>
      </c>
      <c r="W606" t="str">
        <f>VLOOKUP($B606,SOCS_box_taxonomy!$B$2:$Z$948,20,0)</f>
        <v xml:space="preserve"> Murinae</v>
      </c>
      <c r="X606" t="str">
        <f>VLOOKUP($B606,SOCS_box_taxonomy!$B$2:$Z$948,21,0)</f>
        <v xml:space="preserve"> Rattus.</v>
      </c>
      <c r="Y606">
        <f>VLOOKUP($B606,SOCS_box_taxonomy!$B$2:$Z$948,22,0)</f>
        <v>0</v>
      </c>
      <c r="Z606">
        <f>$F606-$E606+1</f>
        <v>36</v>
      </c>
    </row>
    <row r="607" spans="1:26">
      <c r="A607" t="s">
        <v>306</v>
      </c>
      <c r="B607" t="s">
        <v>1480</v>
      </c>
      <c r="C607">
        <v>229</v>
      </c>
      <c r="D607" t="s">
        <v>1286</v>
      </c>
      <c r="E607">
        <v>46</v>
      </c>
      <c r="F607">
        <v>127</v>
      </c>
      <c r="G607">
        <v>4403</v>
      </c>
      <c r="H607" t="s">
        <v>1287</v>
      </c>
      <c r="I607" t="str">
        <f>VLOOKUP($B607,SOCS_box_taxonomy!$B$2:$Z$948,6,0)</f>
        <v>Eukaryota</v>
      </c>
      <c r="J607" t="str">
        <f>VLOOKUP($B607,SOCS_box_taxonomy!$B$2:$Z$948,7,0)</f>
        <v xml:space="preserve"> Metazoa</v>
      </c>
      <c r="K607" t="str">
        <f>VLOOKUP($B607,SOCS_box_taxonomy!$B$2:$Z$948,8,0)</f>
        <v xml:space="preserve"> Chordata</v>
      </c>
      <c r="L607" t="str">
        <f>VLOOKUP($B607,SOCS_box_taxonomy!$B$2:$Z$948,9,0)</f>
        <v xml:space="preserve"> Craniata</v>
      </c>
      <c r="M607" t="str">
        <f>VLOOKUP($B607,SOCS_box_taxonomy!$B$2:$Z$948,10,0)</f>
        <v xml:space="preserve"> Vertebrata</v>
      </c>
      <c r="N607" t="str">
        <f>VLOOKUP($B607,SOCS_box_taxonomy!$B$2:$Z$948,11,0)</f>
        <v xml:space="preserve"> Euteleostomi</v>
      </c>
      <c r="O607" t="str">
        <f>VLOOKUP($B607,SOCS_box_taxonomy!$B$2:$Z$948,12,0)</f>
        <v>Mammalia</v>
      </c>
      <c r="P607" t="str">
        <f>VLOOKUP($B607,SOCS_box_taxonomy!$B$2:$Z$948,13,0)</f>
        <v xml:space="preserve"> Eutheria</v>
      </c>
      <c r="Q607" t="str">
        <f>VLOOKUP($B607,SOCS_box_taxonomy!$B$2:$Z$948,14,0)</f>
        <v xml:space="preserve"> Laurasiatheria</v>
      </c>
      <c r="R607" t="str">
        <f>VLOOKUP($B607,SOCS_box_taxonomy!$B$2:$Z$948,15,0)</f>
        <v xml:space="preserve"> Perissodactyla</v>
      </c>
      <c r="S607" t="str">
        <f>VLOOKUP($B607,SOCS_box_taxonomy!$B$2:$Z$948,16,0)</f>
        <v xml:space="preserve"> Equidae</v>
      </c>
      <c r="T607" t="str">
        <f>VLOOKUP($B607,SOCS_box_taxonomy!$B$2:$Z$948,17,0)</f>
        <v xml:space="preserve"> Equus.</v>
      </c>
      <c r="U607">
        <f>VLOOKUP($B607,SOCS_box_taxonomy!$B$2:$Z$948,18,0)</f>
        <v>0</v>
      </c>
      <c r="V607">
        <f>VLOOKUP($B607,SOCS_box_taxonomy!$B$2:$Z$948,19,0)</f>
        <v>0</v>
      </c>
      <c r="W607">
        <f>VLOOKUP($B607,SOCS_box_taxonomy!$B$2:$Z$948,20,0)</f>
        <v>0</v>
      </c>
      <c r="X607">
        <f>VLOOKUP($B607,SOCS_box_taxonomy!$B$2:$Z$948,21,0)</f>
        <v>0</v>
      </c>
      <c r="Y607">
        <f>VLOOKUP($B607,SOCS_box_taxonomy!$B$2:$Z$948,22,0)</f>
        <v>0</v>
      </c>
    </row>
    <row r="608" spans="1:26">
      <c r="A608" t="s">
        <v>306</v>
      </c>
      <c r="B608" t="s">
        <v>1480</v>
      </c>
      <c r="C608">
        <v>229</v>
      </c>
      <c r="D608" t="s">
        <v>21</v>
      </c>
      <c r="E608">
        <v>190</v>
      </c>
      <c r="F608">
        <v>226</v>
      </c>
      <c r="G608">
        <v>1016</v>
      </c>
      <c r="H608" t="s">
        <v>1265</v>
      </c>
      <c r="I608" t="str">
        <f>VLOOKUP($B608,SOCS_box_taxonomy!$B$2:$Z$948,6,0)</f>
        <v>Eukaryota</v>
      </c>
      <c r="J608" t="str">
        <f>VLOOKUP($B608,SOCS_box_taxonomy!$B$2:$Z$948,7,0)</f>
        <v xml:space="preserve"> Metazoa</v>
      </c>
      <c r="K608" t="str">
        <f>VLOOKUP($B608,SOCS_box_taxonomy!$B$2:$Z$948,8,0)</f>
        <v xml:space="preserve"> Chordata</v>
      </c>
      <c r="L608" t="str">
        <f>VLOOKUP($B608,SOCS_box_taxonomy!$B$2:$Z$948,9,0)</f>
        <v xml:space="preserve"> Craniata</v>
      </c>
      <c r="M608" t="str">
        <f>VLOOKUP($B608,SOCS_box_taxonomy!$B$2:$Z$948,10,0)</f>
        <v xml:space="preserve"> Vertebrata</v>
      </c>
      <c r="N608" t="str">
        <f>VLOOKUP($B608,SOCS_box_taxonomy!$B$2:$Z$948,11,0)</f>
        <v xml:space="preserve"> Euteleostomi</v>
      </c>
      <c r="O608" t="str">
        <f>VLOOKUP($B608,SOCS_box_taxonomy!$B$2:$Z$948,12,0)</f>
        <v>Mammalia</v>
      </c>
      <c r="P608" t="str">
        <f>VLOOKUP($B608,SOCS_box_taxonomy!$B$2:$Z$948,13,0)</f>
        <v xml:space="preserve"> Eutheria</v>
      </c>
      <c r="Q608" t="str">
        <f>VLOOKUP($B608,SOCS_box_taxonomy!$B$2:$Z$948,14,0)</f>
        <v xml:space="preserve"> Laurasiatheria</v>
      </c>
      <c r="R608" t="str">
        <f>VLOOKUP($B608,SOCS_box_taxonomy!$B$2:$Z$948,15,0)</f>
        <v xml:space="preserve"> Perissodactyla</v>
      </c>
      <c r="S608" t="str">
        <f>VLOOKUP($B608,SOCS_box_taxonomy!$B$2:$Z$948,16,0)</f>
        <v xml:space="preserve"> Equidae</v>
      </c>
      <c r="T608" t="str">
        <f>VLOOKUP($B608,SOCS_box_taxonomy!$B$2:$Z$948,17,0)</f>
        <v xml:space="preserve"> Equus.</v>
      </c>
      <c r="U608">
        <f>VLOOKUP($B608,SOCS_box_taxonomy!$B$2:$Z$948,18,0)</f>
        <v>0</v>
      </c>
      <c r="V608">
        <f>VLOOKUP($B608,SOCS_box_taxonomy!$B$2:$Z$948,19,0)</f>
        <v>0</v>
      </c>
      <c r="W608">
        <f>VLOOKUP($B608,SOCS_box_taxonomy!$B$2:$Z$948,20,0)</f>
        <v>0</v>
      </c>
      <c r="X608">
        <f>VLOOKUP($B608,SOCS_box_taxonomy!$B$2:$Z$948,21,0)</f>
        <v>0</v>
      </c>
      <c r="Y608">
        <f>VLOOKUP($B608,SOCS_box_taxonomy!$B$2:$Z$948,22,0)</f>
        <v>0</v>
      </c>
      <c r="Z608">
        <f>$F608-$E608+1</f>
        <v>37</v>
      </c>
    </row>
    <row r="609" spans="1:26">
      <c r="A609" t="s">
        <v>310</v>
      </c>
      <c r="B609" t="s">
        <v>1481</v>
      </c>
      <c r="C609">
        <v>281</v>
      </c>
      <c r="D609" t="s">
        <v>81</v>
      </c>
      <c r="E609">
        <v>16</v>
      </c>
      <c r="F609">
        <v>176</v>
      </c>
      <c r="G609">
        <v>13525</v>
      </c>
      <c r="H609" t="s">
        <v>1281</v>
      </c>
      <c r="I609" t="str">
        <f>VLOOKUP($B609,SOCS_box_taxonomy!$B$2:$Z$948,6,0)</f>
        <v>Eukaryota</v>
      </c>
      <c r="J609" t="str">
        <f>VLOOKUP($B609,SOCS_box_taxonomy!$B$2:$Z$948,7,0)</f>
        <v xml:space="preserve"> Metazoa</v>
      </c>
      <c r="K609" t="str">
        <f>VLOOKUP($B609,SOCS_box_taxonomy!$B$2:$Z$948,8,0)</f>
        <v xml:space="preserve"> Chordata</v>
      </c>
      <c r="L609" t="str">
        <f>VLOOKUP($B609,SOCS_box_taxonomy!$B$2:$Z$948,9,0)</f>
        <v xml:space="preserve"> Craniata</v>
      </c>
      <c r="M609" t="str">
        <f>VLOOKUP($B609,SOCS_box_taxonomy!$B$2:$Z$948,10,0)</f>
        <v xml:space="preserve"> Vertebrata</v>
      </c>
      <c r="N609" t="str">
        <f>VLOOKUP($B609,SOCS_box_taxonomy!$B$2:$Z$948,11,0)</f>
        <v xml:space="preserve"> Euteleostomi</v>
      </c>
      <c r="O609" t="str">
        <f>VLOOKUP($B609,SOCS_box_taxonomy!$B$2:$Z$948,12,0)</f>
        <v>Mammalia</v>
      </c>
      <c r="P609" t="str">
        <f>VLOOKUP($B609,SOCS_box_taxonomy!$B$2:$Z$948,13,0)</f>
        <v xml:space="preserve"> Eutheria</v>
      </c>
      <c r="Q609" t="str">
        <f>VLOOKUP($B609,SOCS_box_taxonomy!$B$2:$Z$948,14,0)</f>
        <v xml:space="preserve"> Laurasiatheria</v>
      </c>
      <c r="R609" t="str">
        <f>VLOOKUP($B609,SOCS_box_taxonomy!$B$2:$Z$948,15,0)</f>
        <v xml:space="preserve"> Chiroptera</v>
      </c>
      <c r="S609" t="str">
        <f>VLOOKUP($B609,SOCS_box_taxonomy!$B$2:$Z$948,16,0)</f>
        <v xml:space="preserve"> Microchiroptera</v>
      </c>
      <c r="T609" t="str">
        <f>VLOOKUP($B609,SOCS_box_taxonomy!$B$2:$Z$948,17,0)</f>
        <v>Rhinolophidae</v>
      </c>
      <c r="U609" t="str">
        <f>VLOOKUP($B609,SOCS_box_taxonomy!$B$2:$Z$948,18,0)</f>
        <v xml:space="preserve"> Rhinolophinae</v>
      </c>
      <c r="V609" t="str">
        <f>VLOOKUP($B609,SOCS_box_taxonomy!$B$2:$Z$948,19,0)</f>
        <v xml:space="preserve"> Rhinolophus.</v>
      </c>
      <c r="W609">
        <f>VLOOKUP($B609,SOCS_box_taxonomy!$B$2:$Z$948,20,0)</f>
        <v>0</v>
      </c>
      <c r="X609">
        <f>VLOOKUP($B609,SOCS_box_taxonomy!$B$2:$Z$948,21,0)</f>
        <v>0</v>
      </c>
      <c r="Y609">
        <f>VLOOKUP($B609,SOCS_box_taxonomy!$B$2:$Z$948,22,0)</f>
        <v>0</v>
      </c>
    </row>
    <row r="610" spans="1:26">
      <c r="A610" t="s">
        <v>310</v>
      </c>
      <c r="B610" t="s">
        <v>1481</v>
      </c>
      <c r="C610">
        <v>281</v>
      </c>
      <c r="D610" t="s">
        <v>21</v>
      </c>
      <c r="E610">
        <v>189</v>
      </c>
      <c r="F610">
        <v>226</v>
      </c>
      <c r="G610">
        <v>1016</v>
      </c>
      <c r="H610" t="s">
        <v>1265</v>
      </c>
      <c r="I610" t="str">
        <f>VLOOKUP($B610,SOCS_box_taxonomy!$B$2:$Z$948,6,0)</f>
        <v>Eukaryota</v>
      </c>
      <c r="J610" t="str">
        <f>VLOOKUP($B610,SOCS_box_taxonomy!$B$2:$Z$948,7,0)</f>
        <v xml:space="preserve"> Metazoa</v>
      </c>
      <c r="K610" t="str">
        <f>VLOOKUP($B610,SOCS_box_taxonomy!$B$2:$Z$948,8,0)</f>
        <v xml:space="preserve"> Chordata</v>
      </c>
      <c r="L610" t="str">
        <f>VLOOKUP($B610,SOCS_box_taxonomy!$B$2:$Z$948,9,0)</f>
        <v xml:space="preserve"> Craniata</v>
      </c>
      <c r="M610" t="str">
        <f>VLOOKUP($B610,SOCS_box_taxonomy!$B$2:$Z$948,10,0)</f>
        <v xml:space="preserve"> Vertebrata</v>
      </c>
      <c r="N610" t="str">
        <f>VLOOKUP($B610,SOCS_box_taxonomy!$B$2:$Z$948,11,0)</f>
        <v xml:space="preserve"> Euteleostomi</v>
      </c>
      <c r="O610" t="str">
        <f>VLOOKUP($B610,SOCS_box_taxonomy!$B$2:$Z$948,12,0)</f>
        <v>Mammalia</v>
      </c>
      <c r="P610" t="str">
        <f>VLOOKUP($B610,SOCS_box_taxonomy!$B$2:$Z$948,13,0)</f>
        <v xml:space="preserve"> Eutheria</v>
      </c>
      <c r="Q610" t="str">
        <f>VLOOKUP($B610,SOCS_box_taxonomy!$B$2:$Z$948,14,0)</f>
        <v xml:space="preserve"> Laurasiatheria</v>
      </c>
      <c r="R610" t="str">
        <f>VLOOKUP($B610,SOCS_box_taxonomy!$B$2:$Z$948,15,0)</f>
        <v xml:space="preserve"> Chiroptera</v>
      </c>
      <c r="S610" t="str">
        <f>VLOOKUP($B610,SOCS_box_taxonomy!$B$2:$Z$948,16,0)</f>
        <v xml:space="preserve"> Microchiroptera</v>
      </c>
      <c r="T610" t="str">
        <f>VLOOKUP($B610,SOCS_box_taxonomy!$B$2:$Z$948,17,0)</f>
        <v>Rhinolophidae</v>
      </c>
      <c r="U610" t="str">
        <f>VLOOKUP($B610,SOCS_box_taxonomy!$B$2:$Z$948,18,0)</f>
        <v xml:space="preserve"> Rhinolophinae</v>
      </c>
      <c r="V610" t="str">
        <f>VLOOKUP($B610,SOCS_box_taxonomy!$B$2:$Z$948,19,0)</f>
        <v xml:space="preserve"> Rhinolophus.</v>
      </c>
      <c r="W610">
        <f>VLOOKUP($B610,SOCS_box_taxonomy!$B$2:$Z$948,20,0)</f>
        <v>0</v>
      </c>
      <c r="X610">
        <f>VLOOKUP($B610,SOCS_box_taxonomy!$B$2:$Z$948,21,0)</f>
        <v>0</v>
      </c>
      <c r="Y610">
        <f>VLOOKUP($B610,SOCS_box_taxonomy!$B$2:$Z$948,22,0)</f>
        <v>0</v>
      </c>
      <c r="Z610">
        <f>$F610-$E610+1</f>
        <v>38</v>
      </c>
    </row>
    <row r="611" spans="1:26">
      <c r="A611" t="s">
        <v>316</v>
      </c>
      <c r="B611" t="s">
        <v>1482</v>
      </c>
      <c r="C611">
        <v>209</v>
      </c>
      <c r="D611" t="s">
        <v>1286</v>
      </c>
      <c r="E611">
        <v>51</v>
      </c>
      <c r="F611">
        <v>132</v>
      </c>
      <c r="G611">
        <v>4403</v>
      </c>
      <c r="H611" t="s">
        <v>1287</v>
      </c>
      <c r="I611" t="str">
        <f>VLOOKUP($B611,SOCS_box_taxonomy!$B$2:$Z$948,6,0)</f>
        <v>Eukaryota</v>
      </c>
      <c r="J611" t="str">
        <f>VLOOKUP($B611,SOCS_box_taxonomy!$B$2:$Z$948,7,0)</f>
        <v xml:space="preserve"> Metazoa</v>
      </c>
      <c r="K611" t="str">
        <f>VLOOKUP($B611,SOCS_box_taxonomy!$B$2:$Z$948,8,0)</f>
        <v xml:space="preserve"> Chordata</v>
      </c>
      <c r="L611" t="str">
        <f>VLOOKUP($B611,SOCS_box_taxonomy!$B$2:$Z$948,9,0)</f>
        <v xml:space="preserve"> Craniata</v>
      </c>
      <c r="M611" t="str">
        <f>VLOOKUP($B611,SOCS_box_taxonomy!$B$2:$Z$948,10,0)</f>
        <v xml:space="preserve"> Vertebrata</v>
      </c>
      <c r="N611" t="str">
        <f>VLOOKUP($B611,SOCS_box_taxonomy!$B$2:$Z$948,11,0)</f>
        <v xml:space="preserve"> Euteleostomi</v>
      </c>
      <c r="O611" t="str">
        <f>VLOOKUP($B611,SOCS_box_taxonomy!$B$2:$Z$948,12,0)</f>
        <v>Actinopterygii</v>
      </c>
      <c r="P611" t="str">
        <f>VLOOKUP($B611,SOCS_box_taxonomy!$B$2:$Z$948,13,0)</f>
        <v xml:space="preserve"> Neopterygii</v>
      </c>
      <c r="Q611" t="str">
        <f>VLOOKUP($B611,SOCS_box_taxonomy!$B$2:$Z$948,14,0)</f>
        <v xml:space="preserve"> Teleostei</v>
      </c>
      <c r="R611" t="str">
        <f>VLOOKUP($B611,SOCS_box_taxonomy!$B$2:$Z$948,15,0)</f>
        <v xml:space="preserve"> Ostariophysi</v>
      </c>
      <c r="S611" t="str">
        <f>VLOOKUP($B611,SOCS_box_taxonomy!$B$2:$Z$948,16,0)</f>
        <v xml:space="preserve"> Cypriniformes</v>
      </c>
      <c r="T611" t="str">
        <f>VLOOKUP($B611,SOCS_box_taxonomy!$B$2:$Z$948,17,0)</f>
        <v>Cyprinidae</v>
      </c>
      <c r="U611" t="str">
        <f>VLOOKUP($B611,SOCS_box_taxonomy!$B$2:$Z$948,18,0)</f>
        <v xml:space="preserve"> Ctenopharyngodon.</v>
      </c>
      <c r="V611">
        <f>VLOOKUP($B611,SOCS_box_taxonomy!$B$2:$Z$948,19,0)</f>
        <v>0</v>
      </c>
      <c r="W611">
        <f>VLOOKUP($B611,SOCS_box_taxonomy!$B$2:$Z$948,20,0)</f>
        <v>0</v>
      </c>
      <c r="X611">
        <f>VLOOKUP($B611,SOCS_box_taxonomy!$B$2:$Z$948,21,0)</f>
        <v>0</v>
      </c>
      <c r="Y611">
        <f>VLOOKUP($B611,SOCS_box_taxonomy!$B$2:$Z$948,22,0)</f>
        <v>0</v>
      </c>
    </row>
    <row r="612" spans="1:26">
      <c r="A612" t="s">
        <v>316</v>
      </c>
      <c r="B612" t="s">
        <v>1482</v>
      </c>
      <c r="C612">
        <v>209</v>
      </c>
      <c r="D612" t="s">
        <v>21</v>
      </c>
      <c r="E612">
        <v>170</v>
      </c>
      <c r="F612">
        <v>206</v>
      </c>
      <c r="G612">
        <v>1016</v>
      </c>
      <c r="H612" t="s">
        <v>1265</v>
      </c>
      <c r="I612" t="str">
        <f>VLOOKUP($B612,SOCS_box_taxonomy!$B$2:$Z$948,6,0)</f>
        <v>Eukaryota</v>
      </c>
      <c r="J612" t="str">
        <f>VLOOKUP($B612,SOCS_box_taxonomy!$B$2:$Z$948,7,0)</f>
        <v xml:space="preserve"> Metazoa</v>
      </c>
      <c r="K612" t="str">
        <f>VLOOKUP($B612,SOCS_box_taxonomy!$B$2:$Z$948,8,0)</f>
        <v xml:space="preserve"> Chordata</v>
      </c>
      <c r="L612" t="str">
        <f>VLOOKUP($B612,SOCS_box_taxonomy!$B$2:$Z$948,9,0)</f>
        <v xml:space="preserve"> Craniata</v>
      </c>
      <c r="M612" t="str">
        <f>VLOOKUP($B612,SOCS_box_taxonomy!$B$2:$Z$948,10,0)</f>
        <v xml:space="preserve"> Vertebrata</v>
      </c>
      <c r="N612" t="str">
        <f>VLOOKUP($B612,SOCS_box_taxonomy!$B$2:$Z$948,11,0)</f>
        <v xml:space="preserve"> Euteleostomi</v>
      </c>
      <c r="O612" t="str">
        <f>VLOOKUP($B612,SOCS_box_taxonomy!$B$2:$Z$948,12,0)</f>
        <v>Actinopterygii</v>
      </c>
      <c r="P612" t="str">
        <f>VLOOKUP($B612,SOCS_box_taxonomy!$B$2:$Z$948,13,0)</f>
        <v xml:space="preserve"> Neopterygii</v>
      </c>
      <c r="Q612" t="str">
        <f>VLOOKUP($B612,SOCS_box_taxonomy!$B$2:$Z$948,14,0)</f>
        <v xml:space="preserve"> Teleostei</v>
      </c>
      <c r="R612" t="str">
        <f>VLOOKUP($B612,SOCS_box_taxonomy!$B$2:$Z$948,15,0)</f>
        <v xml:space="preserve"> Ostariophysi</v>
      </c>
      <c r="S612" t="str">
        <f>VLOOKUP($B612,SOCS_box_taxonomy!$B$2:$Z$948,16,0)</f>
        <v xml:space="preserve"> Cypriniformes</v>
      </c>
      <c r="T612" t="str">
        <f>VLOOKUP($B612,SOCS_box_taxonomy!$B$2:$Z$948,17,0)</f>
        <v>Cyprinidae</v>
      </c>
      <c r="U612" t="str">
        <f>VLOOKUP($B612,SOCS_box_taxonomy!$B$2:$Z$948,18,0)</f>
        <v xml:space="preserve"> Ctenopharyngodon.</v>
      </c>
      <c r="V612">
        <f>VLOOKUP($B612,SOCS_box_taxonomy!$B$2:$Z$948,19,0)</f>
        <v>0</v>
      </c>
      <c r="W612">
        <f>VLOOKUP($B612,SOCS_box_taxonomy!$B$2:$Z$948,20,0)</f>
        <v>0</v>
      </c>
      <c r="X612">
        <f>VLOOKUP($B612,SOCS_box_taxonomy!$B$2:$Z$948,21,0)</f>
        <v>0</v>
      </c>
      <c r="Y612">
        <f>VLOOKUP($B612,SOCS_box_taxonomy!$B$2:$Z$948,22,0)</f>
        <v>0</v>
      </c>
      <c r="Z612">
        <f>$F612-$E612+1</f>
        <v>37</v>
      </c>
    </row>
    <row r="613" spans="1:26">
      <c r="A613" t="s">
        <v>318</v>
      </c>
      <c r="B613" t="s">
        <v>1483</v>
      </c>
      <c r="C613">
        <v>196</v>
      </c>
      <c r="D613" t="s">
        <v>1286</v>
      </c>
      <c r="E613">
        <v>45</v>
      </c>
      <c r="F613">
        <v>122</v>
      </c>
      <c r="G613">
        <v>4403</v>
      </c>
      <c r="H613" t="s">
        <v>1287</v>
      </c>
      <c r="I613" t="str">
        <f>VLOOKUP($B613,SOCS_box_taxonomy!$B$2:$Z$948,6,0)</f>
        <v>Eukaryota</v>
      </c>
      <c r="J613" t="str">
        <f>VLOOKUP($B613,SOCS_box_taxonomy!$B$2:$Z$948,7,0)</f>
        <v xml:space="preserve"> Metazoa</v>
      </c>
      <c r="K613" t="str">
        <f>VLOOKUP($B613,SOCS_box_taxonomy!$B$2:$Z$948,8,0)</f>
        <v xml:space="preserve"> Chordata</v>
      </c>
      <c r="L613" t="str">
        <f>VLOOKUP($B613,SOCS_box_taxonomy!$B$2:$Z$948,9,0)</f>
        <v xml:space="preserve"> Craniata</v>
      </c>
      <c r="M613" t="str">
        <f>VLOOKUP($B613,SOCS_box_taxonomy!$B$2:$Z$948,10,0)</f>
        <v xml:space="preserve"> Vertebrata</v>
      </c>
      <c r="N613" t="str">
        <f>VLOOKUP($B613,SOCS_box_taxonomy!$B$2:$Z$948,11,0)</f>
        <v xml:space="preserve"> Euteleostomi</v>
      </c>
      <c r="O613" t="str">
        <f>VLOOKUP($B613,SOCS_box_taxonomy!$B$2:$Z$948,12,0)</f>
        <v>Amphibia</v>
      </c>
      <c r="P613" t="str">
        <f>VLOOKUP($B613,SOCS_box_taxonomy!$B$2:$Z$948,13,0)</f>
        <v xml:space="preserve"> Batrachia</v>
      </c>
      <c r="Q613" t="str">
        <f>VLOOKUP($B613,SOCS_box_taxonomy!$B$2:$Z$948,14,0)</f>
        <v xml:space="preserve"> Anura</v>
      </c>
      <c r="R613" t="str">
        <f>VLOOKUP($B613,SOCS_box_taxonomy!$B$2:$Z$948,15,0)</f>
        <v xml:space="preserve"> Pipoidea</v>
      </c>
      <c r="S613" t="str">
        <f>VLOOKUP($B613,SOCS_box_taxonomy!$B$2:$Z$948,16,0)</f>
        <v xml:space="preserve"> Pipidae</v>
      </c>
      <c r="T613" t="str">
        <f>VLOOKUP($B613,SOCS_box_taxonomy!$B$2:$Z$948,17,0)</f>
        <v xml:space="preserve"> Xenopodinae</v>
      </c>
      <c r="U613" t="str">
        <f>VLOOKUP($B613,SOCS_box_taxonomy!$B$2:$Z$948,18,0)</f>
        <v xml:space="preserve"> Xenopus</v>
      </c>
      <c r="V613" t="str">
        <f>VLOOKUP($B613,SOCS_box_taxonomy!$B$2:$Z$948,19,0)</f>
        <v>Silurana.</v>
      </c>
      <c r="W613">
        <f>VLOOKUP($B613,SOCS_box_taxonomy!$B$2:$Z$948,20,0)</f>
        <v>0</v>
      </c>
      <c r="X613">
        <f>VLOOKUP($B613,SOCS_box_taxonomy!$B$2:$Z$948,21,0)</f>
        <v>0</v>
      </c>
      <c r="Y613">
        <f>VLOOKUP($B613,SOCS_box_taxonomy!$B$2:$Z$948,22,0)</f>
        <v>0</v>
      </c>
    </row>
    <row r="614" spans="1:26">
      <c r="A614" t="s">
        <v>318</v>
      </c>
      <c r="B614" t="s">
        <v>1483</v>
      </c>
      <c r="C614">
        <v>196</v>
      </c>
      <c r="D614" t="s">
        <v>21</v>
      </c>
      <c r="E614">
        <v>158</v>
      </c>
      <c r="F614">
        <v>195</v>
      </c>
      <c r="G614">
        <v>1016</v>
      </c>
      <c r="H614" t="s">
        <v>1265</v>
      </c>
      <c r="I614" t="str">
        <f>VLOOKUP($B614,SOCS_box_taxonomy!$B$2:$Z$948,6,0)</f>
        <v>Eukaryota</v>
      </c>
      <c r="J614" t="str">
        <f>VLOOKUP($B614,SOCS_box_taxonomy!$B$2:$Z$948,7,0)</f>
        <v xml:space="preserve"> Metazoa</v>
      </c>
      <c r="K614" t="str">
        <f>VLOOKUP($B614,SOCS_box_taxonomy!$B$2:$Z$948,8,0)</f>
        <v xml:space="preserve"> Chordata</v>
      </c>
      <c r="L614" t="str">
        <f>VLOOKUP($B614,SOCS_box_taxonomy!$B$2:$Z$948,9,0)</f>
        <v xml:space="preserve"> Craniata</v>
      </c>
      <c r="M614" t="str">
        <f>VLOOKUP($B614,SOCS_box_taxonomy!$B$2:$Z$948,10,0)</f>
        <v xml:space="preserve"> Vertebrata</v>
      </c>
      <c r="N614" t="str">
        <f>VLOOKUP($B614,SOCS_box_taxonomy!$B$2:$Z$948,11,0)</f>
        <v xml:space="preserve"> Euteleostomi</v>
      </c>
      <c r="O614" t="str">
        <f>VLOOKUP($B614,SOCS_box_taxonomy!$B$2:$Z$948,12,0)</f>
        <v>Amphibia</v>
      </c>
      <c r="P614" t="str">
        <f>VLOOKUP($B614,SOCS_box_taxonomy!$B$2:$Z$948,13,0)</f>
        <v xml:space="preserve"> Batrachia</v>
      </c>
      <c r="Q614" t="str">
        <f>VLOOKUP($B614,SOCS_box_taxonomy!$B$2:$Z$948,14,0)</f>
        <v xml:space="preserve"> Anura</v>
      </c>
      <c r="R614" t="str">
        <f>VLOOKUP($B614,SOCS_box_taxonomy!$B$2:$Z$948,15,0)</f>
        <v xml:space="preserve"> Pipoidea</v>
      </c>
      <c r="S614" t="str">
        <f>VLOOKUP($B614,SOCS_box_taxonomy!$B$2:$Z$948,16,0)</f>
        <v xml:space="preserve"> Pipidae</v>
      </c>
      <c r="T614" t="str">
        <f>VLOOKUP($B614,SOCS_box_taxonomy!$B$2:$Z$948,17,0)</f>
        <v xml:space="preserve"> Xenopodinae</v>
      </c>
      <c r="U614" t="str">
        <f>VLOOKUP($B614,SOCS_box_taxonomy!$B$2:$Z$948,18,0)</f>
        <v xml:space="preserve"> Xenopus</v>
      </c>
      <c r="V614" t="str">
        <f>VLOOKUP($B614,SOCS_box_taxonomy!$B$2:$Z$948,19,0)</f>
        <v>Silurana.</v>
      </c>
      <c r="W614">
        <f>VLOOKUP($B614,SOCS_box_taxonomy!$B$2:$Z$948,20,0)</f>
        <v>0</v>
      </c>
      <c r="X614">
        <f>VLOOKUP($B614,SOCS_box_taxonomy!$B$2:$Z$948,21,0)</f>
        <v>0</v>
      </c>
      <c r="Y614">
        <f>VLOOKUP($B614,SOCS_box_taxonomy!$B$2:$Z$948,22,0)</f>
        <v>0</v>
      </c>
      <c r="Z614">
        <f>$F614-$E614+1</f>
        <v>38</v>
      </c>
    </row>
    <row r="615" spans="1:26">
      <c r="A615" t="s">
        <v>319</v>
      </c>
      <c r="B615" t="s">
        <v>1484</v>
      </c>
      <c r="C615">
        <v>201</v>
      </c>
      <c r="D615" t="s">
        <v>1286</v>
      </c>
      <c r="E615">
        <v>51</v>
      </c>
      <c r="F615">
        <v>132</v>
      </c>
      <c r="G615">
        <v>4403</v>
      </c>
      <c r="H615" t="s">
        <v>1287</v>
      </c>
      <c r="I615" t="str">
        <f>VLOOKUP($B615,SOCS_box_taxonomy!$B$2:$Z$948,6,0)</f>
        <v>Eukaryota</v>
      </c>
      <c r="J615" t="str">
        <f>VLOOKUP($B615,SOCS_box_taxonomy!$B$2:$Z$948,7,0)</f>
        <v xml:space="preserve"> Metazoa</v>
      </c>
      <c r="K615" t="str">
        <f>VLOOKUP($B615,SOCS_box_taxonomy!$B$2:$Z$948,8,0)</f>
        <v xml:space="preserve"> Chordata</v>
      </c>
      <c r="L615" t="str">
        <f>VLOOKUP($B615,SOCS_box_taxonomy!$B$2:$Z$948,9,0)</f>
        <v xml:space="preserve"> Craniata</v>
      </c>
      <c r="M615" t="str">
        <f>VLOOKUP($B615,SOCS_box_taxonomy!$B$2:$Z$948,10,0)</f>
        <v xml:space="preserve"> Vertebrata</v>
      </c>
      <c r="N615" t="str">
        <f>VLOOKUP($B615,SOCS_box_taxonomy!$B$2:$Z$948,11,0)</f>
        <v xml:space="preserve"> Euteleostomi</v>
      </c>
      <c r="O615" t="str">
        <f>VLOOKUP($B615,SOCS_box_taxonomy!$B$2:$Z$948,12,0)</f>
        <v>Amphibia</v>
      </c>
      <c r="P615" t="str">
        <f>VLOOKUP($B615,SOCS_box_taxonomy!$B$2:$Z$948,13,0)</f>
        <v xml:space="preserve"> Batrachia</v>
      </c>
      <c r="Q615" t="str">
        <f>VLOOKUP($B615,SOCS_box_taxonomy!$B$2:$Z$948,14,0)</f>
        <v xml:space="preserve"> Anura</v>
      </c>
      <c r="R615" t="str">
        <f>VLOOKUP($B615,SOCS_box_taxonomy!$B$2:$Z$948,15,0)</f>
        <v xml:space="preserve"> Pipoidea</v>
      </c>
      <c r="S615" t="str">
        <f>VLOOKUP($B615,SOCS_box_taxonomy!$B$2:$Z$948,16,0)</f>
        <v xml:space="preserve"> Pipidae</v>
      </c>
      <c r="T615" t="str">
        <f>VLOOKUP($B615,SOCS_box_taxonomy!$B$2:$Z$948,17,0)</f>
        <v xml:space="preserve"> Xenopodinae</v>
      </c>
      <c r="U615" t="str">
        <f>VLOOKUP($B615,SOCS_box_taxonomy!$B$2:$Z$948,18,0)</f>
        <v xml:space="preserve"> Xenopus</v>
      </c>
      <c r="V615" t="str">
        <f>VLOOKUP($B615,SOCS_box_taxonomy!$B$2:$Z$948,19,0)</f>
        <v>Silurana.</v>
      </c>
      <c r="W615">
        <f>VLOOKUP($B615,SOCS_box_taxonomy!$B$2:$Z$948,20,0)</f>
        <v>0</v>
      </c>
      <c r="X615">
        <f>VLOOKUP($B615,SOCS_box_taxonomy!$B$2:$Z$948,21,0)</f>
        <v>0</v>
      </c>
      <c r="Y615">
        <f>VLOOKUP($B615,SOCS_box_taxonomy!$B$2:$Z$948,22,0)</f>
        <v>0</v>
      </c>
    </row>
    <row r="616" spans="1:26">
      <c r="A616" t="s">
        <v>319</v>
      </c>
      <c r="B616" t="s">
        <v>1484</v>
      </c>
      <c r="C616">
        <v>201</v>
      </c>
      <c r="D616" t="s">
        <v>21</v>
      </c>
      <c r="E616">
        <v>163</v>
      </c>
      <c r="F616">
        <v>198</v>
      </c>
      <c r="G616">
        <v>1016</v>
      </c>
      <c r="H616" t="s">
        <v>1265</v>
      </c>
      <c r="I616" t="str">
        <f>VLOOKUP($B616,SOCS_box_taxonomy!$B$2:$Z$948,6,0)</f>
        <v>Eukaryota</v>
      </c>
      <c r="J616" t="str">
        <f>VLOOKUP($B616,SOCS_box_taxonomy!$B$2:$Z$948,7,0)</f>
        <v xml:space="preserve"> Metazoa</v>
      </c>
      <c r="K616" t="str">
        <f>VLOOKUP($B616,SOCS_box_taxonomy!$B$2:$Z$948,8,0)</f>
        <v xml:space="preserve"> Chordata</v>
      </c>
      <c r="L616" t="str">
        <f>VLOOKUP($B616,SOCS_box_taxonomy!$B$2:$Z$948,9,0)</f>
        <v xml:space="preserve"> Craniata</v>
      </c>
      <c r="M616" t="str">
        <f>VLOOKUP($B616,SOCS_box_taxonomy!$B$2:$Z$948,10,0)</f>
        <v xml:space="preserve"> Vertebrata</v>
      </c>
      <c r="N616" t="str">
        <f>VLOOKUP($B616,SOCS_box_taxonomy!$B$2:$Z$948,11,0)</f>
        <v xml:space="preserve"> Euteleostomi</v>
      </c>
      <c r="O616" t="str">
        <f>VLOOKUP($B616,SOCS_box_taxonomy!$B$2:$Z$948,12,0)</f>
        <v>Amphibia</v>
      </c>
      <c r="P616" t="str">
        <f>VLOOKUP($B616,SOCS_box_taxonomy!$B$2:$Z$948,13,0)</f>
        <v xml:space="preserve"> Batrachia</v>
      </c>
      <c r="Q616" t="str">
        <f>VLOOKUP($B616,SOCS_box_taxonomy!$B$2:$Z$948,14,0)</f>
        <v xml:space="preserve"> Anura</v>
      </c>
      <c r="R616" t="str">
        <f>VLOOKUP($B616,SOCS_box_taxonomy!$B$2:$Z$948,15,0)</f>
        <v xml:space="preserve"> Pipoidea</v>
      </c>
      <c r="S616" t="str">
        <f>VLOOKUP($B616,SOCS_box_taxonomy!$B$2:$Z$948,16,0)</f>
        <v xml:space="preserve"> Pipidae</v>
      </c>
      <c r="T616" t="str">
        <f>VLOOKUP($B616,SOCS_box_taxonomy!$B$2:$Z$948,17,0)</f>
        <v xml:space="preserve"> Xenopodinae</v>
      </c>
      <c r="U616" t="str">
        <f>VLOOKUP($B616,SOCS_box_taxonomy!$B$2:$Z$948,18,0)</f>
        <v xml:space="preserve"> Xenopus</v>
      </c>
      <c r="V616" t="str">
        <f>VLOOKUP($B616,SOCS_box_taxonomy!$B$2:$Z$948,19,0)</f>
        <v>Silurana.</v>
      </c>
      <c r="W616">
        <f>VLOOKUP($B616,SOCS_box_taxonomy!$B$2:$Z$948,20,0)</f>
        <v>0</v>
      </c>
      <c r="X616">
        <f>VLOOKUP($B616,SOCS_box_taxonomy!$B$2:$Z$948,21,0)</f>
        <v>0</v>
      </c>
      <c r="Y616">
        <f>VLOOKUP($B616,SOCS_box_taxonomy!$B$2:$Z$948,22,0)</f>
        <v>0</v>
      </c>
      <c r="Z616">
        <f>$F616-$E616+1</f>
        <v>36</v>
      </c>
    </row>
    <row r="617" spans="1:26">
      <c r="A617" t="s">
        <v>320</v>
      </c>
      <c r="B617" t="s">
        <v>1485</v>
      </c>
      <c r="C617">
        <v>146</v>
      </c>
      <c r="D617" t="s">
        <v>1286</v>
      </c>
      <c r="E617">
        <v>1</v>
      </c>
      <c r="F617">
        <v>77</v>
      </c>
      <c r="G617">
        <v>4403</v>
      </c>
      <c r="H617" t="s">
        <v>1287</v>
      </c>
      <c r="I617" t="str">
        <f>VLOOKUP($B617,SOCS_box_taxonomy!$B$2:$Z$948,6,0)</f>
        <v>Eukaryota</v>
      </c>
      <c r="J617" t="str">
        <f>VLOOKUP($B617,SOCS_box_taxonomy!$B$2:$Z$948,7,0)</f>
        <v xml:space="preserve"> Metazoa</v>
      </c>
      <c r="K617" t="str">
        <f>VLOOKUP($B617,SOCS_box_taxonomy!$B$2:$Z$948,8,0)</f>
        <v xml:space="preserve"> Chordata</v>
      </c>
      <c r="L617" t="str">
        <f>VLOOKUP($B617,SOCS_box_taxonomy!$B$2:$Z$948,9,0)</f>
        <v xml:space="preserve"> Craniata</v>
      </c>
      <c r="M617" t="str">
        <f>VLOOKUP($B617,SOCS_box_taxonomy!$B$2:$Z$948,10,0)</f>
        <v xml:space="preserve"> Vertebrata</v>
      </c>
      <c r="N617" t="str">
        <f>VLOOKUP($B617,SOCS_box_taxonomy!$B$2:$Z$948,11,0)</f>
        <v xml:space="preserve"> Euteleostomi</v>
      </c>
      <c r="O617" t="str">
        <f>VLOOKUP($B617,SOCS_box_taxonomy!$B$2:$Z$948,12,0)</f>
        <v>Amphibia</v>
      </c>
      <c r="P617" t="str">
        <f>VLOOKUP($B617,SOCS_box_taxonomy!$B$2:$Z$948,13,0)</f>
        <v xml:space="preserve"> Batrachia</v>
      </c>
      <c r="Q617" t="str">
        <f>VLOOKUP($B617,SOCS_box_taxonomy!$B$2:$Z$948,14,0)</f>
        <v xml:space="preserve"> Anura</v>
      </c>
      <c r="R617" t="str">
        <f>VLOOKUP($B617,SOCS_box_taxonomy!$B$2:$Z$948,15,0)</f>
        <v xml:space="preserve"> Pipoidea</v>
      </c>
      <c r="S617" t="str">
        <f>VLOOKUP($B617,SOCS_box_taxonomy!$B$2:$Z$948,16,0)</f>
        <v xml:space="preserve"> Pipidae</v>
      </c>
      <c r="T617" t="str">
        <f>VLOOKUP($B617,SOCS_box_taxonomy!$B$2:$Z$948,17,0)</f>
        <v xml:space="preserve"> Xenopodinae</v>
      </c>
      <c r="U617" t="str">
        <f>VLOOKUP($B617,SOCS_box_taxonomy!$B$2:$Z$948,18,0)</f>
        <v xml:space="preserve"> Xenopus</v>
      </c>
      <c r="V617" t="str">
        <f>VLOOKUP($B617,SOCS_box_taxonomy!$B$2:$Z$948,19,0)</f>
        <v>Silurana.</v>
      </c>
      <c r="W617">
        <f>VLOOKUP($B617,SOCS_box_taxonomy!$B$2:$Z$948,20,0)</f>
        <v>0</v>
      </c>
      <c r="X617">
        <f>VLOOKUP($B617,SOCS_box_taxonomy!$B$2:$Z$948,21,0)</f>
        <v>0</v>
      </c>
      <c r="Y617">
        <f>VLOOKUP($B617,SOCS_box_taxonomy!$B$2:$Z$948,22,0)</f>
        <v>0</v>
      </c>
    </row>
    <row r="618" spans="1:26">
      <c r="A618" t="s">
        <v>320</v>
      </c>
      <c r="B618" t="s">
        <v>1485</v>
      </c>
      <c r="C618">
        <v>146</v>
      </c>
      <c r="D618" t="s">
        <v>21</v>
      </c>
      <c r="E618">
        <v>108</v>
      </c>
      <c r="F618">
        <v>143</v>
      </c>
      <c r="G618">
        <v>1016</v>
      </c>
      <c r="H618" t="s">
        <v>1265</v>
      </c>
      <c r="I618" t="str">
        <f>VLOOKUP($B618,SOCS_box_taxonomy!$B$2:$Z$948,6,0)</f>
        <v>Eukaryota</v>
      </c>
      <c r="J618" t="str">
        <f>VLOOKUP($B618,SOCS_box_taxonomy!$B$2:$Z$948,7,0)</f>
        <v xml:space="preserve"> Metazoa</v>
      </c>
      <c r="K618" t="str">
        <f>VLOOKUP($B618,SOCS_box_taxonomy!$B$2:$Z$948,8,0)</f>
        <v xml:space="preserve"> Chordata</v>
      </c>
      <c r="L618" t="str">
        <f>VLOOKUP($B618,SOCS_box_taxonomy!$B$2:$Z$948,9,0)</f>
        <v xml:space="preserve"> Craniata</v>
      </c>
      <c r="M618" t="str">
        <f>VLOOKUP($B618,SOCS_box_taxonomy!$B$2:$Z$948,10,0)</f>
        <v xml:space="preserve"> Vertebrata</v>
      </c>
      <c r="N618" t="str">
        <f>VLOOKUP($B618,SOCS_box_taxonomy!$B$2:$Z$948,11,0)</f>
        <v xml:space="preserve"> Euteleostomi</v>
      </c>
      <c r="O618" t="str">
        <f>VLOOKUP($B618,SOCS_box_taxonomy!$B$2:$Z$948,12,0)</f>
        <v>Amphibia</v>
      </c>
      <c r="P618" t="str">
        <f>VLOOKUP($B618,SOCS_box_taxonomy!$B$2:$Z$948,13,0)</f>
        <v xml:space="preserve"> Batrachia</v>
      </c>
      <c r="Q618" t="str">
        <f>VLOOKUP($B618,SOCS_box_taxonomy!$B$2:$Z$948,14,0)</f>
        <v xml:space="preserve"> Anura</v>
      </c>
      <c r="R618" t="str">
        <f>VLOOKUP($B618,SOCS_box_taxonomy!$B$2:$Z$948,15,0)</f>
        <v xml:space="preserve"> Pipoidea</v>
      </c>
      <c r="S618" t="str">
        <f>VLOOKUP($B618,SOCS_box_taxonomy!$B$2:$Z$948,16,0)</f>
        <v xml:space="preserve"> Pipidae</v>
      </c>
      <c r="T618" t="str">
        <f>VLOOKUP($B618,SOCS_box_taxonomy!$B$2:$Z$948,17,0)</f>
        <v xml:space="preserve"> Xenopodinae</v>
      </c>
      <c r="U618" t="str">
        <f>VLOOKUP($B618,SOCS_box_taxonomy!$B$2:$Z$948,18,0)</f>
        <v xml:space="preserve"> Xenopus</v>
      </c>
      <c r="V618" t="str">
        <f>VLOOKUP($B618,SOCS_box_taxonomy!$B$2:$Z$948,19,0)</f>
        <v>Silurana.</v>
      </c>
      <c r="W618">
        <f>VLOOKUP($B618,SOCS_box_taxonomy!$B$2:$Z$948,20,0)</f>
        <v>0</v>
      </c>
      <c r="X618">
        <f>VLOOKUP($B618,SOCS_box_taxonomy!$B$2:$Z$948,21,0)</f>
        <v>0</v>
      </c>
      <c r="Y618">
        <f>VLOOKUP($B618,SOCS_box_taxonomy!$B$2:$Z$948,22,0)</f>
        <v>0</v>
      </c>
      <c r="Z618">
        <f>$F618-$E618+1</f>
        <v>36</v>
      </c>
    </row>
    <row r="619" spans="1:26">
      <c r="A619" t="s">
        <v>321</v>
      </c>
      <c r="B619" t="s">
        <v>1486</v>
      </c>
      <c r="C619">
        <v>533</v>
      </c>
      <c r="D619" t="s">
        <v>1286</v>
      </c>
      <c r="E619">
        <v>382</v>
      </c>
      <c r="F619">
        <v>458</v>
      </c>
      <c r="G619">
        <v>4403</v>
      </c>
      <c r="H619" t="s">
        <v>1287</v>
      </c>
      <c r="I619" t="str">
        <f>VLOOKUP($B619,SOCS_box_taxonomy!$B$2:$Z$948,6,0)</f>
        <v>Eukaryota</v>
      </c>
      <c r="J619" t="str">
        <f>VLOOKUP($B619,SOCS_box_taxonomy!$B$2:$Z$948,7,0)</f>
        <v xml:space="preserve"> Metazoa</v>
      </c>
      <c r="K619" t="str">
        <f>VLOOKUP($B619,SOCS_box_taxonomy!$B$2:$Z$948,8,0)</f>
        <v xml:space="preserve"> Chordata</v>
      </c>
      <c r="L619" t="str">
        <f>VLOOKUP($B619,SOCS_box_taxonomy!$B$2:$Z$948,9,0)</f>
        <v xml:space="preserve"> Craniata</v>
      </c>
      <c r="M619" t="str">
        <f>VLOOKUP($B619,SOCS_box_taxonomy!$B$2:$Z$948,10,0)</f>
        <v xml:space="preserve"> Vertebrata</v>
      </c>
      <c r="N619" t="str">
        <f>VLOOKUP($B619,SOCS_box_taxonomy!$B$2:$Z$948,11,0)</f>
        <v xml:space="preserve"> Euteleostomi</v>
      </c>
      <c r="O619" t="str">
        <f>VLOOKUP($B619,SOCS_box_taxonomy!$B$2:$Z$948,12,0)</f>
        <v>Amphibia</v>
      </c>
      <c r="P619" t="str">
        <f>VLOOKUP($B619,SOCS_box_taxonomy!$B$2:$Z$948,13,0)</f>
        <v xml:space="preserve"> Batrachia</v>
      </c>
      <c r="Q619" t="str">
        <f>VLOOKUP($B619,SOCS_box_taxonomy!$B$2:$Z$948,14,0)</f>
        <v xml:space="preserve"> Anura</v>
      </c>
      <c r="R619" t="str">
        <f>VLOOKUP($B619,SOCS_box_taxonomy!$B$2:$Z$948,15,0)</f>
        <v xml:space="preserve"> Pipoidea</v>
      </c>
      <c r="S619" t="str">
        <f>VLOOKUP($B619,SOCS_box_taxonomy!$B$2:$Z$948,16,0)</f>
        <v xml:space="preserve"> Pipidae</v>
      </c>
      <c r="T619" t="str">
        <f>VLOOKUP($B619,SOCS_box_taxonomy!$B$2:$Z$948,17,0)</f>
        <v xml:space="preserve"> Xenopodinae</v>
      </c>
      <c r="U619" t="str">
        <f>VLOOKUP($B619,SOCS_box_taxonomy!$B$2:$Z$948,18,0)</f>
        <v xml:space="preserve"> Xenopus</v>
      </c>
      <c r="V619" t="str">
        <f>VLOOKUP($B619,SOCS_box_taxonomy!$B$2:$Z$948,19,0)</f>
        <v>Silurana.</v>
      </c>
      <c r="W619">
        <f>VLOOKUP($B619,SOCS_box_taxonomy!$B$2:$Z$948,20,0)</f>
        <v>0</v>
      </c>
      <c r="X619">
        <f>VLOOKUP($B619,SOCS_box_taxonomy!$B$2:$Z$948,21,0)</f>
        <v>0</v>
      </c>
      <c r="Y619">
        <f>VLOOKUP($B619,SOCS_box_taxonomy!$B$2:$Z$948,22,0)</f>
        <v>0</v>
      </c>
    </row>
    <row r="620" spans="1:26">
      <c r="A620" t="s">
        <v>321</v>
      </c>
      <c r="B620" t="s">
        <v>1486</v>
      </c>
      <c r="C620">
        <v>533</v>
      </c>
      <c r="D620" t="s">
        <v>21</v>
      </c>
      <c r="E620">
        <v>495</v>
      </c>
      <c r="F620">
        <v>532</v>
      </c>
      <c r="G620">
        <v>1016</v>
      </c>
      <c r="H620" t="s">
        <v>1265</v>
      </c>
      <c r="I620" t="str">
        <f>VLOOKUP($B620,SOCS_box_taxonomy!$B$2:$Z$948,6,0)</f>
        <v>Eukaryota</v>
      </c>
      <c r="J620" t="str">
        <f>VLOOKUP($B620,SOCS_box_taxonomy!$B$2:$Z$948,7,0)</f>
        <v xml:space="preserve"> Metazoa</v>
      </c>
      <c r="K620" t="str">
        <f>VLOOKUP($B620,SOCS_box_taxonomy!$B$2:$Z$948,8,0)</f>
        <v xml:space="preserve"> Chordata</v>
      </c>
      <c r="L620" t="str">
        <f>VLOOKUP($B620,SOCS_box_taxonomy!$B$2:$Z$948,9,0)</f>
        <v xml:space="preserve"> Craniata</v>
      </c>
      <c r="M620" t="str">
        <f>VLOOKUP($B620,SOCS_box_taxonomy!$B$2:$Z$948,10,0)</f>
        <v xml:space="preserve"> Vertebrata</v>
      </c>
      <c r="N620" t="str">
        <f>VLOOKUP($B620,SOCS_box_taxonomy!$B$2:$Z$948,11,0)</f>
        <v xml:space="preserve"> Euteleostomi</v>
      </c>
      <c r="O620" t="str">
        <f>VLOOKUP($B620,SOCS_box_taxonomy!$B$2:$Z$948,12,0)</f>
        <v>Amphibia</v>
      </c>
      <c r="P620" t="str">
        <f>VLOOKUP($B620,SOCS_box_taxonomy!$B$2:$Z$948,13,0)</f>
        <v xml:space="preserve"> Batrachia</v>
      </c>
      <c r="Q620" t="str">
        <f>VLOOKUP($B620,SOCS_box_taxonomy!$B$2:$Z$948,14,0)</f>
        <v xml:space="preserve"> Anura</v>
      </c>
      <c r="R620" t="str">
        <f>VLOOKUP($B620,SOCS_box_taxonomy!$B$2:$Z$948,15,0)</f>
        <v xml:space="preserve"> Pipoidea</v>
      </c>
      <c r="S620" t="str">
        <f>VLOOKUP($B620,SOCS_box_taxonomy!$B$2:$Z$948,16,0)</f>
        <v xml:space="preserve"> Pipidae</v>
      </c>
      <c r="T620" t="str">
        <f>VLOOKUP($B620,SOCS_box_taxonomy!$B$2:$Z$948,17,0)</f>
        <v xml:space="preserve"> Xenopodinae</v>
      </c>
      <c r="U620" t="str">
        <f>VLOOKUP($B620,SOCS_box_taxonomy!$B$2:$Z$948,18,0)</f>
        <v xml:space="preserve"> Xenopus</v>
      </c>
      <c r="V620" t="str">
        <f>VLOOKUP($B620,SOCS_box_taxonomy!$B$2:$Z$948,19,0)</f>
        <v>Silurana.</v>
      </c>
      <c r="W620">
        <f>VLOOKUP($B620,SOCS_box_taxonomy!$B$2:$Z$948,20,0)</f>
        <v>0</v>
      </c>
      <c r="X620">
        <f>VLOOKUP($B620,SOCS_box_taxonomy!$B$2:$Z$948,21,0)</f>
        <v>0</v>
      </c>
      <c r="Y620">
        <f>VLOOKUP($B620,SOCS_box_taxonomy!$B$2:$Z$948,22,0)</f>
        <v>0</v>
      </c>
      <c r="Z620">
        <f>$F620-$E620+1</f>
        <v>38</v>
      </c>
    </row>
    <row r="621" spans="1:26">
      <c r="A621" t="s">
        <v>321</v>
      </c>
      <c r="B621" t="s">
        <v>1486</v>
      </c>
      <c r="C621">
        <v>533</v>
      </c>
      <c r="D621" t="s">
        <v>1288</v>
      </c>
      <c r="E621">
        <v>1</v>
      </c>
      <c r="F621">
        <v>305</v>
      </c>
      <c r="G621">
        <v>52</v>
      </c>
      <c r="I621" t="str">
        <f>VLOOKUP($B621,SOCS_box_taxonomy!$B$2:$Z$948,6,0)</f>
        <v>Eukaryota</v>
      </c>
      <c r="J621" t="str">
        <f>VLOOKUP($B621,SOCS_box_taxonomy!$B$2:$Z$948,7,0)</f>
        <v xml:space="preserve"> Metazoa</v>
      </c>
      <c r="K621" t="str">
        <f>VLOOKUP($B621,SOCS_box_taxonomy!$B$2:$Z$948,8,0)</f>
        <v xml:space="preserve"> Chordata</v>
      </c>
      <c r="L621" t="str">
        <f>VLOOKUP($B621,SOCS_box_taxonomy!$B$2:$Z$948,9,0)</f>
        <v xml:space="preserve"> Craniata</v>
      </c>
      <c r="M621" t="str">
        <f>VLOOKUP($B621,SOCS_box_taxonomy!$B$2:$Z$948,10,0)</f>
        <v xml:space="preserve"> Vertebrata</v>
      </c>
      <c r="N621" t="str">
        <f>VLOOKUP($B621,SOCS_box_taxonomy!$B$2:$Z$948,11,0)</f>
        <v xml:space="preserve"> Euteleostomi</v>
      </c>
      <c r="O621" t="str">
        <f>VLOOKUP($B621,SOCS_box_taxonomy!$B$2:$Z$948,12,0)</f>
        <v>Amphibia</v>
      </c>
      <c r="P621" t="str">
        <f>VLOOKUP($B621,SOCS_box_taxonomy!$B$2:$Z$948,13,0)</f>
        <v xml:space="preserve"> Batrachia</v>
      </c>
      <c r="Q621" t="str">
        <f>VLOOKUP($B621,SOCS_box_taxonomy!$B$2:$Z$948,14,0)</f>
        <v xml:space="preserve"> Anura</v>
      </c>
      <c r="R621" t="str">
        <f>VLOOKUP($B621,SOCS_box_taxonomy!$B$2:$Z$948,15,0)</f>
        <v xml:space="preserve"> Pipoidea</v>
      </c>
      <c r="S621" t="str">
        <f>VLOOKUP($B621,SOCS_box_taxonomy!$B$2:$Z$948,16,0)</f>
        <v xml:space="preserve"> Pipidae</v>
      </c>
      <c r="T621" t="str">
        <f>VLOOKUP($B621,SOCS_box_taxonomy!$B$2:$Z$948,17,0)</f>
        <v xml:space="preserve"> Xenopodinae</v>
      </c>
      <c r="U621" t="str">
        <f>VLOOKUP($B621,SOCS_box_taxonomy!$B$2:$Z$948,18,0)</f>
        <v xml:space="preserve"> Xenopus</v>
      </c>
      <c r="V621" t="str">
        <f>VLOOKUP($B621,SOCS_box_taxonomy!$B$2:$Z$948,19,0)</f>
        <v>Silurana.</v>
      </c>
      <c r="W621">
        <f>VLOOKUP($B621,SOCS_box_taxonomy!$B$2:$Z$948,20,0)</f>
        <v>0</v>
      </c>
      <c r="X621">
        <f>VLOOKUP($B621,SOCS_box_taxonomy!$B$2:$Z$948,21,0)</f>
        <v>0</v>
      </c>
      <c r="Y621">
        <f>VLOOKUP($B621,SOCS_box_taxonomy!$B$2:$Z$948,22,0)</f>
        <v>0</v>
      </c>
    </row>
    <row r="622" spans="1:26">
      <c r="A622" t="s">
        <v>322</v>
      </c>
      <c r="B622" t="s">
        <v>1487</v>
      </c>
      <c r="C622">
        <v>472</v>
      </c>
      <c r="D622" t="s">
        <v>1286</v>
      </c>
      <c r="E622">
        <v>291</v>
      </c>
      <c r="F622">
        <v>365</v>
      </c>
      <c r="G622">
        <v>4403</v>
      </c>
      <c r="H622" t="s">
        <v>1287</v>
      </c>
      <c r="I622" t="str">
        <f>VLOOKUP($B622,SOCS_box_taxonomy!$B$2:$Z$948,6,0)</f>
        <v>Eukaryota</v>
      </c>
      <c r="J622" t="str">
        <f>VLOOKUP($B622,SOCS_box_taxonomy!$B$2:$Z$948,7,0)</f>
        <v xml:space="preserve"> Metazoa</v>
      </c>
      <c r="K622" t="str">
        <f>VLOOKUP($B622,SOCS_box_taxonomy!$B$2:$Z$948,8,0)</f>
        <v xml:space="preserve"> Chordata</v>
      </c>
      <c r="L622" t="str">
        <f>VLOOKUP($B622,SOCS_box_taxonomy!$B$2:$Z$948,9,0)</f>
        <v xml:space="preserve"> Craniata</v>
      </c>
      <c r="M622" t="str">
        <f>VLOOKUP($B622,SOCS_box_taxonomy!$B$2:$Z$948,10,0)</f>
        <v xml:space="preserve"> Vertebrata</v>
      </c>
      <c r="N622" t="str">
        <f>VLOOKUP($B622,SOCS_box_taxonomy!$B$2:$Z$948,11,0)</f>
        <v xml:space="preserve"> Euteleostomi</v>
      </c>
      <c r="O622" t="str">
        <f>VLOOKUP($B622,SOCS_box_taxonomy!$B$2:$Z$948,12,0)</f>
        <v>Amphibia</v>
      </c>
      <c r="P622" t="str">
        <f>VLOOKUP($B622,SOCS_box_taxonomy!$B$2:$Z$948,13,0)</f>
        <v xml:space="preserve"> Batrachia</v>
      </c>
      <c r="Q622" t="str">
        <f>VLOOKUP($B622,SOCS_box_taxonomy!$B$2:$Z$948,14,0)</f>
        <v xml:space="preserve"> Anura</v>
      </c>
      <c r="R622" t="str">
        <f>VLOOKUP($B622,SOCS_box_taxonomy!$B$2:$Z$948,15,0)</f>
        <v xml:space="preserve"> Pipoidea</v>
      </c>
      <c r="S622" t="str">
        <f>VLOOKUP($B622,SOCS_box_taxonomy!$B$2:$Z$948,16,0)</f>
        <v xml:space="preserve"> Pipidae</v>
      </c>
      <c r="T622" t="str">
        <f>VLOOKUP($B622,SOCS_box_taxonomy!$B$2:$Z$948,17,0)</f>
        <v xml:space="preserve"> Xenopodinae</v>
      </c>
      <c r="U622" t="str">
        <f>VLOOKUP($B622,SOCS_box_taxonomy!$B$2:$Z$948,18,0)</f>
        <v xml:space="preserve"> Xenopus</v>
      </c>
      <c r="V622" t="str">
        <f>VLOOKUP($B622,SOCS_box_taxonomy!$B$2:$Z$948,19,0)</f>
        <v>Silurana.</v>
      </c>
      <c r="W622">
        <f>VLOOKUP($B622,SOCS_box_taxonomy!$B$2:$Z$948,20,0)</f>
        <v>0</v>
      </c>
      <c r="X622">
        <f>VLOOKUP($B622,SOCS_box_taxonomy!$B$2:$Z$948,21,0)</f>
        <v>0</v>
      </c>
      <c r="Y622">
        <f>VLOOKUP($B622,SOCS_box_taxonomy!$B$2:$Z$948,22,0)</f>
        <v>0</v>
      </c>
    </row>
    <row r="623" spans="1:26">
      <c r="A623" t="s">
        <v>322</v>
      </c>
      <c r="B623" t="s">
        <v>1487</v>
      </c>
      <c r="C623">
        <v>472</v>
      </c>
      <c r="D623" t="s">
        <v>21</v>
      </c>
      <c r="E623">
        <v>406</v>
      </c>
      <c r="F623">
        <v>442</v>
      </c>
      <c r="G623">
        <v>1016</v>
      </c>
      <c r="H623" t="s">
        <v>1265</v>
      </c>
      <c r="I623" t="str">
        <f>VLOOKUP($B623,SOCS_box_taxonomy!$B$2:$Z$948,6,0)</f>
        <v>Eukaryota</v>
      </c>
      <c r="J623" t="str">
        <f>VLOOKUP($B623,SOCS_box_taxonomy!$B$2:$Z$948,7,0)</f>
        <v xml:space="preserve"> Metazoa</v>
      </c>
      <c r="K623" t="str">
        <f>VLOOKUP($B623,SOCS_box_taxonomy!$B$2:$Z$948,8,0)</f>
        <v xml:space="preserve"> Chordata</v>
      </c>
      <c r="L623" t="str">
        <f>VLOOKUP($B623,SOCS_box_taxonomy!$B$2:$Z$948,9,0)</f>
        <v xml:space="preserve"> Craniata</v>
      </c>
      <c r="M623" t="str">
        <f>VLOOKUP($B623,SOCS_box_taxonomy!$B$2:$Z$948,10,0)</f>
        <v xml:space="preserve"> Vertebrata</v>
      </c>
      <c r="N623" t="str">
        <f>VLOOKUP($B623,SOCS_box_taxonomy!$B$2:$Z$948,11,0)</f>
        <v xml:space="preserve"> Euteleostomi</v>
      </c>
      <c r="O623" t="str">
        <f>VLOOKUP($B623,SOCS_box_taxonomy!$B$2:$Z$948,12,0)</f>
        <v>Amphibia</v>
      </c>
      <c r="P623" t="str">
        <f>VLOOKUP($B623,SOCS_box_taxonomy!$B$2:$Z$948,13,0)</f>
        <v xml:space="preserve"> Batrachia</v>
      </c>
      <c r="Q623" t="str">
        <f>VLOOKUP($B623,SOCS_box_taxonomy!$B$2:$Z$948,14,0)</f>
        <v xml:space="preserve"> Anura</v>
      </c>
      <c r="R623" t="str">
        <f>VLOOKUP($B623,SOCS_box_taxonomy!$B$2:$Z$948,15,0)</f>
        <v xml:space="preserve"> Pipoidea</v>
      </c>
      <c r="S623" t="str">
        <f>VLOOKUP($B623,SOCS_box_taxonomy!$B$2:$Z$948,16,0)</f>
        <v xml:space="preserve"> Pipidae</v>
      </c>
      <c r="T623" t="str">
        <f>VLOOKUP($B623,SOCS_box_taxonomy!$B$2:$Z$948,17,0)</f>
        <v xml:space="preserve"> Xenopodinae</v>
      </c>
      <c r="U623" t="str">
        <f>VLOOKUP($B623,SOCS_box_taxonomy!$B$2:$Z$948,18,0)</f>
        <v xml:space="preserve"> Xenopus</v>
      </c>
      <c r="V623" t="str">
        <f>VLOOKUP($B623,SOCS_box_taxonomy!$B$2:$Z$948,19,0)</f>
        <v>Silurana.</v>
      </c>
      <c r="W623">
        <f>VLOOKUP($B623,SOCS_box_taxonomy!$B$2:$Z$948,20,0)</f>
        <v>0</v>
      </c>
      <c r="X623">
        <f>VLOOKUP($B623,SOCS_box_taxonomy!$B$2:$Z$948,21,0)</f>
        <v>0</v>
      </c>
      <c r="Y623">
        <f>VLOOKUP($B623,SOCS_box_taxonomy!$B$2:$Z$948,22,0)</f>
        <v>0</v>
      </c>
      <c r="Z623">
        <f>$F623-$E623+1</f>
        <v>37</v>
      </c>
    </row>
    <row r="624" spans="1:26">
      <c r="A624" t="s">
        <v>322</v>
      </c>
      <c r="B624" t="s">
        <v>1487</v>
      </c>
      <c r="C624">
        <v>472</v>
      </c>
      <c r="D624" t="s">
        <v>1431</v>
      </c>
      <c r="E624">
        <v>101</v>
      </c>
      <c r="F624">
        <v>269</v>
      </c>
      <c r="G624">
        <v>24</v>
      </c>
      <c r="I624" t="str">
        <f>VLOOKUP($B624,SOCS_box_taxonomy!$B$2:$Z$948,6,0)</f>
        <v>Eukaryota</v>
      </c>
      <c r="J624" t="str">
        <f>VLOOKUP($B624,SOCS_box_taxonomy!$B$2:$Z$948,7,0)</f>
        <v xml:space="preserve"> Metazoa</v>
      </c>
      <c r="K624" t="str">
        <f>VLOOKUP($B624,SOCS_box_taxonomy!$B$2:$Z$948,8,0)</f>
        <v xml:space="preserve"> Chordata</v>
      </c>
      <c r="L624" t="str">
        <f>VLOOKUP($B624,SOCS_box_taxonomy!$B$2:$Z$948,9,0)</f>
        <v xml:space="preserve"> Craniata</v>
      </c>
      <c r="M624" t="str">
        <f>VLOOKUP($B624,SOCS_box_taxonomy!$B$2:$Z$948,10,0)</f>
        <v xml:space="preserve"> Vertebrata</v>
      </c>
      <c r="N624" t="str">
        <f>VLOOKUP($B624,SOCS_box_taxonomy!$B$2:$Z$948,11,0)</f>
        <v xml:space="preserve"> Euteleostomi</v>
      </c>
      <c r="O624" t="str">
        <f>VLOOKUP($B624,SOCS_box_taxonomy!$B$2:$Z$948,12,0)</f>
        <v>Amphibia</v>
      </c>
      <c r="P624" t="str">
        <f>VLOOKUP($B624,SOCS_box_taxonomy!$B$2:$Z$948,13,0)</f>
        <v xml:space="preserve"> Batrachia</v>
      </c>
      <c r="Q624" t="str">
        <f>VLOOKUP($B624,SOCS_box_taxonomy!$B$2:$Z$948,14,0)</f>
        <v xml:space="preserve"> Anura</v>
      </c>
      <c r="R624" t="str">
        <f>VLOOKUP($B624,SOCS_box_taxonomy!$B$2:$Z$948,15,0)</f>
        <v xml:space="preserve"> Pipoidea</v>
      </c>
      <c r="S624" t="str">
        <f>VLOOKUP($B624,SOCS_box_taxonomy!$B$2:$Z$948,16,0)</f>
        <v xml:space="preserve"> Pipidae</v>
      </c>
      <c r="T624" t="str">
        <f>VLOOKUP($B624,SOCS_box_taxonomy!$B$2:$Z$948,17,0)</f>
        <v xml:space="preserve"> Xenopodinae</v>
      </c>
      <c r="U624" t="str">
        <f>VLOOKUP($B624,SOCS_box_taxonomy!$B$2:$Z$948,18,0)</f>
        <v xml:space="preserve"> Xenopus</v>
      </c>
      <c r="V624" t="str">
        <f>VLOOKUP($B624,SOCS_box_taxonomy!$B$2:$Z$948,19,0)</f>
        <v>Silurana.</v>
      </c>
      <c r="W624">
        <f>VLOOKUP($B624,SOCS_box_taxonomy!$B$2:$Z$948,20,0)</f>
        <v>0</v>
      </c>
      <c r="X624">
        <f>VLOOKUP($B624,SOCS_box_taxonomy!$B$2:$Z$948,21,0)</f>
        <v>0</v>
      </c>
      <c r="Y624">
        <f>VLOOKUP($B624,SOCS_box_taxonomy!$B$2:$Z$948,22,0)</f>
        <v>0</v>
      </c>
    </row>
    <row r="625" spans="1:26">
      <c r="A625" t="s">
        <v>323</v>
      </c>
      <c r="B625" t="s">
        <v>1488</v>
      </c>
      <c r="C625">
        <v>309</v>
      </c>
      <c r="D625" t="s">
        <v>1286</v>
      </c>
      <c r="E625">
        <v>155</v>
      </c>
      <c r="F625">
        <v>233</v>
      </c>
      <c r="G625">
        <v>4403</v>
      </c>
      <c r="H625" t="s">
        <v>1287</v>
      </c>
      <c r="I625" t="str">
        <f>VLOOKUP($B625,SOCS_box_taxonomy!$B$2:$Z$948,6,0)</f>
        <v>Eukaryota</v>
      </c>
      <c r="J625" t="str">
        <f>VLOOKUP($B625,SOCS_box_taxonomy!$B$2:$Z$948,7,0)</f>
        <v xml:space="preserve"> Metazoa</v>
      </c>
      <c r="K625" t="str">
        <f>VLOOKUP($B625,SOCS_box_taxonomy!$B$2:$Z$948,8,0)</f>
        <v xml:space="preserve"> Chordata</v>
      </c>
      <c r="L625" t="str">
        <f>VLOOKUP($B625,SOCS_box_taxonomy!$B$2:$Z$948,9,0)</f>
        <v xml:space="preserve"> Craniata</v>
      </c>
      <c r="M625" t="str">
        <f>VLOOKUP($B625,SOCS_box_taxonomy!$B$2:$Z$948,10,0)</f>
        <v xml:space="preserve"> Vertebrata</v>
      </c>
      <c r="N625" t="str">
        <f>VLOOKUP($B625,SOCS_box_taxonomy!$B$2:$Z$948,11,0)</f>
        <v xml:space="preserve"> Euteleostomi</v>
      </c>
      <c r="O625" t="str">
        <f>VLOOKUP($B625,SOCS_box_taxonomy!$B$2:$Z$948,12,0)</f>
        <v>Testudines + Archosauria group</v>
      </c>
      <c r="P625" t="str">
        <f>VLOOKUP($B625,SOCS_box_taxonomy!$B$2:$Z$948,13,0)</f>
        <v xml:space="preserve"> Archosauria</v>
      </c>
      <c r="Q625" t="str">
        <f>VLOOKUP($B625,SOCS_box_taxonomy!$B$2:$Z$948,14,0)</f>
        <v xml:space="preserve"> Dinosauria</v>
      </c>
      <c r="R625" t="str">
        <f>VLOOKUP($B625,SOCS_box_taxonomy!$B$2:$Z$948,15,0)</f>
        <v xml:space="preserve"> Saurischia</v>
      </c>
      <c r="S625" t="str">
        <f>VLOOKUP($B625,SOCS_box_taxonomy!$B$2:$Z$948,16,0)</f>
        <v>Theropoda</v>
      </c>
      <c r="T625" t="str">
        <f>VLOOKUP($B625,SOCS_box_taxonomy!$B$2:$Z$948,17,0)</f>
        <v xml:space="preserve"> Coelurosauria</v>
      </c>
      <c r="U625" t="str">
        <f>VLOOKUP($B625,SOCS_box_taxonomy!$B$2:$Z$948,18,0)</f>
        <v xml:space="preserve"> Aves</v>
      </c>
      <c r="V625" t="str">
        <f>VLOOKUP($B625,SOCS_box_taxonomy!$B$2:$Z$948,19,0)</f>
        <v xml:space="preserve"> Neognathae</v>
      </c>
      <c r="W625" t="str">
        <f>VLOOKUP($B625,SOCS_box_taxonomy!$B$2:$Z$948,20,0)</f>
        <v xml:space="preserve"> Galliformes</v>
      </c>
      <c r="X625" t="str">
        <f>VLOOKUP($B625,SOCS_box_taxonomy!$B$2:$Z$948,21,0)</f>
        <v xml:space="preserve"> Phasianidae</v>
      </c>
      <c r="Y625" t="str">
        <f>VLOOKUP($B625,SOCS_box_taxonomy!$B$2:$Z$948,22,0)</f>
        <v>Phasianinae</v>
      </c>
    </row>
    <row r="626" spans="1:26">
      <c r="A626" t="s">
        <v>323</v>
      </c>
      <c r="B626" t="s">
        <v>1488</v>
      </c>
      <c r="C626">
        <v>309</v>
      </c>
      <c r="D626" t="s">
        <v>21</v>
      </c>
      <c r="E626">
        <v>255</v>
      </c>
      <c r="F626">
        <v>292</v>
      </c>
      <c r="G626">
        <v>1016</v>
      </c>
      <c r="H626" t="s">
        <v>1265</v>
      </c>
      <c r="I626" t="str">
        <f>VLOOKUP($B626,SOCS_box_taxonomy!$B$2:$Z$948,6,0)</f>
        <v>Eukaryota</v>
      </c>
      <c r="J626" t="str">
        <f>VLOOKUP($B626,SOCS_box_taxonomy!$B$2:$Z$948,7,0)</f>
        <v xml:space="preserve"> Metazoa</v>
      </c>
      <c r="K626" t="str">
        <f>VLOOKUP($B626,SOCS_box_taxonomy!$B$2:$Z$948,8,0)</f>
        <v xml:space="preserve"> Chordata</v>
      </c>
      <c r="L626" t="str">
        <f>VLOOKUP($B626,SOCS_box_taxonomy!$B$2:$Z$948,9,0)</f>
        <v xml:space="preserve"> Craniata</v>
      </c>
      <c r="M626" t="str">
        <f>VLOOKUP($B626,SOCS_box_taxonomy!$B$2:$Z$948,10,0)</f>
        <v xml:space="preserve"> Vertebrata</v>
      </c>
      <c r="N626" t="str">
        <f>VLOOKUP($B626,SOCS_box_taxonomy!$B$2:$Z$948,11,0)</f>
        <v xml:space="preserve"> Euteleostomi</v>
      </c>
      <c r="O626" t="str">
        <f>VLOOKUP($B626,SOCS_box_taxonomy!$B$2:$Z$948,12,0)</f>
        <v>Testudines + Archosauria group</v>
      </c>
      <c r="P626" t="str">
        <f>VLOOKUP($B626,SOCS_box_taxonomy!$B$2:$Z$948,13,0)</f>
        <v xml:space="preserve"> Archosauria</v>
      </c>
      <c r="Q626" t="str">
        <f>VLOOKUP($B626,SOCS_box_taxonomy!$B$2:$Z$948,14,0)</f>
        <v xml:space="preserve"> Dinosauria</v>
      </c>
      <c r="R626" t="str">
        <f>VLOOKUP($B626,SOCS_box_taxonomy!$B$2:$Z$948,15,0)</f>
        <v xml:space="preserve"> Saurischia</v>
      </c>
      <c r="S626" t="str">
        <f>VLOOKUP($B626,SOCS_box_taxonomy!$B$2:$Z$948,16,0)</f>
        <v>Theropoda</v>
      </c>
      <c r="T626" t="str">
        <f>VLOOKUP($B626,SOCS_box_taxonomy!$B$2:$Z$948,17,0)</f>
        <v xml:space="preserve"> Coelurosauria</v>
      </c>
      <c r="U626" t="str">
        <f>VLOOKUP($B626,SOCS_box_taxonomy!$B$2:$Z$948,18,0)</f>
        <v xml:space="preserve"> Aves</v>
      </c>
      <c r="V626" t="str">
        <f>VLOOKUP($B626,SOCS_box_taxonomy!$B$2:$Z$948,19,0)</f>
        <v xml:space="preserve"> Neognathae</v>
      </c>
      <c r="W626" t="str">
        <f>VLOOKUP($B626,SOCS_box_taxonomy!$B$2:$Z$948,20,0)</f>
        <v xml:space="preserve"> Galliformes</v>
      </c>
      <c r="X626" t="str">
        <f>VLOOKUP($B626,SOCS_box_taxonomy!$B$2:$Z$948,21,0)</f>
        <v xml:space="preserve"> Phasianidae</v>
      </c>
      <c r="Y626" t="str">
        <f>VLOOKUP($B626,SOCS_box_taxonomy!$B$2:$Z$948,22,0)</f>
        <v>Phasianinae</v>
      </c>
      <c r="Z626">
        <f>$F626-$E626+1</f>
        <v>38</v>
      </c>
    </row>
    <row r="627" spans="1:26">
      <c r="A627" t="s">
        <v>323</v>
      </c>
      <c r="B627" t="s">
        <v>1488</v>
      </c>
      <c r="C627">
        <v>309</v>
      </c>
      <c r="D627" t="s">
        <v>1349</v>
      </c>
      <c r="E627">
        <v>1</v>
      </c>
      <c r="F627">
        <v>41</v>
      </c>
      <c r="G627">
        <v>56</v>
      </c>
      <c r="I627" t="str">
        <f>VLOOKUP($B627,SOCS_box_taxonomy!$B$2:$Z$948,6,0)</f>
        <v>Eukaryota</v>
      </c>
      <c r="J627" t="str">
        <f>VLOOKUP($B627,SOCS_box_taxonomy!$B$2:$Z$948,7,0)</f>
        <v xml:space="preserve"> Metazoa</v>
      </c>
      <c r="K627" t="str">
        <f>VLOOKUP($B627,SOCS_box_taxonomy!$B$2:$Z$948,8,0)</f>
        <v xml:space="preserve"> Chordata</v>
      </c>
      <c r="L627" t="str">
        <f>VLOOKUP($B627,SOCS_box_taxonomy!$B$2:$Z$948,9,0)</f>
        <v xml:space="preserve"> Craniata</v>
      </c>
      <c r="M627" t="str">
        <f>VLOOKUP($B627,SOCS_box_taxonomy!$B$2:$Z$948,10,0)</f>
        <v xml:space="preserve"> Vertebrata</v>
      </c>
      <c r="N627" t="str">
        <f>VLOOKUP($B627,SOCS_box_taxonomy!$B$2:$Z$948,11,0)</f>
        <v xml:space="preserve"> Euteleostomi</v>
      </c>
      <c r="O627" t="str">
        <f>VLOOKUP($B627,SOCS_box_taxonomy!$B$2:$Z$948,12,0)</f>
        <v>Testudines + Archosauria group</v>
      </c>
      <c r="P627" t="str">
        <f>VLOOKUP($B627,SOCS_box_taxonomy!$B$2:$Z$948,13,0)</f>
        <v xml:space="preserve"> Archosauria</v>
      </c>
      <c r="Q627" t="str">
        <f>VLOOKUP($B627,SOCS_box_taxonomy!$B$2:$Z$948,14,0)</f>
        <v xml:space="preserve"> Dinosauria</v>
      </c>
      <c r="R627" t="str">
        <f>VLOOKUP($B627,SOCS_box_taxonomy!$B$2:$Z$948,15,0)</f>
        <v xml:space="preserve"> Saurischia</v>
      </c>
      <c r="S627" t="str">
        <f>VLOOKUP($B627,SOCS_box_taxonomy!$B$2:$Z$948,16,0)</f>
        <v>Theropoda</v>
      </c>
      <c r="T627" t="str">
        <f>VLOOKUP($B627,SOCS_box_taxonomy!$B$2:$Z$948,17,0)</f>
        <v xml:space="preserve"> Coelurosauria</v>
      </c>
      <c r="U627" t="str">
        <f>VLOOKUP($B627,SOCS_box_taxonomy!$B$2:$Z$948,18,0)</f>
        <v xml:space="preserve"> Aves</v>
      </c>
      <c r="V627" t="str">
        <f>VLOOKUP($B627,SOCS_box_taxonomy!$B$2:$Z$948,19,0)</f>
        <v xml:space="preserve"> Neognathae</v>
      </c>
      <c r="W627" t="str">
        <f>VLOOKUP($B627,SOCS_box_taxonomy!$B$2:$Z$948,20,0)</f>
        <v xml:space="preserve"> Galliformes</v>
      </c>
      <c r="X627" t="str">
        <f>VLOOKUP($B627,SOCS_box_taxonomy!$B$2:$Z$948,21,0)</f>
        <v xml:space="preserve"> Phasianidae</v>
      </c>
      <c r="Y627" t="str">
        <f>VLOOKUP($B627,SOCS_box_taxonomy!$B$2:$Z$948,22,0)</f>
        <v>Phasianinae</v>
      </c>
    </row>
    <row r="628" spans="1:26">
      <c r="A628" t="s">
        <v>335</v>
      </c>
      <c r="B628" t="s">
        <v>1489</v>
      </c>
      <c r="C628">
        <v>536</v>
      </c>
      <c r="D628" t="s">
        <v>1286</v>
      </c>
      <c r="E628">
        <v>381</v>
      </c>
      <c r="F628">
        <v>459</v>
      </c>
      <c r="G628">
        <v>4403</v>
      </c>
      <c r="H628" t="s">
        <v>1287</v>
      </c>
      <c r="I628" t="str">
        <f>VLOOKUP($B628,SOCS_box_taxonomy!$B$2:$Z$948,6,0)</f>
        <v>Eukaryota</v>
      </c>
      <c r="J628" t="str">
        <f>VLOOKUP($B628,SOCS_box_taxonomy!$B$2:$Z$948,7,0)</f>
        <v xml:space="preserve"> Metazoa</v>
      </c>
      <c r="K628" t="str">
        <f>VLOOKUP($B628,SOCS_box_taxonomy!$B$2:$Z$948,8,0)</f>
        <v xml:space="preserve"> Chordata</v>
      </c>
      <c r="L628" t="str">
        <f>VLOOKUP($B628,SOCS_box_taxonomy!$B$2:$Z$948,9,0)</f>
        <v xml:space="preserve"> Craniata</v>
      </c>
      <c r="M628" t="str">
        <f>VLOOKUP($B628,SOCS_box_taxonomy!$B$2:$Z$948,10,0)</f>
        <v xml:space="preserve"> Vertebrata</v>
      </c>
      <c r="N628" t="str">
        <f>VLOOKUP($B628,SOCS_box_taxonomy!$B$2:$Z$948,11,0)</f>
        <v xml:space="preserve"> Euteleostomi</v>
      </c>
      <c r="O628" t="str">
        <f>VLOOKUP($B628,SOCS_box_taxonomy!$B$2:$Z$948,12,0)</f>
        <v>Testudines + Archosauria group</v>
      </c>
      <c r="P628" t="str">
        <f>VLOOKUP($B628,SOCS_box_taxonomy!$B$2:$Z$948,13,0)</f>
        <v xml:space="preserve"> Archosauria</v>
      </c>
      <c r="Q628" t="str">
        <f>VLOOKUP($B628,SOCS_box_taxonomy!$B$2:$Z$948,14,0)</f>
        <v xml:space="preserve"> Dinosauria</v>
      </c>
      <c r="R628" t="str">
        <f>VLOOKUP($B628,SOCS_box_taxonomy!$B$2:$Z$948,15,0)</f>
        <v xml:space="preserve"> Saurischia</v>
      </c>
      <c r="S628" t="str">
        <f>VLOOKUP($B628,SOCS_box_taxonomy!$B$2:$Z$948,16,0)</f>
        <v>Theropoda</v>
      </c>
      <c r="T628" t="str">
        <f>VLOOKUP($B628,SOCS_box_taxonomy!$B$2:$Z$948,17,0)</f>
        <v xml:space="preserve"> Coelurosauria</v>
      </c>
      <c r="U628" t="str">
        <f>VLOOKUP($B628,SOCS_box_taxonomy!$B$2:$Z$948,18,0)</f>
        <v xml:space="preserve"> Aves</v>
      </c>
      <c r="V628" t="str">
        <f>VLOOKUP($B628,SOCS_box_taxonomy!$B$2:$Z$948,19,0)</f>
        <v xml:space="preserve"> Neognathae</v>
      </c>
      <c r="W628" t="str">
        <f>VLOOKUP($B628,SOCS_box_taxonomy!$B$2:$Z$948,20,0)</f>
        <v xml:space="preserve"> Galliformes</v>
      </c>
      <c r="X628" t="str">
        <f>VLOOKUP($B628,SOCS_box_taxonomy!$B$2:$Z$948,21,0)</f>
        <v xml:space="preserve"> Phasianidae</v>
      </c>
      <c r="Y628" t="str">
        <f>VLOOKUP($B628,SOCS_box_taxonomy!$B$2:$Z$948,22,0)</f>
        <v>Phasianinae</v>
      </c>
    </row>
    <row r="629" spans="1:26">
      <c r="A629" t="s">
        <v>335</v>
      </c>
      <c r="B629" t="s">
        <v>1489</v>
      </c>
      <c r="C629">
        <v>536</v>
      </c>
      <c r="D629" t="s">
        <v>21</v>
      </c>
      <c r="E629">
        <v>481</v>
      </c>
      <c r="F629">
        <v>518</v>
      </c>
      <c r="G629">
        <v>1016</v>
      </c>
      <c r="H629" t="s">
        <v>1265</v>
      </c>
      <c r="I629" t="str">
        <f>VLOOKUP($B629,SOCS_box_taxonomy!$B$2:$Z$948,6,0)</f>
        <v>Eukaryota</v>
      </c>
      <c r="J629" t="str">
        <f>VLOOKUP($B629,SOCS_box_taxonomy!$B$2:$Z$948,7,0)</f>
        <v xml:space="preserve"> Metazoa</v>
      </c>
      <c r="K629" t="str">
        <f>VLOOKUP($B629,SOCS_box_taxonomy!$B$2:$Z$948,8,0)</f>
        <v xml:space="preserve"> Chordata</v>
      </c>
      <c r="L629" t="str">
        <f>VLOOKUP($B629,SOCS_box_taxonomy!$B$2:$Z$948,9,0)</f>
        <v xml:space="preserve"> Craniata</v>
      </c>
      <c r="M629" t="str">
        <f>VLOOKUP($B629,SOCS_box_taxonomy!$B$2:$Z$948,10,0)</f>
        <v xml:space="preserve"> Vertebrata</v>
      </c>
      <c r="N629" t="str">
        <f>VLOOKUP($B629,SOCS_box_taxonomy!$B$2:$Z$948,11,0)</f>
        <v xml:space="preserve"> Euteleostomi</v>
      </c>
      <c r="O629" t="str">
        <f>VLOOKUP($B629,SOCS_box_taxonomy!$B$2:$Z$948,12,0)</f>
        <v>Testudines + Archosauria group</v>
      </c>
      <c r="P629" t="str">
        <f>VLOOKUP($B629,SOCS_box_taxonomy!$B$2:$Z$948,13,0)</f>
        <v xml:space="preserve"> Archosauria</v>
      </c>
      <c r="Q629" t="str">
        <f>VLOOKUP($B629,SOCS_box_taxonomy!$B$2:$Z$948,14,0)</f>
        <v xml:space="preserve"> Dinosauria</v>
      </c>
      <c r="R629" t="str">
        <f>VLOOKUP($B629,SOCS_box_taxonomy!$B$2:$Z$948,15,0)</f>
        <v xml:space="preserve"> Saurischia</v>
      </c>
      <c r="S629" t="str">
        <f>VLOOKUP($B629,SOCS_box_taxonomy!$B$2:$Z$948,16,0)</f>
        <v>Theropoda</v>
      </c>
      <c r="T629" t="str">
        <f>VLOOKUP($B629,SOCS_box_taxonomy!$B$2:$Z$948,17,0)</f>
        <v xml:space="preserve"> Coelurosauria</v>
      </c>
      <c r="U629" t="str">
        <f>VLOOKUP($B629,SOCS_box_taxonomy!$B$2:$Z$948,18,0)</f>
        <v xml:space="preserve"> Aves</v>
      </c>
      <c r="V629" t="str">
        <f>VLOOKUP($B629,SOCS_box_taxonomy!$B$2:$Z$948,19,0)</f>
        <v xml:space="preserve"> Neognathae</v>
      </c>
      <c r="W629" t="str">
        <f>VLOOKUP($B629,SOCS_box_taxonomy!$B$2:$Z$948,20,0)</f>
        <v xml:space="preserve"> Galliformes</v>
      </c>
      <c r="X629" t="str">
        <f>VLOOKUP($B629,SOCS_box_taxonomy!$B$2:$Z$948,21,0)</f>
        <v xml:space="preserve"> Phasianidae</v>
      </c>
      <c r="Y629" t="str">
        <f>VLOOKUP($B629,SOCS_box_taxonomy!$B$2:$Z$948,22,0)</f>
        <v>Phasianinae</v>
      </c>
      <c r="Z629">
        <f>$F629-$E629+1</f>
        <v>38</v>
      </c>
    </row>
    <row r="630" spans="1:26">
      <c r="A630" t="s">
        <v>335</v>
      </c>
      <c r="B630" t="s">
        <v>1489</v>
      </c>
      <c r="C630">
        <v>536</v>
      </c>
      <c r="D630" t="s">
        <v>1347</v>
      </c>
      <c r="E630">
        <v>144</v>
      </c>
      <c r="F630">
        <v>198</v>
      </c>
      <c r="G630">
        <v>63</v>
      </c>
      <c r="H630" t="s">
        <v>1348</v>
      </c>
      <c r="I630" t="str">
        <f>VLOOKUP($B630,SOCS_box_taxonomy!$B$2:$Z$948,6,0)</f>
        <v>Eukaryota</v>
      </c>
      <c r="J630" t="str">
        <f>VLOOKUP($B630,SOCS_box_taxonomy!$B$2:$Z$948,7,0)</f>
        <v xml:space="preserve"> Metazoa</v>
      </c>
      <c r="K630" t="str">
        <f>VLOOKUP($B630,SOCS_box_taxonomy!$B$2:$Z$948,8,0)</f>
        <v xml:space="preserve"> Chordata</v>
      </c>
      <c r="L630" t="str">
        <f>VLOOKUP($B630,SOCS_box_taxonomy!$B$2:$Z$948,9,0)</f>
        <v xml:space="preserve"> Craniata</v>
      </c>
      <c r="M630" t="str">
        <f>VLOOKUP($B630,SOCS_box_taxonomy!$B$2:$Z$948,10,0)</f>
        <v xml:space="preserve"> Vertebrata</v>
      </c>
      <c r="N630" t="str">
        <f>VLOOKUP($B630,SOCS_box_taxonomy!$B$2:$Z$948,11,0)</f>
        <v xml:space="preserve"> Euteleostomi</v>
      </c>
      <c r="O630" t="str">
        <f>VLOOKUP($B630,SOCS_box_taxonomy!$B$2:$Z$948,12,0)</f>
        <v>Testudines + Archosauria group</v>
      </c>
      <c r="P630" t="str">
        <f>VLOOKUP($B630,SOCS_box_taxonomy!$B$2:$Z$948,13,0)</f>
        <v xml:space="preserve"> Archosauria</v>
      </c>
      <c r="Q630" t="str">
        <f>VLOOKUP($B630,SOCS_box_taxonomy!$B$2:$Z$948,14,0)</f>
        <v xml:space="preserve"> Dinosauria</v>
      </c>
      <c r="R630" t="str">
        <f>VLOOKUP($B630,SOCS_box_taxonomy!$B$2:$Z$948,15,0)</f>
        <v xml:space="preserve"> Saurischia</v>
      </c>
      <c r="S630" t="str">
        <f>VLOOKUP($B630,SOCS_box_taxonomy!$B$2:$Z$948,16,0)</f>
        <v>Theropoda</v>
      </c>
      <c r="T630" t="str">
        <f>VLOOKUP($B630,SOCS_box_taxonomy!$B$2:$Z$948,17,0)</f>
        <v xml:space="preserve"> Coelurosauria</v>
      </c>
      <c r="U630" t="str">
        <f>VLOOKUP($B630,SOCS_box_taxonomy!$B$2:$Z$948,18,0)</f>
        <v xml:space="preserve"> Aves</v>
      </c>
      <c r="V630" t="str">
        <f>VLOOKUP($B630,SOCS_box_taxonomy!$B$2:$Z$948,19,0)</f>
        <v xml:space="preserve"> Neognathae</v>
      </c>
      <c r="W630" t="str">
        <f>VLOOKUP($B630,SOCS_box_taxonomy!$B$2:$Z$948,20,0)</f>
        <v xml:space="preserve"> Galliformes</v>
      </c>
      <c r="X630" t="str">
        <f>VLOOKUP($B630,SOCS_box_taxonomy!$B$2:$Z$948,21,0)</f>
        <v xml:space="preserve"> Phasianidae</v>
      </c>
      <c r="Y630" t="str">
        <f>VLOOKUP($B630,SOCS_box_taxonomy!$B$2:$Z$948,22,0)</f>
        <v>Phasianinae</v>
      </c>
    </row>
    <row r="631" spans="1:26">
      <c r="A631" t="s">
        <v>335</v>
      </c>
      <c r="B631" t="s">
        <v>1489</v>
      </c>
      <c r="C631">
        <v>536</v>
      </c>
      <c r="D631" t="s">
        <v>1349</v>
      </c>
      <c r="E631">
        <v>199</v>
      </c>
      <c r="F631">
        <v>343</v>
      </c>
      <c r="G631">
        <v>56</v>
      </c>
      <c r="I631" t="str">
        <f>VLOOKUP($B631,SOCS_box_taxonomy!$B$2:$Z$948,6,0)</f>
        <v>Eukaryota</v>
      </c>
      <c r="J631" t="str">
        <f>VLOOKUP($B631,SOCS_box_taxonomy!$B$2:$Z$948,7,0)</f>
        <v xml:space="preserve"> Metazoa</v>
      </c>
      <c r="K631" t="str">
        <f>VLOOKUP($B631,SOCS_box_taxonomy!$B$2:$Z$948,8,0)</f>
        <v xml:space="preserve"> Chordata</v>
      </c>
      <c r="L631" t="str">
        <f>VLOOKUP($B631,SOCS_box_taxonomy!$B$2:$Z$948,9,0)</f>
        <v xml:space="preserve"> Craniata</v>
      </c>
      <c r="M631" t="str">
        <f>VLOOKUP($B631,SOCS_box_taxonomy!$B$2:$Z$948,10,0)</f>
        <v xml:space="preserve"> Vertebrata</v>
      </c>
      <c r="N631" t="str">
        <f>VLOOKUP($B631,SOCS_box_taxonomy!$B$2:$Z$948,11,0)</f>
        <v xml:space="preserve"> Euteleostomi</v>
      </c>
      <c r="O631" t="str">
        <f>VLOOKUP($B631,SOCS_box_taxonomy!$B$2:$Z$948,12,0)</f>
        <v>Testudines + Archosauria group</v>
      </c>
      <c r="P631" t="str">
        <f>VLOOKUP($B631,SOCS_box_taxonomy!$B$2:$Z$948,13,0)</f>
        <v xml:space="preserve"> Archosauria</v>
      </c>
      <c r="Q631" t="str">
        <f>VLOOKUP($B631,SOCS_box_taxonomy!$B$2:$Z$948,14,0)</f>
        <v xml:space="preserve"> Dinosauria</v>
      </c>
      <c r="R631" t="str">
        <f>VLOOKUP($B631,SOCS_box_taxonomy!$B$2:$Z$948,15,0)</f>
        <v xml:space="preserve"> Saurischia</v>
      </c>
      <c r="S631" t="str">
        <f>VLOOKUP($B631,SOCS_box_taxonomy!$B$2:$Z$948,16,0)</f>
        <v>Theropoda</v>
      </c>
      <c r="T631" t="str">
        <f>VLOOKUP($B631,SOCS_box_taxonomy!$B$2:$Z$948,17,0)</f>
        <v xml:space="preserve"> Coelurosauria</v>
      </c>
      <c r="U631" t="str">
        <f>VLOOKUP($B631,SOCS_box_taxonomy!$B$2:$Z$948,18,0)</f>
        <v xml:space="preserve"> Aves</v>
      </c>
      <c r="V631" t="str">
        <f>VLOOKUP($B631,SOCS_box_taxonomy!$B$2:$Z$948,19,0)</f>
        <v xml:space="preserve"> Neognathae</v>
      </c>
      <c r="W631" t="str">
        <f>VLOOKUP($B631,SOCS_box_taxonomy!$B$2:$Z$948,20,0)</f>
        <v xml:space="preserve"> Galliformes</v>
      </c>
      <c r="X631" t="str">
        <f>VLOOKUP($B631,SOCS_box_taxonomy!$B$2:$Z$948,21,0)</f>
        <v xml:space="preserve"> Phasianidae</v>
      </c>
      <c r="Y631" t="str">
        <f>VLOOKUP($B631,SOCS_box_taxonomy!$B$2:$Z$948,22,0)</f>
        <v>Phasianinae</v>
      </c>
    </row>
    <row r="632" spans="1:26">
      <c r="A632" t="s">
        <v>335</v>
      </c>
      <c r="B632" t="s">
        <v>1489</v>
      </c>
      <c r="C632">
        <v>536</v>
      </c>
      <c r="D632" t="s">
        <v>1428</v>
      </c>
      <c r="E632">
        <v>77</v>
      </c>
      <c r="F632">
        <v>126</v>
      </c>
      <c r="G632">
        <v>19</v>
      </c>
      <c r="I632" t="str">
        <f>VLOOKUP($B632,SOCS_box_taxonomy!$B$2:$Z$948,6,0)</f>
        <v>Eukaryota</v>
      </c>
      <c r="J632" t="str">
        <f>VLOOKUP($B632,SOCS_box_taxonomy!$B$2:$Z$948,7,0)</f>
        <v xml:space="preserve"> Metazoa</v>
      </c>
      <c r="K632" t="str">
        <f>VLOOKUP($B632,SOCS_box_taxonomy!$B$2:$Z$948,8,0)</f>
        <v xml:space="preserve"> Chordata</v>
      </c>
      <c r="L632" t="str">
        <f>VLOOKUP($B632,SOCS_box_taxonomy!$B$2:$Z$948,9,0)</f>
        <v xml:space="preserve"> Craniata</v>
      </c>
      <c r="M632" t="str">
        <f>VLOOKUP($B632,SOCS_box_taxonomy!$B$2:$Z$948,10,0)</f>
        <v xml:space="preserve"> Vertebrata</v>
      </c>
      <c r="N632" t="str">
        <f>VLOOKUP($B632,SOCS_box_taxonomy!$B$2:$Z$948,11,0)</f>
        <v xml:space="preserve"> Euteleostomi</v>
      </c>
      <c r="O632" t="str">
        <f>VLOOKUP($B632,SOCS_box_taxonomy!$B$2:$Z$948,12,0)</f>
        <v>Testudines + Archosauria group</v>
      </c>
      <c r="P632" t="str">
        <f>VLOOKUP($B632,SOCS_box_taxonomy!$B$2:$Z$948,13,0)</f>
        <v xml:space="preserve"> Archosauria</v>
      </c>
      <c r="Q632" t="str">
        <f>VLOOKUP($B632,SOCS_box_taxonomy!$B$2:$Z$948,14,0)</f>
        <v xml:space="preserve"> Dinosauria</v>
      </c>
      <c r="R632" t="str">
        <f>VLOOKUP($B632,SOCS_box_taxonomy!$B$2:$Z$948,15,0)</f>
        <v xml:space="preserve"> Saurischia</v>
      </c>
      <c r="S632" t="str">
        <f>VLOOKUP($B632,SOCS_box_taxonomy!$B$2:$Z$948,16,0)</f>
        <v>Theropoda</v>
      </c>
      <c r="T632" t="str">
        <f>VLOOKUP($B632,SOCS_box_taxonomy!$B$2:$Z$948,17,0)</f>
        <v xml:space="preserve"> Coelurosauria</v>
      </c>
      <c r="U632" t="str">
        <f>VLOOKUP($B632,SOCS_box_taxonomy!$B$2:$Z$948,18,0)</f>
        <v xml:space="preserve"> Aves</v>
      </c>
      <c r="V632" t="str">
        <f>VLOOKUP($B632,SOCS_box_taxonomy!$B$2:$Z$948,19,0)</f>
        <v xml:space="preserve"> Neognathae</v>
      </c>
      <c r="W632" t="str">
        <f>VLOOKUP($B632,SOCS_box_taxonomy!$B$2:$Z$948,20,0)</f>
        <v xml:space="preserve"> Galliformes</v>
      </c>
      <c r="X632" t="str">
        <f>VLOOKUP($B632,SOCS_box_taxonomy!$B$2:$Z$948,21,0)</f>
        <v xml:space="preserve"> Phasianidae</v>
      </c>
      <c r="Y632" t="str">
        <f>VLOOKUP($B632,SOCS_box_taxonomy!$B$2:$Z$948,22,0)</f>
        <v>Phasianinae</v>
      </c>
    </row>
    <row r="633" spans="1:26">
      <c r="A633" t="s">
        <v>336</v>
      </c>
      <c r="B633" t="s">
        <v>1490</v>
      </c>
      <c r="C633">
        <v>534</v>
      </c>
      <c r="D633" t="s">
        <v>1286</v>
      </c>
      <c r="E633">
        <v>383</v>
      </c>
      <c r="F633">
        <v>459</v>
      </c>
      <c r="G633">
        <v>4403</v>
      </c>
      <c r="H633" t="s">
        <v>1287</v>
      </c>
      <c r="I633" t="str">
        <f>VLOOKUP($B633,SOCS_box_taxonomy!$B$2:$Z$948,6,0)</f>
        <v>Eukaryota</v>
      </c>
      <c r="J633" t="str">
        <f>VLOOKUP($B633,SOCS_box_taxonomy!$B$2:$Z$948,7,0)</f>
        <v xml:space="preserve"> Metazoa</v>
      </c>
      <c r="K633" t="str">
        <f>VLOOKUP($B633,SOCS_box_taxonomy!$B$2:$Z$948,8,0)</f>
        <v xml:space="preserve"> Chordata</v>
      </c>
      <c r="L633" t="str">
        <f>VLOOKUP($B633,SOCS_box_taxonomy!$B$2:$Z$948,9,0)</f>
        <v xml:space="preserve"> Craniata</v>
      </c>
      <c r="M633" t="str">
        <f>VLOOKUP($B633,SOCS_box_taxonomy!$B$2:$Z$948,10,0)</f>
        <v xml:space="preserve"> Vertebrata</v>
      </c>
      <c r="N633" t="str">
        <f>VLOOKUP($B633,SOCS_box_taxonomy!$B$2:$Z$948,11,0)</f>
        <v xml:space="preserve"> Euteleostomi</v>
      </c>
      <c r="O633" t="str">
        <f>VLOOKUP($B633,SOCS_box_taxonomy!$B$2:$Z$948,12,0)</f>
        <v>Testudines + Archosauria group</v>
      </c>
      <c r="P633" t="str">
        <f>VLOOKUP($B633,SOCS_box_taxonomy!$B$2:$Z$948,13,0)</f>
        <v xml:space="preserve"> Archosauria</v>
      </c>
      <c r="Q633" t="str">
        <f>VLOOKUP($B633,SOCS_box_taxonomy!$B$2:$Z$948,14,0)</f>
        <v xml:space="preserve"> Dinosauria</v>
      </c>
      <c r="R633" t="str">
        <f>VLOOKUP($B633,SOCS_box_taxonomy!$B$2:$Z$948,15,0)</f>
        <v xml:space="preserve"> Saurischia</v>
      </c>
      <c r="S633" t="str">
        <f>VLOOKUP($B633,SOCS_box_taxonomy!$B$2:$Z$948,16,0)</f>
        <v>Theropoda</v>
      </c>
      <c r="T633" t="str">
        <f>VLOOKUP($B633,SOCS_box_taxonomy!$B$2:$Z$948,17,0)</f>
        <v xml:space="preserve"> Coelurosauria</v>
      </c>
      <c r="U633" t="str">
        <f>VLOOKUP($B633,SOCS_box_taxonomy!$B$2:$Z$948,18,0)</f>
        <v xml:space="preserve"> Aves</v>
      </c>
      <c r="V633" t="str">
        <f>VLOOKUP($B633,SOCS_box_taxonomy!$B$2:$Z$948,19,0)</f>
        <v xml:space="preserve"> Neognathae</v>
      </c>
      <c r="W633" t="str">
        <f>VLOOKUP($B633,SOCS_box_taxonomy!$B$2:$Z$948,20,0)</f>
        <v xml:space="preserve"> Galliformes</v>
      </c>
      <c r="X633" t="str">
        <f>VLOOKUP($B633,SOCS_box_taxonomy!$B$2:$Z$948,21,0)</f>
        <v xml:space="preserve"> Phasianidae</v>
      </c>
      <c r="Y633" t="str">
        <f>VLOOKUP($B633,SOCS_box_taxonomy!$B$2:$Z$948,22,0)</f>
        <v>Phasianinae</v>
      </c>
    </row>
    <row r="634" spans="1:26">
      <c r="A634" t="s">
        <v>336</v>
      </c>
      <c r="B634" t="s">
        <v>1490</v>
      </c>
      <c r="C634">
        <v>534</v>
      </c>
      <c r="D634" t="s">
        <v>21</v>
      </c>
      <c r="E634">
        <v>496</v>
      </c>
      <c r="F634">
        <v>533</v>
      </c>
      <c r="G634">
        <v>1016</v>
      </c>
      <c r="H634" t="s">
        <v>1265</v>
      </c>
      <c r="I634" t="str">
        <f>VLOOKUP($B634,SOCS_box_taxonomy!$B$2:$Z$948,6,0)</f>
        <v>Eukaryota</v>
      </c>
      <c r="J634" t="str">
        <f>VLOOKUP($B634,SOCS_box_taxonomy!$B$2:$Z$948,7,0)</f>
        <v xml:space="preserve"> Metazoa</v>
      </c>
      <c r="K634" t="str">
        <f>VLOOKUP($B634,SOCS_box_taxonomy!$B$2:$Z$948,8,0)</f>
        <v xml:space="preserve"> Chordata</v>
      </c>
      <c r="L634" t="str">
        <f>VLOOKUP($B634,SOCS_box_taxonomy!$B$2:$Z$948,9,0)</f>
        <v xml:space="preserve"> Craniata</v>
      </c>
      <c r="M634" t="str">
        <f>VLOOKUP($B634,SOCS_box_taxonomy!$B$2:$Z$948,10,0)</f>
        <v xml:space="preserve"> Vertebrata</v>
      </c>
      <c r="N634" t="str">
        <f>VLOOKUP($B634,SOCS_box_taxonomy!$B$2:$Z$948,11,0)</f>
        <v xml:space="preserve"> Euteleostomi</v>
      </c>
      <c r="O634" t="str">
        <f>VLOOKUP($B634,SOCS_box_taxonomy!$B$2:$Z$948,12,0)</f>
        <v>Testudines + Archosauria group</v>
      </c>
      <c r="P634" t="str">
        <f>VLOOKUP($B634,SOCS_box_taxonomy!$B$2:$Z$948,13,0)</f>
        <v xml:space="preserve"> Archosauria</v>
      </c>
      <c r="Q634" t="str">
        <f>VLOOKUP($B634,SOCS_box_taxonomy!$B$2:$Z$948,14,0)</f>
        <v xml:space="preserve"> Dinosauria</v>
      </c>
      <c r="R634" t="str">
        <f>VLOOKUP($B634,SOCS_box_taxonomy!$B$2:$Z$948,15,0)</f>
        <v xml:space="preserve"> Saurischia</v>
      </c>
      <c r="S634" t="str">
        <f>VLOOKUP($B634,SOCS_box_taxonomy!$B$2:$Z$948,16,0)</f>
        <v>Theropoda</v>
      </c>
      <c r="T634" t="str">
        <f>VLOOKUP($B634,SOCS_box_taxonomy!$B$2:$Z$948,17,0)</f>
        <v xml:space="preserve"> Coelurosauria</v>
      </c>
      <c r="U634" t="str">
        <f>VLOOKUP($B634,SOCS_box_taxonomy!$B$2:$Z$948,18,0)</f>
        <v xml:space="preserve"> Aves</v>
      </c>
      <c r="V634" t="str">
        <f>VLOOKUP($B634,SOCS_box_taxonomy!$B$2:$Z$948,19,0)</f>
        <v xml:space="preserve"> Neognathae</v>
      </c>
      <c r="W634" t="str">
        <f>VLOOKUP($B634,SOCS_box_taxonomy!$B$2:$Z$948,20,0)</f>
        <v xml:space="preserve"> Galliformes</v>
      </c>
      <c r="X634" t="str">
        <f>VLOOKUP($B634,SOCS_box_taxonomy!$B$2:$Z$948,21,0)</f>
        <v xml:space="preserve"> Phasianidae</v>
      </c>
      <c r="Y634" t="str">
        <f>VLOOKUP($B634,SOCS_box_taxonomy!$B$2:$Z$948,22,0)</f>
        <v>Phasianinae</v>
      </c>
      <c r="Z634">
        <f>$F634-$E634+1</f>
        <v>38</v>
      </c>
    </row>
    <row r="635" spans="1:26">
      <c r="A635" t="s">
        <v>336</v>
      </c>
      <c r="B635" t="s">
        <v>1490</v>
      </c>
      <c r="C635">
        <v>534</v>
      </c>
      <c r="D635" t="s">
        <v>1288</v>
      </c>
      <c r="E635">
        <v>1</v>
      </c>
      <c r="F635">
        <v>306</v>
      </c>
      <c r="G635">
        <v>52</v>
      </c>
      <c r="I635" t="str">
        <f>VLOOKUP($B635,SOCS_box_taxonomy!$B$2:$Z$948,6,0)</f>
        <v>Eukaryota</v>
      </c>
      <c r="J635" t="str">
        <f>VLOOKUP($B635,SOCS_box_taxonomy!$B$2:$Z$948,7,0)</f>
        <v xml:space="preserve"> Metazoa</v>
      </c>
      <c r="K635" t="str">
        <f>VLOOKUP($B635,SOCS_box_taxonomy!$B$2:$Z$948,8,0)</f>
        <v xml:space="preserve"> Chordata</v>
      </c>
      <c r="L635" t="str">
        <f>VLOOKUP($B635,SOCS_box_taxonomy!$B$2:$Z$948,9,0)</f>
        <v xml:space="preserve"> Craniata</v>
      </c>
      <c r="M635" t="str">
        <f>VLOOKUP($B635,SOCS_box_taxonomy!$B$2:$Z$948,10,0)</f>
        <v xml:space="preserve"> Vertebrata</v>
      </c>
      <c r="N635" t="str">
        <f>VLOOKUP($B635,SOCS_box_taxonomy!$B$2:$Z$948,11,0)</f>
        <v xml:space="preserve"> Euteleostomi</v>
      </c>
      <c r="O635" t="str">
        <f>VLOOKUP($B635,SOCS_box_taxonomy!$B$2:$Z$948,12,0)</f>
        <v>Testudines + Archosauria group</v>
      </c>
      <c r="P635" t="str">
        <f>VLOOKUP($B635,SOCS_box_taxonomy!$B$2:$Z$948,13,0)</f>
        <v xml:space="preserve"> Archosauria</v>
      </c>
      <c r="Q635" t="str">
        <f>VLOOKUP($B635,SOCS_box_taxonomy!$B$2:$Z$948,14,0)</f>
        <v xml:space="preserve"> Dinosauria</v>
      </c>
      <c r="R635" t="str">
        <f>VLOOKUP($B635,SOCS_box_taxonomy!$B$2:$Z$948,15,0)</f>
        <v xml:space="preserve"> Saurischia</v>
      </c>
      <c r="S635" t="str">
        <f>VLOOKUP($B635,SOCS_box_taxonomy!$B$2:$Z$948,16,0)</f>
        <v>Theropoda</v>
      </c>
      <c r="T635" t="str">
        <f>VLOOKUP($B635,SOCS_box_taxonomy!$B$2:$Z$948,17,0)</f>
        <v xml:space="preserve"> Coelurosauria</v>
      </c>
      <c r="U635" t="str">
        <f>VLOOKUP($B635,SOCS_box_taxonomy!$B$2:$Z$948,18,0)</f>
        <v xml:space="preserve"> Aves</v>
      </c>
      <c r="V635" t="str">
        <f>VLOOKUP($B635,SOCS_box_taxonomy!$B$2:$Z$948,19,0)</f>
        <v xml:space="preserve"> Neognathae</v>
      </c>
      <c r="W635" t="str">
        <f>VLOOKUP($B635,SOCS_box_taxonomy!$B$2:$Z$948,20,0)</f>
        <v xml:space="preserve"> Galliformes</v>
      </c>
      <c r="X635" t="str">
        <f>VLOOKUP($B635,SOCS_box_taxonomy!$B$2:$Z$948,21,0)</f>
        <v xml:space="preserve"> Phasianidae</v>
      </c>
      <c r="Y635" t="str">
        <f>VLOOKUP($B635,SOCS_box_taxonomy!$B$2:$Z$948,22,0)</f>
        <v>Phasianinae</v>
      </c>
    </row>
    <row r="636" spans="1:26">
      <c r="A636" t="s">
        <v>337</v>
      </c>
      <c r="B636" t="s">
        <v>1491</v>
      </c>
      <c r="C636">
        <v>278</v>
      </c>
      <c r="D636" t="s">
        <v>1286</v>
      </c>
      <c r="E636">
        <v>137</v>
      </c>
      <c r="F636">
        <v>213</v>
      </c>
      <c r="G636">
        <v>4403</v>
      </c>
      <c r="H636" t="s">
        <v>1287</v>
      </c>
      <c r="I636" t="str">
        <f>VLOOKUP($B636,SOCS_box_taxonomy!$B$2:$Z$948,6,0)</f>
        <v>Eukaryota</v>
      </c>
      <c r="J636" t="str">
        <f>VLOOKUP($B636,SOCS_box_taxonomy!$B$2:$Z$948,7,0)</f>
        <v xml:space="preserve"> Metazoa</v>
      </c>
      <c r="K636" t="str">
        <f>VLOOKUP($B636,SOCS_box_taxonomy!$B$2:$Z$948,8,0)</f>
        <v xml:space="preserve"> Chordata</v>
      </c>
      <c r="L636" t="str">
        <f>VLOOKUP($B636,SOCS_box_taxonomy!$B$2:$Z$948,9,0)</f>
        <v xml:space="preserve"> Craniata</v>
      </c>
      <c r="M636" t="str">
        <f>VLOOKUP($B636,SOCS_box_taxonomy!$B$2:$Z$948,10,0)</f>
        <v xml:space="preserve"> Vertebrata</v>
      </c>
      <c r="N636" t="str">
        <f>VLOOKUP($B636,SOCS_box_taxonomy!$B$2:$Z$948,11,0)</f>
        <v xml:space="preserve"> Euteleostomi</v>
      </c>
      <c r="O636" t="str">
        <f>VLOOKUP($B636,SOCS_box_taxonomy!$B$2:$Z$948,12,0)</f>
        <v>Testudines + Archosauria group</v>
      </c>
      <c r="P636" t="str">
        <f>VLOOKUP($B636,SOCS_box_taxonomy!$B$2:$Z$948,13,0)</f>
        <v xml:space="preserve"> Archosauria</v>
      </c>
      <c r="Q636" t="str">
        <f>VLOOKUP($B636,SOCS_box_taxonomy!$B$2:$Z$948,14,0)</f>
        <v xml:space="preserve"> Dinosauria</v>
      </c>
      <c r="R636" t="str">
        <f>VLOOKUP($B636,SOCS_box_taxonomy!$B$2:$Z$948,15,0)</f>
        <v xml:space="preserve"> Saurischia</v>
      </c>
      <c r="S636" t="str">
        <f>VLOOKUP($B636,SOCS_box_taxonomy!$B$2:$Z$948,16,0)</f>
        <v>Theropoda</v>
      </c>
      <c r="T636" t="str">
        <f>VLOOKUP($B636,SOCS_box_taxonomy!$B$2:$Z$948,17,0)</f>
        <v xml:space="preserve"> Coelurosauria</v>
      </c>
      <c r="U636" t="str">
        <f>VLOOKUP($B636,SOCS_box_taxonomy!$B$2:$Z$948,18,0)</f>
        <v xml:space="preserve"> Aves</v>
      </c>
      <c r="V636" t="str">
        <f>VLOOKUP($B636,SOCS_box_taxonomy!$B$2:$Z$948,19,0)</f>
        <v xml:space="preserve"> Neognathae</v>
      </c>
      <c r="W636" t="str">
        <f>VLOOKUP($B636,SOCS_box_taxonomy!$B$2:$Z$948,20,0)</f>
        <v xml:space="preserve"> Galliformes</v>
      </c>
      <c r="X636" t="str">
        <f>VLOOKUP($B636,SOCS_box_taxonomy!$B$2:$Z$948,21,0)</f>
        <v xml:space="preserve"> Phasianidae</v>
      </c>
      <c r="Y636" t="str">
        <f>VLOOKUP($B636,SOCS_box_taxonomy!$B$2:$Z$948,22,0)</f>
        <v>Phasianinae</v>
      </c>
    </row>
    <row r="637" spans="1:26">
      <c r="A637" t="s">
        <v>337</v>
      </c>
      <c r="B637" t="s">
        <v>1491</v>
      </c>
      <c r="C637">
        <v>278</v>
      </c>
      <c r="D637" t="s">
        <v>21</v>
      </c>
      <c r="E637">
        <v>252</v>
      </c>
      <c r="F637">
        <v>278</v>
      </c>
      <c r="G637">
        <v>1016</v>
      </c>
      <c r="H637" t="s">
        <v>1265</v>
      </c>
      <c r="I637" t="str">
        <f>VLOOKUP($B637,SOCS_box_taxonomy!$B$2:$Z$948,6,0)</f>
        <v>Eukaryota</v>
      </c>
      <c r="J637" t="str">
        <f>VLOOKUP($B637,SOCS_box_taxonomy!$B$2:$Z$948,7,0)</f>
        <v xml:space="preserve"> Metazoa</v>
      </c>
      <c r="K637" t="str">
        <f>VLOOKUP($B637,SOCS_box_taxonomy!$B$2:$Z$948,8,0)</f>
        <v xml:space="preserve"> Chordata</v>
      </c>
      <c r="L637" t="str">
        <f>VLOOKUP($B637,SOCS_box_taxonomy!$B$2:$Z$948,9,0)</f>
        <v xml:space="preserve"> Craniata</v>
      </c>
      <c r="M637" t="str">
        <f>VLOOKUP($B637,SOCS_box_taxonomy!$B$2:$Z$948,10,0)</f>
        <v xml:space="preserve"> Vertebrata</v>
      </c>
      <c r="N637" t="str">
        <f>VLOOKUP($B637,SOCS_box_taxonomy!$B$2:$Z$948,11,0)</f>
        <v xml:space="preserve"> Euteleostomi</v>
      </c>
      <c r="O637" t="str">
        <f>VLOOKUP($B637,SOCS_box_taxonomy!$B$2:$Z$948,12,0)</f>
        <v>Testudines + Archosauria group</v>
      </c>
      <c r="P637" t="str">
        <f>VLOOKUP($B637,SOCS_box_taxonomy!$B$2:$Z$948,13,0)</f>
        <v xml:space="preserve"> Archosauria</v>
      </c>
      <c r="Q637" t="str">
        <f>VLOOKUP($B637,SOCS_box_taxonomy!$B$2:$Z$948,14,0)</f>
        <v xml:space="preserve"> Dinosauria</v>
      </c>
      <c r="R637" t="str">
        <f>VLOOKUP($B637,SOCS_box_taxonomy!$B$2:$Z$948,15,0)</f>
        <v xml:space="preserve"> Saurischia</v>
      </c>
      <c r="S637" t="str">
        <f>VLOOKUP($B637,SOCS_box_taxonomy!$B$2:$Z$948,16,0)</f>
        <v>Theropoda</v>
      </c>
      <c r="T637" t="str">
        <f>VLOOKUP($B637,SOCS_box_taxonomy!$B$2:$Z$948,17,0)</f>
        <v xml:space="preserve"> Coelurosauria</v>
      </c>
      <c r="U637" t="str">
        <f>VLOOKUP($B637,SOCS_box_taxonomy!$B$2:$Z$948,18,0)</f>
        <v xml:space="preserve"> Aves</v>
      </c>
      <c r="V637" t="str">
        <f>VLOOKUP($B637,SOCS_box_taxonomy!$B$2:$Z$948,19,0)</f>
        <v xml:space="preserve"> Neognathae</v>
      </c>
      <c r="W637" t="str">
        <f>VLOOKUP($B637,SOCS_box_taxonomy!$B$2:$Z$948,20,0)</f>
        <v xml:space="preserve"> Galliformes</v>
      </c>
      <c r="X637" t="str">
        <f>VLOOKUP($B637,SOCS_box_taxonomy!$B$2:$Z$948,21,0)</f>
        <v xml:space="preserve"> Phasianidae</v>
      </c>
      <c r="Y637" t="str">
        <f>VLOOKUP($B637,SOCS_box_taxonomy!$B$2:$Z$948,22,0)</f>
        <v>Phasianinae</v>
      </c>
      <c r="Z637">
        <f>$F637-$E637+1</f>
        <v>27</v>
      </c>
    </row>
    <row r="638" spans="1:26">
      <c r="A638" t="s">
        <v>338</v>
      </c>
      <c r="B638" t="s">
        <v>1492</v>
      </c>
      <c r="C638">
        <v>421</v>
      </c>
      <c r="D638" t="s">
        <v>21</v>
      </c>
      <c r="E638">
        <v>384</v>
      </c>
      <c r="F638">
        <v>420</v>
      </c>
      <c r="G638">
        <v>1016</v>
      </c>
      <c r="H638" t="s">
        <v>1265</v>
      </c>
      <c r="I638" t="str">
        <f>VLOOKUP($B638,SOCS_box_taxonomy!$B$2:$Z$948,6,0)</f>
        <v>Eukaryota</v>
      </c>
      <c r="J638" t="str">
        <f>VLOOKUP($B638,SOCS_box_taxonomy!$B$2:$Z$948,7,0)</f>
        <v xml:space="preserve"> Metazoa</v>
      </c>
      <c r="K638" t="str">
        <f>VLOOKUP($B638,SOCS_box_taxonomy!$B$2:$Z$948,8,0)</f>
        <v xml:space="preserve"> Chordata</v>
      </c>
      <c r="L638" t="str">
        <f>VLOOKUP($B638,SOCS_box_taxonomy!$B$2:$Z$948,9,0)</f>
        <v xml:space="preserve"> Craniata</v>
      </c>
      <c r="M638" t="str">
        <f>VLOOKUP($B638,SOCS_box_taxonomy!$B$2:$Z$948,10,0)</f>
        <v xml:space="preserve"> Vertebrata</v>
      </c>
      <c r="N638" t="str">
        <f>VLOOKUP($B638,SOCS_box_taxonomy!$B$2:$Z$948,11,0)</f>
        <v xml:space="preserve"> Euteleostomi</v>
      </c>
      <c r="O638" t="str">
        <f>VLOOKUP($B638,SOCS_box_taxonomy!$B$2:$Z$948,12,0)</f>
        <v>Mammalia</v>
      </c>
      <c r="P638" t="str">
        <f>VLOOKUP($B638,SOCS_box_taxonomy!$B$2:$Z$948,13,0)</f>
        <v xml:space="preserve"> Eutheria</v>
      </c>
      <c r="Q638" t="str">
        <f>VLOOKUP($B638,SOCS_box_taxonomy!$B$2:$Z$948,14,0)</f>
        <v xml:space="preserve"> Euarchontoglires</v>
      </c>
      <c r="R638" t="str">
        <f>VLOOKUP($B638,SOCS_box_taxonomy!$B$2:$Z$948,15,0)</f>
        <v xml:space="preserve"> Glires</v>
      </c>
      <c r="S638" t="str">
        <f>VLOOKUP($B638,SOCS_box_taxonomy!$B$2:$Z$948,16,0)</f>
        <v xml:space="preserve"> Rodentia</v>
      </c>
      <c r="T638" t="str">
        <f>VLOOKUP($B638,SOCS_box_taxonomy!$B$2:$Z$948,17,0)</f>
        <v xml:space="preserve"> Sciurognathi</v>
      </c>
      <c r="U638" t="str">
        <f>VLOOKUP($B638,SOCS_box_taxonomy!$B$2:$Z$948,18,0)</f>
        <v>Muroidea</v>
      </c>
      <c r="V638" t="str">
        <f>VLOOKUP($B638,SOCS_box_taxonomy!$B$2:$Z$948,19,0)</f>
        <v xml:space="preserve"> Muridae</v>
      </c>
      <c r="W638" t="str">
        <f>VLOOKUP($B638,SOCS_box_taxonomy!$B$2:$Z$948,20,0)</f>
        <v xml:space="preserve"> Murinae</v>
      </c>
      <c r="X638" t="str">
        <f>VLOOKUP($B638,SOCS_box_taxonomy!$B$2:$Z$948,21,0)</f>
        <v xml:space="preserve"> Rattus.</v>
      </c>
      <c r="Y638">
        <f>VLOOKUP($B638,SOCS_box_taxonomy!$B$2:$Z$948,22,0)</f>
        <v>0</v>
      </c>
      <c r="Z638">
        <f>$F638-$E638+1</f>
        <v>37</v>
      </c>
    </row>
    <row r="639" spans="1:26">
      <c r="A639" t="s">
        <v>338</v>
      </c>
      <c r="B639" t="s">
        <v>1492</v>
      </c>
      <c r="C639">
        <v>421</v>
      </c>
      <c r="D639" t="s">
        <v>1266</v>
      </c>
      <c r="E639">
        <v>160</v>
      </c>
      <c r="F639">
        <v>199</v>
      </c>
      <c r="G639">
        <v>121734</v>
      </c>
      <c r="H639" t="s">
        <v>1267</v>
      </c>
      <c r="I639" t="str">
        <f>VLOOKUP($B639,SOCS_box_taxonomy!$B$2:$Z$948,6,0)</f>
        <v>Eukaryota</v>
      </c>
      <c r="J639" t="str">
        <f>VLOOKUP($B639,SOCS_box_taxonomy!$B$2:$Z$948,7,0)</f>
        <v xml:space="preserve"> Metazoa</v>
      </c>
      <c r="K639" t="str">
        <f>VLOOKUP($B639,SOCS_box_taxonomy!$B$2:$Z$948,8,0)</f>
        <v xml:space="preserve"> Chordata</v>
      </c>
      <c r="L639" t="str">
        <f>VLOOKUP($B639,SOCS_box_taxonomy!$B$2:$Z$948,9,0)</f>
        <v xml:space="preserve"> Craniata</v>
      </c>
      <c r="M639" t="str">
        <f>VLOOKUP($B639,SOCS_box_taxonomy!$B$2:$Z$948,10,0)</f>
        <v xml:space="preserve"> Vertebrata</v>
      </c>
      <c r="N639" t="str">
        <f>VLOOKUP($B639,SOCS_box_taxonomy!$B$2:$Z$948,11,0)</f>
        <v xml:space="preserve"> Euteleostomi</v>
      </c>
      <c r="O639" t="str">
        <f>VLOOKUP($B639,SOCS_box_taxonomy!$B$2:$Z$948,12,0)</f>
        <v>Mammalia</v>
      </c>
      <c r="P639" t="str">
        <f>VLOOKUP($B639,SOCS_box_taxonomy!$B$2:$Z$948,13,0)</f>
        <v xml:space="preserve"> Eutheria</v>
      </c>
      <c r="Q639" t="str">
        <f>VLOOKUP($B639,SOCS_box_taxonomy!$B$2:$Z$948,14,0)</f>
        <v xml:space="preserve"> Euarchontoglires</v>
      </c>
      <c r="R639" t="str">
        <f>VLOOKUP($B639,SOCS_box_taxonomy!$B$2:$Z$948,15,0)</f>
        <v xml:space="preserve"> Glires</v>
      </c>
      <c r="S639" t="str">
        <f>VLOOKUP($B639,SOCS_box_taxonomy!$B$2:$Z$948,16,0)</f>
        <v xml:space="preserve"> Rodentia</v>
      </c>
      <c r="T639" t="str">
        <f>VLOOKUP($B639,SOCS_box_taxonomy!$B$2:$Z$948,17,0)</f>
        <v xml:space="preserve"> Sciurognathi</v>
      </c>
      <c r="U639" t="str">
        <f>VLOOKUP($B639,SOCS_box_taxonomy!$B$2:$Z$948,18,0)</f>
        <v>Muroidea</v>
      </c>
      <c r="V639" t="str">
        <f>VLOOKUP($B639,SOCS_box_taxonomy!$B$2:$Z$948,19,0)</f>
        <v xml:space="preserve"> Muridae</v>
      </c>
      <c r="W639" t="str">
        <f>VLOOKUP($B639,SOCS_box_taxonomy!$B$2:$Z$948,20,0)</f>
        <v xml:space="preserve"> Murinae</v>
      </c>
      <c r="X639" t="str">
        <f>VLOOKUP($B639,SOCS_box_taxonomy!$B$2:$Z$948,21,0)</f>
        <v xml:space="preserve"> Rattus.</v>
      </c>
      <c r="Y639">
        <f>VLOOKUP($B639,SOCS_box_taxonomy!$B$2:$Z$948,22,0)</f>
        <v>0</v>
      </c>
    </row>
    <row r="640" spans="1:26">
      <c r="A640" t="s">
        <v>338</v>
      </c>
      <c r="B640" t="s">
        <v>1492</v>
      </c>
      <c r="C640">
        <v>421</v>
      </c>
      <c r="D640" t="s">
        <v>1266</v>
      </c>
      <c r="E640">
        <v>204</v>
      </c>
      <c r="F640">
        <v>242</v>
      </c>
      <c r="G640">
        <v>121734</v>
      </c>
      <c r="H640" t="s">
        <v>1267</v>
      </c>
      <c r="I640" t="str">
        <f>VLOOKUP($B640,SOCS_box_taxonomy!$B$2:$Z$948,6,0)</f>
        <v>Eukaryota</v>
      </c>
      <c r="J640" t="str">
        <f>VLOOKUP($B640,SOCS_box_taxonomy!$B$2:$Z$948,7,0)</f>
        <v xml:space="preserve"> Metazoa</v>
      </c>
      <c r="K640" t="str">
        <f>VLOOKUP($B640,SOCS_box_taxonomy!$B$2:$Z$948,8,0)</f>
        <v xml:space="preserve"> Chordata</v>
      </c>
      <c r="L640" t="str">
        <f>VLOOKUP($B640,SOCS_box_taxonomy!$B$2:$Z$948,9,0)</f>
        <v xml:space="preserve"> Craniata</v>
      </c>
      <c r="M640" t="str">
        <f>VLOOKUP($B640,SOCS_box_taxonomy!$B$2:$Z$948,10,0)</f>
        <v xml:space="preserve"> Vertebrata</v>
      </c>
      <c r="N640" t="str">
        <f>VLOOKUP($B640,SOCS_box_taxonomy!$B$2:$Z$948,11,0)</f>
        <v xml:space="preserve"> Euteleostomi</v>
      </c>
      <c r="O640" t="str">
        <f>VLOOKUP($B640,SOCS_box_taxonomy!$B$2:$Z$948,12,0)</f>
        <v>Mammalia</v>
      </c>
      <c r="P640" t="str">
        <f>VLOOKUP($B640,SOCS_box_taxonomy!$B$2:$Z$948,13,0)</f>
        <v xml:space="preserve"> Eutheria</v>
      </c>
      <c r="Q640" t="str">
        <f>VLOOKUP($B640,SOCS_box_taxonomy!$B$2:$Z$948,14,0)</f>
        <v xml:space="preserve"> Euarchontoglires</v>
      </c>
      <c r="R640" t="str">
        <f>VLOOKUP($B640,SOCS_box_taxonomy!$B$2:$Z$948,15,0)</f>
        <v xml:space="preserve"> Glires</v>
      </c>
      <c r="S640" t="str">
        <f>VLOOKUP($B640,SOCS_box_taxonomy!$B$2:$Z$948,16,0)</f>
        <v xml:space="preserve"> Rodentia</v>
      </c>
      <c r="T640" t="str">
        <f>VLOOKUP($B640,SOCS_box_taxonomy!$B$2:$Z$948,17,0)</f>
        <v xml:space="preserve"> Sciurognathi</v>
      </c>
      <c r="U640" t="str">
        <f>VLOOKUP($B640,SOCS_box_taxonomy!$B$2:$Z$948,18,0)</f>
        <v>Muroidea</v>
      </c>
      <c r="V640" t="str">
        <f>VLOOKUP($B640,SOCS_box_taxonomy!$B$2:$Z$948,19,0)</f>
        <v xml:space="preserve"> Muridae</v>
      </c>
      <c r="W640" t="str">
        <f>VLOOKUP($B640,SOCS_box_taxonomy!$B$2:$Z$948,20,0)</f>
        <v xml:space="preserve"> Murinae</v>
      </c>
      <c r="X640" t="str">
        <f>VLOOKUP($B640,SOCS_box_taxonomy!$B$2:$Z$948,21,0)</f>
        <v xml:space="preserve"> Rattus.</v>
      </c>
      <c r="Y640">
        <f>VLOOKUP($B640,SOCS_box_taxonomy!$B$2:$Z$948,22,0)</f>
        <v>0</v>
      </c>
    </row>
    <row r="641" spans="1:26">
      <c r="A641" t="s">
        <v>338</v>
      </c>
      <c r="B641" t="s">
        <v>1492</v>
      </c>
      <c r="C641">
        <v>421</v>
      </c>
      <c r="D641" t="s">
        <v>1266</v>
      </c>
      <c r="E641">
        <v>247</v>
      </c>
      <c r="F641">
        <v>284</v>
      </c>
      <c r="G641">
        <v>121734</v>
      </c>
      <c r="H641" t="s">
        <v>1267</v>
      </c>
      <c r="I641" t="str">
        <f>VLOOKUP($B641,SOCS_box_taxonomy!$B$2:$Z$948,6,0)</f>
        <v>Eukaryota</v>
      </c>
      <c r="J641" t="str">
        <f>VLOOKUP($B641,SOCS_box_taxonomy!$B$2:$Z$948,7,0)</f>
        <v xml:space="preserve"> Metazoa</v>
      </c>
      <c r="K641" t="str">
        <f>VLOOKUP($B641,SOCS_box_taxonomy!$B$2:$Z$948,8,0)</f>
        <v xml:space="preserve"> Chordata</v>
      </c>
      <c r="L641" t="str">
        <f>VLOOKUP($B641,SOCS_box_taxonomy!$B$2:$Z$948,9,0)</f>
        <v xml:space="preserve"> Craniata</v>
      </c>
      <c r="M641" t="str">
        <f>VLOOKUP($B641,SOCS_box_taxonomy!$B$2:$Z$948,10,0)</f>
        <v xml:space="preserve"> Vertebrata</v>
      </c>
      <c r="N641" t="str">
        <f>VLOOKUP($B641,SOCS_box_taxonomy!$B$2:$Z$948,11,0)</f>
        <v xml:space="preserve"> Euteleostomi</v>
      </c>
      <c r="O641" t="str">
        <f>VLOOKUP($B641,SOCS_box_taxonomy!$B$2:$Z$948,12,0)</f>
        <v>Mammalia</v>
      </c>
      <c r="P641" t="str">
        <f>VLOOKUP($B641,SOCS_box_taxonomy!$B$2:$Z$948,13,0)</f>
        <v xml:space="preserve"> Eutheria</v>
      </c>
      <c r="Q641" t="str">
        <f>VLOOKUP($B641,SOCS_box_taxonomy!$B$2:$Z$948,14,0)</f>
        <v xml:space="preserve"> Euarchontoglires</v>
      </c>
      <c r="R641" t="str">
        <f>VLOOKUP($B641,SOCS_box_taxonomy!$B$2:$Z$948,15,0)</f>
        <v xml:space="preserve"> Glires</v>
      </c>
      <c r="S641" t="str">
        <f>VLOOKUP($B641,SOCS_box_taxonomy!$B$2:$Z$948,16,0)</f>
        <v xml:space="preserve"> Rodentia</v>
      </c>
      <c r="T641" t="str">
        <f>VLOOKUP($B641,SOCS_box_taxonomy!$B$2:$Z$948,17,0)</f>
        <v xml:space="preserve"> Sciurognathi</v>
      </c>
      <c r="U641" t="str">
        <f>VLOOKUP($B641,SOCS_box_taxonomy!$B$2:$Z$948,18,0)</f>
        <v>Muroidea</v>
      </c>
      <c r="V641" t="str">
        <f>VLOOKUP($B641,SOCS_box_taxonomy!$B$2:$Z$948,19,0)</f>
        <v xml:space="preserve"> Muridae</v>
      </c>
      <c r="W641" t="str">
        <f>VLOOKUP($B641,SOCS_box_taxonomy!$B$2:$Z$948,20,0)</f>
        <v xml:space="preserve"> Murinae</v>
      </c>
      <c r="X641" t="str">
        <f>VLOOKUP($B641,SOCS_box_taxonomy!$B$2:$Z$948,21,0)</f>
        <v xml:space="preserve"> Rattus.</v>
      </c>
      <c r="Y641">
        <f>VLOOKUP($B641,SOCS_box_taxonomy!$B$2:$Z$948,22,0)</f>
        <v>0</v>
      </c>
    </row>
    <row r="642" spans="1:26">
      <c r="A642" t="s">
        <v>338</v>
      </c>
      <c r="B642" t="s">
        <v>1492</v>
      </c>
      <c r="C642">
        <v>421</v>
      </c>
      <c r="D642" t="s">
        <v>1266</v>
      </c>
      <c r="E642">
        <v>301</v>
      </c>
      <c r="F642">
        <v>339</v>
      </c>
      <c r="G642">
        <v>121734</v>
      </c>
      <c r="H642" t="s">
        <v>1267</v>
      </c>
      <c r="I642" t="str">
        <f>VLOOKUP($B642,SOCS_box_taxonomy!$B$2:$Z$948,6,0)</f>
        <v>Eukaryota</v>
      </c>
      <c r="J642" t="str">
        <f>VLOOKUP($B642,SOCS_box_taxonomy!$B$2:$Z$948,7,0)</f>
        <v xml:space="preserve"> Metazoa</v>
      </c>
      <c r="K642" t="str">
        <f>VLOOKUP($B642,SOCS_box_taxonomy!$B$2:$Z$948,8,0)</f>
        <v xml:space="preserve"> Chordata</v>
      </c>
      <c r="L642" t="str">
        <f>VLOOKUP($B642,SOCS_box_taxonomy!$B$2:$Z$948,9,0)</f>
        <v xml:space="preserve"> Craniata</v>
      </c>
      <c r="M642" t="str">
        <f>VLOOKUP($B642,SOCS_box_taxonomy!$B$2:$Z$948,10,0)</f>
        <v xml:space="preserve"> Vertebrata</v>
      </c>
      <c r="N642" t="str">
        <f>VLOOKUP($B642,SOCS_box_taxonomy!$B$2:$Z$948,11,0)</f>
        <v xml:space="preserve"> Euteleostomi</v>
      </c>
      <c r="O642" t="str">
        <f>VLOOKUP($B642,SOCS_box_taxonomy!$B$2:$Z$948,12,0)</f>
        <v>Mammalia</v>
      </c>
      <c r="P642" t="str">
        <f>VLOOKUP($B642,SOCS_box_taxonomy!$B$2:$Z$948,13,0)</f>
        <v xml:space="preserve"> Eutheria</v>
      </c>
      <c r="Q642" t="str">
        <f>VLOOKUP($B642,SOCS_box_taxonomy!$B$2:$Z$948,14,0)</f>
        <v xml:space="preserve"> Euarchontoglires</v>
      </c>
      <c r="R642" t="str">
        <f>VLOOKUP($B642,SOCS_box_taxonomy!$B$2:$Z$948,15,0)</f>
        <v xml:space="preserve"> Glires</v>
      </c>
      <c r="S642" t="str">
        <f>VLOOKUP($B642,SOCS_box_taxonomy!$B$2:$Z$948,16,0)</f>
        <v xml:space="preserve"> Rodentia</v>
      </c>
      <c r="T642" t="str">
        <f>VLOOKUP($B642,SOCS_box_taxonomy!$B$2:$Z$948,17,0)</f>
        <v xml:space="preserve"> Sciurognathi</v>
      </c>
      <c r="U642" t="str">
        <f>VLOOKUP($B642,SOCS_box_taxonomy!$B$2:$Z$948,18,0)</f>
        <v>Muroidea</v>
      </c>
      <c r="V642" t="str">
        <f>VLOOKUP($B642,SOCS_box_taxonomy!$B$2:$Z$948,19,0)</f>
        <v xml:space="preserve"> Muridae</v>
      </c>
      <c r="W642" t="str">
        <f>VLOOKUP($B642,SOCS_box_taxonomy!$B$2:$Z$948,20,0)</f>
        <v xml:space="preserve"> Murinae</v>
      </c>
      <c r="X642" t="str">
        <f>VLOOKUP($B642,SOCS_box_taxonomy!$B$2:$Z$948,21,0)</f>
        <v xml:space="preserve"> Rattus.</v>
      </c>
      <c r="Y642">
        <f>VLOOKUP($B642,SOCS_box_taxonomy!$B$2:$Z$948,22,0)</f>
        <v>0</v>
      </c>
    </row>
    <row r="643" spans="1:26">
      <c r="A643" t="s">
        <v>338</v>
      </c>
      <c r="B643" t="s">
        <v>1492</v>
      </c>
      <c r="C643">
        <v>421</v>
      </c>
      <c r="D643" t="s">
        <v>1266</v>
      </c>
      <c r="E643">
        <v>352</v>
      </c>
      <c r="F643">
        <v>379</v>
      </c>
      <c r="G643">
        <v>121734</v>
      </c>
      <c r="H643" t="s">
        <v>1267</v>
      </c>
      <c r="I643" t="str">
        <f>VLOOKUP($B643,SOCS_box_taxonomy!$B$2:$Z$948,6,0)</f>
        <v>Eukaryota</v>
      </c>
      <c r="J643" t="str">
        <f>VLOOKUP($B643,SOCS_box_taxonomy!$B$2:$Z$948,7,0)</f>
        <v xml:space="preserve"> Metazoa</v>
      </c>
      <c r="K643" t="str">
        <f>VLOOKUP($B643,SOCS_box_taxonomy!$B$2:$Z$948,8,0)</f>
        <v xml:space="preserve"> Chordata</v>
      </c>
      <c r="L643" t="str">
        <f>VLOOKUP($B643,SOCS_box_taxonomy!$B$2:$Z$948,9,0)</f>
        <v xml:space="preserve"> Craniata</v>
      </c>
      <c r="M643" t="str">
        <f>VLOOKUP($B643,SOCS_box_taxonomy!$B$2:$Z$948,10,0)</f>
        <v xml:space="preserve"> Vertebrata</v>
      </c>
      <c r="N643" t="str">
        <f>VLOOKUP($B643,SOCS_box_taxonomy!$B$2:$Z$948,11,0)</f>
        <v xml:space="preserve"> Euteleostomi</v>
      </c>
      <c r="O643" t="str">
        <f>VLOOKUP($B643,SOCS_box_taxonomy!$B$2:$Z$948,12,0)</f>
        <v>Mammalia</v>
      </c>
      <c r="P643" t="str">
        <f>VLOOKUP($B643,SOCS_box_taxonomy!$B$2:$Z$948,13,0)</f>
        <v xml:space="preserve"> Eutheria</v>
      </c>
      <c r="Q643" t="str">
        <f>VLOOKUP($B643,SOCS_box_taxonomy!$B$2:$Z$948,14,0)</f>
        <v xml:space="preserve"> Euarchontoglires</v>
      </c>
      <c r="R643" t="str">
        <f>VLOOKUP($B643,SOCS_box_taxonomy!$B$2:$Z$948,15,0)</f>
        <v xml:space="preserve"> Glires</v>
      </c>
      <c r="S643" t="str">
        <f>VLOOKUP($B643,SOCS_box_taxonomy!$B$2:$Z$948,16,0)</f>
        <v xml:space="preserve"> Rodentia</v>
      </c>
      <c r="T643" t="str">
        <f>VLOOKUP($B643,SOCS_box_taxonomy!$B$2:$Z$948,17,0)</f>
        <v xml:space="preserve"> Sciurognathi</v>
      </c>
      <c r="U643" t="str">
        <f>VLOOKUP($B643,SOCS_box_taxonomy!$B$2:$Z$948,18,0)</f>
        <v>Muroidea</v>
      </c>
      <c r="V643" t="str">
        <f>VLOOKUP($B643,SOCS_box_taxonomy!$B$2:$Z$948,19,0)</f>
        <v xml:space="preserve"> Muridae</v>
      </c>
      <c r="W643" t="str">
        <f>VLOOKUP($B643,SOCS_box_taxonomy!$B$2:$Z$948,20,0)</f>
        <v xml:space="preserve"> Murinae</v>
      </c>
      <c r="X643" t="str">
        <f>VLOOKUP($B643,SOCS_box_taxonomy!$B$2:$Z$948,21,0)</f>
        <v xml:space="preserve"> Rattus.</v>
      </c>
      <c r="Y643">
        <f>VLOOKUP($B643,SOCS_box_taxonomy!$B$2:$Z$948,22,0)</f>
        <v>0</v>
      </c>
    </row>
    <row r="644" spans="1:26">
      <c r="A644" t="s">
        <v>339</v>
      </c>
      <c r="B644" t="s">
        <v>1493</v>
      </c>
      <c r="C644">
        <v>396</v>
      </c>
      <c r="D644" t="s">
        <v>1286</v>
      </c>
      <c r="E644">
        <v>243</v>
      </c>
      <c r="F644">
        <v>319</v>
      </c>
      <c r="G644">
        <v>4403</v>
      </c>
      <c r="H644" t="s">
        <v>1287</v>
      </c>
      <c r="I644" t="str">
        <f>VLOOKUP($B644,SOCS_box_taxonomy!$B$2:$Z$948,6,0)</f>
        <v>Eukaryota</v>
      </c>
      <c r="J644" t="str">
        <f>VLOOKUP($B644,SOCS_box_taxonomy!$B$2:$Z$948,7,0)</f>
        <v xml:space="preserve"> Metazoa</v>
      </c>
      <c r="K644" t="str">
        <f>VLOOKUP($B644,SOCS_box_taxonomy!$B$2:$Z$948,8,0)</f>
        <v xml:space="preserve"> Ecdysozoa</v>
      </c>
      <c r="L644" t="str">
        <f>VLOOKUP($B644,SOCS_box_taxonomy!$B$2:$Z$948,9,0)</f>
        <v xml:space="preserve"> Arthropoda</v>
      </c>
      <c r="M644" t="str">
        <f>VLOOKUP($B644,SOCS_box_taxonomy!$B$2:$Z$948,10,0)</f>
        <v xml:space="preserve"> Hexapoda</v>
      </c>
      <c r="N644" t="str">
        <f>VLOOKUP($B644,SOCS_box_taxonomy!$B$2:$Z$948,11,0)</f>
        <v xml:space="preserve"> Insecta</v>
      </c>
      <c r="O644" t="str">
        <f>VLOOKUP($B644,SOCS_box_taxonomy!$B$2:$Z$948,12,0)</f>
        <v>Pterygota</v>
      </c>
      <c r="P644" t="str">
        <f>VLOOKUP($B644,SOCS_box_taxonomy!$B$2:$Z$948,13,0)</f>
        <v xml:space="preserve"> Neoptera</v>
      </c>
      <c r="Q644" t="str">
        <f>VLOOKUP($B644,SOCS_box_taxonomy!$B$2:$Z$948,14,0)</f>
        <v xml:space="preserve"> Endopterygota</v>
      </c>
      <c r="R644" t="str">
        <f>VLOOKUP($B644,SOCS_box_taxonomy!$B$2:$Z$948,15,0)</f>
        <v xml:space="preserve"> Diptera</v>
      </c>
      <c r="S644" t="str">
        <f>VLOOKUP($B644,SOCS_box_taxonomy!$B$2:$Z$948,16,0)</f>
        <v xml:space="preserve"> Nematocera</v>
      </c>
      <c r="T644" t="str">
        <f>VLOOKUP($B644,SOCS_box_taxonomy!$B$2:$Z$948,17,0)</f>
        <v xml:space="preserve"> Culicoidea</v>
      </c>
      <c r="U644" t="str">
        <f>VLOOKUP($B644,SOCS_box_taxonomy!$B$2:$Z$948,18,0)</f>
        <v>Culicidae</v>
      </c>
      <c r="V644" t="str">
        <f>VLOOKUP($B644,SOCS_box_taxonomy!$B$2:$Z$948,19,0)</f>
        <v xml:space="preserve"> Anophelinae</v>
      </c>
      <c r="W644" t="str">
        <f>VLOOKUP($B644,SOCS_box_taxonomy!$B$2:$Z$948,20,0)</f>
        <v xml:space="preserve"> Anopheles.</v>
      </c>
      <c r="X644">
        <f>VLOOKUP($B644,SOCS_box_taxonomy!$B$2:$Z$948,21,0)</f>
        <v>0</v>
      </c>
      <c r="Y644">
        <f>VLOOKUP($B644,SOCS_box_taxonomy!$B$2:$Z$948,22,0)</f>
        <v>0</v>
      </c>
    </row>
    <row r="645" spans="1:26">
      <c r="A645" t="s">
        <v>339</v>
      </c>
      <c r="B645" t="s">
        <v>1493</v>
      </c>
      <c r="C645">
        <v>396</v>
      </c>
      <c r="D645" t="s">
        <v>21</v>
      </c>
      <c r="E645">
        <v>342</v>
      </c>
      <c r="F645">
        <v>378</v>
      </c>
      <c r="G645">
        <v>1016</v>
      </c>
      <c r="H645" t="s">
        <v>1265</v>
      </c>
      <c r="I645" t="str">
        <f>VLOOKUP($B645,SOCS_box_taxonomy!$B$2:$Z$948,6,0)</f>
        <v>Eukaryota</v>
      </c>
      <c r="J645" t="str">
        <f>VLOOKUP($B645,SOCS_box_taxonomy!$B$2:$Z$948,7,0)</f>
        <v xml:space="preserve"> Metazoa</v>
      </c>
      <c r="K645" t="str">
        <f>VLOOKUP($B645,SOCS_box_taxonomy!$B$2:$Z$948,8,0)</f>
        <v xml:space="preserve"> Ecdysozoa</v>
      </c>
      <c r="L645" t="str">
        <f>VLOOKUP($B645,SOCS_box_taxonomy!$B$2:$Z$948,9,0)</f>
        <v xml:space="preserve"> Arthropoda</v>
      </c>
      <c r="M645" t="str">
        <f>VLOOKUP($B645,SOCS_box_taxonomy!$B$2:$Z$948,10,0)</f>
        <v xml:space="preserve"> Hexapoda</v>
      </c>
      <c r="N645" t="str">
        <f>VLOOKUP($B645,SOCS_box_taxonomy!$B$2:$Z$948,11,0)</f>
        <v xml:space="preserve"> Insecta</v>
      </c>
      <c r="O645" t="str">
        <f>VLOOKUP($B645,SOCS_box_taxonomy!$B$2:$Z$948,12,0)</f>
        <v>Pterygota</v>
      </c>
      <c r="P645" t="str">
        <f>VLOOKUP($B645,SOCS_box_taxonomy!$B$2:$Z$948,13,0)</f>
        <v xml:space="preserve"> Neoptera</v>
      </c>
      <c r="Q645" t="str">
        <f>VLOOKUP($B645,SOCS_box_taxonomy!$B$2:$Z$948,14,0)</f>
        <v xml:space="preserve"> Endopterygota</v>
      </c>
      <c r="R645" t="str">
        <f>VLOOKUP($B645,SOCS_box_taxonomy!$B$2:$Z$948,15,0)</f>
        <v xml:space="preserve"> Diptera</v>
      </c>
      <c r="S645" t="str">
        <f>VLOOKUP($B645,SOCS_box_taxonomy!$B$2:$Z$948,16,0)</f>
        <v xml:space="preserve"> Nematocera</v>
      </c>
      <c r="T645" t="str">
        <f>VLOOKUP($B645,SOCS_box_taxonomy!$B$2:$Z$948,17,0)</f>
        <v xml:space="preserve"> Culicoidea</v>
      </c>
      <c r="U645" t="str">
        <f>VLOOKUP($B645,SOCS_box_taxonomy!$B$2:$Z$948,18,0)</f>
        <v>Culicidae</v>
      </c>
      <c r="V645" t="str">
        <f>VLOOKUP($B645,SOCS_box_taxonomy!$B$2:$Z$948,19,0)</f>
        <v xml:space="preserve"> Anophelinae</v>
      </c>
      <c r="W645" t="str">
        <f>VLOOKUP($B645,SOCS_box_taxonomy!$B$2:$Z$948,20,0)</f>
        <v xml:space="preserve"> Anopheles.</v>
      </c>
      <c r="X645">
        <f>VLOOKUP($B645,SOCS_box_taxonomy!$B$2:$Z$948,21,0)</f>
        <v>0</v>
      </c>
      <c r="Y645">
        <f>VLOOKUP($B645,SOCS_box_taxonomy!$B$2:$Z$948,22,0)</f>
        <v>0</v>
      </c>
      <c r="Z645">
        <f>$F645-$E645+1</f>
        <v>37</v>
      </c>
    </row>
    <row r="646" spans="1:26">
      <c r="A646" t="s">
        <v>339</v>
      </c>
      <c r="B646" t="s">
        <v>1493</v>
      </c>
      <c r="C646">
        <v>396</v>
      </c>
      <c r="D646" t="s">
        <v>1494</v>
      </c>
      <c r="E646">
        <v>1</v>
      </c>
      <c r="F646">
        <v>89</v>
      </c>
      <c r="G646">
        <v>2</v>
      </c>
      <c r="I646" t="str">
        <f>VLOOKUP($B646,SOCS_box_taxonomy!$B$2:$Z$948,6,0)</f>
        <v>Eukaryota</v>
      </c>
      <c r="J646" t="str">
        <f>VLOOKUP($B646,SOCS_box_taxonomy!$B$2:$Z$948,7,0)</f>
        <v xml:space="preserve"> Metazoa</v>
      </c>
      <c r="K646" t="str">
        <f>VLOOKUP($B646,SOCS_box_taxonomy!$B$2:$Z$948,8,0)</f>
        <v xml:space="preserve"> Ecdysozoa</v>
      </c>
      <c r="L646" t="str">
        <f>VLOOKUP($B646,SOCS_box_taxonomy!$B$2:$Z$948,9,0)</f>
        <v xml:space="preserve"> Arthropoda</v>
      </c>
      <c r="M646" t="str">
        <f>VLOOKUP($B646,SOCS_box_taxonomy!$B$2:$Z$948,10,0)</f>
        <v xml:space="preserve"> Hexapoda</v>
      </c>
      <c r="N646" t="str">
        <f>VLOOKUP($B646,SOCS_box_taxonomy!$B$2:$Z$948,11,0)</f>
        <v xml:space="preserve"> Insecta</v>
      </c>
      <c r="O646" t="str">
        <f>VLOOKUP($B646,SOCS_box_taxonomy!$B$2:$Z$948,12,0)</f>
        <v>Pterygota</v>
      </c>
      <c r="P646" t="str">
        <f>VLOOKUP($B646,SOCS_box_taxonomy!$B$2:$Z$948,13,0)</f>
        <v xml:space="preserve"> Neoptera</v>
      </c>
      <c r="Q646" t="str">
        <f>VLOOKUP($B646,SOCS_box_taxonomy!$B$2:$Z$948,14,0)</f>
        <v xml:space="preserve"> Endopterygota</v>
      </c>
      <c r="R646" t="str">
        <f>VLOOKUP($B646,SOCS_box_taxonomy!$B$2:$Z$948,15,0)</f>
        <v xml:space="preserve"> Diptera</v>
      </c>
      <c r="S646" t="str">
        <f>VLOOKUP($B646,SOCS_box_taxonomy!$B$2:$Z$948,16,0)</f>
        <v xml:space="preserve"> Nematocera</v>
      </c>
      <c r="T646" t="str">
        <f>VLOOKUP($B646,SOCS_box_taxonomy!$B$2:$Z$948,17,0)</f>
        <v xml:space="preserve"> Culicoidea</v>
      </c>
      <c r="U646" t="str">
        <f>VLOOKUP($B646,SOCS_box_taxonomy!$B$2:$Z$948,18,0)</f>
        <v>Culicidae</v>
      </c>
      <c r="V646" t="str">
        <f>VLOOKUP($B646,SOCS_box_taxonomy!$B$2:$Z$948,19,0)</f>
        <v xml:space="preserve"> Anophelinae</v>
      </c>
      <c r="W646" t="str">
        <f>VLOOKUP($B646,SOCS_box_taxonomy!$B$2:$Z$948,20,0)</f>
        <v xml:space="preserve"> Anopheles.</v>
      </c>
      <c r="X646">
        <f>VLOOKUP($B646,SOCS_box_taxonomy!$B$2:$Z$948,21,0)</f>
        <v>0</v>
      </c>
      <c r="Y646">
        <f>VLOOKUP($B646,SOCS_box_taxonomy!$B$2:$Z$948,22,0)</f>
        <v>0</v>
      </c>
    </row>
    <row r="647" spans="1:26">
      <c r="A647" t="s">
        <v>339</v>
      </c>
      <c r="B647" t="s">
        <v>1493</v>
      </c>
      <c r="C647">
        <v>396</v>
      </c>
      <c r="D647" t="s">
        <v>1431</v>
      </c>
      <c r="E647">
        <v>91</v>
      </c>
      <c r="F647">
        <v>219</v>
      </c>
      <c r="G647">
        <v>24</v>
      </c>
      <c r="I647" t="str">
        <f>VLOOKUP($B647,SOCS_box_taxonomy!$B$2:$Z$948,6,0)</f>
        <v>Eukaryota</v>
      </c>
      <c r="J647" t="str">
        <f>VLOOKUP($B647,SOCS_box_taxonomy!$B$2:$Z$948,7,0)</f>
        <v xml:space="preserve"> Metazoa</v>
      </c>
      <c r="K647" t="str">
        <f>VLOOKUP($B647,SOCS_box_taxonomy!$B$2:$Z$948,8,0)</f>
        <v xml:space="preserve"> Ecdysozoa</v>
      </c>
      <c r="L647" t="str">
        <f>VLOOKUP($B647,SOCS_box_taxonomy!$B$2:$Z$948,9,0)</f>
        <v xml:space="preserve"> Arthropoda</v>
      </c>
      <c r="M647" t="str">
        <f>VLOOKUP($B647,SOCS_box_taxonomy!$B$2:$Z$948,10,0)</f>
        <v xml:space="preserve"> Hexapoda</v>
      </c>
      <c r="N647" t="str">
        <f>VLOOKUP($B647,SOCS_box_taxonomy!$B$2:$Z$948,11,0)</f>
        <v xml:space="preserve"> Insecta</v>
      </c>
      <c r="O647" t="str">
        <f>VLOOKUP($B647,SOCS_box_taxonomy!$B$2:$Z$948,12,0)</f>
        <v>Pterygota</v>
      </c>
      <c r="P647" t="str">
        <f>VLOOKUP($B647,SOCS_box_taxonomy!$B$2:$Z$948,13,0)</f>
        <v xml:space="preserve"> Neoptera</v>
      </c>
      <c r="Q647" t="str">
        <f>VLOOKUP($B647,SOCS_box_taxonomy!$B$2:$Z$948,14,0)</f>
        <v xml:space="preserve"> Endopterygota</v>
      </c>
      <c r="R647" t="str">
        <f>VLOOKUP($B647,SOCS_box_taxonomy!$B$2:$Z$948,15,0)</f>
        <v xml:space="preserve"> Diptera</v>
      </c>
      <c r="S647" t="str">
        <f>VLOOKUP($B647,SOCS_box_taxonomy!$B$2:$Z$948,16,0)</f>
        <v xml:space="preserve"> Nematocera</v>
      </c>
      <c r="T647" t="str">
        <f>VLOOKUP($B647,SOCS_box_taxonomy!$B$2:$Z$948,17,0)</f>
        <v xml:space="preserve"> Culicoidea</v>
      </c>
      <c r="U647" t="str">
        <f>VLOOKUP($B647,SOCS_box_taxonomy!$B$2:$Z$948,18,0)</f>
        <v>Culicidae</v>
      </c>
      <c r="V647" t="str">
        <f>VLOOKUP($B647,SOCS_box_taxonomy!$B$2:$Z$948,19,0)</f>
        <v xml:space="preserve"> Anophelinae</v>
      </c>
      <c r="W647" t="str">
        <f>VLOOKUP($B647,SOCS_box_taxonomy!$B$2:$Z$948,20,0)</f>
        <v xml:space="preserve"> Anopheles.</v>
      </c>
      <c r="X647">
        <f>VLOOKUP($B647,SOCS_box_taxonomy!$B$2:$Z$948,21,0)</f>
        <v>0</v>
      </c>
      <c r="Y647">
        <f>VLOOKUP($B647,SOCS_box_taxonomy!$B$2:$Z$948,22,0)</f>
        <v>0</v>
      </c>
    </row>
    <row r="648" spans="1:26">
      <c r="A648" t="s">
        <v>340</v>
      </c>
      <c r="B648" t="s">
        <v>1495</v>
      </c>
      <c r="C648">
        <v>491</v>
      </c>
      <c r="D648" t="s">
        <v>1286</v>
      </c>
      <c r="E648">
        <v>319</v>
      </c>
      <c r="F648">
        <v>393</v>
      </c>
      <c r="G648">
        <v>4403</v>
      </c>
      <c r="H648" t="s">
        <v>1287</v>
      </c>
      <c r="I648" t="str">
        <f>VLOOKUP($B648,SOCS_box_taxonomy!$B$2:$Z$948,6,0)</f>
        <v>Eukaryota</v>
      </c>
      <c r="J648" t="str">
        <f>VLOOKUP($B648,SOCS_box_taxonomy!$B$2:$Z$948,7,0)</f>
        <v xml:space="preserve"> Metazoa</v>
      </c>
      <c r="K648" t="str">
        <f>VLOOKUP($B648,SOCS_box_taxonomy!$B$2:$Z$948,8,0)</f>
        <v xml:space="preserve"> Ecdysozoa</v>
      </c>
      <c r="L648" t="str">
        <f>VLOOKUP($B648,SOCS_box_taxonomy!$B$2:$Z$948,9,0)</f>
        <v xml:space="preserve"> Arthropoda</v>
      </c>
      <c r="M648" t="str">
        <f>VLOOKUP($B648,SOCS_box_taxonomy!$B$2:$Z$948,10,0)</f>
        <v xml:space="preserve"> Hexapoda</v>
      </c>
      <c r="N648" t="str">
        <f>VLOOKUP($B648,SOCS_box_taxonomy!$B$2:$Z$948,11,0)</f>
        <v xml:space="preserve"> Insecta</v>
      </c>
      <c r="O648" t="str">
        <f>VLOOKUP($B648,SOCS_box_taxonomy!$B$2:$Z$948,12,0)</f>
        <v>Pterygota</v>
      </c>
      <c r="P648" t="str">
        <f>VLOOKUP($B648,SOCS_box_taxonomy!$B$2:$Z$948,13,0)</f>
        <v xml:space="preserve"> Neoptera</v>
      </c>
      <c r="Q648" t="str">
        <f>VLOOKUP($B648,SOCS_box_taxonomy!$B$2:$Z$948,14,0)</f>
        <v xml:space="preserve"> Endopterygota</v>
      </c>
      <c r="R648" t="str">
        <f>VLOOKUP($B648,SOCS_box_taxonomy!$B$2:$Z$948,15,0)</f>
        <v xml:space="preserve"> Diptera</v>
      </c>
      <c r="S648" t="str">
        <f>VLOOKUP($B648,SOCS_box_taxonomy!$B$2:$Z$948,16,0)</f>
        <v xml:space="preserve"> Nematocera</v>
      </c>
      <c r="T648" t="str">
        <f>VLOOKUP($B648,SOCS_box_taxonomy!$B$2:$Z$948,17,0)</f>
        <v xml:space="preserve"> Culicoidea</v>
      </c>
      <c r="U648" t="str">
        <f>VLOOKUP($B648,SOCS_box_taxonomy!$B$2:$Z$948,18,0)</f>
        <v>Culicidae</v>
      </c>
      <c r="V648" t="str">
        <f>VLOOKUP($B648,SOCS_box_taxonomy!$B$2:$Z$948,19,0)</f>
        <v xml:space="preserve"> Anophelinae</v>
      </c>
      <c r="W648" t="str">
        <f>VLOOKUP($B648,SOCS_box_taxonomy!$B$2:$Z$948,20,0)</f>
        <v xml:space="preserve"> Anopheles.</v>
      </c>
      <c r="X648">
        <f>VLOOKUP($B648,SOCS_box_taxonomy!$B$2:$Z$948,21,0)</f>
        <v>0</v>
      </c>
      <c r="Y648">
        <f>VLOOKUP($B648,SOCS_box_taxonomy!$B$2:$Z$948,22,0)</f>
        <v>0</v>
      </c>
    </row>
    <row r="649" spans="1:26">
      <c r="A649" t="s">
        <v>340</v>
      </c>
      <c r="B649" t="s">
        <v>1495</v>
      </c>
      <c r="C649">
        <v>491</v>
      </c>
      <c r="D649" t="s">
        <v>21</v>
      </c>
      <c r="E649">
        <v>431</v>
      </c>
      <c r="F649">
        <v>468</v>
      </c>
      <c r="G649">
        <v>1016</v>
      </c>
      <c r="H649" t="s">
        <v>1265</v>
      </c>
      <c r="I649" t="str">
        <f>VLOOKUP($B649,SOCS_box_taxonomy!$B$2:$Z$948,6,0)</f>
        <v>Eukaryota</v>
      </c>
      <c r="J649" t="str">
        <f>VLOOKUP($B649,SOCS_box_taxonomy!$B$2:$Z$948,7,0)</f>
        <v xml:space="preserve"> Metazoa</v>
      </c>
      <c r="K649" t="str">
        <f>VLOOKUP($B649,SOCS_box_taxonomy!$B$2:$Z$948,8,0)</f>
        <v xml:space="preserve"> Ecdysozoa</v>
      </c>
      <c r="L649" t="str">
        <f>VLOOKUP($B649,SOCS_box_taxonomy!$B$2:$Z$948,9,0)</f>
        <v xml:space="preserve"> Arthropoda</v>
      </c>
      <c r="M649" t="str">
        <f>VLOOKUP($B649,SOCS_box_taxonomy!$B$2:$Z$948,10,0)</f>
        <v xml:space="preserve"> Hexapoda</v>
      </c>
      <c r="N649" t="str">
        <f>VLOOKUP($B649,SOCS_box_taxonomy!$B$2:$Z$948,11,0)</f>
        <v xml:space="preserve"> Insecta</v>
      </c>
      <c r="O649" t="str">
        <f>VLOOKUP($B649,SOCS_box_taxonomy!$B$2:$Z$948,12,0)</f>
        <v>Pterygota</v>
      </c>
      <c r="P649" t="str">
        <f>VLOOKUP($B649,SOCS_box_taxonomy!$B$2:$Z$948,13,0)</f>
        <v xml:space="preserve"> Neoptera</v>
      </c>
      <c r="Q649" t="str">
        <f>VLOOKUP($B649,SOCS_box_taxonomy!$B$2:$Z$948,14,0)</f>
        <v xml:space="preserve"> Endopterygota</v>
      </c>
      <c r="R649" t="str">
        <f>VLOOKUP($B649,SOCS_box_taxonomy!$B$2:$Z$948,15,0)</f>
        <v xml:space="preserve"> Diptera</v>
      </c>
      <c r="S649" t="str">
        <f>VLOOKUP($B649,SOCS_box_taxonomy!$B$2:$Z$948,16,0)</f>
        <v xml:space="preserve"> Nematocera</v>
      </c>
      <c r="T649" t="str">
        <f>VLOOKUP($B649,SOCS_box_taxonomy!$B$2:$Z$948,17,0)</f>
        <v xml:space="preserve"> Culicoidea</v>
      </c>
      <c r="U649" t="str">
        <f>VLOOKUP($B649,SOCS_box_taxonomy!$B$2:$Z$948,18,0)</f>
        <v>Culicidae</v>
      </c>
      <c r="V649" t="str">
        <f>VLOOKUP($B649,SOCS_box_taxonomy!$B$2:$Z$948,19,0)</f>
        <v xml:space="preserve"> Anophelinae</v>
      </c>
      <c r="W649" t="str">
        <f>VLOOKUP($B649,SOCS_box_taxonomy!$B$2:$Z$948,20,0)</f>
        <v xml:space="preserve"> Anopheles.</v>
      </c>
      <c r="X649">
        <f>VLOOKUP($B649,SOCS_box_taxonomy!$B$2:$Z$948,21,0)</f>
        <v>0</v>
      </c>
      <c r="Y649">
        <f>VLOOKUP($B649,SOCS_box_taxonomy!$B$2:$Z$948,22,0)</f>
        <v>0</v>
      </c>
      <c r="Z649">
        <f>$F649-$E649+1</f>
        <v>38</v>
      </c>
    </row>
    <row r="650" spans="1:26">
      <c r="A650" t="s">
        <v>340</v>
      </c>
      <c r="B650" t="s">
        <v>1495</v>
      </c>
      <c r="C650">
        <v>491</v>
      </c>
      <c r="D650" t="s">
        <v>1496</v>
      </c>
      <c r="E650">
        <v>181</v>
      </c>
      <c r="F650">
        <v>279</v>
      </c>
      <c r="G650">
        <v>2</v>
      </c>
      <c r="I650" t="str">
        <f>VLOOKUP($B650,SOCS_box_taxonomy!$B$2:$Z$948,6,0)</f>
        <v>Eukaryota</v>
      </c>
      <c r="J650" t="str">
        <f>VLOOKUP($B650,SOCS_box_taxonomy!$B$2:$Z$948,7,0)</f>
        <v xml:space="preserve"> Metazoa</v>
      </c>
      <c r="K650" t="str">
        <f>VLOOKUP($B650,SOCS_box_taxonomy!$B$2:$Z$948,8,0)</f>
        <v xml:space="preserve"> Ecdysozoa</v>
      </c>
      <c r="L650" t="str">
        <f>VLOOKUP($B650,SOCS_box_taxonomy!$B$2:$Z$948,9,0)</f>
        <v xml:space="preserve"> Arthropoda</v>
      </c>
      <c r="M650" t="str">
        <f>VLOOKUP($B650,SOCS_box_taxonomy!$B$2:$Z$948,10,0)</f>
        <v xml:space="preserve"> Hexapoda</v>
      </c>
      <c r="N650" t="str">
        <f>VLOOKUP($B650,SOCS_box_taxonomy!$B$2:$Z$948,11,0)</f>
        <v xml:space="preserve"> Insecta</v>
      </c>
      <c r="O650" t="str">
        <f>VLOOKUP($B650,SOCS_box_taxonomy!$B$2:$Z$948,12,0)</f>
        <v>Pterygota</v>
      </c>
      <c r="P650" t="str">
        <f>VLOOKUP($B650,SOCS_box_taxonomy!$B$2:$Z$948,13,0)</f>
        <v xml:space="preserve"> Neoptera</v>
      </c>
      <c r="Q650" t="str">
        <f>VLOOKUP($B650,SOCS_box_taxonomy!$B$2:$Z$948,14,0)</f>
        <v xml:space="preserve"> Endopterygota</v>
      </c>
      <c r="R650" t="str">
        <f>VLOOKUP($B650,SOCS_box_taxonomy!$B$2:$Z$948,15,0)</f>
        <v xml:space="preserve"> Diptera</v>
      </c>
      <c r="S650" t="str">
        <f>VLOOKUP($B650,SOCS_box_taxonomy!$B$2:$Z$948,16,0)</f>
        <v xml:space="preserve"> Nematocera</v>
      </c>
      <c r="T650" t="str">
        <f>VLOOKUP($B650,SOCS_box_taxonomy!$B$2:$Z$948,17,0)</f>
        <v xml:space="preserve"> Culicoidea</v>
      </c>
      <c r="U650" t="str">
        <f>VLOOKUP($B650,SOCS_box_taxonomy!$B$2:$Z$948,18,0)</f>
        <v>Culicidae</v>
      </c>
      <c r="V650" t="str">
        <f>VLOOKUP($B650,SOCS_box_taxonomy!$B$2:$Z$948,19,0)</f>
        <v xml:space="preserve"> Anophelinae</v>
      </c>
      <c r="W650" t="str">
        <f>VLOOKUP($B650,SOCS_box_taxonomy!$B$2:$Z$948,20,0)</f>
        <v xml:space="preserve"> Anopheles.</v>
      </c>
      <c r="X650">
        <f>VLOOKUP($B650,SOCS_box_taxonomy!$B$2:$Z$948,21,0)</f>
        <v>0</v>
      </c>
      <c r="Y650">
        <f>VLOOKUP($B650,SOCS_box_taxonomy!$B$2:$Z$948,22,0)</f>
        <v>0</v>
      </c>
    </row>
    <row r="651" spans="1:26">
      <c r="A651" t="s">
        <v>340</v>
      </c>
      <c r="B651" t="s">
        <v>1495</v>
      </c>
      <c r="C651">
        <v>491</v>
      </c>
      <c r="D651" t="s">
        <v>1288</v>
      </c>
      <c r="E651">
        <v>61</v>
      </c>
      <c r="F651">
        <v>179</v>
      </c>
      <c r="G651">
        <v>52</v>
      </c>
      <c r="I651" t="str">
        <f>VLOOKUP($B651,SOCS_box_taxonomy!$B$2:$Z$948,6,0)</f>
        <v>Eukaryota</v>
      </c>
      <c r="J651" t="str">
        <f>VLOOKUP($B651,SOCS_box_taxonomy!$B$2:$Z$948,7,0)</f>
        <v xml:space="preserve"> Metazoa</v>
      </c>
      <c r="K651" t="str">
        <f>VLOOKUP($B651,SOCS_box_taxonomy!$B$2:$Z$948,8,0)</f>
        <v xml:space="preserve"> Ecdysozoa</v>
      </c>
      <c r="L651" t="str">
        <f>VLOOKUP($B651,SOCS_box_taxonomy!$B$2:$Z$948,9,0)</f>
        <v xml:space="preserve"> Arthropoda</v>
      </c>
      <c r="M651" t="str">
        <f>VLOOKUP($B651,SOCS_box_taxonomy!$B$2:$Z$948,10,0)</f>
        <v xml:space="preserve"> Hexapoda</v>
      </c>
      <c r="N651" t="str">
        <f>VLOOKUP($B651,SOCS_box_taxonomy!$B$2:$Z$948,11,0)</f>
        <v xml:space="preserve"> Insecta</v>
      </c>
      <c r="O651" t="str">
        <f>VLOOKUP($B651,SOCS_box_taxonomy!$B$2:$Z$948,12,0)</f>
        <v>Pterygota</v>
      </c>
      <c r="P651" t="str">
        <f>VLOOKUP($B651,SOCS_box_taxonomy!$B$2:$Z$948,13,0)</f>
        <v xml:space="preserve"> Neoptera</v>
      </c>
      <c r="Q651" t="str">
        <f>VLOOKUP($B651,SOCS_box_taxonomy!$B$2:$Z$948,14,0)</f>
        <v xml:space="preserve"> Endopterygota</v>
      </c>
      <c r="R651" t="str">
        <f>VLOOKUP($B651,SOCS_box_taxonomy!$B$2:$Z$948,15,0)</f>
        <v xml:space="preserve"> Diptera</v>
      </c>
      <c r="S651" t="str">
        <f>VLOOKUP($B651,SOCS_box_taxonomy!$B$2:$Z$948,16,0)</f>
        <v xml:space="preserve"> Nematocera</v>
      </c>
      <c r="T651" t="str">
        <f>VLOOKUP($B651,SOCS_box_taxonomy!$B$2:$Z$948,17,0)</f>
        <v xml:space="preserve"> Culicoidea</v>
      </c>
      <c r="U651" t="str">
        <f>VLOOKUP($B651,SOCS_box_taxonomy!$B$2:$Z$948,18,0)</f>
        <v>Culicidae</v>
      </c>
      <c r="V651" t="str">
        <f>VLOOKUP($B651,SOCS_box_taxonomy!$B$2:$Z$948,19,0)</f>
        <v xml:space="preserve"> Anophelinae</v>
      </c>
      <c r="W651" t="str">
        <f>VLOOKUP($B651,SOCS_box_taxonomy!$B$2:$Z$948,20,0)</f>
        <v xml:space="preserve"> Anopheles.</v>
      </c>
      <c r="X651">
        <f>VLOOKUP($B651,SOCS_box_taxonomy!$B$2:$Z$948,21,0)</f>
        <v>0</v>
      </c>
      <c r="Y651">
        <f>VLOOKUP($B651,SOCS_box_taxonomy!$B$2:$Z$948,22,0)</f>
        <v>0</v>
      </c>
    </row>
    <row r="652" spans="1:26">
      <c r="A652" t="s">
        <v>341</v>
      </c>
      <c r="B652" t="s">
        <v>1497</v>
      </c>
      <c r="C652">
        <v>305</v>
      </c>
      <c r="D652" t="s">
        <v>1286</v>
      </c>
      <c r="E652">
        <v>139</v>
      </c>
      <c r="F652">
        <v>217</v>
      </c>
      <c r="G652">
        <v>4403</v>
      </c>
      <c r="H652" t="s">
        <v>1287</v>
      </c>
      <c r="I652" t="str">
        <f>VLOOKUP($B652,SOCS_box_taxonomy!$B$2:$Z$948,6,0)</f>
        <v>Eukaryota</v>
      </c>
      <c r="J652" t="str">
        <f>VLOOKUP($B652,SOCS_box_taxonomy!$B$2:$Z$948,7,0)</f>
        <v xml:space="preserve"> Metazoa</v>
      </c>
      <c r="K652" t="str">
        <f>VLOOKUP($B652,SOCS_box_taxonomy!$B$2:$Z$948,8,0)</f>
        <v xml:space="preserve"> Ecdysozoa</v>
      </c>
      <c r="L652" t="str">
        <f>VLOOKUP($B652,SOCS_box_taxonomy!$B$2:$Z$948,9,0)</f>
        <v xml:space="preserve"> Arthropoda</v>
      </c>
      <c r="M652" t="str">
        <f>VLOOKUP($B652,SOCS_box_taxonomy!$B$2:$Z$948,10,0)</f>
        <v xml:space="preserve"> Hexapoda</v>
      </c>
      <c r="N652" t="str">
        <f>VLOOKUP($B652,SOCS_box_taxonomy!$B$2:$Z$948,11,0)</f>
        <v xml:space="preserve"> Insecta</v>
      </c>
      <c r="O652" t="str">
        <f>VLOOKUP($B652,SOCS_box_taxonomy!$B$2:$Z$948,12,0)</f>
        <v>Pterygota</v>
      </c>
      <c r="P652" t="str">
        <f>VLOOKUP($B652,SOCS_box_taxonomy!$B$2:$Z$948,13,0)</f>
        <v xml:space="preserve"> Neoptera</v>
      </c>
      <c r="Q652" t="str">
        <f>VLOOKUP($B652,SOCS_box_taxonomy!$B$2:$Z$948,14,0)</f>
        <v xml:space="preserve"> Endopterygota</v>
      </c>
      <c r="R652" t="str">
        <f>VLOOKUP($B652,SOCS_box_taxonomy!$B$2:$Z$948,15,0)</f>
        <v xml:space="preserve"> Hymenoptera</v>
      </c>
      <c r="S652" t="str">
        <f>VLOOKUP($B652,SOCS_box_taxonomy!$B$2:$Z$948,16,0)</f>
        <v xml:space="preserve"> Apocrita</v>
      </c>
      <c r="T652" t="str">
        <f>VLOOKUP($B652,SOCS_box_taxonomy!$B$2:$Z$948,17,0)</f>
        <v xml:space="preserve"> Aculeata</v>
      </c>
      <c r="U652" t="str">
        <f>VLOOKUP($B652,SOCS_box_taxonomy!$B$2:$Z$948,18,0)</f>
        <v>Apoidea</v>
      </c>
      <c r="V652" t="str">
        <f>VLOOKUP($B652,SOCS_box_taxonomy!$B$2:$Z$948,19,0)</f>
        <v xml:space="preserve"> Apidae</v>
      </c>
      <c r="W652" t="str">
        <f>VLOOKUP($B652,SOCS_box_taxonomy!$B$2:$Z$948,20,0)</f>
        <v xml:space="preserve"> Apis.</v>
      </c>
      <c r="X652">
        <f>VLOOKUP($B652,SOCS_box_taxonomy!$B$2:$Z$948,21,0)</f>
        <v>0</v>
      </c>
      <c r="Y652">
        <f>VLOOKUP($B652,SOCS_box_taxonomy!$B$2:$Z$948,22,0)</f>
        <v>0</v>
      </c>
    </row>
    <row r="653" spans="1:26">
      <c r="A653" t="s">
        <v>341</v>
      </c>
      <c r="B653" t="s">
        <v>1497</v>
      </c>
      <c r="C653">
        <v>305</v>
      </c>
      <c r="D653" t="s">
        <v>21</v>
      </c>
      <c r="E653">
        <v>239</v>
      </c>
      <c r="F653">
        <v>276</v>
      </c>
      <c r="G653">
        <v>1016</v>
      </c>
      <c r="H653" t="s">
        <v>1265</v>
      </c>
      <c r="I653" t="str">
        <f>VLOOKUP($B653,SOCS_box_taxonomy!$B$2:$Z$948,6,0)</f>
        <v>Eukaryota</v>
      </c>
      <c r="J653" t="str">
        <f>VLOOKUP($B653,SOCS_box_taxonomy!$B$2:$Z$948,7,0)</f>
        <v xml:space="preserve"> Metazoa</v>
      </c>
      <c r="K653" t="str">
        <f>VLOOKUP($B653,SOCS_box_taxonomy!$B$2:$Z$948,8,0)</f>
        <v xml:space="preserve"> Ecdysozoa</v>
      </c>
      <c r="L653" t="str">
        <f>VLOOKUP($B653,SOCS_box_taxonomy!$B$2:$Z$948,9,0)</f>
        <v xml:space="preserve"> Arthropoda</v>
      </c>
      <c r="M653" t="str">
        <f>VLOOKUP($B653,SOCS_box_taxonomy!$B$2:$Z$948,10,0)</f>
        <v xml:space="preserve"> Hexapoda</v>
      </c>
      <c r="N653" t="str">
        <f>VLOOKUP($B653,SOCS_box_taxonomy!$B$2:$Z$948,11,0)</f>
        <v xml:space="preserve"> Insecta</v>
      </c>
      <c r="O653" t="str">
        <f>VLOOKUP($B653,SOCS_box_taxonomy!$B$2:$Z$948,12,0)</f>
        <v>Pterygota</v>
      </c>
      <c r="P653" t="str">
        <f>VLOOKUP($B653,SOCS_box_taxonomy!$B$2:$Z$948,13,0)</f>
        <v xml:space="preserve"> Neoptera</v>
      </c>
      <c r="Q653" t="str">
        <f>VLOOKUP($B653,SOCS_box_taxonomy!$B$2:$Z$948,14,0)</f>
        <v xml:space="preserve"> Endopterygota</v>
      </c>
      <c r="R653" t="str">
        <f>VLOOKUP($B653,SOCS_box_taxonomy!$B$2:$Z$948,15,0)</f>
        <v xml:space="preserve"> Hymenoptera</v>
      </c>
      <c r="S653" t="str">
        <f>VLOOKUP($B653,SOCS_box_taxonomy!$B$2:$Z$948,16,0)</f>
        <v xml:space="preserve"> Apocrita</v>
      </c>
      <c r="T653" t="str">
        <f>VLOOKUP($B653,SOCS_box_taxonomy!$B$2:$Z$948,17,0)</f>
        <v xml:space="preserve"> Aculeata</v>
      </c>
      <c r="U653" t="str">
        <f>VLOOKUP($B653,SOCS_box_taxonomy!$B$2:$Z$948,18,0)</f>
        <v>Apoidea</v>
      </c>
      <c r="V653" t="str">
        <f>VLOOKUP($B653,SOCS_box_taxonomy!$B$2:$Z$948,19,0)</f>
        <v xml:space="preserve"> Apidae</v>
      </c>
      <c r="W653" t="str">
        <f>VLOOKUP($B653,SOCS_box_taxonomy!$B$2:$Z$948,20,0)</f>
        <v xml:space="preserve"> Apis.</v>
      </c>
      <c r="X653">
        <f>VLOOKUP($B653,SOCS_box_taxonomy!$B$2:$Z$948,21,0)</f>
        <v>0</v>
      </c>
      <c r="Y653">
        <f>VLOOKUP($B653,SOCS_box_taxonomy!$B$2:$Z$948,22,0)</f>
        <v>0</v>
      </c>
      <c r="Z653">
        <f>$F653-$E653+1</f>
        <v>38</v>
      </c>
    </row>
    <row r="654" spans="1:26">
      <c r="A654" t="s">
        <v>341</v>
      </c>
      <c r="B654" t="s">
        <v>1497</v>
      </c>
      <c r="C654">
        <v>305</v>
      </c>
      <c r="D654" t="s">
        <v>1431</v>
      </c>
      <c r="E654">
        <v>2</v>
      </c>
      <c r="F654">
        <v>107</v>
      </c>
      <c r="G654">
        <v>24</v>
      </c>
      <c r="I654" t="str">
        <f>VLOOKUP($B654,SOCS_box_taxonomy!$B$2:$Z$948,6,0)</f>
        <v>Eukaryota</v>
      </c>
      <c r="J654" t="str">
        <f>VLOOKUP($B654,SOCS_box_taxonomy!$B$2:$Z$948,7,0)</f>
        <v xml:space="preserve"> Metazoa</v>
      </c>
      <c r="K654" t="str">
        <f>VLOOKUP($B654,SOCS_box_taxonomy!$B$2:$Z$948,8,0)</f>
        <v xml:space="preserve"> Ecdysozoa</v>
      </c>
      <c r="L654" t="str">
        <f>VLOOKUP($B654,SOCS_box_taxonomy!$B$2:$Z$948,9,0)</f>
        <v xml:space="preserve"> Arthropoda</v>
      </c>
      <c r="M654" t="str">
        <f>VLOOKUP($B654,SOCS_box_taxonomy!$B$2:$Z$948,10,0)</f>
        <v xml:space="preserve"> Hexapoda</v>
      </c>
      <c r="N654" t="str">
        <f>VLOOKUP($B654,SOCS_box_taxonomy!$B$2:$Z$948,11,0)</f>
        <v xml:space="preserve"> Insecta</v>
      </c>
      <c r="O654" t="str">
        <f>VLOOKUP($B654,SOCS_box_taxonomy!$B$2:$Z$948,12,0)</f>
        <v>Pterygota</v>
      </c>
      <c r="P654" t="str">
        <f>VLOOKUP($B654,SOCS_box_taxonomy!$B$2:$Z$948,13,0)</f>
        <v xml:space="preserve"> Neoptera</v>
      </c>
      <c r="Q654" t="str">
        <f>VLOOKUP($B654,SOCS_box_taxonomy!$B$2:$Z$948,14,0)</f>
        <v xml:space="preserve"> Endopterygota</v>
      </c>
      <c r="R654" t="str">
        <f>VLOOKUP($B654,SOCS_box_taxonomy!$B$2:$Z$948,15,0)</f>
        <v xml:space="preserve"> Hymenoptera</v>
      </c>
      <c r="S654" t="str">
        <f>VLOOKUP($B654,SOCS_box_taxonomy!$B$2:$Z$948,16,0)</f>
        <v xml:space="preserve"> Apocrita</v>
      </c>
      <c r="T654" t="str">
        <f>VLOOKUP($B654,SOCS_box_taxonomy!$B$2:$Z$948,17,0)</f>
        <v xml:space="preserve"> Aculeata</v>
      </c>
      <c r="U654" t="str">
        <f>VLOOKUP($B654,SOCS_box_taxonomy!$B$2:$Z$948,18,0)</f>
        <v>Apoidea</v>
      </c>
      <c r="V654" t="str">
        <f>VLOOKUP($B654,SOCS_box_taxonomy!$B$2:$Z$948,19,0)</f>
        <v xml:space="preserve"> Apidae</v>
      </c>
      <c r="W654" t="str">
        <f>VLOOKUP($B654,SOCS_box_taxonomy!$B$2:$Z$948,20,0)</f>
        <v xml:space="preserve"> Apis.</v>
      </c>
      <c r="X654">
        <f>VLOOKUP($B654,SOCS_box_taxonomy!$B$2:$Z$948,21,0)</f>
        <v>0</v>
      </c>
      <c r="Y654">
        <f>VLOOKUP($B654,SOCS_box_taxonomy!$B$2:$Z$948,22,0)</f>
        <v>0</v>
      </c>
    </row>
    <row r="655" spans="1:26">
      <c r="A655" t="s">
        <v>348</v>
      </c>
      <c r="B655" t="s">
        <v>1498</v>
      </c>
      <c r="C655">
        <v>794</v>
      </c>
      <c r="D655" t="s">
        <v>1286</v>
      </c>
      <c r="E655">
        <v>610</v>
      </c>
      <c r="F655">
        <v>684</v>
      </c>
      <c r="G655">
        <v>4403</v>
      </c>
      <c r="H655" t="s">
        <v>1287</v>
      </c>
      <c r="I655" t="str">
        <f>VLOOKUP($B655,SOCS_box_taxonomy!$B$2:$Z$948,6,0)</f>
        <v>Eukaryota</v>
      </c>
      <c r="J655" t="str">
        <f>VLOOKUP($B655,SOCS_box_taxonomy!$B$2:$Z$948,7,0)</f>
        <v xml:space="preserve"> Metazoa</v>
      </c>
      <c r="K655" t="str">
        <f>VLOOKUP($B655,SOCS_box_taxonomy!$B$2:$Z$948,8,0)</f>
        <v xml:space="preserve"> Ecdysozoa</v>
      </c>
      <c r="L655" t="str">
        <f>VLOOKUP($B655,SOCS_box_taxonomy!$B$2:$Z$948,9,0)</f>
        <v xml:space="preserve"> Arthropoda</v>
      </c>
      <c r="M655" t="str">
        <f>VLOOKUP($B655,SOCS_box_taxonomy!$B$2:$Z$948,10,0)</f>
        <v xml:space="preserve"> Hexapoda</v>
      </c>
      <c r="N655" t="str">
        <f>VLOOKUP($B655,SOCS_box_taxonomy!$B$2:$Z$948,11,0)</f>
        <v xml:space="preserve"> Insecta</v>
      </c>
      <c r="O655" t="str">
        <f>VLOOKUP($B655,SOCS_box_taxonomy!$B$2:$Z$948,12,0)</f>
        <v>Pterygota</v>
      </c>
      <c r="P655" t="str">
        <f>VLOOKUP($B655,SOCS_box_taxonomy!$B$2:$Z$948,13,0)</f>
        <v xml:space="preserve"> Neoptera</v>
      </c>
      <c r="Q655" t="str">
        <f>VLOOKUP($B655,SOCS_box_taxonomy!$B$2:$Z$948,14,0)</f>
        <v xml:space="preserve"> Endopterygota</v>
      </c>
      <c r="R655" t="str">
        <f>VLOOKUP($B655,SOCS_box_taxonomy!$B$2:$Z$948,15,0)</f>
        <v xml:space="preserve"> Hymenoptera</v>
      </c>
      <c r="S655" t="str">
        <f>VLOOKUP($B655,SOCS_box_taxonomy!$B$2:$Z$948,16,0)</f>
        <v xml:space="preserve"> Apocrita</v>
      </c>
      <c r="T655" t="str">
        <f>VLOOKUP($B655,SOCS_box_taxonomy!$B$2:$Z$948,17,0)</f>
        <v xml:space="preserve"> Aculeata</v>
      </c>
      <c r="U655" t="str">
        <f>VLOOKUP($B655,SOCS_box_taxonomy!$B$2:$Z$948,18,0)</f>
        <v>Apoidea</v>
      </c>
      <c r="V655" t="str">
        <f>VLOOKUP($B655,SOCS_box_taxonomy!$B$2:$Z$948,19,0)</f>
        <v xml:space="preserve"> Apidae</v>
      </c>
      <c r="W655" t="str">
        <f>VLOOKUP($B655,SOCS_box_taxonomy!$B$2:$Z$948,20,0)</f>
        <v xml:space="preserve"> Apis.</v>
      </c>
      <c r="X655">
        <f>VLOOKUP($B655,SOCS_box_taxonomy!$B$2:$Z$948,21,0)</f>
        <v>0</v>
      </c>
      <c r="Y655">
        <f>VLOOKUP($B655,SOCS_box_taxonomy!$B$2:$Z$948,22,0)</f>
        <v>0</v>
      </c>
    </row>
    <row r="656" spans="1:26">
      <c r="A656" t="s">
        <v>348</v>
      </c>
      <c r="B656" t="s">
        <v>1498</v>
      </c>
      <c r="C656">
        <v>794</v>
      </c>
      <c r="D656" t="s">
        <v>21</v>
      </c>
      <c r="E656">
        <v>722</v>
      </c>
      <c r="F656">
        <v>758</v>
      </c>
      <c r="G656">
        <v>1016</v>
      </c>
      <c r="H656" t="s">
        <v>1265</v>
      </c>
      <c r="I656" t="str">
        <f>VLOOKUP($B656,SOCS_box_taxonomy!$B$2:$Z$948,6,0)</f>
        <v>Eukaryota</v>
      </c>
      <c r="J656" t="str">
        <f>VLOOKUP($B656,SOCS_box_taxonomy!$B$2:$Z$948,7,0)</f>
        <v xml:space="preserve"> Metazoa</v>
      </c>
      <c r="K656" t="str">
        <f>VLOOKUP($B656,SOCS_box_taxonomy!$B$2:$Z$948,8,0)</f>
        <v xml:space="preserve"> Ecdysozoa</v>
      </c>
      <c r="L656" t="str">
        <f>VLOOKUP($B656,SOCS_box_taxonomy!$B$2:$Z$948,9,0)</f>
        <v xml:space="preserve"> Arthropoda</v>
      </c>
      <c r="M656" t="str">
        <f>VLOOKUP($B656,SOCS_box_taxonomy!$B$2:$Z$948,10,0)</f>
        <v xml:space="preserve"> Hexapoda</v>
      </c>
      <c r="N656" t="str">
        <f>VLOOKUP($B656,SOCS_box_taxonomy!$B$2:$Z$948,11,0)</f>
        <v xml:space="preserve"> Insecta</v>
      </c>
      <c r="O656" t="str">
        <f>VLOOKUP($B656,SOCS_box_taxonomy!$B$2:$Z$948,12,0)</f>
        <v>Pterygota</v>
      </c>
      <c r="P656" t="str">
        <f>VLOOKUP($B656,SOCS_box_taxonomy!$B$2:$Z$948,13,0)</f>
        <v xml:space="preserve"> Neoptera</v>
      </c>
      <c r="Q656" t="str">
        <f>VLOOKUP($B656,SOCS_box_taxonomy!$B$2:$Z$948,14,0)</f>
        <v xml:space="preserve"> Endopterygota</v>
      </c>
      <c r="R656" t="str">
        <f>VLOOKUP($B656,SOCS_box_taxonomy!$B$2:$Z$948,15,0)</f>
        <v xml:space="preserve"> Hymenoptera</v>
      </c>
      <c r="S656" t="str">
        <f>VLOOKUP($B656,SOCS_box_taxonomy!$B$2:$Z$948,16,0)</f>
        <v xml:space="preserve"> Apocrita</v>
      </c>
      <c r="T656" t="str">
        <f>VLOOKUP($B656,SOCS_box_taxonomy!$B$2:$Z$948,17,0)</f>
        <v xml:space="preserve"> Aculeata</v>
      </c>
      <c r="U656" t="str">
        <f>VLOOKUP($B656,SOCS_box_taxonomy!$B$2:$Z$948,18,0)</f>
        <v>Apoidea</v>
      </c>
      <c r="V656" t="str">
        <f>VLOOKUP($B656,SOCS_box_taxonomy!$B$2:$Z$948,19,0)</f>
        <v xml:space="preserve"> Apidae</v>
      </c>
      <c r="W656" t="str">
        <f>VLOOKUP($B656,SOCS_box_taxonomy!$B$2:$Z$948,20,0)</f>
        <v xml:space="preserve"> Apis.</v>
      </c>
      <c r="X656">
        <f>VLOOKUP($B656,SOCS_box_taxonomy!$B$2:$Z$948,21,0)</f>
        <v>0</v>
      </c>
      <c r="Y656">
        <f>VLOOKUP($B656,SOCS_box_taxonomy!$B$2:$Z$948,22,0)</f>
        <v>0</v>
      </c>
      <c r="Z656">
        <f>$F656-$E656+1</f>
        <v>37</v>
      </c>
    </row>
    <row r="657" spans="1:26">
      <c r="A657" t="s">
        <v>348</v>
      </c>
      <c r="B657" t="s">
        <v>1498</v>
      </c>
      <c r="C657">
        <v>794</v>
      </c>
      <c r="D657" t="s">
        <v>1288</v>
      </c>
      <c r="E657">
        <v>1</v>
      </c>
      <c r="F657">
        <v>569</v>
      </c>
      <c r="G657">
        <v>52</v>
      </c>
      <c r="I657" t="str">
        <f>VLOOKUP($B657,SOCS_box_taxonomy!$B$2:$Z$948,6,0)</f>
        <v>Eukaryota</v>
      </c>
      <c r="J657" t="str">
        <f>VLOOKUP($B657,SOCS_box_taxonomy!$B$2:$Z$948,7,0)</f>
        <v xml:space="preserve"> Metazoa</v>
      </c>
      <c r="K657" t="str">
        <f>VLOOKUP($B657,SOCS_box_taxonomy!$B$2:$Z$948,8,0)</f>
        <v xml:space="preserve"> Ecdysozoa</v>
      </c>
      <c r="L657" t="str">
        <f>VLOOKUP($B657,SOCS_box_taxonomy!$B$2:$Z$948,9,0)</f>
        <v xml:space="preserve"> Arthropoda</v>
      </c>
      <c r="M657" t="str">
        <f>VLOOKUP($B657,SOCS_box_taxonomy!$B$2:$Z$948,10,0)</f>
        <v xml:space="preserve"> Hexapoda</v>
      </c>
      <c r="N657" t="str">
        <f>VLOOKUP($B657,SOCS_box_taxonomy!$B$2:$Z$948,11,0)</f>
        <v xml:space="preserve"> Insecta</v>
      </c>
      <c r="O657" t="str">
        <f>VLOOKUP($B657,SOCS_box_taxonomy!$B$2:$Z$948,12,0)</f>
        <v>Pterygota</v>
      </c>
      <c r="P657" t="str">
        <f>VLOOKUP($B657,SOCS_box_taxonomy!$B$2:$Z$948,13,0)</f>
        <v xml:space="preserve"> Neoptera</v>
      </c>
      <c r="Q657" t="str">
        <f>VLOOKUP($B657,SOCS_box_taxonomy!$B$2:$Z$948,14,0)</f>
        <v xml:space="preserve"> Endopterygota</v>
      </c>
      <c r="R657" t="str">
        <f>VLOOKUP($B657,SOCS_box_taxonomy!$B$2:$Z$948,15,0)</f>
        <v xml:space="preserve"> Hymenoptera</v>
      </c>
      <c r="S657" t="str">
        <f>VLOOKUP($B657,SOCS_box_taxonomy!$B$2:$Z$948,16,0)</f>
        <v xml:space="preserve"> Apocrita</v>
      </c>
      <c r="T657" t="str">
        <f>VLOOKUP($B657,SOCS_box_taxonomy!$B$2:$Z$948,17,0)</f>
        <v xml:space="preserve"> Aculeata</v>
      </c>
      <c r="U657" t="str">
        <f>VLOOKUP($B657,SOCS_box_taxonomy!$B$2:$Z$948,18,0)</f>
        <v>Apoidea</v>
      </c>
      <c r="V657" t="str">
        <f>VLOOKUP($B657,SOCS_box_taxonomy!$B$2:$Z$948,19,0)</f>
        <v xml:space="preserve"> Apidae</v>
      </c>
      <c r="W657" t="str">
        <f>VLOOKUP($B657,SOCS_box_taxonomy!$B$2:$Z$948,20,0)</f>
        <v xml:space="preserve"> Apis.</v>
      </c>
      <c r="X657">
        <f>VLOOKUP($B657,SOCS_box_taxonomy!$B$2:$Z$948,21,0)</f>
        <v>0</v>
      </c>
      <c r="Y657">
        <f>VLOOKUP($B657,SOCS_box_taxonomy!$B$2:$Z$948,22,0)</f>
        <v>0</v>
      </c>
    </row>
    <row r="658" spans="1:26">
      <c r="A658" t="s">
        <v>349</v>
      </c>
      <c r="B658" t="s">
        <v>1499</v>
      </c>
      <c r="C658">
        <v>603</v>
      </c>
      <c r="D658" t="s">
        <v>1269</v>
      </c>
      <c r="E658">
        <v>144</v>
      </c>
      <c r="F658">
        <v>236</v>
      </c>
      <c r="G658">
        <v>64467</v>
      </c>
      <c r="H658" t="s">
        <v>1270</v>
      </c>
      <c r="I658" t="str">
        <f>VLOOKUP($B658,SOCS_box_taxonomy!$B$2:$Z$948,6,0)</f>
        <v>Eukaryota</v>
      </c>
      <c r="J658" t="str">
        <f>VLOOKUP($B658,SOCS_box_taxonomy!$B$2:$Z$948,7,0)</f>
        <v xml:space="preserve"> Metazoa</v>
      </c>
      <c r="K658" t="str">
        <f>VLOOKUP($B658,SOCS_box_taxonomy!$B$2:$Z$948,8,0)</f>
        <v xml:space="preserve"> Chordata</v>
      </c>
      <c r="L658" t="str">
        <f>VLOOKUP($B658,SOCS_box_taxonomy!$B$2:$Z$948,9,0)</f>
        <v xml:space="preserve"> Craniata</v>
      </c>
      <c r="M658" t="str">
        <f>VLOOKUP($B658,SOCS_box_taxonomy!$B$2:$Z$948,10,0)</f>
        <v xml:space="preserve"> Vertebrata</v>
      </c>
      <c r="N658" t="str">
        <f>VLOOKUP($B658,SOCS_box_taxonomy!$B$2:$Z$948,11,0)</f>
        <v xml:space="preserve"> Euteleostomi</v>
      </c>
      <c r="O658" t="str">
        <f>VLOOKUP($B658,SOCS_box_taxonomy!$B$2:$Z$948,12,0)</f>
        <v>Mammalia</v>
      </c>
      <c r="P658" t="str">
        <f>VLOOKUP($B658,SOCS_box_taxonomy!$B$2:$Z$948,13,0)</f>
        <v xml:space="preserve"> Eutheria</v>
      </c>
      <c r="Q658" t="str">
        <f>VLOOKUP($B658,SOCS_box_taxonomy!$B$2:$Z$948,14,0)</f>
        <v xml:space="preserve"> Euarchontoglires</v>
      </c>
      <c r="R658" t="str">
        <f>VLOOKUP($B658,SOCS_box_taxonomy!$B$2:$Z$948,15,0)</f>
        <v xml:space="preserve"> Primates</v>
      </c>
      <c r="S658" t="str">
        <f>VLOOKUP($B658,SOCS_box_taxonomy!$B$2:$Z$948,16,0)</f>
        <v xml:space="preserve"> Haplorrhini</v>
      </c>
      <c r="T658" t="str">
        <f>VLOOKUP($B658,SOCS_box_taxonomy!$B$2:$Z$948,17,0)</f>
        <v>Catarrhini</v>
      </c>
      <c r="U658" t="str">
        <f>VLOOKUP($B658,SOCS_box_taxonomy!$B$2:$Z$948,18,0)</f>
        <v xml:space="preserve"> Hominidae</v>
      </c>
      <c r="V658" t="str">
        <f>VLOOKUP($B658,SOCS_box_taxonomy!$B$2:$Z$948,19,0)</f>
        <v xml:space="preserve"> Homo.</v>
      </c>
      <c r="W658">
        <f>VLOOKUP($B658,SOCS_box_taxonomy!$B$2:$Z$948,20,0)</f>
        <v>0</v>
      </c>
      <c r="X658">
        <f>VLOOKUP($B658,SOCS_box_taxonomy!$B$2:$Z$948,21,0)</f>
        <v>0</v>
      </c>
      <c r="Y658">
        <f>VLOOKUP($B658,SOCS_box_taxonomy!$B$2:$Z$948,22,0)</f>
        <v>0</v>
      </c>
    </row>
    <row r="659" spans="1:26">
      <c r="A659" t="s">
        <v>349</v>
      </c>
      <c r="B659" t="s">
        <v>1499</v>
      </c>
      <c r="C659">
        <v>603</v>
      </c>
      <c r="D659" t="s">
        <v>1269</v>
      </c>
      <c r="E659">
        <v>234</v>
      </c>
      <c r="F659">
        <v>302</v>
      </c>
      <c r="G659">
        <v>64467</v>
      </c>
      <c r="H659" t="s">
        <v>1270</v>
      </c>
      <c r="I659" t="str">
        <f>VLOOKUP($B659,SOCS_box_taxonomy!$B$2:$Z$948,6,0)</f>
        <v>Eukaryota</v>
      </c>
      <c r="J659" t="str">
        <f>VLOOKUP($B659,SOCS_box_taxonomy!$B$2:$Z$948,7,0)</f>
        <v xml:space="preserve"> Metazoa</v>
      </c>
      <c r="K659" t="str">
        <f>VLOOKUP($B659,SOCS_box_taxonomy!$B$2:$Z$948,8,0)</f>
        <v xml:space="preserve"> Chordata</v>
      </c>
      <c r="L659" t="str">
        <f>VLOOKUP($B659,SOCS_box_taxonomy!$B$2:$Z$948,9,0)</f>
        <v xml:space="preserve"> Craniata</v>
      </c>
      <c r="M659" t="str">
        <f>VLOOKUP($B659,SOCS_box_taxonomy!$B$2:$Z$948,10,0)</f>
        <v xml:space="preserve"> Vertebrata</v>
      </c>
      <c r="N659" t="str">
        <f>VLOOKUP($B659,SOCS_box_taxonomy!$B$2:$Z$948,11,0)</f>
        <v xml:space="preserve"> Euteleostomi</v>
      </c>
      <c r="O659" t="str">
        <f>VLOOKUP($B659,SOCS_box_taxonomy!$B$2:$Z$948,12,0)</f>
        <v>Mammalia</v>
      </c>
      <c r="P659" t="str">
        <f>VLOOKUP($B659,SOCS_box_taxonomy!$B$2:$Z$948,13,0)</f>
        <v xml:space="preserve"> Eutheria</v>
      </c>
      <c r="Q659" t="str">
        <f>VLOOKUP($B659,SOCS_box_taxonomy!$B$2:$Z$948,14,0)</f>
        <v xml:space="preserve"> Euarchontoglires</v>
      </c>
      <c r="R659" t="str">
        <f>VLOOKUP($B659,SOCS_box_taxonomy!$B$2:$Z$948,15,0)</f>
        <v xml:space="preserve"> Primates</v>
      </c>
      <c r="S659" t="str">
        <f>VLOOKUP($B659,SOCS_box_taxonomy!$B$2:$Z$948,16,0)</f>
        <v xml:space="preserve"> Haplorrhini</v>
      </c>
      <c r="T659" t="str">
        <f>VLOOKUP($B659,SOCS_box_taxonomy!$B$2:$Z$948,17,0)</f>
        <v>Catarrhini</v>
      </c>
      <c r="U659" t="str">
        <f>VLOOKUP($B659,SOCS_box_taxonomy!$B$2:$Z$948,18,0)</f>
        <v xml:space="preserve"> Hominidae</v>
      </c>
      <c r="V659" t="str">
        <f>VLOOKUP($B659,SOCS_box_taxonomy!$B$2:$Z$948,19,0)</f>
        <v xml:space="preserve"> Homo.</v>
      </c>
      <c r="W659">
        <f>VLOOKUP($B659,SOCS_box_taxonomy!$B$2:$Z$948,20,0)</f>
        <v>0</v>
      </c>
      <c r="X659">
        <f>VLOOKUP($B659,SOCS_box_taxonomy!$B$2:$Z$948,21,0)</f>
        <v>0</v>
      </c>
      <c r="Y659">
        <f>VLOOKUP($B659,SOCS_box_taxonomy!$B$2:$Z$948,22,0)</f>
        <v>0</v>
      </c>
    </row>
    <row r="660" spans="1:26">
      <c r="A660" t="s">
        <v>349</v>
      </c>
      <c r="B660" t="s">
        <v>1499</v>
      </c>
      <c r="C660">
        <v>603</v>
      </c>
      <c r="D660" t="s">
        <v>1269</v>
      </c>
      <c r="E660">
        <v>374</v>
      </c>
      <c r="F660">
        <v>471</v>
      </c>
      <c r="G660">
        <v>64467</v>
      </c>
      <c r="H660" t="s">
        <v>1270</v>
      </c>
      <c r="I660" t="str">
        <f>VLOOKUP($B660,SOCS_box_taxonomy!$B$2:$Z$948,6,0)</f>
        <v>Eukaryota</v>
      </c>
      <c r="J660" t="str">
        <f>VLOOKUP($B660,SOCS_box_taxonomy!$B$2:$Z$948,7,0)</f>
        <v xml:space="preserve"> Metazoa</v>
      </c>
      <c r="K660" t="str">
        <f>VLOOKUP($B660,SOCS_box_taxonomy!$B$2:$Z$948,8,0)</f>
        <v xml:space="preserve"> Chordata</v>
      </c>
      <c r="L660" t="str">
        <f>VLOOKUP($B660,SOCS_box_taxonomy!$B$2:$Z$948,9,0)</f>
        <v xml:space="preserve"> Craniata</v>
      </c>
      <c r="M660" t="str">
        <f>VLOOKUP($B660,SOCS_box_taxonomy!$B$2:$Z$948,10,0)</f>
        <v xml:space="preserve"> Vertebrata</v>
      </c>
      <c r="N660" t="str">
        <f>VLOOKUP($B660,SOCS_box_taxonomy!$B$2:$Z$948,11,0)</f>
        <v xml:space="preserve"> Euteleostomi</v>
      </c>
      <c r="O660" t="str">
        <f>VLOOKUP($B660,SOCS_box_taxonomy!$B$2:$Z$948,12,0)</f>
        <v>Mammalia</v>
      </c>
      <c r="P660" t="str">
        <f>VLOOKUP($B660,SOCS_box_taxonomy!$B$2:$Z$948,13,0)</f>
        <v xml:space="preserve"> Eutheria</v>
      </c>
      <c r="Q660" t="str">
        <f>VLOOKUP($B660,SOCS_box_taxonomy!$B$2:$Z$948,14,0)</f>
        <v xml:space="preserve"> Euarchontoglires</v>
      </c>
      <c r="R660" t="str">
        <f>VLOOKUP($B660,SOCS_box_taxonomy!$B$2:$Z$948,15,0)</f>
        <v xml:space="preserve"> Primates</v>
      </c>
      <c r="S660" t="str">
        <f>VLOOKUP($B660,SOCS_box_taxonomy!$B$2:$Z$948,16,0)</f>
        <v xml:space="preserve"> Haplorrhini</v>
      </c>
      <c r="T660" t="str">
        <f>VLOOKUP($B660,SOCS_box_taxonomy!$B$2:$Z$948,17,0)</f>
        <v>Catarrhini</v>
      </c>
      <c r="U660" t="str">
        <f>VLOOKUP($B660,SOCS_box_taxonomy!$B$2:$Z$948,18,0)</f>
        <v xml:space="preserve"> Hominidae</v>
      </c>
      <c r="V660" t="str">
        <f>VLOOKUP($B660,SOCS_box_taxonomy!$B$2:$Z$948,19,0)</f>
        <v xml:space="preserve"> Homo.</v>
      </c>
      <c r="W660">
        <f>VLOOKUP($B660,SOCS_box_taxonomy!$B$2:$Z$948,20,0)</f>
        <v>0</v>
      </c>
      <c r="X660">
        <f>VLOOKUP($B660,SOCS_box_taxonomy!$B$2:$Z$948,21,0)</f>
        <v>0</v>
      </c>
      <c r="Y660">
        <f>VLOOKUP($B660,SOCS_box_taxonomy!$B$2:$Z$948,22,0)</f>
        <v>0</v>
      </c>
    </row>
    <row r="661" spans="1:26">
      <c r="A661" t="s">
        <v>349</v>
      </c>
      <c r="B661" t="s">
        <v>1499</v>
      </c>
      <c r="C661">
        <v>603</v>
      </c>
      <c r="D661" t="s">
        <v>1395</v>
      </c>
      <c r="E661">
        <v>159</v>
      </c>
      <c r="F661">
        <v>213</v>
      </c>
      <c r="G661">
        <v>3225</v>
      </c>
      <c r="H661" t="s">
        <v>1326</v>
      </c>
      <c r="I661" t="str">
        <f>VLOOKUP($B661,SOCS_box_taxonomy!$B$2:$Z$948,6,0)</f>
        <v>Eukaryota</v>
      </c>
      <c r="J661" t="str">
        <f>VLOOKUP($B661,SOCS_box_taxonomy!$B$2:$Z$948,7,0)</f>
        <v xml:space="preserve"> Metazoa</v>
      </c>
      <c r="K661" t="str">
        <f>VLOOKUP($B661,SOCS_box_taxonomy!$B$2:$Z$948,8,0)</f>
        <v xml:space="preserve"> Chordata</v>
      </c>
      <c r="L661" t="str">
        <f>VLOOKUP($B661,SOCS_box_taxonomy!$B$2:$Z$948,9,0)</f>
        <v xml:space="preserve"> Craniata</v>
      </c>
      <c r="M661" t="str">
        <f>VLOOKUP($B661,SOCS_box_taxonomy!$B$2:$Z$948,10,0)</f>
        <v xml:space="preserve"> Vertebrata</v>
      </c>
      <c r="N661" t="str">
        <f>VLOOKUP($B661,SOCS_box_taxonomy!$B$2:$Z$948,11,0)</f>
        <v xml:space="preserve"> Euteleostomi</v>
      </c>
      <c r="O661" t="str">
        <f>VLOOKUP($B661,SOCS_box_taxonomy!$B$2:$Z$948,12,0)</f>
        <v>Mammalia</v>
      </c>
      <c r="P661" t="str">
        <f>VLOOKUP($B661,SOCS_box_taxonomy!$B$2:$Z$948,13,0)</f>
        <v xml:space="preserve"> Eutheria</v>
      </c>
      <c r="Q661" t="str">
        <f>VLOOKUP($B661,SOCS_box_taxonomy!$B$2:$Z$948,14,0)</f>
        <v xml:space="preserve"> Euarchontoglires</v>
      </c>
      <c r="R661" t="str">
        <f>VLOOKUP($B661,SOCS_box_taxonomy!$B$2:$Z$948,15,0)</f>
        <v xml:space="preserve"> Primates</v>
      </c>
      <c r="S661" t="str">
        <f>VLOOKUP($B661,SOCS_box_taxonomy!$B$2:$Z$948,16,0)</f>
        <v xml:space="preserve"> Haplorrhini</v>
      </c>
      <c r="T661" t="str">
        <f>VLOOKUP($B661,SOCS_box_taxonomy!$B$2:$Z$948,17,0)</f>
        <v>Catarrhini</v>
      </c>
      <c r="U661" t="str">
        <f>VLOOKUP($B661,SOCS_box_taxonomy!$B$2:$Z$948,18,0)</f>
        <v xml:space="preserve"> Hominidae</v>
      </c>
      <c r="V661" t="str">
        <f>VLOOKUP($B661,SOCS_box_taxonomy!$B$2:$Z$948,19,0)</f>
        <v xml:space="preserve"> Homo.</v>
      </c>
      <c r="W661">
        <f>VLOOKUP($B661,SOCS_box_taxonomy!$B$2:$Z$948,20,0)</f>
        <v>0</v>
      </c>
      <c r="X661">
        <f>VLOOKUP($B661,SOCS_box_taxonomy!$B$2:$Z$948,21,0)</f>
        <v>0</v>
      </c>
      <c r="Y661">
        <f>VLOOKUP($B661,SOCS_box_taxonomy!$B$2:$Z$948,22,0)</f>
        <v>0</v>
      </c>
    </row>
    <row r="662" spans="1:26">
      <c r="A662" t="s">
        <v>349</v>
      </c>
      <c r="B662" t="s">
        <v>1499</v>
      </c>
      <c r="C662">
        <v>603</v>
      </c>
      <c r="D662" t="s">
        <v>1325</v>
      </c>
      <c r="E662">
        <v>273</v>
      </c>
      <c r="F662">
        <v>325</v>
      </c>
      <c r="G662">
        <v>4200</v>
      </c>
      <c r="H662" t="s">
        <v>1326</v>
      </c>
      <c r="I662" t="str">
        <f>VLOOKUP($B662,SOCS_box_taxonomy!$B$2:$Z$948,6,0)</f>
        <v>Eukaryota</v>
      </c>
      <c r="J662" t="str">
        <f>VLOOKUP($B662,SOCS_box_taxonomy!$B$2:$Z$948,7,0)</f>
        <v xml:space="preserve"> Metazoa</v>
      </c>
      <c r="K662" t="str">
        <f>VLOOKUP($B662,SOCS_box_taxonomy!$B$2:$Z$948,8,0)</f>
        <v xml:space="preserve"> Chordata</v>
      </c>
      <c r="L662" t="str">
        <f>VLOOKUP($B662,SOCS_box_taxonomy!$B$2:$Z$948,9,0)</f>
        <v xml:space="preserve"> Craniata</v>
      </c>
      <c r="M662" t="str">
        <f>VLOOKUP($B662,SOCS_box_taxonomy!$B$2:$Z$948,10,0)</f>
        <v xml:space="preserve"> Vertebrata</v>
      </c>
      <c r="N662" t="str">
        <f>VLOOKUP($B662,SOCS_box_taxonomy!$B$2:$Z$948,11,0)</f>
        <v xml:space="preserve"> Euteleostomi</v>
      </c>
      <c r="O662" t="str">
        <f>VLOOKUP($B662,SOCS_box_taxonomy!$B$2:$Z$948,12,0)</f>
        <v>Mammalia</v>
      </c>
      <c r="P662" t="str">
        <f>VLOOKUP($B662,SOCS_box_taxonomy!$B$2:$Z$948,13,0)</f>
        <v xml:space="preserve"> Eutheria</v>
      </c>
      <c r="Q662" t="str">
        <f>VLOOKUP($B662,SOCS_box_taxonomy!$B$2:$Z$948,14,0)</f>
        <v xml:space="preserve"> Euarchontoglires</v>
      </c>
      <c r="R662" t="str">
        <f>VLOOKUP($B662,SOCS_box_taxonomy!$B$2:$Z$948,15,0)</f>
        <v xml:space="preserve"> Primates</v>
      </c>
      <c r="S662" t="str">
        <f>VLOOKUP($B662,SOCS_box_taxonomy!$B$2:$Z$948,16,0)</f>
        <v xml:space="preserve"> Haplorrhini</v>
      </c>
      <c r="T662" t="str">
        <f>VLOOKUP($B662,SOCS_box_taxonomy!$B$2:$Z$948,17,0)</f>
        <v>Catarrhini</v>
      </c>
      <c r="U662" t="str">
        <f>VLOOKUP($B662,SOCS_box_taxonomy!$B$2:$Z$948,18,0)</f>
        <v xml:space="preserve"> Hominidae</v>
      </c>
      <c r="V662" t="str">
        <f>VLOOKUP($B662,SOCS_box_taxonomy!$B$2:$Z$948,19,0)</f>
        <v xml:space="preserve"> Homo.</v>
      </c>
      <c r="W662">
        <f>VLOOKUP($B662,SOCS_box_taxonomy!$B$2:$Z$948,20,0)</f>
        <v>0</v>
      </c>
      <c r="X662">
        <f>VLOOKUP($B662,SOCS_box_taxonomy!$B$2:$Z$948,21,0)</f>
        <v>0</v>
      </c>
      <c r="Y662">
        <f>VLOOKUP($B662,SOCS_box_taxonomy!$B$2:$Z$948,22,0)</f>
        <v>0</v>
      </c>
    </row>
    <row r="663" spans="1:26">
      <c r="A663" t="s">
        <v>349</v>
      </c>
      <c r="B663" t="s">
        <v>1499</v>
      </c>
      <c r="C663">
        <v>603</v>
      </c>
      <c r="D663" t="s">
        <v>1325</v>
      </c>
      <c r="E663">
        <v>74</v>
      </c>
      <c r="F663">
        <v>126</v>
      </c>
      <c r="G663">
        <v>4200</v>
      </c>
      <c r="H663" t="s">
        <v>1326</v>
      </c>
      <c r="I663" t="str">
        <f>VLOOKUP($B663,SOCS_box_taxonomy!$B$2:$Z$948,6,0)</f>
        <v>Eukaryota</v>
      </c>
      <c r="J663" t="str">
        <f>VLOOKUP($B663,SOCS_box_taxonomy!$B$2:$Z$948,7,0)</f>
        <v xml:space="preserve"> Metazoa</v>
      </c>
      <c r="K663" t="str">
        <f>VLOOKUP($B663,SOCS_box_taxonomy!$B$2:$Z$948,8,0)</f>
        <v xml:space="preserve"> Chordata</v>
      </c>
      <c r="L663" t="str">
        <f>VLOOKUP($B663,SOCS_box_taxonomy!$B$2:$Z$948,9,0)</f>
        <v xml:space="preserve"> Craniata</v>
      </c>
      <c r="M663" t="str">
        <f>VLOOKUP($B663,SOCS_box_taxonomy!$B$2:$Z$948,10,0)</f>
        <v xml:space="preserve"> Vertebrata</v>
      </c>
      <c r="N663" t="str">
        <f>VLOOKUP($B663,SOCS_box_taxonomy!$B$2:$Z$948,11,0)</f>
        <v xml:space="preserve"> Euteleostomi</v>
      </c>
      <c r="O663" t="str">
        <f>VLOOKUP($B663,SOCS_box_taxonomy!$B$2:$Z$948,12,0)</f>
        <v>Mammalia</v>
      </c>
      <c r="P663" t="str">
        <f>VLOOKUP($B663,SOCS_box_taxonomy!$B$2:$Z$948,13,0)</f>
        <v xml:space="preserve"> Eutheria</v>
      </c>
      <c r="Q663" t="str">
        <f>VLOOKUP($B663,SOCS_box_taxonomy!$B$2:$Z$948,14,0)</f>
        <v xml:space="preserve"> Euarchontoglires</v>
      </c>
      <c r="R663" t="str">
        <f>VLOOKUP($B663,SOCS_box_taxonomy!$B$2:$Z$948,15,0)</f>
        <v xml:space="preserve"> Primates</v>
      </c>
      <c r="S663" t="str">
        <f>VLOOKUP($B663,SOCS_box_taxonomy!$B$2:$Z$948,16,0)</f>
        <v xml:space="preserve"> Haplorrhini</v>
      </c>
      <c r="T663" t="str">
        <f>VLOOKUP($B663,SOCS_box_taxonomy!$B$2:$Z$948,17,0)</f>
        <v>Catarrhini</v>
      </c>
      <c r="U663" t="str">
        <f>VLOOKUP($B663,SOCS_box_taxonomy!$B$2:$Z$948,18,0)</f>
        <v xml:space="preserve"> Hominidae</v>
      </c>
      <c r="V663" t="str">
        <f>VLOOKUP($B663,SOCS_box_taxonomy!$B$2:$Z$948,19,0)</f>
        <v xml:space="preserve"> Homo.</v>
      </c>
      <c r="W663">
        <f>VLOOKUP($B663,SOCS_box_taxonomy!$B$2:$Z$948,20,0)</f>
        <v>0</v>
      </c>
      <c r="X663">
        <f>VLOOKUP($B663,SOCS_box_taxonomy!$B$2:$Z$948,21,0)</f>
        <v>0</v>
      </c>
      <c r="Y663">
        <f>VLOOKUP($B663,SOCS_box_taxonomy!$B$2:$Z$948,22,0)</f>
        <v>0</v>
      </c>
    </row>
    <row r="664" spans="1:26">
      <c r="A664" t="s">
        <v>349</v>
      </c>
      <c r="B664" t="s">
        <v>1499</v>
      </c>
      <c r="C664">
        <v>603</v>
      </c>
      <c r="D664" t="s">
        <v>21</v>
      </c>
      <c r="E664">
        <v>561</v>
      </c>
      <c r="F664">
        <v>600</v>
      </c>
      <c r="G664">
        <v>1016</v>
      </c>
      <c r="H664" t="s">
        <v>1265</v>
      </c>
      <c r="I664" t="str">
        <f>VLOOKUP($B664,SOCS_box_taxonomy!$B$2:$Z$948,6,0)</f>
        <v>Eukaryota</v>
      </c>
      <c r="J664" t="str">
        <f>VLOOKUP($B664,SOCS_box_taxonomy!$B$2:$Z$948,7,0)</f>
        <v xml:space="preserve"> Metazoa</v>
      </c>
      <c r="K664" t="str">
        <f>VLOOKUP($B664,SOCS_box_taxonomy!$B$2:$Z$948,8,0)</f>
        <v xml:space="preserve"> Chordata</v>
      </c>
      <c r="L664" t="str">
        <f>VLOOKUP($B664,SOCS_box_taxonomy!$B$2:$Z$948,9,0)</f>
        <v xml:space="preserve"> Craniata</v>
      </c>
      <c r="M664" t="str">
        <f>VLOOKUP($B664,SOCS_box_taxonomy!$B$2:$Z$948,10,0)</f>
        <v xml:space="preserve"> Vertebrata</v>
      </c>
      <c r="N664" t="str">
        <f>VLOOKUP($B664,SOCS_box_taxonomy!$B$2:$Z$948,11,0)</f>
        <v xml:space="preserve"> Euteleostomi</v>
      </c>
      <c r="O664" t="str">
        <f>VLOOKUP($B664,SOCS_box_taxonomy!$B$2:$Z$948,12,0)</f>
        <v>Mammalia</v>
      </c>
      <c r="P664" t="str">
        <f>VLOOKUP($B664,SOCS_box_taxonomy!$B$2:$Z$948,13,0)</f>
        <v xml:space="preserve"> Eutheria</v>
      </c>
      <c r="Q664" t="str">
        <f>VLOOKUP($B664,SOCS_box_taxonomy!$B$2:$Z$948,14,0)</f>
        <v xml:space="preserve"> Euarchontoglires</v>
      </c>
      <c r="R664" t="str">
        <f>VLOOKUP($B664,SOCS_box_taxonomy!$B$2:$Z$948,15,0)</f>
        <v xml:space="preserve"> Primates</v>
      </c>
      <c r="S664" t="str">
        <f>VLOOKUP($B664,SOCS_box_taxonomy!$B$2:$Z$948,16,0)</f>
        <v xml:space="preserve"> Haplorrhini</v>
      </c>
      <c r="T664" t="str">
        <f>VLOOKUP($B664,SOCS_box_taxonomy!$B$2:$Z$948,17,0)</f>
        <v>Catarrhini</v>
      </c>
      <c r="U664" t="str">
        <f>VLOOKUP($B664,SOCS_box_taxonomy!$B$2:$Z$948,18,0)</f>
        <v xml:space="preserve"> Hominidae</v>
      </c>
      <c r="V664" t="str">
        <f>VLOOKUP($B664,SOCS_box_taxonomy!$B$2:$Z$948,19,0)</f>
        <v xml:space="preserve"> Homo.</v>
      </c>
      <c r="W664">
        <f>VLOOKUP($B664,SOCS_box_taxonomy!$B$2:$Z$948,20,0)</f>
        <v>0</v>
      </c>
      <c r="X664">
        <f>VLOOKUP($B664,SOCS_box_taxonomy!$B$2:$Z$948,21,0)</f>
        <v>0</v>
      </c>
      <c r="Y664">
        <f>VLOOKUP($B664,SOCS_box_taxonomy!$B$2:$Z$948,22,0)</f>
        <v>0</v>
      </c>
      <c r="Z664">
        <f>$F664-$E664+1</f>
        <v>40</v>
      </c>
    </row>
    <row r="665" spans="1:26">
      <c r="A665" t="s">
        <v>350</v>
      </c>
      <c r="B665" t="s">
        <v>1500</v>
      </c>
      <c r="C665">
        <v>440</v>
      </c>
      <c r="D665" t="s">
        <v>1286</v>
      </c>
      <c r="E665">
        <v>286</v>
      </c>
      <c r="F665">
        <v>364</v>
      </c>
      <c r="G665">
        <v>4403</v>
      </c>
      <c r="H665" t="s">
        <v>1287</v>
      </c>
      <c r="I665" t="str">
        <f>VLOOKUP($B665,SOCS_box_taxonomy!$B$2:$Z$948,6,0)</f>
        <v>Eukaryota</v>
      </c>
      <c r="J665" t="str">
        <f>VLOOKUP($B665,SOCS_box_taxonomy!$B$2:$Z$948,7,0)</f>
        <v xml:space="preserve"> Metazoa</v>
      </c>
      <c r="K665" t="str">
        <f>VLOOKUP($B665,SOCS_box_taxonomy!$B$2:$Z$948,8,0)</f>
        <v xml:space="preserve"> Chordata</v>
      </c>
      <c r="L665" t="str">
        <f>VLOOKUP($B665,SOCS_box_taxonomy!$B$2:$Z$948,9,0)</f>
        <v xml:space="preserve"> Craniata</v>
      </c>
      <c r="M665" t="str">
        <f>VLOOKUP($B665,SOCS_box_taxonomy!$B$2:$Z$948,10,0)</f>
        <v xml:space="preserve"> Vertebrata</v>
      </c>
      <c r="N665" t="str">
        <f>VLOOKUP($B665,SOCS_box_taxonomy!$B$2:$Z$948,11,0)</f>
        <v xml:space="preserve"> Euteleostomi</v>
      </c>
      <c r="O665" t="str">
        <f>VLOOKUP($B665,SOCS_box_taxonomy!$B$2:$Z$948,12,0)</f>
        <v>Mammalia</v>
      </c>
      <c r="P665" t="str">
        <f>VLOOKUP($B665,SOCS_box_taxonomy!$B$2:$Z$948,13,0)</f>
        <v xml:space="preserve"> Eutheria</v>
      </c>
      <c r="Q665" t="str">
        <f>VLOOKUP($B665,SOCS_box_taxonomy!$B$2:$Z$948,14,0)</f>
        <v xml:space="preserve"> Euarchontoglires</v>
      </c>
      <c r="R665" t="str">
        <f>VLOOKUP($B665,SOCS_box_taxonomy!$B$2:$Z$948,15,0)</f>
        <v xml:space="preserve"> Primates</v>
      </c>
      <c r="S665" t="str">
        <f>VLOOKUP($B665,SOCS_box_taxonomy!$B$2:$Z$948,16,0)</f>
        <v xml:space="preserve"> Haplorrhini</v>
      </c>
      <c r="T665" t="str">
        <f>VLOOKUP($B665,SOCS_box_taxonomy!$B$2:$Z$948,17,0)</f>
        <v>Catarrhini</v>
      </c>
      <c r="U665" t="str">
        <f>VLOOKUP($B665,SOCS_box_taxonomy!$B$2:$Z$948,18,0)</f>
        <v xml:space="preserve"> Hominidae</v>
      </c>
      <c r="V665" t="str">
        <f>VLOOKUP($B665,SOCS_box_taxonomy!$B$2:$Z$948,19,0)</f>
        <v xml:space="preserve"> Homo.</v>
      </c>
      <c r="W665">
        <f>VLOOKUP($B665,SOCS_box_taxonomy!$B$2:$Z$948,20,0)</f>
        <v>0</v>
      </c>
      <c r="X665">
        <f>VLOOKUP($B665,SOCS_box_taxonomy!$B$2:$Z$948,21,0)</f>
        <v>0</v>
      </c>
      <c r="Y665">
        <f>VLOOKUP($B665,SOCS_box_taxonomy!$B$2:$Z$948,22,0)</f>
        <v>0</v>
      </c>
    </row>
    <row r="666" spans="1:26">
      <c r="A666" t="s">
        <v>350</v>
      </c>
      <c r="B666" t="s">
        <v>1500</v>
      </c>
      <c r="C666">
        <v>440</v>
      </c>
      <c r="D666" t="s">
        <v>21</v>
      </c>
      <c r="E666">
        <v>386</v>
      </c>
      <c r="F666">
        <v>423</v>
      </c>
      <c r="G666">
        <v>1016</v>
      </c>
      <c r="H666" t="s">
        <v>1265</v>
      </c>
      <c r="I666" t="str">
        <f>VLOOKUP($B666,SOCS_box_taxonomy!$B$2:$Z$948,6,0)</f>
        <v>Eukaryota</v>
      </c>
      <c r="J666" t="str">
        <f>VLOOKUP($B666,SOCS_box_taxonomy!$B$2:$Z$948,7,0)</f>
        <v xml:space="preserve"> Metazoa</v>
      </c>
      <c r="K666" t="str">
        <f>VLOOKUP($B666,SOCS_box_taxonomy!$B$2:$Z$948,8,0)</f>
        <v xml:space="preserve"> Chordata</v>
      </c>
      <c r="L666" t="str">
        <f>VLOOKUP($B666,SOCS_box_taxonomy!$B$2:$Z$948,9,0)</f>
        <v xml:space="preserve"> Craniata</v>
      </c>
      <c r="M666" t="str">
        <f>VLOOKUP($B666,SOCS_box_taxonomy!$B$2:$Z$948,10,0)</f>
        <v xml:space="preserve"> Vertebrata</v>
      </c>
      <c r="N666" t="str">
        <f>VLOOKUP($B666,SOCS_box_taxonomy!$B$2:$Z$948,11,0)</f>
        <v xml:space="preserve"> Euteleostomi</v>
      </c>
      <c r="O666" t="str">
        <f>VLOOKUP($B666,SOCS_box_taxonomy!$B$2:$Z$948,12,0)</f>
        <v>Mammalia</v>
      </c>
      <c r="P666" t="str">
        <f>VLOOKUP($B666,SOCS_box_taxonomy!$B$2:$Z$948,13,0)</f>
        <v xml:space="preserve"> Eutheria</v>
      </c>
      <c r="Q666" t="str">
        <f>VLOOKUP($B666,SOCS_box_taxonomy!$B$2:$Z$948,14,0)</f>
        <v xml:space="preserve"> Euarchontoglires</v>
      </c>
      <c r="R666" t="str">
        <f>VLOOKUP($B666,SOCS_box_taxonomy!$B$2:$Z$948,15,0)</f>
        <v xml:space="preserve"> Primates</v>
      </c>
      <c r="S666" t="str">
        <f>VLOOKUP($B666,SOCS_box_taxonomy!$B$2:$Z$948,16,0)</f>
        <v xml:space="preserve"> Haplorrhini</v>
      </c>
      <c r="T666" t="str">
        <f>VLOOKUP($B666,SOCS_box_taxonomy!$B$2:$Z$948,17,0)</f>
        <v>Catarrhini</v>
      </c>
      <c r="U666" t="str">
        <f>VLOOKUP($B666,SOCS_box_taxonomy!$B$2:$Z$948,18,0)</f>
        <v xml:space="preserve"> Hominidae</v>
      </c>
      <c r="V666" t="str">
        <f>VLOOKUP($B666,SOCS_box_taxonomy!$B$2:$Z$948,19,0)</f>
        <v xml:space="preserve"> Homo.</v>
      </c>
      <c r="W666">
        <f>VLOOKUP($B666,SOCS_box_taxonomy!$B$2:$Z$948,20,0)</f>
        <v>0</v>
      </c>
      <c r="X666">
        <f>VLOOKUP($B666,SOCS_box_taxonomy!$B$2:$Z$948,21,0)</f>
        <v>0</v>
      </c>
      <c r="Y666">
        <f>VLOOKUP($B666,SOCS_box_taxonomy!$B$2:$Z$948,22,0)</f>
        <v>0</v>
      </c>
      <c r="Z666">
        <f>$F666-$E666+1</f>
        <v>38</v>
      </c>
    </row>
    <row r="667" spans="1:26">
      <c r="A667" t="s">
        <v>350</v>
      </c>
      <c r="B667" t="s">
        <v>1500</v>
      </c>
      <c r="C667">
        <v>440</v>
      </c>
      <c r="D667" t="s">
        <v>1347</v>
      </c>
      <c r="E667">
        <v>57</v>
      </c>
      <c r="F667">
        <v>112</v>
      </c>
      <c r="G667">
        <v>63</v>
      </c>
      <c r="H667" t="s">
        <v>1348</v>
      </c>
      <c r="I667" t="str">
        <f>VLOOKUP($B667,SOCS_box_taxonomy!$B$2:$Z$948,6,0)</f>
        <v>Eukaryota</v>
      </c>
      <c r="J667" t="str">
        <f>VLOOKUP($B667,SOCS_box_taxonomy!$B$2:$Z$948,7,0)</f>
        <v xml:space="preserve"> Metazoa</v>
      </c>
      <c r="K667" t="str">
        <f>VLOOKUP($B667,SOCS_box_taxonomy!$B$2:$Z$948,8,0)</f>
        <v xml:space="preserve"> Chordata</v>
      </c>
      <c r="L667" t="str">
        <f>VLOOKUP($B667,SOCS_box_taxonomy!$B$2:$Z$948,9,0)</f>
        <v xml:space="preserve"> Craniata</v>
      </c>
      <c r="M667" t="str">
        <f>VLOOKUP($B667,SOCS_box_taxonomy!$B$2:$Z$948,10,0)</f>
        <v xml:space="preserve"> Vertebrata</v>
      </c>
      <c r="N667" t="str">
        <f>VLOOKUP($B667,SOCS_box_taxonomy!$B$2:$Z$948,11,0)</f>
        <v xml:space="preserve"> Euteleostomi</v>
      </c>
      <c r="O667" t="str">
        <f>VLOOKUP($B667,SOCS_box_taxonomy!$B$2:$Z$948,12,0)</f>
        <v>Mammalia</v>
      </c>
      <c r="P667" t="str">
        <f>VLOOKUP($B667,SOCS_box_taxonomy!$B$2:$Z$948,13,0)</f>
        <v xml:space="preserve"> Eutheria</v>
      </c>
      <c r="Q667" t="str">
        <f>VLOOKUP($B667,SOCS_box_taxonomy!$B$2:$Z$948,14,0)</f>
        <v xml:space="preserve"> Euarchontoglires</v>
      </c>
      <c r="R667" t="str">
        <f>VLOOKUP($B667,SOCS_box_taxonomy!$B$2:$Z$948,15,0)</f>
        <v xml:space="preserve"> Primates</v>
      </c>
      <c r="S667" t="str">
        <f>VLOOKUP($B667,SOCS_box_taxonomy!$B$2:$Z$948,16,0)</f>
        <v xml:space="preserve"> Haplorrhini</v>
      </c>
      <c r="T667" t="str">
        <f>VLOOKUP($B667,SOCS_box_taxonomy!$B$2:$Z$948,17,0)</f>
        <v>Catarrhini</v>
      </c>
      <c r="U667" t="str">
        <f>VLOOKUP($B667,SOCS_box_taxonomy!$B$2:$Z$948,18,0)</f>
        <v xml:space="preserve"> Hominidae</v>
      </c>
      <c r="V667" t="str">
        <f>VLOOKUP($B667,SOCS_box_taxonomy!$B$2:$Z$948,19,0)</f>
        <v xml:space="preserve"> Homo.</v>
      </c>
      <c r="W667">
        <f>VLOOKUP($B667,SOCS_box_taxonomy!$B$2:$Z$948,20,0)</f>
        <v>0</v>
      </c>
      <c r="X667">
        <f>VLOOKUP($B667,SOCS_box_taxonomy!$B$2:$Z$948,21,0)</f>
        <v>0</v>
      </c>
      <c r="Y667">
        <f>VLOOKUP($B667,SOCS_box_taxonomy!$B$2:$Z$948,22,0)</f>
        <v>0</v>
      </c>
    </row>
    <row r="668" spans="1:26">
      <c r="A668" t="s">
        <v>350</v>
      </c>
      <c r="B668" t="s">
        <v>1500</v>
      </c>
      <c r="C668">
        <v>440</v>
      </c>
      <c r="D668" t="s">
        <v>1349</v>
      </c>
      <c r="E668">
        <v>114</v>
      </c>
      <c r="F668">
        <v>266</v>
      </c>
      <c r="G668">
        <v>56</v>
      </c>
      <c r="I668" t="str">
        <f>VLOOKUP($B668,SOCS_box_taxonomy!$B$2:$Z$948,6,0)</f>
        <v>Eukaryota</v>
      </c>
      <c r="J668" t="str">
        <f>VLOOKUP($B668,SOCS_box_taxonomy!$B$2:$Z$948,7,0)</f>
        <v xml:space="preserve"> Metazoa</v>
      </c>
      <c r="K668" t="str">
        <f>VLOOKUP($B668,SOCS_box_taxonomy!$B$2:$Z$948,8,0)</f>
        <v xml:space="preserve"> Chordata</v>
      </c>
      <c r="L668" t="str">
        <f>VLOOKUP($B668,SOCS_box_taxonomy!$B$2:$Z$948,9,0)</f>
        <v xml:space="preserve"> Craniata</v>
      </c>
      <c r="M668" t="str">
        <f>VLOOKUP($B668,SOCS_box_taxonomy!$B$2:$Z$948,10,0)</f>
        <v xml:space="preserve"> Vertebrata</v>
      </c>
      <c r="N668" t="str">
        <f>VLOOKUP($B668,SOCS_box_taxonomy!$B$2:$Z$948,11,0)</f>
        <v xml:space="preserve"> Euteleostomi</v>
      </c>
      <c r="O668" t="str">
        <f>VLOOKUP($B668,SOCS_box_taxonomy!$B$2:$Z$948,12,0)</f>
        <v>Mammalia</v>
      </c>
      <c r="P668" t="str">
        <f>VLOOKUP($B668,SOCS_box_taxonomy!$B$2:$Z$948,13,0)</f>
        <v xml:space="preserve"> Eutheria</v>
      </c>
      <c r="Q668" t="str">
        <f>VLOOKUP($B668,SOCS_box_taxonomy!$B$2:$Z$948,14,0)</f>
        <v xml:space="preserve"> Euarchontoglires</v>
      </c>
      <c r="R668" t="str">
        <f>VLOOKUP($B668,SOCS_box_taxonomy!$B$2:$Z$948,15,0)</f>
        <v xml:space="preserve"> Primates</v>
      </c>
      <c r="S668" t="str">
        <f>VLOOKUP($B668,SOCS_box_taxonomy!$B$2:$Z$948,16,0)</f>
        <v xml:space="preserve"> Haplorrhini</v>
      </c>
      <c r="T668" t="str">
        <f>VLOOKUP($B668,SOCS_box_taxonomy!$B$2:$Z$948,17,0)</f>
        <v>Catarrhini</v>
      </c>
      <c r="U668" t="str">
        <f>VLOOKUP($B668,SOCS_box_taxonomy!$B$2:$Z$948,18,0)</f>
        <v xml:space="preserve"> Hominidae</v>
      </c>
      <c r="V668" t="str">
        <f>VLOOKUP($B668,SOCS_box_taxonomy!$B$2:$Z$948,19,0)</f>
        <v xml:space="preserve"> Homo.</v>
      </c>
      <c r="W668">
        <f>VLOOKUP($B668,SOCS_box_taxonomy!$B$2:$Z$948,20,0)</f>
        <v>0</v>
      </c>
      <c r="X668">
        <f>VLOOKUP($B668,SOCS_box_taxonomy!$B$2:$Z$948,21,0)</f>
        <v>0</v>
      </c>
      <c r="Y668">
        <f>VLOOKUP($B668,SOCS_box_taxonomy!$B$2:$Z$948,22,0)</f>
        <v>0</v>
      </c>
    </row>
    <row r="669" spans="1:26">
      <c r="A669" t="s">
        <v>351</v>
      </c>
      <c r="B669" t="s">
        <v>1501</v>
      </c>
      <c r="C669">
        <v>1419</v>
      </c>
      <c r="D669" t="s">
        <v>21</v>
      </c>
      <c r="E669">
        <v>345</v>
      </c>
      <c r="F669">
        <v>381</v>
      </c>
      <c r="G669">
        <v>1016</v>
      </c>
      <c r="H669" t="s">
        <v>1265</v>
      </c>
      <c r="I669" t="str">
        <f>VLOOKUP($B669,SOCS_box_taxonomy!$B$2:$Z$948,6,0)</f>
        <v>Eukaryota</v>
      </c>
      <c r="J669" t="str">
        <f>VLOOKUP($B669,SOCS_box_taxonomy!$B$2:$Z$948,7,0)</f>
        <v xml:space="preserve"> Metazoa</v>
      </c>
      <c r="K669" t="str">
        <f>VLOOKUP($B669,SOCS_box_taxonomy!$B$2:$Z$948,8,0)</f>
        <v xml:space="preserve"> Ecdysozoa</v>
      </c>
      <c r="L669" t="str">
        <f>VLOOKUP($B669,SOCS_box_taxonomy!$B$2:$Z$948,9,0)</f>
        <v xml:space="preserve"> Arthropoda</v>
      </c>
      <c r="M669" t="str">
        <f>VLOOKUP($B669,SOCS_box_taxonomy!$B$2:$Z$948,10,0)</f>
        <v xml:space="preserve"> Hexapoda</v>
      </c>
      <c r="N669" t="str">
        <f>VLOOKUP($B669,SOCS_box_taxonomy!$B$2:$Z$948,11,0)</f>
        <v xml:space="preserve"> Insecta</v>
      </c>
      <c r="O669" t="str">
        <f>VLOOKUP($B669,SOCS_box_taxonomy!$B$2:$Z$948,12,0)</f>
        <v>Pterygota</v>
      </c>
      <c r="P669" t="str">
        <f>VLOOKUP($B669,SOCS_box_taxonomy!$B$2:$Z$948,13,0)</f>
        <v xml:space="preserve"> Neoptera</v>
      </c>
      <c r="Q669" t="str">
        <f>VLOOKUP($B669,SOCS_box_taxonomy!$B$2:$Z$948,14,0)</f>
        <v xml:space="preserve"> Endopterygota</v>
      </c>
      <c r="R669" t="str">
        <f>VLOOKUP($B669,SOCS_box_taxonomy!$B$2:$Z$948,15,0)</f>
        <v xml:space="preserve"> Diptera</v>
      </c>
      <c r="S669" t="str">
        <f>VLOOKUP($B669,SOCS_box_taxonomy!$B$2:$Z$948,16,0)</f>
        <v xml:space="preserve"> Brachycera</v>
      </c>
      <c r="T669" t="str">
        <f>VLOOKUP($B669,SOCS_box_taxonomy!$B$2:$Z$948,17,0)</f>
        <v xml:space="preserve"> Muscomorpha</v>
      </c>
      <c r="U669" t="str">
        <f>VLOOKUP($B669,SOCS_box_taxonomy!$B$2:$Z$948,18,0)</f>
        <v>Ephydroidea</v>
      </c>
      <c r="V669" t="str">
        <f>VLOOKUP($B669,SOCS_box_taxonomy!$B$2:$Z$948,19,0)</f>
        <v xml:space="preserve"> Drosophilidae</v>
      </c>
      <c r="W669" t="str">
        <f>VLOOKUP($B669,SOCS_box_taxonomy!$B$2:$Z$948,20,0)</f>
        <v xml:space="preserve"> Drosophila</v>
      </c>
      <c r="X669" t="str">
        <f>VLOOKUP($B669,SOCS_box_taxonomy!$B$2:$Z$948,21,0)</f>
        <v xml:space="preserve"> Sophophora.</v>
      </c>
      <c r="Y669">
        <f>VLOOKUP($B669,SOCS_box_taxonomy!$B$2:$Z$948,22,0)</f>
        <v>0</v>
      </c>
      <c r="Z669">
        <f>$F669-$E669+1</f>
        <v>37</v>
      </c>
    </row>
    <row r="670" spans="1:26">
      <c r="A670" t="s">
        <v>351</v>
      </c>
      <c r="B670" t="s">
        <v>1501</v>
      </c>
      <c r="C670">
        <v>1419</v>
      </c>
      <c r="D670" t="s">
        <v>1340</v>
      </c>
      <c r="E670">
        <v>1267</v>
      </c>
      <c r="F670">
        <v>1415</v>
      </c>
      <c r="G670">
        <v>519</v>
      </c>
      <c r="H670" t="s">
        <v>1341</v>
      </c>
      <c r="I670" t="str">
        <f>VLOOKUP($B670,SOCS_box_taxonomy!$B$2:$Z$948,6,0)</f>
        <v>Eukaryota</v>
      </c>
      <c r="J670" t="str">
        <f>VLOOKUP($B670,SOCS_box_taxonomy!$B$2:$Z$948,7,0)</f>
        <v xml:space="preserve"> Metazoa</v>
      </c>
      <c r="K670" t="str">
        <f>VLOOKUP($B670,SOCS_box_taxonomy!$B$2:$Z$948,8,0)</f>
        <v xml:space="preserve"> Ecdysozoa</v>
      </c>
      <c r="L670" t="str">
        <f>VLOOKUP($B670,SOCS_box_taxonomy!$B$2:$Z$948,9,0)</f>
        <v xml:space="preserve"> Arthropoda</v>
      </c>
      <c r="M670" t="str">
        <f>VLOOKUP($B670,SOCS_box_taxonomy!$B$2:$Z$948,10,0)</f>
        <v xml:space="preserve"> Hexapoda</v>
      </c>
      <c r="N670" t="str">
        <f>VLOOKUP($B670,SOCS_box_taxonomy!$B$2:$Z$948,11,0)</f>
        <v xml:space="preserve"> Insecta</v>
      </c>
      <c r="O670" t="str">
        <f>VLOOKUP($B670,SOCS_box_taxonomy!$B$2:$Z$948,12,0)</f>
        <v>Pterygota</v>
      </c>
      <c r="P670" t="str">
        <f>VLOOKUP($B670,SOCS_box_taxonomy!$B$2:$Z$948,13,0)</f>
        <v xml:space="preserve"> Neoptera</v>
      </c>
      <c r="Q670" t="str">
        <f>VLOOKUP($B670,SOCS_box_taxonomy!$B$2:$Z$948,14,0)</f>
        <v xml:space="preserve"> Endopterygota</v>
      </c>
      <c r="R670" t="str">
        <f>VLOOKUP($B670,SOCS_box_taxonomy!$B$2:$Z$948,15,0)</f>
        <v xml:space="preserve"> Diptera</v>
      </c>
      <c r="S670" t="str">
        <f>VLOOKUP($B670,SOCS_box_taxonomy!$B$2:$Z$948,16,0)</f>
        <v xml:space="preserve"> Brachycera</v>
      </c>
      <c r="T670" t="str">
        <f>VLOOKUP($B670,SOCS_box_taxonomy!$B$2:$Z$948,17,0)</f>
        <v xml:space="preserve"> Muscomorpha</v>
      </c>
      <c r="U670" t="str">
        <f>VLOOKUP($B670,SOCS_box_taxonomy!$B$2:$Z$948,18,0)</f>
        <v>Ephydroidea</v>
      </c>
      <c r="V670" t="str">
        <f>VLOOKUP($B670,SOCS_box_taxonomy!$B$2:$Z$948,19,0)</f>
        <v xml:space="preserve"> Drosophilidae</v>
      </c>
      <c r="W670" t="str">
        <f>VLOOKUP($B670,SOCS_box_taxonomy!$B$2:$Z$948,20,0)</f>
        <v xml:space="preserve"> Drosophila</v>
      </c>
      <c r="X670" t="str">
        <f>VLOOKUP($B670,SOCS_box_taxonomy!$B$2:$Z$948,21,0)</f>
        <v xml:space="preserve"> Sophophora.</v>
      </c>
      <c r="Y670">
        <f>VLOOKUP($B670,SOCS_box_taxonomy!$B$2:$Z$948,22,0)</f>
        <v>0</v>
      </c>
    </row>
    <row r="671" spans="1:26">
      <c r="A671" t="s">
        <v>351</v>
      </c>
      <c r="B671" t="s">
        <v>1501</v>
      </c>
      <c r="C671">
        <v>1419</v>
      </c>
      <c r="D671" t="s">
        <v>1266</v>
      </c>
      <c r="E671">
        <v>52</v>
      </c>
      <c r="F671">
        <v>87</v>
      </c>
      <c r="G671">
        <v>121734</v>
      </c>
      <c r="H671" t="s">
        <v>1267</v>
      </c>
      <c r="I671" t="str">
        <f>VLOOKUP($B671,SOCS_box_taxonomy!$B$2:$Z$948,6,0)</f>
        <v>Eukaryota</v>
      </c>
      <c r="J671" t="str">
        <f>VLOOKUP($B671,SOCS_box_taxonomy!$B$2:$Z$948,7,0)</f>
        <v xml:space="preserve"> Metazoa</v>
      </c>
      <c r="K671" t="str">
        <f>VLOOKUP($B671,SOCS_box_taxonomy!$B$2:$Z$948,8,0)</f>
        <v xml:space="preserve"> Ecdysozoa</v>
      </c>
      <c r="L671" t="str">
        <f>VLOOKUP($B671,SOCS_box_taxonomy!$B$2:$Z$948,9,0)</f>
        <v xml:space="preserve"> Arthropoda</v>
      </c>
      <c r="M671" t="str">
        <f>VLOOKUP($B671,SOCS_box_taxonomy!$B$2:$Z$948,10,0)</f>
        <v xml:space="preserve"> Hexapoda</v>
      </c>
      <c r="N671" t="str">
        <f>VLOOKUP($B671,SOCS_box_taxonomy!$B$2:$Z$948,11,0)</f>
        <v xml:space="preserve"> Insecta</v>
      </c>
      <c r="O671" t="str">
        <f>VLOOKUP($B671,SOCS_box_taxonomy!$B$2:$Z$948,12,0)</f>
        <v>Pterygota</v>
      </c>
      <c r="P671" t="str">
        <f>VLOOKUP($B671,SOCS_box_taxonomy!$B$2:$Z$948,13,0)</f>
        <v xml:space="preserve"> Neoptera</v>
      </c>
      <c r="Q671" t="str">
        <f>VLOOKUP($B671,SOCS_box_taxonomy!$B$2:$Z$948,14,0)</f>
        <v xml:space="preserve"> Endopterygota</v>
      </c>
      <c r="R671" t="str">
        <f>VLOOKUP($B671,SOCS_box_taxonomy!$B$2:$Z$948,15,0)</f>
        <v xml:space="preserve"> Diptera</v>
      </c>
      <c r="S671" t="str">
        <f>VLOOKUP($B671,SOCS_box_taxonomy!$B$2:$Z$948,16,0)</f>
        <v xml:space="preserve"> Brachycera</v>
      </c>
      <c r="T671" t="str">
        <f>VLOOKUP($B671,SOCS_box_taxonomy!$B$2:$Z$948,17,0)</f>
        <v xml:space="preserve"> Muscomorpha</v>
      </c>
      <c r="U671" t="str">
        <f>VLOOKUP($B671,SOCS_box_taxonomy!$B$2:$Z$948,18,0)</f>
        <v>Ephydroidea</v>
      </c>
      <c r="V671" t="str">
        <f>VLOOKUP($B671,SOCS_box_taxonomy!$B$2:$Z$948,19,0)</f>
        <v xml:space="preserve"> Drosophilidae</v>
      </c>
      <c r="W671" t="str">
        <f>VLOOKUP($B671,SOCS_box_taxonomy!$B$2:$Z$948,20,0)</f>
        <v xml:space="preserve"> Drosophila</v>
      </c>
      <c r="X671" t="str">
        <f>VLOOKUP($B671,SOCS_box_taxonomy!$B$2:$Z$948,21,0)</f>
        <v xml:space="preserve"> Sophophora.</v>
      </c>
      <c r="Y671">
        <f>VLOOKUP($B671,SOCS_box_taxonomy!$B$2:$Z$948,22,0)</f>
        <v>0</v>
      </c>
    </row>
    <row r="672" spans="1:26">
      <c r="A672" t="s">
        <v>351</v>
      </c>
      <c r="B672" t="s">
        <v>1501</v>
      </c>
      <c r="C672">
        <v>1419</v>
      </c>
      <c r="D672" t="s">
        <v>1457</v>
      </c>
      <c r="E672">
        <v>621</v>
      </c>
      <c r="F672">
        <v>1265</v>
      </c>
      <c r="G672">
        <v>21</v>
      </c>
      <c r="I672" t="str">
        <f>VLOOKUP($B672,SOCS_box_taxonomy!$B$2:$Z$948,6,0)</f>
        <v>Eukaryota</v>
      </c>
      <c r="J672" t="str">
        <f>VLOOKUP($B672,SOCS_box_taxonomy!$B$2:$Z$948,7,0)</f>
        <v xml:space="preserve"> Metazoa</v>
      </c>
      <c r="K672" t="str">
        <f>VLOOKUP($B672,SOCS_box_taxonomy!$B$2:$Z$948,8,0)</f>
        <v xml:space="preserve"> Ecdysozoa</v>
      </c>
      <c r="L672" t="str">
        <f>VLOOKUP($B672,SOCS_box_taxonomy!$B$2:$Z$948,9,0)</f>
        <v xml:space="preserve"> Arthropoda</v>
      </c>
      <c r="M672" t="str">
        <f>VLOOKUP($B672,SOCS_box_taxonomy!$B$2:$Z$948,10,0)</f>
        <v xml:space="preserve"> Hexapoda</v>
      </c>
      <c r="N672" t="str">
        <f>VLOOKUP($B672,SOCS_box_taxonomy!$B$2:$Z$948,11,0)</f>
        <v xml:space="preserve"> Insecta</v>
      </c>
      <c r="O672" t="str">
        <f>VLOOKUP($B672,SOCS_box_taxonomy!$B$2:$Z$948,12,0)</f>
        <v>Pterygota</v>
      </c>
      <c r="P672" t="str">
        <f>VLOOKUP($B672,SOCS_box_taxonomy!$B$2:$Z$948,13,0)</f>
        <v xml:space="preserve"> Neoptera</v>
      </c>
      <c r="Q672" t="str">
        <f>VLOOKUP($B672,SOCS_box_taxonomy!$B$2:$Z$948,14,0)</f>
        <v xml:space="preserve"> Endopterygota</v>
      </c>
      <c r="R672" t="str">
        <f>VLOOKUP($B672,SOCS_box_taxonomy!$B$2:$Z$948,15,0)</f>
        <v xml:space="preserve"> Diptera</v>
      </c>
      <c r="S672" t="str">
        <f>VLOOKUP($B672,SOCS_box_taxonomy!$B$2:$Z$948,16,0)</f>
        <v xml:space="preserve"> Brachycera</v>
      </c>
      <c r="T672" t="str">
        <f>VLOOKUP($B672,SOCS_box_taxonomy!$B$2:$Z$948,17,0)</f>
        <v xml:space="preserve"> Muscomorpha</v>
      </c>
      <c r="U672" t="str">
        <f>VLOOKUP($B672,SOCS_box_taxonomy!$B$2:$Z$948,18,0)</f>
        <v>Ephydroidea</v>
      </c>
      <c r="V672" t="str">
        <f>VLOOKUP($B672,SOCS_box_taxonomy!$B$2:$Z$948,19,0)</f>
        <v xml:space="preserve"> Drosophilidae</v>
      </c>
      <c r="W672" t="str">
        <f>VLOOKUP($B672,SOCS_box_taxonomy!$B$2:$Z$948,20,0)</f>
        <v xml:space="preserve"> Drosophila</v>
      </c>
      <c r="X672" t="str">
        <f>VLOOKUP($B672,SOCS_box_taxonomy!$B$2:$Z$948,21,0)</f>
        <v xml:space="preserve"> Sophophora.</v>
      </c>
      <c r="Y672">
        <f>VLOOKUP($B672,SOCS_box_taxonomy!$B$2:$Z$948,22,0)</f>
        <v>0</v>
      </c>
    </row>
    <row r="673" spans="1:26">
      <c r="A673" t="s">
        <v>352</v>
      </c>
      <c r="B673" t="s">
        <v>1502</v>
      </c>
      <c r="C673">
        <v>520</v>
      </c>
      <c r="D673" t="s">
        <v>21</v>
      </c>
      <c r="E673">
        <v>370</v>
      </c>
      <c r="F673">
        <v>411</v>
      </c>
      <c r="G673">
        <v>1016</v>
      </c>
      <c r="H673" t="s">
        <v>1265</v>
      </c>
      <c r="I673" t="str">
        <f>VLOOKUP($B673,SOCS_box_taxonomy!$B$2:$Z$948,6,0)</f>
        <v>Eukaryota</v>
      </c>
      <c r="J673" t="str">
        <f>VLOOKUP($B673,SOCS_box_taxonomy!$B$2:$Z$948,7,0)</f>
        <v xml:space="preserve"> Metazoa</v>
      </c>
      <c r="K673" t="str">
        <f>VLOOKUP($B673,SOCS_box_taxonomy!$B$2:$Z$948,8,0)</f>
        <v xml:space="preserve"> Ecdysozoa</v>
      </c>
      <c r="L673" t="str">
        <f>VLOOKUP($B673,SOCS_box_taxonomy!$B$2:$Z$948,9,0)</f>
        <v xml:space="preserve"> Arthropoda</v>
      </c>
      <c r="M673" t="str">
        <f>VLOOKUP($B673,SOCS_box_taxonomy!$B$2:$Z$948,10,0)</f>
        <v xml:space="preserve"> Hexapoda</v>
      </c>
      <c r="N673" t="str">
        <f>VLOOKUP($B673,SOCS_box_taxonomy!$B$2:$Z$948,11,0)</f>
        <v xml:space="preserve"> Insecta</v>
      </c>
      <c r="O673" t="str">
        <f>VLOOKUP($B673,SOCS_box_taxonomy!$B$2:$Z$948,12,0)</f>
        <v>Pterygota</v>
      </c>
      <c r="P673" t="str">
        <f>VLOOKUP($B673,SOCS_box_taxonomy!$B$2:$Z$948,13,0)</f>
        <v xml:space="preserve"> Neoptera</v>
      </c>
      <c r="Q673" t="str">
        <f>VLOOKUP($B673,SOCS_box_taxonomy!$B$2:$Z$948,14,0)</f>
        <v xml:space="preserve"> Endopterygota</v>
      </c>
      <c r="R673" t="str">
        <f>VLOOKUP($B673,SOCS_box_taxonomy!$B$2:$Z$948,15,0)</f>
        <v xml:space="preserve"> Diptera</v>
      </c>
      <c r="S673" t="str">
        <f>VLOOKUP($B673,SOCS_box_taxonomy!$B$2:$Z$948,16,0)</f>
        <v xml:space="preserve"> Brachycera</v>
      </c>
      <c r="T673" t="str">
        <f>VLOOKUP($B673,SOCS_box_taxonomy!$B$2:$Z$948,17,0)</f>
        <v xml:space="preserve"> Muscomorpha</v>
      </c>
      <c r="U673" t="str">
        <f>VLOOKUP($B673,SOCS_box_taxonomy!$B$2:$Z$948,18,0)</f>
        <v>Ephydroidea</v>
      </c>
      <c r="V673" t="str">
        <f>VLOOKUP($B673,SOCS_box_taxonomy!$B$2:$Z$948,19,0)</f>
        <v xml:space="preserve"> Drosophilidae</v>
      </c>
      <c r="W673" t="str">
        <f>VLOOKUP($B673,SOCS_box_taxonomy!$B$2:$Z$948,20,0)</f>
        <v xml:space="preserve"> Drosophila</v>
      </c>
      <c r="X673" t="str">
        <f>VLOOKUP($B673,SOCS_box_taxonomy!$B$2:$Z$948,21,0)</f>
        <v xml:space="preserve"> Sophophora.</v>
      </c>
      <c r="Y673">
        <f>VLOOKUP($B673,SOCS_box_taxonomy!$B$2:$Z$948,22,0)</f>
        <v>0</v>
      </c>
      <c r="Z673">
        <f>$F673-$E673+1</f>
        <v>42</v>
      </c>
    </row>
    <row r="674" spans="1:26">
      <c r="A674" t="s">
        <v>352</v>
      </c>
      <c r="B674" t="s">
        <v>1502</v>
      </c>
      <c r="C674">
        <v>520</v>
      </c>
      <c r="D674" t="s">
        <v>1460</v>
      </c>
      <c r="E674">
        <v>4</v>
      </c>
      <c r="F674">
        <v>369</v>
      </c>
      <c r="G674">
        <v>21</v>
      </c>
      <c r="I674" t="str">
        <f>VLOOKUP($B674,SOCS_box_taxonomy!$B$2:$Z$948,6,0)</f>
        <v>Eukaryota</v>
      </c>
      <c r="J674" t="str">
        <f>VLOOKUP($B674,SOCS_box_taxonomy!$B$2:$Z$948,7,0)</f>
        <v xml:space="preserve"> Metazoa</v>
      </c>
      <c r="K674" t="str">
        <f>VLOOKUP($B674,SOCS_box_taxonomy!$B$2:$Z$948,8,0)</f>
        <v xml:space="preserve"> Ecdysozoa</v>
      </c>
      <c r="L674" t="str">
        <f>VLOOKUP($B674,SOCS_box_taxonomy!$B$2:$Z$948,9,0)</f>
        <v xml:space="preserve"> Arthropoda</v>
      </c>
      <c r="M674" t="str">
        <f>VLOOKUP($B674,SOCS_box_taxonomy!$B$2:$Z$948,10,0)</f>
        <v xml:space="preserve"> Hexapoda</v>
      </c>
      <c r="N674" t="str">
        <f>VLOOKUP($B674,SOCS_box_taxonomy!$B$2:$Z$948,11,0)</f>
        <v xml:space="preserve"> Insecta</v>
      </c>
      <c r="O674" t="str">
        <f>VLOOKUP($B674,SOCS_box_taxonomy!$B$2:$Z$948,12,0)</f>
        <v>Pterygota</v>
      </c>
      <c r="P674" t="str">
        <f>VLOOKUP($B674,SOCS_box_taxonomy!$B$2:$Z$948,13,0)</f>
        <v xml:space="preserve"> Neoptera</v>
      </c>
      <c r="Q674" t="str">
        <f>VLOOKUP($B674,SOCS_box_taxonomy!$B$2:$Z$948,14,0)</f>
        <v xml:space="preserve"> Endopterygota</v>
      </c>
      <c r="R674" t="str">
        <f>VLOOKUP($B674,SOCS_box_taxonomy!$B$2:$Z$948,15,0)</f>
        <v xml:space="preserve"> Diptera</v>
      </c>
      <c r="S674" t="str">
        <f>VLOOKUP($B674,SOCS_box_taxonomy!$B$2:$Z$948,16,0)</f>
        <v xml:space="preserve"> Brachycera</v>
      </c>
      <c r="T674" t="str">
        <f>VLOOKUP($B674,SOCS_box_taxonomy!$B$2:$Z$948,17,0)</f>
        <v xml:space="preserve"> Muscomorpha</v>
      </c>
      <c r="U674" t="str">
        <f>VLOOKUP($B674,SOCS_box_taxonomy!$B$2:$Z$948,18,0)</f>
        <v>Ephydroidea</v>
      </c>
      <c r="V674" t="str">
        <f>VLOOKUP($B674,SOCS_box_taxonomy!$B$2:$Z$948,19,0)</f>
        <v xml:space="preserve"> Drosophilidae</v>
      </c>
      <c r="W674" t="str">
        <f>VLOOKUP($B674,SOCS_box_taxonomy!$B$2:$Z$948,20,0)</f>
        <v xml:space="preserve"> Drosophila</v>
      </c>
      <c r="X674" t="str">
        <f>VLOOKUP($B674,SOCS_box_taxonomy!$B$2:$Z$948,21,0)</f>
        <v xml:space="preserve"> Sophophora.</v>
      </c>
      <c r="Y674">
        <f>VLOOKUP($B674,SOCS_box_taxonomy!$B$2:$Z$948,22,0)</f>
        <v>0</v>
      </c>
    </row>
    <row r="675" spans="1:26">
      <c r="A675" t="s">
        <v>353</v>
      </c>
      <c r="B675" t="s">
        <v>1503</v>
      </c>
      <c r="C675">
        <v>671</v>
      </c>
      <c r="D675" t="s">
        <v>1319</v>
      </c>
      <c r="E675">
        <v>408</v>
      </c>
      <c r="F675">
        <v>436</v>
      </c>
      <c r="G675">
        <v>5717</v>
      </c>
      <c r="H675" t="s">
        <v>1320</v>
      </c>
      <c r="I675" t="str">
        <f>VLOOKUP($B675,SOCS_box_taxonomy!$B$2:$Z$948,6,0)</f>
        <v>Eukaryota</v>
      </c>
      <c r="J675" t="str">
        <f>VLOOKUP($B675,SOCS_box_taxonomy!$B$2:$Z$948,7,0)</f>
        <v xml:space="preserve"> Metazoa</v>
      </c>
      <c r="K675" t="str">
        <f>VLOOKUP($B675,SOCS_box_taxonomy!$B$2:$Z$948,8,0)</f>
        <v xml:space="preserve"> Ecdysozoa</v>
      </c>
      <c r="L675" t="str">
        <f>VLOOKUP($B675,SOCS_box_taxonomy!$B$2:$Z$948,9,0)</f>
        <v xml:space="preserve"> Arthropoda</v>
      </c>
      <c r="M675" t="str">
        <f>VLOOKUP($B675,SOCS_box_taxonomy!$B$2:$Z$948,10,0)</f>
        <v xml:space="preserve"> Hexapoda</v>
      </c>
      <c r="N675" t="str">
        <f>VLOOKUP($B675,SOCS_box_taxonomy!$B$2:$Z$948,11,0)</f>
        <v xml:space="preserve"> Insecta</v>
      </c>
      <c r="O675" t="str">
        <f>VLOOKUP($B675,SOCS_box_taxonomy!$B$2:$Z$948,12,0)</f>
        <v>Pterygota</v>
      </c>
      <c r="P675" t="str">
        <f>VLOOKUP($B675,SOCS_box_taxonomy!$B$2:$Z$948,13,0)</f>
        <v xml:space="preserve"> Neoptera</v>
      </c>
      <c r="Q675" t="str">
        <f>VLOOKUP($B675,SOCS_box_taxonomy!$B$2:$Z$948,14,0)</f>
        <v xml:space="preserve"> Endopterygota</v>
      </c>
      <c r="R675" t="str">
        <f>VLOOKUP($B675,SOCS_box_taxonomy!$B$2:$Z$948,15,0)</f>
        <v xml:space="preserve"> Diptera</v>
      </c>
      <c r="S675" t="str">
        <f>VLOOKUP($B675,SOCS_box_taxonomy!$B$2:$Z$948,16,0)</f>
        <v xml:space="preserve"> Brachycera</v>
      </c>
      <c r="T675" t="str">
        <f>VLOOKUP($B675,SOCS_box_taxonomy!$B$2:$Z$948,17,0)</f>
        <v xml:space="preserve"> Muscomorpha</v>
      </c>
      <c r="U675" t="str">
        <f>VLOOKUP($B675,SOCS_box_taxonomy!$B$2:$Z$948,18,0)</f>
        <v>Ephydroidea</v>
      </c>
      <c r="V675" t="str">
        <f>VLOOKUP($B675,SOCS_box_taxonomy!$B$2:$Z$948,19,0)</f>
        <v xml:space="preserve"> Drosophilidae</v>
      </c>
      <c r="W675" t="str">
        <f>VLOOKUP($B675,SOCS_box_taxonomy!$B$2:$Z$948,20,0)</f>
        <v xml:space="preserve"> Drosophila</v>
      </c>
      <c r="X675" t="str">
        <f>VLOOKUP($B675,SOCS_box_taxonomy!$B$2:$Z$948,21,0)</f>
        <v xml:space="preserve"> Sophophora.</v>
      </c>
      <c r="Y675">
        <f>VLOOKUP($B675,SOCS_box_taxonomy!$B$2:$Z$948,22,0)</f>
        <v>0</v>
      </c>
    </row>
    <row r="676" spans="1:26">
      <c r="A676" t="s">
        <v>353</v>
      </c>
      <c r="B676" t="s">
        <v>1503</v>
      </c>
      <c r="C676">
        <v>671</v>
      </c>
      <c r="D676" t="s">
        <v>1269</v>
      </c>
      <c r="E676">
        <v>74</v>
      </c>
      <c r="F676">
        <v>228</v>
      </c>
      <c r="G676">
        <v>64467</v>
      </c>
      <c r="H676" t="s">
        <v>1270</v>
      </c>
      <c r="I676" t="str">
        <f>VLOOKUP($B676,SOCS_box_taxonomy!$B$2:$Z$948,6,0)</f>
        <v>Eukaryota</v>
      </c>
      <c r="J676" t="str">
        <f>VLOOKUP($B676,SOCS_box_taxonomy!$B$2:$Z$948,7,0)</f>
        <v xml:space="preserve"> Metazoa</v>
      </c>
      <c r="K676" t="str">
        <f>VLOOKUP($B676,SOCS_box_taxonomy!$B$2:$Z$948,8,0)</f>
        <v xml:space="preserve"> Ecdysozoa</v>
      </c>
      <c r="L676" t="str">
        <f>VLOOKUP($B676,SOCS_box_taxonomy!$B$2:$Z$948,9,0)</f>
        <v xml:space="preserve"> Arthropoda</v>
      </c>
      <c r="M676" t="str">
        <f>VLOOKUP($B676,SOCS_box_taxonomy!$B$2:$Z$948,10,0)</f>
        <v xml:space="preserve"> Hexapoda</v>
      </c>
      <c r="N676" t="str">
        <f>VLOOKUP($B676,SOCS_box_taxonomy!$B$2:$Z$948,11,0)</f>
        <v xml:space="preserve"> Insecta</v>
      </c>
      <c r="O676" t="str">
        <f>VLOOKUP($B676,SOCS_box_taxonomy!$B$2:$Z$948,12,0)</f>
        <v>Pterygota</v>
      </c>
      <c r="P676" t="str">
        <f>VLOOKUP($B676,SOCS_box_taxonomy!$B$2:$Z$948,13,0)</f>
        <v xml:space="preserve"> Neoptera</v>
      </c>
      <c r="Q676" t="str">
        <f>VLOOKUP($B676,SOCS_box_taxonomy!$B$2:$Z$948,14,0)</f>
        <v xml:space="preserve"> Endopterygota</v>
      </c>
      <c r="R676" t="str">
        <f>VLOOKUP($B676,SOCS_box_taxonomy!$B$2:$Z$948,15,0)</f>
        <v xml:space="preserve"> Diptera</v>
      </c>
      <c r="S676" t="str">
        <f>VLOOKUP($B676,SOCS_box_taxonomy!$B$2:$Z$948,16,0)</f>
        <v xml:space="preserve"> Brachycera</v>
      </c>
      <c r="T676" t="str">
        <f>VLOOKUP($B676,SOCS_box_taxonomy!$B$2:$Z$948,17,0)</f>
        <v xml:space="preserve"> Muscomorpha</v>
      </c>
      <c r="U676" t="str">
        <f>VLOOKUP($B676,SOCS_box_taxonomy!$B$2:$Z$948,18,0)</f>
        <v>Ephydroidea</v>
      </c>
      <c r="V676" t="str">
        <f>VLOOKUP($B676,SOCS_box_taxonomy!$B$2:$Z$948,19,0)</f>
        <v xml:space="preserve"> Drosophilidae</v>
      </c>
      <c r="W676" t="str">
        <f>VLOOKUP($B676,SOCS_box_taxonomy!$B$2:$Z$948,20,0)</f>
        <v xml:space="preserve"> Drosophila</v>
      </c>
      <c r="X676" t="str">
        <f>VLOOKUP($B676,SOCS_box_taxonomy!$B$2:$Z$948,21,0)</f>
        <v xml:space="preserve"> Sophophora.</v>
      </c>
      <c r="Y676">
        <f>VLOOKUP($B676,SOCS_box_taxonomy!$B$2:$Z$948,22,0)</f>
        <v>0</v>
      </c>
    </row>
    <row r="677" spans="1:26">
      <c r="A677" t="s">
        <v>353</v>
      </c>
      <c r="B677" t="s">
        <v>1503</v>
      </c>
      <c r="C677">
        <v>671</v>
      </c>
      <c r="D677" t="s">
        <v>21</v>
      </c>
      <c r="E677">
        <v>630</v>
      </c>
      <c r="F677">
        <v>670</v>
      </c>
      <c r="G677">
        <v>1016</v>
      </c>
      <c r="H677" t="s">
        <v>1265</v>
      </c>
      <c r="I677" t="str">
        <f>VLOOKUP($B677,SOCS_box_taxonomy!$B$2:$Z$948,6,0)</f>
        <v>Eukaryota</v>
      </c>
      <c r="J677" t="str">
        <f>VLOOKUP($B677,SOCS_box_taxonomy!$B$2:$Z$948,7,0)</f>
        <v xml:space="preserve"> Metazoa</v>
      </c>
      <c r="K677" t="str">
        <f>VLOOKUP($B677,SOCS_box_taxonomy!$B$2:$Z$948,8,0)</f>
        <v xml:space="preserve"> Ecdysozoa</v>
      </c>
      <c r="L677" t="str">
        <f>VLOOKUP($B677,SOCS_box_taxonomy!$B$2:$Z$948,9,0)</f>
        <v xml:space="preserve"> Arthropoda</v>
      </c>
      <c r="M677" t="str">
        <f>VLOOKUP($B677,SOCS_box_taxonomy!$B$2:$Z$948,10,0)</f>
        <v xml:space="preserve"> Hexapoda</v>
      </c>
      <c r="N677" t="str">
        <f>VLOOKUP($B677,SOCS_box_taxonomy!$B$2:$Z$948,11,0)</f>
        <v xml:space="preserve"> Insecta</v>
      </c>
      <c r="O677" t="str">
        <f>VLOOKUP($B677,SOCS_box_taxonomy!$B$2:$Z$948,12,0)</f>
        <v>Pterygota</v>
      </c>
      <c r="P677" t="str">
        <f>VLOOKUP($B677,SOCS_box_taxonomy!$B$2:$Z$948,13,0)</f>
        <v xml:space="preserve"> Neoptera</v>
      </c>
      <c r="Q677" t="str">
        <f>VLOOKUP($B677,SOCS_box_taxonomy!$B$2:$Z$948,14,0)</f>
        <v xml:space="preserve"> Endopterygota</v>
      </c>
      <c r="R677" t="str">
        <f>VLOOKUP($B677,SOCS_box_taxonomy!$B$2:$Z$948,15,0)</f>
        <v xml:space="preserve"> Diptera</v>
      </c>
      <c r="S677" t="str">
        <f>VLOOKUP($B677,SOCS_box_taxonomy!$B$2:$Z$948,16,0)</f>
        <v xml:space="preserve"> Brachycera</v>
      </c>
      <c r="T677" t="str">
        <f>VLOOKUP($B677,SOCS_box_taxonomy!$B$2:$Z$948,17,0)</f>
        <v xml:space="preserve"> Muscomorpha</v>
      </c>
      <c r="U677" t="str">
        <f>VLOOKUP($B677,SOCS_box_taxonomy!$B$2:$Z$948,18,0)</f>
        <v>Ephydroidea</v>
      </c>
      <c r="V677" t="str">
        <f>VLOOKUP($B677,SOCS_box_taxonomy!$B$2:$Z$948,19,0)</f>
        <v xml:space="preserve"> Drosophilidae</v>
      </c>
      <c r="W677" t="str">
        <f>VLOOKUP($B677,SOCS_box_taxonomy!$B$2:$Z$948,20,0)</f>
        <v xml:space="preserve"> Drosophila</v>
      </c>
      <c r="X677" t="str">
        <f>VLOOKUP($B677,SOCS_box_taxonomy!$B$2:$Z$948,21,0)</f>
        <v xml:space="preserve"> Sophophora.</v>
      </c>
      <c r="Y677">
        <f>VLOOKUP($B677,SOCS_box_taxonomy!$B$2:$Z$948,22,0)</f>
        <v>0</v>
      </c>
      <c r="Z677">
        <f>$F677-$E677+1</f>
        <v>41</v>
      </c>
    </row>
    <row r="678" spans="1:26">
      <c r="A678" t="s">
        <v>354</v>
      </c>
      <c r="B678" t="s">
        <v>1504</v>
      </c>
      <c r="C678">
        <v>312</v>
      </c>
      <c r="D678" t="s">
        <v>1277</v>
      </c>
      <c r="E678">
        <v>50</v>
      </c>
      <c r="F678">
        <v>118</v>
      </c>
      <c r="G678">
        <v>458</v>
      </c>
      <c r="H678" t="s">
        <v>1278</v>
      </c>
      <c r="I678" t="str">
        <f>VLOOKUP($B678,SOCS_box_taxonomy!$B$2:$Z$948,6,0)</f>
        <v>Eukaryota</v>
      </c>
      <c r="J678" t="str">
        <f>VLOOKUP($B678,SOCS_box_taxonomy!$B$2:$Z$948,7,0)</f>
        <v xml:space="preserve"> Metazoa</v>
      </c>
      <c r="K678" t="str">
        <f>VLOOKUP($B678,SOCS_box_taxonomy!$B$2:$Z$948,8,0)</f>
        <v xml:space="preserve"> Ecdysozoa</v>
      </c>
      <c r="L678" t="str">
        <f>VLOOKUP($B678,SOCS_box_taxonomy!$B$2:$Z$948,9,0)</f>
        <v xml:space="preserve"> Arthropoda</v>
      </c>
      <c r="M678" t="str">
        <f>VLOOKUP($B678,SOCS_box_taxonomy!$B$2:$Z$948,10,0)</f>
        <v xml:space="preserve"> Hexapoda</v>
      </c>
      <c r="N678" t="str">
        <f>VLOOKUP($B678,SOCS_box_taxonomy!$B$2:$Z$948,11,0)</f>
        <v xml:space="preserve"> Insecta</v>
      </c>
      <c r="O678" t="str">
        <f>VLOOKUP($B678,SOCS_box_taxonomy!$B$2:$Z$948,12,0)</f>
        <v>Pterygota</v>
      </c>
      <c r="P678" t="str">
        <f>VLOOKUP($B678,SOCS_box_taxonomy!$B$2:$Z$948,13,0)</f>
        <v xml:space="preserve"> Neoptera</v>
      </c>
      <c r="Q678" t="str">
        <f>VLOOKUP($B678,SOCS_box_taxonomy!$B$2:$Z$948,14,0)</f>
        <v xml:space="preserve"> Endopterygota</v>
      </c>
      <c r="R678" t="str">
        <f>VLOOKUP($B678,SOCS_box_taxonomy!$B$2:$Z$948,15,0)</f>
        <v xml:space="preserve"> Diptera</v>
      </c>
      <c r="S678" t="str">
        <f>VLOOKUP($B678,SOCS_box_taxonomy!$B$2:$Z$948,16,0)</f>
        <v xml:space="preserve"> Brachycera</v>
      </c>
      <c r="T678" t="str">
        <f>VLOOKUP($B678,SOCS_box_taxonomy!$B$2:$Z$948,17,0)</f>
        <v xml:space="preserve"> Muscomorpha</v>
      </c>
      <c r="U678" t="str">
        <f>VLOOKUP($B678,SOCS_box_taxonomy!$B$2:$Z$948,18,0)</f>
        <v>Ephydroidea</v>
      </c>
      <c r="V678" t="str">
        <f>VLOOKUP($B678,SOCS_box_taxonomy!$B$2:$Z$948,19,0)</f>
        <v xml:space="preserve"> Drosophilidae</v>
      </c>
      <c r="W678" t="str">
        <f>VLOOKUP($B678,SOCS_box_taxonomy!$B$2:$Z$948,20,0)</f>
        <v xml:space="preserve"> Drosophila</v>
      </c>
      <c r="X678" t="str">
        <f>VLOOKUP($B678,SOCS_box_taxonomy!$B$2:$Z$948,21,0)</f>
        <v xml:space="preserve"> Sophophora.</v>
      </c>
      <c r="Y678">
        <f>VLOOKUP($B678,SOCS_box_taxonomy!$B$2:$Z$948,22,0)</f>
        <v>0</v>
      </c>
    </row>
    <row r="679" spans="1:26">
      <c r="A679" t="s">
        <v>354</v>
      </c>
      <c r="B679" t="s">
        <v>1504</v>
      </c>
      <c r="C679">
        <v>312</v>
      </c>
      <c r="D679" t="s">
        <v>21</v>
      </c>
      <c r="E679">
        <v>275</v>
      </c>
      <c r="F679">
        <v>311</v>
      </c>
      <c r="G679">
        <v>1016</v>
      </c>
      <c r="H679" t="s">
        <v>1265</v>
      </c>
      <c r="I679" t="str">
        <f>VLOOKUP($B679,SOCS_box_taxonomy!$B$2:$Z$948,6,0)</f>
        <v>Eukaryota</v>
      </c>
      <c r="J679" t="str">
        <f>VLOOKUP($B679,SOCS_box_taxonomy!$B$2:$Z$948,7,0)</f>
        <v xml:space="preserve"> Metazoa</v>
      </c>
      <c r="K679" t="str">
        <f>VLOOKUP($B679,SOCS_box_taxonomy!$B$2:$Z$948,8,0)</f>
        <v xml:space="preserve"> Ecdysozoa</v>
      </c>
      <c r="L679" t="str">
        <f>VLOOKUP($B679,SOCS_box_taxonomy!$B$2:$Z$948,9,0)</f>
        <v xml:space="preserve"> Arthropoda</v>
      </c>
      <c r="M679" t="str">
        <f>VLOOKUP($B679,SOCS_box_taxonomy!$B$2:$Z$948,10,0)</f>
        <v xml:space="preserve"> Hexapoda</v>
      </c>
      <c r="N679" t="str">
        <f>VLOOKUP($B679,SOCS_box_taxonomy!$B$2:$Z$948,11,0)</f>
        <v xml:space="preserve"> Insecta</v>
      </c>
      <c r="O679" t="str">
        <f>VLOOKUP($B679,SOCS_box_taxonomy!$B$2:$Z$948,12,0)</f>
        <v>Pterygota</v>
      </c>
      <c r="P679" t="str">
        <f>VLOOKUP($B679,SOCS_box_taxonomy!$B$2:$Z$948,13,0)</f>
        <v xml:space="preserve"> Neoptera</v>
      </c>
      <c r="Q679" t="str">
        <f>VLOOKUP($B679,SOCS_box_taxonomy!$B$2:$Z$948,14,0)</f>
        <v xml:space="preserve"> Endopterygota</v>
      </c>
      <c r="R679" t="str">
        <f>VLOOKUP($B679,SOCS_box_taxonomy!$B$2:$Z$948,15,0)</f>
        <v xml:space="preserve"> Diptera</v>
      </c>
      <c r="S679" t="str">
        <f>VLOOKUP($B679,SOCS_box_taxonomy!$B$2:$Z$948,16,0)</f>
        <v xml:space="preserve"> Brachycera</v>
      </c>
      <c r="T679" t="str">
        <f>VLOOKUP($B679,SOCS_box_taxonomy!$B$2:$Z$948,17,0)</f>
        <v xml:space="preserve"> Muscomorpha</v>
      </c>
      <c r="U679" t="str">
        <f>VLOOKUP($B679,SOCS_box_taxonomy!$B$2:$Z$948,18,0)</f>
        <v>Ephydroidea</v>
      </c>
      <c r="V679" t="str">
        <f>VLOOKUP($B679,SOCS_box_taxonomy!$B$2:$Z$948,19,0)</f>
        <v xml:space="preserve"> Drosophilidae</v>
      </c>
      <c r="W679" t="str">
        <f>VLOOKUP($B679,SOCS_box_taxonomy!$B$2:$Z$948,20,0)</f>
        <v xml:space="preserve"> Drosophila</v>
      </c>
      <c r="X679" t="str">
        <f>VLOOKUP($B679,SOCS_box_taxonomy!$B$2:$Z$948,21,0)</f>
        <v xml:space="preserve"> Sophophora.</v>
      </c>
      <c r="Y679">
        <f>VLOOKUP($B679,SOCS_box_taxonomy!$B$2:$Z$948,22,0)</f>
        <v>0</v>
      </c>
      <c r="Z679">
        <f>$F679-$E679+1</f>
        <v>37</v>
      </c>
    </row>
    <row r="680" spans="1:26">
      <c r="A680" t="s">
        <v>355</v>
      </c>
      <c r="B680" t="s">
        <v>1505</v>
      </c>
      <c r="C680">
        <v>340</v>
      </c>
      <c r="D680" t="s">
        <v>1286</v>
      </c>
      <c r="E680">
        <v>187</v>
      </c>
      <c r="F680">
        <v>259</v>
      </c>
      <c r="G680">
        <v>4403</v>
      </c>
      <c r="H680" t="s">
        <v>1287</v>
      </c>
      <c r="I680" t="str">
        <f>VLOOKUP($B680,SOCS_box_taxonomy!$B$2:$Z$948,6,0)</f>
        <v>Eukaryota</v>
      </c>
      <c r="J680" t="str">
        <f>VLOOKUP($B680,SOCS_box_taxonomy!$B$2:$Z$948,7,0)</f>
        <v xml:space="preserve"> Metazoa</v>
      </c>
      <c r="K680" t="str">
        <f>VLOOKUP($B680,SOCS_box_taxonomy!$B$2:$Z$948,8,0)</f>
        <v xml:space="preserve"> Ecdysozoa</v>
      </c>
      <c r="L680" t="str">
        <f>VLOOKUP($B680,SOCS_box_taxonomy!$B$2:$Z$948,9,0)</f>
        <v xml:space="preserve"> Arthropoda</v>
      </c>
      <c r="M680" t="str">
        <f>VLOOKUP($B680,SOCS_box_taxonomy!$B$2:$Z$948,10,0)</f>
        <v xml:space="preserve"> Hexapoda</v>
      </c>
      <c r="N680" t="str">
        <f>VLOOKUP($B680,SOCS_box_taxonomy!$B$2:$Z$948,11,0)</f>
        <v xml:space="preserve"> Insecta</v>
      </c>
      <c r="O680" t="str">
        <f>VLOOKUP($B680,SOCS_box_taxonomy!$B$2:$Z$948,12,0)</f>
        <v>Pterygota</v>
      </c>
      <c r="P680" t="str">
        <f>VLOOKUP($B680,SOCS_box_taxonomy!$B$2:$Z$948,13,0)</f>
        <v xml:space="preserve"> Neoptera</v>
      </c>
      <c r="Q680" t="str">
        <f>VLOOKUP($B680,SOCS_box_taxonomy!$B$2:$Z$948,14,0)</f>
        <v xml:space="preserve"> Endopterygota</v>
      </c>
      <c r="R680" t="str">
        <f>VLOOKUP($B680,SOCS_box_taxonomy!$B$2:$Z$948,15,0)</f>
        <v xml:space="preserve"> Diptera</v>
      </c>
      <c r="S680" t="str">
        <f>VLOOKUP($B680,SOCS_box_taxonomy!$B$2:$Z$948,16,0)</f>
        <v xml:space="preserve"> Brachycera</v>
      </c>
      <c r="T680" t="str">
        <f>VLOOKUP($B680,SOCS_box_taxonomy!$B$2:$Z$948,17,0)</f>
        <v xml:space="preserve"> Muscomorpha</v>
      </c>
      <c r="U680" t="str">
        <f>VLOOKUP($B680,SOCS_box_taxonomy!$B$2:$Z$948,18,0)</f>
        <v>Ephydroidea</v>
      </c>
      <c r="V680" t="str">
        <f>VLOOKUP($B680,SOCS_box_taxonomy!$B$2:$Z$948,19,0)</f>
        <v xml:space="preserve"> Drosophilidae</v>
      </c>
      <c r="W680" t="str">
        <f>VLOOKUP($B680,SOCS_box_taxonomy!$B$2:$Z$948,20,0)</f>
        <v xml:space="preserve"> Drosophila</v>
      </c>
      <c r="X680" t="str">
        <f>VLOOKUP($B680,SOCS_box_taxonomy!$B$2:$Z$948,21,0)</f>
        <v xml:space="preserve"> Sophophora.</v>
      </c>
      <c r="Y680">
        <f>VLOOKUP($B680,SOCS_box_taxonomy!$B$2:$Z$948,22,0)</f>
        <v>0</v>
      </c>
    </row>
    <row r="681" spans="1:26">
      <c r="A681" t="s">
        <v>355</v>
      </c>
      <c r="B681" t="s">
        <v>1505</v>
      </c>
      <c r="C681">
        <v>340</v>
      </c>
      <c r="D681" t="s">
        <v>21</v>
      </c>
      <c r="E681">
        <v>297</v>
      </c>
      <c r="F681">
        <v>333</v>
      </c>
      <c r="G681">
        <v>1016</v>
      </c>
      <c r="H681" t="s">
        <v>1265</v>
      </c>
      <c r="I681" t="str">
        <f>VLOOKUP($B681,SOCS_box_taxonomy!$B$2:$Z$948,6,0)</f>
        <v>Eukaryota</v>
      </c>
      <c r="J681" t="str">
        <f>VLOOKUP($B681,SOCS_box_taxonomy!$B$2:$Z$948,7,0)</f>
        <v xml:space="preserve"> Metazoa</v>
      </c>
      <c r="K681" t="str">
        <f>VLOOKUP($B681,SOCS_box_taxonomy!$B$2:$Z$948,8,0)</f>
        <v xml:space="preserve"> Ecdysozoa</v>
      </c>
      <c r="L681" t="str">
        <f>VLOOKUP($B681,SOCS_box_taxonomy!$B$2:$Z$948,9,0)</f>
        <v xml:space="preserve"> Arthropoda</v>
      </c>
      <c r="M681" t="str">
        <f>VLOOKUP($B681,SOCS_box_taxonomy!$B$2:$Z$948,10,0)</f>
        <v xml:space="preserve"> Hexapoda</v>
      </c>
      <c r="N681" t="str">
        <f>VLOOKUP($B681,SOCS_box_taxonomy!$B$2:$Z$948,11,0)</f>
        <v xml:space="preserve"> Insecta</v>
      </c>
      <c r="O681" t="str">
        <f>VLOOKUP($B681,SOCS_box_taxonomy!$B$2:$Z$948,12,0)</f>
        <v>Pterygota</v>
      </c>
      <c r="P681" t="str">
        <f>VLOOKUP($B681,SOCS_box_taxonomy!$B$2:$Z$948,13,0)</f>
        <v xml:space="preserve"> Neoptera</v>
      </c>
      <c r="Q681" t="str">
        <f>VLOOKUP($B681,SOCS_box_taxonomy!$B$2:$Z$948,14,0)</f>
        <v xml:space="preserve"> Endopterygota</v>
      </c>
      <c r="R681" t="str">
        <f>VLOOKUP($B681,SOCS_box_taxonomy!$B$2:$Z$948,15,0)</f>
        <v xml:space="preserve"> Diptera</v>
      </c>
      <c r="S681" t="str">
        <f>VLOOKUP($B681,SOCS_box_taxonomy!$B$2:$Z$948,16,0)</f>
        <v xml:space="preserve"> Brachycera</v>
      </c>
      <c r="T681" t="str">
        <f>VLOOKUP($B681,SOCS_box_taxonomy!$B$2:$Z$948,17,0)</f>
        <v xml:space="preserve"> Muscomorpha</v>
      </c>
      <c r="U681" t="str">
        <f>VLOOKUP($B681,SOCS_box_taxonomy!$B$2:$Z$948,18,0)</f>
        <v>Ephydroidea</v>
      </c>
      <c r="V681" t="str">
        <f>VLOOKUP($B681,SOCS_box_taxonomy!$B$2:$Z$948,19,0)</f>
        <v xml:space="preserve"> Drosophilidae</v>
      </c>
      <c r="W681" t="str">
        <f>VLOOKUP($B681,SOCS_box_taxonomy!$B$2:$Z$948,20,0)</f>
        <v xml:space="preserve"> Drosophila</v>
      </c>
      <c r="X681" t="str">
        <f>VLOOKUP($B681,SOCS_box_taxonomy!$B$2:$Z$948,21,0)</f>
        <v xml:space="preserve"> Sophophora.</v>
      </c>
      <c r="Y681">
        <f>VLOOKUP($B681,SOCS_box_taxonomy!$B$2:$Z$948,22,0)</f>
        <v>0</v>
      </c>
      <c r="Z681">
        <f>$F681-$E681+1</f>
        <v>37</v>
      </c>
    </row>
    <row r="682" spans="1:26">
      <c r="A682" t="s">
        <v>356</v>
      </c>
      <c r="B682" t="s">
        <v>1506</v>
      </c>
      <c r="C682">
        <v>699</v>
      </c>
      <c r="D682" t="s">
        <v>1286</v>
      </c>
      <c r="E682">
        <v>462</v>
      </c>
      <c r="F682">
        <v>540</v>
      </c>
      <c r="G682">
        <v>4403</v>
      </c>
      <c r="H682" t="s">
        <v>1287</v>
      </c>
      <c r="I682" t="str">
        <f>VLOOKUP($B682,SOCS_box_taxonomy!$B$2:$Z$948,6,0)</f>
        <v>Eukaryota</v>
      </c>
      <c r="J682" t="str">
        <f>VLOOKUP($B682,SOCS_box_taxonomy!$B$2:$Z$948,7,0)</f>
        <v xml:space="preserve"> Metazoa</v>
      </c>
      <c r="K682" t="str">
        <f>VLOOKUP($B682,SOCS_box_taxonomy!$B$2:$Z$948,8,0)</f>
        <v xml:space="preserve"> Ecdysozoa</v>
      </c>
      <c r="L682" t="str">
        <f>VLOOKUP($B682,SOCS_box_taxonomy!$B$2:$Z$948,9,0)</f>
        <v xml:space="preserve"> Arthropoda</v>
      </c>
      <c r="M682" t="str">
        <f>VLOOKUP($B682,SOCS_box_taxonomy!$B$2:$Z$948,10,0)</f>
        <v xml:space="preserve"> Hexapoda</v>
      </c>
      <c r="N682" t="str">
        <f>VLOOKUP($B682,SOCS_box_taxonomy!$B$2:$Z$948,11,0)</f>
        <v xml:space="preserve"> Insecta</v>
      </c>
      <c r="O682" t="str">
        <f>VLOOKUP($B682,SOCS_box_taxonomy!$B$2:$Z$948,12,0)</f>
        <v>Pterygota</v>
      </c>
      <c r="P682" t="str">
        <f>VLOOKUP($B682,SOCS_box_taxonomy!$B$2:$Z$948,13,0)</f>
        <v xml:space="preserve"> Neoptera</v>
      </c>
      <c r="Q682" t="str">
        <f>VLOOKUP($B682,SOCS_box_taxonomy!$B$2:$Z$948,14,0)</f>
        <v xml:space="preserve"> Endopterygota</v>
      </c>
      <c r="R682" t="str">
        <f>VLOOKUP($B682,SOCS_box_taxonomy!$B$2:$Z$948,15,0)</f>
        <v xml:space="preserve"> Diptera</v>
      </c>
      <c r="S682" t="str">
        <f>VLOOKUP($B682,SOCS_box_taxonomy!$B$2:$Z$948,16,0)</f>
        <v xml:space="preserve"> Brachycera</v>
      </c>
      <c r="T682" t="str">
        <f>VLOOKUP($B682,SOCS_box_taxonomy!$B$2:$Z$948,17,0)</f>
        <v xml:space="preserve"> Muscomorpha</v>
      </c>
      <c r="U682" t="str">
        <f>VLOOKUP($B682,SOCS_box_taxonomy!$B$2:$Z$948,18,0)</f>
        <v>Ephydroidea</v>
      </c>
      <c r="V682" t="str">
        <f>VLOOKUP($B682,SOCS_box_taxonomy!$B$2:$Z$948,19,0)</f>
        <v xml:space="preserve"> Drosophilidae</v>
      </c>
      <c r="W682" t="str">
        <f>VLOOKUP($B682,SOCS_box_taxonomy!$B$2:$Z$948,20,0)</f>
        <v xml:space="preserve"> Drosophila</v>
      </c>
      <c r="X682" t="str">
        <f>VLOOKUP($B682,SOCS_box_taxonomy!$B$2:$Z$948,21,0)</f>
        <v xml:space="preserve"> Sophophora.</v>
      </c>
      <c r="Y682">
        <f>VLOOKUP($B682,SOCS_box_taxonomy!$B$2:$Z$948,22,0)</f>
        <v>0</v>
      </c>
    </row>
    <row r="683" spans="1:26">
      <c r="A683" t="s">
        <v>356</v>
      </c>
      <c r="B683" t="s">
        <v>1506</v>
      </c>
      <c r="C683">
        <v>699</v>
      </c>
      <c r="D683" t="s">
        <v>21</v>
      </c>
      <c r="E683">
        <v>562</v>
      </c>
      <c r="F683">
        <v>599</v>
      </c>
      <c r="G683">
        <v>1016</v>
      </c>
      <c r="H683" t="s">
        <v>1265</v>
      </c>
      <c r="I683" t="str">
        <f>VLOOKUP($B683,SOCS_box_taxonomy!$B$2:$Z$948,6,0)</f>
        <v>Eukaryota</v>
      </c>
      <c r="J683" t="str">
        <f>VLOOKUP($B683,SOCS_box_taxonomy!$B$2:$Z$948,7,0)</f>
        <v xml:space="preserve"> Metazoa</v>
      </c>
      <c r="K683" t="str">
        <f>VLOOKUP($B683,SOCS_box_taxonomy!$B$2:$Z$948,8,0)</f>
        <v xml:space="preserve"> Ecdysozoa</v>
      </c>
      <c r="L683" t="str">
        <f>VLOOKUP($B683,SOCS_box_taxonomy!$B$2:$Z$948,9,0)</f>
        <v xml:space="preserve"> Arthropoda</v>
      </c>
      <c r="M683" t="str">
        <f>VLOOKUP($B683,SOCS_box_taxonomy!$B$2:$Z$948,10,0)</f>
        <v xml:space="preserve"> Hexapoda</v>
      </c>
      <c r="N683" t="str">
        <f>VLOOKUP($B683,SOCS_box_taxonomy!$B$2:$Z$948,11,0)</f>
        <v xml:space="preserve"> Insecta</v>
      </c>
      <c r="O683" t="str">
        <f>VLOOKUP($B683,SOCS_box_taxonomy!$B$2:$Z$948,12,0)</f>
        <v>Pterygota</v>
      </c>
      <c r="P683" t="str">
        <f>VLOOKUP($B683,SOCS_box_taxonomy!$B$2:$Z$948,13,0)</f>
        <v xml:space="preserve"> Neoptera</v>
      </c>
      <c r="Q683" t="str">
        <f>VLOOKUP($B683,SOCS_box_taxonomy!$B$2:$Z$948,14,0)</f>
        <v xml:space="preserve"> Endopterygota</v>
      </c>
      <c r="R683" t="str">
        <f>VLOOKUP($B683,SOCS_box_taxonomy!$B$2:$Z$948,15,0)</f>
        <v xml:space="preserve"> Diptera</v>
      </c>
      <c r="S683" t="str">
        <f>VLOOKUP($B683,SOCS_box_taxonomy!$B$2:$Z$948,16,0)</f>
        <v xml:space="preserve"> Brachycera</v>
      </c>
      <c r="T683" t="str">
        <f>VLOOKUP($B683,SOCS_box_taxonomy!$B$2:$Z$948,17,0)</f>
        <v xml:space="preserve"> Muscomorpha</v>
      </c>
      <c r="U683" t="str">
        <f>VLOOKUP($B683,SOCS_box_taxonomy!$B$2:$Z$948,18,0)</f>
        <v>Ephydroidea</v>
      </c>
      <c r="V683" t="str">
        <f>VLOOKUP($B683,SOCS_box_taxonomy!$B$2:$Z$948,19,0)</f>
        <v xml:space="preserve"> Drosophilidae</v>
      </c>
      <c r="W683" t="str">
        <f>VLOOKUP($B683,SOCS_box_taxonomy!$B$2:$Z$948,20,0)</f>
        <v xml:space="preserve"> Drosophila</v>
      </c>
      <c r="X683" t="str">
        <f>VLOOKUP($B683,SOCS_box_taxonomy!$B$2:$Z$948,21,0)</f>
        <v xml:space="preserve"> Sophophora.</v>
      </c>
      <c r="Y683">
        <f>VLOOKUP($B683,SOCS_box_taxonomy!$B$2:$Z$948,22,0)</f>
        <v>0</v>
      </c>
      <c r="Z683">
        <f>$F683-$E683+1</f>
        <v>38</v>
      </c>
    </row>
    <row r="684" spans="1:26">
      <c r="A684" t="s">
        <v>356</v>
      </c>
      <c r="B684" t="s">
        <v>1506</v>
      </c>
      <c r="C684">
        <v>699</v>
      </c>
      <c r="D684" t="s">
        <v>1507</v>
      </c>
      <c r="E684">
        <v>606</v>
      </c>
      <c r="F684">
        <v>697</v>
      </c>
      <c r="G684">
        <v>7</v>
      </c>
      <c r="I684" t="str">
        <f>VLOOKUP($B684,SOCS_box_taxonomy!$B$2:$Z$948,6,0)</f>
        <v>Eukaryota</v>
      </c>
      <c r="J684" t="str">
        <f>VLOOKUP($B684,SOCS_box_taxonomy!$B$2:$Z$948,7,0)</f>
        <v xml:space="preserve"> Metazoa</v>
      </c>
      <c r="K684" t="str">
        <f>VLOOKUP($B684,SOCS_box_taxonomy!$B$2:$Z$948,8,0)</f>
        <v xml:space="preserve"> Ecdysozoa</v>
      </c>
      <c r="L684" t="str">
        <f>VLOOKUP($B684,SOCS_box_taxonomy!$B$2:$Z$948,9,0)</f>
        <v xml:space="preserve"> Arthropoda</v>
      </c>
      <c r="M684" t="str">
        <f>VLOOKUP($B684,SOCS_box_taxonomy!$B$2:$Z$948,10,0)</f>
        <v xml:space="preserve"> Hexapoda</v>
      </c>
      <c r="N684" t="str">
        <f>VLOOKUP($B684,SOCS_box_taxonomy!$B$2:$Z$948,11,0)</f>
        <v xml:space="preserve"> Insecta</v>
      </c>
      <c r="O684" t="str">
        <f>VLOOKUP($B684,SOCS_box_taxonomy!$B$2:$Z$948,12,0)</f>
        <v>Pterygota</v>
      </c>
      <c r="P684" t="str">
        <f>VLOOKUP($B684,SOCS_box_taxonomy!$B$2:$Z$948,13,0)</f>
        <v xml:space="preserve"> Neoptera</v>
      </c>
      <c r="Q684" t="str">
        <f>VLOOKUP($B684,SOCS_box_taxonomy!$B$2:$Z$948,14,0)</f>
        <v xml:space="preserve"> Endopterygota</v>
      </c>
      <c r="R684" t="str">
        <f>VLOOKUP($B684,SOCS_box_taxonomy!$B$2:$Z$948,15,0)</f>
        <v xml:space="preserve"> Diptera</v>
      </c>
      <c r="S684" t="str">
        <f>VLOOKUP($B684,SOCS_box_taxonomy!$B$2:$Z$948,16,0)</f>
        <v xml:space="preserve"> Brachycera</v>
      </c>
      <c r="T684" t="str">
        <f>VLOOKUP($B684,SOCS_box_taxonomy!$B$2:$Z$948,17,0)</f>
        <v xml:space="preserve"> Muscomorpha</v>
      </c>
      <c r="U684" t="str">
        <f>VLOOKUP($B684,SOCS_box_taxonomy!$B$2:$Z$948,18,0)</f>
        <v>Ephydroidea</v>
      </c>
      <c r="V684" t="str">
        <f>VLOOKUP($B684,SOCS_box_taxonomy!$B$2:$Z$948,19,0)</f>
        <v xml:space="preserve"> Drosophilidae</v>
      </c>
      <c r="W684" t="str">
        <f>VLOOKUP($B684,SOCS_box_taxonomy!$B$2:$Z$948,20,0)</f>
        <v xml:space="preserve"> Drosophila</v>
      </c>
      <c r="X684" t="str">
        <f>VLOOKUP($B684,SOCS_box_taxonomy!$B$2:$Z$948,21,0)</f>
        <v xml:space="preserve"> Sophophora.</v>
      </c>
      <c r="Y684">
        <f>VLOOKUP($B684,SOCS_box_taxonomy!$B$2:$Z$948,22,0)</f>
        <v>0</v>
      </c>
    </row>
    <row r="685" spans="1:26">
      <c r="A685" t="s">
        <v>357</v>
      </c>
      <c r="B685" t="s">
        <v>1508</v>
      </c>
      <c r="C685">
        <v>304</v>
      </c>
      <c r="D685" t="s">
        <v>21</v>
      </c>
      <c r="E685">
        <v>245</v>
      </c>
      <c r="F685">
        <v>281</v>
      </c>
      <c r="G685">
        <v>1016</v>
      </c>
      <c r="H685" t="s">
        <v>1265</v>
      </c>
      <c r="I685" t="str">
        <f>VLOOKUP($B685,SOCS_box_taxonomy!$B$2:$Z$948,6,0)</f>
        <v>Eukaryota</v>
      </c>
      <c r="J685" t="str">
        <f>VLOOKUP($B685,SOCS_box_taxonomy!$B$2:$Z$948,7,0)</f>
        <v xml:space="preserve"> Metazoa</v>
      </c>
      <c r="K685" t="str">
        <f>VLOOKUP($B685,SOCS_box_taxonomy!$B$2:$Z$948,8,0)</f>
        <v xml:space="preserve"> Ecdysozoa</v>
      </c>
      <c r="L685" t="str">
        <f>VLOOKUP($B685,SOCS_box_taxonomy!$B$2:$Z$948,9,0)</f>
        <v xml:space="preserve"> Arthropoda</v>
      </c>
      <c r="M685" t="str">
        <f>VLOOKUP($B685,SOCS_box_taxonomy!$B$2:$Z$948,10,0)</f>
        <v xml:space="preserve"> Hexapoda</v>
      </c>
      <c r="N685" t="str">
        <f>VLOOKUP($B685,SOCS_box_taxonomy!$B$2:$Z$948,11,0)</f>
        <v xml:space="preserve"> Insecta</v>
      </c>
      <c r="O685" t="str">
        <f>VLOOKUP($B685,SOCS_box_taxonomy!$B$2:$Z$948,12,0)</f>
        <v>Pterygota</v>
      </c>
      <c r="P685" t="str">
        <f>VLOOKUP($B685,SOCS_box_taxonomy!$B$2:$Z$948,13,0)</f>
        <v xml:space="preserve"> Neoptera</v>
      </c>
      <c r="Q685" t="str">
        <f>VLOOKUP($B685,SOCS_box_taxonomy!$B$2:$Z$948,14,0)</f>
        <v xml:space="preserve"> Endopterygota</v>
      </c>
      <c r="R685" t="str">
        <f>VLOOKUP($B685,SOCS_box_taxonomy!$B$2:$Z$948,15,0)</f>
        <v xml:space="preserve"> Diptera</v>
      </c>
      <c r="S685" t="str">
        <f>VLOOKUP($B685,SOCS_box_taxonomy!$B$2:$Z$948,16,0)</f>
        <v xml:space="preserve"> Brachycera</v>
      </c>
      <c r="T685" t="str">
        <f>VLOOKUP($B685,SOCS_box_taxonomy!$B$2:$Z$948,17,0)</f>
        <v xml:space="preserve"> Muscomorpha</v>
      </c>
      <c r="U685" t="str">
        <f>VLOOKUP($B685,SOCS_box_taxonomy!$B$2:$Z$948,18,0)</f>
        <v>Ephydroidea</v>
      </c>
      <c r="V685" t="str">
        <f>VLOOKUP($B685,SOCS_box_taxonomy!$B$2:$Z$948,19,0)</f>
        <v xml:space="preserve"> Drosophilidae</v>
      </c>
      <c r="W685" t="str">
        <f>VLOOKUP($B685,SOCS_box_taxonomy!$B$2:$Z$948,20,0)</f>
        <v xml:space="preserve"> Drosophila</v>
      </c>
      <c r="X685" t="str">
        <f>VLOOKUP($B685,SOCS_box_taxonomy!$B$2:$Z$948,21,0)</f>
        <v xml:space="preserve"> Sophophora.</v>
      </c>
      <c r="Y685">
        <f>VLOOKUP($B685,SOCS_box_taxonomy!$B$2:$Z$948,22,0)</f>
        <v>0</v>
      </c>
      <c r="Z685">
        <f>$F685-$E685+1</f>
        <v>37</v>
      </c>
    </row>
    <row r="686" spans="1:26">
      <c r="A686" t="s">
        <v>357</v>
      </c>
      <c r="B686" t="s">
        <v>1508</v>
      </c>
      <c r="C686">
        <v>304</v>
      </c>
      <c r="D686" t="s">
        <v>62</v>
      </c>
      <c r="E686">
        <v>115</v>
      </c>
      <c r="F686">
        <v>244</v>
      </c>
      <c r="G686">
        <v>3584</v>
      </c>
      <c r="H686" t="s">
        <v>1275</v>
      </c>
      <c r="I686" t="str">
        <f>VLOOKUP($B686,SOCS_box_taxonomy!$B$2:$Z$948,6,0)</f>
        <v>Eukaryota</v>
      </c>
      <c r="J686" t="str">
        <f>VLOOKUP($B686,SOCS_box_taxonomy!$B$2:$Z$948,7,0)</f>
        <v xml:space="preserve"> Metazoa</v>
      </c>
      <c r="K686" t="str">
        <f>VLOOKUP($B686,SOCS_box_taxonomy!$B$2:$Z$948,8,0)</f>
        <v xml:space="preserve"> Ecdysozoa</v>
      </c>
      <c r="L686" t="str">
        <f>VLOOKUP($B686,SOCS_box_taxonomy!$B$2:$Z$948,9,0)</f>
        <v xml:space="preserve"> Arthropoda</v>
      </c>
      <c r="M686" t="str">
        <f>VLOOKUP($B686,SOCS_box_taxonomy!$B$2:$Z$948,10,0)</f>
        <v xml:space="preserve"> Hexapoda</v>
      </c>
      <c r="N686" t="str">
        <f>VLOOKUP($B686,SOCS_box_taxonomy!$B$2:$Z$948,11,0)</f>
        <v xml:space="preserve"> Insecta</v>
      </c>
      <c r="O686" t="str">
        <f>VLOOKUP($B686,SOCS_box_taxonomy!$B$2:$Z$948,12,0)</f>
        <v>Pterygota</v>
      </c>
      <c r="P686" t="str">
        <f>VLOOKUP($B686,SOCS_box_taxonomy!$B$2:$Z$948,13,0)</f>
        <v xml:space="preserve"> Neoptera</v>
      </c>
      <c r="Q686" t="str">
        <f>VLOOKUP($B686,SOCS_box_taxonomy!$B$2:$Z$948,14,0)</f>
        <v xml:space="preserve"> Endopterygota</v>
      </c>
      <c r="R686" t="str">
        <f>VLOOKUP($B686,SOCS_box_taxonomy!$B$2:$Z$948,15,0)</f>
        <v xml:space="preserve"> Diptera</v>
      </c>
      <c r="S686" t="str">
        <f>VLOOKUP($B686,SOCS_box_taxonomy!$B$2:$Z$948,16,0)</f>
        <v xml:space="preserve"> Brachycera</v>
      </c>
      <c r="T686" t="str">
        <f>VLOOKUP($B686,SOCS_box_taxonomy!$B$2:$Z$948,17,0)</f>
        <v xml:space="preserve"> Muscomorpha</v>
      </c>
      <c r="U686" t="str">
        <f>VLOOKUP($B686,SOCS_box_taxonomy!$B$2:$Z$948,18,0)</f>
        <v>Ephydroidea</v>
      </c>
      <c r="V686" t="str">
        <f>VLOOKUP($B686,SOCS_box_taxonomy!$B$2:$Z$948,19,0)</f>
        <v xml:space="preserve"> Drosophilidae</v>
      </c>
      <c r="W686" t="str">
        <f>VLOOKUP($B686,SOCS_box_taxonomy!$B$2:$Z$948,20,0)</f>
        <v xml:space="preserve"> Drosophila</v>
      </c>
      <c r="X686" t="str">
        <f>VLOOKUP($B686,SOCS_box_taxonomy!$B$2:$Z$948,21,0)</f>
        <v xml:space="preserve"> Sophophora.</v>
      </c>
      <c r="Y686">
        <f>VLOOKUP($B686,SOCS_box_taxonomy!$B$2:$Z$948,22,0)</f>
        <v>0</v>
      </c>
    </row>
    <row r="687" spans="1:26">
      <c r="A687" t="s">
        <v>358</v>
      </c>
      <c r="B687" t="s">
        <v>1509</v>
      </c>
      <c r="C687">
        <v>1086</v>
      </c>
      <c r="D687" t="s">
        <v>1286</v>
      </c>
      <c r="E687">
        <v>915</v>
      </c>
      <c r="F687">
        <v>990</v>
      </c>
      <c r="G687">
        <v>4403</v>
      </c>
      <c r="H687" t="s">
        <v>1287</v>
      </c>
      <c r="I687" t="str">
        <f>VLOOKUP($B687,SOCS_box_taxonomy!$B$2:$Z$948,6,0)</f>
        <v>Eukaryota</v>
      </c>
      <c r="J687" t="str">
        <f>VLOOKUP($B687,SOCS_box_taxonomy!$B$2:$Z$948,7,0)</f>
        <v xml:space="preserve"> Metazoa</v>
      </c>
      <c r="K687" t="str">
        <f>VLOOKUP($B687,SOCS_box_taxonomy!$B$2:$Z$948,8,0)</f>
        <v xml:space="preserve"> Ecdysozoa</v>
      </c>
      <c r="L687" t="str">
        <f>VLOOKUP($B687,SOCS_box_taxonomy!$B$2:$Z$948,9,0)</f>
        <v xml:space="preserve"> Arthropoda</v>
      </c>
      <c r="M687" t="str">
        <f>VLOOKUP($B687,SOCS_box_taxonomy!$B$2:$Z$948,10,0)</f>
        <v xml:space="preserve"> Hexapoda</v>
      </c>
      <c r="N687" t="str">
        <f>VLOOKUP($B687,SOCS_box_taxonomy!$B$2:$Z$948,11,0)</f>
        <v xml:space="preserve"> Insecta</v>
      </c>
      <c r="O687" t="str">
        <f>VLOOKUP($B687,SOCS_box_taxonomy!$B$2:$Z$948,12,0)</f>
        <v>Pterygota</v>
      </c>
      <c r="P687" t="str">
        <f>VLOOKUP($B687,SOCS_box_taxonomy!$B$2:$Z$948,13,0)</f>
        <v xml:space="preserve"> Neoptera</v>
      </c>
      <c r="Q687" t="str">
        <f>VLOOKUP($B687,SOCS_box_taxonomy!$B$2:$Z$948,14,0)</f>
        <v xml:space="preserve"> Endopterygota</v>
      </c>
      <c r="R687" t="str">
        <f>VLOOKUP($B687,SOCS_box_taxonomy!$B$2:$Z$948,15,0)</f>
        <v xml:space="preserve"> Diptera</v>
      </c>
      <c r="S687" t="str">
        <f>VLOOKUP($B687,SOCS_box_taxonomy!$B$2:$Z$948,16,0)</f>
        <v xml:space="preserve"> Brachycera</v>
      </c>
      <c r="T687" t="str">
        <f>VLOOKUP($B687,SOCS_box_taxonomy!$B$2:$Z$948,17,0)</f>
        <v xml:space="preserve"> Muscomorpha</v>
      </c>
      <c r="U687" t="str">
        <f>VLOOKUP($B687,SOCS_box_taxonomy!$B$2:$Z$948,18,0)</f>
        <v>Ephydroidea</v>
      </c>
      <c r="V687" t="str">
        <f>VLOOKUP($B687,SOCS_box_taxonomy!$B$2:$Z$948,19,0)</f>
        <v xml:space="preserve"> Drosophilidae</v>
      </c>
      <c r="W687" t="str">
        <f>VLOOKUP($B687,SOCS_box_taxonomy!$B$2:$Z$948,20,0)</f>
        <v xml:space="preserve"> Drosophila</v>
      </c>
      <c r="X687" t="str">
        <f>VLOOKUP($B687,SOCS_box_taxonomy!$B$2:$Z$948,21,0)</f>
        <v xml:space="preserve"> Sophophora.</v>
      </c>
      <c r="Y687">
        <f>VLOOKUP($B687,SOCS_box_taxonomy!$B$2:$Z$948,22,0)</f>
        <v>0</v>
      </c>
    </row>
    <row r="688" spans="1:26">
      <c r="A688" t="s">
        <v>358</v>
      </c>
      <c r="B688" t="s">
        <v>1509</v>
      </c>
      <c r="C688">
        <v>1086</v>
      </c>
      <c r="D688" t="s">
        <v>21</v>
      </c>
      <c r="E688">
        <v>1027</v>
      </c>
      <c r="F688">
        <v>1064</v>
      </c>
      <c r="G688">
        <v>1016</v>
      </c>
      <c r="H688" t="s">
        <v>1265</v>
      </c>
      <c r="I688" t="str">
        <f>VLOOKUP($B688,SOCS_box_taxonomy!$B$2:$Z$948,6,0)</f>
        <v>Eukaryota</v>
      </c>
      <c r="J688" t="str">
        <f>VLOOKUP($B688,SOCS_box_taxonomy!$B$2:$Z$948,7,0)</f>
        <v xml:space="preserve"> Metazoa</v>
      </c>
      <c r="K688" t="str">
        <f>VLOOKUP($B688,SOCS_box_taxonomy!$B$2:$Z$948,8,0)</f>
        <v xml:space="preserve"> Ecdysozoa</v>
      </c>
      <c r="L688" t="str">
        <f>VLOOKUP($B688,SOCS_box_taxonomy!$B$2:$Z$948,9,0)</f>
        <v xml:space="preserve"> Arthropoda</v>
      </c>
      <c r="M688" t="str">
        <f>VLOOKUP($B688,SOCS_box_taxonomy!$B$2:$Z$948,10,0)</f>
        <v xml:space="preserve"> Hexapoda</v>
      </c>
      <c r="N688" t="str">
        <f>VLOOKUP($B688,SOCS_box_taxonomy!$B$2:$Z$948,11,0)</f>
        <v xml:space="preserve"> Insecta</v>
      </c>
      <c r="O688" t="str">
        <f>VLOOKUP($B688,SOCS_box_taxonomy!$B$2:$Z$948,12,0)</f>
        <v>Pterygota</v>
      </c>
      <c r="P688" t="str">
        <f>VLOOKUP($B688,SOCS_box_taxonomy!$B$2:$Z$948,13,0)</f>
        <v xml:space="preserve"> Neoptera</v>
      </c>
      <c r="Q688" t="str">
        <f>VLOOKUP($B688,SOCS_box_taxonomy!$B$2:$Z$948,14,0)</f>
        <v xml:space="preserve"> Endopterygota</v>
      </c>
      <c r="R688" t="str">
        <f>VLOOKUP($B688,SOCS_box_taxonomy!$B$2:$Z$948,15,0)</f>
        <v xml:space="preserve"> Diptera</v>
      </c>
      <c r="S688" t="str">
        <f>VLOOKUP($B688,SOCS_box_taxonomy!$B$2:$Z$948,16,0)</f>
        <v xml:space="preserve"> Brachycera</v>
      </c>
      <c r="T688" t="str">
        <f>VLOOKUP($B688,SOCS_box_taxonomy!$B$2:$Z$948,17,0)</f>
        <v xml:space="preserve"> Muscomorpha</v>
      </c>
      <c r="U688" t="str">
        <f>VLOOKUP($B688,SOCS_box_taxonomy!$B$2:$Z$948,18,0)</f>
        <v>Ephydroidea</v>
      </c>
      <c r="V688" t="str">
        <f>VLOOKUP($B688,SOCS_box_taxonomy!$B$2:$Z$948,19,0)</f>
        <v xml:space="preserve"> Drosophilidae</v>
      </c>
      <c r="W688" t="str">
        <f>VLOOKUP($B688,SOCS_box_taxonomy!$B$2:$Z$948,20,0)</f>
        <v xml:space="preserve"> Drosophila</v>
      </c>
      <c r="X688" t="str">
        <f>VLOOKUP($B688,SOCS_box_taxonomy!$B$2:$Z$948,21,0)</f>
        <v xml:space="preserve"> Sophophora.</v>
      </c>
      <c r="Y688">
        <f>VLOOKUP($B688,SOCS_box_taxonomy!$B$2:$Z$948,22,0)</f>
        <v>0</v>
      </c>
      <c r="Z688">
        <f>$F688-$E688+1</f>
        <v>38</v>
      </c>
    </row>
    <row r="689" spans="1:26">
      <c r="A689" t="s">
        <v>358</v>
      </c>
      <c r="B689" t="s">
        <v>1509</v>
      </c>
      <c r="C689">
        <v>1086</v>
      </c>
      <c r="D689" t="s">
        <v>1288</v>
      </c>
      <c r="E689">
        <v>1</v>
      </c>
      <c r="F689">
        <v>769</v>
      </c>
      <c r="G689">
        <v>52</v>
      </c>
      <c r="I689" t="str">
        <f>VLOOKUP($B689,SOCS_box_taxonomy!$B$2:$Z$948,6,0)</f>
        <v>Eukaryota</v>
      </c>
      <c r="J689" t="str">
        <f>VLOOKUP($B689,SOCS_box_taxonomy!$B$2:$Z$948,7,0)</f>
        <v xml:space="preserve"> Metazoa</v>
      </c>
      <c r="K689" t="str">
        <f>VLOOKUP($B689,SOCS_box_taxonomy!$B$2:$Z$948,8,0)</f>
        <v xml:space="preserve"> Ecdysozoa</v>
      </c>
      <c r="L689" t="str">
        <f>VLOOKUP($B689,SOCS_box_taxonomy!$B$2:$Z$948,9,0)</f>
        <v xml:space="preserve"> Arthropoda</v>
      </c>
      <c r="M689" t="str">
        <f>VLOOKUP($B689,SOCS_box_taxonomy!$B$2:$Z$948,10,0)</f>
        <v xml:space="preserve"> Hexapoda</v>
      </c>
      <c r="N689" t="str">
        <f>VLOOKUP($B689,SOCS_box_taxonomy!$B$2:$Z$948,11,0)</f>
        <v xml:space="preserve"> Insecta</v>
      </c>
      <c r="O689" t="str">
        <f>VLOOKUP($B689,SOCS_box_taxonomy!$B$2:$Z$948,12,0)</f>
        <v>Pterygota</v>
      </c>
      <c r="P689" t="str">
        <f>VLOOKUP($B689,SOCS_box_taxonomy!$B$2:$Z$948,13,0)</f>
        <v xml:space="preserve"> Neoptera</v>
      </c>
      <c r="Q689" t="str">
        <f>VLOOKUP($B689,SOCS_box_taxonomy!$B$2:$Z$948,14,0)</f>
        <v xml:space="preserve"> Endopterygota</v>
      </c>
      <c r="R689" t="str">
        <f>VLOOKUP($B689,SOCS_box_taxonomy!$B$2:$Z$948,15,0)</f>
        <v xml:space="preserve"> Diptera</v>
      </c>
      <c r="S689" t="str">
        <f>VLOOKUP($B689,SOCS_box_taxonomy!$B$2:$Z$948,16,0)</f>
        <v xml:space="preserve"> Brachycera</v>
      </c>
      <c r="T689" t="str">
        <f>VLOOKUP($B689,SOCS_box_taxonomy!$B$2:$Z$948,17,0)</f>
        <v xml:space="preserve"> Muscomorpha</v>
      </c>
      <c r="U689" t="str">
        <f>VLOOKUP($B689,SOCS_box_taxonomy!$B$2:$Z$948,18,0)</f>
        <v>Ephydroidea</v>
      </c>
      <c r="V689" t="str">
        <f>VLOOKUP($B689,SOCS_box_taxonomy!$B$2:$Z$948,19,0)</f>
        <v xml:space="preserve"> Drosophilidae</v>
      </c>
      <c r="W689" t="str">
        <f>VLOOKUP($B689,SOCS_box_taxonomy!$B$2:$Z$948,20,0)</f>
        <v xml:space="preserve"> Drosophila</v>
      </c>
      <c r="X689" t="str">
        <f>VLOOKUP($B689,SOCS_box_taxonomy!$B$2:$Z$948,21,0)</f>
        <v xml:space="preserve"> Sophophora.</v>
      </c>
      <c r="Y689">
        <f>VLOOKUP($B689,SOCS_box_taxonomy!$B$2:$Z$948,22,0)</f>
        <v>0</v>
      </c>
    </row>
    <row r="690" spans="1:26">
      <c r="A690" t="s">
        <v>359</v>
      </c>
      <c r="B690" t="s">
        <v>1510</v>
      </c>
      <c r="C690">
        <v>262</v>
      </c>
      <c r="D690" t="s">
        <v>81</v>
      </c>
      <c r="E690">
        <v>10</v>
      </c>
      <c r="F690">
        <v>178</v>
      </c>
      <c r="G690">
        <v>13525</v>
      </c>
      <c r="H690" t="s">
        <v>1281</v>
      </c>
      <c r="I690" t="str">
        <f>VLOOKUP($B690,SOCS_box_taxonomy!$B$2:$Z$948,6,0)</f>
        <v>Eukaryota</v>
      </c>
      <c r="J690" t="str">
        <f>VLOOKUP($B690,SOCS_box_taxonomy!$B$2:$Z$948,7,0)</f>
        <v xml:space="preserve"> Metazoa</v>
      </c>
      <c r="K690" t="str">
        <f>VLOOKUP($B690,SOCS_box_taxonomy!$B$2:$Z$948,8,0)</f>
        <v xml:space="preserve"> Ecdysozoa</v>
      </c>
      <c r="L690" t="str">
        <f>VLOOKUP($B690,SOCS_box_taxonomy!$B$2:$Z$948,9,0)</f>
        <v xml:space="preserve"> Arthropoda</v>
      </c>
      <c r="M690" t="str">
        <f>VLOOKUP($B690,SOCS_box_taxonomy!$B$2:$Z$948,10,0)</f>
        <v xml:space="preserve"> Hexapoda</v>
      </c>
      <c r="N690" t="str">
        <f>VLOOKUP($B690,SOCS_box_taxonomy!$B$2:$Z$948,11,0)</f>
        <v xml:space="preserve"> Insecta</v>
      </c>
      <c r="O690" t="str">
        <f>VLOOKUP($B690,SOCS_box_taxonomy!$B$2:$Z$948,12,0)</f>
        <v>Pterygota</v>
      </c>
      <c r="P690" t="str">
        <f>VLOOKUP($B690,SOCS_box_taxonomy!$B$2:$Z$948,13,0)</f>
        <v xml:space="preserve"> Neoptera</v>
      </c>
      <c r="Q690" t="str">
        <f>VLOOKUP($B690,SOCS_box_taxonomy!$B$2:$Z$948,14,0)</f>
        <v xml:space="preserve"> Endopterygota</v>
      </c>
      <c r="R690" t="str">
        <f>VLOOKUP($B690,SOCS_box_taxonomy!$B$2:$Z$948,15,0)</f>
        <v xml:space="preserve"> Diptera</v>
      </c>
      <c r="S690" t="str">
        <f>VLOOKUP($B690,SOCS_box_taxonomy!$B$2:$Z$948,16,0)</f>
        <v xml:space="preserve"> Brachycera</v>
      </c>
      <c r="T690" t="str">
        <f>VLOOKUP($B690,SOCS_box_taxonomy!$B$2:$Z$948,17,0)</f>
        <v xml:space="preserve"> Muscomorpha</v>
      </c>
      <c r="U690" t="str">
        <f>VLOOKUP($B690,SOCS_box_taxonomy!$B$2:$Z$948,18,0)</f>
        <v>Ephydroidea</v>
      </c>
      <c r="V690" t="str">
        <f>VLOOKUP($B690,SOCS_box_taxonomy!$B$2:$Z$948,19,0)</f>
        <v xml:space="preserve"> Drosophilidae</v>
      </c>
      <c r="W690" t="str">
        <f>VLOOKUP($B690,SOCS_box_taxonomy!$B$2:$Z$948,20,0)</f>
        <v xml:space="preserve"> Drosophila</v>
      </c>
      <c r="X690" t="str">
        <f>VLOOKUP($B690,SOCS_box_taxonomy!$B$2:$Z$948,21,0)</f>
        <v xml:space="preserve"> Sophophora.</v>
      </c>
      <c r="Y690">
        <f>VLOOKUP($B690,SOCS_box_taxonomy!$B$2:$Z$948,22,0)</f>
        <v>0</v>
      </c>
    </row>
    <row r="691" spans="1:26">
      <c r="A691" t="s">
        <v>359</v>
      </c>
      <c r="B691" t="s">
        <v>1510</v>
      </c>
      <c r="C691">
        <v>262</v>
      </c>
      <c r="D691" t="s">
        <v>21</v>
      </c>
      <c r="E691">
        <v>191</v>
      </c>
      <c r="F691">
        <v>228</v>
      </c>
      <c r="G691">
        <v>1016</v>
      </c>
      <c r="H691" t="s">
        <v>1265</v>
      </c>
      <c r="I691" t="str">
        <f>VLOOKUP($B691,SOCS_box_taxonomy!$B$2:$Z$948,6,0)</f>
        <v>Eukaryota</v>
      </c>
      <c r="J691" t="str">
        <f>VLOOKUP($B691,SOCS_box_taxonomy!$B$2:$Z$948,7,0)</f>
        <v xml:space="preserve"> Metazoa</v>
      </c>
      <c r="K691" t="str">
        <f>VLOOKUP($B691,SOCS_box_taxonomy!$B$2:$Z$948,8,0)</f>
        <v xml:space="preserve"> Ecdysozoa</v>
      </c>
      <c r="L691" t="str">
        <f>VLOOKUP($B691,SOCS_box_taxonomy!$B$2:$Z$948,9,0)</f>
        <v xml:space="preserve"> Arthropoda</v>
      </c>
      <c r="M691" t="str">
        <f>VLOOKUP($B691,SOCS_box_taxonomy!$B$2:$Z$948,10,0)</f>
        <v xml:space="preserve"> Hexapoda</v>
      </c>
      <c r="N691" t="str">
        <f>VLOOKUP($B691,SOCS_box_taxonomy!$B$2:$Z$948,11,0)</f>
        <v xml:space="preserve"> Insecta</v>
      </c>
      <c r="O691" t="str">
        <f>VLOOKUP($B691,SOCS_box_taxonomy!$B$2:$Z$948,12,0)</f>
        <v>Pterygota</v>
      </c>
      <c r="P691" t="str">
        <f>VLOOKUP($B691,SOCS_box_taxonomy!$B$2:$Z$948,13,0)</f>
        <v xml:space="preserve"> Neoptera</v>
      </c>
      <c r="Q691" t="str">
        <f>VLOOKUP($B691,SOCS_box_taxonomy!$B$2:$Z$948,14,0)</f>
        <v xml:space="preserve"> Endopterygota</v>
      </c>
      <c r="R691" t="str">
        <f>VLOOKUP($B691,SOCS_box_taxonomy!$B$2:$Z$948,15,0)</f>
        <v xml:space="preserve"> Diptera</v>
      </c>
      <c r="S691" t="str">
        <f>VLOOKUP($B691,SOCS_box_taxonomy!$B$2:$Z$948,16,0)</f>
        <v xml:space="preserve"> Brachycera</v>
      </c>
      <c r="T691" t="str">
        <f>VLOOKUP($B691,SOCS_box_taxonomy!$B$2:$Z$948,17,0)</f>
        <v xml:space="preserve"> Muscomorpha</v>
      </c>
      <c r="U691" t="str">
        <f>VLOOKUP($B691,SOCS_box_taxonomy!$B$2:$Z$948,18,0)</f>
        <v>Ephydroidea</v>
      </c>
      <c r="V691" t="str">
        <f>VLOOKUP($B691,SOCS_box_taxonomy!$B$2:$Z$948,19,0)</f>
        <v xml:space="preserve"> Drosophilidae</v>
      </c>
      <c r="W691" t="str">
        <f>VLOOKUP($B691,SOCS_box_taxonomy!$B$2:$Z$948,20,0)</f>
        <v xml:space="preserve"> Drosophila</v>
      </c>
      <c r="X691" t="str">
        <f>VLOOKUP($B691,SOCS_box_taxonomy!$B$2:$Z$948,21,0)</f>
        <v xml:space="preserve"> Sophophora.</v>
      </c>
      <c r="Y691">
        <f>VLOOKUP($B691,SOCS_box_taxonomy!$B$2:$Z$948,22,0)</f>
        <v>0</v>
      </c>
      <c r="Z691">
        <f>$F691-$E691+1</f>
        <v>38</v>
      </c>
    </row>
    <row r="692" spans="1:26">
      <c r="A692" t="s">
        <v>360</v>
      </c>
      <c r="B692" t="s">
        <v>1511</v>
      </c>
      <c r="C692">
        <v>349</v>
      </c>
      <c r="D692" t="s">
        <v>21</v>
      </c>
      <c r="E692">
        <v>306</v>
      </c>
      <c r="F692">
        <v>346</v>
      </c>
      <c r="G692">
        <v>1016</v>
      </c>
      <c r="H692" t="s">
        <v>1265</v>
      </c>
      <c r="I692" t="str">
        <f>VLOOKUP($B692,SOCS_box_taxonomy!$B$2:$Z$948,6,0)</f>
        <v>Eukaryota</v>
      </c>
      <c r="J692" t="str">
        <f>VLOOKUP($B692,SOCS_box_taxonomy!$B$2:$Z$948,7,0)</f>
        <v xml:space="preserve"> Metazoa</v>
      </c>
      <c r="K692" t="str">
        <f>VLOOKUP($B692,SOCS_box_taxonomy!$B$2:$Z$948,8,0)</f>
        <v xml:space="preserve"> Ecdysozoa</v>
      </c>
      <c r="L692" t="str">
        <f>VLOOKUP($B692,SOCS_box_taxonomy!$B$2:$Z$948,9,0)</f>
        <v xml:space="preserve"> Arthropoda</v>
      </c>
      <c r="M692" t="str">
        <f>VLOOKUP($B692,SOCS_box_taxonomy!$B$2:$Z$948,10,0)</f>
        <v xml:space="preserve"> Hexapoda</v>
      </c>
      <c r="N692" t="str">
        <f>VLOOKUP($B692,SOCS_box_taxonomy!$B$2:$Z$948,11,0)</f>
        <v xml:space="preserve"> Insecta</v>
      </c>
      <c r="O692" t="str">
        <f>VLOOKUP($B692,SOCS_box_taxonomy!$B$2:$Z$948,12,0)</f>
        <v>Pterygota</v>
      </c>
      <c r="P692" t="str">
        <f>VLOOKUP($B692,SOCS_box_taxonomy!$B$2:$Z$948,13,0)</f>
        <v xml:space="preserve"> Neoptera</v>
      </c>
      <c r="Q692" t="str">
        <f>VLOOKUP($B692,SOCS_box_taxonomy!$B$2:$Z$948,14,0)</f>
        <v xml:space="preserve"> Endopterygota</v>
      </c>
      <c r="R692" t="str">
        <f>VLOOKUP($B692,SOCS_box_taxonomy!$B$2:$Z$948,15,0)</f>
        <v xml:space="preserve"> Diptera</v>
      </c>
      <c r="S692" t="str">
        <f>VLOOKUP($B692,SOCS_box_taxonomy!$B$2:$Z$948,16,0)</f>
        <v xml:space="preserve"> Brachycera</v>
      </c>
      <c r="T692" t="str">
        <f>VLOOKUP($B692,SOCS_box_taxonomy!$B$2:$Z$948,17,0)</f>
        <v xml:space="preserve"> Muscomorpha</v>
      </c>
      <c r="U692" t="str">
        <f>VLOOKUP($B692,SOCS_box_taxonomy!$B$2:$Z$948,18,0)</f>
        <v>Ephydroidea</v>
      </c>
      <c r="V692" t="str">
        <f>VLOOKUP($B692,SOCS_box_taxonomy!$B$2:$Z$948,19,0)</f>
        <v xml:space="preserve"> Drosophilidae</v>
      </c>
      <c r="W692" t="str">
        <f>VLOOKUP($B692,SOCS_box_taxonomy!$B$2:$Z$948,20,0)</f>
        <v xml:space="preserve"> Drosophila</v>
      </c>
      <c r="X692" t="str">
        <f>VLOOKUP($B692,SOCS_box_taxonomy!$B$2:$Z$948,21,0)</f>
        <v xml:space="preserve"> Sophophora.</v>
      </c>
      <c r="Y692">
        <f>VLOOKUP($B692,SOCS_box_taxonomy!$B$2:$Z$948,22,0)</f>
        <v>0</v>
      </c>
      <c r="Z692">
        <f>$F692-$E692+1</f>
        <v>41</v>
      </c>
    </row>
    <row r="693" spans="1:26">
      <c r="A693" t="s">
        <v>360</v>
      </c>
      <c r="B693" t="s">
        <v>1511</v>
      </c>
      <c r="C693">
        <v>349</v>
      </c>
      <c r="D693" t="s">
        <v>62</v>
      </c>
      <c r="E693">
        <v>167</v>
      </c>
      <c r="F693">
        <v>301</v>
      </c>
      <c r="G693">
        <v>3584</v>
      </c>
      <c r="H693" t="s">
        <v>1275</v>
      </c>
      <c r="I693" t="str">
        <f>VLOOKUP($B693,SOCS_box_taxonomy!$B$2:$Z$948,6,0)</f>
        <v>Eukaryota</v>
      </c>
      <c r="J693" t="str">
        <f>VLOOKUP($B693,SOCS_box_taxonomy!$B$2:$Z$948,7,0)</f>
        <v xml:space="preserve"> Metazoa</v>
      </c>
      <c r="K693" t="str">
        <f>VLOOKUP($B693,SOCS_box_taxonomy!$B$2:$Z$948,8,0)</f>
        <v xml:space="preserve"> Ecdysozoa</v>
      </c>
      <c r="L693" t="str">
        <f>VLOOKUP($B693,SOCS_box_taxonomy!$B$2:$Z$948,9,0)</f>
        <v xml:space="preserve"> Arthropoda</v>
      </c>
      <c r="M693" t="str">
        <f>VLOOKUP($B693,SOCS_box_taxonomy!$B$2:$Z$948,10,0)</f>
        <v xml:space="preserve"> Hexapoda</v>
      </c>
      <c r="N693" t="str">
        <f>VLOOKUP($B693,SOCS_box_taxonomy!$B$2:$Z$948,11,0)</f>
        <v xml:space="preserve"> Insecta</v>
      </c>
      <c r="O693" t="str">
        <f>VLOOKUP($B693,SOCS_box_taxonomy!$B$2:$Z$948,12,0)</f>
        <v>Pterygota</v>
      </c>
      <c r="P693" t="str">
        <f>VLOOKUP($B693,SOCS_box_taxonomy!$B$2:$Z$948,13,0)</f>
        <v xml:space="preserve"> Neoptera</v>
      </c>
      <c r="Q693" t="str">
        <f>VLOOKUP($B693,SOCS_box_taxonomy!$B$2:$Z$948,14,0)</f>
        <v xml:space="preserve"> Endopterygota</v>
      </c>
      <c r="R693" t="str">
        <f>VLOOKUP($B693,SOCS_box_taxonomy!$B$2:$Z$948,15,0)</f>
        <v xml:space="preserve"> Diptera</v>
      </c>
      <c r="S693" t="str">
        <f>VLOOKUP($B693,SOCS_box_taxonomy!$B$2:$Z$948,16,0)</f>
        <v xml:space="preserve"> Brachycera</v>
      </c>
      <c r="T693" t="str">
        <f>VLOOKUP($B693,SOCS_box_taxonomy!$B$2:$Z$948,17,0)</f>
        <v xml:space="preserve"> Muscomorpha</v>
      </c>
      <c r="U693" t="str">
        <f>VLOOKUP($B693,SOCS_box_taxonomy!$B$2:$Z$948,18,0)</f>
        <v>Ephydroidea</v>
      </c>
      <c r="V693" t="str">
        <f>VLOOKUP($B693,SOCS_box_taxonomy!$B$2:$Z$948,19,0)</f>
        <v xml:space="preserve"> Drosophilidae</v>
      </c>
      <c r="W693" t="str">
        <f>VLOOKUP($B693,SOCS_box_taxonomy!$B$2:$Z$948,20,0)</f>
        <v xml:space="preserve"> Drosophila</v>
      </c>
      <c r="X693" t="str">
        <f>VLOOKUP($B693,SOCS_box_taxonomy!$B$2:$Z$948,21,0)</f>
        <v xml:space="preserve"> Sophophora.</v>
      </c>
      <c r="Y693">
        <f>VLOOKUP($B693,SOCS_box_taxonomy!$B$2:$Z$948,22,0)</f>
        <v>0</v>
      </c>
    </row>
    <row r="694" spans="1:26">
      <c r="A694" t="s">
        <v>361</v>
      </c>
      <c r="B694" t="s">
        <v>1512</v>
      </c>
      <c r="C694">
        <v>340</v>
      </c>
      <c r="D694" t="s">
        <v>1286</v>
      </c>
      <c r="E694">
        <v>187</v>
      </c>
      <c r="F694">
        <v>259</v>
      </c>
      <c r="G694">
        <v>4403</v>
      </c>
      <c r="H694" t="s">
        <v>1287</v>
      </c>
      <c r="I694" t="str">
        <f>VLOOKUP($B694,SOCS_box_taxonomy!$B$2:$Z$948,6,0)</f>
        <v>Eukaryota</v>
      </c>
      <c r="J694" t="str">
        <f>VLOOKUP($B694,SOCS_box_taxonomy!$B$2:$Z$948,7,0)</f>
        <v xml:space="preserve"> Metazoa</v>
      </c>
      <c r="K694" t="str">
        <f>VLOOKUP($B694,SOCS_box_taxonomy!$B$2:$Z$948,8,0)</f>
        <v xml:space="preserve"> Ecdysozoa</v>
      </c>
      <c r="L694" t="str">
        <f>VLOOKUP($B694,SOCS_box_taxonomy!$B$2:$Z$948,9,0)</f>
        <v xml:space="preserve"> Arthropoda</v>
      </c>
      <c r="M694" t="str">
        <f>VLOOKUP($B694,SOCS_box_taxonomy!$B$2:$Z$948,10,0)</f>
        <v xml:space="preserve"> Hexapoda</v>
      </c>
      <c r="N694" t="str">
        <f>VLOOKUP($B694,SOCS_box_taxonomy!$B$2:$Z$948,11,0)</f>
        <v xml:space="preserve"> Insecta</v>
      </c>
      <c r="O694" t="str">
        <f>VLOOKUP($B694,SOCS_box_taxonomy!$B$2:$Z$948,12,0)</f>
        <v>Pterygota</v>
      </c>
      <c r="P694" t="str">
        <f>VLOOKUP($B694,SOCS_box_taxonomy!$B$2:$Z$948,13,0)</f>
        <v xml:space="preserve"> Neoptera</v>
      </c>
      <c r="Q694" t="str">
        <f>VLOOKUP($B694,SOCS_box_taxonomy!$B$2:$Z$948,14,0)</f>
        <v xml:space="preserve"> Endopterygota</v>
      </c>
      <c r="R694" t="str">
        <f>VLOOKUP($B694,SOCS_box_taxonomy!$B$2:$Z$948,15,0)</f>
        <v xml:space="preserve"> Diptera</v>
      </c>
      <c r="S694" t="str">
        <f>VLOOKUP($B694,SOCS_box_taxonomy!$B$2:$Z$948,16,0)</f>
        <v xml:space="preserve"> Brachycera</v>
      </c>
      <c r="T694" t="str">
        <f>VLOOKUP($B694,SOCS_box_taxonomy!$B$2:$Z$948,17,0)</f>
        <v xml:space="preserve"> Muscomorpha</v>
      </c>
      <c r="U694" t="str">
        <f>VLOOKUP($B694,SOCS_box_taxonomy!$B$2:$Z$948,18,0)</f>
        <v>Ephydroidea</v>
      </c>
      <c r="V694" t="str">
        <f>VLOOKUP($B694,SOCS_box_taxonomy!$B$2:$Z$948,19,0)</f>
        <v xml:space="preserve"> Drosophilidae</v>
      </c>
      <c r="W694" t="str">
        <f>VLOOKUP($B694,SOCS_box_taxonomy!$B$2:$Z$948,20,0)</f>
        <v xml:space="preserve"> Drosophila</v>
      </c>
      <c r="X694" t="str">
        <f>VLOOKUP($B694,SOCS_box_taxonomy!$B$2:$Z$948,21,0)</f>
        <v xml:space="preserve"> Sophophora.</v>
      </c>
      <c r="Y694">
        <f>VLOOKUP($B694,SOCS_box_taxonomy!$B$2:$Z$948,22,0)</f>
        <v>0</v>
      </c>
    </row>
    <row r="695" spans="1:26">
      <c r="A695" t="s">
        <v>361</v>
      </c>
      <c r="B695" t="s">
        <v>1512</v>
      </c>
      <c r="C695">
        <v>340</v>
      </c>
      <c r="D695" t="s">
        <v>21</v>
      </c>
      <c r="E695">
        <v>297</v>
      </c>
      <c r="F695">
        <v>333</v>
      </c>
      <c r="G695">
        <v>1016</v>
      </c>
      <c r="H695" t="s">
        <v>1265</v>
      </c>
      <c r="I695" t="str">
        <f>VLOOKUP($B695,SOCS_box_taxonomy!$B$2:$Z$948,6,0)</f>
        <v>Eukaryota</v>
      </c>
      <c r="J695" t="str">
        <f>VLOOKUP($B695,SOCS_box_taxonomy!$B$2:$Z$948,7,0)</f>
        <v xml:space="preserve"> Metazoa</v>
      </c>
      <c r="K695" t="str">
        <f>VLOOKUP($B695,SOCS_box_taxonomy!$B$2:$Z$948,8,0)</f>
        <v xml:space="preserve"> Ecdysozoa</v>
      </c>
      <c r="L695" t="str">
        <f>VLOOKUP($B695,SOCS_box_taxonomy!$B$2:$Z$948,9,0)</f>
        <v xml:space="preserve"> Arthropoda</v>
      </c>
      <c r="M695" t="str">
        <f>VLOOKUP($B695,SOCS_box_taxonomy!$B$2:$Z$948,10,0)</f>
        <v xml:space="preserve"> Hexapoda</v>
      </c>
      <c r="N695" t="str">
        <f>VLOOKUP($B695,SOCS_box_taxonomy!$B$2:$Z$948,11,0)</f>
        <v xml:space="preserve"> Insecta</v>
      </c>
      <c r="O695" t="str">
        <f>VLOOKUP($B695,SOCS_box_taxonomy!$B$2:$Z$948,12,0)</f>
        <v>Pterygota</v>
      </c>
      <c r="P695" t="str">
        <f>VLOOKUP($B695,SOCS_box_taxonomy!$B$2:$Z$948,13,0)</f>
        <v xml:space="preserve"> Neoptera</v>
      </c>
      <c r="Q695" t="str">
        <f>VLOOKUP($B695,SOCS_box_taxonomy!$B$2:$Z$948,14,0)</f>
        <v xml:space="preserve"> Endopterygota</v>
      </c>
      <c r="R695" t="str">
        <f>VLOOKUP($B695,SOCS_box_taxonomy!$B$2:$Z$948,15,0)</f>
        <v xml:space="preserve"> Diptera</v>
      </c>
      <c r="S695" t="str">
        <f>VLOOKUP($B695,SOCS_box_taxonomy!$B$2:$Z$948,16,0)</f>
        <v xml:space="preserve"> Brachycera</v>
      </c>
      <c r="T695" t="str">
        <f>VLOOKUP($B695,SOCS_box_taxonomy!$B$2:$Z$948,17,0)</f>
        <v xml:space="preserve"> Muscomorpha</v>
      </c>
      <c r="U695" t="str">
        <f>VLOOKUP($B695,SOCS_box_taxonomy!$B$2:$Z$948,18,0)</f>
        <v>Ephydroidea</v>
      </c>
      <c r="V695" t="str">
        <f>VLOOKUP($B695,SOCS_box_taxonomy!$B$2:$Z$948,19,0)</f>
        <v xml:space="preserve"> Drosophilidae</v>
      </c>
      <c r="W695" t="str">
        <f>VLOOKUP($B695,SOCS_box_taxonomy!$B$2:$Z$948,20,0)</f>
        <v xml:space="preserve"> Drosophila</v>
      </c>
      <c r="X695" t="str">
        <f>VLOOKUP($B695,SOCS_box_taxonomy!$B$2:$Z$948,21,0)</f>
        <v xml:space="preserve"> Sophophora.</v>
      </c>
      <c r="Y695">
        <f>VLOOKUP($B695,SOCS_box_taxonomy!$B$2:$Z$948,22,0)</f>
        <v>0</v>
      </c>
      <c r="Z695">
        <f>$F695-$E695+1</f>
        <v>37</v>
      </c>
    </row>
    <row r="696" spans="1:26">
      <c r="A696" t="s">
        <v>362</v>
      </c>
      <c r="B696" t="s">
        <v>1513</v>
      </c>
      <c r="C696">
        <v>671</v>
      </c>
      <c r="D696" t="s">
        <v>1319</v>
      </c>
      <c r="E696">
        <v>408</v>
      </c>
      <c r="F696">
        <v>436</v>
      </c>
      <c r="G696">
        <v>5717</v>
      </c>
      <c r="H696" t="s">
        <v>1320</v>
      </c>
      <c r="I696" t="str">
        <f>VLOOKUP($B696,SOCS_box_taxonomy!$B$2:$Z$948,6,0)</f>
        <v>Eukaryota</v>
      </c>
      <c r="J696" t="str">
        <f>VLOOKUP($B696,SOCS_box_taxonomy!$B$2:$Z$948,7,0)</f>
        <v xml:space="preserve"> Metazoa</v>
      </c>
      <c r="K696" t="str">
        <f>VLOOKUP($B696,SOCS_box_taxonomy!$B$2:$Z$948,8,0)</f>
        <v xml:space="preserve"> Ecdysozoa</v>
      </c>
      <c r="L696" t="str">
        <f>VLOOKUP($B696,SOCS_box_taxonomy!$B$2:$Z$948,9,0)</f>
        <v xml:space="preserve"> Arthropoda</v>
      </c>
      <c r="M696" t="str">
        <f>VLOOKUP($B696,SOCS_box_taxonomy!$B$2:$Z$948,10,0)</f>
        <v xml:space="preserve"> Hexapoda</v>
      </c>
      <c r="N696" t="str">
        <f>VLOOKUP($B696,SOCS_box_taxonomy!$B$2:$Z$948,11,0)</f>
        <v xml:space="preserve"> Insecta</v>
      </c>
      <c r="O696" t="str">
        <f>VLOOKUP($B696,SOCS_box_taxonomy!$B$2:$Z$948,12,0)</f>
        <v>Pterygota</v>
      </c>
      <c r="P696" t="str">
        <f>VLOOKUP($B696,SOCS_box_taxonomy!$B$2:$Z$948,13,0)</f>
        <v xml:space="preserve"> Neoptera</v>
      </c>
      <c r="Q696" t="str">
        <f>VLOOKUP($B696,SOCS_box_taxonomy!$B$2:$Z$948,14,0)</f>
        <v xml:space="preserve"> Endopterygota</v>
      </c>
      <c r="R696" t="str">
        <f>VLOOKUP($B696,SOCS_box_taxonomy!$B$2:$Z$948,15,0)</f>
        <v xml:space="preserve"> Diptera</v>
      </c>
      <c r="S696" t="str">
        <f>VLOOKUP($B696,SOCS_box_taxonomy!$B$2:$Z$948,16,0)</f>
        <v xml:space="preserve"> Brachycera</v>
      </c>
      <c r="T696" t="str">
        <f>VLOOKUP($B696,SOCS_box_taxonomy!$B$2:$Z$948,17,0)</f>
        <v xml:space="preserve"> Muscomorpha</v>
      </c>
      <c r="U696" t="str">
        <f>VLOOKUP($B696,SOCS_box_taxonomy!$B$2:$Z$948,18,0)</f>
        <v>Ephydroidea</v>
      </c>
      <c r="V696" t="str">
        <f>VLOOKUP($B696,SOCS_box_taxonomy!$B$2:$Z$948,19,0)</f>
        <v xml:space="preserve"> Drosophilidae</v>
      </c>
      <c r="W696" t="str">
        <f>VLOOKUP($B696,SOCS_box_taxonomy!$B$2:$Z$948,20,0)</f>
        <v xml:space="preserve"> Drosophila</v>
      </c>
      <c r="X696" t="str">
        <f>VLOOKUP($B696,SOCS_box_taxonomy!$B$2:$Z$948,21,0)</f>
        <v xml:space="preserve"> Sophophora.</v>
      </c>
      <c r="Y696">
        <f>VLOOKUP($B696,SOCS_box_taxonomy!$B$2:$Z$948,22,0)</f>
        <v>0</v>
      </c>
    </row>
    <row r="697" spans="1:26">
      <c r="A697" t="s">
        <v>362</v>
      </c>
      <c r="B697" t="s">
        <v>1513</v>
      </c>
      <c r="C697">
        <v>671</v>
      </c>
      <c r="D697" t="s">
        <v>1269</v>
      </c>
      <c r="E697">
        <v>202</v>
      </c>
      <c r="F697">
        <v>351</v>
      </c>
      <c r="G697">
        <v>64467</v>
      </c>
      <c r="H697" t="s">
        <v>1270</v>
      </c>
      <c r="I697" t="str">
        <f>VLOOKUP($B697,SOCS_box_taxonomy!$B$2:$Z$948,6,0)</f>
        <v>Eukaryota</v>
      </c>
      <c r="J697" t="str">
        <f>VLOOKUP($B697,SOCS_box_taxonomy!$B$2:$Z$948,7,0)</f>
        <v xml:space="preserve"> Metazoa</v>
      </c>
      <c r="K697" t="str">
        <f>VLOOKUP($B697,SOCS_box_taxonomy!$B$2:$Z$948,8,0)</f>
        <v xml:space="preserve"> Ecdysozoa</v>
      </c>
      <c r="L697" t="str">
        <f>VLOOKUP($B697,SOCS_box_taxonomy!$B$2:$Z$948,9,0)</f>
        <v xml:space="preserve"> Arthropoda</v>
      </c>
      <c r="M697" t="str">
        <f>VLOOKUP($B697,SOCS_box_taxonomy!$B$2:$Z$948,10,0)</f>
        <v xml:space="preserve"> Hexapoda</v>
      </c>
      <c r="N697" t="str">
        <f>VLOOKUP($B697,SOCS_box_taxonomy!$B$2:$Z$948,11,0)</f>
        <v xml:space="preserve"> Insecta</v>
      </c>
      <c r="O697" t="str">
        <f>VLOOKUP($B697,SOCS_box_taxonomy!$B$2:$Z$948,12,0)</f>
        <v>Pterygota</v>
      </c>
      <c r="P697" t="str">
        <f>VLOOKUP($B697,SOCS_box_taxonomy!$B$2:$Z$948,13,0)</f>
        <v xml:space="preserve"> Neoptera</v>
      </c>
      <c r="Q697" t="str">
        <f>VLOOKUP($B697,SOCS_box_taxonomy!$B$2:$Z$948,14,0)</f>
        <v xml:space="preserve"> Endopterygota</v>
      </c>
      <c r="R697" t="str">
        <f>VLOOKUP($B697,SOCS_box_taxonomy!$B$2:$Z$948,15,0)</f>
        <v xml:space="preserve"> Diptera</v>
      </c>
      <c r="S697" t="str">
        <f>VLOOKUP($B697,SOCS_box_taxonomy!$B$2:$Z$948,16,0)</f>
        <v xml:space="preserve"> Brachycera</v>
      </c>
      <c r="T697" t="str">
        <f>VLOOKUP($B697,SOCS_box_taxonomy!$B$2:$Z$948,17,0)</f>
        <v xml:space="preserve"> Muscomorpha</v>
      </c>
      <c r="U697" t="str">
        <f>VLOOKUP($B697,SOCS_box_taxonomy!$B$2:$Z$948,18,0)</f>
        <v>Ephydroidea</v>
      </c>
      <c r="V697" t="str">
        <f>VLOOKUP($B697,SOCS_box_taxonomy!$B$2:$Z$948,19,0)</f>
        <v xml:space="preserve"> Drosophilidae</v>
      </c>
      <c r="W697" t="str">
        <f>VLOOKUP($B697,SOCS_box_taxonomy!$B$2:$Z$948,20,0)</f>
        <v xml:space="preserve"> Drosophila</v>
      </c>
      <c r="X697" t="str">
        <f>VLOOKUP($B697,SOCS_box_taxonomy!$B$2:$Z$948,21,0)</f>
        <v xml:space="preserve"> Sophophora.</v>
      </c>
      <c r="Y697">
        <f>VLOOKUP($B697,SOCS_box_taxonomy!$B$2:$Z$948,22,0)</f>
        <v>0</v>
      </c>
    </row>
    <row r="698" spans="1:26">
      <c r="A698" t="s">
        <v>362</v>
      </c>
      <c r="B698" t="s">
        <v>1513</v>
      </c>
      <c r="C698">
        <v>671</v>
      </c>
      <c r="D698" t="s">
        <v>1269</v>
      </c>
      <c r="E698">
        <v>74</v>
      </c>
      <c r="F698">
        <v>227</v>
      </c>
      <c r="G698">
        <v>64467</v>
      </c>
      <c r="H698" t="s">
        <v>1270</v>
      </c>
      <c r="I698" t="str">
        <f>VLOOKUP($B698,SOCS_box_taxonomy!$B$2:$Z$948,6,0)</f>
        <v>Eukaryota</v>
      </c>
      <c r="J698" t="str">
        <f>VLOOKUP($B698,SOCS_box_taxonomy!$B$2:$Z$948,7,0)</f>
        <v xml:space="preserve"> Metazoa</v>
      </c>
      <c r="K698" t="str">
        <f>VLOOKUP($B698,SOCS_box_taxonomy!$B$2:$Z$948,8,0)</f>
        <v xml:space="preserve"> Ecdysozoa</v>
      </c>
      <c r="L698" t="str">
        <f>VLOOKUP($B698,SOCS_box_taxonomy!$B$2:$Z$948,9,0)</f>
        <v xml:space="preserve"> Arthropoda</v>
      </c>
      <c r="M698" t="str">
        <f>VLOOKUP($B698,SOCS_box_taxonomy!$B$2:$Z$948,10,0)</f>
        <v xml:space="preserve"> Hexapoda</v>
      </c>
      <c r="N698" t="str">
        <f>VLOOKUP($B698,SOCS_box_taxonomy!$B$2:$Z$948,11,0)</f>
        <v xml:space="preserve"> Insecta</v>
      </c>
      <c r="O698" t="str">
        <f>VLOOKUP($B698,SOCS_box_taxonomy!$B$2:$Z$948,12,0)</f>
        <v>Pterygota</v>
      </c>
      <c r="P698" t="str">
        <f>VLOOKUP($B698,SOCS_box_taxonomy!$B$2:$Z$948,13,0)</f>
        <v xml:space="preserve"> Neoptera</v>
      </c>
      <c r="Q698" t="str">
        <f>VLOOKUP($B698,SOCS_box_taxonomy!$B$2:$Z$948,14,0)</f>
        <v xml:space="preserve"> Endopterygota</v>
      </c>
      <c r="R698" t="str">
        <f>VLOOKUP($B698,SOCS_box_taxonomy!$B$2:$Z$948,15,0)</f>
        <v xml:space="preserve"> Diptera</v>
      </c>
      <c r="S698" t="str">
        <f>VLOOKUP($B698,SOCS_box_taxonomy!$B$2:$Z$948,16,0)</f>
        <v xml:space="preserve"> Brachycera</v>
      </c>
      <c r="T698" t="str">
        <f>VLOOKUP($B698,SOCS_box_taxonomy!$B$2:$Z$948,17,0)</f>
        <v xml:space="preserve"> Muscomorpha</v>
      </c>
      <c r="U698" t="str">
        <f>VLOOKUP($B698,SOCS_box_taxonomy!$B$2:$Z$948,18,0)</f>
        <v>Ephydroidea</v>
      </c>
      <c r="V698" t="str">
        <f>VLOOKUP($B698,SOCS_box_taxonomy!$B$2:$Z$948,19,0)</f>
        <v xml:space="preserve"> Drosophilidae</v>
      </c>
      <c r="W698" t="str">
        <f>VLOOKUP($B698,SOCS_box_taxonomy!$B$2:$Z$948,20,0)</f>
        <v xml:space="preserve"> Drosophila</v>
      </c>
      <c r="X698" t="str">
        <f>VLOOKUP($B698,SOCS_box_taxonomy!$B$2:$Z$948,21,0)</f>
        <v xml:space="preserve"> Sophophora.</v>
      </c>
      <c r="Y698">
        <f>VLOOKUP($B698,SOCS_box_taxonomy!$B$2:$Z$948,22,0)</f>
        <v>0</v>
      </c>
    </row>
    <row r="699" spans="1:26">
      <c r="A699" t="s">
        <v>362</v>
      </c>
      <c r="B699" t="s">
        <v>1513</v>
      </c>
      <c r="C699">
        <v>671</v>
      </c>
      <c r="D699" t="s">
        <v>21</v>
      </c>
      <c r="E699">
        <v>630</v>
      </c>
      <c r="F699">
        <v>670</v>
      </c>
      <c r="G699">
        <v>1016</v>
      </c>
      <c r="H699" t="s">
        <v>1265</v>
      </c>
      <c r="I699" t="str">
        <f>VLOOKUP($B699,SOCS_box_taxonomy!$B$2:$Z$948,6,0)</f>
        <v>Eukaryota</v>
      </c>
      <c r="J699" t="str">
        <f>VLOOKUP($B699,SOCS_box_taxonomy!$B$2:$Z$948,7,0)</f>
        <v xml:space="preserve"> Metazoa</v>
      </c>
      <c r="K699" t="str">
        <f>VLOOKUP($B699,SOCS_box_taxonomy!$B$2:$Z$948,8,0)</f>
        <v xml:space="preserve"> Ecdysozoa</v>
      </c>
      <c r="L699" t="str">
        <f>VLOOKUP($B699,SOCS_box_taxonomy!$B$2:$Z$948,9,0)</f>
        <v xml:space="preserve"> Arthropoda</v>
      </c>
      <c r="M699" t="str">
        <f>VLOOKUP($B699,SOCS_box_taxonomy!$B$2:$Z$948,10,0)</f>
        <v xml:space="preserve"> Hexapoda</v>
      </c>
      <c r="N699" t="str">
        <f>VLOOKUP($B699,SOCS_box_taxonomy!$B$2:$Z$948,11,0)</f>
        <v xml:space="preserve"> Insecta</v>
      </c>
      <c r="O699" t="str">
        <f>VLOOKUP($B699,SOCS_box_taxonomy!$B$2:$Z$948,12,0)</f>
        <v>Pterygota</v>
      </c>
      <c r="P699" t="str">
        <f>VLOOKUP($B699,SOCS_box_taxonomy!$B$2:$Z$948,13,0)</f>
        <v xml:space="preserve"> Neoptera</v>
      </c>
      <c r="Q699" t="str">
        <f>VLOOKUP($B699,SOCS_box_taxonomy!$B$2:$Z$948,14,0)</f>
        <v xml:space="preserve"> Endopterygota</v>
      </c>
      <c r="R699" t="str">
        <f>VLOOKUP($B699,SOCS_box_taxonomy!$B$2:$Z$948,15,0)</f>
        <v xml:space="preserve"> Diptera</v>
      </c>
      <c r="S699" t="str">
        <f>VLOOKUP($B699,SOCS_box_taxonomy!$B$2:$Z$948,16,0)</f>
        <v xml:space="preserve"> Brachycera</v>
      </c>
      <c r="T699" t="str">
        <f>VLOOKUP($B699,SOCS_box_taxonomy!$B$2:$Z$948,17,0)</f>
        <v xml:space="preserve"> Muscomorpha</v>
      </c>
      <c r="U699" t="str">
        <f>VLOOKUP($B699,SOCS_box_taxonomy!$B$2:$Z$948,18,0)</f>
        <v>Ephydroidea</v>
      </c>
      <c r="V699" t="str">
        <f>VLOOKUP($B699,SOCS_box_taxonomy!$B$2:$Z$948,19,0)</f>
        <v xml:space="preserve"> Drosophilidae</v>
      </c>
      <c r="W699" t="str">
        <f>VLOOKUP($B699,SOCS_box_taxonomy!$B$2:$Z$948,20,0)</f>
        <v xml:space="preserve"> Drosophila</v>
      </c>
      <c r="X699" t="str">
        <f>VLOOKUP($B699,SOCS_box_taxonomy!$B$2:$Z$948,21,0)</f>
        <v xml:space="preserve"> Sophophora.</v>
      </c>
      <c r="Y699">
        <f>VLOOKUP($B699,SOCS_box_taxonomy!$B$2:$Z$948,22,0)</f>
        <v>0</v>
      </c>
      <c r="Z699">
        <f>$F699-$E699+1</f>
        <v>41</v>
      </c>
    </row>
    <row r="700" spans="1:26">
      <c r="A700" t="s">
        <v>363</v>
      </c>
      <c r="B700" t="s">
        <v>1514</v>
      </c>
      <c r="C700">
        <v>734</v>
      </c>
      <c r="D700" t="s">
        <v>1286</v>
      </c>
      <c r="E700">
        <v>458</v>
      </c>
      <c r="F700">
        <v>536</v>
      </c>
      <c r="G700">
        <v>4403</v>
      </c>
      <c r="H700" t="s">
        <v>1287</v>
      </c>
      <c r="I700" t="str">
        <f>VLOOKUP($B700,SOCS_box_taxonomy!$B$2:$Z$948,6,0)</f>
        <v>Eukaryota</v>
      </c>
      <c r="J700" t="str">
        <f>VLOOKUP($B700,SOCS_box_taxonomy!$B$2:$Z$948,7,0)</f>
        <v xml:space="preserve"> Metazoa</v>
      </c>
      <c r="K700" t="str">
        <f>VLOOKUP($B700,SOCS_box_taxonomy!$B$2:$Z$948,8,0)</f>
        <v xml:space="preserve"> Ecdysozoa</v>
      </c>
      <c r="L700" t="str">
        <f>VLOOKUP($B700,SOCS_box_taxonomy!$B$2:$Z$948,9,0)</f>
        <v xml:space="preserve"> Arthropoda</v>
      </c>
      <c r="M700" t="str">
        <f>VLOOKUP($B700,SOCS_box_taxonomy!$B$2:$Z$948,10,0)</f>
        <v xml:space="preserve"> Hexapoda</v>
      </c>
      <c r="N700" t="str">
        <f>VLOOKUP($B700,SOCS_box_taxonomy!$B$2:$Z$948,11,0)</f>
        <v xml:space="preserve"> Insecta</v>
      </c>
      <c r="O700" t="str">
        <f>VLOOKUP($B700,SOCS_box_taxonomy!$B$2:$Z$948,12,0)</f>
        <v>Pterygota</v>
      </c>
      <c r="P700" t="str">
        <f>VLOOKUP($B700,SOCS_box_taxonomy!$B$2:$Z$948,13,0)</f>
        <v xml:space="preserve"> Neoptera</v>
      </c>
      <c r="Q700" t="str">
        <f>VLOOKUP($B700,SOCS_box_taxonomy!$B$2:$Z$948,14,0)</f>
        <v xml:space="preserve"> Endopterygota</v>
      </c>
      <c r="R700" t="str">
        <f>VLOOKUP($B700,SOCS_box_taxonomy!$B$2:$Z$948,15,0)</f>
        <v xml:space="preserve"> Diptera</v>
      </c>
      <c r="S700" t="str">
        <f>VLOOKUP($B700,SOCS_box_taxonomy!$B$2:$Z$948,16,0)</f>
        <v xml:space="preserve"> Brachycera</v>
      </c>
      <c r="T700" t="str">
        <f>VLOOKUP($B700,SOCS_box_taxonomy!$B$2:$Z$948,17,0)</f>
        <v xml:space="preserve"> Muscomorpha</v>
      </c>
      <c r="U700" t="str">
        <f>VLOOKUP($B700,SOCS_box_taxonomy!$B$2:$Z$948,18,0)</f>
        <v>Ephydroidea</v>
      </c>
      <c r="V700" t="str">
        <f>VLOOKUP($B700,SOCS_box_taxonomy!$B$2:$Z$948,19,0)</f>
        <v xml:space="preserve"> Drosophilidae</v>
      </c>
      <c r="W700" t="str">
        <f>VLOOKUP($B700,SOCS_box_taxonomy!$B$2:$Z$948,20,0)</f>
        <v xml:space="preserve"> Drosophila</v>
      </c>
      <c r="X700" t="str">
        <f>VLOOKUP($B700,SOCS_box_taxonomy!$B$2:$Z$948,21,0)</f>
        <v xml:space="preserve"> Sophophora.</v>
      </c>
      <c r="Y700">
        <f>VLOOKUP($B700,SOCS_box_taxonomy!$B$2:$Z$948,22,0)</f>
        <v>0</v>
      </c>
    </row>
    <row r="701" spans="1:26">
      <c r="A701" t="s">
        <v>363</v>
      </c>
      <c r="B701" t="s">
        <v>1514</v>
      </c>
      <c r="C701">
        <v>734</v>
      </c>
      <c r="D701" t="s">
        <v>21</v>
      </c>
      <c r="E701">
        <v>558</v>
      </c>
      <c r="F701">
        <v>595</v>
      </c>
      <c r="G701">
        <v>1016</v>
      </c>
      <c r="H701" t="s">
        <v>1265</v>
      </c>
      <c r="I701" t="str">
        <f>VLOOKUP($B701,SOCS_box_taxonomy!$B$2:$Z$948,6,0)</f>
        <v>Eukaryota</v>
      </c>
      <c r="J701" t="str">
        <f>VLOOKUP($B701,SOCS_box_taxonomy!$B$2:$Z$948,7,0)</f>
        <v xml:space="preserve"> Metazoa</v>
      </c>
      <c r="K701" t="str">
        <f>VLOOKUP($B701,SOCS_box_taxonomy!$B$2:$Z$948,8,0)</f>
        <v xml:space="preserve"> Ecdysozoa</v>
      </c>
      <c r="L701" t="str">
        <f>VLOOKUP($B701,SOCS_box_taxonomy!$B$2:$Z$948,9,0)</f>
        <v xml:space="preserve"> Arthropoda</v>
      </c>
      <c r="M701" t="str">
        <f>VLOOKUP($B701,SOCS_box_taxonomy!$B$2:$Z$948,10,0)</f>
        <v xml:space="preserve"> Hexapoda</v>
      </c>
      <c r="N701" t="str">
        <f>VLOOKUP($B701,SOCS_box_taxonomy!$B$2:$Z$948,11,0)</f>
        <v xml:space="preserve"> Insecta</v>
      </c>
      <c r="O701" t="str">
        <f>VLOOKUP($B701,SOCS_box_taxonomy!$B$2:$Z$948,12,0)</f>
        <v>Pterygota</v>
      </c>
      <c r="P701" t="str">
        <f>VLOOKUP($B701,SOCS_box_taxonomy!$B$2:$Z$948,13,0)</f>
        <v xml:space="preserve"> Neoptera</v>
      </c>
      <c r="Q701" t="str">
        <f>VLOOKUP($B701,SOCS_box_taxonomy!$B$2:$Z$948,14,0)</f>
        <v xml:space="preserve"> Endopterygota</v>
      </c>
      <c r="R701" t="str">
        <f>VLOOKUP($B701,SOCS_box_taxonomy!$B$2:$Z$948,15,0)</f>
        <v xml:space="preserve"> Diptera</v>
      </c>
      <c r="S701" t="str">
        <f>VLOOKUP($B701,SOCS_box_taxonomy!$B$2:$Z$948,16,0)</f>
        <v xml:space="preserve"> Brachycera</v>
      </c>
      <c r="T701" t="str">
        <f>VLOOKUP($B701,SOCS_box_taxonomy!$B$2:$Z$948,17,0)</f>
        <v xml:space="preserve"> Muscomorpha</v>
      </c>
      <c r="U701" t="str">
        <f>VLOOKUP($B701,SOCS_box_taxonomy!$B$2:$Z$948,18,0)</f>
        <v>Ephydroidea</v>
      </c>
      <c r="V701" t="str">
        <f>VLOOKUP($B701,SOCS_box_taxonomy!$B$2:$Z$948,19,0)</f>
        <v xml:space="preserve"> Drosophilidae</v>
      </c>
      <c r="W701" t="str">
        <f>VLOOKUP($B701,SOCS_box_taxonomy!$B$2:$Z$948,20,0)</f>
        <v xml:space="preserve"> Drosophila</v>
      </c>
      <c r="X701" t="str">
        <f>VLOOKUP($B701,SOCS_box_taxonomy!$B$2:$Z$948,21,0)</f>
        <v xml:space="preserve"> Sophophora.</v>
      </c>
      <c r="Y701">
        <f>VLOOKUP($B701,SOCS_box_taxonomy!$B$2:$Z$948,22,0)</f>
        <v>0</v>
      </c>
      <c r="Z701">
        <f>$F701-$E701+1</f>
        <v>38</v>
      </c>
    </row>
    <row r="702" spans="1:26">
      <c r="A702" t="s">
        <v>364</v>
      </c>
      <c r="B702" t="s">
        <v>1515</v>
      </c>
      <c r="C702">
        <v>320</v>
      </c>
      <c r="D702" t="s">
        <v>1277</v>
      </c>
      <c r="E702">
        <v>59</v>
      </c>
      <c r="F702">
        <v>127</v>
      </c>
      <c r="G702">
        <v>458</v>
      </c>
      <c r="H702" t="s">
        <v>1278</v>
      </c>
      <c r="I702" t="str">
        <f>VLOOKUP($B702,SOCS_box_taxonomy!$B$2:$Z$948,6,0)</f>
        <v>Eukaryota</v>
      </c>
      <c r="J702" t="str">
        <f>VLOOKUP($B702,SOCS_box_taxonomy!$B$2:$Z$948,7,0)</f>
        <v xml:space="preserve"> Metazoa</v>
      </c>
      <c r="K702" t="str">
        <f>VLOOKUP($B702,SOCS_box_taxonomy!$B$2:$Z$948,8,0)</f>
        <v xml:space="preserve"> Ecdysozoa</v>
      </c>
      <c r="L702" t="str">
        <f>VLOOKUP($B702,SOCS_box_taxonomy!$B$2:$Z$948,9,0)</f>
        <v xml:space="preserve"> Arthropoda</v>
      </c>
      <c r="M702" t="str">
        <f>VLOOKUP($B702,SOCS_box_taxonomy!$B$2:$Z$948,10,0)</f>
        <v xml:space="preserve"> Hexapoda</v>
      </c>
      <c r="N702" t="str">
        <f>VLOOKUP($B702,SOCS_box_taxonomy!$B$2:$Z$948,11,0)</f>
        <v xml:space="preserve"> Insecta</v>
      </c>
      <c r="O702" t="str">
        <f>VLOOKUP($B702,SOCS_box_taxonomy!$B$2:$Z$948,12,0)</f>
        <v>Pterygota</v>
      </c>
      <c r="P702" t="str">
        <f>VLOOKUP($B702,SOCS_box_taxonomy!$B$2:$Z$948,13,0)</f>
        <v xml:space="preserve"> Neoptera</v>
      </c>
      <c r="Q702" t="str">
        <f>VLOOKUP($B702,SOCS_box_taxonomy!$B$2:$Z$948,14,0)</f>
        <v xml:space="preserve"> Endopterygota</v>
      </c>
      <c r="R702" t="str">
        <f>VLOOKUP($B702,SOCS_box_taxonomy!$B$2:$Z$948,15,0)</f>
        <v xml:space="preserve"> Diptera</v>
      </c>
      <c r="S702" t="str">
        <f>VLOOKUP($B702,SOCS_box_taxonomy!$B$2:$Z$948,16,0)</f>
        <v xml:space="preserve"> Brachycera</v>
      </c>
      <c r="T702" t="str">
        <f>VLOOKUP($B702,SOCS_box_taxonomy!$B$2:$Z$948,17,0)</f>
        <v xml:space="preserve"> Muscomorpha</v>
      </c>
      <c r="U702" t="str">
        <f>VLOOKUP($B702,SOCS_box_taxonomy!$B$2:$Z$948,18,0)</f>
        <v>Ephydroidea</v>
      </c>
      <c r="V702" t="str">
        <f>VLOOKUP($B702,SOCS_box_taxonomy!$B$2:$Z$948,19,0)</f>
        <v xml:space="preserve"> Drosophilidae</v>
      </c>
      <c r="W702" t="str">
        <f>VLOOKUP($B702,SOCS_box_taxonomy!$B$2:$Z$948,20,0)</f>
        <v xml:space="preserve"> Drosophila</v>
      </c>
      <c r="X702" t="str">
        <f>VLOOKUP($B702,SOCS_box_taxonomy!$B$2:$Z$948,21,0)</f>
        <v xml:space="preserve"> Sophophora.</v>
      </c>
      <c r="Y702">
        <f>VLOOKUP($B702,SOCS_box_taxonomy!$B$2:$Z$948,22,0)</f>
        <v>0</v>
      </c>
    </row>
    <row r="703" spans="1:26">
      <c r="A703" t="s">
        <v>364</v>
      </c>
      <c r="B703" t="s">
        <v>1515</v>
      </c>
      <c r="C703">
        <v>320</v>
      </c>
      <c r="D703" t="s">
        <v>21</v>
      </c>
      <c r="E703">
        <v>283</v>
      </c>
      <c r="F703">
        <v>319</v>
      </c>
      <c r="G703">
        <v>1016</v>
      </c>
      <c r="H703" t="s">
        <v>1265</v>
      </c>
      <c r="I703" t="str">
        <f>VLOOKUP($B703,SOCS_box_taxonomy!$B$2:$Z$948,6,0)</f>
        <v>Eukaryota</v>
      </c>
      <c r="J703" t="str">
        <f>VLOOKUP($B703,SOCS_box_taxonomy!$B$2:$Z$948,7,0)</f>
        <v xml:space="preserve"> Metazoa</v>
      </c>
      <c r="K703" t="str">
        <f>VLOOKUP($B703,SOCS_box_taxonomy!$B$2:$Z$948,8,0)</f>
        <v xml:space="preserve"> Ecdysozoa</v>
      </c>
      <c r="L703" t="str">
        <f>VLOOKUP($B703,SOCS_box_taxonomy!$B$2:$Z$948,9,0)</f>
        <v xml:space="preserve"> Arthropoda</v>
      </c>
      <c r="M703" t="str">
        <f>VLOOKUP($B703,SOCS_box_taxonomy!$B$2:$Z$948,10,0)</f>
        <v xml:space="preserve"> Hexapoda</v>
      </c>
      <c r="N703" t="str">
        <f>VLOOKUP($B703,SOCS_box_taxonomy!$B$2:$Z$948,11,0)</f>
        <v xml:space="preserve"> Insecta</v>
      </c>
      <c r="O703" t="str">
        <f>VLOOKUP($B703,SOCS_box_taxonomy!$B$2:$Z$948,12,0)</f>
        <v>Pterygota</v>
      </c>
      <c r="P703" t="str">
        <f>VLOOKUP($B703,SOCS_box_taxonomy!$B$2:$Z$948,13,0)</f>
        <v xml:space="preserve"> Neoptera</v>
      </c>
      <c r="Q703" t="str">
        <f>VLOOKUP($B703,SOCS_box_taxonomy!$B$2:$Z$948,14,0)</f>
        <v xml:space="preserve"> Endopterygota</v>
      </c>
      <c r="R703" t="str">
        <f>VLOOKUP($B703,SOCS_box_taxonomy!$B$2:$Z$948,15,0)</f>
        <v xml:space="preserve"> Diptera</v>
      </c>
      <c r="S703" t="str">
        <f>VLOOKUP($B703,SOCS_box_taxonomy!$B$2:$Z$948,16,0)</f>
        <v xml:space="preserve"> Brachycera</v>
      </c>
      <c r="T703" t="str">
        <f>VLOOKUP($B703,SOCS_box_taxonomy!$B$2:$Z$948,17,0)</f>
        <v xml:space="preserve"> Muscomorpha</v>
      </c>
      <c r="U703" t="str">
        <f>VLOOKUP($B703,SOCS_box_taxonomy!$B$2:$Z$948,18,0)</f>
        <v>Ephydroidea</v>
      </c>
      <c r="V703" t="str">
        <f>VLOOKUP($B703,SOCS_box_taxonomy!$B$2:$Z$948,19,0)</f>
        <v xml:space="preserve"> Drosophilidae</v>
      </c>
      <c r="W703" t="str">
        <f>VLOOKUP($B703,SOCS_box_taxonomy!$B$2:$Z$948,20,0)</f>
        <v xml:space="preserve"> Drosophila</v>
      </c>
      <c r="X703" t="str">
        <f>VLOOKUP($B703,SOCS_box_taxonomy!$B$2:$Z$948,21,0)</f>
        <v xml:space="preserve"> Sophophora.</v>
      </c>
      <c r="Y703">
        <f>VLOOKUP($B703,SOCS_box_taxonomy!$B$2:$Z$948,22,0)</f>
        <v>0</v>
      </c>
      <c r="Z703">
        <f>$F703-$E703+1</f>
        <v>37</v>
      </c>
    </row>
    <row r="704" spans="1:26">
      <c r="A704" t="s">
        <v>365</v>
      </c>
      <c r="B704" t="s">
        <v>1516</v>
      </c>
      <c r="C704">
        <v>1021</v>
      </c>
      <c r="D704" t="s">
        <v>1286</v>
      </c>
      <c r="E704">
        <v>850</v>
      </c>
      <c r="F704">
        <v>925</v>
      </c>
      <c r="G704">
        <v>4403</v>
      </c>
      <c r="H704" t="s">
        <v>1287</v>
      </c>
      <c r="I704" t="str">
        <f>VLOOKUP($B704,SOCS_box_taxonomy!$B$2:$Z$948,6,0)</f>
        <v>Eukaryota</v>
      </c>
      <c r="J704" t="str">
        <f>VLOOKUP($B704,SOCS_box_taxonomy!$B$2:$Z$948,7,0)</f>
        <v xml:space="preserve"> Metazoa</v>
      </c>
      <c r="K704" t="str">
        <f>VLOOKUP($B704,SOCS_box_taxonomy!$B$2:$Z$948,8,0)</f>
        <v xml:space="preserve"> Ecdysozoa</v>
      </c>
      <c r="L704" t="str">
        <f>VLOOKUP($B704,SOCS_box_taxonomy!$B$2:$Z$948,9,0)</f>
        <v xml:space="preserve"> Arthropoda</v>
      </c>
      <c r="M704" t="str">
        <f>VLOOKUP($B704,SOCS_box_taxonomy!$B$2:$Z$948,10,0)</f>
        <v xml:space="preserve"> Hexapoda</v>
      </c>
      <c r="N704" t="str">
        <f>VLOOKUP($B704,SOCS_box_taxonomy!$B$2:$Z$948,11,0)</f>
        <v xml:space="preserve"> Insecta</v>
      </c>
      <c r="O704" t="str">
        <f>VLOOKUP($B704,SOCS_box_taxonomy!$B$2:$Z$948,12,0)</f>
        <v>Pterygota</v>
      </c>
      <c r="P704" t="str">
        <f>VLOOKUP($B704,SOCS_box_taxonomy!$B$2:$Z$948,13,0)</f>
        <v xml:space="preserve"> Neoptera</v>
      </c>
      <c r="Q704" t="str">
        <f>VLOOKUP($B704,SOCS_box_taxonomy!$B$2:$Z$948,14,0)</f>
        <v xml:space="preserve"> Endopterygota</v>
      </c>
      <c r="R704" t="str">
        <f>VLOOKUP($B704,SOCS_box_taxonomy!$B$2:$Z$948,15,0)</f>
        <v xml:space="preserve"> Diptera</v>
      </c>
      <c r="S704" t="str">
        <f>VLOOKUP($B704,SOCS_box_taxonomy!$B$2:$Z$948,16,0)</f>
        <v xml:space="preserve"> Brachycera</v>
      </c>
      <c r="T704" t="str">
        <f>VLOOKUP($B704,SOCS_box_taxonomy!$B$2:$Z$948,17,0)</f>
        <v xml:space="preserve"> Muscomorpha</v>
      </c>
      <c r="U704" t="str">
        <f>VLOOKUP($B704,SOCS_box_taxonomy!$B$2:$Z$948,18,0)</f>
        <v>Ephydroidea</v>
      </c>
      <c r="V704" t="str">
        <f>VLOOKUP($B704,SOCS_box_taxonomy!$B$2:$Z$948,19,0)</f>
        <v xml:space="preserve"> Drosophilidae</v>
      </c>
      <c r="W704" t="str">
        <f>VLOOKUP($B704,SOCS_box_taxonomy!$B$2:$Z$948,20,0)</f>
        <v xml:space="preserve"> Drosophila</v>
      </c>
      <c r="X704" t="str">
        <f>VLOOKUP($B704,SOCS_box_taxonomy!$B$2:$Z$948,21,0)</f>
        <v xml:space="preserve"> Sophophora.</v>
      </c>
      <c r="Y704">
        <f>VLOOKUP($B704,SOCS_box_taxonomy!$B$2:$Z$948,22,0)</f>
        <v>0</v>
      </c>
    </row>
    <row r="705" spans="1:26">
      <c r="A705" t="s">
        <v>365</v>
      </c>
      <c r="B705" t="s">
        <v>1516</v>
      </c>
      <c r="C705">
        <v>1021</v>
      </c>
      <c r="D705" t="s">
        <v>21</v>
      </c>
      <c r="E705">
        <v>962</v>
      </c>
      <c r="F705">
        <v>999</v>
      </c>
      <c r="G705">
        <v>1016</v>
      </c>
      <c r="H705" t="s">
        <v>1265</v>
      </c>
      <c r="I705" t="str">
        <f>VLOOKUP($B705,SOCS_box_taxonomy!$B$2:$Z$948,6,0)</f>
        <v>Eukaryota</v>
      </c>
      <c r="J705" t="str">
        <f>VLOOKUP($B705,SOCS_box_taxonomy!$B$2:$Z$948,7,0)</f>
        <v xml:space="preserve"> Metazoa</v>
      </c>
      <c r="K705" t="str">
        <f>VLOOKUP($B705,SOCS_box_taxonomy!$B$2:$Z$948,8,0)</f>
        <v xml:space="preserve"> Ecdysozoa</v>
      </c>
      <c r="L705" t="str">
        <f>VLOOKUP($B705,SOCS_box_taxonomy!$B$2:$Z$948,9,0)</f>
        <v xml:space="preserve"> Arthropoda</v>
      </c>
      <c r="M705" t="str">
        <f>VLOOKUP($B705,SOCS_box_taxonomy!$B$2:$Z$948,10,0)</f>
        <v xml:space="preserve"> Hexapoda</v>
      </c>
      <c r="N705" t="str">
        <f>VLOOKUP($B705,SOCS_box_taxonomy!$B$2:$Z$948,11,0)</f>
        <v xml:space="preserve"> Insecta</v>
      </c>
      <c r="O705" t="str">
        <f>VLOOKUP($B705,SOCS_box_taxonomy!$B$2:$Z$948,12,0)</f>
        <v>Pterygota</v>
      </c>
      <c r="P705" t="str">
        <f>VLOOKUP($B705,SOCS_box_taxonomy!$B$2:$Z$948,13,0)</f>
        <v xml:space="preserve"> Neoptera</v>
      </c>
      <c r="Q705" t="str">
        <f>VLOOKUP($B705,SOCS_box_taxonomy!$B$2:$Z$948,14,0)</f>
        <v xml:space="preserve"> Endopterygota</v>
      </c>
      <c r="R705" t="str">
        <f>VLOOKUP($B705,SOCS_box_taxonomy!$B$2:$Z$948,15,0)</f>
        <v xml:space="preserve"> Diptera</v>
      </c>
      <c r="S705" t="str">
        <f>VLOOKUP($B705,SOCS_box_taxonomy!$B$2:$Z$948,16,0)</f>
        <v xml:space="preserve"> Brachycera</v>
      </c>
      <c r="T705" t="str">
        <f>VLOOKUP($B705,SOCS_box_taxonomy!$B$2:$Z$948,17,0)</f>
        <v xml:space="preserve"> Muscomorpha</v>
      </c>
      <c r="U705" t="str">
        <f>VLOOKUP($B705,SOCS_box_taxonomy!$B$2:$Z$948,18,0)</f>
        <v>Ephydroidea</v>
      </c>
      <c r="V705" t="str">
        <f>VLOOKUP($B705,SOCS_box_taxonomy!$B$2:$Z$948,19,0)</f>
        <v xml:space="preserve"> Drosophilidae</v>
      </c>
      <c r="W705" t="str">
        <f>VLOOKUP($B705,SOCS_box_taxonomy!$B$2:$Z$948,20,0)</f>
        <v xml:space="preserve"> Drosophila</v>
      </c>
      <c r="X705" t="str">
        <f>VLOOKUP($B705,SOCS_box_taxonomy!$B$2:$Z$948,21,0)</f>
        <v xml:space="preserve"> Sophophora.</v>
      </c>
      <c r="Y705">
        <f>VLOOKUP($B705,SOCS_box_taxonomy!$B$2:$Z$948,22,0)</f>
        <v>0</v>
      </c>
      <c r="Z705">
        <f>$F705-$E705+1</f>
        <v>38</v>
      </c>
    </row>
    <row r="706" spans="1:26">
      <c r="A706" t="s">
        <v>365</v>
      </c>
      <c r="B706" t="s">
        <v>1516</v>
      </c>
      <c r="C706">
        <v>1021</v>
      </c>
      <c r="D706" t="s">
        <v>1288</v>
      </c>
      <c r="E706">
        <v>1</v>
      </c>
      <c r="F706">
        <v>829</v>
      </c>
      <c r="G706">
        <v>52</v>
      </c>
      <c r="I706" t="str">
        <f>VLOOKUP($B706,SOCS_box_taxonomy!$B$2:$Z$948,6,0)</f>
        <v>Eukaryota</v>
      </c>
      <c r="J706" t="str">
        <f>VLOOKUP($B706,SOCS_box_taxonomy!$B$2:$Z$948,7,0)</f>
        <v xml:space="preserve"> Metazoa</v>
      </c>
      <c r="K706" t="str">
        <f>VLOOKUP($B706,SOCS_box_taxonomy!$B$2:$Z$948,8,0)</f>
        <v xml:space="preserve"> Ecdysozoa</v>
      </c>
      <c r="L706" t="str">
        <f>VLOOKUP($B706,SOCS_box_taxonomy!$B$2:$Z$948,9,0)</f>
        <v xml:space="preserve"> Arthropoda</v>
      </c>
      <c r="M706" t="str">
        <f>VLOOKUP($B706,SOCS_box_taxonomy!$B$2:$Z$948,10,0)</f>
        <v xml:space="preserve"> Hexapoda</v>
      </c>
      <c r="N706" t="str">
        <f>VLOOKUP($B706,SOCS_box_taxonomy!$B$2:$Z$948,11,0)</f>
        <v xml:space="preserve"> Insecta</v>
      </c>
      <c r="O706" t="str">
        <f>VLOOKUP($B706,SOCS_box_taxonomy!$B$2:$Z$948,12,0)</f>
        <v>Pterygota</v>
      </c>
      <c r="P706" t="str">
        <f>VLOOKUP($B706,SOCS_box_taxonomy!$B$2:$Z$948,13,0)</f>
        <v xml:space="preserve"> Neoptera</v>
      </c>
      <c r="Q706" t="str">
        <f>VLOOKUP($B706,SOCS_box_taxonomy!$B$2:$Z$948,14,0)</f>
        <v xml:space="preserve"> Endopterygota</v>
      </c>
      <c r="R706" t="str">
        <f>VLOOKUP($B706,SOCS_box_taxonomy!$B$2:$Z$948,15,0)</f>
        <v xml:space="preserve"> Diptera</v>
      </c>
      <c r="S706" t="str">
        <f>VLOOKUP($B706,SOCS_box_taxonomy!$B$2:$Z$948,16,0)</f>
        <v xml:space="preserve"> Brachycera</v>
      </c>
      <c r="T706" t="str">
        <f>VLOOKUP($B706,SOCS_box_taxonomy!$B$2:$Z$948,17,0)</f>
        <v xml:space="preserve"> Muscomorpha</v>
      </c>
      <c r="U706" t="str">
        <f>VLOOKUP($B706,SOCS_box_taxonomy!$B$2:$Z$948,18,0)</f>
        <v>Ephydroidea</v>
      </c>
      <c r="V706" t="str">
        <f>VLOOKUP($B706,SOCS_box_taxonomy!$B$2:$Z$948,19,0)</f>
        <v xml:space="preserve"> Drosophilidae</v>
      </c>
      <c r="W706" t="str">
        <f>VLOOKUP($B706,SOCS_box_taxonomy!$B$2:$Z$948,20,0)</f>
        <v xml:space="preserve"> Drosophila</v>
      </c>
      <c r="X706" t="str">
        <f>VLOOKUP($B706,SOCS_box_taxonomy!$B$2:$Z$948,21,0)</f>
        <v xml:space="preserve"> Sophophora.</v>
      </c>
      <c r="Y706">
        <f>VLOOKUP($B706,SOCS_box_taxonomy!$B$2:$Z$948,22,0)</f>
        <v>0</v>
      </c>
    </row>
    <row r="707" spans="1:26">
      <c r="A707" t="s">
        <v>366</v>
      </c>
      <c r="B707" t="s">
        <v>1517</v>
      </c>
      <c r="C707">
        <v>262</v>
      </c>
      <c r="D707" t="s">
        <v>81</v>
      </c>
      <c r="E707">
        <v>10</v>
      </c>
      <c r="F707">
        <v>178</v>
      </c>
      <c r="G707">
        <v>13525</v>
      </c>
      <c r="H707" t="s">
        <v>1281</v>
      </c>
      <c r="I707" t="str">
        <f>VLOOKUP($B707,SOCS_box_taxonomy!$B$2:$Z$948,6,0)</f>
        <v>Eukaryota</v>
      </c>
      <c r="J707" t="str">
        <f>VLOOKUP($B707,SOCS_box_taxonomy!$B$2:$Z$948,7,0)</f>
        <v xml:space="preserve"> Metazoa</v>
      </c>
      <c r="K707" t="str">
        <f>VLOOKUP($B707,SOCS_box_taxonomy!$B$2:$Z$948,8,0)</f>
        <v xml:space="preserve"> Ecdysozoa</v>
      </c>
      <c r="L707" t="str">
        <f>VLOOKUP($B707,SOCS_box_taxonomy!$B$2:$Z$948,9,0)</f>
        <v xml:space="preserve"> Arthropoda</v>
      </c>
      <c r="M707" t="str">
        <f>VLOOKUP($B707,SOCS_box_taxonomy!$B$2:$Z$948,10,0)</f>
        <v xml:space="preserve"> Hexapoda</v>
      </c>
      <c r="N707" t="str">
        <f>VLOOKUP($B707,SOCS_box_taxonomy!$B$2:$Z$948,11,0)</f>
        <v xml:space="preserve"> Insecta</v>
      </c>
      <c r="O707" t="str">
        <f>VLOOKUP($B707,SOCS_box_taxonomy!$B$2:$Z$948,12,0)</f>
        <v>Pterygota</v>
      </c>
      <c r="P707" t="str">
        <f>VLOOKUP($B707,SOCS_box_taxonomy!$B$2:$Z$948,13,0)</f>
        <v xml:space="preserve"> Neoptera</v>
      </c>
      <c r="Q707" t="str">
        <f>VLOOKUP($B707,SOCS_box_taxonomy!$B$2:$Z$948,14,0)</f>
        <v xml:space="preserve"> Endopterygota</v>
      </c>
      <c r="R707" t="str">
        <f>VLOOKUP($B707,SOCS_box_taxonomy!$B$2:$Z$948,15,0)</f>
        <v xml:space="preserve"> Diptera</v>
      </c>
      <c r="S707" t="str">
        <f>VLOOKUP($B707,SOCS_box_taxonomy!$B$2:$Z$948,16,0)</f>
        <v xml:space="preserve"> Brachycera</v>
      </c>
      <c r="T707" t="str">
        <f>VLOOKUP($B707,SOCS_box_taxonomy!$B$2:$Z$948,17,0)</f>
        <v xml:space="preserve"> Muscomorpha</v>
      </c>
      <c r="U707" t="str">
        <f>VLOOKUP($B707,SOCS_box_taxonomy!$B$2:$Z$948,18,0)</f>
        <v>Ephydroidea</v>
      </c>
      <c r="V707" t="str">
        <f>VLOOKUP($B707,SOCS_box_taxonomy!$B$2:$Z$948,19,0)</f>
        <v xml:space="preserve"> Drosophilidae</v>
      </c>
      <c r="W707" t="str">
        <f>VLOOKUP($B707,SOCS_box_taxonomy!$B$2:$Z$948,20,0)</f>
        <v xml:space="preserve"> Drosophila</v>
      </c>
      <c r="X707" t="str">
        <f>VLOOKUP($B707,SOCS_box_taxonomy!$B$2:$Z$948,21,0)</f>
        <v xml:space="preserve"> Sophophora.</v>
      </c>
      <c r="Y707">
        <f>VLOOKUP($B707,SOCS_box_taxonomy!$B$2:$Z$948,22,0)</f>
        <v>0</v>
      </c>
    </row>
    <row r="708" spans="1:26">
      <c r="A708" t="s">
        <v>366</v>
      </c>
      <c r="B708" t="s">
        <v>1517</v>
      </c>
      <c r="C708">
        <v>262</v>
      </c>
      <c r="D708" t="s">
        <v>21</v>
      </c>
      <c r="E708">
        <v>191</v>
      </c>
      <c r="F708">
        <v>228</v>
      </c>
      <c r="G708">
        <v>1016</v>
      </c>
      <c r="H708" t="s">
        <v>1265</v>
      </c>
      <c r="I708" t="str">
        <f>VLOOKUP($B708,SOCS_box_taxonomy!$B$2:$Z$948,6,0)</f>
        <v>Eukaryota</v>
      </c>
      <c r="J708" t="str">
        <f>VLOOKUP($B708,SOCS_box_taxonomy!$B$2:$Z$948,7,0)</f>
        <v xml:space="preserve"> Metazoa</v>
      </c>
      <c r="K708" t="str">
        <f>VLOOKUP($B708,SOCS_box_taxonomy!$B$2:$Z$948,8,0)</f>
        <v xml:space="preserve"> Ecdysozoa</v>
      </c>
      <c r="L708" t="str">
        <f>VLOOKUP($B708,SOCS_box_taxonomy!$B$2:$Z$948,9,0)</f>
        <v xml:space="preserve"> Arthropoda</v>
      </c>
      <c r="M708" t="str">
        <f>VLOOKUP($B708,SOCS_box_taxonomy!$B$2:$Z$948,10,0)</f>
        <v xml:space="preserve"> Hexapoda</v>
      </c>
      <c r="N708" t="str">
        <f>VLOOKUP($B708,SOCS_box_taxonomy!$B$2:$Z$948,11,0)</f>
        <v xml:space="preserve"> Insecta</v>
      </c>
      <c r="O708" t="str">
        <f>VLOOKUP($B708,SOCS_box_taxonomy!$B$2:$Z$948,12,0)</f>
        <v>Pterygota</v>
      </c>
      <c r="P708" t="str">
        <f>VLOOKUP($B708,SOCS_box_taxonomy!$B$2:$Z$948,13,0)</f>
        <v xml:space="preserve"> Neoptera</v>
      </c>
      <c r="Q708" t="str">
        <f>VLOOKUP($B708,SOCS_box_taxonomy!$B$2:$Z$948,14,0)</f>
        <v xml:space="preserve"> Endopterygota</v>
      </c>
      <c r="R708" t="str">
        <f>VLOOKUP($B708,SOCS_box_taxonomy!$B$2:$Z$948,15,0)</f>
        <v xml:space="preserve"> Diptera</v>
      </c>
      <c r="S708" t="str">
        <f>VLOOKUP($B708,SOCS_box_taxonomy!$B$2:$Z$948,16,0)</f>
        <v xml:space="preserve"> Brachycera</v>
      </c>
      <c r="T708" t="str">
        <f>VLOOKUP($B708,SOCS_box_taxonomy!$B$2:$Z$948,17,0)</f>
        <v xml:space="preserve"> Muscomorpha</v>
      </c>
      <c r="U708" t="str">
        <f>VLOOKUP($B708,SOCS_box_taxonomy!$B$2:$Z$948,18,0)</f>
        <v>Ephydroidea</v>
      </c>
      <c r="V708" t="str">
        <f>VLOOKUP($B708,SOCS_box_taxonomy!$B$2:$Z$948,19,0)</f>
        <v xml:space="preserve"> Drosophilidae</v>
      </c>
      <c r="W708" t="str">
        <f>VLOOKUP($B708,SOCS_box_taxonomy!$B$2:$Z$948,20,0)</f>
        <v xml:space="preserve"> Drosophila</v>
      </c>
      <c r="X708" t="str">
        <f>VLOOKUP($B708,SOCS_box_taxonomy!$B$2:$Z$948,21,0)</f>
        <v xml:space="preserve"> Sophophora.</v>
      </c>
      <c r="Y708">
        <f>VLOOKUP($B708,SOCS_box_taxonomy!$B$2:$Z$948,22,0)</f>
        <v>0</v>
      </c>
      <c r="Z708">
        <f>$F708-$E708+1</f>
        <v>38</v>
      </c>
    </row>
    <row r="709" spans="1:26">
      <c r="A709" t="s">
        <v>367</v>
      </c>
      <c r="B709" t="s">
        <v>1518</v>
      </c>
      <c r="C709">
        <v>521</v>
      </c>
      <c r="D709" t="s">
        <v>21</v>
      </c>
      <c r="E709">
        <v>370</v>
      </c>
      <c r="F709">
        <v>411</v>
      </c>
      <c r="G709">
        <v>1016</v>
      </c>
      <c r="H709" t="s">
        <v>1265</v>
      </c>
      <c r="I709" t="str">
        <f>VLOOKUP($B709,SOCS_box_taxonomy!$B$2:$Z$948,6,0)</f>
        <v>Eukaryota</v>
      </c>
      <c r="J709" t="str">
        <f>VLOOKUP($B709,SOCS_box_taxonomy!$B$2:$Z$948,7,0)</f>
        <v xml:space="preserve"> Metazoa</v>
      </c>
      <c r="K709" t="str">
        <f>VLOOKUP($B709,SOCS_box_taxonomy!$B$2:$Z$948,8,0)</f>
        <v xml:space="preserve"> Ecdysozoa</v>
      </c>
      <c r="L709" t="str">
        <f>VLOOKUP($B709,SOCS_box_taxonomy!$B$2:$Z$948,9,0)</f>
        <v xml:space="preserve"> Arthropoda</v>
      </c>
      <c r="M709" t="str">
        <f>VLOOKUP($B709,SOCS_box_taxonomy!$B$2:$Z$948,10,0)</f>
        <v xml:space="preserve"> Hexapoda</v>
      </c>
      <c r="N709" t="str">
        <f>VLOOKUP($B709,SOCS_box_taxonomy!$B$2:$Z$948,11,0)</f>
        <v xml:space="preserve"> Insecta</v>
      </c>
      <c r="O709" t="str">
        <f>VLOOKUP($B709,SOCS_box_taxonomy!$B$2:$Z$948,12,0)</f>
        <v>Pterygota</v>
      </c>
      <c r="P709" t="str">
        <f>VLOOKUP($B709,SOCS_box_taxonomy!$B$2:$Z$948,13,0)</f>
        <v xml:space="preserve"> Neoptera</v>
      </c>
      <c r="Q709" t="str">
        <f>VLOOKUP($B709,SOCS_box_taxonomy!$B$2:$Z$948,14,0)</f>
        <v xml:space="preserve"> Endopterygota</v>
      </c>
      <c r="R709" t="str">
        <f>VLOOKUP($B709,SOCS_box_taxonomy!$B$2:$Z$948,15,0)</f>
        <v xml:space="preserve"> Diptera</v>
      </c>
      <c r="S709" t="str">
        <f>VLOOKUP($B709,SOCS_box_taxonomy!$B$2:$Z$948,16,0)</f>
        <v xml:space="preserve"> Brachycera</v>
      </c>
      <c r="T709" t="str">
        <f>VLOOKUP($B709,SOCS_box_taxonomy!$B$2:$Z$948,17,0)</f>
        <v xml:space="preserve"> Muscomorpha</v>
      </c>
      <c r="U709" t="str">
        <f>VLOOKUP($B709,SOCS_box_taxonomy!$B$2:$Z$948,18,0)</f>
        <v>Ephydroidea</v>
      </c>
      <c r="V709" t="str">
        <f>VLOOKUP($B709,SOCS_box_taxonomy!$B$2:$Z$948,19,0)</f>
        <v xml:space="preserve"> Drosophilidae</v>
      </c>
      <c r="W709" t="str">
        <f>VLOOKUP($B709,SOCS_box_taxonomy!$B$2:$Z$948,20,0)</f>
        <v xml:space="preserve"> Drosophila</v>
      </c>
      <c r="X709" t="str">
        <f>VLOOKUP($B709,SOCS_box_taxonomy!$B$2:$Z$948,21,0)</f>
        <v xml:space="preserve"> Sophophora.</v>
      </c>
      <c r="Y709">
        <f>VLOOKUP($B709,SOCS_box_taxonomy!$B$2:$Z$948,22,0)</f>
        <v>0</v>
      </c>
      <c r="Z709">
        <f>$F709-$E709+1</f>
        <v>42</v>
      </c>
    </row>
    <row r="710" spans="1:26">
      <c r="A710" t="s">
        <v>367</v>
      </c>
      <c r="B710" t="s">
        <v>1518</v>
      </c>
      <c r="C710">
        <v>521</v>
      </c>
      <c r="D710" t="s">
        <v>1460</v>
      </c>
      <c r="E710">
        <v>1</v>
      </c>
      <c r="F710">
        <v>369</v>
      </c>
      <c r="G710">
        <v>21</v>
      </c>
      <c r="I710" t="str">
        <f>VLOOKUP($B710,SOCS_box_taxonomy!$B$2:$Z$948,6,0)</f>
        <v>Eukaryota</v>
      </c>
      <c r="J710" t="str">
        <f>VLOOKUP($B710,SOCS_box_taxonomy!$B$2:$Z$948,7,0)</f>
        <v xml:space="preserve"> Metazoa</v>
      </c>
      <c r="K710" t="str">
        <f>VLOOKUP($B710,SOCS_box_taxonomy!$B$2:$Z$948,8,0)</f>
        <v xml:space="preserve"> Ecdysozoa</v>
      </c>
      <c r="L710" t="str">
        <f>VLOOKUP($B710,SOCS_box_taxonomy!$B$2:$Z$948,9,0)</f>
        <v xml:space="preserve"> Arthropoda</v>
      </c>
      <c r="M710" t="str">
        <f>VLOOKUP($B710,SOCS_box_taxonomy!$B$2:$Z$948,10,0)</f>
        <v xml:space="preserve"> Hexapoda</v>
      </c>
      <c r="N710" t="str">
        <f>VLOOKUP($B710,SOCS_box_taxonomy!$B$2:$Z$948,11,0)</f>
        <v xml:space="preserve"> Insecta</v>
      </c>
      <c r="O710" t="str">
        <f>VLOOKUP($B710,SOCS_box_taxonomy!$B$2:$Z$948,12,0)</f>
        <v>Pterygota</v>
      </c>
      <c r="P710" t="str">
        <f>VLOOKUP($B710,SOCS_box_taxonomy!$B$2:$Z$948,13,0)</f>
        <v xml:space="preserve"> Neoptera</v>
      </c>
      <c r="Q710" t="str">
        <f>VLOOKUP($B710,SOCS_box_taxonomy!$B$2:$Z$948,14,0)</f>
        <v xml:space="preserve"> Endopterygota</v>
      </c>
      <c r="R710" t="str">
        <f>VLOOKUP($B710,SOCS_box_taxonomy!$B$2:$Z$948,15,0)</f>
        <v xml:space="preserve"> Diptera</v>
      </c>
      <c r="S710" t="str">
        <f>VLOOKUP($B710,SOCS_box_taxonomy!$B$2:$Z$948,16,0)</f>
        <v xml:space="preserve"> Brachycera</v>
      </c>
      <c r="T710" t="str">
        <f>VLOOKUP($B710,SOCS_box_taxonomy!$B$2:$Z$948,17,0)</f>
        <v xml:space="preserve"> Muscomorpha</v>
      </c>
      <c r="U710" t="str">
        <f>VLOOKUP($B710,SOCS_box_taxonomy!$B$2:$Z$948,18,0)</f>
        <v>Ephydroidea</v>
      </c>
      <c r="V710" t="str">
        <f>VLOOKUP($B710,SOCS_box_taxonomy!$B$2:$Z$948,19,0)</f>
        <v xml:space="preserve"> Drosophilidae</v>
      </c>
      <c r="W710" t="str">
        <f>VLOOKUP($B710,SOCS_box_taxonomy!$B$2:$Z$948,20,0)</f>
        <v xml:space="preserve"> Drosophila</v>
      </c>
      <c r="X710" t="str">
        <f>VLOOKUP($B710,SOCS_box_taxonomy!$B$2:$Z$948,21,0)</f>
        <v xml:space="preserve"> Sophophora.</v>
      </c>
      <c r="Y710">
        <f>VLOOKUP($B710,SOCS_box_taxonomy!$B$2:$Z$948,22,0)</f>
        <v>0</v>
      </c>
    </row>
    <row r="711" spans="1:26">
      <c r="A711" t="s">
        <v>368</v>
      </c>
      <c r="B711" t="s">
        <v>1519</v>
      </c>
      <c r="C711">
        <v>228</v>
      </c>
      <c r="D711" t="s">
        <v>21</v>
      </c>
      <c r="E711">
        <v>193</v>
      </c>
      <c r="F711">
        <v>226</v>
      </c>
      <c r="G711">
        <v>1016</v>
      </c>
      <c r="H711" t="s">
        <v>1265</v>
      </c>
      <c r="I711" t="str">
        <f>VLOOKUP($B711,SOCS_box_taxonomy!$B$2:$Z$948,6,0)</f>
        <v>Eukaryota</v>
      </c>
      <c r="J711" t="str">
        <f>VLOOKUP($B711,SOCS_box_taxonomy!$B$2:$Z$948,7,0)</f>
        <v xml:space="preserve"> Metazoa</v>
      </c>
      <c r="K711" t="str">
        <f>VLOOKUP($B711,SOCS_box_taxonomy!$B$2:$Z$948,8,0)</f>
        <v xml:space="preserve"> Placozoa</v>
      </c>
      <c r="L711" t="str">
        <f>VLOOKUP($B711,SOCS_box_taxonomy!$B$2:$Z$948,9,0)</f>
        <v xml:space="preserve"> Trichoplax.</v>
      </c>
      <c r="M711">
        <f>VLOOKUP($B711,SOCS_box_taxonomy!$B$2:$Z$948,10,0)</f>
        <v>0</v>
      </c>
      <c r="N711">
        <f>VLOOKUP($B711,SOCS_box_taxonomy!$B$2:$Z$948,11,0)</f>
        <v>0</v>
      </c>
      <c r="O711">
        <f>VLOOKUP($B711,SOCS_box_taxonomy!$B$2:$Z$948,12,0)</f>
        <v>0</v>
      </c>
      <c r="P711">
        <f>VLOOKUP($B711,SOCS_box_taxonomy!$B$2:$Z$948,13,0)</f>
        <v>0</v>
      </c>
      <c r="Q711">
        <f>VLOOKUP($B711,SOCS_box_taxonomy!$B$2:$Z$948,14,0)</f>
        <v>0</v>
      </c>
      <c r="R711">
        <f>VLOOKUP($B711,SOCS_box_taxonomy!$B$2:$Z$948,15,0)</f>
        <v>0</v>
      </c>
      <c r="S711">
        <f>VLOOKUP($B711,SOCS_box_taxonomy!$B$2:$Z$948,16,0)</f>
        <v>0</v>
      </c>
      <c r="T711">
        <f>VLOOKUP($B711,SOCS_box_taxonomy!$B$2:$Z$948,17,0)</f>
        <v>0</v>
      </c>
      <c r="U711">
        <f>VLOOKUP($B711,SOCS_box_taxonomy!$B$2:$Z$948,18,0)</f>
        <v>0</v>
      </c>
      <c r="V711">
        <f>VLOOKUP($B711,SOCS_box_taxonomy!$B$2:$Z$948,19,0)</f>
        <v>0</v>
      </c>
      <c r="W711">
        <f>VLOOKUP($B711,SOCS_box_taxonomy!$B$2:$Z$948,20,0)</f>
        <v>0</v>
      </c>
      <c r="X711">
        <f>VLOOKUP($B711,SOCS_box_taxonomy!$B$2:$Z$948,21,0)</f>
        <v>0</v>
      </c>
      <c r="Y711">
        <f>VLOOKUP($B711,SOCS_box_taxonomy!$B$2:$Z$948,22,0)</f>
        <v>0</v>
      </c>
      <c r="Z711">
        <f>$F711-$E711+1</f>
        <v>34</v>
      </c>
    </row>
    <row r="712" spans="1:26">
      <c r="A712" t="s">
        <v>368</v>
      </c>
      <c r="B712" t="s">
        <v>1519</v>
      </c>
      <c r="C712">
        <v>228</v>
      </c>
      <c r="D712" t="s">
        <v>62</v>
      </c>
      <c r="E712">
        <v>62</v>
      </c>
      <c r="F712">
        <v>190</v>
      </c>
      <c r="G712">
        <v>3584</v>
      </c>
      <c r="H712" t="s">
        <v>1275</v>
      </c>
      <c r="I712" t="str">
        <f>VLOOKUP($B712,SOCS_box_taxonomy!$B$2:$Z$948,6,0)</f>
        <v>Eukaryota</v>
      </c>
      <c r="J712" t="str">
        <f>VLOOKUP($B712,SOCS_box_taxonomy!$B$2:$Z$948,7,0)</f>
        <v xml:space="preserve"> Metazoa</v>
      </c>
      <c r="K712" t="str">
        <f>VLOOKUP($B712,SOCS_box_taxonomy!$B$2:$Z$948,8,0)</f>
        <v xml:space="preserve"> Placozoa</v>
      </c>
      <c r="L712" t="str">
        <f>VLOOKUP($B712,SOCS_box_taxonomy!$B$2:$Z$948,9,0)</f>
        <v xml:space="preserve"> Trichoplax.</v>
      </c>
      <c r="M712">
        <f>VLOOKUP($B712,SOCS_box_taxonomy!$B$2:$Z$948,10,0)</f>
        <v>0</v>
      </c>
      <c r="N712">
        <f>VLOOKUP($B712,SOCS_box_taxonomy!$B$2:$Z$948,11,0)</f>
        <v>0</v>
      </c>
      <c r="O712">
        <f>VLOOKUP($B712,SOCS_box_taxonomy!$B$2:$Z$948,12,0)</f>
        <v>0</v>
      </c>
      <c r="P712">
        <f>VLOOKUP($B712,SOCS_box_taxonomy!$B$2:$Z$948,13,0)</f>
        <v>0</v>
      </c>
      <c r="Q712">
        <f>VLOOKUP($B712,SOCS_box_taxonomy!$B$2:$Z$948,14,0)</f>
        <v>0</v>
      </c>
      <c r="R712">
        <f>VLOOKUP($B712,SOCS_box_taxonomy!$B$2:$Z$948,15,0)</f>
        <v>0</v>
      </c>
      <c r="S712">
        <f>VLOOKUP($B712,SOCS_box_taxonomy!$B$2:$Z$948,16,0)</f>
        <v>0</v>
      </c>
      <c r="T712">
        <f>VLOOKUP($B712,SOCS_box_taxonomy!$B$2:$Z$948,17,0)</f>
        <v>0</v>
      </c>
      <c r="U712">
        <f>VLOOKUP($B712,SOCS_box_taxonomy!$B$2:$Z$948,18,0)</f>
        <v>0</v>
      </c>
      <c r="V712">
        <f>VLOOKUP($B712,SOCS_box_taxonomy!$B$2:$Z$948,19,0)</f>
        <v>0</v>
      </c>
      <c r="W712">
        <f>VLOOKUP($B712,SOCS_box_taxonomy!$B$2:$Z$948,20,0)</f>
        <v>0</v>
      </c>
      <c r="X712">
        <f>VLOOKUP($B712,SOCS_box_taxonomy!$B$2:$Z$948,21,0)</f>
        <v>0</v>
      </c>
      <c r="Y712">
        <f>VLOOKUP($B712,SOCS_box_taxonomy!$B$2:$Z$948,22,0)</f>
        <v>0</v>
      </c>
    </row>
    <row r="713" spans="1:26">
      <c r="A713" t="s">
        <v>371</v>
      </c>
      <c r="B713" t="s">
        <v>1520</v>
      </c>
      <c r="C713">
        <v>318</v>
      </c>
      <c r="D713" t="s">
        <v>1521</v>
      </c>
      <c r="E713">
        <v>9</v>
      </c>
      <c r="F713">
        <v>234</v>
      </c>
      <c r="G713">
        <v>2420</v>
      </c>
      <c r="H713" t="s">
        <v>1522</v>
      </c>
      <c r="I713" t="str">
        <f>VLOOKUP($B713,SOCS_box_taxonomy!$B$2:$Z$948,6,0)</f>
        <v>Eukaryota</v>
      </c>
      <c r="J713" t="str">
        <f>VLOOKUP($B713,SOCS_box_taxonomy!$B$2:$Z$948,7,0)</f>
        <v xml:space="preserve"> Metazoa</v>
      </c>
      <c r="K713" t="str">
        <f>VLOOKUP($B713,SOCS_box_taxonomy!$B$2:$Z$948,8,0)</f>
        <v xml:space="preserve"> Placozoa</v>
      </c>
      <c r="L713" t="str">
        <f>VLOOKUP($B713,SOCS_box_taxonomy!$B$2:$Z$948,9,0)</f>
        <v xml:space="preserve"> Trichoplax.</v>
      </c>
      <c r="M713">
        <f>VLOOKUP($B713,SOCS_box_taxonomy!$B$2:$Z$948,10,0)</f>
        <v>0</v>
      </c>
      <c r="N713">
        <f>VLOOKUP($B713,SOCS_box_taxonomy!$B$2:$Z$948,11,0)</f>
        <v>0</v>
      </c>
      <c r="O713">
        <f>VLOOKUP($B713,SOCS_box_taxonomy!$B$2:$Z$948,12,0)</f>
        <v>0</v>
      </c>
      <c r="P713">
        <f>VLOOKUP($B713,SOCS_box_taxonomy!$B$2:$Z$948,13,0)</f>
        <v>0</v>
      </c>
      <c r="Q713">
        <f>VLOOKUP($B713,SOCS_box_taxonomy!$B$2:$Z$948,14,0)</f>
        <v>0</v>
      </c>
      <c r="R713">
        <f>VLOOKUP($B713,SOCS_box_taxonomy!$B$2:$Z$948,15,0)</f>
        <v>0</v>
      </c>
      <c r="S713">
        <f>VLOOKUP($B713,SOCS_box_taxonomy!$B$2:$Z$948,16,0)</f>
        <v>0</v>
      </c>
      <c r="T713">
        <f>VLOOKUP($B713,SOCS_box_taxonomy!$B$2:$Z$948,17,0)</f>
        <v>0</v>
      </c>
      <c r="U713">
        <f>VLOOKUP($B713,SOCS_box_taxonomy!$B$2:$Z$948,18,0)</f>
        <v>0</v>
      </c>
      <c r="V713">
        <f>VLOOKUP($B713,SOCS_box_taxonomy!$B$2:$Z$948,19,0)</f>
        <v>0</v>
      </c>
      <c r="W713">
        <f>VLOOKUP($B713,SOCS_box_taxonomy!$B$2:$Z$948,20,0)</f>
        <v>0</v>
      </c>
      <c r="X713">
        <f>VLOOKUP($B713,SOCS_box_taxonomy!$B$2:$Z$948,21,0)</f>
        <v>0</v>
      </c>
      <c r="Y713">
        <f>VLOOKUP($B713,SOCS_box_taxonomy!$B$2:$Z$948,22,0)</f>
        <v>0</v>
      </c>
    </row>
    <row r="714" spans="1:26">
      <c r="A714" t="s">
        <v>371</v>
      </c>
      <c r="B714" t="s">
        <v>1520</v>
      </c>
      <c r="C714">
        <v>318</v>
      </c>
      <c r="D714" t="s">
        <v>21</v>
      </c>
      <c r="E714">
        <v>249</v>
      </c>
      <c r="F714">
        <v>288</v>
      </c>
      <c r="G714">
        <v>1016</v>
      </c>
      <c r="H714" t="s">
        <v>1265</v>
      </c>
      <c r="I714" t="str">
        <f>VLOOKUP($B714,SOCS_box_taxonomy!$B$2:$Z$948,6,0)</f>
        <v>Eukaryota</v>
      </c>
      <c r="J714" t="str">
        <f>VLOOKUP($B714,SOCS_box_taxonomy!$B$2:$Z$948,7,0)</f>
        <v xml:space="preserve"> Metazoa</v>
      </c>
      <c r="K714" t="str">
        <f>VLOOKUP($B714,SOCS_box_taxonomy!$B$2:$Z$948,8,0)</f>
        <v xml:space="preserve"> Placozoa</v>
      </c>
      <c r="L714" t="str">
        <f>VLOOKUP($B714,SOCS_box_taxonomy!$B$2:$Z$948,9,0)</f>
        <v xml:space="preserve"> Trichoplax.</v>
      </c>
      <c r="M714">
        <f>VLOOKUP($B714,SOCS_box_taxonomy!$B$2:$Z$948,10,0)</f>
        <v>0</v>
      </c>
      <c r="N714">
        <f>VLOOKUP($B714,SOCS_box_taxonomy!$B$2:$Z$948,11,0)</f>
        <v>0</v>
      </c>
      <c r="O714">
        <f>VLOOKUP($B714,SOCS_box_taxonomy!$B$2:$Z$948,12,0)</f>
        <v>0</v>
      </c>
      <c r="P714">
        <f>VLOOKUP($B714,SOCS_box_taxonomy!$B$2:$Z$948,13,0)</f>
        <v>0</v>
      </c>
      <c r="Q714">
        <f>VLOOKUP($B714,SOCS_box_taxonomy!$B$2:$Z$948,14,0)</f>
        <v>0</v>
      </c>
      <c r="R714">
        <f>VLOOKUP($B714,SOCS_box_taxonomy!$B$2:$Z$948,15,0)</f>
        <v>0</v>
      </c>
      <c r="S714">
        <f>VLOOKUP($B714,SOCS_box_taxonomy!$B$2:$Z$948,16,0)</f>
        <v>0</v>
      </c>
      <c r="T714">
        <f>VLOOKUP($B714,SOCS_box_taxonomy!$B$2:$Z$948,17,0)</f>
        <v>0</v>
      </c>
      <c r="U714">
        <f>VLOOKUP($B714,SOCS_box_taxonomy!$B$2:$Z$948,18,0)</f>
        <v>0</v>
      </c>
      <c r="V714">
        <f>VLOOKUP($B714,SOCS_box_taxonomy!$B$2:$Z$948,19,0)</f>
        <v>0</v>
      </c>
      <c r="W714">
        <f>VLOOKUP($B714,SOCS_box_taxonomy!$B$2:$Z$948,20,0)</f>
        <v>0</v>
      </c>
      <c r="X714">
        <f>VLOOKUP($B714,SOCS_box_taxonomy!$B$2:$Z$948,21,0)</f>
        <v>0</v>
      </c>
      <c r="Y714">
        <f>VLOOKUP($B714,SOCS_box_taxonomy!$B$2:$Z$948,22,0)</f>
        <v>0</v>
      </c>
      <c r="Z714">
        <f>$F714-$E714+1</f>
        <v>40</v>
      </c>
    </row>
    <row r="715" spans="1:26">
      <c r="A715" t="s">
        <v>372</v>
      </c>
      <c r="B715" t="s">
        <v>1523</v>
      </c>
      <c r="C715">
        <v>141</v>
      </c>
      <c r="D715" t="s">
        <v>21</v>
      </c>
      <c r="E715">
        <v>96</v>
      </c>
      <c r="F715">
        <v>138</v>
      </c>
      <c r="G715">
        <v>1016</v>
      </c>
      <c r="H715" t="s">
        <v>1265</v>
      </c>
      <c r="I715" t="str">
        <f>VLOOKUP($B715,SOCS_box_taxonomy!$B$2:$Z$948,6,0)</f>
        <v>Eukaryota</v>
      </c>
      <c r="J715" t="str">
        <f>VLOOKUP($B715,SOCS_box_taxonomy!$B$2:$Z$948,7,0)</f>
        <v xml:space="preserve"> Metazoa</v>
      </c>
      <c r="K715" t="str">
        <f>VLOOKUP($B715,SOCS_box_taxonomy!$B$2:$Z$948,8,0)</f>
        <v xml:space="preserve"> Lophotrochozoa</v>
      </c>
      <c r="L715" t="str">
        <f>VLOOKUP($B715,SOCS_box_taxonomy!$B$2:$Z$948,9,0)</f>
        <v xml:space="preserve"> Mollusca</v>
      </c>
      <c r="M715" t="str">
        <f>VLOOKUP($B715,SOCS_box_taxonomy!$B$2:$Z$948,10,0)</f>
        <v xml:space="preserve"> Gastropoda</v>
      </c>
      <c r="N715" t="str">
        <f>VLOOKUP($B715,SOCS_box_taxonomy!$B$2:$Z$948,11,0)</f>
        <v>Vetigastropoda</v>
      </c>
      <c r="O715" t="str">
        <f>VLOOKUP($B715,SOCS_box_taxonomy!$B$2:$Z$948,12,0)</f>
        <v xml:space="preserve"> Haliotoidea</v>
      </c>
      <c r="P715" t="str">
        <f>VLOOKUP($B715,SOCS_box_taxonomy!$B$2:$Z$948,13,0)</f>
        <v xml:space="preserve"> Haliotidae</v>
      </c>
      <c r="Q715" t="str">
        <f>VLOOKUP($B715,SOCS_box_taxonomy!$B$2:$Z$948,14,0)</f>
        <v xml:space="preserve"> Haliotis.</v>
      </c>
      <c r="R715">
        <f>VLOOKUP($B715,SOCS_box_taxonomy!$B$2:$Z$948,15,0)</f>
        <v>0</v>
      </c>
      <c r="S715">
        <f>VLOOKUP($B715,SOCS_box_taxonomy!$B$2:$Z$948,16,0)</f>
        <v>0</v>
      </c>
      <c r="T715">
        <f>VLOOKUP($B715,SOCS_box_taxonomy!$B$2:$Z$948,17,0)</f>
        <v>0</v>
      </c>
      <c r="U715">
        <f>VLOOKUP($B715,SOCS_box_taxonomy!$B$2:$Z$948,18,0)</f>
        <v>0</v>
      </c>
      <c r="V715">
        <f>VLOOKUP($B715,SOCS_box_taxonomy!$B$2:$Z$948,19,0)</f>
        <v>0</v>
      </c>
      <c r="W715">
        <f>VLOOKUP($B715,SOCS_box_taxonomy!$B$2:$Z$948,20,0)</f>
        <v>0</v>
      </c>
      <c r="X715">
        <f>VLOOKUP($B715,SOCS_box_taxonomy!$B$2:$Z$948,21,0)</f>
        <v>0</v>
      </c>
      <c r="Y715">
        <f>VLOOKUP($B715,SOCS_box_taxonomy!$B$2:$Z$948,22,0)</f>
        <v>0</v>
      </c>
      <c r="Z715">
        <f>$F715-$E715+1</f>
        <v>43</v>
      </c>
    </row>
    <row r="716" spans="1:26">
      <c r="A716" t="s">
        <v>380</v>
      </c>
      <c r="B716" t="s">
        <v>1524</v>
      </c>
      <c r="C716">
        <v>179</v>
      </c>
      <c r="D716" t="s">
        <v>21</v>
      </c>
      <c r="E716">
        <v>141</v>
      </c>
      <c r="F716">
        <v>177</v>
      </c>
      <c r="G716">
        <v>1016</v>
      </c>
      <c r="H716" t="s">
        <v>1265</v>
      </c>
      <c r="I716" t="str">
        <f>VLOOKUP($B716,SOCS_box_taxonomy!$B$2:$Z$948,6,0)</f>
        <v>Eukaryota</v>
      </c>
      <c r="J716" t="str">
        <f>VLOOKUP($B716,SOCS_box_taxonomy!$B$2:$Z$948,7,0)</f>
        <v xml:space="preserve"> Metazoa</v>
      </c>
      <c r="K716" t="str">
        <f>VLOOKUP($B716,SOCS_box_taxonomy!$B$2:$Z$948,8,0)</f>
        <v xml:space="preserve"> Chordata</v>
      </c>
      <c r="L716" t="str">
        <f>VLOOKUP($B716,SOCS_box_taxonomy!$B$2:$Z$948,9,0)</f>
        <v xml:space="preserve"> Craniata</v>
      </c>
      <c r="M716" t="str">
        <f>VLOOKUP($B716,SOCS_box_taxonomy!$B$2:$Z$948,10,0)</f>
        <v xml:space="preserve"> Vertebrata</v>
      </c>
      <c r="N716" t="str">
        <f>VLOOKUP($B716,SOCS_box_taxonomy!$B$2:$Z$948,11,0)</f>
        <v xml:space="preserve"> Euteleostomi</v>
      </c>
      <c r="O716" t="str">
        <f>VLOOKUP($B716,SOCS_box_taxonomy!$B$2:$Z$948,12,0)</f>
        <v>Mammalia</v>
      </c>
      <c r="P716" t="str">
        <f>VLOOKUP($B716,SOCS_box_taxonomy!$B$2:$Z$948,13,0)</f>
        <v xml:space="preserve"> Eutheria</v>
      </c>
      <c r="Q716" t="str">
        <f>VLOOKUP($B716,SOCS_box_taxonomy!$B$2:$Z$948,14,0)</f>
        <v xml:space="preserve"> Euarchontoglires</v>
      </c>
      <c r="R716" t="str">
        <f>VLOOKUP($B716,SOCS_box_taxonomy!$B$2:$Z$948,15,0)</f>
        <v xml:space="preserve"> Primates</v>
      </c>
      <c r="S716" t="str">
        <f>VLOOKUP($B716,SOCS_box_taxonomy!$B$2:$Z$948,16,0)</f>
        <v xml:space="preserve"> Haplorrhini</v>
      </c>
      <c r="T716" t="str">
        <f>VLOOKUP($B716,SOCS_box_taxonomy!$B$2:$Z$948,17,0)</f>
        <v>Catarrhini</v>
      </c>
      <c r="U716" t="str">
        <f>VLOOKUP($B716,SOCS_box_taxonomy!$B$2:$Z$948,18,0)</f>
        <v xml:space="preserve"> Hominidae</v>
      </c>
      <c r="V716" t="str">
        <f>VLOOKUP($B716,SOCS_box_taxonomy!$B$2:$Z$948,19,0)</f>
        <v xml:space="preserve"> Homo.</v>
      </c>
      <c r="W716">
        <f>VLOOKUP($B716,SOCS_box_taxonomy!$B$2:$Z$948,20,0)</f>
        <v>0</v>
      </c>
      <c r="X716">
        <f>VLOOKUP($B716,SOCS_box_taxonomy!$B$2:$Z$948,21,0)</f>
        <v>0</v>
      </c>
      <c r="Y716">
        <f>VLOOKUP($B716,SOCS_box_taxonomy!$B$2:$Z$948,22,0)</f>
        <v>0</v>
      </c>
      <c r="Z716">
        <f>$F716-$E716+1</f>
        <v>37</v>
      </c>
    </row>
    <row r="717" spans="1:26">
      <c r="A717" t="s">
        <v>380</v>
      </c>
      <c r="B717" t="s">
        <v>1524</v>
      </c>
      <c r="C717">
        <v>179</v>
      </c>
      <c r="D717" t="s">
        <v>1266</v>
      </c>
      <c r="E717">
        <v>111</v>
      </c>
      <c r="F717">
        <v>136</v>
      </c>
      <c r="G717">
        <v>121734</v>
      </c>
      <c r="H717" t="s">
        <v>1267</v>
      </c>
      <c r="I717" t="str">
        <f>VLOOKUP($B717,SOCS_box_taxonomy!$B$2:$Z$948,6,0)</f>
        <v>Eukaryota</v>
      </c>
      <c r="J717" t="str">
        <f>VLOOKUP($B717,SOCS_box_taxonomy!$B$2:$Z$948,7,0)</f>
        <v xml:space="preserve"> Metazoa</v>
      </c>
      <c r="K717" t="str">
        <f>VLOOKUP($B717,SOCS_box_taxonomy!$B$2:$Z$948,8,0)</f>
        <v xml:space="preserve"> Chordata</v>
      </c>
      <c r="L717" t="str">
        <f>VLOOKUP($B717,SOCS_box_taxonomy!$B$2:$Z$948,9,0)</f>
        <v xml:space="preserve"> Craniata</v>
      </c>
      <c r="M717" t="str">
        <f>VLOOKUP($B717,SOCS_box_taxonomy!$B$2:$Z$948,10,0)</f>
        <v xml:space="preserve"> Vertebrata</v>
      </c>
      <c r="N717" t="str">
        <f>VLOOKUP($B717,SOCS_box_taxonomy!$B$2:$Z$948,11,0)</f>
        <v xml:space="preserve"> Euteleostomi</v>
      </c>
      <c r="O717" t="str">
        <f>VLOOKUP($B717,SOCS_box_taxonomy!$B$2:$Z$948,12,0)</f>
        <v>Mammalia</v>
      </c>
      <c r="P717" t="str">
        <f>VLOOKUP($B717,SOCS_box_taxonomy!$B$2:$Z$948,13,0)</f>
        <v xml:space="preserve"> Eutheria</v>
      </c>
      <c r="Q717" t="str">
        <f>VLOOKUP($B717,SOCS_box_taxonomy!$B$2:$Z$948,14,0)</f>
        <v xml:space="preserve"> Euarchontoglires</v>
      </c>
      <c r="R717" t="str">
        <f>VLOOKUP($B717,SOCS_box_taxonomy!$B$2:$Z$948,15,0)</f>
        <v xml:space="preserve"> Primates</v>
      </c>
      <c r="S717" t="str">
        <f>VLOOKUP($B717,SOCS_box_taxonomy!$B$2:$Z$948,16,0)</f>
        <v xml:space="preserve"> Haplorrhini</v>
      </c>
      <c r="T717" t="str">
        <f>VLOOKUP($B717,SOCS_box_taxonomy!$B$2:$Z$948,17,0)</f>
        <v>Catarrhini</v>
      </c>
      <c r="U717" t="str">
        <f>VLOOKUP($B717,SOCS_box_taxonomy!$B$2:$Z$948,18,0)</f>
        <v xml:space="preserve"> Hominidae</v>
      </c>
      <c r="V717" t="str">
        <f>VLOOKUP($B717,SOCS_box_taxonomy!$B$2:$Z$948,19,0)</f>
        <v xml:space="preserve"> Homo.</v>
      </c>
      <c r="W717">
        <f>VLOOKUP($B717,SOCS_box_taxonomy!$B$2:$Z$948,20,0)</f>
        <v>0</v>
      </c>
      <c r="X717">
        <f>VLOOKUP($B717,SOCS_box_taxonomy!$B$2:$Z$948,21,0)</f>
        <v>0</v>
      </c>
      <c r="Y717">
        <f>VLOOKUP($B717,SOCS_box_taxonomy!$B$2:$Z$948,22,0)</f>
        <v>0</v>
      </c>
    </row>
    <row r="718" spans="1:26">
      <c r="A718" t="s">
        <v>380</v>
      </c>
      <c r="B718" t="s">
        <v>1524</v>
      </c>
      <c r="C718">
        <v>179</v>
      </c>
      <c r="D718" t="s">
        <v>1266</v>
      </c>
      <c r="E718">
        <v>4</v>
      </c>
      <c r="F718">
        <v>42</v>
      </c>
      <c r="G718">
        <v>121734</v>
      </c>
      <c r="H718" t="s">
        <v>1267</v>
      </c>
      <c r="I718" t="str">
        <f>VLOOKUP($B718,SOCS_box_taxonomy!$B$2:$Z$948,6,0)</f>
        <v>Eukaryota</v>
      </c>
      <c r="J718" t="str">
        <f>VLOOKUP($B718,SOCS_box_taxonomy!$B$2:$Z$948,7,0)</f>
        <v xml:space="preserve"> Metazoa</v>
      </c>
      <c r="K718" t="str">
        <f>VLOOKUP($B718,SOCS_box_taxonomy!$B$2:$Z$948,8,0)</f>
        <v xml:space="preserve"> Chordata</v>
      </c>
      <c r="L718" t="str">
        <f>VLOOKUP($B718,SOCS_box_taxonomy!$B$2:$Z$948,9,0)</f>
        <v xml:space="preserve"> Craniata</v>
      </c>
      <c r="M718" t="str">
        <f>VLOOKUP($B718,SOCS_box_taxonomy!$B$2:$Z$948,10,0)</f>
        <v xml:space="preserve"> Vertebrata</v>
      </c>
      <c r="N718" t="str">
        <f>VLOOKUP($B718,SOCS_box_taxonomy!$B$2:$Z$948,11,0)</f>
        <v xml:space="preserve"> Euteleostomi</v>
      </c>
      <c r="O718" t="str">
        <f>VLOOKUP($B718,SOCS_box_taxonomy!$B$2:$Z$948,12,0)</f>
        <v>Mammalia</v>
      </c>
      <c r="P718" t="str">
        <f>VLOOKUP($B718,SOCS_box_taxonomy!$B$2:$Z$948,13,0)</f>
        <v xml:space="preserve"> Eutheria</v>
      </c>
      <c r="Q718" t="str">
        <f>VLOOKUP($B718,SOCS_box_taxonomy!$B$2:$Z$948,14,0)</f>
        <v xml:space="preserve"> Euarchontoglires</v>
      </c>
      <c r="R718" t="str">
        <f>VLOOKUP($B718,SOCS_box_taxonomy!$B$2:$Z$948,15,0)</f>
        <v xml:space="preserve"> Primates</v>
      </c>
      <c r="S718" t="str">
        <f>VLOOKUP($B718,SOCS_box_taxonomy!$B$2:$Z$948,16,0)</f>
        <v xml:space="preserve"> Haplorrhini</v>
      </c>
      <c r="T718" t="str">
        <f>VLOOKUP($B718,SOCS_box_taxonomy!$B$2:$Z$948,17,0)</f>
        <v>Catarrhini</v>
      </c>
      <c r="U718" t="str">
        <f>VLOOKUP($B718,SOCS_box_taxonomy!$B$2:$Z$948,18,0)</f>
        <v xml:space="preserve"> Hominidae</v>
      </c>
      <c r="V718" t="str">
        <f>VLOOKUP($B718,SOCS_box_taxonomy!$B$2:$Z$948,19,0)</f>
        <v xml:space="preserve"> Homo.</v>
      </c>
      <c r="W718">
        <f>VLOOKUP($B718,SOCS_box_taxonomy!$B$2:$Z$948,20,0)</f>
        <v>0</v>
      </c>
      <c r="X718">
        <f>VLOOKUP($B718,SOCS_box_taxonomy!$B$2:$Z$948,21,0)</f>
        <v>0</v>
      </c>
      <c r="Y718">
        <f>VLOOKUP($B718,SOCS_box_taxonomy!$B$2:$Z$948,22,0)</f>
        <v>0</v>
      </c>
    </row>
    <row r="719" spans="1:26">
      <c r="A719" t="s">
        <v>380</v>
      </c>
      <c r="B719" t="s">
        <v>1524</v>
      </c>
      <c r="C719">
        <v>179</v>
      </c>
      <c r="D719" t="s">
        <v>1266</v>
      </c>
      <c r="E719">
        <v>63</v>
      </c>
      <c r="F719">
        <v>96</v>
      </c>
      <c r="G719">
        <v>121734</v>
      </c>
      <c r="H719" t="s">
        <v>1267</v>
      </c>
      <c r="I719" t="str">
        <f>VLOOKUP($B719,SOCS_box_taxonomy!$B$2:$Z$948,6,0)</f>
        <v>Eukaryota</v>
      </c>
      <c r="J719" t="str">
        <f>VLOOKUP($B719,SOCS_box_taxonomy!$B$2:$Z$948,7,0)</f>
        <v xml:space="preserve"> Metazoa</v>
      </c>
      <c r="K719" t="str">
        <f>VLOOKUP($B719,SOCS_box_taxonomy!$B$2:$Z$948,8,0)</f>
        <v xml:space="preserve"> Chordata</v>
      </c>
      <c r="L719" t="str">
        <f>VLOOKUP($B719,SOCS_box_taxonomy!$B$2:$Z$948,9,0)</f>
        <v xml:space="preserve"> Craniata</v>
      </c>
      <c r="M719" t="str">
        <f>VLOOKUP($B719,SOCS_box_taxonomy!$B$2:$Z$948,10,0)</f>
        <v xml:space="preserve"> Vertebrata</v>
      </c>
      <c r="N719" t="str">
        <f>VLOOKUP($B719,SOCS_box_taxonomy!$B$2:$Z$948,11,0)</f>
        <v xml:space="preserve"> Euteleostomi</v>
      </c>
      <c r="O719" t="str">
        <f>VLOOKUP($B719,SOCS_box_taxonomy!$B$2:$Z$948,12,0)</f>
        <v>Mammalia</v>
      </c>
      <c r="P719" t="str">
        <f>VLOOKUP($B719,SOCS_box_taxonomy!$B$2:$Z$948,13,0)</f>
        <v xml:space="preserve"> Eutheria</v>
      </c>
      <c r="Q719" t="str">
        <f>VLOOKUP($B719,SOCS_box_taxonomy!$B$2:$Z$948,14,0)</f>
        <v xml:space="preserve"> Euarchontoglires</v>
      </c>
      <c r="R719" t="str">
        <f>VLOOKUP($B719,SOCS_box_taxonomy!$B$2:$Z$948,15,0)</f>
        <v xml:space="preserve"> Primates</v>
      </c>
      <c r="S719" t="str">
        <f>VLOOKUP($B719,SOCS_box_taxonomy!$B$2:$Z$948,16,0)</f>
        <v xml:space="preserve"> Haplorrhini</v>
      </c>
      <c r="T719" t="str">
        <f>VLOOKUP($B719,SOCS_box_taxonomy!$B$2:$Z$948,17,0)</f>
        <v>Catarrhini</v>
      </c>
      <c r="U719" t="str">
        <f>VLOOKUP($B719,SOCS_box_taxonomy!$B$2:$Z$948,18,0)</f>
        <v xml:space="preserve"> Hominidae</v>
      </c>
      <c r="V719" t="str">
        <f>VLOOKUP($B719,SOCS_box_taxonomy!$B$2:$Z$948,19,0)</f>
        <v xml:space="preserve"> Homo.</v>
      </c>
      <c r="W719">
        <f>VLOOKUP($B719,SOCS_box_taxonomy!$B$2:$Z$948,20,0)</f>
        <v>0</v>
      </c>
      <c r="X719">
        <f>VLOOKUP($B719,SOCS_box_taxonomy!$B$2:$Z$948,21,0)</f>
        <v>0</v>
      </c>
      <c r="Y719">
        <f>VLOOKUP($B719,SOCS_box_taxonomy!$B$2:$Z$948,22,0)</f>
        <v>0</v>
      </c>
    </row>
    <row r="720" spans="1:26">
      <c r="A720" t="s">
        <v>381</v>
      </c>
      <c r="B720" t="s">
        <v>1525</v>
      </c>
      <c r="C720">
        <v>421</v>
      </c>
      <c r="D720" t="s">
        <v>21</v>
      </c>
      <c r="E720">
        <v>383</v>
      </c>
      <c r="F720">
        <v>419</v>
      </c>
      <c r="G720">
        <v>1016</v>
      </c>
      <c r="H720" t="s">
        <v>1265</v>
      </c>
      <c r="I720" t="str">
        <f>VLOOKUP($B720,SOCS_box_taxonomy!$B$2:$Z$948,6,0)</f>
        <v>Eukaryota</v>
      </c>
      <c r="J720" t="str">
        <f>VLOOKUP($B720,SOCS_box_taxonomy!$B$2:$Z$948,7,0)</f>
        <v xml:space="preserve"> Metazoa</v>
      </c>
      <c r="K720" t="str">
        <f>VLOOKUP($B720,SOCS_box_taxonomy!$B$2:$Z$948,8,0)</f>
        <v xml:space="preserve"> Chordata</v>
      </c>
      <c r="L720" t="str">
        <f>VLOOKUP($B720,SOCS_box_taxonomy!$B$2:$Z$948,9,0)</f>
        <v xml:space="preserve"> Craniata</v>
      </c>
      <c r="M720" t="str">
        <f>VLOOKUP($B720,SOCS_box_taxonomy!$B$2:$Z$948,10,0)</f>
        <v xml:space="preserve"> Vertebrata</v>
      </c>
      <c r="N720" t="str">
        <f>VLOOKUP($B720,SOCS_box_taxonomy!$B$2:$Z$948,11,0)</f>
        <v xml:space="preserve"> Euteleostomi</v>
      </c>
      <c r="O720" t="str">
        <f>VLOOKUP($B720,SOCS_box_taxonomy!$B$2:$Z$948,12,0)</f>
        <v>Mammalia</v>
      </c>
      <c r="P720" t="str">
        <f>VLOOKUP($B720,SOCS_box_taxonomy!$B$2:$Z$948,13,0)</f>
        <v xml:space="preserve"> Eutheria</v>
      </c>
      <c r="Q720" t="str">
        <f>VLOOKUP($B720,SOCS_box_taxonomy!$B$2:$Z$948,14,0)</f>
        <v xml:space="preserve"> Euarchontoglires</v>
      </c>
      <c r="R720" t="str">
        <f>VLOOKUP($B720,SOCS_box_taxonomy!$B$2:$Z$948,15,0)</f>
        <v xml:space="preserve"> Primates</v>
      </c>
      <c r="S720" t="str">
        <f>VLOOKUP($B720,SOCS_box_taxonomy!$B$2:$Z$948,16,0)</f>
        <v xml:space="preserve"> Haplorrhini</v>
      </c>
      <c r="T720" t="str">
        <f>VLOOKUP($B720,SOCS_box_taxonomy!$B$2:$Z$948,17,0)</f>
        <v>Catarrhini</v>
      </c>
      <c r="U720" t="str">
        <f>VLOOKUP($B720,SOCS_box_taxonomy!$B$2:$Z$948,18,0)</f>
        <v xml:space="preserve"> Hominidae</v>
      </c>
      <c r="V720" t="str">
        <f>VLOOKUP($B720,SOCS_box_taxonomy!$B$2:$Z$948,19,0)</f>
        <v xml:space="preserve"> Homo.</v>
      </c>
      <c r="W720">
        <f>VLOOKUP($B720,SOCS_box_taxonomy!$B$2:$Z$948,20,0)</f>
        <v>0</v>
      </c>
      <c r="X720">
        <f>VLOOKUP($B720,SOCS_box_taxonomy!$B$2:$Z$948,21,0)</f>
        <v>0</v>
      </c>
      <c r="Y720">
        <f>VLOOKUP($B720,SOCS_box_taxonomy!$B$2:$Z$948,22,0)</f>
        <v>0</v>
      </c>
      <c r="Z720">
        <f>$F720-$E720+1</f>
        <v>37</v>
      </c>
    </row>
    <row r="721" spans="1:26">
      <c r="A721" t="s">
        <v>381</v>
      </c>
      <c r="B721" t="s">
        <v>1525</v>
      </c>
      <c r="C721">
        <v>421</v>
      </c>
      <c r="D721" t="s">
        <v>1266</v>
      </c>
      <c r="E721">
        <v>100</v>
      </c>
      <c r="F721">
        <v>156</v>
      </c>
      <c r="G721">
        <v>121734</v>
      </c>
      <c r="H721" t="s">
        <v>1267</v>
      </c>
      <c r="I721" t="str">
        <f>VLOOKUP($B721,SOCS_box_taxonomy!$B$2:$Z$948,6,0)</f>
        <v>Eukaryota</v>
      </c>
      <c r="J721" t="str">
        <f>VLOOKUP($B721,SOCS_box_taxonomy!$B$2:$Z$948,7,0)</f>
        <v xml:space="preserve"> Metazoa</v>
      </c>
      <c r="K721" t="str">
        <f>VLOOKUP($B721,SOCS_box_taxonomy!$B$2:$Z$948,8,0)</f>
        <v xml:space="preserve"> Chordata</v>
      </c>
      <c r="L721" t="str">
        <f>VLOOKUP($B721,SOCS_box_taxonomy!$B$2:$Z$948,9,0)</f>
        <v xml:space="preserve"> Craniata</v>
      </c>
      <c r="M721" t="str">
        <f>VLOOKUP($B721,SOCS_box_taxonomy!$B$2:$Z$948,10,0)</f>
        <v xml:space="preserve"> Vertebrata</v>
      </c>
      <c r="N721" t="str">
        <f>VLOOKUP($B721,SOCS_box_taxonomy!$B$2:$Z$948,11,0)</f>
        <v xml:space="preserve"> Euteleostomi</v>
      </c>
      <c r="O721" t="str">
        <f>VLOOKUP($B721,SOCS_box_taxonomy!$B$2:$Z$948,12,0)</f>
        <v>Mammalia</v>
      </c>
      <c r="P721" t="str">
        <f>VLOOKUP($B721,SOCS_box_taxonomy!$B$2:$Z$948,13,0)</f>
        <v xml:space="preserve"> Eutheria</v>
      </c>
      <c r="Q721" t="str">
        <f>VLOOKUP($B721,SOCS_box_taxonomy!$B$2:$Z$948,14,0)</f>
        <v xml:space="preserve"> Euarchontoglires</v>
      </c>
      <c r="R721" t="str">
        <f>VLOOKUP($B721,SOCS_box_taxonomy!$B$2:$Z$948,15,0)</f>
        <v xml:space="preserve"> Primates</v>
      </c>
      <c r="S721" t="str">
        <f>VLOOKUP($B721,SOCS_box_taxonomy!$B$2:$Z$948,16,0)</f>
        <v xml:space="preserve"> Haplorrhini</v>
      </c>
      <c r="T721" t="str">
        <f>VLOOKUP($B721,SOCS_box_taxonomy!$B$2:$Z$948,17,0)</f>
        <v>Catarrhini</v>
      </c>
      <c r="U721" t="str">
        <f>VLOOKUP($B721,SOCS_box_taxonomy!$B$2:$Z$948,18,0)</f>
        <v xml:space="preserve"> Hominidae</v>
      </c>
      <c r="V721" t="str">
        <f>VLOOKUP($B721,SOCS_box_taxonomy!$B$2:$Z$948,19,0)</f>
        <v xml:space="preserve"> Homo.</v>
      </c>
      <c r="W721">
        <f>VLOOKUP($B721,SOCS_box_taxonomy!$B$2:$Z$948,20,0)</f>
        <v>0</v>
      </c>
      <c r="X721">
        <f>VLOOKUP($B721,SOCS_box_taxonomy!$B$2:$Z$948,21,0)</f>
        <v>0</v>
      </c>
      <c r="Y721">
        <f>VLOOKUP($B721,SOCS_box_taxonomy!$B$2:$Z$948,22,0)</f>
        <v>0</v>
      </c>
    </row>
    <row r="722" spans="1:26">
      <c r="A722" t="s">
        <v>381</v>
      </c>
      <c r="B722" t="s">
        <v>1525</v>
      </c>
      <c r="C722">
        <v>421</v>
      </c>
      <c r="D722" t="s">
        <v>1266</v>
      </c>
      <c r="E722">
        <v>160</v>
      </c>
      <c r="F722">
        <v>199</v>
      </c>
      <c r="G722">
        <v>121734</v>
      </c>
      <c r="H722" t="s">
        <v>1267</v>
      </c>
      <c r="I722" t="str">
        <f>VLOOKUP($B722,SOCS_box_taxonomy!$B$2:$Z$948,6,0)</f>
        <v>Eukaryota</v>
      </c>
      <c r="J722" t="str">
        <f>VLOOKUP($B722,SOCS_box_taxonomy!$B$2:$Z$948,7,0)</f>
        <v xml:space="preserve"> Metazoa</v>
      </c>
      <c r="K722" t="str">
        <f>VLOOKUP($B722,SOCS_box_taxonomy!$B$2:$Z$948,8,0)</f>
        <v xml:space="preserve"> Chordata</v>
      </c>
      <c r="L722" t="str">
        <f>VLOOKUP($B722,SOCS_box_taxonomy!$B$2:$Z$948,9,0)</f>
        <v xml:space="preserve"> Craniata</v>
      </c>
      <c r="M722" t="str">
        <f>VLOOKUP($B722,SOCS_box_taxonomy!$B$2:$Z$948,10,0)</f>
        <v xml:space="preserve"> Vertebrata</v>
      </c>
      <c r="N722" t="str">
        <f>VLOOKUP($B722,SOCS_box_taxonomy!$B$2:$Z$948,11,0)</f>
        <v xml:space="preserve"> Euteleostomi</v>
      </c>
      <c r="O722" t="str">
        <f>VLOOKUP($B722,SOCS_box_taxonomy!$B$2:$Z$948,12,0)</f>
        <v>Mammalia</v>
      </c>
      <c r="P722" t="str">
        <f>VLOOKUP($B722,SOCS_box_taxonomy!$B$2:$Z$948,13,0)</f>
        <v xml:space="preserve"> Eutheria</v>
      </c>
      <c r="Q722" t="str">
        <f>VLOOKUP($B722,SOCS_box_taxonomy!$B$2:$Z$948,14,0)</f>
        <v xml:space="preserve"> Euarchontoglires</v>
      </c>
      <c r="R722" t="str">
        <f>VLOOKUP($B722,SOCS_box_taxonomy!$B$2:$Z$948,15,0)</f>
        <v xml:space="preserve"> Primates</v>
      </c>
      <c r="S722" t="str">
        <f>VLOOKUP($B722,SOCS_box_taxonomy!$B$2:$Z$948,16,0)</f>
        <v xml:space="preserve"> Haplorrhini</v>
      </c>
      <c r="T722" t="str">
        <f>VLOOKUP($B722,SOCS_box_taxonomy!$B$2:$Z$948,17,0)</f>
        <v>Catarrhini</v>
      </c>
      <c r="U722" t="str">
        <f>VLOOKUP($B722,SOCS_box_taxonomy!$B$2:$Z$948,18,0)</f>
        <v xml:space="preserve"> Hominidae</v>
      </c>
      <c r="V722" t="str">
        <f>VLOOKUP($B722,SOCS_box_taxonomy!$B$2:$Z$948,19,0)</f>
        <v xml:space="preserve"> Homo.</v>
      </c>
      <c r="W722">
        <f>VLOOKUP($B722,SOCS_box_taxonomy!$B$2:$Z$948,20,0)</f>
        <v>0</v>
      </c>
      <c r="X722">
        <f>VLOOKUP($B722,SOCS_box_taxonomy!$B$2:$Z$948,21,0)</f>
        <v>0</v>
      </c>
      <c r="Y722">
        <f>VLOOKUP($B722,SOCS_box_taxonomy!$B$2:$Z$948,22,0)</f>
        <v>0</v>
      </c>
    </row>
    <row r="723" spans="1:26">
      <c r="A723" t="s">
        <v>381</v>
      </c>
      <c r="B723" t="s">
        <v>1525</v>
      </c>
      <c r="C723">
        <v>421</v>
      </c>
      <c r="D723" t="s">
        <v>1266</v>
      </c>
      <c r="E723">
        <v>204</v>
      </c>
      <c r="F723">
        <v>242</v>
      </c>
      <c r="G723">
        <v>121734</v>
      </c>
      <c r="H723" t="s">
        <v>1267</v>
      </c>
      <c r="I723" t="str">
        <f>VLOOKUP($B723,SOCS_box_taxonomy!$B$2:$Z$948,6,0)</f>
        <v>Eukaryota</v>
      </c>
      <c r="J723" t="str">
        <f>VLOOKUP($B723,SOCS_box_taxonomy!$B$2:$Z$948,7,0)</f>
        <v xml:space="preserve"> Metazoa</v>
      </c>
      <c r="K723" t="str">
        <f>VLOOKUP($B723,SOCS_box_taxonomy!$B$2:$Z$948,8,0)</f>
        <v xml:space="preserve"> Chordata</v>
      </c>
      <c r="L723" t="str">
        <f>VLOOKUP($B723,SOCS_box_taxonomy!$B$2:$Z$948,9,0)</f>
        <v xml:space="preserve"> Craniata</v>
      </c>
      <c r="M723" t="str">
        <f>VLOOKUP($B723,SOCS_box_taxonomy!$B$2:$Z$948,10,0)</f>
        <v xml:space="preserve"> Vertebrata</v>
      </c>
      <c r="N723" t="str">
        <f>VLOOKUP($B723,SOCS_box_taxonomy!$B$2:$Z$948,11,0)</f>
        <v xml:space="preserve"> Euteleostomi</v>
      </c>
      <c r="O723" t="str">
        <f>VLOOKUP($B723,SOCS_box_taxonomy!$B$2:$Z$948,12,0)</f>
        <v>Mammalia</v>
      </c>
      <c r="P723" t="str">
        <f>VLOOKUP($B723,SOCS_box_taxonomy!$B$2:$Z$948,13,0)</f>
        <v xml:space="preserve"> Eutheria</v>
      </c>
      <c r="Q723" t="str">
        <f>VLOOKUP($B723,SOCS_box_taxonomy!$B$2:$Z$948,14,0)</f>
        <v xml:space="preserve"> Euarchontoglires</v>
      </c>
      <c r="R723" t="str">
        <f>VLOOKUP($B723,SOCS_box_taxonomy!$B$2:$Z$948,15,0)</f>
        <v xml:space="preserve"> Primates</v>
      </c>
      <c r="S723" t="str">
        <f>VLOOKUP($B723,SOCS_box_taxonomy!$B$2:$Z$948,16,0)</f>
        <v xml:space="preserve"> Haplorrhini</v>
      </c>
      <c r="T723" t="str">
        <f>VLOOKUP($B723,SOCS_box_taxonomy!$B$2:$Z$948,17,0)</f>
        <v>Catarrhini</v>
      </c>
      <c r="U723" t="str">
        <f>VLOOKUP($B723,SOCS_box_taxonomy!$B$2:$Z$948,18,0)</f>
        <v xml:space="preserve"> Hominidae</v>
      </c>
      <c r="V723" t="str">
        <f>VLOOKUP($B723,SOCS_box_taxonomy!$B$2:$Z$948,19,0)</f>
        <v xml:space="preserve"> Homo.</v>
      </c>
      <c r="W723">
        <f>VLOOKUP($B723,SOCS_box_taxonomy!$B$2:$Z$948,20,0)</f>
        <v>0</v>
      </c>
      <c r="X723">
        <f>VLOOKUP($B723,SOCS_box_taxonomy!$B$2:$Z$948,21,0)</f>
        <v>0</v>
      </c>
      <c r="Y723">
        <f>VLOOKUP($B723,SOCS_box_taxonomy!$B$2:$Z$948,22,0)</f>
        <v>0</v>
      </c>
    </row>
    <row r="724" spans="1:26">
      <c r="A724" t="s">
        <v>381</v>
      </c>
      <c r="B724" t="s">
        <v>1525</v>
      </c>
      <c r="C724">
        <v>421</v>
      </c>
      <c r="D724" t="s">
        <v>1266</v>
      </c>
      <c r="E724">
        <v>246</v>
      </c>
      <c r="F724">
        <v>284</v>
      </c>
      <c r="G724">
        <v>121734</v>
      </c>
      <c r="H724" t="s">
        <v>1267</v>
      </c>
      <c r="I724" t="str">
        <f>VLOOKUP($B724,SOCS_box_taxonomy!$B$2:$Z$948,6,0)</f>
        <v>Eukaryota</v>
      </c>
      <c r="J724" t="str">
        <f>VLOOKUP($B724,SOCS_box_taxonomy!$B$2:$Z$948,7,0)</f>
        <v xml:space="preserve"> Metazoa</v>
      </c>
      <c r="K724" t="str">
        <f>VLOOKUP($B724,SOCS_box_taxonomy!$B$2:$Z$948,8,0)</f>
        <v xml:space="preserve"> Chordata</v>
      </c>
      <c r="L724" t="str">
        <f>VLOOKUP($B724,SOCS_box_taxonomy!$B$2:$Z$948,9,0)</f>
        <v xml:space="preserve"> Craniata</v>
      </c>
      <c r="M724" t="str">
        <f>VLOOKUP($B724,SOCS_box_taxonomy!$B$2:$Z$948,10,0)</f>
        <v xml:space="preserve"> Vertebrata</v>
      </c>
      <c r="N724" t="str">
        <f>VLOOKUP($B724,SOCS_box_taxonomy!$B$2:$Z$948,11,0)</f>
        <v xml:space="preserve"> Euteleostomi</v>
      </c>
      <c r="O724" t="str">
        <f>VLOOKUP($B724,SOCS_box_taxonomy!$B$2:$Z$948,12,0)</f>
        <v>Mammalia</v>
      </c>
      <c r="P724" t="str">
        <f>VLOOKUP($B724,SOCS_box_taxonomy!$B$2:$Z$948,13,0)</f>
        <v xml:space="preserve"> Eutheria</v>
      </c>
      <c r="Q724" t="str">
        <f>VLOOKUP($B724,SOCS_box_taxonomy!$B$2:$Z$948,14,0)</f>
        <v xml:space="preserve"> Euarchontoglires</v>
      </c>
      <c r="R724" t="str">
        <f>VLOOKUP($B724,SOCS_box_taxonomy!$B$2:$Z$948,15,0)</f>
        <v xml:space="preserve"> Primates</v>
      </c>
      <c r="S724" t="str">
        <f>VLOOKUP($B724,SOCS_box_taxonomy!$B$2:$Z$948,16,0)</f>
        <v xml:space="preserve"> Haplorrhini</v>
      </c>
      <c r="T724" t="str">
        <f>VLOOKUP($B724,SOCS_box_taxonomy!$B$2:$Z$948,17,0)</f>
        <v>Catarrhini</v>
      </c>
      <c r="U724" t="str">
        <f>VLOOKUP($B724,SOCS_box_taxonomy!$B$2:$Z$948,18,0)</f>
        <v xml:space="preserve"> Hominidae</v>
      </c>
      <c r="V724" t="str">
        <f>VLOOKUP($B724,SOCS_box_taxonomy!$B$2:$Z$948,19,0)</f>
        <v xml:space="preserve"> Homo.</v>
      </c>
      <c r="W724">
        <f>VLOOKUP($B724,SOCS_box_taxonomy!$B$2:$Z$948,20,0)</f>
        <v>0</v>
      </c>
      <c r="X724">
        <f>VLOOKUP($B724,SOCS_box_taxonomy!$B$2:$Z$948,21,0)</f>
        <v>0</v>
      </c>
      <c r="Y724">
        <f>VLOOKUP($B724,SOCS_box_taxonomy!$B$2:$Z$948,22,0)</f>
        <v>0</v>
      </c>
    </row>
    <row r="725" spans="1:26">
      <c r="A725" t="s">
        <v>381</v>
      </c>
      <c r="B725" t="s">
        <v>1525</v>
      </c>
      <c r="C725">
        <v>421</v>
      </c>
      <c r="D725" t="s">
        <v>1266</v>
      </c>
      <c r="E725">
        <v>305</v>
      </c>
      <c r="F725">
        <v>338</v>
      </c>
      <c r="G725">
        <v>121734</v>
      </c>
      <c r="H725" t="s">
        <v>1267</v>
      </c>
      <c r="I725" t="str">
        <f>VLOOKUP($B725,SOCS_box_taxonomy!$B$2:$Z$948,6,0)</f>
        <v>Eukaryota</v>
      </c>
      <c r="J725" t="str">
        <f>VLOOKUP($B725,SOCS_box_taxonomy!$B$2:$Z$948,7,0)</f>
        <v xml:space="preserve"> Metazoa</v>
      </c>
      <c r="K725" t="str">
        <f>VLOOKUP($B725,SOCS_box_taxonomy!$B$2:$Z$948,8,0)</f>
        <v xml:space="preserve"> Chordata</v>
      </c>
      <c r="L725" t="str">
        <f>VLOOKUP($B725,SOCS_box_taxonomy!$B$2:$Z$948,9,0)</f>
        <v xml:space="preserve"> Craniata</v>
      </c>
      <c r="M725" t="str">
        <f>VLOOKUP($B725,SOCS_box_taxonomy!$B$2:$Z$948,10,0)</f>
        <v xml:space="preserve"> Vertebrata</v>
      </c>
      <c r="N725" t="str">
        <f>VLOOKUP($B725,SOCS_box_taxonomy!$B$2:$Z$948,11,0)</f>
        <v xml:space="preserve"> Euteleostomi</v>
      </c>
      <c r="O725" t="str">
        <f>VLOOKUP($B725,SOCS_box_taxonomy!$B$2:$Z$948,12,0)</f>
        <v>Mammalia</v>
      </c>
      <c r="P725" t="str">
        <f>VLOOKUP($B725,SOCS_box_taxonomy!$B$2:$Z$948,13,0)</f>
        <v xml:space="preserve"> Eutheria</v>
      </c>
      <c r="Q725" t="str">
        <f>VLOOKUP($B725,SOCS_box_taxonomy!$B$2:$Z$948,14,0)</f>
        <v xml:space="preserve"> Euarchontoglires</v>
      </c>
      <c r="R725" t="str">
        <f>VLOOKUP($B725,SOCS_box_taxonomy!$B$2:$Z$948,15,0)</f>
        <v xml:space="preserve"> Primates</v>
      </c>
      <c r="S725" t="str">
        <f>VLOOKUP($B725,SOCS_box_taxonomy!$B$2:$Z$948,16,0)</f>
        <v xml:space="preserve"> Haplorrhini</v>
      </c>
      <c r="T725" t="str">
        <f>VLOOKUP($B725,SOCS_box_taxonomy!$B$2:$Z$948,17,0)</f>
        <v>Catarrhini</v>
      </c>
      <c r="U725" t="str">
        <f>VLOOKUP($B725,SOCS_box_taxonomy!$B$2:$Z$948,18,0)</f>
        <v xml:space="preserve"> Hominidae</v>
      </c>
      <c r="V725" t="str">
        <f>VLOOKUP($B725,SOCS_box_taxonomy!$B$2:$Z$948,19,0)</f>
        <v xml:space="preserve"> Homo.</v>
      </c>
      <c r="W725">
        <f>VLOOKUP($B725,SOCS_box_taxonomy!$B$2:$Z$948,20,0)</f>
        <v>0</v>
      </c>
      <c r="X725">
        <f>VLOOKUP($B725,SOCS_box_taxonomy!$B$2:$Z$948,21,0)</f>
        <v>0</v>
      </c>
      <c r="Y725">
        <f>VLOOKUP($B725,SOCS_box_taxonomy!$B$2:$Z$948,22,0)</f>
        <v>0</v>
      </c>
    </row>
    <row r="726" spans="1:26">
      <c r="A726" t="s">
        <v>381</v>
      </c>
      <c r="B726" t="s">
        <v>1525</v>
      </c>
      <c r="C726">
        <v>421</v>
      </c>
      <c r="D726" t="s">
        <v>1266</v>
      </c>
      <c r="E726">
        <v>354</v>
      </c>
      <c r="F726">
        <v>378</v>
      </c>
      <c r="G726">
        <v>121734</v>
      </c>
      <c r="H726" t="s">
        <v>1267</v>
      </c>
      <c r="I726" t="str">
        <f>VLOOKUP($B726,SOCS_box_taxonomy!$B$2:$Z$948,6,0)</f>
        <v>Eukaryota</v>
      </c>
      <c r="J726" t="str">
        <f>VLOOKUP($B726,SOCS_box_taxonomy!$B$2:$Z$948,7,0)</f>
        <v xml:space="preserve"> Metazoa</v>
      </c>
      <c r="K726" t="str">
        <f>VLOOKUP($B726,SOCS_box_taxonomy!$B$2:$Z$948,8,0)</f>
        <v xml:space="preserve"> Chordata</v>
      </c>
      <c r="L726" t="str">
        <f>VLOOKUP($B726,SOCS_box_taxonomy!$B$2:$Z$948,9,0)</f>
        <v xml:space="preserve"> Craniata</v>
      </c>
      <c r="M726" t="str">
        <f>VLOOKUP($B726,SOCS_box_taxonomy!$B$2:$Z$948,10,0)</f>
        <v xml:space="preserve"> Vertebrata</v>
      </c>
      <c r="N726" t="str">
        <f>VLOOKUP($B726,SOCS_box_taxonomy!$B$2:$Z$948,11,0)</f>
        <v xml:space="preserve"> Euteleostomi</v>
      </c>
      <c r="O726" t="str">
        <f>VLOOKUP($B726,SOCS_box_taxonomy!$B$2:$Z$948,12,0)</f>
        <v>Mammalia</v>
      </c>
      <c r="P726" t="str">
        <f>VLOOKUP($B726,SOCS_box_taxonomy!$B$2:$Z$948,13,0)</f>
        <v xml:space="preserve"> Eutheria</v>
      </c>
      <c r="Q726" t="str">
        <f>VLOOKUP($B726,SOCS_box_taxonomy!$B$2:$Z$948,14,0)</f>
        <v xml:space="preserve"> Euarchontoglires</v>
      </c>
      <c r="R726" t="str">
        <f>VLOOKUP($B726,SOCS_box_taxonomy!$B$2:$Z$948,15,0)</f>
        <v xml:space="preserve"> Primates</v>
      </c>
      <c r="S726" t="str">
        <f>VLOOKUP($B726,SOCS_box_taxonomy!$B$2:$Z$948,16,0)</f>
        <v xml:space="preserve"> Haplorrhini</v>
      </c>
      <c r="T726" t="str">
        <f>VLOOKUP($B726,SOCS_box_taxonomy!$B$2:$Z$948,17,0)</f>
        <v>Catarrhini</v>
      </c>
      <c r="U726" t="str">
        <f>VLOOKUP($B726,SOCS_box_taxonomy!$B$2:$Z$948,18,0)</f>
        <v xml:space="preserve"> Hominidae</v>
      </c>
      <c r="V726" t="str">
        <f>VLOOKUP($B726,SOCS_box_taxonomy!$B$2:$Z$948,19,0)</f>
        <v xml:space="preserve"> Homo.</v>
      </c>
      <c r="W726">
        <f>VLOOKUP($B726,SOCS_box_taxonomy!$B$2:$Z$948,20,0)</f>
        <v>0</v>
      </c>
      <c r="X726">
        <f>VLOOKUP($B726,SOCS_box_taxonomy!$B$2:$Z$948,21,0)</f>
        <v>0</v>
      </c>
      <c r="Y726">
        <f>VLOOKUP($B726,SOCS_box_taxonomy!$B$2:$Z$948,22,0)</f>
        <v>0</v>
      </c>
    </row>
    <row r="727" spans="1:26">
      <c r="A727" t="s">
        <v>382</v>
      </c>
      <c r="B727" t="s">
        <v>1526</v>
      </c>
      <c r="C727">
        <v>505</v>
      </c>
      <c r="D727" t="s">
        <v>1286</v>
      </c>
      <c r="E727">
        <v>350</v>
      </c>
      <c r="F727">
        <v>428</v>
      </c>
      <c r="G727">
        <v>4403</v>
      </c>
      <c r="H727" t="s">
        <v>1287</v>
      </c>
      <c r="I727" t="str">
        <f>VLOOKUP($B727,SOCS_box_taxonomy!$B$2:$Z$948,6,0)</f>
        <v>Eukaryota</v>
      </c>
      <c r="J727" t="str">
        <f>VLOOKUP($B727,SOCS_box_taxonomy!$B$2:$Z$948,7,0)</f>
        <v xml:space="preserve"> Metazoa</v>
      </c>
      <c r="K727" t="str">
        <f>VLOOKUP($B727,SOCS_box_taxonomy!$B$2:$Z$948,8,0)</f>
        <v xml:space="preserve"> Chordata</v>
      </c>
      <c r="L727" t="str">
        <f>VLOOKUP($B727,SOCS_box_taxonomy!$B$2:$Z$948,9,0)</f>
        <v xml:space="preserve"> Craniata</v>
      </c>
      <c r="M727" t="str">
        <f>VLOOKUP($B727,SOCS_box_taxonomy!$B$2:$Z$948,10,0)</f>
        <v xml:space="preserve"> Vertebrata</v>
      </c>
      <c r="N727" t="str">
        <f>VLOOKUP($B727,SOCS_box_taxonomy!$B$2:$Z$948,11,0)</f>
        <v xml:space="preserve"> Euteleostomi</v>
      </c>
      <c r="O727" t="str">
        <f>VLOOKUP($B727,SOCS_box_taxonomy!$B$2:$Z$948,12,0)</f>
        <v>Mammalia</v>
      </c>
      <c r="P727" t="str">
        <f>VLOOKUP($B727,SOCS_box_taxonomy!$B$2:$Z$948,13,0)</f>
        <v xml:space="preserve"> Eutheria</v>
      </c>
      <c r="Q727" t="str">
        <f>VLOOKUP($B727,SOCS_box_taxonomy!$B$2:$Z$948,14,0)</f>
        <v xml:space="preserve"> Euarchontoglires</v>
      </c>
      <c r="R727" t="str">
        <f>VLOOKUP($B727,SOCS_box_taxonomy!$B$2:$Z$948,15,0)</f>
        <v xml:space="preserve"> Primates</v>
      </c>
      <c r="S727" t="str">
        <f>VLOOKUP($B727,SOCS_box_taxonomy!$B$2:$Z$948,16,0)</f>
        <v xml:space="preserve"> Haplorrhini</v>
      </c>
      <c r="T727" t="str">
        <f>VLOOKUP($B727,SOCS_box_taxonomy!$B$2:$Z$948,17,0)</f>
        <v>Catarrhini</v>
      </c>
      <c r="U727" t="str">
        <f>VLOOKUP($B727,SOCS_box_taxonomy!$B$2:$Z$948,18,0)</f>
        <v xml:space="preserve"> Hominidae</v>
      </c>
      <c r="V727" t="str">
        <f>VLOOKUP($B727,SOCS_box_taxonomy!$B$2:$Z$948,19,0)</f>
        <v xml:space="preserve"> Homo.</v>
      </c>
      <c r="W727">
        <f>VLOOKUP($B727,SOCS_box_taxonomy!$B$2:$Z$948,20,0)</f>
        <v>0</v>
      </c>
      <c r="X727">
        <f>VLOOKUP($B727,SOCS_box_taxonomy!$B$2:$Z$948,21,0)</f>
        <v>0</v>
      </c>
      <c r="Y727">
        <f>VLOOKUP($B727,SOCS_box_taxonomy!$B$2:$Z$948,22,0)</f>
        <v>0</v>
      </c>
    </row>
    <row r="728" spans="1:26">
      <c r="A728" t="s">
        <v>382</v>
      </c>
      <c r="B728" t="s">
        <v>1526</v>
      </c>
      <c r="C728">
        <v>505</v>
      </c>
      <c r="D728" t="s">
        <v>21</v>
      </c>
      <c r="E728">
        <v>450</v>
      </c>
      <c r="F728">
        <v>487</v>
      </c>
      <c r="G728">
        <v>1016</v>
      </c>
      <c r="H728" t="s">
        <v>1265</v>
      </c>
      <c r="I728" t="str">
        <f>VLOOKUP($B728,SOCS_box_taxonomy!$B$2:$Z$948,6,0)</f>
        <v>Eukaryota</v>
      </c>
      <c r="J728" t="str">
        <f>VLOOKUP($B728,SOCS_box_taxonomy!$B$2:$Z$948,7,0)</f>
        <v xml:space="preserve"> Metazoa</v>
      </c>
      <c r="K728" t="str">
        <f>VLOOKUP($B728,SOCS_box_taxonomy!$B$2:$Z$948,8,0)</f>
        <v xml:space="preserve"> Chordata</v>
      </c>
      <c r="L728" t="str">
        <f>VLOOKUP($B728,SOCS_box_taxonomy!$B$2:$Z$948,9,0)</f>
        <v xml:space="preserve"> Craniata</v>
      </c>
      <c r="M728" t="str">
        <f>VLOOKUP($B728,SOCS_box_taxonomy!$B$2:$Z$948,10,0)</f>
        <v xml:space="preserve"> Vertebrata</v>
      </c>
      <c r="N728" t="str">
        <f>VLOOKUP($B728,SOCS_box_taxonomy!$B$2:$Z$948,11,0)</f>
        <v xml:space="preserve"> Euteleostomi</v>
      </c>
      <c r="O728" t="str">
        <f>VLOOKUP($B728,SOCS_box_taxonomy!$B$2:$Z$948,12,0)</f>
        <v>Mammalia</v>
      </c>
      <c r="P728" t="str">
        <f>VLOOKUP($B728,SOCS_box_taxonomy!$B$2:$Z$948,13,0)</f>
        <v xml:space="preserve"> Eutheria</v>
      </c>
      <c r="Q728" t="str">
        <f>VLOOKUP($B728,SOCS_box_taxonomy!$B$2:$Z$948,14,0)</f>
        <v xml:space="preserve"> Euarchontoglires</v>
      </c>
      <c r="R728" t="str">
        <f>VLOOKUP($B728,SOCS_box_taxonomy!$B$2:$Z$948,15,0)</f>
        <v xml:space="preserve"> Primates</v>
      </c>
      <c r="S728" t="str">
        <f>VLOOKUP($B728,SOCS_box_taxonomy!$B$2:$Z$948,16,0)</f>
        <v xml:space="preserve"> Haplorrhini</v>
      </c>
      <c r="T728" t="str">
        <f>VLOOKUP($B728,SOCS_box_taxonomy!$B$2:$Z$948,17,0)</f>
        <v>Catarrhini</v>
      </c>
      <c r="U728" t="str">
        <f>VLOOKUP($B728,SOCS_box_taxonomy!$B$2:$Z$948,18,0)</f>
        <v xml:space="preserve"> Hominidae</v>
      </c>
      <c r="V728" t="str">
        <f>VLOOKUP($B728,SOCS_box_taxonomy!$B$2:$Z$948,19,0)</f>
        <v xml:space="preserve"> Homo.</v>
      </c>
      <c r="W728">
        <f>VLOOKUP($B728,SOCS_box_taxonomy!$B$2:$Z$948,20,0)</f>
        <v>0</v>
      </c>
      <c r="X728">
        <f>VLOOKUP($B728,SOCS_box_taxonomy!$B$2:$Z$948,21,0)</f>
        <v>0</v>
      </c>
      <c r="Y728">
        <f>VLOOKUP($B728,SOCS_box_taxonomy!$B$2:$Z$948,22,0)</f>
        <v>0</v>
      </c>
      <c r="Z728">
        <f>$F728-$E728+1</f>
        <v>38</v>
      </c>
    </row>
    <row r="729" spans="1:26">
      <c r="A729" t="s">
        <v>382</v>
      </c>
      <c r="B729" t="s">
        <v>1526</v>
      </c>
      <c r="C729">
        <v>505</v>
      </c>
      <c r="D729" t="s">
        <v>1347</v>
      </c>
      <c r="E729">
        <v>113</v>
      </c>
      <c r="F729">
        <v>167</v>
      </c>
      <c r="G729">
        <v>63</v>
      </c>
      <c r="H729" t="s">
        <v>1348</v>
      </c>
      <c r="I729" t="str">
        <f>VLOOKUP($B729,SOCS_box_taxonomy!$B$2:$Z$948,6,0)</f>
        <v>Eukaryota</v>
      </c>
      <c r="J729" t="str">
        <f>VLOOKUP($B729,SOCS_box_taxonomy!$B$2:$Z$948,7,0)</f>
        <v xml:space="preserve"> Metazoa</v>
      </c>
      <c r="K729" t="str">
        <f>VLOOKUP($B729,SOCS_box_taxonomy!$B$2:$Z$948,8,0)</f>
        <v xml:space="preserve"> Chordata</v>
      </c>
      <c r="L729" t="str">
        <f>VLOOKUP($B729,SOCS_box_taxonomy!$B$2:$Z$948,9,0)</f>
        <v xml:space="preserve"> Craniata</v>
      </c>
      <c r="M729" t="str">
        <f>VLOOKUP($B729,SOCS_box_taxonomy!$B$2:$Z$948,10,0)</f>
        <v xml:space="preserve"> Vertebrata</v>
      </c>
      <c r="N729" t="str">
        <f>VLOOKUP($B729,SOCS_box_taxonomy!$B$2:$Z$948,11,0)</f>
        <v xml:space="preserve"> Euteleostomi</v>
      </c>
      <c r="O729" t="str">
        <f>VLOOKUP($B729,SOCS_box_taxonomy!$B$2:$Z$948,12,0)</f>
        <v>Mammalia</v>
      </c>
      <c r="P729" t="str">
        <f>VLOOKUP($B729,SOCS_box_taxonomy!$B$2:$Z$948,13,0)</f>
        <v xml:space="preserve"> Eutheria</v>
      </c>
      <c r="Q729" t="str">
        <f>VLOOKUP($B729,SOCS_box_taxonomy!$B$2:$Z$948,14,0)</f>
        <v xml:space="preserve"> Euarchontoglires</v>
      </c>
      <c r="R729" t="str">
        <f>VLOOKUP($B729,SOCS_box_taxonomy!$B$2:$Z$948,15,0)</f>
        <v xml:space="preserve"> Primates</v>
      </c>
      <c r="S729" t="str">
        <f>VLOOKUP($B729,SOCS_box_taxonomy!$B$2:$Z$948,16,0)</f>
        <v xml:space="preserve"> Haplorrhini</v>
      </c>
      <c r="T729" t="str">
        <f>VLOOKUP($B729,SOCS_box_taxonomy!$B$2:$Z$948,17,0)</f>
        <v>Catarrhini</v>
      </c>
      <c r="U729" t="str">
        <f>VLOOKUP($B729,SOCS_box_taxonomy!$B$2:$Z$948,18,0)</f>
        <v xml:space="preserve"> Hominidae</v>
      </c>
      <c r="V729" t="str">
        <f>VLOOKUP($B729,SOCS_box_taxonomy!$B$2:$Z$948,19,0)</f>
        <v xml:space="preserve"> Homo.</v>
      </c>
      <c r="W729">
        <f>VLOOKUP($B729,SOCS_box_taxonomy!$B$2:$Z$948,20,0)</f>
        <v>0</v>
      </c>
      <c r="X729">
        <f>VLOOKUP($B729,SOCS_box_taxonomy!$B$2:$Z$948,21,0)</f>
        <v>0</v>
      </c>
      <c r="Y729">
        <f>VLOOKUP($B729,SOCS_box_taxonomy!$B$2:$Z$948,22,0)</f>
        <v>0</v>
      </c>
    </row>
    <row r="730" spans="1:26">
      <c r="A730" t="s">
        <v>382</v>
      </c>
      <c r="B730" t="s">
        <v>1526</v>
      </c>
      <c r="C730">
        <v>505</v>
      </c>
      <c r="D730" t="s">
        <v>1349</v>
      </c>
      <c r="E730">
        <v>168</v>
      </c>
      <c r="F730">
        <v>314</v>
      </c>
      <c r="G730">
        <v>56</v>
      </c>
      <c r="I730" t="str">
        <f>VLOOKUP($B730,SOCS_box_taxonomy!$B$2:$Z$948,6,0)</f>
        <v>Eukaryota</v>
      </c>
      <c r="J730" t="str">
        <f>VLOOKUP($B730,SOCS_box_taxonomy!$B$2:$Z$948,7,0)</f>
        <v xml:space="preserve"> Metazoa</v>
      </c>
      <c r="K730" t="str">
        <f>VLOOKUP($B730,SOCS_box_taxonomy!$B$2:$Z$948,8,0)</f>
        <v xml:space="preserve"> Chordata</v>
      </c>
      <c r="L730" t="str">
        <f>VLOOKUP($B730,SOCS_box_taxonomy!$B$2:$Z$948,9,0)</f>
        <v xml:space="preserve"> Craniata</v>
      </c>
      <c r="M730" t="str">
        <f>VLOOKUP($B730,SOCS_box_taxonomy!$B$2:$Z$948,10,0)</f>
        <v xml:space="preserve"> Vertebrata</v>
      </c>
      <c r="N730" t="str">
        <f>VLOOKUP($B730,SOCS_box_taxonomy!$B$2:$Z$948,11,0)</f>
        <v xml:space="preserve"> Euteleostomi</v>
      </c>
      <c r="O730" t="str">
        <f>VLOOKUP($B730,SOCS_box_taxonomy!$B$2:$Z$948,12,0)</f>
        <v>Mammalia</v>
      </c>
      <c r="P730" t="str">
        <f>VLOOKUP($B730,SOCS_box_taxonomy!$B$2:$Z$948,13,0)</f>
        <v xml:space="preserve"> Eutheria</v>
      </c>
      <c r="Q730" t="str">
        <f>VLOOKUP($B730,SOCS_box_taxonomy!$B$2:$Z$948,14,0)</f>
        <v xml:space="preserve"> Euarchontoglires</v>
      </c>
      <c r="R730" t="str">
        <f>VLOOKUP($B730,SOCS_box_taxonomy!$B$2:$Z$948,15,0)</f>
        <v xml:space="preserve"> Primates</v>
      </c>
      <c r="S730" t="str">
        <f>VLOOKUP($B730,SOCS_box_taxonomy!$B$2:$Z$948,16,0)</f>
        <v xml:space="preserve"> Haplorrhini</v>
      </c>
      <c r="T730" t="str">
        <f>VLOOKUP($B730,SOCS_box_taxonomy!$B$2:$Z$948,17,0)</f>
        <v>Catarrhini</v>
      </c>
      <c r="U730" t="str">
        <f>VLOOKUP($B730,SOCS_box_taxonomy!$B$2:$Z$948,18,0)</f>
        <v xml:space="preserve"> Hominidae</v>
      </c>
      <c r="V730" t="str">
        <f>VLOOKUP($B730,SOCS_box_taxonomy!$B$2:$Z$948,19,0)</f>
        <v xml:space="preserve"> Homo.</v>
      </c>
      <c r="W730">
        <f>VLOOKUP($B730,SOCS_box_taxonomy!$B$2:$Z$948,20,0)</f>
        <v>0</v>
      </c>
      <c r="X730">
        <f>VLOOKUP($B730,SOCS_box_taxonomy!$B$2:$Z$948,21,0)</f>
        <v>0</v>
      </c>
      <c r="Y730">
        <f>VLOOKUP($B730,SOCS_box_taxonomy!$B$2:$Z$948,22,0)</f>
        <v>0</v>
      </c>
    </row>
    <row r="731" spans="1:26">
      <c r="A731" t="s">
        <v>382</v>
      </c>
      <c r="B731" t="s">
        <v>1526</v>
      </c>
      <c r="C731">
        <v>505</v>
      </c>
      <c r="D731" t="s">
        <v>1428</v>
      </c>
      <c r="E731">
        <v>46</v>
      </c>
      <c r="F731">
        <v>95</v>
      </c>
      <c r="G731">
        <v>19</v>
      </c>
      <c r="I731" t="str">
        <f>VLOOKUP($B731,SOCS_box_taxonomy!$B$2:$Z$948,6,0)</f>
        <v>Eukaryota</v>
      </c>
      <c r="J731" t="str">
        <f>VLOOKUP($B731,SOCS_box_taxonomy!$B$2:$Z$948,7,0)</f>
        <v xml:space="preserve"> Metazoa</v>
      </c>
      <c r="K731" t="str">
        <f>VLOOKUP($B731,SOCS_box_taxonomy!$B$2:$Z$948,8,0)</f>
        <v xml:space="preserve"> Chordata</v>
      </c>
      <c r="L731" t="str">
        <f>VLOOKUP($B731,SOCS_box_taxonomy!$B$2:$Z$948,9,0)</f>
        <v xml:space="preserve"> Craniata</v>
      </c>
      <c r="M731" t="str">
        <f>VLOOKUP($B731,SOCS_box_taxonomy!$B$2:$Z$948,10,0)</f>
        <v xml:space="preserve"> Vertebrata</v>
      </c>
      <c r="N731" t="str">
        <f>VLOOKUP($B731,SOCS_box_taxonomy!$B$2:$Z$948,11,0)</f>
        <v xml:space="preserve"> Euteleostomi</v>
      </c>
      <c r="O731" t="str">
        <f>VLOOKUP($B731,SOCS_box_taxonomy!$B$2:$Z$948,12,0)</f>
        <v>Mammalia</v>
      </c>
      <c r="P731" t="str">
        <f>VLOOKUP($B731,SOCS_box_taxonomy!$B$2:$Z$948,13,0)</f>
        <v xml:space="preserve"> Eutheria</v>
      </c>
      <c r="Q731" t="str">
        <f>VLOOKUP($B731,SOCS_box_taxonomy!$B$2:$Z$948,14,0)</f>
        <v xml:space="preserve"> Euarchontoglires</v>
      </c>
      <c r="R731" t="str">
        <f>VLOOKUP($B731,SOCS_box_taxonomy!$B$2:$Z$948,15,0)</f>
        <v xml:space="preserve"> Primates</v>
      </c>
      <c r="S731" t="str">
        <f>VLOOKUP($B731,SOCS_box_taxonomy!$B$2:$Z$948,16,0)</f>
        <v xml:space="preserve"> Haplorrhini</v>
      </c>
      <c r="T731" t="str">
        <f>VLOOKUP($B731,SOCS_box_taxonomy!$B$2:$Z$948,17,0)</f>
        <v>Catarrhini</v>
      </c>
      <c r="U731" t="str">
        <f>VLOOKUP($B731,SOCS_box_taxonomy!$B$2:$Z$948,18,0)</f>
        <v xml:space="preserve"> Hominidae</v>
      </c>
      <c r="V731" t="str">
        <f>VLOOKUP($B731,SOCS_box_taxonomy!$B$2:$Z$948,19,0)</f>
        <v xml:space="preserve"> Homo.</v>
      </c>
      <c r="W731">
        <f>VLOOKUP($B731,SOCS_box_taxonomy!$B$2:$Z$948,20,0)</f>
        <v>0</v>
      </c>
      <c r="X731">
        <f>VLOOKUP($B731,SOCS_box_taxonomy!$B$2:$Z$948,21,0)</f>
        <v>0</v>
      </c>
      <c r="Y731">
        <f>VLOOKUP($B731,SOCS_box_taxonomy!$B$2:$Z$948,22,0)</f>
        <v>0</v>
      </c>
    </row>
    <row r="732" spans="1:26">
      <c r="A732" t="s">
        <v>383</v>
      </c>
      <c r="B732" t="s">
        <v>1527</v>
      </c>
      <c r="C732">
        <v>255</v>
      </c>
      <c r="D732" t="s">
        <v>1269</v>
      </c>
      <c r="E732">
        <v>25</v>
      </c>
      <c r="F732">
        <v>115</v>
      </c>
      <c r="G732">
        <v>64467</v>
      </c>
      <c r="H732" t="s">
        <v>1270</v>
      </c>
      <c r="I732" t="str">
        <f>VLOOKUP($B732,SOCS_box_taxonomy!$B$2:$Z$948,6,0)</f>
        <v>Eukaryota</v>
      </c>
      <c r="J732" t="str">
        <f>VLOOKUP($B732,SOCS_box_taxonomy!$B$2:$Z$948,7,0)</f>
        <v xml:space="preserve"> Metazoa</v>
      </c>
      <c r="K732" t="str">
        <f>VLOOKUP($B732,SOCS_box_taxonomy!$B$2:$Z$948,8,0)</f>
        <v xml:space="preserve"> Chordata</v>
      </c>
      <c r="L732" t="str">
        <f>VLOOKUP($B732,SOCS_box_taxonomy!$B$2:$Z$948,9,0)</f>
        <v xml:space="preserve"> Craniata</v>
      </c>
      <c r="M732" t="str">
        <f>VLOOKUP($B732,SOCS_box_taxonomy!$B$2:$Z$948,10,0)</f>
        <v xml:space="preserve"> Vertebrata</v>
      </c>
      <c r="N732" t="str">
        <f>VLOOKUP($B732,SOCS_box_taxonomy!$B$2:$Z$948,11,0)</f>
        <v xml:space="preserve"> Euteleostomi</v>
      </c>
      <c r="O732" t="str">
        <f>VLOOKUP($B732,SOCS_box_taxonomy!$B$2:$Z$948,12,0)</f>
        <v>Mammalia</v>
      </c>
      <c r="P732" t="str">
        <f>VLOOKUP($B732,SOCS_box_taxonomy!$B$2:$Z$948,13,0)</f>
        <v xml:space="preserve"> Eutheria</v>
      </c>
      <c r="Q732" t="str">
        <f>VLOOKUP($B732,SOCS_box_taxonomy!$B$2:$Z$948,14,0)</f>
        <v xml:space="preserve"> Euarchontoglires</v>
      </c>
      <c r="R732" t="str">
        <f>VLOOKUP($B732,SOCS_box_taxonomy!$B$2:$Z$948,15,0)</f>
        <v xml:space="preserve"> Primates</v>
      </c>
      <c r="S732" t="str">
        <f>VLOOKUP($B732,SOCS_box_taxonomy!$B$2:$Z$948,16,0)</f>
        <v xml:space="preserve"> Haplorrhini</v>
      </c>
      <c r="T732" t="str">
        <f>VLOOKUP($B732,SOCS_box_taxonomy!$B$2:$Z$948,17,0)</f>
        <v>Catarrhini</v>
      </c>
      <c r="U732" t="str">
        <f>VLOOKUP($B732,SOCS_box_taxonomy!$B$2:$Z$948,18,0)</f>
        <v xml:space="preserve"> Hominidae</v>
      </c>
      <c r="V732" t="str">
        <f>VLOOKUP($B732,SOCS_box_taxonomy!$B$2:$Z$948,19,0)</f>
        <v xml:space="preserve"> Homo.</v>
      </c>
      <c r="W732">
        <f>VLOOKUP($B732,SOCS_box_taxonomy!$B$2:$Z$948,20,0)</f>
        <v>0</v>
      </c>
      <c r="X732">
        <f>VLOOKUP($B732,SOCS_box_taxonomy!$B$2:$Z$948,21,0)</f>
        <v>0</v>
      </c>
      <c r="Y732">
        <f>VLOOKUP($B732,SOCS_box_taxonomy!$B$2:$Z$948,22,0)</f>
        <v>0</v>
      </c>
    </row>
    <row r="733" spans="1:26">
      <c r="A733" t="s">
        <v>383</v>
      </c>
      <c r="B733" t="s">
        <v>1527</v>
      </c>
      <c r="C733">
        <v>255</v>
      </c>
      <c r="D733" t="s">
        <v>1269</v>
      </c>
      <c r="E733">
        <v>57</v>
      </c>
      <c r="F733">
        <v>148</v>
      </c>
      <c r="G733">
        <v>64467</v>
      </c>
      <c r="H733" t="s">
        <v>1270</v>
      </c>
      <c r="I733" t="str">
        <f>VLOOKUP($B733,SOCS_box_taxonomy!$B$2:$Z$948,6,0)</f>
        <v>Eukaryota</v>
      </c>
      <c r="J733" t="str">
        <f>VLOOKUP($B733,SOCS_box_taxonomy!$B$2:$Z$948,7,0)</f>
        <v xml:space="preserve"> Metazoa</v>
      </c>
      <c r="K733" t="str">
        <f>VLOOKUP($B733,SOCS_box_taxonomy!$B$2:$Z$948,8,0)</f>
        <v xml:space="preserve"> Chordata</v>
      </c>
      <c r="L733" t="str">
        <f>VLOOKUP($B733,SOCS_box_taxonomy!$B$2:$Z$948,9,0)</f>
        <v xml:space="preserve"> Craniata</v>
      </c>
      <c r="M733" t="str">
        <f>VLOOKUP($B733,SOCS_box_taxonomy!$B$2:$Z$948,10,0)</f>
        <v xml:space="preserve"> Vertebrata</v>
      </c>
      <c r="N733" t="str">
        <f>VLOOKUP($B733,SOCS_box_taxonomy!$B$2:$Z$948,11,0)</f>
        <v xml:space="preserve"> Euteleostomi</v>
      </c>
      <c r="O733" t="str">
        <f>VLOOKUP($B733,SOCS_box_taxonomy!$B$2:$Z$948,12,0)</f>
        <v>Mammalia</v>
      </c>
      <c r="P733" t="str">
        <f>VLOOKUP($B733,SOCS_box_taxonomy!$B$2:$Z$948,13,0)</f>
        <v xml:space="preserve"> Eutheria</v>
      </c>
      <c r="Q733" t="str">
        <f>VLOOKUP($B733,SOCS_box_taxonomy!$B$2:$Z$948,14,0)</f>
        <v xml:space="preserve"> Euarchontoglires</v>
      </c>
      <c r="R733" t="str">
        <f>VLOOKUP($B733,SOCS_box_taxonomy!$B$2:$Z$948,15,0)</f>
        <v xml:space="preserve"> Primates</v>
      </c>
      <c r="S733" t="str">
        <f>VLOOKUP($B733,SOCS_box_taxonomy!$B$2:$Z$948,16,0)</f>
        <v xml:space="preserve"> Haplorrhini</v>
      </c>
      <c r="T733" t="str">
        <f>VLOOKUP($B733,SOCS_box_taxonomy!$B$2:$Z$948,17,0)</f>
        <v>Catarrhini</v>
      </c>
      <c r="U733" t="str">
        <f>VLOOKUP($B733,SOCS_box_taxonomy!$B$2:$Z$948,18,0)</f>
        <v xml:space="preserve"> Hominidae</v>
      </c>
      <c r="V733" t="str">
        <f>VLOOKUP($B733,SOCS_box_taxonomy!$B$2:$Z$948,19,0)</f>
        <v xml:space="preserve"> Homo.</v>
      </c>
      <c r="W733">
        <f>VLOOKUP($B733,SOCS_box_taxonomy!$B$2:$Z$948,20,0)</f>
        <v>0</v>
      </c>
      <c r="X733">
        <f>VLOOKUP($B733,SOCS_box_taxonomy!$B$2:$Z$948,21,0)</f>
        <v>0</v>
      </c>
      <c r="Y733">
        <f>VLOOKUP($B733,SOCS_box_taxonomy!$B$2:$Z$948,22,0)</f>
        <v>0</v>
      </c>
    </row>
    <row r="734" spans="1:26">
      <c r="A734" t="s">
        <v>383</v>
      </c>
      <c r="B734" t="s">
        <v>1527</v>
      </c>
      <c r="C734">
        <v>255</v>
      </c>
      <c r="D734" t="s">
        <v>21</v>
      </c>
      <c r="E734">
        <v>214</v>
      </c>
      <c r="F734">
        <v>255</v>
      </c>
      <c r="G734">
        <v>1016</v>
      </c>
      <c r="H734" t="s">
        <v>1265</v>
      </c>
      <c r="I734" t="str">
        <f>VLOOKUP($B734,SOCS_box_taxonomy!$B$2:$Z$948,6,0)</f>
        <v>Eukaryota</v>
      </c>
      <c r="J734" t="str">
        <f>VLOOKUP($B734,SOCS_box_taxonomy!$B$2:$Z$948,7,0)</f>
        <v xml:space="preserve"> Metazoa</v>
      </c>
      <c r="K734" t="str">
        <f>VLOOKUP($B734,SOCS_box_taxonomy!$B$2:$Z$948,8,0)</f>
        <v xml:space="preserve"> Chordata</v>
      </c>
      <c r="L734" t="str">
        <f>VLOOKUP($B734,SOCS_box_taxonomy!$B$2:$Z$948,9,0)</f>
        <v xml:space="preserve"> Craniata</v>
      </c>
      <c r="M734" t="str">
        <f>VLOOKUP($B734,SOCS_box_taxonomy!$B$2:$Z$948,10,0)</f>
        <v xml:space="preserve"> Vertebrata</v>
      </c>
      <c r="N734" t="str">
        <f>VLOOKUP($B734,SOCS_box_taxonomy!$B$2:$Z$948,11,0)</f>
        <v xml:space="preserve"> Euteleostomi</v>
      </c>
      <c r="O734" t="str">
        <f>VLOOKUP($B734,SOCS_box_taxonomy!$B$2:$Z$948,12,0)</f>
        <v>Mammalia</v>
      </c>
      <c r="P734" t="str">
        <f>VLOOKUP($B734,SOCS_box_taxonomy!$B$2:$Z$948,13,0)</f>
        <v xml:space="preserve"> Eutheria</v>
      </c>
      <c r="Q734" t="str">
        <f>VLOOKUP($B734,SOCS_box_taxonomy!$B$2:$Z$948,14,0)</f>
        <v xml:space="preserve"> Euarchontoglires</v>
      </c>
      <c r="R734" t="str">
        <f>VLOOKUP($B734,SOCS_box_taxonomy!$B$2:$Z$948,15,0)</f>
        <v xml:space="preserve"> Primates</v>
      </c>
      <c r="S734" t="str">
        <f>VLOOKUP($B734,SOCS_box_taxonomy!$B$2:$Z$948,16,0)</f>
        <v xml:space="preserve"> Haplorrhini</v>
      </c>
      <c r="T734" t="str">
        <f>VLOOKUP($B734,SOCS_box_taxonomy!$B$2:$Z$948,17,0)</f>
        <v>Catarrhini</v>
      </c>
      <c r="U734" t="str">
        <f>VLOOKUP($B734,SOCS_box_taxonomy!$B$2:$Z$948,18,0)</f>
        <v xml:space="preserve"> Hominidae</v>
      </c>
      <c r="V734" t="str">
        <f>VLOOKUP($B734,SOCS_box_taxonomy!$B$2:$Z$948,19,0)</f>
        <v xml:space="preserve"> Homo.</v>
      </c>
      <c r="W734">
        <f>VLOOKUP($B734,SOCS_box_taxonomy!$B$2:$Z$948,20,0)</f>
        <v>0</v>
      </c>
      <c r="X734">
        <f>VLOOKUP($B734,SOCS_box_taxonomy!$B$2:$Z$948,21,0)</f>
        <v>0</v>
      </c>
      <c r="Y734">
        <f>VLOOKUP($B734,SOCS_box_taxonomy!$B$2:$Z$948,22,0)</f>
        <v>0</v>
      </c>
      <c r="Z734">
        <f>$F734-$E734+1</f>
        <v>42</v>
      </c>
    </row>
    <row r="735" spans="1:26">
      <c r="A735" t="s">
        <v>384</v>
      </c>
      <c r="B735" t="s">
        <v>1528</v>
      </c>
      <c r="C735">
        <v>146</v>
      </c>
      <c r="D735" t="s">
        <v>1286</v>
      </c>
      <c r="E735">
        <v>1</v>
      </c>
      <c r="F735">
        <v>77</v>
      </c>
      <c r="G735">
        <v>4403</v>
      </c>
      <c r="H735" t="s">
        <v>1287</v>
      </c>
      <c r="I735" t="str">
        <f>VLOOKUP($B735,SOCS_box_taxonomy!$B$2:$Z$948,6,0)</f>
        <v>Eukaryota</v>
      </c>
      <c r="J735" t="str">
        <f>VLOOKUP($B735,SOCS_box_taxonomy!$B$2:$Z$948,7,0)</f>
        <v xml:space="preserve"> Metazoa</v>
      </c>
      <c r="K735" t="str">
        <f>VLOOKUP($B735,SOCS_box_taxonomy!$B$2:$Z$948,8,0)</f>
        <v xml:space="preserve"> Chordata</v>
      </c>
      <c r="L735" t="str">
        <f>VLOOKUP($B735,SOCS_box_taxonomy!$B$2:$Z$948,9,0)</f>
        <v xml:space="preserve"> Craniata</v>
      </c>
      <c r="M735" t="str">
        <f>VLOOKUP($B735,SOCS_box_taxonomy!$B$2:$Z$948,10,0)</f>
        <v xml:space="preserve"> Vertebrata</v>
      </c>
      <c r="N735" t="str">
        <f>VLOOKUP($B735,SOCS_box_taxonomy!$B$2:$Z$948,11,0)</f>
        <v xml:space="preserve"> Euteleostomi</v>
      </c>
      <c r="O735" t="str">
        <f>VLOOKUP($B735,SOCS_box_taxonomy!$B$2:$Z$948,12,0)</f>
        <v>Mammalia</v>
      </c>
      <c r="P735" t="str">
        <f>VLOOKUP($B735,SOCS_box_taxonomy!$B$2:$Z$948,13,0)</f>
        <v xml:space="preserve"> Eutheria</v>
      </c>
      <c r="Q735" t="str">
        <f>VLOOKUP($B735,SOCS_box_taxonomy!$B$2:$Z$948,14,0)</f>
        <v xml:space="preserve"> Euarchontoglires</v>
      </c>
      <c r="R735" t="str">
        <f>VLOOKUP($B735,SOCS_box_taxonomy!$B$2:$Z$948,15,0)</f>
        <v xml:space="preserve"> Primates</v>
      </c>
      <c r="S735" t="str">
        <f>VLOOKUP($B735,SOCS_box_taxonomy!$B$2:$Z$948,16,0)</f>
        <v xml:space="preserve"> Haplorrhini</v>
      </c>
      <c r="T735" t="str">
        <f>VLOOKUP($B735,SOCS_box_taxonomy!$B$2:$Z$948,17,0)</f>
        <v>Catarrhini</v>
      </c>
      <c r="U735" t="str">
        <f>VLOOKUP($B735,SOCS_box_taxonomy!$B$2:$Z$948,18,0)</f>
        <v xml:space="preserve"> Hominidae</v>
      </c>
      <c r="V735" t="str">
        <f>VLOOKUP($B735,SOCS_box_taxonomy!$B$2:$Z$948,19,0)</f>
        <v xml:space="preserve"> Homo.</v>
      </c>
      <c r="W735">
        <f>VLOOKUP($B735,SOCS_box_taxonomy!$B$2:$Z$948,20,0)</f>
        <v>0</v>
      </c>
      <c r="X735">
        <f>VLOOKUP($B735,SOCS_box_taxonomy!$B$2:$Z$948,21,0)</f>
        <v>0</v>
      </c>
      <c r="Y735">
        <f>VLOOKUP($B735,SOCS_box_taxonomy!$B$2:$Z$948,22,0)</f>
        <v>0</v>
      </c>
    </row>
    <row r="736" spans="1:26">
      <c r="A736" t="s">
        <v>384</v>
      </c>
      <c r="B736" t="s">
        <v>1528</v>
      </c>
      <c r="C736">
        <v>146</v>
      </c>
      <c r="D736" t="s">
        <v>21</v>
      </c>
      <c r="E736">
        <v>108</v>
      </c>
      <c r="F736">
        <v>143</v>
      </c>
      <c r="G736">
        <v>1016</v>
      </c>
      <c r="H736" t="s">
        <v>1265</v>
      </c>
      <c r="I736" t="str">
        <f>VLOOKUP($B736,SOCS_box_taxonomy!$B$2:$Z$948,6,0)</f>
        <v>Eukaryota</v>
      </c>
      <c r="J736" t="str">
        <f>VLOOKUP($B736,SOCS_box_taxonomy!$B$2:$Z$948,7,0)</f>
        <v xml:space="preserve"> Metazoa</v>
      </c>
      <c r="K736" t="str">
        <f>VLOOKUP($B736,SOCS_box_taxonomy!$B$2:$Z$948,8,0)</f>
        <v xml:space="preserve"> Chordata</v>
      </c>
      <c r="L736" t="str">
        <f>VLOOKUP($B736,SOCS_box_taxonomy!$B$2:$Z$948,9,0)</f>
        <v xml:space="preserve"> Craniata</v>
      </c>
      <c r="M736" t="str">
        <f>VLOOKUP($B736,SOCS_box_taxonomy!$B$2:$Z$948,10,0)</f>
        <v xml:space="preserve"> Vertebrata</v>
      </c>
      <c r="N736" t="str">
        <f>VLOOKUP($B736,SOCS_box_taxonomy!$B$2:$Z$948,11,0)</f>
        <v xml:space="preserve"> Euteleostomi</v>
      </c>
      <c r="O736" t="str">
        <f>VLOOKUP($B736,SOCS_box_taxonomy!$B$2:$Z$948,12,0)</f>
        <v>Mammalia</v>
      </c>
      <c r="P736" t="str">
        <f>VLOOKUP($B736,SOCS_box_taxonomy!$B$2:$Z$948,13,0)</f>
        <v xml:space="preserve"> Eutheria</v>
      </c>
      <c r="Q736" t="str">
        <f>VLOOKUP($B736,SOCS_box_taxonomy!$B$2:$Z$948,14,0)</f>
        <v xml:space="preserve"> Euarchontoglires</v>
      </c>
      <c r="R736" t="str">
        <f>VLOOKUP($B736,SOCS_box_taxonomy!$B$2:$Z$948,15,0)</f>
        <v xml:space="preserve"> Primates</v>
      </c>
      <c r="S736" t="str">
        <f>VLOOKUP($B736,SOCS_box_taxonomy!$B$2:$Z$948,16,0)</f>
        <v xml:space="preserve"> Haplorrhini</v>
      </c>
      <c r="T736" t="str">
        <f>VLOOKUP($B736,SOCS_box_taxonomy!$B$2:$Z$948,17,0)</f>
        <v>Catarrhini</v>
      </c>
      <c r="U736" t="str">
        <f>VLOOKUP($B736,SOCS_box_taxonomy!$B$2:$Z$948,18,0)</f>
        <v xml:space="preserve"> Hominidae</v>
      </c>
      <c r="V736" t="str">
        <f>VLOOKUP($B736,SOCS_box_taxonomy!$B$2:$Z$948,19,0)</f>
        <v xml:space="preserve"> Homo.</v>
      </c>
      <c r="W736">
        <f>VLOOKUP($B736,SOCS_box_taxonomy!$B$2:$Z$948,20,0)</f>
        <v>0</v>
      </c>
      <c r="X736">
        <f>VLOOKUP($B736,SOCS_box_taxonomy!$B$2:$Z$948,21,0)</f>
        <v>0</v>
      </c>
      <c r="Y736">
        <f>VLOOKUP($B736,SOCS_box_taxonomy!$B$2:$Z$948,22,0)</f>
        <v>0</v>
      </c>
      <c r="Z736">
        <f>$F736-$E736+1</f>
        <v>36</v>
      </c>
    </row>
    <row r="737" spans="1:26">
      <c r="A737" t="s">
        <v>385</v>
      </c>
      <c r="B737" t="s">
        <v>1529</v>
      </c>
      <c r="C737">
        <v>194</v>
      </c>
      <c r="D737" t="s">
        <v>21</v>
      </c>
      <c r="E737">
        <v>156</v>
      </c>
      <c r="F737">
        <v>192</v>
      </c>
      <c r="G737">
        <v>1016</v>
      </c>
      <c r="H737" t="s">
        <v>1265</v>
      </c>
      <c r="I737" t="str">
        <f>VLOOKUP($B737,SOCS_box_taxonomy!$B$2:$Z$948,6,0)</f>
        <v>Eukaryota</v>
      </c>
      <c r="J737" t="str">
        <f>VLOOKUP($B737,SOCS_box_taxonomy!$B$2:$Z$948,7,0)</f>
        <v xml:space="preserve"> Metazoa</v>
      </c>
      <c r="K737" t="str">
        <f>VLOOKUP($B737,SOCS_box_taxonomy!$B$2:$Z$948,8,0)</f>
        <v xml:space="preserve"> Chordata</v>
      </c>
      <c r="L737" t="str">
        <f>VLOOKUP($B737,SOCS_box_taxonomy!$B$2:$Z$948,9,0)</f>
        <v xml:space="preserve"> Craniata</v>
      </c>
      <c r="M737" t="str">
        <f>VLOOKUP($B737,SOCS_box_taxonomy!$B$2:$Z$948,10,0)</f>
        <v xml:space="preserve"> Vertebrata</v>
      </c>
      <c r="N737" t="str">
        <f>VLOOKUP($B737,SOCS_box_taxonomy!$B$2:$Z$948,11,0)</f>
        <v xml:space="preserve"> Euteleostomi</v>
      </c>
      <c r="O737" t="str">
        <f>VLOOKUP($B737,SOCS_box_taxonomy!$B$2:$Z$948,12,0)</f>
        <v>Mammalia</v>
      </c>
      <c r="P737" t="str">
        <f>VLOOKUP($B737,SOCS_box_taxonomy!$B$2:$Z$948,13,0)</f>
        <v xml:space="preserve"> Eutheria</v>
      </c>
      <c r="Q737" t="str">
        <f>VLOOKUP($B737,SOCS_box_taxonomy!$B$2:$Z$948,14,0)</f>
        <v xml:space="preserve"> Euarchontoglires</v>
      </c>
      <c r="R737" t="str">
        <f>VLOOKUP($B737,SOCS_box_taxonomy!$B$2:$Z$948,15,0)</f>
        <v xml:space="preserve"> Primates</v>
      </c>
      <c r="S737" t="str">
        <f>VLOOKUP($B737,SOCS_box_taxonomy!$B$2:$Z$948,16,0)</f>
        <v xml:space="preserve"> Haplorrhini</v>
      </c>
      <c r="T737" t="str">
        <f>VLOOKUP($B737,SOCS_box_taxonomy!$B$2:$Z$948,17,0)</f>
        <v>Catarrhini</v>
      </c>
      <c r="U737" t="str">
        <f>VLOOKUP($B737,SOCS_box_taxonomy!$B$2:$Z$948,18,0)</f>
        <v xml:space="preserve"> Hominidae</v>
      </c>
      <c r="V737" t="str">
        <f>VLOOKUP($B737,SOCS_box_taxonomy!$B$2:$Z$948,19,0)</f>
        <v xml:space="preserve"> Homo.</v>
      </c>
      <c r="W737">
        <f>VLOOKUP($B737,SOCS_box_taxonomy!$B$2:$Z$948,20,0)</f>
        <v>0</v>
      </c>
      <c r="X737">
        <f>VLOOKUP($B737,SOCS_box_taxonomy!$B$2:$Z$948,21,0)</f>
        <v>0</v>
      </c>
      <c r="Y737">
        <f>VLOOKUP($B737,SOCS_box_taxonomy!$B$2:$Z$948,22,0)</f>
        <v>0</v>
      </c>
      <c r="Z737">
        <f>$F737-$E737+1</f>
        <v>37</v>
      </c>
    </row>
    <row r="738" spans="1:26">
      <c r="A738" t="s">
        <v>385</v>
      </c>
      <c r="B738" t="s">
        <v>1529</v>
      </c>
      <c r="C738">
        <v>194</v>
      </c>
      <c r="D738" t="s">
        <v>1266</v>
      </c>
      <c r="E738">
        <v>126</v>
      </c>
      <c r="F738">
        <v>151</v>
      </c>
      <c r="G738">
        <v>121734</v>
      </c>
      <c r="H738" t="s">
        <v>1267</v>
      </c>
      <c r="I738" t="str">
        <f>VLOOKUP($B738,SOCS_box_taxonomy!$B$2:$Z$948,6,0)</f>
        <v>Eukaryota</v>
      </c>
      <c r="J738" t="str">
        <f>VLOOKUP($B738,SOCS_box_taxonomy!$B$2:$Z$948,7,0)</f>
        <v xml:space="preserve"> Metazoa</v>
      </c>
      <c r="K738" t="str">
        <f>VLOOKUP($B738,SOCS_box_taxonomy!$B$2:$Z$948,8,0)</f>
        <v xml:space="preserve"> Chordata</v>
      </c>
      <c r="L738" t="str">
        <f>VLOOKUP($B738,SOCS_box_taxonomy!$B$2:$Z$948,9,0)</f>
        <v xml:space="preserve"> Craniata</v>
      </c>
      <c r="M738" t="str">
        <f>VLOOKUP($B738,SOCS_box_taxonomy!$B$2:$Z$948,10,0)</f>
        <v xml:space="preserve"> Vertebrata</v>
      </c>
      <c r="N738" t="str">
        <f>VLOOKUP($B738,SOCS_box_taxonomy!$B$2:$Z$948,11,0)</f>
        <v xml:space="preserve"> Euteleostomi</v>
      </c>
      <c r="O738" t="str">
        <f>VLOOKUP($B738,SOCS_box_taxonomy!$B$2:$Z$948,12,0)</f>
        <v>Mammalia</v>
      </c>
      <c r="P738" t="str">
        <f>VLOOKUP($B738,SOCS_box_taxonomy!$B$2:$Z$948,13,0)</f>
        <v xml:space="preserve"> Eutheria</v>
      </c>
      <c r="Q738" t="str">
        <f>VLOOKUP($B738,SOCS_box_taxonomy!$B$2:$Z$948,14,0)</f>
        <v xml:space="preserve"> Euarchontoglires</v>
      </c>
      <c r="R738" t="str">
        <f>VLOOKUP($B738,SOCS_box_taxonomy!$B$2:$Z$948,15,0)</f>
        <v xml:space="preserve"> Primates</v>
      </c>
      <c r="S738" t="str">
        <f>VLOOKUP($B738,SOCS_box_taxonomy!$B$2:$Z$948,16,0)</f>
        <v xml:space="preserve"> Haplorrhini</v>
      </c>
      <c r="T738" t="str">
        <f>VLOOKUP($B738,SOCS_box_taxonomy!$B$2:$Z$948,17,0)</f>
        <v>Catarrhini</v>
      </c>
      <c r="U738" t="str">
        <f>VLOOKUP($B738,SOCS_box_taxonomy!$B$2:$Z$948,18,0)</f>
        <v xml:space="preserve"> Hominidae</v>
      </c>
      <c r="V738" t="str">
        <f>VLOOKUP($B738,SOCS_box_taxonomy!$B$2:$Z$948,19,0)</f>
        <v xml:space="preserve"> Homo.</v>
      </c>
      <c r="W738">
        <f>VLOOKUP($B738,SOCS_box_taxonomy!$B$2:$Z$948,20,0)</f>
        <v>0</v>
      </c>
      <c r="X738">
        <f>VLOOKUP($B738,SOCS_box_taxonomy!$B$2:$Z$948,21,0)</f>
        <v>0</v>
      </c>
      <c r="Y738">
        <f>VLOOKUP($B738,SOCS_box_taxonomy!$B$2:$Z$948,22,0)</f>
        <v>0</v>
      </c>
    </row>
    <row r="739" spans="1:26">
      <c r="A739" t="s">
        <v>385</v>
      </c>
      <c r="B739" t="s">
        <v>1529</v>
      </c>
      <c r="C739">
        <v>194</v>
      </c>
      <c r="D739" t="s">
        <v>1266</v>
      </c>
      <c r="E739">
        <v>19</v>
      </c>
      <c r="F739">
        <v>57</v>
      </c>
      <c r="G739">
        <v>121734</v>
      </c>
      <c r="H739" t="s">
        <v>1267</v>
      </c>
      <c r="I739" t="str">
        <f>VLOOKUP($B739,SOCS_box_taxonomy!$B$2:$Z$948,6,0)</f>
        <v>Eukaryota</v>
      </c>
      <c r="J739" t="str">
        <f>VLOOKUP($B739,SOCS_box_taxonomy!$B$2:$Z$948,7,0)</f>
        <v xml:space="preserve"> Metazoa</v>
      </c>
      <c r="K739" t="str">
        <f>VLOOKUP($B739,SOCS_box_taxonomy!$B$2:$Z$948,8,0)</f>
        <v xml:space="preserve"> Chordata</v>
      </c>
      <c r="L739" t="str">
        <f>VLOOKUP($B739,SOCS_box_taxonomy!$B$2:$Z$948,9,0)</f>
        <v xml:space="preserve"> Craniata</v>
      </c>
      <c r="M739" t="str">
        <f>VLOOKUP($B739,SOCS_box_taxonomy!$B$2:$Z$948,10,0)</f>
        <v xml:space="preserve"> Vertebrata</v>
      </c>
      <c r="N739" t="str">
        <f>VLOOKUP($B739,SOCS_box_taxonomy!$B$2:$Z$948,11,0)</f>
        <v xml:space="preserve"> Euteleostomi</v>
      </c>
      <c r="O739" t="str">
        <f>VLOOKUP($B739,SOCS_box_taxonomy!$B$2:$Z$948,12,0)</f>
        <v>Mammalia</v>
      </c>
      <c r="P739" t="str">
        <f>VLOOKUP($B739,SOCS_box_taxonomy!$B$2:$Z$948,13,0)</f>
        <v xml:space="preserve"> Eutheria</v>
      </c>
      <c r="Q739" t="str">
        <f>VLOOKUP($B739,SOCS_box_taxonomy!$B$2:$Z$948,14,0)</f>
        <v xml:space="preserve"> Euarchontoglires</v>
      </c>
      <c r="R739" t="str">
        <f>VLOOKUP($B739,SOCS_box_taxonomy!$B$2:$Z$948,15,0)</f>
        <v xml:space="preserve"> Primates</v>
      </c>
      <c r="S739" t="str">
        <f>VLOOKUP($B739,SOCS_box_taxonomy!$B$2:$Z$948,16,0)</f>
        <v xml:space="preserve"> Haplorrhini</v>
      </c>
      <c r="T739" t="str">
        <f>VLOOKUP($B739,SOCS_box_taxonomy!$B$2:$Z$948,17,0)</f>
        <v>Catarrhini</v>
      </c>
      <c r="U739" t="str">
        <f>VLOOKUP($B739,SOCS_box_taxonomy!$B$2:$Z$948,18,0)</f>
        <v xml:space="preserve"> Hominidae</v>
      </c>
      <c r="V739" t="str">
        <f>VLOOKUP($B739,SOCS_box_taxonomy!$B$2:$Z$948,19,0)</f>
        <v xml:space="preserve"> Homo.</v>
      </c>
      <c r="W739">
        <f>VLOOKUP($B739,SOCS_box_taxonomy!$B$2:$Z$948,20,0)</f>
        <v>0</v>
      </c>
      <c r="X739">
        <f>VLOOKUP($B739,SOCS_box_taxonomy!$B$2:$Z$948,21,0)</f>
        <v>0</v>
      </c>
      <c r="Y739">
        <f>VLOOKUP($B739,SOCS_box_taxonomy!$B$2:$Z$948,22,0)</f>
        <v>0</v>
      </c>
    </row>
    <row r="740" spans="1:26">
      <c r="A740" t="s">
        <v>385</v>
      </c>
      <c r="B740" t="s">
        <v>1529</v>
      </c>
      <c r="C740">
        <v>194</v>
      </c>
      <c r="D740" t="s">
        <v>1266</v>
      </c>
      <c r="E740">
        <v>78</v>
      </c>
      <c r="F740">
        <v>111</v>
      </c>
      <c r="G740">
        <v>121734</v>
      </c>
      <c r="H740" t="s">
        <v>1267</v>
      </c>
      <c r="I740" t="str">
        <f>VLOOKUP($B740,SOCS_box_taxonomy!$B$2:$Z$948,6,0)</f>
        <v>Eukaryota</v>
      </c>
      <c r="J740" t="str">
        <f>VLOOKUP($B740,SOCS_box_taxonomy!$B$2:$Z$948,7,0)</f>
        <v xml:space="preserve"> Metazoa</v>
      </c>
      <c r="K740" t="str">
        <f>VLOOKUP($B740,SOCS_box_taxonomy!$B$2:$Z$948,8,0)</f>
        <v xml:space="preserve"> Chordata</v>
      </c>
      <c r="L740" t="str">
        <f>VLOOKUP($B740,SOCS_box_taxonomy!$B$2:$Z$948,9,0)</f>
        <v xml:space="preserve"> Craniata</v>
      </c>
      <c r="M740" t="str">
        <f>VLOOKUP($B740,SOCS_box_taxonomy!$B$2:$Z$948,10,0)</f>
        <v xml:space="preserve"> Vertebrata</v>
      </c>
      <c r="N740" t="str">
        <f>VLOOKUP($B740,SOCS_box_taxonomy!$B$2:$Z$948,11,0)</f>
        <v xml:space="preserve"> Euteleostomi</v>
      </c>
      <c r="O740" t="str">
        <f>VLOOKUP($B740,SOCS_box_taxonomy!$B$2:$Z$948,12,0)</f>
        <v>Mammalia</v>
      </c>
      <c r="P740" t="str">
        <f>VLOOKUP($B740,SOCS_box_taxonomy!$B$2:$Z$948,13,0)</f>
        <v xml:space="preserve"> Eutheria</v>
      </c>
      <c r="Q740" t="str">
        <f>VLOOKUP($B740,SOCS_box_taxonomy!$B$2:$Z$948,14,0)</f>
        <v xml:space="preserve"> Euarchontoglires</v>
      </c>
      <c r="R740" t="str">
        <f>VLOOKUP($B740,SOCS_box_taxonomy!$B$2:$Z$948,15,0)</f>
        <v xml:space="preserve"> Primates</v>
      </c>
      <c r="S740" t="str">
        <f>VLOOKUP($B740,SOCS_box_taxonomy!$B$2:$Z$948,16,0)</f>
        <v xml:space="preserve"> Haplorrhini</v>
      </c>
      <c r="T740" t="str">
        <f>VLOOKUP($B740,SOCS_box_taxonomy!$B$2:$Z$948,17,0)</f>
        <v>Catarrhini</v>
      </c>
      <c r="U740" t="str">
        <f>VLOOKUP($B740,SOCS_box_taxonomy!$B$2:$Z$948,18,0)</f>
        <v xml:space="preserve"> Hominidae</v>
      </c>
      <c r="V740" t="str">
        <f>VLOOKUP($B740,SOCS_box_taxonomy!$B$2:$Z$948,19,0)</f>
        <v xml:space="preserve"> Homo.</v>
      </c>
      <c r="W740">
        <f>VLOOKUP($B740,SOCS_box_taxonomy!$B$2:$Z$948,20,0)</f>
        <v>0</v>
      </c>
      <c r="X740">
        <f>VLOOKUP($B740,SOCS_box_taxonomy!$B$2:$Z$948,21,0)</f>
        <v>0</v>
      </c>
      <c r="Y740">
        <f>VLOOKUP($B740,SOCS_box_taxonomy!$B$2:$Z$948,22,0)</f>
        <v>0</v>
      </c>
    </row>
    <row r="741" spans="1:26">
      <c r="A741" t="s">
        <v>386</v>
      </c>
      <c r="B741" t="s">
        <v>1530</v>
      </c>
      <c r="C741">
        <v>693</v>
      </c>
      <c r="D741" t="s">
        <v>1269</v>
      </c>
      <c r="E741">
        <v>414</v>
      </c>
      <c r="F741">
        <v>511</v>
      </c>
      <c r="G741">
        <v>64467</v>
      </c>
      <c r="H741" t="s">
        <v>1270</v>
      </c>
      <c r="I741" t="str">
        <f>VLOOKUP($B741,SOCS_box_taxonomy!$B$2:$Z$948,6,0)</f>
        <v>Eukaryota</v>
      </c>
      <c r="J741" t="str">
        <f>VLOOKUP($B741,SOCS_box_taxonomy!$B$2:$Z$948,7,0)</f>
        <v xml:space="preserve"> Metazoa</v>
      </c>
      <c r="K741" t="str">
        <f>VLOOKUP($B741,SOCS_box_taxonomy!$B$2:$Z$948,8,0)</f>
        <v xml:space="preserve"> Chordata</v>
      </c>
      <c r="L741" t="str">
        <f>VLOOKUP($B741,SOCS_box_taxonomy!$B$2:$Z$948,9,0)</f>
        <v xml:space="preserve"> Craniata</v>
      </c>
      <c r="M741" t="str">
        <f>VLOOKUP($B741,SOCS_box_taxonomy!$B$2:$Z$948,10,0)</f>
        <v xml:space="preserve"> Vertebrata</v>
      </c>
      <c r="N741" t="str">
        <f>VLOOKUP($B741,SOCS_box_taxonomy!$B$2:$Z$948,11,0)</f>
        <v xml:space="preserve"> Euteleostomi</v>
      </c>
      <c r="O741" t="str">
        <f>VLOOKUP($B741,SOCS_box_taxonomy!$B$2:$Z$948,12,0)</f>
        <v>Mammalia</v>
      </c>
      <c r="P741" t="str">
        <f>VLOOKUP($B741,SOCS_box_taxonomy!$B$2:$Z$948,13,0)</f>
        <v xml:space="preserve"> Eutheria</v>
      </c>
      <c r="Q741" t="str">
        <f>VLOOKUP($B741,SOCS_box_taxonomy!$B$2:$Z$948,14,0)</f>
        <v xml:space="preserve"> Euarchontoglires</v>
      </c>
      <c r="R741" t="str">
        <f>VLOOKUP($B741,SOCS_box_taxonomy!$B$2:$Z$948,15,0)</f>
        <v xml:space="preserve"> Primates</v>
      </c>
      <c r="S741" t="str">
        <f>VLOOKUP($B741,SOCS_box_taxonomy!$B$2:$Z$948,16,0)</f>
        <v xml:space="preserve"> Haplorrhini</v>
      </c>
      <c r="T741" t="str">
        <f>VLOOKUP($B741,SOCS_box_taxonomy!$B$2:$Z$948,17,0)</f>
        <v>Catarrhini</v>
      </c>
      <c r="U741" t="str">
        <f>VLOOKUP($B741,SOCS_box_taxonomy!$B$2:$Z$948,18,0)</f>
        <v xml:space="preserve"> Hominidae</v>
      </c>
      <c r="V741" t="str">
        <f>VLOOKUP($B741,SOCS_box_taxonomy!$B$2:$Z$948,19,0)</f>
        <v xml:space="preserve"> Homo.</v>
      </c>
      <c r="W741">
        <f>VLOOKUP($B741,SOCS_box_taxonomy!$B$2:$Z$948,20,0)</f>
        <v>0</v>
      </c>
      <c r="X741">
        <f>VLOOKUP($B741,SOCS_box_taxonomy!$B$2:$Z$948,21,0)</f>
        <v>0</v>
      </c>
      <c r="Y741">
        <f>VLOOKUP($B741,SOCS_box_taxonomy!$B$2:$Z$948,22,0)</f>
        <v>0</v>
      </c>
    </row>
    <row r="742" spans="1:26">
      <c r="A742" t="s">
        <v>386</v>
      </c>
      <c r="B742" t="s">
        <v>1530</v>
      </c>
      <c r="C742">
        <v>693</v>
      </c>
      <c r="D742" t="s">
        <v>1269</v>
      </c>
      <c r="E742">
        <v>452</v>
      </c>
      <c r="F742">
        <v>544</v>
      </c>
      <c r="G742">
        <v>64467</v>
      </c>
      <c r="H742" t="s">
        <v>1270</v>
      </c>
      <c r="I742" t="str">
        <f>VLOOKUP($B742,SOCS_box_taxonomy!$B$2:$Z$948,6,0)</f>
        <v>Eukaryota</v>
      </c>
      <c r="J742" t="str">
        <f>VLOOKUP($B742,SOCS_box_taxonomy!$B$2:$Z$948,7,0)</f>
        <v xml:space="preserve"> Metazoa</v>
      </c>
      <c r="K742" t="str">
        <f>VLOOKUP($B742,SOCS_box_taxonomy!$B$2:$Z$948,8,0)</f>
        <v xml:space="preserve"> Chordata</v>
      </c>
      <c r="L742" t="str">
        <f>VLOOKUP($B742,SOCS_box_taxonomy!$B$2:$Z$948,9,0)</f>
        <v xml:space="preserve"> Craniata</v>
      </c>
      <c r="M742" t="str">
        <f>VLOOKUP($B742,SOCS_box_taxonomy!$B$2:$Z$948,10,0)</f>
        <v xml:space="preserve"> Vertebrata</v>
      </c>
      <c r="N742" t="str">
        <f>VLOOKUP($B742,SOCS_box_taxonomy!$B$2:$Z$948,11,0)</f>
        <v xml:space="preserve"> Euteleostomi</v>
      </c>
      <c r="O742" t="str">
        <f>VLOOKUP($B742,SOCS_box_taxonomy!$B$2:$Z$948,12,0)</f>
        <v>Mammalia</v>
      </c>
      <c r="P742" t="str">
        <f>VLOOKUP($B742,SOCS_box_taxonomy!$B$2:$Z$948,13,0)</f>
        <v xml:space="preserve"> Eutheria</v>
      </c>
      <c r="Q742" t="str">
        <f>VLOOKUP($B742,SOCS_box_taxonomy!$B$2:$Z$948,14,0)</f>
        <v xml:space="preserve"> Euarchontoglires</v>
      </c>
      <c r="R742" t="str">
        <f>VLOOKUP($B742,SOCS_box_taxonomy!$B$2:$Z$948,15,0)</f>
        <v xml:space="preserve"> Primates</v>
      </c>
      <c r="S742" t="str">
        <f>VLOOKUP($B742,SOCS_box_taxonomy!$B$2:$Z$948,16,0)</f>
        <v xml:space="preserve"> Haplorrhini</v>
      </c>
      <c r="T742" t="str">
        <f>VLOOKUP($B742,SOCS_box_taxonomy!$B$2:$Z$948,17,0)</f>
        <v>Catarrhini</v>
      </c>
      <c r="U742" t="str">
        <f>VLOOKUP($B742,SOCS_box_taxonomy!$B$2:$Z$948,18,0)</f>
        <v xml:space="preserve"> Hominidae</v>
      </c>
      <c r="V742" t="str">
        <f>VLOOKUP($B742,SOCS_box_taxonomy!$B$2:$Z$948,19,0)</f>
        <v xml:space="preserve"> Homo.</v>
      </c>
      <c r="W742">
        <f>VLOOKUP($B742,SOCS_box_taxonomy!$B$2:$Z$948,20,0)</f>
        <v>0</v>
      </c>
      <c r="X742">
        <f>VLOOKUP($B742,SOCS_box_taxonomy!$B$2:$Z$948,21,0)</f>
        <v>0</v>
      </c>
      <c r="Y742">
        <f>VLOOKUP($B742,SOCS_box_taxonomy!$B$2:$Z$948,22,0)</f>
        <v>0</v>
      </c>
    </row>
    <row r="743" spans="1:26">
      <c r="A743" t="s">
        <v>386</v>
      </c>
      <c r="B743" t="s">
        <v>1530</v>
      </c>
      <c r="C743">
        <v>693</v>
      </c>
      <c r="D743" t="s">
        <v>1269</v>
      </c>
      <c r="E743">
        <v>518</v>
      </c>
      <c r="F743">
        <v>628</v>
      </c>
      <c r="G743">
        <v>64467</v>
      </c>
      <c r="H743" t="s">
        <v>1270</v>
      </c>
      <c r="I743" t="str">
        <f>VLOOKUP($B743,SOCS_box_taxonomy!$B$2:$Z$948,6,0)</f>
        <v>Eukaryota</v>
      </c>
      <c r="J743" t="str">
        <f>VLOOKUP($B743,SOCS_box_taxonomy!$B$2:$Z$948,7,0)</f>
        <v xml:space="preserve"> Metazoa</v>
      </c>
      <c r="K743" t="str">
        <f>VLOOKUP($B743,SOCS_box_taxonomy!$B$2:$Z$948,8,0)</f>
        <v xml:space="preserve"> Chordata</v>
      </c>
      <c r="L743" t="str">
        <f>VLOOKUP($B743,SOCS_box_taxonomy!$B$2:$Z$948,9,0)</f>
        <v xml:space="preserve"> Craniata</v>
      </c>
      <c r="M743" t="str">
        <f>VLOOKUP($B743,SOCS_box_taxonomy!$B$2:$Z$948,10,0)</f>
        <v xml:space="preserve"> Vertebrata</v>
      </c>
      <c r="N743" t="str">
        <f>VLOOKUP($B743,SOCS_box_taxonomy!$B$2:$Z$948,11,0)</f>
        <v xml:space="preserve"> Euteleostomi</v>
      </c>
      <c r="O743" t="str">
        <f>VLOOKUP($B743,SOCS_box_taxonomy!$B$2:$Z$948,12,0)</f>
        <v>Mammalia</v>
      </c>
      <c r="P743" t="str">
        <f>VLOOKUP($B743,SOCS_box_taxonomy!$B$2:$Z$948,13,0)</f>
        <v xml:space="preserve"> Eutheria</v>
      </c>
      <c r="Q743" t="str">
        <f>VLOOKUP($B743,SOCS_box_taxonomy!$B$2:$Z$948,14,0)</f>
        <v xml:space="preserve"> Euarchontoglires</v>
      </c>
      <c r="R743" t="str">
        <f>VLOOKUP($B743,SOCS_box_taxonomy!$B$2:$Z$948,15,0)</f>
        <v xml:space="preserve"> Primates</v>
      </c>
      <c r="S743" t="str">
        <f>VLOOKUP($B743,SOCS_box_taxonomy!$B$2:$Z$948,16,0)</f>
        <v xml:space="preserve"> Haplorrhini</v>
      </c>
      <c r="T743" t="str">
        <f>VLOOKUP($B743,SOCS_box_taxonomy!$B$2:$Z$948,17,0)</f>
        <v>Catarrhini</v>
      </c>
      <c r="U743" t="str">
        <f>VLOOKUP($B743,SOCS_box_taxonomy!$B$2:$Z$948,18,0)</f>
        <v xml:space="preserve"> Hominidae</v>
      </c>
      <c r="V743" t="str">
        <f>VLOOKUP($B743,SOCS_box_taxonomy!$B$2:$Z$948,19,0)</f>
        <v xml:space="preserve"> Homo.</v>
      </c>
      <c r="W743">
        <f>VLOOKUP($B743,SOCS_box_taxonomy!$B$2:$Z$948,20,0)</f>
        <v>0</v>
      </c>
      <c r="X743">
        <f>VLOOKUP($B743,SOCS_box_taxonomy!$B$2:$Z$948,21,0)</f>
        <v>0</v>
      </c>
      <c r="Y743">
        <f>VLOOKUP($B743,SOCS_box_taxonomy!$B$2:$Z$948,22,0)</f>
        <v>0</v>
      </c>
    </row>
    <row r="744" spans="1:26">
      <c r="A744" t="s">
        <v>386</v>
      </c>
      <c r="B744" t="s">
        <v>1530</v>
      </c>
      <c r="C744">
        <v>693</v>
      </c>
      <c r="D744" t="s">
        <v>1531</v>
      </c>
      <c r="E744">
        <v>332</v>
      </c>
      <c r="F744">
        <v>375</v>
      </c>
      <c r="G744">
        <v>792</v>
      </c>
      <c r="H744" t="s">
        <v>1532</v>
      </c>
      <c r="I744" t="str">
        <f>VLOOKUP($B744,SOCS_box_taxonomy!$B$2:$Z$948,6,0)</f>
        <v>Eukaryota</v>
      </c>
      <c r="J744" t="str">
        <f>VLOOKUP($B744,SOCS_box_taxonomy!$B$2:$Z$948,7,0)</f>
        <v xml:space="preserve"> Metazoa</v>
      </c>
      <c r="K744" t="str">
        <f>VLOOKUP($B744,SOCS_box_taxonomy!$B$2:$Z$948,8,0)</f>
        <v xml:space="preserve"> Chordata</v>
      </c>
      <c r="L744" t="str">
        <f>VLOOKUP($B744,SOCS_box_taxonomy!$B$2:$Z$948,9,0)</f>
        <v xml:space="preserve"> Craniata</v>
      </c>
      <c r="M744" t="str">
        <f>VLOOKUP($B744,SOCS_box_taxonomy!$B$2:$Z$948,10,0)</f>
        <v xml:space="preserve"> Vertebrata</v>
      </c>
      <c r="N744" t="str">
        <f>VLOOKUP($B744,SOCS_box_taxonomy!$B$2:$Z$948,11,0)</f>
        <v xml:space="preserve"> Euteleostomi</v>
      </c>
      <c r="O744" t="str">
        <f>VLOOKUP($B744,SOCS_box_taxonomy!$B$2:$Z$948,12,0)</f>
        <v>Mammalia</v>
      </c>
      <c r="P744" t="str">
        <f>VLOOKUP($B744,SOCS_box_taxonomy!$B$2:$Z$948,13,0)</f>
        <v xml:space="preserve"> Eutheria</v>
      </c>
      <c r="Q744" t="str">
        <f>VLOOKUP($B744,SOCS_box_taxonomy!$B$2:$Z$948,14,0)</f>
        <v xml:space="preserve"> Euarchontoglires</v>
      </c>
      <c r="R744" t="str">
        <f>VLOOKUP($B744,SOCS_box_taxonomy!$B$2:$Z$948,15,0)</f>
        <v xml:space="preserve"> Primates</v>
      </c>
      <c r="S744" t="str">
        <f>VLOOKUP($B744,SOCS_box_taxonomy!$B$2:$Z$948,16,0)</f>
        <v xml:space="preserve"> Haplorrhini</v>
      </c>
      <c r="T744" t="str">
        <f>VLOOKUP($B744,SOCS_box_taxonomy!$B$2:$Z$948,17,0)</f>
        <v>Catarrhini</v>
      </c>
      <c r="U744" t="str">
        <f>VLOOKUP($B744,SOCS_box_taxonomy!$B$2:$Z$948,18,0)</f>
        <v xml:space="preserve"> Hominidae</v>
      </c>
      <c r="V744" t="str">
        <f>VLOOKUP($B744,SOCS_box_taxonomy!$B$2:$Z$948,19,0)</f>
        <v xml:space="preserve"> Homo.</v>
      </c>
      <c r="W744">
        <f>VLOOKUP($B744,SOCS_box_taxonomy!$B$2:$Z$948,20,0)</f>
        <v>0</v>
      </c>
      <c r="X744">
        <f>VLOOKUP($B744,SOCS_box_taxonomy!$B$2:$Z$948,21,0)</f>
        <v>0</v>
      </c>
      <c r="Y744">
        <f>VLOOKUP($B744,SOCS_box_taxonomy!$B$2:$Z$948,22,0)</f>
        <v>0</v>
      </c>
    </row>
    <row r="745" spans="1:26">
      <c r="A745" t="s">
        <v>386</v>
      </c>
      <c r="B745" t="s">
        <v>1530</v>
      </c>
      <c r="C745">
        <v>693</v>
      </c>
      <c r="D745" t="s">
        <v>1533</v>
      </c>
      <c r="E745">
        <v>155</v>
      </c>
      <c r="F745">
        <v>271</v>
      </c>
      <c r="G745">
        <v>690</v>
      </c>
      <c r="H745" t="s">
        <v>1534</v>
      </c>
      <c r="I745" t="str">
        <f>VLOOKUP($B745,SOCS_box_taxonomy!$B$2:$Z$948,6,0)</f>
        <v>Eukaryota</v>
      </c>
      <c r="J745" t="str">
        <f>VLOOKUP($B745,SOCS_box_taxonomy!$B$2:$Z$948,7,0)</f>
        <v xml:space="preserve"> Metazoa</v>
      </c>
      <c r="K745" t="str">
        <f>VLOOKUP($B745,SOCS_box_taxonomy!$B$2:$Z$948,8,0)</f>
        <v xml:space="preserve"> Chordata</v>
      </c>
      <c r="L745" t="str">
        <f>VLOOKUP($B745,SOCS_box_taxonomy!$B$2:$Z$948,9,0)</f>
        <v xml:space="preserve"> Craniata</v>
      </c>
      <c r="M745" t="str">
        <f>VLOOKUP($B745,SOCS_box_taxonomy!$B$2:$Z$948,10,0)</f>
        <v xml:space="preserve"> Vertebrata</v>
      </c>
      <c r="N745" t="str">
        <f>VLOOKUP($B745,SOCS_box_taxonomy!$B$2:$Z$948,11,0)</f>
        <v xml:space="preserve"> Euteleostomi</v>
      </c>
      <c r="O745" t="str">
        <f>VLOOKUP($B745,SOCS_box_taxonomy!$B$2:$Z$948,12,0)</f>
        <v>Mammalia</v>
      </c>
      <c r="P745" t="str">
        <f>VLOOKUP($B745,SOCS_box_taxonomy!$B$2:$Z$948,13,0)</f>
        <v xml:space="preserve"> Eutheria</v>
      </c>
      <c r="Q745" t="str">
        <f>VLOOKUP($B745,SOCS_box_taxonomy!$B$2:$Z$948,14,0)</f>
        <v xml:space="preserve"> Euarchontoglires</v>
      </c>
      <c r="R745" t="str">
        <f>VLOOKUP($B745,SOCS_box_taxonomy!$B$2:$Z$948,15,0)</f>
        <v xml:space="preserve"> Primates</v>
      </c>
      <c r="S745" t="str">
        <f>VLOOKUP($B745,SOCS_box_taxonomy!$B$2:$Z$948,16,0)</f>
        <v xml:space="preserve"> Haplorrhini</v>
      </c>
      <c r="T745" t="str">
        <f>VLOOKUP($B745,SOCS_box_taxonomy!$B$2:$Z$948,17,0)</f>
        <v>Catarrhini</v>
      </c>
      <c r="U745" t="str">
        <f>VLOOKUP($B745,SOCS_box_taxonomy!$B$2:$Z$948,18,0)</f>
        <v xml:space="preserve"> Hominidae</v>
      </c>
      <c r="V745" t="str">
        <f>VLOOKUP($B745,SOCS_box_taxonomy!$B$2:$Z$948,19,0)</f>
        <v xml:space="preserve"> Homo.</v>
      </c>
      <c r="W745">
        <f>VLOOKUP($B745,SOCS_box_taxonomy!$B$2:$Z$948,20,0)</f>
        <v>0</v>
      </c>
      <c r="X745">
        <f>VLOOKUP($B745,SOCS_box_taxonomy!$B$2:$Z$948,21,0)</f>
        <v>0</v>
      </c>
      <c r="Y745">
        <f>VLOOKUP($B745,SOCS_box_taxonomy!$B$2:$Z$948,22,0)</f>
        <v>0</v>
      </c>
    </row>
    <row r="746" spans="1:26">
      <c r="A746" t="s">
        <v>386</v>
      </c>
      <c r="B746" t="s">
        <v>1530</v>
      </c>
      <c r="C746">
        <v>693</v>
      </c>
      <c r="D746" t="s">
        <v>21</v>
      </c>
      <c r="E746">
        <v>652</v>
      </c>
      <c r="F746">
        <v>692</v>
      </c>
      <c r="G746">
        <v>1016</v>
      </c>
      <c r="H746" t="s">
        <v>1265</v>
      </c>
      <c r="I746" t="str">
        <f>VLOOKUP($B746,SOCS_box_taxonomy!$B$2:$Z$948,6,0)</f>
        <v>Eukaryota</v>
      </c>
      <c r="J746" t="str">
        <f>VLOOKUP($B746,SOCS_box_taxonomy!$B$2:$Z$948,7,0)</f>
        <v xml:space="preserve"> Metazoa</v>
      </c>
      <c r="K746" t="str">
        <f>VLOOKUP($B746,SOCS_box_taxonomy!$B$2:$Z$948,8,0)</f>
        <v xml:space="preserve"> Chordata</v>
      </c>
      <c r="L746" t="str">
        <f>VLOOKUP($B746,SOCS_box_taxonomy!$B$2:$Z$948,9,0)</f>
        <v xml:space="preserve"> Craniata</v>
      </c>
      <c r="M746" t="str">
        <f>VLOOKUP($B746,SOCS_box_taxonomy!$B$2:$Z$948,10,0)</f>
        <v xml:space="preserve"> Vertebrata</v>
      </c>
      <c r="N746" t="str">
        <f>VLOOKUP($B746,SOCS_box_taxonomy!$B$2:$Z$948,11,0)</f>
        <v xml:space="preserve"> Euteleostomi</v>
      </c>
      <c r="O746" t="str">
        <f>VLOOKUP($B746,SOCS_box_taxonomy!$B$2:$Z$948,12,0)</f>
        <v>Mammalia</v>
      </c>
      <c r="P746" t="str">
        <f>VLOOKUP($B746,SOCS_box_taxonomy!$B$2:$Z$948,13,0)</f>
        <v xml:space="preserve"> Eutheria</v>
      </c>
      <c r="Q746" t="str">
        <f>VLOOKUP($B746,SOCS_box_taxonomy!$B$2:$Z$948,14,0)</f>
        <v xml:space="preserve"> Euarchontoglires</v>
      </c>
      <c r="R746" t="str">
        <f>VLOOKUP($B746,SOCS_box_taxonomy!$B$2:$Z$948,15,0)</f>
        <v xml:space="preserve"> Primates</v>
      </c>
      <c r="S746" t="str">
        <f>VLOOKUP($B746,SOCS_box_taxonomy!$B$2:$Z$948,16,0)</f>
        <v xml:space="preserve"> Haplorrhini</v>
      </c>
      <c r="T746" t="str">
        <f>VLOOKUP($B746,SOCS_box_taxonomy!$B$2:$Z$948,17,0)</f>
        <v>Catarrhini</v>
      </c>
      <c r="U746" t="str">
        <f>VLOOKUP($B746,SOCS_box_taxonomy!$B$2:$Z$948,18,0)</f>
        <v xml:space="preserve"> Hominidae</v>
      </c>
      <c r="V746" t="str">
        <f>VLOOKUP($B746,SOCS_box_taxonomy!$B$2:$Z$948,19,0)</f>
        <v xml:space="preserve"> Homo.</v>
      </c>
      <c r="W746">
        <f>VLOOKUP($B746,SOCS_box_taxonomy!$B$2:$Z$948,20,0)</f>
        <v>0</v>
      </c>
      <c r="X746">
        <f>VLOOKUP($B746,SOCS_box_taxonomy!$B$2:$Z$948,21,0)</f>
        <v>0</v>
      </c>
      <c r="Y746">
        <f>VLOOKUP($B746,SOCS_box_taxonomy!$B$2:$Z$948,22,0)</f>
        <v>0</v>
      </c>
      <c r="Z746">
        <f>$F746-$E746+1</f>
        <v>41</v>
      </c>
    </row>
    <row r="747" spans="1:26">
      <c r="A747" t="s">
        <v>387</v>
      </c>
      <c r="B747" t="s">
        <v>1535</v>
      </c>
      <c r="C747">
        <v>342</v>
      </c>
      <c r="D747" t="s">
        <v>1269</v>
      </c>
      <c r="E747">
        <v>28</v>
      </c>
      <c r="F747">
        <v>128</v>
      </c>
      <c r="G747">
        <v>64467</v>
      </c>
      <c r="H747" t="s">
        <v>1270</v>
      </c>
      <c r="I747" t="str">
        <f>VLOOKUP($B747,SOCS_box_taxonomy!$B$2:$Z$948,6,0)</f>
        <v>Eukaryota</v>
      </c>
      <c r="J747" t="str">
        <f>VLOOKUP($B747,SOCS_box_taxonomy!$B$2:$Z$948,7,0)</f>
        <v xml:space="preserve"> Metazoa</v>
      </c>
      <c r="K747" t="str">
        <f>VLOOKUP($B747,SOCS_box_taxonomy!$B$2:$Z$948,8,0)</f>
        <v xml:space="preserve"> Chordata</v>
      </c>
      <c r="L747" t="str">
        <f>VLOOKUP($B747,SOCS_box_taxonomy!$B$2:$Z$948,9,0)</f>
        <v xml:space="preserve"> Craniata</v>
      </c>
      <c r="M747" t="str">
        <f>VLOOKUP($B747,SOCS_box_taxonomy!$B$2:$Z$948,10,0)</f>
        <v xml:space="preserve"> Vertebrata</v>
      </c>
      <c r="N747" t="str">
        <f>VLOOKUP($B747,SOCS_box_taxonomy!$B$2:$Z$948,11,0)</f>
        <v xml:space="preserve"> Euteleostomi</v>
      </c>
      <c r="O747" t="str">
        <f>VLOOKUP($B747,SOCS_box_taxonomy!$B$2:$Z$948,12,0)</f>
        <v>Mammalia</v>
      </c>
      <c r="P747" t="str">
        <f>VLOOKUP($B747,SOCS_box_taxonomy!$B$2:$Z$948,13,0)</f>
        <v xml:space="preserve"> Eutheria</v>
      </c>
      <c r="Q747" t="str">
        <f>VLOOKUP($B747,SOCS_box_taxonomy!$B$2:$Z$948,14,0)</f>
        <v xml:space="preserve"> Euarchontoglires</v>
      </c>
      <c r="R747" t="str">
        <f>VLOOKUP($B747,SOCS_box_taxonomy!$B$2:$Z$948,15,0)</f>
        <v xml:space="preserve"> Primates</v>
      </c>
      <c r="S747" t="str">
        <f>VLOOKUP($B747,SOCS_box_taxonomy!$B$2:$Z$948,16,0)</f>
        <v xml:space="preserve"> Haplorrhini</v>
      </c>
      <c r="T747" t="str">
        <f>VLOOKUP($B747,SOCS_box_taxonomy!$B$2:$Z$948,17,0)</f>
        <v>Catarrhini</v>
      </c>
      <c r="U747" t="str">
        <f>VLOOKUP($B747,SOCS_box_taxonomy!$B$2:$Z$948,18,0)</f>
        <v xml:space="preserve"> Hominidae</v>
      </c>
      <c r="V747" t="str">
        <f>VLOOKUP($B747,SOCS_box_taxonomy!$B$2:$Z$948,19,0)</f>
        <v xml:space="preserve"> Homo.</v>
      </c>
      <c r="W747">
        <f>VLOOKUP($B747,SOCS_box_taxonomy!$B$2:$Z$948,20,0)</f>
        <v>0</v>
      </c>
      <c r="X747">
        <f>VLOOKUP($B747,SOCS_box_taxonomy!$B$2:$Z$948,21,0)</f>
        <v>0</v>
      </c>
      <c r="Y747">
        <f>VLOOKUP($B747,SOCS_box_taxonomy!$B$2:$Z$948,22,0)</f>
        <v>0</v>
      </c>
    </row>
    <row r="748" spans="1:26">
      <c r="A748" t="s">
        <v>387</v>
      </c>
      <c r="B748" t="s">
        <v>1535</v>
      </c>
      <c r="C748">
        <v>342</v>
      </c>
      <c r="D748" t="s">
        <v>21</v>
      </c>
      <c r="E748">
        <v>293</v>
      </c>
      <c r="F748">
        <v>333</v>
      </c>
      <c r="G748">
        <v>1016</v>
      </c>
      <c r="H748" t="s">
        <v>1265</v>
      </c>
      <c r="I748" t="str">
        <f>VLOOKUP($B748,SOCS_box_taxonomy!$B$2:$Z$948,6,0)</f>
        <v>Eukaryota</v>
      </c>
      <c r="J748" t="str">
        <f>VLOOKUP($B748,SOCS_box_taxonomy!$B$2:$Z$948,7,0)</f>
        <v xml:space="preserve"> Metazoa</v>
      </c>
      <c r="K748" t="str">
        <f>VLOOKUP($B748,SOCS_box_taxonomy!$B$2:$Z$948,8,0)</f>
        <v xml:space="preserve"> Chordata</v>
      </c>
      <c r="L748" t="str">
        <f>VLOOKUP($B748,SOCS_box_taxonomy!$B$2:$Z$948,9,0)</f>
        <v xml:space="preserve"> Craniata</v>
      </c>
      <c r="M748" t="str">
        <f>VLOOKUP($B748,SOCS_box_taxonomy!$B$2:$Z$948,10,0)</f>
        <v xml:space="preserve"> Vertebrata</v>
      </c>
      <c r="N748" t="str">
        <f>VLOOKUP($B748,SOCS_box_taxonomy!$B$2:$Z$948,11,0)</f>
        <v xml:space="preserve"> Euteleostomi</v>
      </c>
      <c r="O748" t="str">
        <f>VLOOKUP($B748,SOCS_box_taxonomy!$B$2:$Z$948,12,0)</f>
        <v>Mammalia</v>
      </c>
      <c r="P748" t="str">
        <f>VLOOKUP($B748,SOCS_box_taxonomy!$B$2:$Z$948,13,0)</f>
        <v xml:space="preserve"> Eutheria</v>
      </c>
      <c r="Q748" t="str">
        <f>VLOOKUP($B748,SOCS_box_taxonomy!$B$2:$Z$948,14,0)</f>
        <v xml:space="preserve"> Euarchontoglires</v>
      </c>
      <c r="R748" t="str">
        <f>VLOOKUP($B748,SOCS_box_taxonomy!$B$2:$Z$948,15,0)</f>
        <v xml:space="preserve"> Primates</v>
      </c>
      <c r="S748" t="str">
        <f>VLOOKUP($B748,SOCS_box_taxonomy!$B$2:$Z$948,16,0)</f>
        <v xml:space="preserve"> Haplorrhini</v>
      </c>
      <c r="T748" t="str">
        <f>VLOOKUP($B748,SOCS_box_taxonomy!$B$2:$Z$948,17,0)</f>
        <v>Catarrhini</v>
      </c>
      <c r="U748" t="str">
        <f>VLOOKUP($B748,SOCS_box_taxonomy!$B$2:$Z$948,18,0)</f>
        <v xml:space="preserve"> Hominidae</v>
      </c>
      <c r="V748" t="str">
        <f>VLOOKUP($B748,SOCS_box_taxonomy!$B$2:$Z$948,19,0)</f>
        <v xml:space="preserve"> Homo.</v>
      </c>
      <c r="W748">
        <f>VLOOKUP($B748,SOCS_box_taxonomy!$B$2:$Z$948,20,0)</f>
        <v>0</v>
      </c>
      <c r="X748">
        <f>VLOOKUP($B748,SOCS_box_taxonomy!$B$2:$Z$948,21,0)</f>
        <v>0</v>
      </c>
      <c r="Y748">
        <f>VLOOKUP($B748,SOCS_box_taxonomy!$B$2:$Z$948,22,0)</f>
        <v>0</v>
      </c>
      <c r="Z748">
        <f>$F748-$E748+1</f>
        <v>41</v>
      </c>
    </row>
    <row r="749" spans="1:26">
      <c r="A749" t="s">
        <v>388</v>
      </c>
      <c r="B749" t="s">
        <v>1536</v>
      </c>
      <c r="C749">
        <v>286</v>
      </c>
      <c r="D749" t="s">
        <v>1269</v>
      </c>
      <c r="E749">
        <v>17</v>
      </c>
      <c r="F749">
        <v>136</v>
      </c>
      <c r="G749">
        <v>64467</v>
      </c>
      <c r="H749" t="s">
        <v>1270</v>
      </c>
      <c r="I749" t="str">
        <f>VLOOKUP($B749,SOCS_box_taxonomy!$B$2:$Z$948,6,0)</f>
        <v>Eukaryota</v>
      </c>
      <c r="J749" t="str">
        <f>VLOOKUP($B749,SOCS_box_taxonomy!$B$2:$Z$948,7,0)</f>
        <v xml:space="preserve"> Metazoa</v>
      </c>
      <c r="K749" t="str">
        <f>VLOOKUP($B749,SOCS_box_taxonomy!$B$2:$Z$948,8,0)</f>
        <v xml:space="preserve"> Chordata</v>
      </c>
      <c r="L749" t="str">
        <f>VLOOKUP($B749,SOCS_box_taxonomy!$B$2:$Z$948,9,0)</f>
        <v xml:space="preserve"> Craniata</v>
      </c>
      <c r="M749" t="str">
        <f>VLOOKUP($B749,SOCS_box_taxonomy!$B$2:$Z$948,10,0)</f>
        <v xml:space="preserve"> Vertebrata</v>
      </c>
      <c r="N749" t="str">
        <f>VLOOKUP($B749,SOCS_box_taxonomy!$B$2:$Z$948,11,0)</f>
        <v xml:space="preserve"> Euteleostomi</v>
      </c>
      <c r="O749" t="str">
        <f>VLOOKUP($B749,SOCS_box_taxonomy!$B$2:$Z$948,12,0)</f>
        <v>Mammalia</v>
      </c>
      <c r="P749" t="str">
        <f>VLOOKUP($B749,SOCS_box_taxonomy!$B$2:$Z$948,13,0)</f>
        <v xml:space="preserve"> Eutheria</v>
      </c>
      <c r="Q749" t="str">
        <f>VLOOKUP($B749,SOCS_box_taxonomy!$B$2:$Z$948,14,0)</f>
        <v xml:space="preserve"> Euarchontoglires</v>
      </c>
      <c r="R749" t="str">
        <f>VLOOKUP($B749,SOCS_box_taxonomy!$B$2:$Z$948,15,0)</f>
        <v xml:space="preserve"> Primates</v>
      </c>
      <c r="S749" t="str">
        <f>VLOOKUP($B749,SOCS_box_taxonomy!$B$2:$Z$948,16,0)</f>
        <v xml:space="preserve"> Haplorrhini</v>
      </c>
      <c r="T749" t="str">
        <f>VLOOKUP($B749,SOCS_box_taxonomy!$B$2:$Z$948,17,0)</f>
        <v>Catarrhini</v>
      </c>
      <c r="U749" t="str">
        <f>VLOOKUP($B749,SOCS_box_taxonomy!$B$2:$Z$948,18,0)</f>
        <v xml:space="preserve"> Hominidae</v>
      </c>
      <c r="V749" t="str">
        <f>VLOOKUP($B749,SOCS_box_taxonomy!$B$2:$Z$948,19,0)</f>
        <v xml:space="preserve"> Homo.</v>
      </c>
      <c r="W749">
        <f>VLOOKUP($B749,SOCS_box_taxonomy!$B$2:$Z$948,20,0)</f>
        <v>0</v>
      </c>
      <c r="X749">
        <f>VLOOKUP($B749,SOCS_box_taxonomy!$B$2:$Z$948,21,0)</f>
        <v>0</v>
      </c>
      <c r="Y749">
        <f>VLOOKUP($B749,SOCS_box_taxonomy!$B$2:$Z$948,22,0)</f>
        <v>0</v>
      </c>
    </row>
    <row r="750" spans="1:26">
      <c r="A750" t="s">
        <v>388</v>
      </c>
      <c r="B750" t="s">
        <v>1536</v>
      </c>
      <c r="C750">
        <v>286</v>
      </c>
      <c r="D750" t="s">
        <v>1269</v>
      </c>
      <c r="E750">
        <v>77</v>
      </c>
      <c r="F750">
        <v>169</v>
      </c>
      <c r="G750">
        <v>64467</v>
      </c>
      <c r="H750" t="s">
        <v>1270</v>
      </c>
      <c r="I750" t="str">
        <f>VLOOKUP($B750,SOCS_box_taxonomy!$B$2:$Z$948,6,0)</f>
        <v>Eukaryota</v>
      </c>
      <c r="J750" t="str">
        <f>VLOOKUP($B750,SOCS_box_taxonomy!$B$2:$Z$948,7,0)</f>
        <v xml:space="preserve"> Metazoa</v>
      </c>
      <c r="K750" t="str">
        <f>VLOOKUP($B750,SOCS_box_taxonomy!$B$2:$Z$948,8,0)</f>
        <v xml:space="preserve"> Chordata</v>
      </c>
      <c r="L750" t="str">
        <f>VLOOKUP($B750,SOCS_box_taxonomy!$B$2:$Z$948,9,0)</f>
        <v xml:space="preserve"> Craniata</v>
      </c>
      <c r="M750" t="str">
        <f>VLOOKUP($B750,SOCS_box_taxonomy!$B$2:$Z$948,10,0)</f>
        <v xml:space="preserve"> Vertebrata</v>
      </c>
      <c r="N750" t="str">
        <f>VLOOKUP($B750,SOCS_box_taxonomy!$B$2:$Z$948,11,0)</f>
        <v xml:space="preserve"> Euteleostomi</v>
      </c>
      <c r="O750" t="str">
        <f>VLOOKUP($B750,SOCS_box_taxonomy!$B$2:$Z$948,12,0)</f>
        <v>Mammalia</v>
      </c>
      <c r="P750" t="str">
        <f>VLOOKUP($B750,SOCS_box_taxonomy!$B$2:$Z$948,13,0)</f>
        <v xml:space="preserve"> Eutheria</v>
      </c>
      <c r="Q750" t="str">
        <f>VLOOKUP($B750,SOCS_box_taxonomy!$B$2:$Z$948,14,0)</f>
        <v xml:space="preserve"> Euarchontoglires</v>
      </c>
      <c r="R750" t="str">
        <f>VLOOKUP($B750,SOCS_box_taxonomy!$B$2:$Z$948,15,0)</f>
        <v xml:space="preserve"> Primates</v>
      </c>
      <c r="S750" t="str">
        <f>VLOOKUP($B750,SOCS_box_taxonomy!$B$2:$Z$948,16,0)</f>
        <v xml:space="preserve"> Haplorrhini</v>
      </c>
      <c r="T750" t="str">
        <f>VLOOKUP($B750,SOCS_box_taxonomy!$B$2:$Z$948,17,0)</f>
        <v>Catarrhini</v>
      </c>
      <c r="U750" t="str">
        <f>VLOOKUP($B750,SOCS_box_taxonomy!$B$2:$Z$948,18,0)</f>
        <v xml:space="preserve"> Hominidae</v>
      </c>
      <c r="V750" t="str">
        <f>VLOOKUP($B750,SOCS_box_taxonomy!$B$2:$Z$948,19,0)</f>
        <v xml:space="preserve"> Homo.</v>
      </c>
      <c r="W750">
        <f>VLOOKUP($B750,SOCS_box_taxonomy!$B$2:$Z$948,20,0)</f>
        <v>0</v>
      </c>
      <c r="X750">
        <f>VLOOKUP($B750,SOCS_box_taxonomy!$B$2:$Z$948,21,0)</f>
        <v>0</v>
      </c>
      <c r="Y750">
        <f>VLOOKUP($B750,SOCS_box_taxonomy!$B$2:$Z$948,22,0)</f>
        <v>0</v>
      </c>
    </row>
    <row r="751" spans="1:26">
      <c r="A751" t="s">
        <v>388</v>
      </c>
      <c r="B751" t="s">
        <v>1536</v>
      </c>
      <c r="C751">
        <v>286</v>
      </c>
      <c r="D751" t="s">
        <v>21</v>
      </c>
      <c r="E751">
        <v>245</v>
      </c>
      <c r="F751">
        <v>285</v>
      </c>
      <c r="G751">
        <v>1016</v>
      </c>
      <c r="H751" t="s">
        <v>1265</v>
      </c>
      <c r="I751" t="str">
        <f>VLOOKUP($B751,SOCS_box_taxonomy!$B$2:$Z$948,6,0)</f>
        <v>Eukaryota</v>
      </c>
      <c r="J751" t="str">
        <f>VLOOKUP($B751,SOCS_box_taxonomy!$B$2:$Z$948,7,0)</f>
        <v xml:space="preserve"> Metazoa</v>
      </c>
      <c r="K751" t="str">
        <f>VLOOKUP($B751,SOCS_box_taxonomy!$B$2:$Z$948,8,0)</f>
        <v xml:space="preserve"> Chordata</v>
      </c>
      <c r="L751" t="str">
        <f>VLOOKUP($B751,SOCS_box_taxonomy!$B$2:$Z$948,9,0)</f>
        <v xml:space="preserve"> Craniata</v>
      </c>
      <c r="M751" t="str">
        <f>VLOOKUP($B751,SOCS_box_taxonomy!$B$2:$Z$948,10,0)</f>
        <v xml:space="preserve"> Vertebrata</v>
      </c>
      <c r="N751" t="str">
        <f>VLOOKUP($B751,SOCS_box_taxonomy!$B$2:$Z$948,11,0)</f>
        <v xml:space="preserve"> Euteleostomi</v>
      </c>
      <c r="O751" t="str">
        <f>VLOOKUP($B751,SOCS_box_taxonomy!$B$2:$Z$948,12,0)</f>
        <v>Mammalia</v>
      </c>
      <c r="P751" t="str">
        <f>VLOOKUP($B751,SOCS_box_taxonomy!$B$2:$Z$948,13,0)</f>
        <v xml:space="preserve"> Eutheria</v>
      </c>
      <c r="Q751" t="str">
        <f>VLOOKUP($B751,SOCS_box_taxonomy!$B$2:$Z$948,14,0)</f>
        <v xml:space="preserve"> Euarchontoglires</v>
      </c>
      <c r="R751" t="str">
        <f>VLOOKUP($B751,SOCS_box_taxonomy!$B$2:$Z$948,15,0)</f>
        <v xml:space="preserve"> Primates</v>
      </c>
      <c r="S751" t="str">
        <f>VLOOKUP($B751,SOCS_box_taxonomy!$B$2:$Z$948,16,0)</f>
        <v xml:space="preserve"> Haplorrhini</v>
      </c>
      <c r="T751" t="str">
        <f>VLOOKUP($B751,SOCS_box_taxonomy!$B$2:$Z$948,17,0)</f>
        <v>Catarrhini</v>
      </c>
      <c r="U751" t="str">
        <f>VLOOKUP($B751,SOCS_box_taxonomy!$B$2:$Z$948,18,0)</f>
        <v xml:space="preserve"> Hominidae</v>
      </c>
      <c r="V751" t="str">
        <f>VLOOKUP($B751,SOCS_box_taxonomy!$B$2:$Z$948,19,0)</f>
        <v xml:space="preserve"> Homo.</v>
      </c>
      <c r="W751">
        <f>VLOOKUP($B751,SOCS_box_taxonomy!$B$2:$Z$948,20,0)</f>
        <v>0</v>
      </c>
      <c r="X751">
        <f>VLOOKUP($B751,SOCS_box_taxonomy!$B$2:$Z$948,21,0)</f>
        <v>0</v>
      </c>
      <c r="Y751">
        <f>VLOOKUP($B751,SOCS_box_taxonomy!$B$2:$Z$948,22,0)</f>
        <v>0</v>
      </c>
      <c r="Z751">
        <f>$F751-$E751+1</f>
        <v>41</v>
      </c>
    </row>
    <row r="752" spans="1:26">
      <c r="A752" t="s">
        <v>389</v>
      </c>
      <c r="B752" t="s">
        <v>1537</v>
      </c>
      <c r="C752">
        <v>437</v>
      </c>
      <c r="D752" t="s">
        <v>1319</v>
      </c>
      <c r="E752">
        <v>78</v>
      </c>
      <c r="F752">
        <v>110</v>
      </c>
      <c r="G752">
        <v>5717</v>
      </c>
      <c r="H752" t="s">
        <v>1320</v>
      </c>
      <c r="I752" t="str">
        <f>VLOOKUP($B752,SOCS_box_taxonomy!$B$2:$Z$948,6,0)</f>
        <v>Eukaryota</v>
      </c>
      <c r="J752" t="str">
        <f>VLOOKUP($B752,SOCS_box_taxonomy!$B$2:$Z$948,7,0)</f>
        <v xml:space="preserve"> Metazoa</v>
      </c>
      <c r="K752" t="str">
        <f>VLOOKUP($B752,SOCS_box_taxonomy!$B$2:$Z$948,8,0)</f>
        <v xml:space="preserve"> Chordata</v>
      </c>
      <c r="L752" t="str">
        <f>VLOOKUP($B752,SOCS_box_taxonomy!$B$2:$Z$948,9,0)</f>
        <v xml:space="preserve"> Craniata</v>
      </c>
      <c r="M752" t="str">
        <f>VLOOKUP($B752,SOCS_box_taxonomy!$B$2:$Z$948,10,0)</f>
        <v xml:space="preserve"> Vertebrata</v>
      </c>
      <c r="N752" t="str">
        <f>VLOOKUP($B752,SOCS_box_taxonomy!$B$2:$Z$948,11,0)</f>
        <v xml:space="preserve"> Euteleostomi</v>
      </c>
      <c r="O752" t="str">
        <f>VLOOKUP($B752,SOCS_box_taxonomy!$B$2:$Z$948,12,0)</f>
        <v>Mammalia</v>
      </c>
      <c r="P752" t="str">
        <f>VLOOKUP($B752,SOCS_box_taxonomy!$B$2:$Z$948,13,0)</f>
        <v xml:space="preserve"> Eutheria</v>
      </c>
      <c r="Q752" t="str">
        <f>VLOOKUP($B752,SOCS_box_taxonomy!$B$2:$Z$948,14,0)</f>
        <v xml:space="preserve"> Euarchontoglires</v>
      </c>
      <c r="R752" t="str">
        <f>VLOOKUP($B752,SOCS_box_taxonomy!$B$2:$Z$948,15,0)</f>
        <v xml:space="preserve"> Primates</v>
      </c>
      <c r="S752" t="str">
        <f>VLOOKUP($B752,SOCS_box_taxonomy!$B$2:$Z$948,16,0)</f>
        <v xml:space="preserve"> Haplorrhini</v>
      </c>
      <c r="T752" t="str">
        <f>VLOOKUP($B752,SOCS_box_taxonomy!$B$2:$Z$948,17,0)</f>
        <v>Catarrhini</v>
      </c>
      <c r="U752" t="str">
        <f>VLOOKUP($B752,SOCS_box_taxonomy!$B$2:$Z$948,18,0)</f>
        <v xml:space="preserve"> Hominidae</v>
      </c>
      <c r="V752" t="str">
        <f>VLOOKUP($B752,SOCS_box_taxonomy!$B$2:$Z$948,19,0)</f>
        <v xml:space="preserve"> Homo.</v>
      </c>
      <c r="W752">
        <f>VLOOKUP($B752,SOCS_box_taxonomy!$B$2:$Z$948,20,0)</f>
        <v>0</v>
      </c>
      <c r="X752">
        <f>VLOOKUP($B752,SOCS_box_taxonomy!$B$2:$Z$948,21,0)</f>
        <v>0</v>
      </c>
      <c r="Y752">
        <f>VLOOKUP($B752,SOCS_box_taxonomy!$B$2:$Z$948,22,0)</f>
        <v>0</v>
      </c>
    </row>
    <row r="753" spans="1:26">
      <c r="A753" t="s">
        <v>389</v>
      </c>
      <c r="B753" t="s">
        <v>1537</v>
      </c>
      <c r="C753">
        <v>437</v>
      </c>
      <c r="D753" t="s">
        <v>1269</v>
      </c>
      <c r="E753">
        <v>133</v>
      </c>
      <c r="F753">
        <v>227</v>
      </c>
      <c r="G753">
        <v>64467</v>
      </c>
      <c r="H753" t="s">
        <v>1270</v>
      </c>
      <c r="I753" t="str">
        <f>VLOOKUP($B753,SOCS_box_taxonomy!$B$2:$Z$948,6,0)</f>
        <v>Eukaryota</v>
      </c>
      <c r="J753" t="str">
        <f>VLOOKUP($B753,SOCS_box_taxonomy!$B$2:$Z$948,7,0)</f>
        <v xml:space="preserve"> Metazoa</v>
      </c>
      <c r="K753" t="str">
        <f>VLOOKUP($B753,SOCS_box_taxonomy!$B$2:$Z$948,8,0)</f>
        <v xml:space="preserve"> Chordata</v>
      </c>
      <c r="L753" t="str">
        <f>VLOOKUP($B753,SOCS_box_taxonomy!$B$2:$Z$948,9,0)</f>
        <v xml:space="preserve"> Craniata</v>
      </c>
      <c r="M753" t="str">
        <f>VLOOKUP($B753,SOCS_box_taxonomy!$B$2:$Z$948,10,0)</f>
        <v xml:space="preserve"> Vertebrata</v>
      </c>
      <c r="N753" t="str">
        <f>VLOOKUP($B753,SOCS_box_taxonomy!$B$2:$Z$948,11,0)</f>
        <v xml:space="preserve"> Euteleostomi</v>
      </c>
      <c r="O753" t="str">
        <f>VLOOKUP($B753,SOCS_box_taxonomy!$B$2:$Z$948,12,0)</f>
        <v>Mammalia</v>
      </c>
      <c r="P753" t="str">
        <f>VLOOKUP($B753,SOCS_box_taxonomy!$B$2:$Z$948,13,0)</f>
        <v xml:space="preserve"> Eutheria</v>
      </c>
      <c r="Q753" t="str">
        <f>VLOOKUP($B753,SOCS_box_taxonomy!$B$2:$Z$948,14,0)</f>
        <v xml:space="preserve"> Euarchontoglires</v>
      </c>
      <c r="R753" t="str">
        <f>VLOOKUP($B753,SOCS_box_taxonomy!$B$2:$Z$948,15,0)</f>
        <v xml:space="preserve"> Primates</v>
      </c>
      <c r="S753" t="str">
        <f>VLOOKUP($B753,SOCS_box_taxonomy!$B$2:$Z$948,16,0)</f>
        <v xml:space="preserve"> Haplorrhini</v>
      </c>
      <c r="T753" t="str">
        <f>VLOOKUP($B753,SOCS_box_taxonomy!$B$2:$Z$948,17,0)</f>
        <v>Catarrhini</v>
      </c>
      <c r="U753" t="str">
        <f>VLOOKUP($B753,SOCS_box_taxonomy!$B$2:$Z$948,18,0)</f>
        <v xml:space="preserve"> Hominidae</v>
      </c>
      <c r="V753" t="str">
        <f>VLOOKUP($B753,SOCS_box_taxonomy!$B$2:$Z$948,19,0)</f>
        <v xml:space="preserve"> Homo.</v>
      </c>
      <c r="W753">
        <f>VLOOKUP($B753,SOCS_box_taxonomy!$B$2:$Z$948,20,0)</f>
        <v>0</v>
      </c>
      <c r="X753">
        <f>VLOOKUP($B753,SOCS_box_taxonomy!$B$2:$Z$948,21,0)</f>
        <v>0</v>
      </c>
      <c r="Y753">
        <f>VLOOKUP($B753,SOCS_box_taxonomy!$B$2:$Z$948,22,0)</f>
        <v>0</v>
      </c>
    </row>
    <row r="754" spans="1:26">
      <c r="A754" t="s">
        <v>389</v>
      </c>
      <c r="B754" t="s">
        <v>1537</v>
      </c>
      <c r="C754">
        <v>437</v>
      </c>
      <c r="D754" t="s">
        <v>1269</v>
      </c>
      <c r="E754">
        <v>6</v>
      </c>
      <c r="F754">
        <v>73</v>
      </c>
      <c r="G754">
        <v>64467</v>
      </c>
      <c r="H754" t="s">
        <v>1270</v>
      </c>
      <c r="I754" t="str">
        <f>VLOOKUP($B754,SOCS_box_taxonomy!$B$2:$Z$948,6,0)</f>
        <v>Eukaryota</v>
      </c>
      <c r="J754" t="str">
        <f>VLOOKUP($B754,SOCS_box_taxonomy!$B$2:$Z$948,7,0)</f>
        <v xml:space="preserve"> Metazoa</v>
      </c>
      <c r="K754" t="str">
        <f>VLOOKUP($B754,SOCS_box_taxonomy!$B$2:$Z$948,8,0)</f>
        <v xml:space="preserve"> Chordata</v>
      </c>
      <c r="L754" t="str">
        <f>VLOOKUP($B754,SOCS_box_taxonomy!$B$2:$Z$948,9,0)</f>
        <v xml:space="preserve"> Craniata</v>
      </c>
      <c r="M754" t="str">
        <f>VLOOKUP($B754,SOCS_box_taxonomy!$B$2:$Z$948,10,0)</f>
        <v xml:space="preserve"> Vertebrata</v>
      </c>
      <c r="N754" t="str">
        <f>VLOOKUP($B754,SOCS_box_taxonomy!$B$2:$Z$948,11,0)</f>
        <v xml:space="preserve"> Euteleostomi</v>
      </c>
      <c r="O754" t="str">
        <f>VLOOKUP($B754,SOCS_box_taxonomy!$B$2:$Z$948,12,0)</f>
        <v>Mammalia</v>
      </c>
      <c r="P754" t="str">
        <f>VLOOKUP($B754,SOCS_box_taxonomy!$B$2:$Z$948,13,0)</f>
        <v xml:space="preserve"> Eutheria</v>
      </c>
      <c r="Q754" t="str">
        <f>VLOOKUP($B754,SOCS_box_taxonomy!$B$2:$Z$948,14,0)</f>
        <v xml:space="preserve"> Euarchontoglires</v>
      </c>
      <c r="R754" t="str">
        <f>VLOOKUP($B754,SOCS_box_taxonomy!$B$2:$Z$948,15,0)</f>
        <v xml:space="preserve"> Primates</v>
      </c>
      <c r="S754" t="str">
        <f>VLOOKUP($B754,SOCS_box_taxonomy!$B$2:$Z$948,16,0)</f>
        <v xml:space="preserve"> Haplorrhini</v>
      </c>
      <c r="T754" t="str">
        <f>VLOOKUP($B754,SOCS_box_taxonomy!$B$2:$Z$948,17,0)</f>
        <v>Catarrhini</v>
      </c>
      <c r="U754" t="str">
        <f>VLOOKUP($B754,SOCS_box_taxonomy!$B$2:$Z$948,18,0)</f>
        <v xml:space="preserve"> Hominidae</v>
      </c>
      <c r="V754" t="str">
        <f>VLOOKUP($B754,SOCS_box_taxonomy!$B$2:$Z$948,19,0)</f>
        <v xml:space="preserve"> Homo.</v>
      </c>
      <c r="W754">
        <f>VLOOKUP($B754,SOCS_box_taxonomy!$B$2:$Z$948,20,0)</f>
        <v>0</v>
      </c>
      <c r="X754">
        <f>VLOOKUP($B754,SOCS_box_taxonomy!$B$2:$Z$948,21,0)</f>
        <v>0</v>
      </c>
      <c r="Y754">
        <f>VLOOKUP($B754,SOCS_box_taxonomy!$B$2:$Z$948,22,0)</f>
        <v>0</v>
      </c>
    </row>
    <row r="755" spans="1:26">
      <c r="A755" t="s">
        <v>389</v>
      </c>
      <c r="B755" t="s">
        <v>1537</v>
      </c>
      <c r="C755">
        <v>437</v>
      </c>
      <c r="D755" t="s">
        <v>1269</v>
      </c>
      <c r="E755">
        <v>68</v>
      </c>
      <c r="F755">
        <v>159</v>
      </c>
      <c r="G755">
        <v>64467</v>
      </c>
      <c r="H755" t="s">
        <v>1270</v>
      </c>
      <c r="I755" t="str">
        <f>VLOOKUP($B755,SOCS_box_taxonomy!$B$2:$Z$948,6,0)</f>
        <v>Eukaryota</v>
      </c>
      <c r="J755" t="str">
        <f>VLOOKUP($B755,SOCS_box_taxonomy!$B$2:$Z$948,7,0)</f>
        <v xml:space="preserve"> Metazoa</v>
      </c>
      <c r="K755" t="str">
        <f>VLOOKUP($B755,SOCS_box_taxonomy!$B$2:$Z$948,8,0)</f>
        <v xml:space="preserve"> Chordata</v>
      </c>
      <c r="L755" t="str">
        <f>VLOOKUP($B755,SOCS_box_taxonomy!$B$2:$Z$948,9,0)</f>
        <v xml:space="preserve"> Craniata</v>
      </c>
      <c r="M755" t="str">
        <f>VLOOKUP($B755,SOCS_box_taxonomy!$B$2:$Z$948,10,0)</f>
        <v xml:space="preserve"> Vertebrata</v>
      </c>
      <c r="N755" t="str">
        <f>VLOOKUP($B755,SOCS_box_taxonomy!$B$2:$Z$948,11,0)</f>
        <v xml:space="preserve"> Euteleostomi</v>
      </c>
      <c r="O755" t="str">
        <f>VLOOKUP($B755,SOCS_box_taxonomy!$B$2:$Z$948,12,0)</f>
        <v>Mammalia</v>
      </c>
      <c r="P755" t="str">
        <f>VLOOKUP($B755,SOCS_box_taxonomy!$B$2:$Z$948,13,0)</f>
        <v xml:space="preserve"> Eutheria</v>
      </c>
      <c r="Q755" t="str">
        <f>VLOOKUP($B755,SOCS_box_taxonomy!$B$2:$Z$948,14,0)</f>
        <v xml:space="preserve"> Euarchontoglires</v>
      </c>
      <c r="R755" t="str">
        <f>VLOOKUP($B755,SOCS_box_taxonomy!$B$2:$Z$948,15,0)</f>
        <v xml:space="preserve"> Primates</v>
      </c>
      <c r="S755" t="str">
        <f>VLOOKUP($B755,SOCS_box_taxonomy!$B$2:$Z$948,16,0)</f>
        <v xml:space="preserve"> Haplorrhini</v>
      </c>
      <c r="T755" t="str">
        <f>VLOOKUP($B755,SOCS_box_taxonomy!$B$2:$Z$948,17,0)</f>
        <v>Catarrhini</v>
      </c>
      <c r="U755" t="str">
        <f>VLOOKUP($B755,SOCS_box_taxonomy!$B$2:$Z$948,18,0)</f>
        <v xml:space="preserve"> Hominidae</v>
      </c>
      <c r="V755" t="str">
        <f>VLOOKUP($B755,SOCS_box_taxonomy!$B$2:$Z$948,19,0)</f>
        <v xml:space="preserve"> Homo.</v>
      </c>
      <c r="W755">
        <f>VLOOKUP($B755,SOCS_box_taxonomy!$B$2:$Z$948,20,0)</f>
        <v>0</v>
      </c>
      <c r="X755">
        <f>VLOOKUP($B755,SOCS_box_taxonomy!$B$2:$Z$948,21,0)</f>
        <v>0</v>
      </c>
      <c r="Y755">
        <f>VLOOKUP($B755,SOCS_box_taxonomy!$B$2:$Z$948,22,0)</f>
        <v>0</v>
      </c>
    </row>
    <row r="756" spans="1:26">
      <c r="A756" t="s">
        <v>389</v>
      </c>
      <c r="B756" t="s">
        <v>1537</v>
      </c>
      <c r="C756">
        <v>437</v>
      </c>
      <c r="D756" t="s">
        <v>21</v>
      </c>
      <c r="E756">
        <v>378</v>
      </c>
      <c r="F756">
        <v>420</v>
      </c>
      <c r="G756">
        <v>1016</v>
      </c>
      <c r="H756" t="s">
        <v>1265</v>
      </c>
      <c r="I756" t="str">
        <f>VLOOKUP($B756,SOCS_box_taxonomy!$B$2:$Z$948,6,0)</f>
        <v>Eukaryota</v>
      </c>
      <c r="J756" t="str">
        <f>VLOOKUP($B756,SOCS_box_taxonomy!$B$2:$Z$948,7,0)</f>
        <v xml:space="preserve"> Metazoa</v>
      </c>
      <c r="K756" t="str">
        <f>VLOOKUP($B756,SOCS_box_taxonomy!$B$2:$Z$948,8,0)</f>
        <v xml:space="preserve"> Chordata</v>
      </c>
      <c r="L756" t="str">
        <f>VLOOKUP($B756,SOCS_box_taxonomy!$B$2:$Z$948,9,0)</f>
        <v xml:space="preserve"> Craniata</v>
      </c>
      <c r="M756" t="str">
        <f>VLOOKUP($B756,SOCS_box_taxonomy!$B$2:$Z$948,10,0)</f>
        <v xml:space="preserve"> Vertebrata</v>
      </c>
      <c r="N756" t="str">
        <f>VLOOKUP($B756,SOCS_box_taxonomy!$B$2:$Z$948,11,0)</f>
        <v xml:space="preserve"> Euteleostomi</v>
      </c>
      <c r="O756" t="str">
        <f>VLOOKUP($B756,SOCS_box_taxonomy!$B$2:$Z$948,12,0)</f>
        <v>Mammalia</v>
      </c>
      <c r="P756" t="str">
        <f>VLOOKUP($B756,SOCS_box_taxonomy!$B$2:$Z$948,13,0)</f>
        <v xml:space="preserve"> Eutheria</v>
      </c>
      <c r="Q756" t="str">
        <f>VLOOKUP($B756,SOCS_box_taxonomy!$B$2:$Z$948,14,0)</f>
        <v xml:space="preserve"> Euarchontoglires</v>
      </c>
      <c r="R756" t="str">
        <f>VLOOKUP($B756,SOCS_box_taxonomy!$B$2:$Z$948,15,0)</f>
        <v xml:space="preserve"> Primates</v>
      </c>
      <c r="S756" t="str">
        <f>VLOOKUP($B756,SOCS_box_taxonomy!$B$2:$Z$948,16,0)</f>
        <v xml:space="preserve"> Haplorrhini</v>
      </c>
      <c r="T756" t="str">
        <f>VLOOKUP($B756,SOCS_box_taxonomy!$B$2:$Z$948,17,0)</f>
        <v>Catarrhini</v>
      </c>
      <c r="U756" t="str">
        <f>VLOOKUP($B756,SOCS_box_taxonomy!$B$2:$Z$948,18,0)</f>
        <v xml:space="preserve"> Hominidae</v>
      </c>
      <c r="V756" t="str">
        <f>VLOOKUP($B756,SOCS_box_taxonomy!$B$2:$Z$948,19,0)</f>
        <v xml:space="preserve"> Homo.</v>
      </c>
      <c r="W756">
        <f>VLOOKUP($B756,SOCS_box_taxonomy!$B$2:$Z$948,20,0)</f>
        <v>0</v>
      </c>
      <c r="X756">
        <f>VLOOKUP($B756,SOCS_box_taxonomy!$B$2:$Z$948,21,0)</f>
        <v>0</v>
      </c>
      <c r="Y756">
        <f>VLOOKUP($B756,SOCS_box_taxonomy!$B$2:$Z$948,22,0)</f>
        <v>0</v>
      </c>
      <c r="Z756">
        <f>$F756-$E756+1</f>
        <v>43</v>
      </c>
    </row>
    <row r="757" spans="1:26">
      <c r="A757" t="s">
        <v>390</v>
      </c>
      <c r="B757" t="s">
        <v>1538</v>
      </c>
      <c r="C757">
        <v>525</v>
      </c>
      <c r="D757" t="s">
        <v>21</v>
      </c>
      <c r="E757">
        <v>374</v>
      </c>
      <c r="F757">
        <v>411</v>
      </c>
      <c r="G757">
        <v>1016</v>
      </c>
      <c r="H757" t="s">
        <v>1265</v>
      </c>
      <c r="I757" t="str">
        <f>VLOOKUP($B757,SOCS_box_taxonomy!$B$2:$Z$948,6,0)</f>
        <v>Eukaryota</v>
      </c>
      <c r="J757" t="str">
        <f>VLOOKUP($B757,SOCS_box_taxonomy!$B$2:$Z$948,7,0)</f>
        <v xml:space="preserve"> Metazoa</v>
      </c>
      <c r="K757" t="str">
        <f>VLOOKUP($B757,SOCS_box_taxonomy!$B$2:$Z$948,8,0)</f>
        <v xml:space="preserve"> Chordata</v>
      </c>
      <c r="L757" t="str">
        <f>VLOOKUP($B757,SOCS_box_taxonomy!$B$2:$Z$948,9,0)</f>
        <v xml:space="preserve"> Craniata</v>
      </c>
      <c r="M757" t="str">
        <f>VLOOKUP($B757,SOCS_box_taxonomy!$B$2:$Z$948,10,0)</f>
        <v xml:space="preserve"> Vertebrata</v>
      </c>
      <c r="N757" t="str">
        <f>VLOOKUP($B757,SOCS_box_taxonomy!$B$2:$Z$948,11,0)</f>
        <v xml:space="preserve"> Euteleostomi</v>
      </c>
      <c r="O757" t="str">
        <f>VLOOKUP($B757,SOCS_box_taxonomy!$B$2:$Z$948,12,0)</f>
        <v>Mammalia</v>
      </c>
      <c r="P757" t="str">
        <f>VLOOKUP($B757,SOCS_box_taxonomy!$B$2:$Z$948,13,0)</f>
        <v xml:space="preserve"> Eutheria</v>
      </c>
      <c r="Q757" t="str">
        <f>VLOOKUP($B757,SOCS_box_taxonomy!$B$2:$Z$948,14,0)</f>
        <v xml:space="preserve"> Euarchontoglires</v>
      </c>
      <c r="R757" t="str">
        <f>VLOOKUP($B757,SOCS_box_taxonomy!$B$2:$Z$948,15,0)</f>
        <v xml:space="preserve"> Primates</v>
      </c>
      <c r="S757" t="str">
        <f>VLOOKUP($B757,SOCS_box_taxonomy!$B$2:$Z$948,16,0)</f>
        <v xml:space="preserve"> Haplorrhini</v>
      </c>
      <c r="T757" t="str">
        <f>VLOOKUP($B757,SOCS_box_taxonomy!$B$2:$Z$948,17,0)</f>
        <v>Catarrhini</v>
      </c>
      <c r="U757" t="str">
        <f>VLOOKUP($B757,SOCS_box_taxonomy!$B$2:$Z$948,18,0)</f>
        <v xml:space="preserve"> Hominidae</v>
      </c>
      <c r="V757" t="str">
        <f>VLOOKUP($B757,SOCS_box_taxonomy!$B$2:$Z$948,19,0)</f>
        <v xml:space="preserve"> Homo.</v>
      </c>
      <c r="W757">
        <f>VLOOKUP($B757,SOCS_box_taxonomy!$B$2:$Z$948,20,0)</f>
        <v>0</v>
      </c>
      <c r="X757">
        <f>VLOOKUP($B757,SOCS_box_taxonomy!$B$2:$Z$948,21,0)</f>
        <v>0</v>
      </c>
      <c r="Y757">
        <f>VLOOKUP($B757,SOCS_box_taxonomy!$B$2:$Z$948,22,0)</f>
        <v>0</v>
      </c>
      <c r="Z757">
        <f>$F757-$E757+1</f>
        <v>38</v>
      </c>
    </row>
    <row r="758" spans="1:26">
      <c r="A758" t="s">
        <v>390</v>
      </c>
      <c r="B758" t="s">
        <v>1538</v>
      </c>
      <c r="C758">
        <v>525</v>
      </c>
      <c r="D758" t="s">
        <v>1266</v>
      </c>
      <c r="E758">
        <v>74</v>
      </c>
      <c r="F758">
        <v>109</v>
      </c>
      <c r="G758">
        <v>121734</v>
      </c>
      <c r="H758" t="s">
        <v>1267</v>
      </c>
      <c r="I758" t="str">
        <f>VLOOKUP($B758,SOCS_box_taxonomy!$B$2:$Z$948,6,0)</f>
        <v>Eukaryota</v>
      </c>
      <c r="J758" t="str">
        <f>VLOOKUP($B758,SOCS_box_taxonomy!$B$2:$Z$948,7,0)</f>
        <v xml:space="preserve"> Metazoa</v>
      </c>
      <c r="K758" t="str">
        <f>VLOOKUP($B758,SOCS_box_taxonomy!$B$2:$Z$948,8,0)</f>
        <v xml:space="preserve"> Chordata</v>
      </c>
      <c r="L758" t="str">
        <f>VLOOKUP($B758,SOCS_box_taxonomy!$B$2:$Z$948,9,0)</f>
        <v xml:space="preserve"> Craniata</v>
      </c>
      <c r="M758" t="str">
        <f>VLOOKUP($B758,SOCS_box_taxonomy!$B$2:$Z$948,10,0)</f>
        <v xml:space="preserve"> Vertebrata</v>
      </c>
      <c r="N758" t="str">
        <f>VLOOKUP($B758,SOCS_box_taxonomy!$B$2:$Z$948,11,0)</f>
        <v xml:space="preserve"> Euteleostomi</v>
      </c>
      <c r="O758" t="str">
        <f>VLOOKUP($B758,SOCS_box_taxonomy!$B$2:$Z$948,12,0)</f>
        <v>Mammalia</v>
      </c>
      <c r="P758" t="str">
        <f>VLOOKUP($B758,SOCS_box_taxonomy!$B$2:$Z$948,13,0)</f>
        <v xml:space="preserve"> Eutheria</v>
      </c>
      <c r="Q758" t="str">
        <f>VLOOKUP($B758,SOCS_box_taxonomy!$B$2:$Z$948,14,0)</f>
        <v xml:space="preserve"> Euarchontoglires</v>
      </c>
      <c r="R758" t="str">
        <f>VLOOKUP($B758,SOCS_box_taxonomy!$B$2:$Z$948,15,0)</f>
        <v xml:space="preserve"> Primates</v>
      </c>
      <c r="S758" t="str">
        <f>VLOOKUP($B758,SOCS_box_taxonomy!$B$2:$Z$948,16,0)</f>
        <v xml:space="preserve"> Haplorrhini</v>
      </c>
      <c r="T758" t="str">
        <f>VLOOKUP($B758,SOCS_box_taxonomy!$B$2:$Z$948,17,0)</f>
        <v>Catarrhini</v>
      </c>
      <c r="U758" t="str">
        <f>VLOOKUP($B758,SOCS_box_taxonomy!$B$2:$Z$948,18,0)</f>
        <v xml:space="preserve"> Hominidae</v>
      </c>
      <c r="V758" t="str">
        <f>VLOOKUP($B758,SOCS_box_taxonomy!$B$2:$Z$948,19,0)</f>
        <v xml:space="preserve"> Homo.</v>
      </c>
      <c r="W758">
        <f>VLOOKUP($B758,SOCS_box_taxonomy!$B$2:$Z$948,20,0)</f>
        <v>0</v>
      </c>
      <c r="X758">
        <f>VLOOKUP($B758,SOCS_box_taxonomy!$B$2:$Z$948,21,0)</f>
        <v>0</v>
      </c>
      <c r="Y758">
        <f>VLOOKUP($B758,SOCS_box_taxonomy!$B$2:$Z$948,22,0)</f>
        <v>0</v>
      </c>
    </row>
    <row r="759" spans="1:26">
      <c r="A759" t="s">
        <v>391</v>
      </c>
      <c r="B759" t="s">
        <v>1539</v>
      </c>
      <c r="C759">
        <v>348</v>
      </c>
      <c r="D759" t="s">
        <v>1286</v>
      </c>
      <c r="E759">
        <v>195</v>
      </c>
      <c r="F759">
        <v>267</v>
      </c>
      <c r="G759">
        <v>4403</v>
      </c>
      <c r="H759" t="s">
        <v>1287</v>
      </c>
      <c r="I759" t="str">
        <f>VLOOKUP($B759,SOCS_box_taxonomy!$B$2:$Z$948,6,0)</f>
        <v>Eukaryota</v>
      </c>
      <c r="J759" t="str">
        <f>VLOOKUP($B759,SOCS_box_taxonomy!$B$2:$Z$948,7,0)</f>
        <v xml:space="preserve"> Metazoa</v>
      </c>
      <c r="K759" t="str">
        <f>VLOOKUP($B759,SOCS_box_taxonomy!$B$2:$Z$948,8,0)</f>
        <v xml:space="preserve"> Ecdysozoa</v>
      </c>
      <c r="L759" t="str">
        <f>VLOOKUP($B759,SOCS_box_taxonomy!$B$2:$Z$948,9,0)</f>
        <v xml:space="preserve"> Arthropoda</v>
      </c>
      <c r="M759" t="str">
        <f>VLOOKUP($B759,SOCS_box_taxonomy!$B$2:$Z$948,10,0)</f>
        <v xml:space="preserve"> Hexapoda</v>
      </c>
      <c r="N759" t="str">
        <f>VLOOKUP($B759,SOCS_box_taxonomy!$B$2:$Z$948,11,0)</f>
        <v xml:space="preserve"> Insecta</v>
      </c>
      <c r="O759" t="str">
        <f>VLOOKUP($B759,SOCS_box_taxonomy!$B$2:$Z$948,12,0)</f>
        <v>Pterygota</v>
      </c>
      <c r="P759" t="str">
        <f>VLOOKUP($B759,SOCS_box_taxonomy!$B$2:$Z$948,13,0)</f>
        <v xml:space="preserve"> Neoptera</v>
      </c>
      <c r="Q759" t="str">
        <f>VLOOKUP($B759,SOCS_box_taxonomy!$B$2:$Z$948,14,0)</f>
        <v xml:space="preserve"> Endopterygota</v>
      </c>
      <c r="R759" t="str">
        <f>VLOOKUP($B759,SOCS_box_taxonomy!$B$2:$Z$948,15,0)</f>
        <v xml:space="preserve"> Diptera</v>
      </c>
      <c r="S759" t="str">
        <f>VLOOKUP($B759,SOCS_box_taxonomy!$B$2:$Z$948,16,0)</f>
        <v xml:space="preserve"> Brachycera</v>
      </c>
      <c r="T759" t="str">
        <f>VLOOKUP($B759,SOCS_box_taxonomy!$B$2:$Z$948,17,0)</f>
        <v xml:space="preserve"> Muscomorpha</v>
      </c>
      <c r="U759" t="str">
        <f>VLOOKUP($B759,SOCS_box_taxonomy!$B$2:$Z$948,18,0)</f>
        <v>Ephydroidea</v>
      </c>
      <c r="V759" t="str">
        <f>VLOOKUP($B759,SOCS_box_taxonomy!$B$2:$Z$948,19,0)</f>
        <v xml:space="preserve"> Drosophilidae</v>
      </c>
      <c r="W759" t="str">
        <f>VLOOKUP($B759,SOCS_box_taxonomy!$B$2:$Z$948,20,0)</f>
        <v xml:space="preserve"> Drosophila</v>
      </c>
      <c r="X759" t="str">
        <f>VLOOKUP($B759,SOCS_box_taxonomy!$B$2:$Z$948,21,0)</f>
        <v xml:space="preserve"> Sophophora.</v>
      </c>
      <c r="Y759">
        <f>VLOOKUP($B759,SOCS_box_taxonomy!$B$2:$Z$948,22,0)</f>
        <v>0</v>
      </c>
    </row>
    <row r="760" spans="1:26">
      <c r="A760" t="s">
        <v>391</v>
      </c>
      <c r="B760" t="s">
        <v>1539</v>
      </c>
      <c r="C760">
        <v>348</v>
      </c>
      <c r="D760" t="s">
        <v>21</v>
      </c>
      <c r="E760">
        <v>305</v>
      </c>
      <c r="F760">
        <v>341</v>
      </c>
      <c r="G760">
        <v>1016</v>
      </c>
      <c r="H760" t="s">
        <v>1265</v>
      </c>
      <c r="I760" t="str">
        <f>VLOOKUP($B760,SOCS_box_taxonomy!$B$2:$Z$948,6,0)</f>
        <v>Eukaryota</v>
      </c>
      <c r="J760" t="str">
        <f>VLOOKUP($B760,SOCS_box_taxonomy!$B$2:$Z$948,7,0)</f>
        <v xml:space="preserve"> Metazoa</v>
      </c>
      <c r="K760" t="str">
        <f>VLOOKUP($B760,SOCS_box_taxonomy!$B$2:$Z$948,8,0)</f>
        <v xml:space="preserve"> Ecdysozoa</v>
      </c>
      <c r="L760" t="str">
        <f>VLOOKUP($B760,SOCS_box_taxonomy!$B$2:$Z$948,9,0)</f>
        <v xml:space="preserve"> Arthropoda</v>
      </c>
      <c r="M760" t="str">
        <f>VLOOKUP($B760,SOCS_box_taxonomy!$B$2:$Z$948,10,0)</f>
        <v xml:space="preserve"> Hexapoda</v>
      </c>
      <c r="N760" t="str">
        <f>VLOOKUP($B760,SOCS_box_taxonomy!$B$2:$Z$948,11,0)</f>
        <v xml:space="preserve"> Insecta</v>
      </c>
      <c r="O760" t="str">
        <f>VLOOKUP($B760,SOCS_box_taxonomy!$B$2:$Z$948,12,0)</f>
        <v>Pterygota</v>
      </c>
      <c r="P760" t="str">
        <f>VLOOKUP($B760,SOCS_box_taxonomy!$B$2:$Z$948,13,0)</f>
        <v xml:space="preserve"> Neoptera</v>
      </c>
      <c r="Q760" t="str">
        <f>VLOOKUP($B760,SOCS_box_taxonomy!$B$2:$Z$948,14,0)</f>
        <v xml:space="preserve"> Endopterygota</v>
      </c>
      <c r="R760" t="str">
        <f>VLOOKUP($B760,SOCS_box_taxonomy!$B$2:$Z$948,15,0)</f>
        <v xml:space="preserve"> Diptera</v>
      </c>
      <c r="S760" t="str">
        <f>VLOOKUP($B760,SOCS_box_taxonomy!$B$2:$Z$948,16,0)</f>
        <v xml:space="preserve"> Brachycera</v>
      </c>
      <c r="T760" t="str">
        <f>VLOOKUP($B760,SOCS_box_taxonomy!$B$2:$Z$948,17,0)</f>
        <v xml:space="preserve"> Muscomorpha</v>
      </c>
      <c r="U760" t="str">
        <f>VLOOKUP($B760,SOCS_box_taxonomy!$B$2:$Z$948,18,0)</f>
        <v>Ephydroidea</v>
      </c>
      <c r="V760" t="str">
        <f>VLOOKUP($B760,SOCS_box_taxonomy!$B$2:$Z$948,19,0)</f>
        <v xml:space="preserve"> Drosophilidae</v>
      </c>
      <c r="W760" t="str">
        <f>VLOOKUP($B760,SOCS_box_taxonomy!$B$2:$Z$948,20,0)</f>
        <v xml:space="preserve"> Drosophila</v>
      </c>
      <c r="X760" t="str">
        <f>VLOOKUP($B760,SOCS_box_taxonomy!$B$2:$Z$948,21,0)</f>
        <v xml:space="preserve"> Sophophora.</v>
      </c>
      <c r="Y760">
        <f>VLOOKUP($B760,SOCS_box_taxonomy!$B$2:$Z$948,22,0)</f>
        <v>0</v>
      </c>
      <c r="Z760">
        <f>$F760-$E760+1</f>
        <v>37</v>
      </c>
    </row>
    <row r="761" spans="1:26">
      <c r="A761" t="s">
        <v>392</v>
      </c>
      <c r="B761" t="s">
        <v>1540</v>
      </c>
      <c r="C761">
        <v>267</v>
      </c>
      <c r="D761" t="s">
        <v>1277</v>
      </c>
      <c r="E761">
        <v>37</v>
      </c>
      <c r="F761">
        <v>105</v>
      </c>
      <c r="G761">
        <v>458</v>
      </c>
      <c r="H761" t="s">
        <v>1278</v>
      </c>
      <c r="I761" t="str">
        <f>VLOOKUP($B761,SOCS_box_taxonomy!$B$2:$Z$948,6,0)</f>
        <v>Eukaryota</v>
      </c>
      <c r="J761" t="str">
        <f>VLOOKUP($B761,SOCS_box_taxonomy!$B$2:$Z$948,7,0)</f>
        <v xml:space="preserve"> Metazoa</v>
      </c>
      <c r="K761" t="str">
        <f>VLOOKUP($B761,SOCS_box_taxonomy!$B$2:$Z$948,8,0)</f>
        <v xml:space="preserve"> Ecdysozoa</v>
      </c>
      <c r="L761" t="str">
        <f>VLOOKUP($B761,SOCS_box_taxonomy!$B$2:$Z$948,9,0)</f>
        <v xml:space="preserve"> Arthropoda</v>
      </c>
      <c r="M761" t="str">
        <f>VLOOKUP($B761,SOCS_box_taxonomy!$B$2:$Z$948,10,0)</f>
        <v xml:space="preserve"> Hexapoda</v>
      </c>
      <c r="N761" t="str">
        <f>VLOOKUP($B761,SOCS_box_taxonomy!$B$2:$Z$948,11,0)</f>
        <v xml:space="preserve"> Insecta</v>
      </c>
      <c r="O761" t="str">
        <f>VLOOKUP($B761,SOCS_box_taxonomy!$B$2:$Z$948,12,0)</f>
        <v>Pterygota</v>
      </c>
      <c r="P761" t="str">
        <f>VLOOKUP($B761,SOCS_box_taxonomy!$B$2:$Z$948,13,0)</f>
        <v xml:space="preserve"> Neoptera</v>
      </c>
      <c r="Q761" t="str">
        <f>VLOOKUP($B761,SOCS_box_taxonomy!$B$2:$Z$948,14,0)</f>
        <v xml:space="preserve"> Endopterygota</v>
      </c>
      <c r="R761" t="str">
        <f>VLOOKUP($B761,SOCS_box_taxonomy!$B$2:$Z$948,15,0)</f>
        <v xml:space="preserve"> Diptera</v>
      </c>
      <c r="S761" t="str">
        <f>VLOOKUP($B761,SOCS_box_taxonomy!$B$2:$Z$948,16,0)</f>
        <v xml:space="preserve"> Brachycera</v>
      </c>
      <c r="T761" t="str">
        <f>VLOOKUP($B761,SOCS_box_taxonomy!$B$2:$Z$948,17,0)</f>
        <v xml:space="preserve"> Muscomorpha</v>
      </c>
      <c r="U761" t="str">
        <f>VLOOKUP($B761,SOCS_box_taxonomy!$B$2:$Z$948,18,0)</f>
        <v>Ephydroidea</v>
      </c>
      <c r="V761" t="str">
        <f>VLOOKUP($B761,SOCS_box_taxonomy!$B$2:$Z$948,19,0)</f>
        <v xml:space="preserve"> Drosophilidae</v>
      </c>
      <c r="W761" t="str">
        <f>VLOOKUP($B761,SOCS_box_taxonomy!$B$2:$Z$948,20,0)</f>
        <v xml:space="preserve"> Drosophila</v>
      </c>
      <c r="X761" t="str">
        <f>VLOOKUP($B761,SOCS_box_taxonomy!$B$2:$Z$948,21,0)</f>
        <v xml:space="preserve"> Sophophora.</v>
      </c>
      <c r="Y761">
        <f>VLOOKUP($B761,SOCS_box_taxonomy!$B$2:$Z$948,22,0)</f>
        <v>0</v>
      </c>
    </row>
    <row r="762" spans="1:26">
      <c r="A762" t="s">
        <v>392</v>
      </c>
      <c r="B762" t="s">
        <v>1540</v>
      </c>
      <c r="C762">
        <v>267</v>
      </c>
      <c r="D762" t="s">
        <v>21</v>
      </c>
      <c r="E762">
        <v>230</v>
      </c>
      <c r="F762">
        <v>266</v>
      </c>
      <c r="G762">
        <v>1016</v>
      </c>
      <c r="H762" t="s">
        <v>1265</v>
      </c>
      <c r="I762" t="str">
        <f>VLOOKUP($B762,SOCS_box_taxonomy!$B$2:$Z$948,6,0)</f>
        <v>Eukaryota</v>
      </c>
      <c r="J762" t="str">
        <f>VLOOKUP($B762,SOCS_box_taxonomy!$B$2:$Z$948,7,0)</f>
        <v xml:space="preserve"> Metazoa</v>
      </c>
      <c r="K762" t="str">
        <f>VLOOKUP($B762,SOCS_box_taxonomy!$B$2:$Z$948,8,0)</f>
        <v xml:space="preserve"> Ecdysozoa</v>
      </c>
      <c r="L762" t="str">
        <f>VLOOKUP($B762,SOCS_box_taxonomy!$B$2:$Z$948,9,0)</f>
        <v xml:space="preserve"> Arthropoda</v>
      </c>
      <c r="M762" t="str">
        <f>VLOOKUP($B762,SOCS_box_taxonomy!$B$2:$Z$948,10,0)</f>
        <v xml:space="preserve"> Hexapoda</v>
      </c>
      <c r="N762" t="str">
        <f>VLOOKUP($B762,SOCS_box_taxonomy!$B$2:$Z$948,11,0)</f>
        <v xml:space="preserve"> Insecta</v>
      </c>
      <c r="O762" t="str">
        <f>VLOOKUP($B762,SOCS_box_taxonomy!$B$2:$Z$948,12,0)</f>
        <v>Pterygota</v>
      </c>
      <c r="P762" t="str">
        <f>VLOOKUP($B762,SOCS_box_taxonomy!$B$2:$Z$948,13,0)</f>
        <v xml:space="preserve"> Neoptera</v>
      </c>
      <c r="Q762" t="str">
        <f>VLOOKUP($B762,SOCS_box_taxonomy!$B$2:$Z$948,14,0)</f>
        <v xml:space="preserve"> Endopterygota</v>
      </c>
      <c r="R762" t="str">
        <f>VLOOKUP($B762,SOCS_box_taxonomy!$B$2:$Z$948,15,0)</f>
        <v xml:space="preserve"> Diptera</v>
      </c>
      <c r="S762" t="str">
        <f>VLOOKUP($B762,SOCS_box_taxonomy!$B$2:$Z$948,16,0)</f>
        <v xml:space="preserve"> Brachycera</v>
      </c>
      <c r="T762" t="str">
        <f>VLOOKUP($B762,SOCS_box_taxonomy!$B$2:$Z$948,17,0)</f>
        <v xml:space="preserve"> Muscomorpha</v>
      </c>
      <c r="U762" t="str">
        <f>VLOOKUP($B762,SOCS_box_taxonomy!$B$2:$Z$948,18,0)</f>
        <v>Ephydroidea</v>
      </c>
      <c r="V762" t="str">
        <f>VLOOKUP($B762,SOCS_box_taxonomy!$B$2:$Z$948,19,0)</f>
        <v xml:space="preserve"> Drosophilidae</v>
      </c>
      <c r="W762" t="str">
        <f>VLOOKUP($B762,SOCS_box_taxonomy!$B$2:$Z$948,20,0)</f>
        <v xml:space="preserve"> Drosophila</v>
      </c>
      <c r="X762" t="str">
        <f>VLOOKUP($B762,SOCS_box_taxonomy!$B$2:$Z$948,21,0)</f>
        <v xml:space="preserve"> Sophophora.</v>
      </c>
      <c r="Y762">
        <f>VLOOKUP($B762,SOCS_box_taxonomy!$B$2:$Z$948,22,0)</f>
        <v>0</v>
      </c>
      <c r="Z762">
        <f>$F762-$E762+1</f>
        <v>37</v>
      </c>
    </row>
    <row r="763" spans="1:26">
      <c r="A763" t="s">
        <v>393</v>
      </c>
      <c r="B763" t="s">
        <v>1541</v>
      </c>
      <c r="C763">
        <v>452</v>
      </c>
      <c r="D763" t="s">
        <v>21</v>
      </c>
      <c r="E763">
        <v>295</v>
      </c>
      <c r="F763">
        <v>336</v>
      </c>
      <c r="G763">
        <v>1016</v>
      </c>
      <c r="H763" t="s">
        <v>1265</v>
      </c>
      <c r="I763" t="str">
        <f>VLOOKUP($B763,SOCS_box_taxonomy!$B$2:$Z$948,6,0)</f>
        <v>Eukaryota</v>
      </c>
      <c r="J763" t="str">
        <f>VLOOKUP($B763,SOCS_box_taxonomy!$B$2:$Z$948,7,0)</f>
        <v xml:space="preserve"> Metazoa</v>
      </c>
      <c r="K763" t="str">
        <f>VLOOKUP($B763,SOCS_box_taxonomy!$B$2:$Z$948,8,0)</f>
        <v xml:space="preserve"> Ecdysozoa</v>
      </c>
      <c r="L763" t="str">
        <f>VLOOKUP($B763,SOCS_box_taxonomy!$B$2:$Z$948,9,0)</f>
        <v xml:space="preserve"> Arthropoda</v>
      </c>
      <c r="M763" t="str">
        <f>VLOOKUP($B763,SOCS_box_taxonomy!$B$2:$Z$948,10,0)</f>
        <v xml:space="preserve"> Hexapoda</v>
      </c>
      <c r="N763" t="str">
        <f>VLOOKUP($B763,SOCS_box_taxonomy!$B$2:$Z$948,11,0)</f>
        <v xml:space="preserve"> Insecta</v>
      </c>
      <c r="O763" t="str">
        <f>VLOOKUP($B763,SOCS_box_taxonomy!$B$2:$Z$948,12,0)</f>
        <v>Pterygota</v>
      </c>
      <c r="P763" t="str">
        <f>VLOOKUP($B763,SOCS_box_taxonomy!$B$2:$Z$948,13,0)</f>
        <v xml:space="preserve"> Neoptera</v>
      </c>
      <c r="Q763" t="str">
        <f>VLOOKUP($B763,SOCS_box_taxonomy!$B$2:$Z$948,14,0)</f>
        <v xml:space="preserve"> Endopterygota</v>
      </c>
      <c r="R763" t="str">
        <f>VLOOKUP($B763,SOCS_box_taxonomy!$B$2:$Z$948,15,0)</f>
        <v xml:space="preserve"> Diptera</v>
      </c>
      <c r="S763" t="str">
        <f>VLOOKUP($B763,SOCS_box_taxonomy!$B$2:$Z$948,16,0)</f>
        <v xml:space="preserve"> Brachycera</v>
      </c>
      <c r="T763" t="str">
        <f>VLOOKUP($B763,SOCS_box_taxonomy!$B$2:$Z$948,17,0)</f>
        <v xml:space="preserve"> Muscomorpha</v>
      </c>
      <c r="U763" t="str">
        <f>VLOOKUP($B763,SOCS_box_taxonomy!$B$2:$Z$948,18,0)</f>
        <v>Ephydroidea</v>
      </c>
      <c r="V763" t="str">
        <f>VLOOKUP($B763,SOCS_box_taxonomy!$B$2:$Z$948,19,0)</f>
        <v xml:space="preserve"> Drosophilidae</v>
      </c>
      <c r="W763" t="str">
        <f>VLOOKUP($B763,SOCS_box_taxonomy!$B$2:$Z$948,20,0)</f>
        <v xml:space="preserve"> Drosophila</v>
      </c>
      <c r="X763" t="str">
        <f>VLOOKUP($B763,SOCS_box_taxonomy!$B$2:$Z$948,21,0)</f>
        <v xml:space="preserve"> Sophophora.</v>
      </c>
      <c r="Y763">
        <f>VLOOKUP($B763,SOCS_box_taxonomy!$B$2:$Z$948,22,0)</f>
        <v>0</v>
      </c>
      <c r="Z763">
        <f>$F763-$E763+1</f>
        <v>42</v>
      </c>
    </row>
    <row r="764" spans="1:26">
      <c r="A764" t="s">
        <v>393</v>
      </c>
      <c r="B764" t="s">
        <v>1541</v>
      </c>
      <c r="C764">
        <v>452</v>
      </c>
      <c r="D764" t="s">
        <v>1460</v>
      </c>
      <c r="E764">
        <v>1</v>
      </c>
      <c r="F764">
        <v>294</v>
      </c>
      <c r="G764">
        <v>21</v>
      </c>
      <c r="I764" t="str">
        <f>VLOOKUP($B764,SOCS_box_taxonomy!$B$2:$Z$948,6,0)</f>
        <v>Eukaryota</v>
      </c>
      <c r="J764" t="str">
        <f>VLOOKUP($B764,SOCS_box_taxonomy!$B$2:$Z$948,7,0)</f>
        <v xml:space="preserve"> Metazoa</v>
      </c>
      <c r="K764" t="str">
        <f>VLOOKUP($B764,SOCS_box_taxonomy!$B$2:$Z$948,8,0)</f>
        <v xml:space="preserve"> Ecdysozoa</v>
      </c>
      <c r="L764" t="str">
        <f>VLOOKUP($B764,SOCS_box_taxonomy!$B$2:$Z$948,9,0)</f>
        <v xml:space="preserve"> Arthropoda</v>
      </c>
      <c r="M764" t="str">
        <f>VLOOKUP($B764,SOCS_box_taxonomy!$B$2:$Z$948,10,0)</f>
        <v xml:space="preserve"> Hexapoda</v>
      </c>
      <c r="N764" t="str">
        <f>VLOOKUP($B764,SOCS_box_taxonomy!$B$2:$Z$948,11,0)</f>
        <v xml:space="preserve"> Insecta</v>
      </c>
      <c r="O764" t="str">
        <f>VLOOKUP($B764,SOCS_box_taxonomy!$B$2:$Z$948,12,0)</f>
        <v>Pterygota</v>
      </c>
      <c r="P764" t="str">
        <f>VLOOKUP($B764,SOCS_box_taxonomy!$B$2:$Z$948,13,0)</f>
        <v xml:space="preserve"> Neoptera</v>
      </c>
      <c r="Q764" t="str">
        <f>VLOOKUP($B764,SOCS_box_taxonomy!$B$2:$Z$948,14,0)</f>
        <v xml:space="preserve"> Endopterygota</v>
      </c>
      <c r="R764" t="str">
        <f>VLOOKUP($B764,SOCS_box_taxonomy!$B$2:$Z$948,15,0)</f>
        <v xml:space="preserve"> Diptera</v>
      </c>
      <c r="S764" t="str">
        <f>VLOOKUP($B764,SOCS_box_taxonomy!$B$2:$Z$948,16,0)</f>
        <v xml:space="preserve"> Brachycera</v>
      </c>
      <c r="T764" t="str">
        <f>VLOOKUP($B764,SOCS_box_taxonomy!$B$2:$Z$948,17,0)</f>
        <v xml:space="preserve"> Muscomorpha</v>
      </c>
      <c r="U764" t="str">
        <f>VLOOKUP($B764,SOCS_box_taxonomy!$B$2:$Z$948,18,0)</f>
        <v>Ephydroidea</v>
      </c>
      <c r="V764" t="str">
        <f>VLOOKUP($B764,SOCS_box_taxonomy!$B$2:$Z$948,19,0)</f>
        <v xml:space="preserve"> Drosophilidae</v>
      </c>
      <c r="W764" t="str">
        <f>VLOOKUP($B764,SOCS_box_taxonomy!$B$2:$Z$948,20,0)</f>
        <v xml:space="preserve"> Drosophila</v>
      </c>
      <c r="X764" t="str">
        <f>VLOOKUP($B764,SOCS_box_taxonomy!$B$2:$Z$948,21,0)</f>
        <v xml:space="preserve"> Sophophora.</v>
      </c>
      <c r="Y764">
        <f>VLOOKUP($B764,SOCS_box_taxonomy!$B$2:$Z$948,22,0)</f>
        <v>0</v>
      </c>
    </row>
    <row r="765" spans="1:26">
      <c r="A765" t="s">
        <v>394</v>
      </c>
      <c r="B765" t="s">
        <v>1542</v>
      </c>
      <c r="C765">
        <v>1446</v>
      </c>
      <c r="D765" t="s">
        <v>21</v>
      </c>
      <c r="E765">
        <v>345</v>
      </c>
      <c r="F765">
        <v>381</v>
      </c>
      <c r="G765">
        <v>1016</v>
      </c>
      <c r="H765" t="s">
        <v>1265</v>
      </c>
      <c r="I765" t="str">
        <f>VLOOKUP($B765,SOCS_box_taxonomy!$B$2:$Z$948,6,0)</f>
        <v>Eukaryota</v>
      </c>
      <c r="J765" t="str">
        <f>VLOOKUP($B765,SOCS_box_taxonomy!$B$2:$Z$948,7,0)</f>
        <v xml:space="preserve"> Metazoa</v>
      </c>
      <c r="K765" t="str">
        <f>VLOOKUP($B765,SOCS_box_taxonomy!$B$2:$Z$948,8,0)</f>
        <v xml:space="preserve"> Ecdysozoa</v>
      </c>
      <c r="L765" t="str">
        <f>VLOOKUP($B765,SOCS_box_taxonomy!$B$2:$Z$948,9,0)</f>
        <v xml:space="preserve"> Arthropoda</v>
      </c>
      <c r="M765" t="str">
        <f>VLOOKUP($B765,SOCS_box_taxonomy!$B$2:$Z$948,10,0)</f>
        <v xml:space="preserve"> Hexapoda</v>
      </c>
      <c r="N765" t="str">
        <f>VLOOKUP($B765,SOCS_box_taxonomy!$B$2:$Z$948,11,0)</f>
        <v xml:space="preserve"> Insecta</v>
      </c>
      <c r="O765" t="str">
        <f>VLOOKUP($B765,SOCS_box_taxonomy!$B$2:$Z$948,12,0)</f>
        <v>Pterygota</v>
      </c>
      <c r="P765" t="str">
        <f>VLOOKUP($B765,SOCS_box_taxonomy!$B$2:$Z$948,13,0)</f>
        <v xml:space="preserve"> Neoptera</v>
      </c>
      <c r="Q765" t="str">
        <f>VLOOKUP($B765,SOCS_box_taxonomy!$B$2:$Z$948,14,0)</f>
        <v xml:space="preserve"> Endopterygota</v>
      </c>
      <c r="R765" t="str">
        <f>VLOOKUP($B765,SOCS_box_taxonomy!$B$2:$Z$948,15,0)</f>
        <v xml:space="preserve"> Diptera</v>
      </c>
      <c r="S765" t="str">
        <f>VLOOKUP($B765,SOCS_box_taxonomy!$B$2:$Z$948,16,0)</f>
        <v xml:space="preserve"> Brachycera</v>
      </c>
      <c r="T765" t="str">
        <f>VLOOKUP($B765,SOCS_box_taxonomy!$B$2:$Z$948,17,0)</f>
        <v xml:space="preserve"> Muscomorpha</v>
      </c>
      <c r="U765" t="str">
        <f>VLOOKUP($B765,SOCS_box_taxonomy!$B$2:$Z$948,18,0)</f>
        <v>Ephydroidea</v>
      </c>
      <c r="V765" t="str">
        <f>VLOOKUP($B765,SOCS_box_taxonomy!$B$2:$Z$948,19,0)</f>
        <v xml:space="preserve"> Drosophilidae</v>
      </c>
      <c r="W765" t="str">
        <f>VLOOKUP($B765,SOCS_box_taxonomy!$B$2:$Z$948,20,0)</f>
        <v xml:space="preserve"> Drosophila</v>
      </c>
      <c r="X765" t="str">
        <f>VLOOKUP($B765,SOCS_box_taxonomy!$B$2:$Z$948,21,0)</f>
        <v xml:space="preserve"> Sophophora.</v>
      </c>
      <c r="Y765">
        <f>VLOOKUP($B765,SOCS_box_taxonomy!$B$2:$Z$948,22,0)</f>
        <v>0</v>
      </c>
      <c r="Z765">
        <f>$F765-$E765+1</f>
        <v>37</v>
      </c>
    </row>
    <row r="766" spans="1:26">
      <c r="A766" t="s">
        <v>394</v>
      </c>
      <c r="B766" t="s">
        <v>1542</v>
      </c>
      <c r="C766">
        <v>1446</v>
      </c>
      <c r="D766" t="s">
        <v>1340</v>
      </c>
      <c r="E766">
        <v>1332</v>
      </c>
      <c r="F766">
        <v>1442</v>
      </c>
      <c r="G766">
        <v>519</v>
      </c>
      <c r="H766" t="s">
        <v>1341</v>
      </c>
      <c r="I766" t="str">
        <f>VLOOKUP($B766,SOCS_box_taxonomy!$B$2:$Z$948,6,0)</f>
        <v>Eukaryota</v>
      </c>
      <c r="J766" t="str">
        <f>VLOOKUP($B766,SOCS_box_taxonomy!$B$2:$Z$948,7,0)</f>
        <v xml:space="preserve"> Metazoa</v>
      </c>
      <c r="K766" t="str">
        <f>VLOOKUP($B766,SOCS_box_taxonomy!$B$2:$Z$948,8,0)</f>
        <v xml:space="preserve"> Ecdysozoa</v>
      </c>
      <c r="L766" t="str">
        <f>VLOOKUP($B766,SOCS_box_taxonomy!$B$2:$Z$948,9,0)</f>
        <v xml:space="preserve"> Arthropoda</v>
      </c>
      <c r="M766" t="str">
        <f>VLOOKUP($B766,SOCS_box_taxonomy!$B$2:$Z$948,10,0)</f>
        <v xml:space="preserve"> Hexapoda</v>
      </c>
      <c r="N766" t="str">
        <f>VLOOKUP($B766,SOCS_box_taxonomy!$B$2:$Z$948,11,0)</f>
        <v xml:space="preserve"> Insecta</v>
      </c>
      <c r="O766" t="str">
        <f>VLOOKUP($B766,SOCS_box_taxonomy!$B$2:$Z$948,12,0)</f>
        <v>Pterygota</v>
      </c>
      <c r="P766" t="str">
        <f>VLOOKUP($B766,SOCS_box_taxonomy!$B$2:$Z$948,13,0)</f>
        <v xml:space="preserve"> Neoptera</v>
      </c>
      <c r="Q766" t="str">
        <f>VLOOKUP($B766,SOCS_box_taxonomy!$B$2:$Z$948,14,0)</f>
        <v xml:space="preserve"> Endopterygota</v>
      </c>
      <c r="R766" t="str">
        <f>VLOOKUP($B766,SOCS_box_taxonomy!$B$2:$Z$948,15,0)</f>
        <v xml:space="preserve"> Diptera</v>
      </c>
      <c r="S766" t="str">
        <f>VLOOKUP($B766,SOCS_box_taxonomy!$B$2:$Z$948,16,0)</f>
        <v xml:space="preserve"> Brachycera</v>
      </c>
      <c r="T766" t="str">
        <f>VLOOKUP($B766,SOCS_box_taxonomy!$B$2:$Z$948,17,0)</f>
        <v xml:space="preserve"> Muscomorpha</v>
      </c>
      <c r="U766" t="str">
        <f>VLOOKUP($B766,SOCS_box_taxonomy!$B$2:$Z$948,18,0)</f>
        <v>Ephydroidea</v>
      </c>
      <c r="V766" t="str">
        <f>VLOOKUP($B766,SOCS_box_taxonomy!$B$2:$Z$948,19,0)</f>
        <v xml:space="preserve"> Drosophilidae</v>
      </c>
      <c r="W766" t="str">
        <f>VLOOKUP($B766,SOCS_box_taxonomy!$B$2:$Z$948,20,0)</f>
        <v xml:space="preserve"> Drosophila</v>
      </c>
      <c r="X766" t="str">
        <f>VLOOKUP($B766,SOCS_box_taxonomy!$B$2:$Z$948,21,0)</f>
        <v xml:space="preserve"> Sophophora.</v>
      </c>
      <c r="Y766">
        <f>VLOOKUP($B766,SOCS_box_taxonomy!$B$2:$Z$948,22,0)</f>
        <v>0</v>
      </c>
    </row>
    <row r="767" spans="1:26">
      <c r="A767" t="s">
        <v>394</v>
      </c>
      <c r="B767" t="s">
        <v>1542</v>
      </c>
      <c r="C767">
        <v>1446</v>
      </c>
      <c r="D767" t="s">
        <v>1266</v>
      </c>
      <c r="E767">
        <v>49</v>
      </c>
      <c r="F767">
        <v>84</v>
      </c>
      <c r="G767">
        <v>121734</v>
      </c>
      <c r="H767" t="s">
        <v>1267</v>
      </c>
      <c r="I767" t="str">
        <f>VLOOKUP($B767,SOCS_box_taxonomy!$B$2:$Z$948,6,0)</f>
        <v>Eukaryota</v>
      </c>
      <c r="J767" t="str">
        <f>VLOOKUP($B767,SOCS_box_taxonomy!$B$2:$Z$948,7,0)</f>
        <v xml:space="preserve"> Metazoa</v>
      </c>
      <c r="K767" t="str">
        <f>VLOOKUP($B767,SOCS_box_taxonomy!$B$2:$Z$948,8,0)</f>
        <v xml:space="preserve"> Ecdysozoa</v>
      </c>
      <c r="L767" t="str">
        <f>VLOOKUP($B767,SOCS_box_taxonomy!$B$2:$Z$948,9,0)</f>
        <v xml:space="preserve"> Arthropoda</v>
      </c>
      <c r="M767" t="str">
        <f>VLOOKUP($B767,SOCS_box_taxonomy!$B$2:$Z$948,10,0)</f>
        <v xml:space="preserve"> Hexapoda</v>
      </c>
      <c r="N767" t="str">
        <f>VLOOKUP($B767,SOCS_box_taxonomy!$B$2:$Z$948,11,0)</f>
        <v xml:space="preserve"> Insecta</v>
      </c>
      <c r="O767" t="str">
        <f>VLOOKUP($B767,SOCS_box_taxonomy!$B$2:$Z$948,12,0)</f>
        <v>Pterygota</v>
      </c>
      <c r="P767" t="str">
        <f>VLOOKUP($B767,SOCS_box_taxonomy!$B$2:$Z$948,13,0)</f>
        <v xml:space="preserve"> Neoptera</v>
      </c>
      <c r="Q767" t="str">
        <f>VLOOKUP($B767,SOCS_box_taxonomy!$B$2:$Z$948,14,0)</f>
        <v xml:space="preserve"> Endopterygota</v>
      </c>
      <c r="R767" t="str">
        <f>VLOOKUP($B767,SOCS_box_taxonomy!$B$2:$Z$948,15,0)</f>
        <v xml:space="preserve"> Diptera</v>
      </c>
      <c r="S767" t="str">
        <f>VLOOKUP($B767,SOCS_box_taxonomy!$B$2:$Z$948,16,0)</f>
        <v xml:space="preserve"> Brachycera</v>
      </c>
      <c r="T767" t="str">
        <f>VLOOKUP($B767,SOCS_box_taxonomy!$B$2:$Z$948,17,0)</f>
        <v xml:space="preserve"> Muscomorpha</v>
      </c>
      <c r="U767" t="str">
        <f>VLOOKUP($B767,SOCS_box_taxonomy!$B$2:$Z$948,18,0)</f>
        <v>Ephydroidea</v>
      </c>
      <c r="V767" t="str">
        <f>VLOOKUP($B767,SOCS_box_taxonomy!$B$2:$Z$948,19,0)</f>
        <v xml:space="preserve"> Drosophilidae</v>
      </c>
      <c r="W767" t="str">
        <f>VLOOKUP($B767,SOCS_box_taxonomy!$B$2:$Z$948,20,0)</f>
        <v xml:space="preserve"> Drosophila</v>
      </c>
      <c r="X767" t="str">
        <f>VLOOKUP($B767,SOCS_box_taxonomy!$B$2:$Z$948,21,0)</f>
        <v xml:space="preserve"> Sophophora.</v>
      </c>
      <c r="Y767">
        <f>VLOOKUP($B767,SOCS_box_taxonomy!$B$2:$Z$948,22,0)</f>
        <v>0</v>
      </c>
    </row>
    <row r="768" spans="1:26">
      <c r="A768" t="s">
        <v>394</v>
      </c>
      <c r="B768" t="s">
        <v>1542</v>
      </c>
      <c r="C768">
        <v>1446</v>
      </c>
      <c r="D768" t="s">
        <v>1457</v>
      </c>
      <c r="E768">
        <v>626</v>
      </c>
      <c r="F768">
        <v>1289</v>
      </c>
      <c r="G768">
        <v>21</v>
      </c>
      <c r="I768" t="str">
        <f>VLOOKUP($B768,SOCS_box_taxonomy!$B$2:$Z$948,6,0)</f>
        <v>Eukaryota</v>
      </c>
      <c r="J768" t="str">
        <f>VLOOKUP($B768,SOCS_box_taxonomy!$B$2:$Z$948,7,0)</f>
        <v xml:space="preserve"> Metazoa</v>
      </c>
      <c r="K768" t="str">
        <f>VLOOKUP($B768,SOCS_box_taxonomy!$B$2:$Z$948,8,0)</f>
        <v xml:space="preserve"> Ecdysozoa</v>
      </c>
      <c r="L768" t="str">
        <f>VLOOKUP($B768,SOCS_box_taxonomy!$B$2:$Z$948,9,0)</f>
        <v xml:space="preserve"> Arthropoda</v>
      </c>
      <c r="M768" t="str">
        <f>VLOOKUP($B768,SOCS_box_taxonomy!$B$2:$Z$948,10,0)</f>
        <v xml:space="preserve"> Hexapoda</v>
      </c>
      <c r="N768" t="str">
        <f>VLOOKUP($B768,SOCS_box_taxonomy!$B$2:$Z$948,11,0)</f>
        <v xml:space="preserve"> Insecta</v>
      </c>
      <c r="O768" t="str">
        <f>VLOOKUP($B768,SOCS_box_taxonomy!$B$2:$Z$948,12,0)</f>
        <v>Pterygota</v>
      </c>
      <c r="P768" t="str">
        <f>VLOOKUP($B768,SOCS_box_taxonomy!$B$2:$Z$948,13,0)</f>
        <v xml:space="preserve"> Neoptera</v>
      </c>
      <c r="Q768" t="str">
        <f>VLOOKUP($B768,SOCS_box_taxonomy!$B$2:$Z$948,14,0)</f>
        <v xml:space="preserve"> Endopterygota</v>
      </c>
      <c r="R768" t="str">
        <f>VLOOKUP($B768,SOCS_box_taxonomy!$B$2:$Z$948,15,0)</f>
        <v xml:space="preserve"> Diptera</v>
      </c>
      <c r="S768" t="str">
        <f>VLOOKUP($B768,SOCS_box_taxonomy!$B$2:$Z$948,16,0)</f>
        <v xml:space="preserve"> Brachycera</v>
      </c>
      <c r="T768" t="str">
        <f>VLOOKUP($B768,SOCS_box_taxonomy!$B$2:$Z$948,17,0)</f>
        <v xml:space="preserve"> Muscomorpha</v>
      </c>
      <c r="U768" t="str">
        <f>VLOOKUP($B768,SOCS_box_taxonomy!$B$2:$Z$948,18,0)</f>
        <v>Ephydroidea</v>
      </c>
      <c r="V768" t="str">
        <f>VLOOKUP($B768,SOCS_box_taxonomy!$B$2:$Z$948,19,0)</f>
        <v xml:space="preserve"> Drosophilidae</v>
      </c>
      <c r="W768" t="str">
        <f>VLOOKUP($B768,SOCS_box_taxonomy!$B$2:$Z$948,20,0)</f>
        <v xml:space="preserve"> Drosophila</v>
      </c>
      <c r="X768" t="str">
        <f>VLOOKUP($B768,SOCS_box_taxonomy!$B$2:$Z$948,21,0)</f>
        <v xml:space="preserve"> Sophophora.</v>
      </c>
      <c r="Y768">
        <f>VLOOKUP($B768,SOCS_box_taxonomy!$B$2:$Z$948,22,0)</f>
        <v>0</v>
      </c>
    </row>
    <row r="769" spans="1:26">
      <c r="A769" t="s">
        <v>395</v>
      </c>
      <c r="B769" t="s">
        <v>1543</v>
      </c>
      <c r="C769">
        <v>727</v>
      </c>
      <c r="D769" t="s">
        <v>1286</v>
      </c>
      <c r="E769">
        <v>488</v>
      </c>
      <c r="F769">
        <v>566</v>
      </c>
      <c r="G769">
        <v>4403</v>
      </c>
      <c r="H769" t="s">
        <v>1287</v>
      </c>
      <c r="I769" t="str">
        <f>VLOOKUP($B769,SOCS_box_taxonomy!$B$2:$Z$948,6,0)</f>
        <v>Eukaryota</v>
      </c>
      <c r="J769" t="str">
        <f>VLOOKUP($B769,SOCS_box_taxonomy!$B$2:$Z$948,7,0)</f>
        <v xml:space="preserve"> Metazoa</v>
      </c>
      <c r="K769" t="str">
        <f>VLOOKUP($B769,SOCS_box_taxonomy!$B$2:$Z$948,8,0)</f>
        <v xml:space="preserve"> Ecdysozoa</v>
      </c>
      <c r="L769" t="str">
        <f>VLOOKUP($B769,SOCS_box_taxonomy!$B$2:$Z$948,9,0)</f>
        <v xml:space="preserve"> Arthropoda</v>
      </c>
      <c r="M769" t="str">
        <f>VLOOKUP($B769,SOCS_box_taxonomy!$B$2:$Z$948,10,0)</f>
        <v xml:space="preserve"> Hexapoda</v>
      </c>
      <c r="N769" t="str">
        <f>VLOOKUP($B769,SOCS_box_taxonomy!$B$2:$Z$948,11,0)</f>
        <v xml:space="preserve"> Insecta</v>
      </c>
      <c r="O769" t="str">
        <f>VLOOKUP($B769,SOCS_box_taxonomy!$B$2:$Z$948,12,0)</f>
        <v>Pterygota</v>
      </c>
      <c r="P769" t="str">
        <f>VLOOKUP($B769,SOCS_box_taxonomy!$B$2:$Z$948,13,0)</f>
        <v xml:space="preserve"> Neoptera</v>
      </c>
      <c r="Q769" t="str">
        <f>VLOOKUP($B769,SOCS_box_taxonomy!$B$2:$Z$948,14,0)</f>
        <v xml:space="preserve"> Endopterygota</v>
      </c>
      <c r="R769" t="str">
        <f>VLOOKUP($B769,SOCS_box_taxonomy!$B$2:$Z$948,15,0)</f>
        <v xml:space="preserve"> Diptera</v>
      </c>
      <c r="S769" t="str">
        <f>VLOOKUP($B769,SOCS_box_taxonomy!$B$2:$Z$948,16,0)</f>
        <v xml:space="preserve"> Brachycera</v>
      </c>
      <c r="T769" t="str">
        <f>VLOOKUP($B769,SOCS_box_taxonomy!$B$2:$Z$948,17,0)</f>
        <v xml:space="preserve"> Muscomorpha</v>
      </c>
      <c r="U769" t="str">
        <f>VLOOKUP($B769,SOCS_box_taxonomy!$B$2:$Z$948,18,0)</f>
        <v>Ephydroidea</v>
      </c>
      <c r="V769" t="str">
        <f>VLOOKUP($B769,SOCS_box_taxonomy!$B$2:$Z$948,19,0)</f>
        <v xml:space="preserve"> Drosophilidae</v>
      </c>
      <c r="W769" t="str">
        <f>VLOOKUP($B769,SOCS_box_taxonomy!$B$2:$Z$948,20,0)</f>
        <v xml:space="preserve"> Drosophila</v>
      </c>
      <c r="X769" t="str">
        <f>VLOOKUP($B769,SOCS_box_taxonomy!$B$2:$Z$948,21,0)</f>
        <v xml:space="preserve"> Sophophora.</v>
      </c>
      <c r="Y769">
        <f>VLOOKUP($B769,SOCS_box_taxonomy!$B$2:$Z$948,22,0)</f>
        <v>0</v>
      </c>
    </row>
    <row r="770" spans="1:26">
      <c r="A770" t="s">
        <v>395</v>
      </c>
      <c r="B770" t="s">
        <v>1543</v>
      </c>
      <c r="C770">
        <v>727</v>
      </c>
      <c r="D770" t="s">
        <v>21</v>
      </c>
      <c r="E770">
        <v>588</v>
      </c>
      <c r="F770">
        <v>625</v>
      </c>
      <c r="G770">
        <v>1016</v>
      </c>
      <c r="H770" t="s">
        <v>1265</v>
      </c>
      <c r="I770" t="str">
        <f>VLOOKUP($B770,SOCS_box_taxonomy!$B$2:$Z$948,6,0)</f>
        <v>Eukaryota</v>
      </c>
      <c r="J770" t="str">
        <f>VLOOKUP($B770,SOCS_box_taxonomy!$B$2:$Z$948,7,0)</f>
        <v xml:space="preserve"> Metazoa</v>
      </c>
      <c r="K770" t="str">
        <f>VLOOKUP($B770,SOCS_box_taxonomy!$B$2:$Z$948,8,0)</f>
        <v xml:space="preserve"> Ecdysozoa</v>
      </c>
      <c r="L770" t="str">
        <f>VLOOKUP($B770,SOCS_box_taxonomy!$B$2:$Z$948,9,0)</f>
        <v xml:space="preserve"> Arthropoda</v>
      </c>
      <c r="M770" t="str">
        <f>VLOOKUP($B770,SOCS_box_taxonomy!$B$2:$Z$948,10,0)</f>
        <v xml:space="preserve"> Hexapoda</v>
      </c>
      <c r="N770" t="str">
        <f>VLOOKUP($B770,SOCS_box_taxonomy!$B$2:$Z$948,11,0)</f>
        <v xml:space="preserve"> Insecta</v>
      </c>
      <c r="O770" t="str">
        <f>VLOOKUP($B770,SOCS_box_taxonomy!$B$2:$Z$948,12,0)</f>
        <v>Pterygota</v>
      </c>
      <c r="P770" t="str">
        <f>VLOOKUP($B770,SOCS_box_taxonomy!$B$2:$Z$948,13,0)</f>
        <v xml:space="preserve"> Neoptera</v>
      </c>
      <c r="Q770" t="str">
        <f>VLOOKUP($B770,SOCS_box_taxonomy!$B$2:$Z$948,14,0)</f>
        <v xml:space="preserve"> Endopterygota</v>
      </c>
      <c r="R770" t="str">
        <f>VLOOKUP($B770,SOCS_box_taxonomy!$B$2:$Z$948,15,0)</f>
        <v xml:space="preserve"> Diptera</v>
      </c>
      <c r="S770" t="str">
        <f>VLOOKUP($B770,SOCS_box_taxonomy!$B$2:$Z$948,16,0)</f>
        <v xml:space="preserve"> Brachycera</v>
      </c>
      <c r="T770" t="str">
        <f>VLOOKUP($B770,SOCS_box_taxonomy!$B$2:$Z$948,17,0)</f>
        <v xml:space="preserve"> Muscomorpha</v>
      </c>
      <c r="U770" t="str">
        <f>VLOOKUP($B770,SOCS_box_taxonomy!$B$2:$Z$948,18,0)</f>
        <v>Ephydroidea</v>
      </c>
      <c r="V770" t="str">
        <f>VLOOKUP($B770,SOCS_box_taxonomy!$B$2:$Z$948,19,0)</f>
        <v xml:space="preserve"> Drosophilidae</v>
      </c>
      <c r="W770" t="str">
        <f>VLOOKUP($B770,SOCS_box_taxonomy!$B$2:$Z$948,20,0)</f>
        <v xml:space="preserve"> Drosophila</v>
      </c>
      <c r="X770" t="str">
        <f>VLOOKUP($B770,SOCS_box_taxonomy!$B$2:$Z$948,21,0)</f>
        <v xml:space="preserve"> Sophophora.</v>
      </c>
      <c r="Y770">
        <f>VLOOKUP($B770,SOCS_box_taxonomy!$B$2:$Z$948,22,0)</f>
        <v>0</v>
      </c>
      <c r="Z770">
        <f>$F770-$E770+1</f>
        <v>38</v>
      </c>
    </row>
    <row r="771" spans="1:26">
      <c r="A771" t="s">
        <v>396</v>
      </c>
      <c r="B771" t="s">
        <v>1544</v>
      </c>
      <c r="C771">
        <v>292</v>
      </c>
      <c r="D771" t="s">
        <v>21</v>
      </c>
      <c r="E771">
        <v>237</v>
      </c>
      <c r="F771">
        <v>272</v>
      </c>
      <c r="G771">
        <v>1016</v>
      </c>
      <c r="H771" t="s">
        <v>1265</v>
      </c>
      <c r="I771" t="str">
        <f>VLOOKUP($B771,SOCS_box_taxonomy!$B$2:$Z$948,6,0)</f>
        <v>Eukaryota</v>
      </c>
      <c r="J771" t="str">
        <f>VLOOKUP($B771,SOCS_box_taxonomy!$B$2:$Z$948,7,0)</f>
        <v xml:space="preserve"> Metazoa</v>
      </c>
      <c r="K771" t="str">
        <f>VLOOKUP($B771,SOCS_box_taxonomy!$B$2:$Z$948,8,0)</f>
        <v xml:space="preserve"> Ecdysozoa</v>
      </c>
      <c r="L771" t="str">
        <f>VLOOKUP($B771,SOCS_box_taxonomy!$B$2:$Z$948,9,0)</f>
        <v xml:space="preserve"> Arthropoda</v>
      </c>
      <c r="M771" t="str">
        <f>VLOOKUP($B771,SOCS_box_taxonomy!$B$2:$Z$948,10,0)</f>
        <v xml:space="preserve"> Hexapoda</v>
      </c>
      <c r="N771" t="str">
        <f>VLOOKUP($B771,SOCS_box_taxonomy!$B$2:$Z$948,11,0)</f>
        <v xml:space="preserve"> Insecta</v>
      </c>
      <c r="O771" t="str">
        <f>VLOOKUP($B771,SOCS_box_taxonomy!$B$2:$Z$948,12,0)</f>
        <v>Pterygota</v>
      </c>
      <c r="P771" t="str">
        <f>VLOOKUP($B771,SOCS_box_taxonomy!$B$2:$Z$948,13,0)</f>
        <v xml:space="preserve"> Neoptera</v>
      </c>
      <c r="Q771" t="str">
        <f>VLOOKUP($B771,SOCS_box_taxonomy!$B$2:$Z$948,14,0)</f>
        <v xml:space="preserve"> Endopterygota</v>
      </c>
      <c r="R771" t="str">
        <f>VLOOKUP($B771,SOCS_box_taxonomy!$B$2:$Z$948,15,0)</f>
        <v xml:space="preserve"> Diptera</v>
      </c>
      <c r="S771" t="str">
        <f>VLOOKUP($B771,SOCS_box_taxonomy!$B$2:$Z$948,16,0)</f>
        <v xml:space="preserve"> Brachycera</v>
      </c>
      <c r="T771" t="str">
        <f>VLOOKUP($B771,SOCS_box_taxonomy!$B$2:$Z$948,17,0)</f>
        <v xml:space="preserve"> Muscomorpha</v>
      </c>
      <c r="U771" t="str">
        <f>VLOOKUP($B771,SOCS_box_taxonomy!$B$2:$Z$948,18,0)</f>
        <v>Ephydroidea</v>
      </c>
      <c r="V771" t="str">
        <f>VLOOKUP($B771,SOCS_box_taxonomy!$B$2:$Z$948,19,0)</f>
        <v xml:space="preserve"> Drosophilidae</v>
      </c>
      <c r="W771" t="str">
        <f>VLOOKUP($B771,SOCS_box_taxonomy!$B$2:$Z$948,20,0)</f>
        <v xml:space="preserve"> Drosophila</v>
      </c>
      <c r="X771" t="str">
        <f>VLOOKUP($B771,SOCS_box_taxonomy!$B$2:$Z$948,21,0)</f>
        <v xml:space="preserve"> Sophophora.</v>
      </c>
      <c r="Y771">
        <f>VLOOKUP($B771,SOCS_box_taxonomy!$B$2:$Z$948,22,0)</f>
        <v>0</v>
      </c>
      <c r="Z771">
        <f>$F771-$E771+1</f>
        <v>36</v>
      </c>
    </row>
    <row r="772" spans="1:26">
      <c r="A772" t="s">
        <v>396</v>
      </c>
      <c r="B772" t="s">
        <v>1544</v>
      </c>
      <c r="C772">
        <v>292</v>
      </c>
      <c r="D772" t="s">
        <v>62</v>
      </c>
      <c r="E772">
        <v>106</v>
      </c>
      <c r="F772">
        <v>235</v>
      </c>
      <c r="G772">
        <v>3584</v>
      </c>
      <c r="H772" t="s">
        <v>1275</v>
      </c>
      <c r="I772" t="str">
        <f>VLOOKUP($B772,SOCS_box_taxonomy!$B$2:$Z$948,6,0)</f>
        <v>Eukaryota</v>
      </c>
      <c r="J772" t="str">
        <f>VLOOKUP($B772,SOCS_box_taxonomy!$B$2:$Z$948,7,0)</f>
        <v xml:space="preserve"> Metazoa</v>
      </c>
      <c r="K772" t="str">
        <f>VLOOKUP($B772,SOCS_box_taxonomy!$B$2:$Z$948,8,0)</f>
        <v xml:space="preserve"> Ecdysozoa</v>
      </c>
      <c r="L772" t="str">
        <f>VLOOKUP($B772,SOCS_box_taxonomy!$B$2:$Z$948,9,0)</f>
        <v xml:space="preserve"> Arthropoda</v>
      </c>
      <c r="M772" t="str">
        <f>VLOOKUP($B772,SOCS_box_taxonomy!$B$2:$Z$948,10,0)</f>
        <v xml:space="preserve"> Hexapoda</v>
      </c>
      <c r="N772" t="str">
        <f>VLOOKUP($B772,SOCS_box_taxonomy!$B$2:$Z$948,11,0)</f>
        <v xml:space="preserve"> Insecta</v>
      </c>
      <c r="O772" t="str">
        <f>VLOOKUP($B772,SOCS_box_taxonomy!$B$2:$Z$948,12,0)</f>
        <v>Pterygota</v>
      </c>
      <c r="P772" t="str">
        <f>VLOOKUP($B772,SOCS_box_taxonomy!$B$2:$Z$948,13,0)</f>
        <v xml:space="preserve"> Neoptera</v>
      </c>
      <c r="Q772" t="str">
        <f>VLOOKUP($B772,SOCS_box_taxonomy!$B$2:$Z$948,14,0)</f>
        <v xml:space="preserve"> Endopterygota</v>
      </c>
      <c r="R772" t="str">
        <f>VLOOKUP($B772,SOCS_box_taxonomy!$B$2:$Z$948,15,0)</f>
        <v xml:space="preserve"> Diptera</v>
      </c>
      <c r="S772" t="str">
        <f>VLOOKUP($B772,SOCS_box_taxonomy!$B$2:$Z$948,16,0)</f>
        <v xml:space="preserve"> Brachycera</v>
      </c>
      <c r="T772" t="str">
        <f>VLOOKUP($B772,SOCS_box_taxonomy!$B$2:$Z$948,17,0)</f>
        <v xml:space="preserve"> Muscomorpha</v>
      </c>
      <c r="U772" t="str">
        <f>VLOOKUP($B772,SOCS_box_taxonomy!$B$2:$Z$948,18,0)</f>
        <v>Ephydroidea</v>
      </c>
      <c r="V772" t="str">
        <f>VLOOKUP($B772,SOCS_box_taxonomy!$B$2:$Z$948,19,0)</f>
        <v xml:space="preserve"> Drosophilidae</v>
      </c>
      <c r="W772" t="str">
        <f>VLOOKUP($B772,SOCS_box_taxonomy!$B$2:$Z$948,20,0)</f>
        <v xml:space="preserve"> Drosophila</v>
      </c>
      <c r="X772" t="str">
        <f>VLOOKUP($B772,SOCS_box_taxonomy!$B$2:$Z$948,21,0)</f>
        <v xml:space="preserve"> Sophophora.</v>
      </c>
      <c r="Y772">
        <f>VLOOKUP($B772,SOCS_box_taxonomy!$B$2:$Z$948,22,0)</f>
        <v>0</v>
      </c>
    </row>
    <row r="773" spans="1:26">
      <c r="A773" t="s">
        <v>397</v>
      </c>
      <c r="B773" t="s">
        <v>1545</v>
      </c>
      <c r="C773">
        <v>265</v>
      </c>
      <c r="D773" t="s">
        <v>81</v>
      </c>
      <c r="E773">
        <v>13</v>
      </c>
      <c r="F773">
        <v>181</v>
      </c>
      <c r="G773">
        <v>13525</v>
      </c>
      <c r="H773" t="s">
        <v>1281</v>
      </c>
      <c r="I773" t="str">
        <f>VLOOKUP($B773,SOCS_box_taxonomy!$B$2:$Z$948,6,0)</f>
        <v>Eukaryota</v>
      </c>
      <c r="J773" t="str">
        <f>VLOOKUP($B773,SOCS_box_taxonomy!$B$2:$Z$948,7,0)</f>
        <v xml:space="preserve"> Metazoa</v>
      </c>
      <c r="K773" t="str">
        <f>VLOOKUP($B773,SOCS_box_taxonomy!$B$2:$Z$948,8,0)</f>
        <v xml:space="preserve"> Ecdysozoa</v>
      </c>
      <c r="L773" t="str">
        <f>VLOOKUP($B773,SOCS_box_taxonomy!$B$2:$Z$948,9,0)</f>
        <v xml:space="preserve"> Arthropoda</v>
      </c>
      <c r="M773" t="str">
        <f>VLOOKUP($B773,SOCS_box_taxonomy!$B$2:$Z$948,10,0)</f>
        <v xml:space="preserve"> Hexapoda</v>
      </c>
      <c r="N773" t="str">
        <f>VLOOKUP($B773,SOCS_box_taxonomy!$B$2:$Z$948,11,0)</f>
        <v xml:space="preserve"> Insecta</v>
      </c>
      <c r="O773" t="str">
        <f>VLOOKUP($B773,SOCS_box_taxonomy!$B$2:$Z$948,12,0)</f>
        <v>Pterygota</v>
      </c>
      <c r="P773" t="str">
        <f>VLOOKUP($B773,SOCS_box_taxonomy!$B$2:$Z$948,13,0)</f>
        <v xml:space="preserve"> Neoptera</v>
      </c>
      <c r="Q773" t="str">
        <f>VLOOKUP($B773,SOCS_box_taxonomy!$B$2:$Z$948,14,0)</f>
        <v xml:space="preserve"> Endopterygota</v>
      </c>
      <c r="R773" t="str">
        <f>VLOOKUP($B773,SOCS_box_taxonomy!$B$2:$Z$948,15,0)</f>
        <v xml:space="preserve"> Diptera</v>
      </c>
      <c r="S773" t="str">
        <f>VLOOKUP($B773,SOCS_box_taxonomy!$B$2:$Z$948,16,0)</f>
        <v xml:space="preserve"> Brachycera</v>
      </c>
      <c r="T773" t="str">
        <f>VLOOKUP($B773,SOCS_box_taxonomy!$B$2:$Z$948,17,0)</f>
        <v xml:space="preserve"> Muscomorpha</v>
      </c>
      <c r="U773" t="str">
        <f>VLOOKUP($B773,SOCS_box_taxonomy!$B$2:$Z$948,18,0)</f>
        <v>Ephydroidea</v>
      </c>
      <c r="V773" t="str">
        <f>VLOOKUP($B773,SOCS_box_taxonomy!$B$2:$Z$948,19,0)</f>
        <v xml:space="preserve"> Drosophilidae</v>
      </c>
      <c r="W773" t="str">
        <f>VLOOKUP($B773,SOCS_box_taxonomy!$B$2:$Z$948,20,0)</f>
        <v xml:space="preserve"> Drosophila</v>
      </c>
      <c r="X773" t="str">
        <f>VLOOKUP($B773,SOCS_box_taxonomy!$B$2:$Z$948,21,0)</f>
        <v xml:space="preserve"> Sophophora.</v>
      </c>
      <c r="Y773">
        <f>VLOOKUP($B773,SOCS_box_taxonomy!$B$2:$Z$948,22,0)</f>
        <v>0</v>
      </c>
    </row>
    <row r="774" spans="1:26">
      <c r="A774" t="s">
        <v>397</v>
      </c>
      <c r="B774" t="s">
        <v>1545</v>
      </c>
      <c r="C774">
        <v>265</v>
      </c>
      <c r="D774" t="s">
        <v>21</v>
      </c>
      <c r="E774">
        <v>194</v>
      </c>
      <c r="F774">
        <v>231</v>
      </c>
      <c r="G774">
        <v>1016</v>
      </c>
      <c r="H774" t="s">
        <v>1265</v>
      </c>
      <c r="I774" t="str">
        <f>VLOOKUP($B774,SOCS_box_taxonomy!$B$2:$Z$948,6,0)</f>
        <v>Eukaryota</v>
      </c>
      <c r="J774" t="str">
        <f>VLOOKUP($B774,SOCS_box_taxonomy!$B$2:$Z$948,7,0)</f>
        <v xml:space="preserve"> Metazoa</v>
      </c>
      <c r="K774" t="str">
        <f>VLOOKUP($B774,SOCS_box_taxonomy!$B$2:$Z$948,8,0)</f>
        <v xml:space="preserve"> Ecdysozoa</v>
      </c>
      <c r="L774" t="str">
        <f>VLOOKUP($B774,SOCS_box_taxonomy!$B$2:$Z$948,9,0)</f>
        <v xml:space="preserve"> Arthropoda</v>
      </c>
      <c r="M774" t="str">
        <f>VLOOKUP($B774,SOCS_box_taxonomy!$B$2:$Z$948,10,0)</f>
        <v xml:space="preserve"> Hexapoda</v>
      </c>
      <c r="N774" t="str">
        <f>VLOOKUP($B774,SOCS_box_taxonomy!$B$2:$Z$948,11,0)</f>
        <v xml:space="preserve"> Insecta</v>
      </c>
      <c r="O774" t="str">
        <f>VLOOKUP($B774,SOCS_box_taxonomy!$B$2:$Z$948,12,0)</f>
        <v>Pterygota</v>
      </c>
      <c r="P774" t="str">
        <f>VLOOKUP($B774,SOCS_box_taxonomy!$B$2:$Z$948,13,0)</f>
        <v xml:space="preserve"> Neoptera</v>
      </c>
      <c r="Q774" t="str">
        <f>VLOOKUP($B774,SOCS_box_taxonomy!$B$2:$Z$948,14,0)</f>
        <v xml:space="preserve"> Endopterygota</v>
      </c>
      <c r="R774" t="str">
        <f>VLOOKUP($B774,SOCS_box_taxonomy!$B$2:$Z$948,15,0)</f>
        <v xml:space="preserve"> Diptera</v>
      </c>
      <c r="S774" t="str">
        <f>VLOOKUP($B774,SOCS_box_taxonomy!$B$2:$Z$948,16,0)</f>
        <v xml:space="preserve"> Brachycera</v>
      </c>
      <c r="T774" t="str">
        <f>VLOOKUP($B774,SOCS_box_taxonomy!$B$2:$Z$948,17,0)</f>
        <v xml:space="preserve"> Muscomorpha</v>
      </c>
      <c r="U774" t="str">
        <f>VLOOKUP($B774,SOCS_box_taxonomy!$B$2:$Z$948,18,0)</f>
        <v>Ephydroidea</v>
      </c>
      <c r="V774" t="str">
        <f>VLOOKUP($B774,SOCS_box_taxonomy!$B$2:$Z$948,19,0)</f>
        <v xml:space="preserve"> Drosophilidae</v>
      </c>
      <c r="W774" t="str">
        <f>VLOOKUP($B774,SOCS_box_taxonomy!$B$2:$Z$948,20,0)</f>
        <v xml:space="preserve"> Drosophila</v>
      </c>
      <c r="X774" t="str">
        <f>VLOOKUP($B774,SOCS_box_taxonomy!$B$2:$Z$948,21,0)</f>
        <v xml:space="preserve"> Sophophora.</v>
      </c>
      <c r="Y774">
        <f>VLOOKUP($B774,SOCS_box_taxonomy!$B$2:$Z$948,22,0)</f>
        <v>0</v>
      </c>
      <c r="Z774">
        <f>$F774-$E774+1</f>
        <v>38</v>
      </c>
    </row>
    <row r="775" spans="1:26">
      <c r="A775" t="s">
        <v>398</v>
      </c>
      <c r="B775" t="s">
        <v>1546</v>
      </c>
      <c r="C775">
        <v>1099</v>
      </c>
      <c r="D775" t="s">
        <v>1286</v>
      </c>
      <c r="E775">
        <v>928</v>
      </c>
      <c r="F775">
        <v>1003</v>
      </c>
      <c r="G775">
        <v>4403</v>
      </c>
      <c r="H775" t="s">
        <v>1287</v>
      </c>
      <c r="I775" t="str">
        <f>VLOOKUP($B775,SOCS_box_taxonomy!$B$2:$Z$948,6,0)</f>
        <v>Eukaryota</v>
      </c>
      <c r="J775" t="str">
        <f>VLOOKUP($B775,SOCS_box_taxonomy!$B$2:$Z$948,7,0)</f>
        <v xml:space="preserve"> Metazoa</v>
      </c>
      <c r="K775" t="str">
        <f>VLOOKUP($B775,SOCS_box_taxonomy!$B$2:$Z$948,8,0)</f>
        <v xml:space="preserve"> Ecdysozoa</v>
      </c>
      <c r="L775" t="str">
        <f>VLOOKUP($B775,SOCS_box_taxonomy!$B$2:$Z$948,9,0)</f>
        <v xml:space="preserve"> Arthropoda</v>
      </c>
      <c r="M775" t="str">
        <f>VLOOKUP($B775,SOCS_box_taxonomy!$B$2:$Z$948,10,0)</f>
        <v xml:space="preserve"> Hexapoda</v>
      </c>
      <c r="N775" t="str">
        <f>VLOOKUP($B775,SOCS_box_taxonomy!$B$2:$Z$948,11,0)</f>
        <v xml:space="preserve"> Insecta</v>
      </c>
      <c r="O775" t="str">
        <f>VLOOKUP($B775,SOCS_box_taxonomy!$B$2:$Z$948,12,0)</f>
        <v>Pterygota</v>
      </c>
      <c r="P775" t="str">
        <f>VLOOKUP($B775,SOCS_box_taxonomy!$B$2:$Z$948,13,0)</f>
        <v xml:space="preserve"> Neoptera</v>
      </c>
      <c r="Q775" t="str">
        <f>VLOOKUP($B775,SOCS_box_taxonomy!$B$2:$Z$948,14,0)</f>
        <v xml:space="preserve"> Endopterygota</v>
      </c>
      <c r="R775" t="str">
        <f>VLOOKUP($B775,SOCS_box_taxonomy!$B$2:$Z$948,15,0)</f>
        <v xml:space="preserve"> Diptera</v>
      </c>
      <c r="S775" t="str">
        <f>VLOOKUP($B775,SOCS_box_taxonomy!$B$2:$Z$948,16,0)</f>
        <v xml:space="preserve"> Brachycera</v>
      </c>
      <c r="T775" t="str">
        <f>VLOOKUP($B775,SOCS_box_taxonomy!$B$2:$Z$948,17,0)</f>
        <v xml:space="preserve"> Muscomorpha</v>
      </c>
      <c r="U775" t="str">
        <f>VLOOKUP($B775,SOCS_box_taxonomy!$B$2:$Z$948,18,0)</f>
        <v>Ephydroidea</v>
      </c>
      <c r="V775" t="str">
        <f>VLOOKUP($B775,SOCS_box_taxonomy!$B$2:$Z$948,19,0)</f>
        <v xml:space="preserve"> Drosophilidae</v>
      </c>
      <c r="W775" t="str">
        <f>VLOOKUP($B775,SOCS_box_taxonomy!$B$2:$Z$948,20,0)</f>
        <v xml:space="preserve"> Drosophila</v>
      </c>
      <c r="X775" t="str">
        <f>VLOOKUP($B775,SOCS_box_taxonomy!$B$2:$Z$948,21,0)</f>
        <v xml:space="preserve"> Sophophora.</v>
      </c>
      <c r="Y775">
        <f>VLOOKUP($B775,SOCS_box_taxonomy!$B$2:$Z$948,22,0)</f>
        <v>0</v>
      </c>
    </row>
    <row r="776" spans="1:26">
      <c r="A776" t="s">
        <v>398</v>
      </c>
      <c r="B776" t="s">
        <v>1546</v>
      </c>
      <c r="C776">
        <v>1099</v>
      </c>
      <c r="D776" t="s">
        <v>21</v>
      </c>
      <c r="E776">
        <v>1040</v>
      </c>
      <c r="F776">
        <v>1077</v>
      </c>
      <c r="G776">
        <v>1016</v>
      </c>
      <c r="H776" t="s">
        <v>1265</v>
      </c>
      <c r="I776" t="str">
        <f>VLOOKUP($B776,SOCS_box_taxonomy!$B$2:$Z$948,6,0)</f>
        <v>Eukaryota</v>
      </c>
      <c r="J776" t="str">
        <f>VLOOKUP($B776,SOCS_box_taxonomy!$B$2:$Z$948,7,0)</f>
        <v xml:space="preserve"> Metazoa</v>
      </c>
      <c r="K776" t="str">
        <f>VLOOKUP($B776,SOCS_box_taxonomy!$B$2:$Z$948,8,0)</f>
        <v xml:space="preserve"> Ecdysozoa</v>
      </c>
      <c r="L776" t="str">
        <f>VLOOKUP($B776,SOCS_box_taxonomy!$B$2:$Z$948,9,0)</f>
        <v xml:space="preserve"> Arthropoda</v>
      </c>
      <c r="M776" t="str">
        <f>VLOOKUP($B776,SOCS_box_taxonomy!$B$2:$Z$948,10,0)</f>
        <v xml:space="preserve"> Hexapoda</v>
      </c>
      <c r="N776" t="str">
        <f>VLOOKUP($B776,SOCS_box_taxonomy!$B$2:$Z$948,11,0)</f>
        <v xml:space="preserve"> Insecta</v>
      </c>
      <c r="O776" t="str">
        <f>VLOOKUP($B776,SOCS_box_taxonomy!$B$2:$Z$948,12,0)</f>
        <v>Pterygota</v>
      </c>
      <c r="P776" t="str">
        <f>VLOOKUP($B776,SOCS_box_taxonomy!$B$2:$Z$948,13,0)</f>
        <v xml:space="preserve"> Neoptera</v>
      </c>
      <c r="Q776" t="str">
        <f>VLOOKUP($B776,SOCS_box_taxonomy!$B$2:$Z$948,14,0)</f>
        <v xml:space="preserve"> Endopterygota</v>
      </c>
      <c r="R776" t="str">
        <f>VLOOKUP($B776,SOCS_box_taxonomy!$B$2:$Z$948,15,0)</f>
        <v xml:space="preserve"> Diptera</v>
      </c>
      <c r="S776" t="str">
        <f>VLOOKUP($B776,SOCS_box_taxonomy!$B$2:$Z$948,16,0)</f>
        <v xml:space="preserve"> Brachycera</v>
      </c>
      <c r="T776" t="str">
        <f>VLOOKUP($B776,SOCS_box_taxonomy!$B$2:$Z$948,17,0)</f>
        <v xml:space="preserve"> Muscomorpha</v>
      </c>
      <c r="U776" t="str">
        <f>VLOOKUP($B776,SOCS_box_taxonomy!$B$2:$Z$948,18,0)</f>
        <v>Ephydroidea</v>
      </c>
      <c r="V776" t="str">
        <f>VLOOKUP($B776,SOCS_box_taxonomy!$B$2:$Z$948,19,0)</f>
        <v xml:space="preserve"> Drosophilidae</v>
      </c>
      <c r="W776" t="str">
        <f>VLOOKUP($B776,SOCS_box_taxonomy!$B$2:$Z$948,20,0)</f>
        <v xml:space="preserve"> Drosophila</v>
      </c>
      <c r="X776" t="str">
        <f>VLOOKUP($B776,SOCS_box_taxonomy!$B$2:$Z$948,21,0)</f>
        <v xml:space="preserve"> Sophophora.</v>
      </c>
      <c r="Y776">
        <f>VLOOKUP($B776,SOCS_box_taxonomy!$B$2:$Z$948,22,0)</f>
        <v>0</v>
      </c>
      <c r="Z776">
        <f>$F776-$E776+1</f>
        <v>38</v>
      </c>
    </row>
    <row r="777" spans="1:26">
      <c r="A777" t="s">
        <v>398</v>
      </c>
      <c r="B777" t="s">
        <v>1546</v>
      </c>
      <c r="C777">
        <v>1099</v>
      </c>
      <c r="D777" t="s">
        <v>1288</v>
      </c>
      <c r="E777">
        <v>1</v>
      </c>
      <c r="F777">
        <v>907</v>
      </c>
      <c r="G777">
        <v>52</v>
      </c>
      <c r="I777" t="str">
        <f>VLOOKUP($B777,SOCS_box_taxonomy!$B$2:$Z$948,6,0)</f>
        <v>Eukaryota</v>
      </c>
      <c r="J777" t="str">
        <f>VLOOKUP($B777,SOCS_box_taxonomy!$B$2:$Z$948,7,0)</f>
        <v xml:space="preserve"> Metazoa</v>
      </c>
      <c r="K777" t="str">
        <f>VLOOKUP($B777,SOCS_box_taxonomy!$B$2:$Z$948,8,0)</f>
        <v xml:space="preserve"> Ecdysozoa</v>
      </c>
      <c r="L777" t="str">
        <f>VLOOKUP($B777,SOCS_box_taxonomy!$B$2:$Z$948,9,0)</f>
        <v xml:space="preserve"> Arthropoda</v>
      </c>
      <c r="M777" t="str">
        <f>VLOOKUP($B777,SOCS_box_taxonomy!$B$2:$Z$948,10,0)</f>
        <v xml:space="preserve"> Hexapoda</v>
      </c>
      <c r="N777" t="str">
        <f>VLOOKUP($B777,SOCS_box_taxonomy!$B$2:$Z$948,11,0)</f>
        <v xml:space="preserve"> Insecta</v>
      </c>
      <c r="O777" t="str">
        <f>VLOOKUP($B777,SOCS_box_taxonomy!$B$2:$Z$948,12,0)</f>
        <v>Pterygota</v>
      </c>
      <c r="P777" t="str">
        <f>VLOOKUP($B777,SOCS_box_taxonomy!$B$2:$Z$948,13,0)</f>
        <v xml:space="preserve"> Neoptera</v>
      </c>
      <c r="Q777" t="str">
        <f>VLOOKUP($B777,SOCS_box_taxonomy!$B$2:$Z$948,14,0)</f>
        <v xml:space="preserve"> Endopterygota</v>
      </c>
      <c r="R777" t="str">
        <f>VLOOKUP($B777,SOCS_box_taxonomy!$B$2:$Z$948,15,0)</f>
        <v xml:space="preserve"> Diptera</v>
      </c>
      <c r="S777" t="str">
        <f>VLOOKUP($B777,SOCS_box_taxonomy!$B$2:$Z$948,16,0)</f>
        <v xml:space="preserve"> Brachycera</v>
      </c>
      <c r="T777" t="str">
        <f>VLOOKUP($B777,SOCS_box_taxonomy!$B$2:$Z$948,17,0)</f>
        <v xml:space="preserve"> Muscomorpha</v>
      </c>
      <c r="U777" t="str">
        <f>VLOOKUP($B777,SOCS_box_taxonomy!$B$2:$Z$948,18,0)</f>
        <v>Ephydroidea</v>
      </c>
      <c r="V777" t="str">
        <f>VLOOKUP($B777,SOCS_box_taxonomy!$B$2:$Z$948,19,0)</f>
        <v xml:space="preserve"> Drosophilidae</v>
      </c>
      <c r="W777" t="str">
        <f>VLOOKUP($B777,SOCS_box_taxonomy!$B$2:$Z$948,20,0)</f>
        <v xml:space="preserve"> Drosophila</v>
      </c>
      <c r="X777" t="str">
        <f>VLOOKUP($B777,SOCS_box_taxonomy!$B$2:$Z$948,21,0)</f>
        <v xml:space="preserve"> Sophophora.</v>
      </c>
      <c r="Y777">
        <f>VLOOKUP($B777,SOCS_box_taxonomy!$B$2:$Z$948,22,0)</f>
        <v>0</v>
      </c>
    </row>
    <row r="778" spans="1:26">
      <c r="A778" t="s">
        <v>399</v>
      </c>
      <c r="B778" t="s">
        <v>1547</v>
      </c>
      <c r="C778">
        <v>349</v>
      </c>
      <c r="D778" t="s">
        <v>21</v>
      </c>
      <c r="E778">
        <v>306</v>
      </c>
      <c r="F778">
        <v>346</v>
      </c>
      <c r="G778">
        <v>1016</v>
      </c>
      <c r="H778" t="s">
        <v>1265</v>
      </c>
      <c r="I778" t="str">
        <f>VLOOKUP($B778,SOCS_box_taxonomy!$B$2:$Z$948,6,0)</f>
        <v>Eukaryota</v>
      </c>
      <c r="J778" t="str">
        <f>VLOOKUP($B778,SOCS_box_taxonomy!$B$2:$Z$948,7,0)</f>
        <v xml:space="preserve"> Metazoa</v>
      </c>
      <c r="K778" t="str">
        <f>VLOOKUP($B778,SOCS_box_taxonomy!$B$2:$Z$948,8,0)</f>
        <v xml:space="preserve"> Ecdysozoa</v>
      </c>
      <c r="L778" t="str">
        <f>VLOOKUP($B778,SOCS_box_taxonomy!$B$2:$Z$948,9,0)</f>
        <v xml:space="preserve"> Arthropoda</v>
      </c>
      <c r="M778" t="str">
        <f>VLOOKUP($B778,SOCS_box_taxonomy!$B$2:$Z$948,10,0)</f>
        <v xml:space="preserve"> Hexapoda</v>
      </c>
      <c r="N778" t="str">
        <f>VLOOKUP($B778,SOCS_box_taxonomy!$B$2:$Z$948,11,0)</f>
        <v xml:space="preserve"> Insecta</v>
      </c>
      <c r="O778" t="str">
        <f>VLOOKUP($B778,SOCS_box_taxonomy!$B$2:$Z$948,12,0)</f>
        <v>Pterygota</v>
      </c>
      <c r="P778" t="str">
        <f>VLOOKUP($B778,SOCS_box_taxonomy!$B$2:$Z$948,13,0)</f>
        <v xml:space="preserve"> Neoptera</v>
      </c>
      <c r="Q778" t="str">
        <f>VLOOKUP($B778,SOCS_box_taxonomy!$B$2:$Z$948,14,0)</f>
        <v xml:space="preserve"> Endopterygota</v>
      </c>
      <c r="R778" t="str">
        <f>VLOOKUP($B778,SOCS_box_taxonomy!$B$2:$Z$948,15,0)</f>
        <v xml:space="preserve"> Diptera</v>
      </c>
      <c r="S778" t="str">
        <f>VLOOKUP($B778,SOCS_box_taxonomy!$B$2:$Z$948,16,0)</f>
        <v xml:space="preserve"> Brachycera</v>
      </c>
      <c r="T778" t="str">
        <f>VLOOKUP($B778,SOCS_box_taxonomy!$B$2:$Z$948,17,0)</f>
        <v xml:space="preserve"> Muscomorpha</v>
      </c>
      <c r="U778" t="str">
        <f>VLOOKUP($B778,SOCS_box_taxonomy!$B$2:$Z$948,18,0)</f>
        <v>Ephydroidea</v>
      </c>
      <c r="V778" t="str">
        <f>VLOOKUP($B778,SOCS_box_taxonomy!$B$2:$Z$948,19,0)</f>
        <v xml:space="preserve"> Drosophilidae</v>
      </c>
      <c r="W778" t="str">
        <f>VLOOKUP($B778,SOCS_box_taxonomy!$B$2:$Z$948,20,0)</f>
        <v xml:space="preserve"> Drosophila</v>
      </c>
      <c r="X778" t="str">
        <f>VLOOKUP($B778,SOCS_box_taxonomy!$B$2:$Z$948,21,0)</f>
        <v xml:space="preserve"> Sophophora.</v>
      </c>
      <c r="Y778">
        <f>VLOOKUP($B778,SOCS_box_taxonomy!$B$2:$Z$948,22,0)</f>
        <v>0</v>
      </c>
      <c r="Z778">
        <f>$F778-$E778+1</f>
        <v>41</v>
      </c>
    </row>
    <row r="779" spans="1:26">
      <c r="A779" t="s">
        <v>399</v>
      </c>
      <c r="B779" t="s">
        <v>1547</v>
      </c>
      <c r="C779">
        <v>349</v>
      </c>
      <c r="D779" t="s">
        <v>62</v>
      </c>
      <c r="E779">
        <v>167</v>
      </c>
      <c r="F779">
        <v>301</v>
      </c>
      <c r="G779">
        <v>3584</v>
      </c>
      <c r="H779" t="s">
        <v>1275</v>
      </c>
      <c r="I779" t="str">
        <f>VLOOKUP($B779,SOCS_box_taxonomy!$B$2:$Z$948,6,0)</f>
        <v>Eukaryota</v>
      </c>
      <c r="J779" t="str">
        <f>VLOOKUP($B779,SOCS_box_taxonomy!$B$2:$Z$948,7,0)</f>
        <v xml:space="preserve"> Metazoa</v>
      </c>
      <c r="K779" t="str">
        <f>VLOOKUP($B779,SOCS_box_taxonomy!$B$2:$Z$948,8,0)</f>
        <v xml:space="preserve"> Ecdysozoa</v>
      </c>
      <c r="L779" t="str">
        <f>VLOOKUP($B779,SOCS_box_taxonomy!$B$2:$Z$948,9,0)</f>
        <v xml:space="preserve"> Arthropoda</v>
      </c>
      <c r="M779" t="str">
        <f>VLOOKUP($B779,SOCS_box_taxonomy!$B$2:$Z$948,10,0)</f>
        <v xml:space="preserve"> Hexapoda</v>
      </c>
      <c r="N779" t="str">
        <f>VLOOKUP($B779,SOCS_box_taxonomy!$B$2:$Z$948,11,0)</f>
        <v xml:space="preserve"> Insecta</v>
      </c>
      <c r="O779" t="str">
        <f>VLOOKUP($B779,SOCS_box_taxonomy!$B$2:$Z$948,12,0)</f>
        <v>Pterygota</v>
      </c>
      <c r="P779" t="str">
        <f>VLOOKUP($B779,SOCS_box_taxonomy!$B$2:$Z$948,13,0)</f>
        <v xml:space="preserve"> Neoptera</v>
      </c>
      <c r="Q779" t="str">
        <f>VLOOKUP($B779,SOCS_box_taxonomy!$B$2:$Z$948,14,0)</f>
        <v xml:space="preserve"> Endopterygota</v>
      </c>
      <c r="R779" t="str">
        <f>VLOOKUP($B779,SOCS_box_taxonomy!$B$2:$Z$948,15,0)</f>
        <v xml:space="preserve"> Diptera</v>
      </c>
      <c r="S779" t="str">
        <f>VLOOKUP($B779,SOCS_box_taxonomy!$B$2:$Z$948,16,0)</f>
        <v xml:space="preserve"> Brachycera</v>
      </c>
      <c r="T779" t="str">
        <f>VLOOKUP($B779,SOCS_box_taxonomy!$B$2:$Z$948,17,0)</f>
        <v xml:space="preserve"> Muscomorpha</v>
      </c>
      <c r="U779" t="str">
        <f>VLOOKUP($B779,SOCS_box_taxonomy!$B$2:$Z$948,18,0)</f>
        <v>Ephydroidea</v>
      </c>
      <c r="V779" t="str">
        <f>VLOOKUP($B779,SOCS_box_taxonomy!$B$2:$Z$948,19,0)</f>
        <v xml:space="preserve"> Drosophilidae</v>
      </c>
      <c r="W779" t="str">
        <f>VLOOKUP($B779,SOCS_box_taxonomy!$B$2:$Z$948,20,0)</f>
        <v xml:space="preserve"> Drosophila</v>
      </c>
      <c r="X779" t="str">
        <f>VLOOKUP($B779,SOCS_box_taxonomy!$B$2:$Z$948,21,0)</f>
        <v xml:space="preserve"> Sophophora.</v>
      </c>
      <c r="Y779">
        <f>VLOOKUP($B779,SOCS_box_taxonomy!$B$2:$Z$948,22,0)</f>
        <v>0</v>
      </c>
    </row>
    <row r="780" spans="1:26">
      <c r="A780" t="s">
        <v>400</v>
      </c>
      <c r="B780" t="s">
        <v>1548</v>
      </c>
      <c r="C780">
        <v>340</v>
      </c>
      <c r="D780" t="s">
        <v>1286</v>
      </c>
      <c r="E780">
        <v>187</v>
      </c>
      <c r="F780">
        <v>259</v>
      </c>
      <c r="G780">
        <v>4403</v>
      </c>
      <c r="H780" t="s">
        <v>1287</v>
      </c>
      <c r="I780" t="str">
        <f>VLOOKUP($B780,SOCS_box_taxonomy!$B$2:$Z$948,6,0)</f>
        <v>Eukaryota</v>
      </c>
      <c r="J780" t="str">
        <f>VLOOKUP($B780,SOCS_box_taxonomy!$B$2:$Z$948,7,0)</f>
        <v xml:space="preserve"> Metazoa</v>
      </c>
      <c r="K780" t="str">
        <f>VLOOKUP($B780,SOCS_box_taxonomy!$B$2:$Z$948,8,0)</f>
        <v xml:space="preserve"> Ecdysozoa</v>
      </c>
      <c r="L780" t="str">
        <f>VLOOKUP($B780,SOCS_box_taxonomy!$B$2:$Z$948,9,0)</f>
        <v xml:space="preserve"> Arthropoda</v>
      </c>
      <c r="M780" t="str">
        <f>VLOOKUP($B780,SOCS_box_taxonomy!$B$2:$Z$948,10,0)</f>
        <v xml:space="preserve"> Hexapoda</v>
      </c>
      <c r="N780" t="str">
        <f>VLOOKUP($B780,SOCS_box_taxonomy!$B$2:$Z$948,11,0)</f>
        <v xml:space="preserve"> Insecta</v>
      </c>
      <c r="O780" t="str">
        <f>VLOOKUP($B780,SOCS_box_taxonomy!$B$2:$Z$948,12,0)</f>
        <v>Pterygota</v>
      </c>
      <c r="P780" t="str">
        <f>VLOOKUP($B780,SOCS_box_taxonomy!$B$2:$Z$948,13,0)</f>
        <v xml:space="preserve"> Neoptera</v>
      </c>
      <c r="Q780" t="str">
        <f>VLOOKUP($B780,SOCS_box_taxonomy!$B$2:$Z$948,14,0)</f>
        <v xml:space="preserve"> Endopterygota</v>
      </c>
      <c r="R780" t="str">
        <f>VLOOKUP($B780,SOCS_box_taxonomy!$B$2:$Z$948,15,0)</f>
        <v xml:space="preserve"> Diptera</v>
      </c>
      <c r="S780" t="str">
        <f>VLOOKUP($B780,SOCS_box_taxonomy!$B$2:$Z$948,16,0)</f>
        <v xml:space="preserve"> Brachycera</v>
      </c>
      <c r="T780" t="str">
        <f>VLOOKUP($B780,SOCS_box_taxonomy!$B$2:$Z$948,17,0)</f>
        <v xml:space="preserve"> Muscomorpha</v>
      </c>
      <c r="U780" t="str">
        <f>VLOOKUP($B780,SOCS_box_taxonomy!$B$2:$Z$948,18,0)</f>
        <v>Ephydroidea</v>
      </c>
      <c r="V780" t="str">
        <f>VLOOKUP($B780,SOCS_box_taxonomy!$B$2:$Z$948,19,0)</f>
        <v xml:space="preserve"> Drosophilidae</v>
      </c>
      <c r="W780" t="str">
        <f>VLOOKUP($B780,SOCS_box_taxonomy!$B$2:$Z$948,20,0)</f>
        <v xml:space="preserve"> Drosophila</v>
      </c>
      <c r="X780" t="str">
        <f>VLOOKUP($B780,SOCS_box_taxonomy!$B$2:$Z$948,21,0)</f>
        <v xml:space="preserve"> Sophophora.</v>
      </c>
      <c r="Y780">
        <f>VLOOKUP($B780,SOCS_box_taxonomy!$B$2:$Z$948,22,0)</f>
        <v>0</v>
      </c>
    </row>
    <row r="781" spans="1:26">
      <c r="A781" t="s">
        <v>400</v>
      </c>
      <c r="B781" t="s">
        <v>1548</v>
      </c>
      <c r="C781">
        <v>340</v>
      </c>
      <c r="D781" t="s">
        <v>21</v>
      </c>
      <c r="E781">
        <v>297</v>
      </c>
      <c r="F781">
        <v>333</v>
      </c>
      <c r="G781">
        <v>1016</v>
      </c>
      <c r="H781" t="s">
        <v>1265</v>
      </c>
      <c r="I781" t="str">
        <f>VLOOKUP($B781,SOCS_box_taxonomy!$B$2:$Z$948,6,0)</f>
        <v>Eukaryota</v>
      </c>
      <c r="J781" t="str">
        <f>VLOOKUP($B781,SOCS_box_taxonomy!$B$2:$Z$948,7,0)</f>
        <v xml:space="preserve"> Metazoa</v>
      </c>
      <c r="K781" t="str">
        <f>VLOOKUP($B781,SOCS_box_taxonomy!$B$2:$Z$948,8,0)</f>
        <v xml:space="preserve"> Ecdysozoa</v>
      </c>
      <c r="L781" t="str">
        <f>VLOOKUP($B781,SOCS_box_taxonomy!$B$2:$Z$948,9,0)</f>
        <v xml:space="preserve"> Arthropoda</v>
      </c>
      <c r="M781" t="str">
        <f>VLOOKUP($B781,SOCS_box_taxonomy!$B$2:$Z$948,10,0)</f>
        <v xml:space="preserve"> Hexapoda</v>
      </c>
      <c r="N781" t="str">
        <f>VLOOKUP($B781,SOCS_box_taxonomy!$B$2:$Z$948,11,0)</f>
        <v xml:space="preserve"> Insecta</v>
      </c>
      <c r="O781" t="str">
        <f>VLOOKUP($B781,SOCS_box_taxonomy!$B$2:$Z$948,12,0)</f>
        <v>Pterygota</v>
      </c>
      <c r="P781" t="str">
        <f>VLOOKUP($B781,SOCS_box_taxonomy!$B$2:$Z$948,13,0)</f>
        <v xml:space="preserve"> Neoptera</v>
      </c>
      <c r="Q781" t="str">
        <f>VLOOKUP($B781,SOCS_box_taxonomy!$B$2:$Z$948,14,0)</f>
        <v xml:space="preserve"> Endopterygota</v>
      </c>
      <c r="R781" t="str">
        <f>VLOOKUP($B781,SOCS_box_taxonomy!$B$2:$Z$948,15,0)</f>
        <v xml:space="preserve"> Diptera</v>
      </c>
      <c r="S781" t="str">
        <f>VLOOKUP($B781,SOCS_box_taxonomy!$B$2:$Z$948,16,0)</f>
        <v xml:space="preserve"> Brachycera</v>
      </c>
      <c r="T781" t="str">
        <f>VLOOKUP($B781,SOCS_box_taxonomy!$B$2:$Z$948,17,0)</f>
        <v xml:space="preserve"> Muscomorpha</v>
      </c>
      <c r="U781" t="str">
        <f>VLOOKUP($B781,SOCS_box_taxonomy!$B$2:$Z$948,18,0)</f>
        <v>Ephydroidea</v>
      </c>
      <c r="V781" t="str">
        <f>VLOOKUP($B781,SOCS_box_taxonomy!$B$2:$Z$948,19,0)</f>
        <v xml:space="preserve"> Drosophilidae</v>
      </c>
      <c r="W781" t="str">
        <f>VLOOKUP($B781,SOCS_box_taxonomy!$B$2:$Z$948,20,0)</f>
        <v xml:space="preserve"> Drosophila</v>
      </c>
      <c r="X781" t="str">
        <f>VLOOKUP($B781,SOCS_box_taxonomy!$B$2:$Z$948,21,0)</f>
        <v xml:space="preserve"> Sophophora.</v>
      </c>
      <c r="Y781">
        <f>VLOOKUP($B781,SOCS_box_taxonomy!$B$2:$Z$948,22,0)</f>
        <v>0</v>
      </c>
      <c r="Z781">
        <f>$F781-$E781+1</f>
        <v>37</v>
      </c>
    </row>
    <row r="782" spans="1:26">
      <c r="A782" t="s">
        <v>401</v>
      </c>
      <c r="B782" t="s">
        <v>1549</v>
      </c>
      <c r="C782">
        <v>671</v>
      </c>
      <c r="D782" t="s">
        <v>1319</v>
      </c>
      <c r="E782">
        <v>408</v>
      </c>
      <c r="F782">
        <v>436</v>
      </c>
      <c r="G782">
        <v>5717</v>
      </c>
      <c r="H782" t="s">
        <v>1320</v>
      </c>
      <c r="I782" t="str">
        <f>VLOOKUP($B782,SOCS_box_taxonomy!$B$2:$Z$948,6,0)</f>
        <v>Eukaryota</v>
      </c>
      <c r="J782" t="str">
        <f>VLOOKUP($B782,SOCS_box_taxonomy!$B$2:$Z$948,7,0)</f>
        <v xml:space="preserve"> Metazoa</v>
      </c>
      <c r="K782" t="str">
        <f>VLOOKUP($B782,SOCS_box_taxonomy!$B$2:$Z$948,8,0)</f>
        <v xml:space="preserve"> Ecdysozoa</v>
      </c>
      <c r="L782" t="str">
        <f>VLOOKUP($B782,SOCS_box_taxonomy!$B$2:$Z$948,9,0)</f>
        <v xml:space="preserve"> Arthropoda</v>
      </c>
      <c r="M782" t="str">
        <f>VLOOKUP($B782,SOCS_box_taxonomy!$B$2:$Z$948,10,0)</f>
        <v xml:space="preserve"> Hexapoda</v>
      </c>
      <c r="N782" t="str">
        <f>VLOOKUP($B782,SOCS_box_taxonomy!$B$2:$Z$948,11,0)</f>
        <v xml:space="preserve"> Insecta</v>
      </c>
      <c r="O782" t="str">
        <f>VLOOKUP($B782,SOCS_box_taxonomy!$B$2:$Z$948,12,0)</f>
        <v>Pterygota</v>
      </c>
      <c r="P782" t="str">
        <f>VLOOKUP($B782,SOCS_box_taxonomy!$B$2:$Z$948,13,0)</f>
        <v xml:space="preserve"> Neoptera</v>
      </c>
      <c r="Q782" t="str">
        <f>VLOOKUP($B782,SOCS_box_taxonomy!$B$2:$Z$948,14,0)</f>
        <v xml:space="preserve"> Endopterygota</v>
      </c>
      <c r="R782" t="str">
        <f>VLOOKUP($B782,SOCS_box_taxonomy!$B$2:$Z$948,15,0)</f>
        <v xml:space="preserve"> Diptera</v>
      </c>
      <c r="S782" t="str">
        <f>VLOOKUP($B782,SOCS_box_taxonomy!$B$2:$Z$948,16,0)</f>
        <v xml:space="preserve"> Brachycera</v>
      </c>
      <c r="T782" t="str">
        <f>VLOOKUP($B782,SOCS_box_taxonomy!$B$2:$Z$948,17,0)</f>
        <v xml:space="preserve"> Muscomorpha</v>
      </c>
      <c r="U782" t="str">
        <f>VLOOKUP($B782,SOCS_box_taxonomy!$B$2:$Z$948,18,0)</f>
        <v>Ephydroidea</v>
      </c>
      <c r="V782" t="str">
        <f>VLOOKUP($B782,SOCS_box_taxonomy!$B$2:$Z$948,19,0)</f>
        <v xml:space="preserve"> Drosophilidae</v>
      </c>
      <c r="W782" t="str">
        <f>VLOOKUP($B782,SOCS_box_taxonomy!$B$2:$Z$948,20,0)</f>
        <v xml:space="preserve"> Drosophila</v>
      </c>
      <c r="X782" t="str">
        <f>VLOOKUP($B782,SOCS_box_taxonomy!$B$2:$Z$948,21,0)</f>
        <v xml:space="preserve"> Sophophora.</v>
      </c>
      <c r="Y782">
        <f>VLOOKUP($B782,SOCS_box_taxonomy!$B$2:$Z$948,22,0)</f>
        <v>0</v>
      </c>
    </row>
    <row r="783" spans="1:26">
      <c r="A783" t="s">
        <v>401</v>
      </c>
      <c r="B783" t="s">
        <v>1549</v>
      </c>
      <c r="C783">
        <v>671</v>
      </c>
      <c r="D783" t="s">
        <v>1269</v>
      </c>
      <c r="E783">
        <v>202</v>
      </c>
      <c r="F783">
        <v>351</v>
      </c>
      <c r="G783">
        <v>64467</v>
      </c>
      <c r="H783" t="s">
        <v>1270</v>
      </c>
      <c r="I783" t="str">
        <f>VLOOKUP($B783,SOCS_box_taxonomy!$B$2:$Z$948,6,0)</f>
        <v>Eukaryota</v>
      </c>
      <c r="J783" t="str">
        <f>VLOOKUP($B783,SOCS_box_taxonomy!$B$2:$Z$948,7,0)</f>
        <v xml:space="preserve"> Metazoa</v>
      </c>
      <c r="K783" t="str">
        <f>VLOOKUP($B783,SOCS_box_taxonomy!$B$2:$Z$948,8,0)</f>
        <v xml:space="preserve"> Ecdysozoa</v>
      </c>
      <c r="L783" t="str">
        <f>VLOOKUP($B783,SOCS_box_taxonomy!$B$2:$Z$948,9,0)</f>
        <v xml:space="preserve"> Arthropoda</v>
      </c>
      <c r="M783" t="str">
        <f>VLOOKUP($B783,SOCS_box_taxonomy!$B$2:$Z$948,10,0)</f>
        <v xml:space="preserve"> Hexapoda</v>
      </c>
      <c r="N783" t="str">
        <f>VLOOKUP($B783,SOCS_box_taxonomy!$B$2:$Z$948,11,0)</f>
        <v xml:space="preserve"> Insecta</v>
      </c>
      <c r="O783" t="str">
        <f>VLOOKUP($B783,SOCS_box_taxonomy!$B$2:$Z$948,12,0)</f>
        <v>Pterygota</v>
      </c>
      <c r="P783" t="str">
        <f>VLOOKUP($B783,SOCS_box_taxonomy!$B$2:$Z$948,13,0)</f>
        <v xml:space="preserve"> Neoptera</v>
      </c>
      <c r="Q783" t="str">
        <f>VLOOKUP($B783,SOCS_box_taxonomy!$B$2:$Z$948,14,0)</f>
        <v xml:space="preserve"> Endopterygota</v>
      </c>
      <c r="R783" t="str">
        <f>VLOOKUP($B783,SOCS_box_taxonomy!$B$2:$Z$948,15,0)</f>
        <v xml:space="preserve"> Diptera</v>
      </c>
      <c r="S783" t="str">
        <f>VLOOKUP($B783,SOCS_box_taxonomy!$B$2:$Z$948,16,0)</f>
        <v xml:space="preserve"> Brachycera</v>
      </c>
      <c r="T783" t="str">
        <f>VLOOKUP($B783,SOCS_box_taxonomy!$B$2:$Z$948,17,0)</f>
        <v xml:space="preserve"> Muscomorpha</v>
      </c>
      <c r="U783" t="str">
        <f>VLOOKUP($B783,SOCS_box_taxonomy!$B$2:$Z$948,18,0)</f>
        <v>Ephydroidea</v>
      </c>
      <c r="V783" t="str">
        <f>VLOOKUP($B783,SOCS_box_taxonomy!$B$2:$Z$948,19,0)</f>
        <v xml:space="preserve"> Drosophilidae</v>
      </c>
      <c r="W783" t="str">
        <f>VLOOKUP($B783,SOCS_box_taxonomy!$B$2:$Z$948,20,0)</f>
        <v xml:space="preserve"> Drosophila</v>
      </c>
      <c r="X783" t="str">
        <f>VLOOKUP($B783,SOCS_box_taxonomy!$B$2:$Z$948,21,0)</f>
        <v xml:space="preserve"> Sophophora.</v>
      </c>
      <c r="Y783">
        <f>VLOOKUP($B783,SOCS_box_taxonomy!$B$2:$Z$948,22,0)</f>
        <v>0</v>
      </c>
    </row>
    <row r="784" spans="1:26">
      <c r="A784" t="s">
        <v>401</v>
      </c>
      <c r="B784" t="s">
        <v>1549</v>
      </c>
      <c r="C784">
        <v>671</v>
      </c>
      <c r="D784" t="s">
        <v>1269</v>
      </c>
      <c r="E784">
        <v>74</v>
      </c>
      <c r="F784">
        <v>227</v>
      </c>
      <c r="G784">
        <v>64467</v>
      </c>
      <c r="H784" t="s">
        <v>1270</v>
      </c>
      <c r="I784" t="str">
        <f>VLOOKUP($B784,SOCS_box_taxonomy!$B$2:$Z$948,6,0)</f>
        <v>Eukaryota</v>
      </c>
      <c r="J784" t="str">
        <f>VLOOKUP($B784,SOCS_box_taxonomy!$B$2:$Z$948,7,0)</f>
        <v xml:space="preserve"> Metazoa</v>
      </c>
      <c r="K784" t="str">
        <f>VLOOKUP($B784,SOCS_box_taxonomy!$B$2:$Z$948,8,0)</f>
        <v xml:space="preserve"> Ecdysozoa</v>
      </c>
      <c r="L784" t="str">
        <f>VLOOKUP($B784,SOCS_box_taxonomy!$B$2:$Z$948,9,0)</f>
        <v xml:space="preserve"> Arthropoda</v>
      </c>
      <c r="M784" t="str">
        <f>VLOOKUP($B784,SOCS_box_taxonomy!$B$2:$Z$948,10,0)</f>
        <v xml:space="preserve"> Hexapoda</v>
      </c>
      <c r="N784" t="str">
        <f>VLOOKUP($B784,SOCS_box_taxonomy!$B$2:$Z$948,11,0)</f>
        <v xml:space="preserve"> Insecta</v>
      </c>
      <c r="O784" t="str">
        <f>VLOOKUP($B784,SOCS_box_taxonomy!$B$2:$Z$948,12,0)</f>
        <v>Pterygota</v>
      </c>
      <c r="P784" t="str">
        <f>VLOOKUP($B784,SOCS_box_taxonomy!$B$2:$Z$948,13,0)</f>
        <v xml:space="preserve"> Neoptera</v>
      </c>
      <c r="Q784" t="str">
        <f>VLOOKUP($B784,SOCS_box_taxonomy!$B$2:$Z$948,14,0)</f>
        <v xml:space="preserve"> Endopterygota</v>
      </c>
      <c r="R784" t="str">
        <f>VLOOKUP($B784,SOCS_box_taxonomy!$B$2:$Z$948,15,0)</f>
        <v xml:space="preserve"> Diptera</v>
      </c>
      <c r="S784" t="str">
        <f>VLOOKUP($B784,SOCS_box_taxonomy!$B$2:$Z$948,16,0)</f>
        <v xml:space="preserve"> Brachycera</v>
      </c>
      <c r="T784" t="str">
        <f>VLOOKUP($B784,SOCS_box_taxonomy!$B$2:$Z$948,17,0)</f>
        <v xml:space="preserve"> Muscomorpha</v>
      </c>
      <c r="U784" t="str">
        <f>VLOOKUP($B784,SOCS_box_taxonomy!$B$2:$Z$948,18,0)</f>
        <v>Ephydroidea</v>
      </c>
      <c r="V784" t="str">
        <f>VLOOKUP($B784,SOCS_box_taxonomy!$B$2:$Z$948,19,0)</f>
        <v xml:space="preserve"> Drosophilidae</v>
      </c>
      <c r="W784" t="str">
        <f>VLOOKUP($B784,SOCS_box_taxonomy!$B$2:$Z$948,20,0)</f>
        <v xml:space="preserve"> Drosophila</v>
      </c>
      <c r="X784" t="str">
        <f>VLOOKUP($B784,SOCS_box_taxonomy!$B$2:$Z$948,21,0)</f>
        <v xml:space="preserve"> Sophophora.</v>
      </c>
      <c r="Y784">
        <f>VLOOKUP($B784,SOCS_box_taxonomy!$B$2:$Z$948,22,0)</f>
        <v>0</v>
      </c>
    </row>
    <row r="785" spans="1:26">
      <c r="A785" t="s">
        <v>401</v>
      </c>
      <c r="B785" t="s">
        <v>1549</v>
      </c>
      <c r="C785">
        <v>671</v>
      </c>
      <c r="D785" t="s">
        <v>21</v>
      </c>
      <c r="E785">
        <v>630</v>
      </c>
      <c r="F785">
        <v>670</v>
      </c>
      <c r="G785">
        <v>1016</v>
      </c>
      <c r="H785" t="s">
        <v>1265</v>
      </c>
      <c r="I785" t="str">
        <f>VLOOKUP($B785,SOCS_box_taxonomy!$B$2:$Z$948,6,0)</f>
        <v>Eukaryota</v>
      </c>
      <c r="J785" t="str">
        <f>VLOOKUP($B785,SOCS_box_taxonomy!$B$2:$Z$948,7,0)</f>
        <v xml:space="preserve"> Metazoa</v>
      </c>
      <c r="K785" t="str">
        <f>VLOOKUP($B785,SOCS_box_taxonomy!$B$2:$Z$948,8,0)</f>
        <v xml:space="preserve"> Ecdysozoa</v>
      </c>
      <c r="L785" t="str">
        <f>VLOOKUP($B785,SOCS_box_taxonomy!$B$2:$Z$948,9,0)</f>
        <v xml:space="preserve"> Arthropoda</v>
      </c>
      <c r="M785" t="str">
        <f>VLOOKUP($B785,SOCS_box_taxonomy!$B$2:$Z$948,10,0)</f>
        <v xml:space="preserve"> Hexapoda</v>
      </c>
      <c r="N785" t="str">
        <f>VLOOKUP($B785,SOCS_box_taxonomy!$B$2:$Z$948,11,0)</f>
        <v xml:space="preserve"> Insecta</v>
      </c>
      <c r="O785" t="str">
        <f>VLOOKUP($B785,SOCS_box_taxonomy!$B$2:$Z$948,12,0)</f>
        <v>Pterygota</v>
      </c>
      <c r="P785" t="str">
        <f>VLOOKUP($B785,SOCS_box_taxonomy!$B$2:$Z$948,13,0)</f>
        <v xml:space="preserve"> Neoptera</v>
      </c>
      <c r="Q785" t="str">
        <f>VLOOKUP($B785,SOCS_box_taxonomy!$B$2:$Z$948,14,0)</f>
        <v xml:space="preserve"> Endopterygota</v>
      </c>
      <c r="R785" t="str">
        <f>VLOOKUP($B785,SOCS_box_taxonomy!$B$2:$Z$948,15,0)</f>
        <v xml:space="preserve"> Diptera</v>
      </c>
      <c r="S785" t="str">
        <f>VLOOKUP($B785,SOCS_box_taxonomy!$B$2:$Z$948,16,0)</f>
        <v xml:space="preserve"> Brachycera</v>
      </c>
      <c r="T785" t="str">
        <f>VLOOKUP($B785,SOCS_box_taxonomy!$B$2:$Z$948,17,0)</f>
        <v xml:space="preserve"> Muscomorpha</v>
      </c>
      <c r="U785" t="str">
        <f>VLOOKUP($B785,SOCS_box_taxonomy!$B$2:$Z$948,18,0)</f>
        <v>Ephydroidea</v>
      </c>
      <c r="V785" t="str">
        <f>VLOOKUP($B785,SOCS_box_taxonomy!$B$2:$Z$948,19,0)</f>
        <v xml:space="preserve"> Drosophilidae</v>
      </c>
      <c r="W785" t="str">
        <f>VLOOKUP($B785,SOCS_box_taxonomy!$B$2:$Z$948,20,0)</f>
        <v xml:space="preserve"> Drosophila</v>
      </c>
      <c r="X785" t="str">
        <f>VLOOKUP($B785,SOCS_box_taxonomy!$B$2:$Z$948,21,0)</f>
        <v xml:space="preserve"> Sophophora.</v>
      </c>
      <c r="Y785">
        <f>VLOOKUP($B785,SOCS_box_taxonomy!$B$2:$Z$948,22,0)</f>
        <v>0</v>
      </c>
      <c r="Z785">
        <f>$F785-$E785+1</f>
        <v>41</v>
      </c>
    </row>
    <row r="786" spans="1:26">
      <c r="A786" t="s">
        <v>402</v>
      </c>
      <c r="B786" t="s">
        <v>1550</v>
      </c>
      <c r="C786">
        <v>482</v>
      </c>
      <c r="D786" t="s">
        <v>21</v>
      </c>
      <c r="E786">
        <v>342</v>
      </c>
      <c r="F786">
        <v>383</v>
      </c>
      <c r="G786">
        <v>1016</v>
      </c>
      <c r="H786" t="s">
        <v>1265</v>
      </c>
      <c r="I786" t="str">
        <f>VLOOKUP($B786,SOCS_box_taxonomy!$B$2:$Z$948,6,0)</f>
        <v>Eukaryota</v>
      </c>
      <c r="J786" t="str">
        <f>VLOOKUP($B786,SOCS_box_taxonomy!$B$2:$Z$948,7,0)</f>
        <v xml:space="preserve"> Metazoa</v>
      </c>
      <c r="K786" t="str">
        <f>VLOOKUP($B786,SOCS_box_taxonomy!$B$2:$Z$948,8,0)</f>
        <v xml:space="preserve"> Ecdysozoa</v>
      </c>
      <c r="L786" t="str">
        <f>VLOOKUP($B786,SOCS_box_taxonomy!$B$2:$Z$948,9,0)</f>
        <v xml:space="preserve"> Arthropoda</v>
      </c>
      <c r="M786" t="str">
        <f>VLOOKUP($B786,SOCS_box_taxonomy!$B$2:$Z$948,10,0)</f>
        <v xml:space="preserve"> Hexapoda</v>
      </c>
      <c r="N786" t="str">
        <f>VLOOKUP($B786,SOCS_box_taxonomy!$B$2:$Z$948,11,0)</f>
        <v xml:space="preserve"> Insecta</v>
      </c>
      <c r="O786" t="str">
        <f>VLOOKUP($B786,SOCS_box_taxonomy!$B$2:$Z$948,12,0)</f>
        <v>Pterygota</v>
      </c>
      <c r="P786" t="str">
        <f>VLOOKUP($B786,SOCS_box_taxonomy!$B$2:$Z$948,13,0)</f>
        <v xml:space="preserve"> Neoptera</v>
      </c>
      <c r="Q786" t="str">
        <f>VLOOKUP($B786,SOCS_box_taxonomy!$B$2:$Z$948,14,0)</f>
        <v xml:space="preserve"> Endopterygota</v>
      </c>
      <c r="R786" t="str">
        <f>VLOOKUP($B786,SOCS_box_taxonomy!$B$2:$Z$948,15,0)</f>
        <v xml:space="preserve"> Diptera</v>
      </c>
      <c r="S786" t="str">
        <f>VLOOKUP($B786,SOCS_box_taxonomy!$B$2:$Z$948,16,0)</f>
        <v xml:space="preserve"> Brachycera</v>
      </c>
      <c r="T786" t="str">
        <f>VLOOKUP($B786,SOCS_box_taxonomy!$B$2:$Z$948,17,0)</f>
        <v xml:space="preserve"> Muscomorpha</v>
      </c>
      <c r="U786" t="str">
        <f>VLOOKUP($B786,SOCS_box_taxonomy!$B$2:$Z$948,18,0)</f>
        <v>Ephydroidea</v>
      </c>
      <c r="V786" t="str">
        <f>VLOOKUP($B786,SOCS_box_taxonomy!$B$2:$Z$948,19,0)</f>
        <v xml:space="preserve"> Drosophilidae</v>
      </c>
      <c r="W786" t="str">
        <f>VLOOKUP($B786,SOCS_box_taxonomy!$B$2:$Z$948,20,0)</f>
        <v xml:space="preserve"> Drosophila</v>
      </c>
      <c r="X786" t="str">
        <f>VLOOKUP($B786,SOCS_box_taxonomy!$B$2:$Z$948,21,0)</f>
        <v xml:space="preserve"> Sophophora.</v>
      </c>
      <c r="Y786">
        <f>VLOOKUP($B786,SOCS_box_taxonomy!$B$2:$Z$948,22,0)</f>
        <v>0</v>
      </c>
      <c r="Z786">
        <f>$F786-$E786+1</f>
        <v>42</v>
      </c>
    </row>
    <row r="787" spans="1:26">
      <c r="A787" t="s">
        <v>402</v>
      </c>
      <c r="B787" t="s">
        <v>1550</v>
      </c>
      <c r="C787">
        <v>482</v>
      </c>
      <c r="D787" t="s">
        <v>1460</v>
      </c>
      <c r="E787">
        <v>1</v>
      </c>
      <c r="F787">
        <v>341</v>
      </c>
      <c r="G787">
        <v>21</v>
      </c>
      <c r="I787" t="str">
        <f>VLOOKUP($B787,SOCS_box_taxonomy!$B$2:$Z$948,6,0)</f>
        <v>Eukaryota</v>
      </c>
      <c r="J787" t="str">
        <f>VLOOKUP($B787,SOCS_box_taxonomy!$B$2:$Z$948,7,0)</f>
        <v xml:space="preserve"> Metazoa</v>
      </c>
      <c r="K787" t="str">
        <f>VLOOKUP($B787,SOCS_box_taxonomy!$B$2:$Z$948,8,0)</f>
        <v xml:space="preserve"> Ecdysozoa</v>
      </c>
      <c r="L787" t="str">
        <f>VLOOKUP($B787,SOCS_box_taxonomy!$B$2:$Z$948,9,0)</f>
        <v xml:space="preserve"> Arthropoda</v>
      </c>
      <c r="M787" t="str">
        <f>VLOOKUP($B787,SOCS_box_taxonomy!$B$2:$Z$948,10,0)</f>
        <v xml:space="preserve"> Hexapoda</v>
      </c>
      <c r="N787" t="str">
        <f>VLOOKUP($B787,SOCS_box_taxonomy!$B$2:$Z$948,11,0)</f>
        <v xml:space="preserve"> Insecta</v>
      </c>
      <c r="O787" t="str">
        <f>VLOOKUP($B787,SOCS_box_taxonomy!$B$2:$Z$948,12,0)</f>
        <v>Pterygota</v>
      </c>
      <c r="P787" t="str">
        <f>VLOOKUP($B787,SOCS_box_taxonomy!$B$2:$Z$948,13,0)</f>
        <v xml:space="preserve"> Neoptera</v>
      </c>
      <c r="Q787" t="str">
        <f>VLOOKUP($B787,SOCS_box_taxonomy!$B$2:$Z$948,14,0)</f>
        <v xml:space="preserve"> Endopterygota</v>
      </c>
      <c r="R787" t="str">
        <f>VLOOKUP($B787,SOCS_box_taxonomy!$B$2:$Z$948,15,0)</f>
        <v xml:space="preserve"> Diptera</v>
      </c>
      <c r="S787" t="str">
        <f>VLOOKUP($B787,SOCS_box_taxonomy!$B$2:$Z$948,16,0)</f>
        <v xml:space="preserve"> Brachycera</v>
      </c>
      <c r="T787" t="str">
        <f>VLOOKUP($B787,SOCS_box_taxonomy!$B$2:$Z$948,17,0)</f>
        <v xml:space="preserve"> Muscomorpha</v>
      </c>
      <c r="U787" t="str">
        <f>VLOOKUP($B787,SOCS_box_taxonomy!$B$2:$Z$948,18,0)</f>
        <v>Ephydroidea</v>
      </c>
      <c r="V787" t="str">
        <f>VLOOKUP($B787,SOCS_box_taxonomy!$B$2:$Z$948,19,0)</f>
        <v xml:space="preserve"> Drosophilidae</v>
      </c>
      <c r="W787" t="str">
        <f>VLOOKUP($B787,SOCS_box_taxonomy!$B$2:$Z$948,20,0)</f>
        <v xml:space="preserve"> Drosophila</v>
      </c>
      <c r="X787" t="str">
        <f>VLOOKUP($B787,SOCS_box_taxonomy!$B$2:$Z$948,21,0)</f>
        <v xml:space="preserve"> Sophophora.</v>
      </c>
      <c r="Y787">
        <f>VLOOKUP($B787,SOCS_box_taxonomy!$B$2:$Z$948,22,0)</f>
        <v>0</v>
      </c>
    </row>
    <row r="788" spans="1:26">
      <c r="A788" t="s">
        <v>403</v>
      </c>
      <c r="B788" t="s">
        <v>1551</v>
      </c>
      <c r="C788">
        <v>301</v>
      </c>
      <c r="D788" t="s">
        <v>21</v>
      </c>
      <c r="E788">
        <v>238</v>
      </c>
      <c r="F788">
        <v>273</v>
      </c>
      <c r="G788">
        <v>1016</v>
      </c>
      <c r="H788" t="s">
        <v>1265</v>
      </c>
      <c r="I788" t="str">
        <f>VLOOKUP($B788,SOCS_box_taxonomy!$B$2:$Z$948,6,0)</f>
        <v>Eukaryota</v>
      </c>
      <c r="J788" t="str">
        <f>VLOOKUP($B788,SOCS_box_taxonomy!$B$2:$Z$948,7,0)</f>
        <v xml:space="preserve"> Metazoa</v>
      </c>
      <c r="K788" t="str">
        <f>VLOOKUP($B788,SOCS_box_taxonomy!$B$2:$Z$948,8,0)</f>
        <v xml:space="preserve"> Ecdysozoa</v>
      </c>
      <c r="L788" t="str">
        <f>VLOOKUP($B788,SOCS_box_taxonomy!$B$2:$Z$948,9,0)</f>
        <v xml:space="preserve"> Arthropoda</v>
      </c>
      <c r="M788" t="str">
        <f>VLOOKUP($B788,SOCS_box_taxonomy!$B$2:$Z$948,10,0)</f>
        <v xml:space="preserve"> Hexapoda</v>
      </c>
      <c r="N788" t="str">
        <f>VLOOKUP($B788,SOCS_box_taxonomy!$B$2:$Z$948,11,0)</f>
        <v xml:space="preserve"> Insecta</v>
      </c>
      <c r="O788" t="str">
        <f>VLOOKUP($B788,SOCS_box_taxonomy!$B$2:$Z$948,12,0)</f>
        <v>Pterygota</v>
      </c>
      <c r="P788" t="str">
        <f>VLOOKUP($B788,SOCS_box_taxonomy!$B$2:$Z$948,13,0)</f>
        <v xml:space="preserve"> Neoptera</v>
      </c>
      <c r="Q788" t="str">
        <f>VLOOKUP($B788,SOCS_box_taxonomy!$B$2:$Z$948,14,0)</f>
        <v xml:space="preserve"> Endopterygota</v>
      </c>
      <c r="R788" t="str">
        <f>VLOOKUP($B788,SOCS_box_taxonomy!$B$2:$Z$948,15,0)</f>
        <v xml:space="preserve"> Diptera</v>
      </c>
      <c r="S788" t="str">
        <f>VLOOKUP($B788,SOCS_box_taxonomy!$B$2:$Z$948,16,0)</f>
        <v xml:space="preserve"> Brachycera</v>
      </c>
      <c r="T788" t="str">
        <f>VLOOKUP($B788,SOCS_box_taxonomy!$B$2:$Z$948,17,0)</f>
        <v xml:space="preserve"> Muscomorpha</v>
      </c>
      <c r="U788" t="str">
        <f>VLOOKUP($B788,SOCS_box_taxonomy!$B$2:$Z$948,18,0)</f>
        <v>Ephydroidea</v>
      </c>
      <c r="V788" t="str">
        <f>VLOOKUP($B788,SOCS_box_taxonomy!$B$2:$Z$948,19,0)</f>
        <v xml:space="preserve"> Drosophilidae</v>
      </c>
      <c r="W788" t="str">
        <f>VLOOKUP($B788,SOCS_box_taxonomy!$B$2:$Z$948,20,0)</f>
        <v xml:space="preserve"> Drosophila</v>
      </c>
      <c r="X788" t="str">
        <f>VLOOKUP($B788,SOCS_box_taxonomy!$B$2:$Z$948,21,0)</f>
        <v xml:space="preserve"> Sophophora.</v>
      </c>
      <c r="Y788">
        <f>VLOOKUP($B788,SOCS_box_taxonomy!$B$2:$Z$948,22,0)</f>
        <v>0</v>
      </c>
      <c r="Z788">
        <f>$F788-$E788+1</f>
        <v>36</v>
      </c>
    </row>
    <row r="789" spans="1:26">
      <c r="A789" t="s">
        <v>403</v>
      </c>
      <c r="B789" t="s">
        <v>1551</v>
      </c>
      <c r="C789">
        <v>301</v>
      </c>
      <c r="D789" t="s">
        <v>62</v>
      </c>
      <c r="E789">
        <v>107</v>
      </c>
      <c r="F789">
        <v>236</v>
      </c>
      <c r="G789">
        <v>3584</v>
      </c>
      <c r="H789" t="s">
        <v>1275</v>
      </c>
      <c r="I789" t="str">
        <f>VLOOKUP($B789,SOCS_box_taxonomy!$B$2:$Z$948,6,0)</f>
        <v>Eukaryota</v>
      </c>
      <c r="J789" t="str">
        <f>VLOOKUP($B789,SOCS_box_taxonomy!$B$2:$Z$948,7,0)</f>
        <v xml:space="preserve"> Metazoa</v>
      </c>
      <c r="K789" t="str">
        <f>VLOOKUP($B789,SOCS_box_taxonomy!$B$2:$Z$948,8,0)</f>
        <v xml:space="preserve"> Ecdysozoa</v>
      </c>
      <c r="L789" t="str">
        <f>VLOOKUP($B789,SOCS_box_taxonomy!$B$2:$Z$948,9,0)</f>
        <v xml:space="preserve"> Arthropoda</v>
      </c>
      <c r="M789" t="str">
        <f>VLOOKUP($B789,SOCS_box_taxonomy!$B$2:$Z$948,10,0)</f>
        <v xml:space="preserve"> Hexapoda</v>
      </c>
      <c r="N789" t="str">
        <f>VLOOKUP($B789,SOCS_box_taxonomy!$B$2:$Z$948,11,0)</f>
        <v xml:space="preserve"> Insecta</v>
      </c>
      <c r="O789" t="str">
        <f>VLOOKUP($B789,SOCS_box_taxonomy!$B$2:$Z$948,12,0)</f>
        <v>Pterygota</v>
      </c>
      <c r="P789" t="str">
        <f>VLOOKUP($B789,SOCS_box_taxonomy!$B$2:$Z$948,13,0)</f>
        <v xml:space="preserve"> Neoptera</v>
      </c>
      <c r="Q789" t="str">
        <f>VLOOKUP($B789,SOCS_box_taxonomy!$B$2:$Z$948,14,0)</f>
        <v xml:space="preserve"> Endopterygota</v>
      </c>
      <c r="R789" t="str">
        <f>VLOOKUP($B789,SOCS_box_taxonomy!$B$2:$Z$948,15,0)</f>
        <v xml:space="preserve"> Diptera</v>
      </c>
      <c r="S789" t="str">
        <f>VLOOKUP($B789,SOCS_box_taxonomy!$B$2:$Z$948,16,0)</f>
        <v xml:space="preserve"> Brachycera</v>
      </c>
      <c r="T789" t="str">
        <f>VLOOKUP($B789,SOCS_box_taxonomy!$B$2:$Z$948,17,0)</f>
        <v xml:space="preserve"> Muscomorpha</v>
      </c>
      <c r="U789" t="str">
        <f>VLOOKUP($B789,SOCS_box_taxonomy!$B$2:$Z$948,18,0)</f>
        <v>Ephydroidea</v>
      </c>
      <c r="V789" t="str">
        <f>VLOOKUP($B789,SOCS_box_taxonomy!$B$2:$Z$948,19,0)</f>
        <v xml:space="preserve"> Drosophilidae</v>
      </c>
      <c r="W789" t="str">
        <f>VLOOKUP($B789,SOCS_box_taxonomy!$B$2:$Z$948,20,0)</f>
        <v xml:space="preserve"> Drosophila</v>
      </c>
      <c r="X789" t="str">
        <f>VLOOKUP($B789,SOCS_box_taxonomy!$B$2:$Z$948,21,0)</f>
        <v xml:space="preserve"> Sophophora.</v>
      </c>
      <c r="Y789">
        <f>VLOOKUP($B789,SOCS_box_taxonomy!$B$2:$Z$948,22,0)</f>
        <v>0</v>
      </c>
    </row>
    <row r="790" spans="1:26">
      <c r="A790" t="s">
        <v>404</v>
      </c>
      <c r="B790" t="s">
        <v>1552</v>
      </c>
      <c r="C790">
        <v>840</v>
      </c>
      <c r="D790" t="s">
        <v>1286</v>
      </c>
      <c r="E790">
        <v>579</v>
      </c>
      <c r="F790">
        <v>657</v>
      </c>
      <c r="G790">
        <v>4403</v>
      </c>
      <c r="H790" t="s">
        <v>1287</v>
      </c>
      <c r="I790" t="str">
        <f>VLOOKUP($B790,SOCS_box_taxonomy!$B$2:$Z$948,6,0)</f>
        <v>Eukaryota</v>
      </c>
      <c r="J790" t="str">
        <f>VLOOKUP($B790,SOCS_box_taxonomy!$B$2:$Z$948,7,0)</f>
        <v xml:space="preserve"> Metazoa</v>
      </c>
      <c r="K790" t="str">
        <f>VLOOKUP($B790,SOCS_box_taxonomy!$B$2:$Z$948,8,0)</f>
        <v xml:space="preserve"> Ecdysozoa</v>
      </c>
      <c r="L790" t="str">
        <f>VLOOKUP($B790,SOCS_box_taxonomy!$B$2:$Z$948,9,0)</f>
        <v xml:space="preserve"> Arthropoda</v>
      </c>
      <c r="M790" t="str">
        <f>VLOOKUP($B790,SOCS_box_taxonomy!$B$2:$Z$948,10,0)</f>
        <v xml:space="preserve"> Hexapoda</v>
      </c>
      <c r="N790" t="str">
        <f>VLOOKUP($B790,SOCS_box_taxonomy!$B$2:$Z$948,11,0)</f>
        <v xml:space="preserve"> Insecta</v>
      </c>
      <c r="O790" t="str">
        <f>VLOOKUP($B790,SOCS_box_taxonomy!$B$2:$Z$948,12,0)</f>
        <v>Pterygota</v>
      </c>
      <c r="P790" t="str">
        <f>VLOOKUP($B790,SOCS_box_taxonomy!$B$2:$Z$948,13,0)</f>
        <v xml:space="preserve"> Neoptera</v>
      </c>
      <c r="Q790" t="str">
        <f>VLOOKUP($B790,SOCS_box_taxonomy!$B$2:$Z$948,14,0)</f>
        <v xml:space="preserve"> Endopterygota</v>
      </c>
      <c r="R790" t="str">
        <f>VLOOKUP($B790,SOCS_box_taxonomy!$B$2:$Z$948,15,0)</f>
        <v xml:space="preserve"> Diptera</v>
      </c>
      <c r="S790" t="str">
        <f>VLOOKUP($B790,SOCS_box_taxonomy!$B$2:$Z$948,16,0)</f>
        <v xml:space="preserve"> Brachycera</v>
      </c>
      <c r="T790" t="str">
        <f>VLOOKUP($B790,SOCS_box_taxonomy!$B$2:$Z$948,17,0)</f>
        <v xml:space="preserve"> Muscomorpha</v>
      </c>
      <c r="U790" t="str">
        <f>VLOOKUP($B790,SOCS_box_taxonomy!$B$2:$Z$948,18,0)</f>
        <v>Ephydroidea</v>
      </c>
      <c r="V790" t="str">
        <f>VLOOKUP($B790,SOCS_box_taxonomy!$B$2:$Z$948,19,0)</f>
        <v xml:space="preserve"> Drosophilidae</v>
      </c>
      <c r="W790" t="str">
        <f>VLOOKUP($B790,SOCS_box_taxonomy!$B$2:$Z$948,20,0)</f>
        <v xml:space="preserve"> Drosophila</v>
      </c>
      <c r="X790" t="str">
        <f>VLOOKUP($B790,SOCS_box_taxonomy!$B$2:$Z$948,21,0)</f>
        <v xml:space="preserve"> Sophophora.</v>
      </c>
      <c r="Y790">
        <f>VLOOKUP($B790,SOCS_box_taxonomy!$B$2:$Z$948,22,0)</f>
        <v>0</v>
      </c>
    </row>
    <row r="791" spans="1:26">
      <c r="A791" t="s">
        <v>404</v>
      </c>
      <c r="B791" t="s">
        <v>1552</v>
      </c>
      <c r="C791">
        <v>840</v>
      </c>
      <c r="D791" t="s">
        <v>21</v>
      </c>
      <c r="E791">
        <v>679</v>
      </c>
      <c r="F791">
        <v>716</v>
      </c>
      <c r="G791">
        <v>1016</v>
      </c>
      <c r="H791" t="s">
        <v>1265</v>
      </c>
      <c r="I791" t="str">
        <f>VLOOKUP($B791,SOCS_box_taxonomy!$B$2:$Z$948,6,0)</f>
        <v>Eukaryota</v>
      </c>
      <c r="J791" t="str">
        <f>VLOOKUP($B791,SOCS_box_taxonomy!$B$2:$Z$948,7,0)</f>
        <v xml:space="preserve"> Metazoa</v>
      </c>
      <c r="K791" t="str">
        <f>VLOOKUP($B791,SOCS_box_taxonomy!$B$2:$Z$948,8,0)</f>
        <v xml:space="preserve"> Ecdysozoa</v>
      </c>
      <c r="L791" t="str">
        <f>VLOOKUP($B791,SOCS_box_taxonomy!$B$2:$Z$948,9,0)</f>
        <v xml:space="preserve"> Arthropoda</v>
      </c>
      <c r="M791" t="str">
        <f>VLOOKUP($B791,SOCS_box_taxonomy!$B$2:$Z$948,10,0)</f>
        <v xml:space="preserve"> Hexapoda</v>
      </c>
      <c r="N791" t="str">
        <f>VLOOKUP($B791,SOCS_box_taxonomy!$B$2:$Z$948,11,0)</f>
        <v xml:space="preserve"> Insecta</v>
      </c>
      <c r="O791" t="str">
        <f>VLOOKUP($B791,SOCS_box_taxonomy!$B$2:$Z$948,12,0)</f>
        <v>Pterygota</v>
      </c>
      <c r="P791" t="str">
        <f>VLOOKUP($B791,SOCS_box_taxonomy!$B$2:$Z$948,13,0)</f>
        <v xml:space="preserve"> Neoptera</v>
      </c>
      <c r="Q791" t="str">
        <f>VLOOKUP($B791,SOCS_box_taxonomy!$B$2:$Z$948,14,0)</f>
        <v xml:space="preserve"> Endopterygota</v>
      </c>
      <c r="R791" t="str">
        <f>VLOOKUP($B791,SOCS_box_taxonomy!$B$2:$Z$948,15,0)</f>
        <v xml:space="preserve"> Diptera</v>
      </c>
      <c r="S791" t="str">
        <f>VLOOKUP($B791,SOCS_box_taxonomy!$B$2:$Z$948,16,0)</f>
        <v xml:space="preserve"> Brachycera</v>
      </c>
      <c r="T791" t="str">
        <f>VLOOKUP($B791,SOCS_box_taxonomy!$B$2:$Z$948,17,0)</f>
        <v xml:space="preserve"> Muscomorpha</v>
      </c>
      <c r="U791" t="str">
        <f>VLOOKUP($B791,SOCS_box_taxonomy!$B$2:$Z$948,18,0)</f>
        <v>Ephydroidea</v>
      </c>
      <c r="V791" t="str">
        <f>VLOOKUP($B791,SOCS_box_taxonomy!$B$2:$Z$948,19,0)</f>
        <v xml:space="preserve"> Drosophilidae</v>
      </c>
      <c r="W791" t="str">
        <f>VLOOKUP($B791,SOCS_box_taxonomy!$B$2:$Z$948,20,0)</f>
        <v xml:space="preserve"> Drosophila</v>
      </c>
      <c r="X791" t="str">
        <f>VLOOKUP($B791,SOCS_box_taxonomy!$B$2:$Z$948,21,0)</f>
        <v xml:space="preserve"> Sophophora.</v>
      </c>
      <c r="Y791">
        <f>VLOOKUP($B791,SOCS_box_taxonomy!$B$2:$Z$948,22,0)</f>
        <v>0</v>
      </c>
      <c r="Z791">
        <f>$F791-$E791+1</f>
        <v>38</v>
      </c>
    </row>
    <row r="792" spans="1:26">
      <c r="A792" t="s">
        <v>404</v>
      </c>
      <c r="B792" t="s">
        <v>1552</v>
      </c>
      <c r="C792">
        <v>840</v>
      </c>
      <c r="D792" t="s">
        <v>1507</v>
      </c>
      <c r="E792">
        <v>731</v>
      </c>
      <c r="F792">
        <v>839</v>
      </c>
      <c r="G792">
        <v>7</v>
      </c>
      <c r="I792" t="str">
        <f>VLOOKUP($B792,SOCS_box_taxonomy!$B$2:$Z$948,6,0)</f>
        <v>Eukaryota</v>
      </c>
      <c r="J792" t="str">
        <f>VLOOKUP($B792,SOCS_box_taxonomy!$B$2:$Z$948,7,0)</f>
        <v xml:space="preserve"> Metazoa</v>
      </c>
      <c r="K792" t="str">
        <f>VLOOKUP($B792,SOCS_box_taxonomy!$B$2:$Z$948,8,0)</f>
        <v xml:space="preserve"> Ecdysozoa</v>
      </c>
      <c r="L792" t="str">
        <f>VLOOKUP($B792,SOCS_box_taxonomy!$B$2:$Z$948,9,0)</f>
        <v xml:space="preserve"> Arthropoda</v>
      </c>
      <c r="M792" t="str">
        <f>VLOOKUP($B792,SOCS_box_taxonomy!$B$2:$Z$948,10,0)</f>
        <v xml:space="preserve"> Hexapoda</v>
      </c>
      <c r="N792" t="str">
        <f>VLOOKUP($B792,SOCS_box_taxonomy!$B$2:$Z$948,11,0)</f>
        <v xml:space="preserve"> Insecta</v>
      </c>
      <c r="O792" t="str">
        <f>VLOOKUP($B792,SOCS_box_taxonomy!$B$2:$Z$948,12,0)</f>
        <v>Pterygota</v>
      </c>
      <c r="P792" t="str">
        <f>VLOOKUP($B792,SOCS_box_taxonomy!$B$2:$Z$948,13,0)</f>
        <v xml:space="preserve"> Neoptera</v>
      </c>
      <c r="Q792" t="str">
        <f>VLOOKUP($B792,SOCS_box_taxonomy!$B$2:$Z$948,14,0)</f>
        <v xml:space="preserve"> Endopterygota</v>
      </c>
      <c r="R792" t="str">
        <f>VLOOKUP($B792,SOCS_box_taxonomy!$B$2:$Z$948,15,0)</f>
        <v xml:space="preserve"> Diptera</v>
      </c>
      <c r="S792" t="str">
        <f>VLOOKUP($B792,SOCS_box_taxonomy!$B$2:$Z$948,16,0)</f>
        <v xml:space="preserve"> Brachycera</v>
      </c>
      <c r="T792" t="str">
        <f>VLOOKUP($B792,SOCS_box_taxonomy!$B$2:$Z$948,17,0)</f>
        <v xml:space="preserve"> Muscomorpha</v>
      </c>
      <c r="U792" t="str">
        <f>VLOOKUP($B792,SOCS_box_taxonomy!$B$2:$Z$948,18,0)</f>
        <v>Ephydroidea</v>
      </c>
      <c r="V792" t="str">
        <f>VLOOKUP($B792,SOCS_box_taxonomy!$B$2:$Z$948,19,0)</f>
        <v xml:space="preserve"> Drosophilidae</v>
      </c>
      <c r="W792" t="str">
        <f>VLOOKUP($B792,SOCS_box_taxonomy!$B$2:$Z$948,20,0)</f>
        <v xml:space="preserve"> Drosophila</v>
      </c>
      <c r="X792" t="str">
        <f>VLOOKUP($B792,SOCS_box_taxonomy!$B$2:$Z$948,21,0)</f>
        <v xml:space="preserve"> Sophophora.</v>
      </c>
      <c r="Y792">
        <f>VLOOKUP($B792,SOCS_box_taxonomy!$B$2:$Z$948,22,0)</f>
        <v>0</v>
      </c>
    </row>
    <row r="793" spans="1:26">
      <c r="A793" t="s">
        <v>405</v>
      </c>
      <c r="B793" t="s">
        <v>1553</v>
      </c>
      <c r="C793">
        <v>1026</v>
      </c>
      <c r="D793" t="s">
        <v>1286</v>
      </c>
      <c r="E793">
        <v>855</v>
      </c>
      <c r="F793">
        <v>930</v>
      </c>
      <c r="G793">
        <v>4403</v>
      </c>
      <c r="H793" t="s">
        <v>1287</v>
      </c>
      <c r="I793" t="str">
        <f>VLOOKUP($B793,SOCS_box_taxonomy!$B$2:$Z$948,6,0)</f>
        <v>Eukaryota</v>
      </c>
      <c r="J793" t="str">
        <f>VLOOKUP($B793,SOCS_box_taxonomy!$B$2:$Z$948,7,0)</f>
        <v xml:space="preserve"> Metazoa</v>
      </c>
      <c r="K793" t="str">
        <f>VLOOKUP($B793,SOCS_box_taxonomy!$B$2:$Z$948,8,0)</f>
        <v xml:space="preserve"> Ecdysozoa</v>
      </c>
      <c r="L793" t="str">
        <f>VLOOKUP($B793,SOCS_box_taxonomy!$B$2:$Z$948,9,0)</f>
        <v xml:space="preserve"> Arthropoda</v>
      </c>
      <c r="M793" t="str">
        <f>VLOOKUP($B793,SOCS_box_taxonomy!$B$2:$Z$948,10,0)</f>
        <v xml:space="preserve"> Hexapoda</v>
      </c>
      <c r="N793" t="str">
        <f>VLOOKUP($B793,SOCS_box_taxonomy!$B$2:$Z$948,11,0)</f>
        <v xml:space="preserve"> Insecta</v>
      </c>
      <c r="O793" t="str">
        <f>VLOOKUP($B793,SOCS_box_taxonomy!$B$2:$Z$948,12,0)</f>
        <v>Pterygota</v>
      </c>
      <c r="P793" t="str">
        <f>VLOOKUP($B793,SOCS_box_taxonomy!$B$2:$Z$948,13,0)</f>
        <v xml:space="preserve"> Neoptera</v>
      </c>
      <c r="Q793" t="str">
        <f>VLOOKUP($B793,SOCS_box_taxonomy!$B$2:$Z$948,14,0)</f>
        <v xml:space="preserve"> Endopterygota</v>
      </c>
      <c r="R793" t="str">
        <f>VLOOKUP($B793,SOCS_box_taxonomy!$B$2:$Z$948,15,0)</f>
        <v xml:space="preserve"> Diptera</v>
      </c>
      <c r="S793" t="str">
        <f>VLOOKUP($B793,SOCS_box_taxonomy!$B$2:$Z$948,16,0)</f>
        <v xml:space="preserve"> Brachycera</v>
      </c>
      <c r="T793" t="str">
        <f>VLOOKUP($B793,SOCS_box_taxonomy!$B$2:$Z$948,17,0)</f>
        <v xml:space="preserve"> Muscomorpha</v>
      </c>
      <c r="U793" t="str">
        <f>VLOOKUP($B793,SOCS_box_taxonomy!$B$2:$Z$948,18,0)</f>
        <v>Ephydroidea</v>
      </c>
      <c r="V793" t="str">
        <f>VLOOKUP($B793,SOCS_box_taxonomy!$B$2:$Z$948,19,0)</f>
        <v xml:space="preserve"> Drosophilidae</v>
      </c>
      <c r="W793" t="str">
        <f>VLOOKUP($B793,SOCS_box_taxonomy!$B$2:$Z$948,20,0)</f>
        <v xml:space="preserve"> Drosophila</v>
      </c>
      <c r="X793" t="str">
        <f>VLOOKUP($B793,SOCS_box_taxonomy!$B$2:$Z$948,21,0)</f>
        <v xml:space="preserve"> Sophophora.</v>
      </c>
      <c r="Y793">
        <f>VLOOKUP($B793,SOCS_box_taxonomy!$B$2:$Z$948,22,0)</f>
        <v>0</v>
      </c>
    </row>
    <row r="794" spans="1:26">
      <c r="A794" t="s">
        <v>405</v>
      </c>
      <c r="B794" t="s">
        <v>1553</v>
      </c>
      <c r="C794">
        <v>1026</v>
      </c>
      <c r="D794" t="s">
        <v>21</v>
      </c>
      <c r="E794">
        <v>967</v>
      </c>
      <c r="F794">
        <v>1004</v>
      </c>
      <c r="G794">
        <v>1016</v>
      </c>
      <c r="H794" t="s">
        <v>1265</v>
      </c>
      <c r="I794" t="str">
        <f>VLOOKUP($B794,SOCS_box_taxonomy!$B$2:$Z$948,6,0)</f>
        <v>Eukaryota</v>
      </c>
      <c r="J794" t="str">
        <f>VLOOKUP($B794,SOCS_box_taxonomy!$B$2:$Z$948,7,0)</f>
        <v xml:space="preserve"> Metazoa</v>
      </c>
      <c r="K794" t="str">
        <f>VLOOKUP($B794,SOCS_box_taxonomy!$B$2:$Z$948,8,0)</f>
        <v xml:space="preserve"> Ecdysozoa</v>
      </c>
      <c r="L794" t="str">
        <f>VLOOKUP($B794,SOCS_box_taxonomy!$B$2:$Z$948,9,0)</f>
        <v xml:space="preserve"> Arthropoda</v>
      </c>
      <c r="M794" t="str">
        <f>VLOOKUP($B794,SOCS_box_taxonomy!$B$2:$Z$948,10,0)</f>
        <v xml:space="preserve"> Hexapoda</v>
      </c>
      <c r="N794" t="str">
        <f>VLOOKUP($B794,SOCS_box_taxonomy!$B$2:$Z$948,11,0)</f>
        <v xml:space="preserve"> Insecta</v>
      </c>
      <c r="O794" t="str">
        <f>VLOOKUP($B794,SOCS_box_taxonomy!$B$2:$Z$948,12,0)</f>
        <v>Pterygota</v>
      </c>
      <c r="P794" t="str">
        <f>VLOOKUP($B794,SOCS_box_taxonomy!$B$2:$Z$948,13,0)</f>
        <v xml:space="preserve"> Neoptera</v>
      </c>
      <c r="Q794" t="str">
        <f>VLOOKUP($B794,SOCS_box_taxonomy!$B$2:$Z$948,14,0)</f>
        <v xml:space="preserve"> Endopterygota</v>
      </c>
      <c r="R794" t="str">
        <f>VLOOKUP($B794,SOCS_box_taxonomy!$B$2:$Z$948,15,0)</f>
        <v xml:space="preserve"> Diptera</v>
      </c>
      <c r="S794" t="str">
        <f>VLOOKUP($B794,SOCS_box_taxonomy!$B$2:$Z$948,16,0)</f>
        <v xml:space="preserve"> Brachycera</v>
      </c>
      <c r="T794" t="str">
        <f>VLOOKUP($B794,SOCS_box_taxonomy!$B$2:$Z$948,17,0)</f>
        <v xml:space="preserve"> Muscomorpha</v>
      </c>
      <c r="U794" t="str">
        <f>VLOOKUP($B794,SOCS_box_taxonomy!$B$2:$Z$948,18,0)</f>
        <v>Ephydroidea</v>
      </c>
      <c r="V794" t="str">
        <f>VLOOKUP($B794,SOCS_box_taxonomy!$B$2:$Z$948,19,0)</f>
        <v xml:space="preserve"> Drosophilidae</v>
      </c>
      <c r="W794" t="str">
        <f>VLOOKUP($B794,SOCS_box_taxonomy!$B$2:$Z$948,20,0)</f>
        <v xml:space="preserve"> Drosophila</v>
      </c>
      <c r="X794" t="str">
        <f>VLOOKUP($B794,SOCS_box_taxonomy!$B$2:$Z$948,21,0)</f>
        <v xml:space="preserve"> Sophophora.</v>
      </c>
      <c r="Y794">
        <f>VLOOKUP($B794,SOCS_box_taxonomy!$B$2:$Z$948,22,0)</f>
        <v>0</v>
      </c>
      <c r="Z794">
        <f>$F794-$E794+1</f>
        <v>38</v>
      </c>
    </row>
    <row r="795" spans="1:26">
      <c r="A795" t="s">
        <v>405</v>
      </c>
      <c r="B795" t="s">
        <v>1553</v>
      </c>
      <c r="C795">
        <v>1026</v>
      </c>
      <c r="D795" t="s">
        <v>1288</v>
      </c>
      <c r="E795">
        <v>1</v>
      </c>
      <c r="F795">
        <v>834</v>
      </c>
      <c r="G795">
        <v>52</v>
      </c>
      <c r="I795" t="str">
        <f>VLOOKUP($B795,SOCS_box_taxonomy!$B$2:$Z$948,6,0)</f>
        <v>Eukaryota</v>
      </c>
      <c r="J795" t="str">
        <f>VLOOKUP($B795,SOCS_box_taxonomy!$B$2:$Z$948,7,0)</f>
        <v xml:space="preserve"> Metazoa</v>
      </c>
      <c r="K795" t="str">
        <f>VLOOKUP($B795,SOCS_box_taxonomy!$B$2:$Z$948,8,0)</f>
        <v xml:space="preserve"> Ecdysozoa</v>
      </c>
      <c r="L795" t="str">
        <f>VLOOKUP($B795,SOCS_box_taxonomy!$B$2:$Z$948,9,0)</f>
        <v xml:space="preserve"> Arthropoda</v>
      </c>
      <c r="M795" t="str">
        <f>VLOOKUP($B795,SOCS_box_taxonomy!$B$2:$Z$948,10,0)</f>
        <v xml:space="preserve"> Hexapoda</v>
      </c>
      <c r="N795" t="str">
        <f>VLOOKUP($B795,SOCS_box_taxonomy!$B$2:$Z$948,11,0)</f>
        <v xml:space="preserve"> Insecta</v>
      </c>
      <c r="O795" t="str">
        <f>VLOOKUP($B795,SOCS_box_taxonomy!$B$2:$Z$948,12,0)</f>
        <v>Pterygota</v>
      </c>
      <c r="P795" t="str">
        <f>VLOOKUP($B795,SOCS_box_taxonomy!$B$2:$Z$948,13,0)</f>
        <v xml:space="preserve"> Neoptera</v>
      </c>
      <c r="Q795" t="str">
        <f>VLOOKUP($B795,SOCS_box_taxonomy!$B$2:$Z$948,14,0)</f>
        <v xml:space="preserve"> Endopterygota</v>
      </c>
      <c r="R795" t="str">
        <f>VLOOKUP($B795,SOCS_box_taxonomy!$B$2:$Z$948,15,0)</f>
        <v xml:space="preserve"> Diptera</v>
      </c>
      <c r="S795" t="str">
        <f>VLOOKUP($B795,SOCS_box_taxonomy!$B$2:$Z$948,16,0)</f>
        <v xml:space="preserve"> Brachycera</v>
      </c>
      <c r="T795" t="str">
        <f>VLOOKUP($B795,SOCS_box_taxonomy!$B$2:$Z$948,17,0)</f>
        <v xml:space="preserve"> Muscomorpha</v>
      </c>
      <c r="U795" t="str">
        <f>VLOOKUP($B795,SOCS_box_taxonomy!$B$2:$Z$948,18,0)</f>
        <v>Ephydroidea</v>
      </c>
      <c r="V795" t="str">
        <f>VLOOKUP($B795,SOCS_box_taxonomy!$B$2:$Z$948,19,0)</f>
        <v xml:space="preserve"> Drosophilidae</v>
      </c>
      <c r="W795" t="str">
        <f>VLOOKUP($B795,SOCS_box_taxonomy!$B$2:$Z$948,20,0)</f>
        <v xml:space="preserve"> Drosophila</v>
      </c>
      <c r="X795" t="str">
        <f>VLOOKUP($B795,SOCS_box_taxonomy!$B$2:$Z$948,21,0)</f>
        <v xml:space="preserve"> Sophophora.</v>
      </c>
      <c r="Y795">
        <f>VLOOKUP($B795,SOCS_box_taxonomy!$B$2:$Z$948,22,0)</f>
        <v>0</v>
      </c>
    </row>
    <row r="796" spans="1:26">
      <c r="A796" t="s">
        <v>406</v>
      </c>
      <c r="B796" t="s">
        <v>1554</v>
      </c>
      <c r="C796">
        <v>252</v>
      </c>
      <c r="D796" t="s">
        <v>81</v>
      </c>
      <c r="E796">
        <v>10</v>
      </c>
      <c r="F796">
        <v>168</v>
      </c>
      <c r="G796">
        <v>13525</v>
      </c>
      <c r="H796" t="s">
        <v>1281</v>
      </c>
      <c r="I796" t="str">
        <f>VLOOKUP($B796,SOCS_box_taxonomy!$B$2:$Z$948,6,0)</f>
        <v>Eukaryota</v>
      </c>
      <c r="J796" t="str">
        <f>VLOOKUP($B796,SOCS_box_taxonomy!$B$2:$Z$948,7,0)</f>
        <v xml:space="preserve"> Metazoa</v>
      </c>
      <c r="K796" t="str">
        <f>VLOOKUP($B796,SOCS_box_taxonomy!$B$2:$Z$948,8,0)</f>
        <v xml:space="preserve"> Ecdysozoa</v>
      </c>
      <c r="L796" t="str">
        <f>VLOOKUP($B796,SOCS_box_taxonomy!$B$2:$Z$948,9,0)</f>
        <v xml:space="preserve"> Arthropoda</v>
      </c>
      <c r="M796" t="str">
        <f>VLOOKUP($B796,SOCS_box_taxonomy!$B$2:$Z$948,10,0)</f>
        <v xml:space="preserve"> Hexapoda</v>
      </c>
      <c r="N796" t="str">
        <f>VLOOKUP($B796,SOCS_box_taxonomy!$B$2:$Z$948,11,0)</f>
        <v xml:space="preserve"> Insecta</v>
      </c>
      <c r="O796" t="str">
        <f>VLOOKUP($B796,SOCS_box_taxonomy!$B$2:$Z$948,12,0)</f>
        <v>Pterygota</v>
      </c>
      <c r="P796" t="str">
        <f>VLOOKUP($B796,SOCS_box_taxonomy!$B$2:$Z$948,13,0)</f>
        <v xml:space="preserve"> Neoptera</v>
      </c>
      <c r="Q796" t="str">
        <f>VLOOKUP($B796,SOCS_box_taxonomy!$B$2:$Z$948,14,0)</f>
        <v xml:space="preserve"> Endopterygota</v>
      </c>
      <c r="R796" t="str">
        <f>VLOOKUP($B796,SOCS_box_taxonomy!$B$2:$Z$948,15,0)</f>
        <v xml:space="preserve"> Diptera</v>
      </c>
      <c r="S796" t="str">
        <f>VLOOKUP($B796,SOCS_box_taxonomy!$B$2:$Z$948,16,0)</f>
        <v xml:space="preserve"> Brachycera</v>
      </c>
      <c r="T796" t="str">
        <f>VLOOKUP($B796,SOCS_box_taxonomy!$B$2:$Z$948,17,0)</f>
        <v xml:space="preserve"> Muscomorpha</v>
      </c>
      <c r="U796" t="str">
        <f>VLOOKUP($B796,SOCS_box_taxonomy!$B$2:$Z$948,18,0)</f>
        <v>Ephydroidea</v>
      </c>
      <c r="V796" t="str">
        <f>VLOOKUP($B796,SOCS_box_taxonomy!$B$2:$Z$948,19,0)</f>
        <v xml:space="preserve"> Drosophilidae</v>
      </c>
      <c r="W796" t="str">
        <f>VLOOKUP($B796,SOCS_box_taxonomy!$B$2:$Z$948,20,0)</f>
        <v xml:space="preserve"> Drosophila</v>
      </c>
      <c r="X796" t="str">
        <f>VLOOKUP($B796,SOCS_box_taxonomy!$B$2:$Z$948,21,0)</f>
        <v xml:space="preserve"> Sophophora.</v>
      </c>
      <c r="Y796">
        <f>VLOOKUP($B796,SOCS_box_taxonomy!$B$2:$Z$948,22,0)</f>
        <v>0</v>
      </c>
    </row>
    <row r="797" spans="1:26">
      <c r="A797" t="s">
        <v>406</v>
      </c>
      <c r="B797" t="s">
        <v>1554</v>
      </c>
      <c r="C797">
        <v>252</v>
      </c>
      <c r="D797" t="s">
        <v>21</v>
      </c>
      <c r="E797">
        <v>181</v>
      </c>
      <c r="F797">
        <v>218</v>
      </c>
      <c r="G797">
        <v>1016</v>
      </c>
      <c r="H797" t="s">
        <v>1265</v>
      </c>
      <c r="I797" t="str">
        <f>VLOOKUP($B797,SOCS_box_taxonomy!$B$2:$Z$948,6,0)</f>
        <v>Eukaryota</v>
      </c>
      <c r="J797" t="str">
        <f>VLOOKUP($B797,SOCS_box_taxonomy!$B$2:$Z$948,7,0)</f>
        <v xml:space="preserve"> Metazoa</v>
      </c>
      <c r="K797" t="str">
        <f>VLOOKUP($B797,SOCS_box_taxonomy!$B$2:$Z$948,8,0)</f>
        <v xml:space="preserve"> Ecdysozoa</v>
      </c>
      <c r="L797" t="str">
        <f>VLOOKUP($B797,SOCS_box_taxonomy!$B$2:$Z$948,9,0)</f>
        <v xml:space="preserve"> Arthropoda</v>
      </c>
      <c r="M797" t="str">
        <f>VLOOKUP($B797,SOCS_box_taxonomy!$B$2:$Z$948,10,0)</f>
        <v xml:space="preserve"> Hexapoda</v>
      </c>
      <c r="N797" t="str">
        <f>VLOOKUP($B797,SOCS_box_taxonomy!$B$2:$Z$948,11,0)</f>
        <v xml:space="preserve"> Insecta</v>
      </c>
      <c r="O797" t="str">
        <f>VLOOKUP($B797,SOCS_box_taxonomy!$B$2:$Z$948,12,0)</f>
        <v>Pterygota</v>
      </c>
      <c r="P797" t="str">
        <f>VLOOKUP($B797,SOCS_box_taxonomy!$B$2:$Z$948,13,0)</f>
        <v xml:space="preserve"> Neoptera</v>
      </c>
      <c r="Q797" t="str">
        <f>VLOOKUP($B797,SOCS_box_taxonomy!$B$2:$Z$948,14,0)</f>
        <v xml:space="preserve"> Endopterygota</v>
      </c>
      <c r="R797" t="str">
        <f>VLOOKUP($B797,SOCS_box_taxonomy!$B$2:$Z$948,15,0)</f>
        <v xml:space="preserve"> Diptera</v>
      </c>
      <c r="S797" t="str">
        <f>VLOOKUP($B797,SOCS_box_taxonomy!$B$2:$Z$948,16,0)</f>
        <v xml:space="preserve"> Brachycera</v>
      </c>
      <c r="T797" t="str">
        <f>VLOOKUP($B797,SOCS_box_taxonomy!$B$2:$Z$948,17,0)</f>
        <v xml:space="preserve"> Muscomorpha</v>
      </c>
      <c r="U797" t="str">
        <f>VLOOKUP($B797,SOCS_box_taxonomy!$B$2:$Z$948,18,0)</f>
        <v>Ephydroidea</v>
      </c>
      <c r="V797" t="str">
        <f>VLOOKUP($B797,SOCS_box_taxonomy!$B$2:$Z$948,19,0)</f>
        <v xml:space="preserve"> Drosophilidae</v>
      </c>
      <c r="W797" t="str">
        <f>VLOOKUP($B797,SOCS_box_taxonomy!$B$2:$Z$948,20,0)</f>
        <v xml:space="preserve"> Drosophila</v>
      </c>
      <c r="X797" t="str">
        <f>VLOOKUP($B797,SOCS_box_taxonomy!$B$2:$Z$948,21,0)</f>
        <v xml:space="preserve"> Sophophora.</v>
      </c>
      <c r="Y797">
        <f>VLOOKUP($B797,SOCS_box_taxonomy!$B$2:$Z$948,22,0)</f>
        <v>0</v>
      </c>
      <c r="Z797">
        <f>$F797-$E797+1</f>
        <v>38</v>
      </c>
    </row>
    <row r="798" spans="1:26">
      <c r="A798" t="s">
        <v>407</v>
      </c>
      <c r="B798" t="s">
        <v>1555</v>
      </c>
      <c r="C798">
        <v>1401</v>
      </c>
      <c r="D798" t="s">
        <v>21</v>
      </c>
      <c r="E798">
        <v>339</v>
      </c>
      <c r="F798">
        <v>375</v>
      </c>
      <c r="G798">
        <v>1016</v>
      </c>
      <c r="H798" t="s">
        <v>1265</v>
      </c>
      <c r="I798" t="str">
        <f>VLOOKUP($B798,SOCS_box_taxonomy!$B$2:$Z$948,6,0)</f>
        <v>Eukaryota</v>
      </c>
      <c r="J798" t="str">
        <f>VLOOKUP($B798,SOCS_box_taxonomy!$B$2:$Z$948,7,0)</f>
        <v xml:space="preserve"> Metazoa</v>
      </c>
      <c r="K798" t="str">
        <f>VLOOKUP($B798,SOCS_box_taxonomy!$B$2:$Z$948,8,0)</f>
        <v xml:space="preserve"> Ecdysozoa</v>
      </c>
      <c r="L798" t="str">
        <f>VLOOKUP($B798,SOCS_box_taxonomy!$B$2:$Z$948,9,0)</f>
        <v xml:space="preserve"> Arthropoda</v>
      </c>
      <c r="M798" t="str">
        <f>VLOOKUP($B798,SOCS_box_taxonomy!$B$2:$Z$948,10,0)</f>
        <v xml:space="preserve"> Hexapoda</v>
      </c>
      <c r="N798" t="str">
        <f>VLOOKUP($B798,SOCS_box_taxonomy!$B$2:$Z$948,11,0)</f>
        <v xml:space="preserve"> Insecta</v>
      </c>
      <c r="O798" t="str">
        <f>VLOOKUP($B798,SOCS_box_taxonomy!$B$2:$Z$948,12,0)</f>
        <v>Pterygota</v>
      </c>
      <c r="P798" t="str">
        <f>VLOOKUP($B798,SOCS_box_taxonomy!$B$2:$Z$948,13,0)</f>
        <v xml:space="preserve"> Neoptera</v>
      </c>
      <c r="Q798" t="str">
        <f>VLOOKUP($B798,SOCS_box_taxonomy!$B$2:$Z$948,14,0)</f>
        <v xml:space="preserve"> Endopterygota</v>
      </c>
      <c r="R798" t="str">
        <f>VLOOKUP($B798,SOCS_box_taxonomy!$B$2:$Z$948,15,0)</f>
        <v xml:space="preserve"> Diptera</v>
      </c>
      <c r="S798" t="str">
        <f>VLOOKUP($B798,SOCS_box_taxonomy!$B$2:$Z$948,16,0)</f>
        <v xml:space="preserve"> Brachycera</v>
      </c>
      <c r="T798" t="str">
        <f>VLOOKUP($B798,SOCS_box_taxonomy!$B$2:$Z$948,17,0)</f>
        <v xml:space="preserve"> Muscomorpha</v>
      </c>
      <c r="U798" t="str">
        <f>VLOOKUP($B798,SOCS_box_taxonomy!$B$2:$Z$948,18,0)</f>
        <v>Ephydroidea</v>
      </c>
      <c r="V798" t="str">
        <f>VLOOKUP($B798,SOCS_box_taxonomy!$B$2:$Z$948,19,0)</f>
        <v xml:space="preserve"> Drosophilidae</v>
      </c>
      <c r="W798" t="str">
        <f>VLOOKUP($B798,SOCS_box_taxonomy!$B$2:$Z$948,20,0)</f>
        <v xml:space="preserve"> Drosophila</v>
      </c>
      <c r="X798" t="str">
        <f>VLOOKUP($B798,SOCS_box_taxonomy!$B$2:$Z$948,21,0)</f>
        <v xml:space="preserve"> Sophophora.</v>
      </c>
      <c r="Y798">
        <f>VLOOKUP($B798,SOCS_box_taxonomy!$B$2:$Z$948,22,0)</f>
        <v>0</v>
      </c>
      <c r="Z798">
        <f>$F798-$E798+1</f>
        <v>37</v>
      </c>
    </row>
    <row r="799" spans="1:26">
      <c r="A799" t="s">
        <v>407</v>
      </c>
      <c r="B799" t="s">
        <v>1555</v>
      </c>
      <c r="C799">
        <v>1401</v>
      </c>
      <c r="D799" t="s">
        <v>1340</v>
      </c>
      <c r="E799">
        <v>1249</v>
      </c>
      <c r="F799">
        <v>1397</v>
      </c>
      <c r="G799">
        <v>519</v>
      </c>
      <c r="H799" t="s">
        <v>1341</v>
      </c>
      <c r="I799" t="str">
        <f>VLOOKUP($B799,SOCS_box_taxonomy!$B$2:$Z$948,6,0)</f>
        <v>Eukaryota</v>
      </c>
      <c r="J799" t="str">
        <f>VLOOKUP($B799,SOCS_box_taxonomy!$B$2:$Z$948,7,0)</f>
        <v xml:space="preserve"> Metazoa</v>
      </c>
      <c r="K799" t="str">
        <f>VLOOKUP($B799,SOCS_box_taxonomy!$B$2:$Z$948,8,0)</f>
        <v xml:space="preserve"> Ecdysozoa</v>
      </c>
      <c r="L799" t="str">
        <f>VLOOKUP($B799,SOCS_box_taxonomy!$B$2:$Z$948,9,0)</f>
        <v xml:space="preserve"> Arthropoda</v>
      </c>
      <c r="M799" t="str">
        <f>VLOOKUP($B799,SOCS_box_taxonomy!$B$2:$Z$948,10,0)</f>
        <v xml:space="preserve"> Hexapoda</v>
      </c>
      <c r="N799" t="str">
        <f>VLOOKUP($B799,SOCS_box_taxonomy!$B$2:$Z$948,11,0)</f>
        <v xml:space="preserve"> Insecta</v>
      </c>
      <c r="O799" t="str">
        <f>VLOOKUP($B799,SOCS_box_taxonomy!$B$2:$Z$948,12,0)</f>
        <v>Pterygota</v>
      </c>
      <c r="P799" t="str">
        <f>VLOOKUP($B799,SOCS_box_taxonomy!$B$2:$Z$948,13,0)</f>
        <v xml:space="preserve"> Neoptera</v>
      </c>
      <c r="Q799" t="str">
        <f>VLOOKUP($B799,SOCS_box_taxonomy!$B$2:$Z$948,14,0)</f>
        <v xml:space="preserve"> Endopterygota</v>
      </c>
      <c r="R799" t="str">
        <f>VLOOKUP($B799,SOCS_box_taxonomy!$B$2:$Z$948,15,0)</f>
        <v xml:space="preserve"> Diptera</v>
      </c>
      <c r="S799" t="str">
        <f>VLOOKUP($B799,SOCS_box_taxonomy!$B$2:$Z$948,16,0)</f>
        <v xml:space="preserve"> Brachycera</v>
      </c>
      <c r="T799" t="str">
        <f>VLOOKUP($B799,SOCS_box_taxonomy!$B$2:$Z$948,17,0)</f>
        <v xml:space="preserve"> Muscomorpha</v>
      </c>
      <c r="U799" t="str">
        <f>VLOOKUP($B799,SOCS_box_taxonomy!$B$2:$Z$948,18,0)</f>
        <v>Ephydroidea</v>
      </c>
      <c r="V799" t="str">
        <f>VLOOKUP($B799,SOCS_box_taxonomy!$B$2:$Z$948,19,0)</f>
        <v xml:space="preserve"> Drosophilidae</v>
      </c>
      <c r="W799" t="str">
        <f>VLOOKUP($B799,SOCS_box_taxonomy!$B$2:$Z$948,20,0)</f>
        <v xml:space="preserve"> Drosophila</v>
      </c>
      <c r="X799" t="str">
        <f>VLOOKUP($B799,SOCS_box_taxonomy!$B$2:$Z$948,21,0)</f>
        <v xml:space="preserve"> Sophophora.</v>
      </c>
      <c r="Y799">
        <f>VLOOKUP($B799,SOCS_box_taxonomy!$B$2:$Z$948,22,0)</f>
        <v>0</v>
      </c>
    </row>
    <row r="800" spans="1:26">
      <c r="A800" t="s">
        <v>407</v>
      </c>
      <c r="B800" t="s">
        <v>1555</v>
      </c>
      <c r="C800">
        <v>1401</v>
      </c>
      <c r="D800" t="s">
        <v>1266</v>
      </c>
      <c r="E800">
        <v>46</v>
      </c>
      <c r="F800">
        <v>81</v>
      </c>
      <c r="G800">
        <v>121734</v>
      </c>
      <c r="H800" t="s">
        <v>1267</v>
      </c>
      <c r="I800" t="str">
        <f>VLOOKUP($B800,SOCS_box_taxonomy!$B$2:$Z$948,6,0)</f>
        <v>Eukaryota</v>
      </c>
      <c r="J800" t="str">
        <f>VLOOKUP($B800,SOCS_box_taxonomy!$B$2:$Z$948,7,0)</f>
        <v xml:space="preserve"> Metazoa</v>
      </c>
      <c r="K800" t="str">
        <f>VLOOKUP($B800,SOCS_box_taxonomy!$B$2:$Z$948,8,0)</f>
        <v xml:space="preserve"> Ecdysozoa</v>
      </c>
      <c r="L800" t="str">
        <f>VLOOKUP($B800,SOCS_box_taxonomy!$B$2:$Z$948,9,0)</f>
        <v xml:space="preserve"> Arthropoda</v>
      </c>
      <c r="M800" t="str">
        <f>VLOOKUP($B800,SOCS_box_taxonomy!$B$2:$Z$948,10,0)</f>
        <v xml:space="preserve"> Hexapoda</v>
      </c>
      <c r="N800" t="str">
        <f>VLOOKUP($B800,SOCS_box_taxonomy!$B$2:$Z$948,11,0)</f>
        <v xml:space="preserve"> Insecta</v>
      </c>
      <c r="O800" t="str">
        <f>VLOOKUP($B800,SOCS_box_taxonomy!$B$2:$Z$948,12,0)</f>
        <v>Pterygota</v>
      </c>
      <c r="P800" t="str">
        <f>VLOOKUP($B800,SOCS_box_taxonomy!$B$2:$Z$948,13,0)</f>
        <v xml:space="preserve"> Neoptera</v>
      </c>
      <c r="Q800" t="str">
        <f>VLOOKUP($B800,SOCS_box_taxonomy!$B$2:$Z$948,14,0)</f>
        <v xml:space="preserve"> Endopterygota</v>
      </c>
      <c r="R800" t="str">
        <f>VLOOKUP($B800,SOCS_box_taxonomy!$B$2:$Z$948,15,0)</f>
        <v xml:space="preserve"> Diptera</v>
      </c>
      <c r="S800" t="str">
        <f>VLOOKUP($B800,SOCS_box_taxonomy!$B$2:$Z$948,16,0)</f>
        <v xml:space="preserve"> Brachycera</v>
      </c>
      <c r="T800" t="str">
        <f>VLOOKUP($B800,SOCS_box_taxonomy!$B$2:$Z$948,17,0)</f>
        <v xml:space="preserve"> Muscomorpha</v>
      </c>
      <c r="U800" t="str">
        <f>VLOOKUP($B800,SOCS_box_taxonomy!$B$2:$Z$948,18,0)</f>
        <v>Ephydroidea</v>
      </c>
      <c r="V800" t="str">
        <f>VLOOKUP($B800,SOCS_box_taxonomy!$B$2:$Z$948,19,0)</f>
        <v xml:space="preserve"> Drosophilidae</v>
      </c>
      <c r="W800" t="str">
        <f>VLOOKUP($B800,SOCS_box_taxonomy!$B$2:$Z$948,20,0)</f>
        <v xml:space="preserve"> Drosophila</v>
      </c>
      <c r="X800" t="str">
        <f>VLOOKUP($B800,SOCS_box_taxonomy!$B$2:$Z$948,21,0)</f>
        <v xml:space="preserve"> Sophophora.</v>
      </c>
      <c r="Y800">
        <f>VLOOKUP($B800,SOCS_box_taxonomy!$B$2:$Z$948,22,0)</f>
        <v>0</v>
      </c>
    </row>
    <row r="801" spans="1:26">
      <c r="A801" t="s">
        <v>407</v>
      </c>
      <c r="B801" t="s">
        <v>1555</v>
      </c>
      <c r="C801">
        <v>1401</v>
      </c>
      <c r="D801" t="s">
        <v>1457</v>
      </c>
      <c r="E801">
        <v>615</v>
      </c>
      <c r="F801">
        <v>1247</v>
      </c>
      <c r="G801">
        <v>21</v>
      </c>
      <c r="I801" t="str">
        <f>VLOOKUP($B801,SOCS_box_taxonomy!$B$2:$Z$948,6,0)</f>
        <v>Eukaryota</v>
      </c>
      <c r="J801" t="str">
        <f>VLOOKUP($B801,SOCS_box_taxonomy!$B$2:$Z$948,7,0)</f>
        <v xml:space="preserve"> Metazoa</v>
      </c>
      <c r="K801" t="str">
        <f>VLOOKUP($B801,SOCS_box_taxonomy!$B$2:$Z$948,8,0)</f>
        <v xml:space="preserve"> Ecdysozoa</v>
      </c>
      <c r="L801" t="str">
        <f>VLOOKUP($B801,SOCS_box_taxonomy!$B$2:$Z$948,9,0)</f>
        <v xml:space="preserve"> Arthropoda</v>
      </c>
      <c r="M801" t="str">
        <f>VLOOKUP($B801,SOCS_box_taxonomy!$B$2:$Z$948,10,0)</f>
        <v xml:space="preserve"> Hexapoda</v>
      </c>
      <c r="N801" t="str">
        <f>VLOOKUP($B801,SOCS_box_taxonomy!$B$2:$Z$948,11,0)</f>
        <v xml:space="preserve"> Insecta</v>
      </c>
      <c r="O801" t="str">
        <f>VLOOKUP($B801,SOCS_box_taxonomy!$B$2:$Z$948,12,0)</f>
        <v>Pterygota</v>
      </c>
      <c r="P801" t="str">
        <f>VLOOKUP($B801,SOCS_box_taxonomy!$B$2:$Z$948,13,0)</f>
        <v xml:space="preserve"> Neoptera</v>
      </c>
      <c r="Q801" t="str">
        <f>VLOOKUP($B801,SOCS_box_taxonomy!$B$2:$Z$948,14,0)</f>
        <v xml:space="preserve"> Endopterygota</v>
      </c>
      <c r="R801" t="str">
        <f>VLOOKUP($B801,SOCS_box_taxonomy!$B$2:$Z$948,15,0)</f>
        <v xml:space="preserve"> Diptera</v>
      </c>
      <c r="S801" t="str">
        <f>VLOOKUP($B801,SOCS_box_taxonomy!$B$2:$Z$948,16,0)</f>
        <v xml:space="preserve"> Brachycera</v>
      </c>
      <c r="T801" t="str">
        <f>VLOOKUP($B801,SOCS_box_taxonomy!$B$2:$Z$948,17,0)</f>
        <v xml:space="preserve"> Muscomorpha</v>
      </c>
      <c r="U801" t="str">
        <f>VLOOKUP($B801,SOCS_box_taxonomy!$B$2:$Z$948,18,0)</f>
        <v>Ephydroidea</v>
      </c>
      <c r="V801" t="str">
        <f>VLOOKUP($B801,SOCS_box_taxonomy!$B$2:$Z$948,19,0)</f>
        <v xml:space="preserve"> Drosophilidae</v>
      </c>
      <c r="W801" t="str">
        <f>VLOOKUP($B801,SOCS_box_taxonomy!$B$2:$Z$948,20,0)</f>
        <v xml:space="preserve"> Drosophila</v>
      </c>
      <c r="X801" t="str">
        <f>VLOOKUP($B801,SOCS_box_taxonomy!$B$2:$Z$948,21,0)</f>
        <v xml:space="preserve"> Sophophora.</v>
      </c>
      <c r="Y801">
        <f>VLOOKUP($B801,SOCS_box_taxonomy!$B$2:$Z$948,22,0)</f>
        <v>0</v>
      </c>
    </row>
    <row r="802" spans="1:26">
      <c r="A802" t="s">
        <v>408</v>
      </c>
      <c r="B802" t="s">
        <v>1556</v>
      </c>
      <c r="C802">
        <v>322</v>
      </c>
      <c r="D802" t="s">
        <v>1277</v>
      </c>
      <c r="E802">
        <v>61</v>
      </c>
      <c r="F802">
        <v>129</v>
      </c>
      <c r="G802">
        <v>458</v>
      </c>
      <c r="H802" t="s">
        <v>1278</v>
      </c>
      <c r="I802" t="str">
        <f>VLOOKUP($B802,SOCS_box_taxonomy!$B$2:$Z$948,6,0)</f>
        <v>Eukaryota</v>
      </c>
      <c r="J802" t="str">
        <f>VLOOKUP($B802,SOCS_box_taxonomy!$B$2:$Z$948,7,0)</f>
        <v xml:space="preserve"> Metazoa</v>
      </c>
      <c r="K802" t="str">
        <f>VLOOKUP($B802,SOCS_box_taxonomy!$B$2:$Z$948,8,0)</f>
        <v xml:space="preserve"> Ecdysozoa</v>
      </c>
      <c r="L802" t="str">
        <f>VLOOKUP($B802,SOCS_box_taxonomy!$B$2:$Z$948,9,0)</f>
        <v xml:space="preserve"> Arthropoda</v>
      </c>
      <c r="M802" t="str">
        <f>VLOOKUP($B802,SOCS_box_taxonomy!$B$2:$Z$948,10,0)</f>
        <v xml:space="preserve"> Hexapoda</v>
      </c>
      <c r="N802" t="str">
        <f>VLOOKUP($B802,SOCS_box_taxonomy!$B$2:$Z$948,11,0)</f>
        <v xml:space="preserve"> Insecta</v>
      </c>
      <c r="O802" t="str">
        <f>VLOOKUP($B802,SOCS_box_taxonomy!$B$2:$Z$948,12,0)</f>
        <v>Pterygota</v>
      </c>
      <c r="P802" t="str">
        <f>VLOOKUP($B802,SOCS_box_taxonomy!$B$2:$Z$948,13,0)</f>
        <v xml:space="preserve"> Neoptera</v>
      </c>
      <c r="Q802" t="str">
        <f>VLOOKUP($B802,SOCS_box_taxonomy!$B$2:$Z$948,14,0)</f>
        <v xml:space="preserve"> Endopterygota</v>
      </c>
      <c r="R802" t="str">
        <f>VLOOKUP($B802,SOCS_box_taxonomy!$B$2:$Z$948,15,0)</f>
        <v xml:space="preserve"> Diptera</v>
      </c>
      <c r="S802" t="str">
        <f>VLOOKUP($B802,SOCS_box_taxonomy!$B$2:$Z$948,16,0)</f>
        <v xml:space="preserve"> Brachycera</v>
      </c>
      <c r="T802" t="str">
        <f>VLOOKUP($B802,SOCS_box_taxonomy!$B$2:$Z$948,17,0)</f>
        <v xml:space="preserve"> Muscomorpha</v>
      </c>
      <c r="U802" t="str">
        <f>VLOOKUP($B802,SOCS_box_taxonomy!$B$2:$Z$948,18,0)</f>
        <v>Ephydroidea</v>
      </c>
      <c r="V802" t="str">
        <f>VLOOKUP($B802,SOCS_box_taxonomy!$B$2:$Z$948,19,0)</f>
        <v xml:space="preserve"> Drosophilidae</v>
      </c>
      <c r="W802" t="str">
        <f>VLOOKUP($B802,SOCS_box_taxonomy!$B$2:$Z$948,20,0)</f>
        <v xml:space="preserve"> Drosophila</v>
      </c>
      <c r="X802" t="str">
        <f>VLOOKUP($B802,SOCS_box_taxonomy!$B$2:$Z$948,21,0)</f>
        <v xml:space="preserve"> Sophophora.</v>
      </c>
      <c r="Y802">
        <f>VLOOKUP($B802,SOCS_box_taxonomy!$B$2:$Z$948,22,0)</f>
        <v>0</v>
      </c>
    </row>
    <row r="803" spans="1:26">
      <c r="A803" t="s">
        <v>408</v>
      </c>
      <c r="B803" t="s">
        <v>1556</v>
      </c>
      <c r="C803">
        <v>322</v>
      </c>
      <c r="D803" t="s">
        <v>21</v>
      </c>
      <c r="E803">
        <v>285</v>
      </c>
      <c r="F803">
        <v>321</v>
      </c>
      <c r="G803">
        <v>1016</v>
      </c>
      <c r="H803" t="s">
        <v>1265</v>
      </c>
      <c r="I803" t="str">
        <f>VLOOKUP($B803,SOCS_box_taxonomy!$B$2:$Z$948,6,0)</f>
        <v>Eukaryota</v>
      </c>
      <c r="J803" t="str">
        <f>VLOOKUP($B803,SOCS_box_taxonomy!$B$2:$Z$948,7,0)</f>
        <v xml:space="preserve"> Metazoa</v>
      </c>
      <c r="K803" t="str">
        <f>VLOOKUP($B803,SOCS_box_taxonomy!$B$2:$Z$948,8,0)</f>
        <v xml:space="preserve"> Ecdysozoa</v>
      </c>
      <c r="L803" t="str">
        <f>VLOOKUP($B803,SOCS_box_taxonomy!$B$2:$Z$948,9,0)</f>
        <v xml:space="preserve"> Arthropoda</v>
      </c>
      <c r="M803" t="str">
        <f>VLOOKUP($B803,SOCS_box_taxonomy!$B$2:$Z$948,10,0)</f>
        <v xml:space="preserve"> Hexapoda</v>
      </c>
      <c r="N803" t="str">
        <f>VLOOKUP($B803,SOCS_box_taxonomy!$B$2:$Z$948,11,0)</f>
        <v xml:space="preserve"> Insecta</v>
      </c>
      <c r="O803" t="str">
        <f>VLOOKUP($B803,SOCS_box_taxonomy!$B$2:$Z$948,12,0)</f>
        <v>Pterygota</v>
      </c>
      <c r="P803" t="str">
        <f>VLOOKUP($B803,SOCS_box_taxonomy!$B$2:$Z$948,13,0)</f>
        <v xml:space="preserve"> Neoptera</v>
      </c>
      <c r="Q803" t="str">
        <f>VLOOKUP($B803,SOCS_box_taxonomy!$B$2:$Z$948,14,0)</f>
        <v xml:space="preserve"> Endopterygota</v>
      </c>
      <c r="R803" t="str">
        <f>VLOOKUP($B803,SOCS_box_taxonomy!$B$2:$Z$948,15,0)</f>
        <v xml:space="preserve"> Diptera</v>
      </c>
      <c r="S803" t="str">
        <f>VLOOKUP($B803,SOCS_box_taxonomy!$B$2:$Z$948,16,0)</f>
        <v xml:space="preserve"> Brachycera</v>
      </c>
      <c r="T803" t="str">
        <f>VLOOKUP($B803,SOCS_box_taxonomy!$B$2:$Z$948,17,0)</f>
        <v xml:space="preserve"> Muscomorpha</v>
      </c>
      <c r="U803" t="str">
        <f>VLOOKUP($B803,SOCS_box_taxonomy!$B$2:$Z$948,18,0)</f>
        <v>Ephydroidea</v>
      </c>
      <c r="V803" t="str">
        <f>VLOOKUP($B803,SOCS_box_taxonomy!$B$2:$Z$948,19,0)</f>
        <v xml:space="preserve"> Drosophilidae</v>
      </c>
      <c r="W803" t="str">
        <f>VLOOKUP($B803,SOCS_box_taxonomy!$B$2:$Z$948,20,0)</f>
        <v xml:space="preserve"> Drosophila</v>
      </c>
      <c r="X803" t="str">
        <f>VLOOKUP($B803,SOCS_box_taxonomy!$B$2:$Z$948,21,0)</f>
        <v xml:space="preserve"> Sophophora.</v>
      </c>
      <c r="Y803">
        <f>VLOOKUP($B803,SOCS_box_taxonomy!$B$2:$Z$948,22,0)</f>
        <v>0</v>
      </c>
      <c r="Z803">
        <f>$F803-$E803+1</f>
        <v>37</v>
      </c>
    </row>
    <row r="804" spans="1:26">
      <c r="A804" t="s">
        <v>409</v>
      </c>
      <c r="B804" t="s">
        <v>1557</v>
      </c>
      <c r="C804">
        <v>349</v>
      </c>
      <c r="D804" t="s">
        <v>21</v>
      </c>
      <c r="E804">
        <v>306</v>
      </c>
      <c r="F804">
        <v>346</v>
      </c>
      <c r="G804">
        <v>1016</v>
      </c>
      <c r="H804" t="s">
        <v>1265</v>
      </c>
      <c r="I804" t="str">
        <f>VLOOKUP($B804,SOCS_box_taxonomy!$B$2:$Z$948,6,0)</f>
        <v>Eukaryota</v>
      </c>
      <c r="J804" t="str">
        <f>VLOOKUP($B804,SOCS_box_taxonomy!$B$2:$Z$948,7,0)</f>
        <v xml:space="preserve"> Metazoa</v>
      </c>
      <c r="K804" t="str">
        <f>VLOOKUP($B804,SOCS_box_taxonomy!$B$2:$Z$948,8,0)</f>
        <v xml:space="preserve"> Ecdysozoa</v>
      </c>
      <c r="L804" t="str">
        <f>VLOOKUP($B804,SOCS_box_taxonomy!$B$2:$Z$948,9,0)</f>
        <v xml:space="preserve"> Arthropoda</v>
      </c>
      <c r="M804" t="str">
        <f>VLOOKUP($B804,SOCS_box_taxonomy!$B$2:$Z$948,10,0)</f>
        <v xml:space="preserve"> Hexapoda</v>
      </c>
      <c r="N804" t="str">
        <f>VLOOKUP($B804,SOCS_box_taxonomy!$B$2:$Z$948,11,0)</f>
        <v xml:space="preserve"> Insecta</v>
      </c>
      <c r="O804" t="str">
        <f>VLOOKUP($B804,SOCS_box_taxonomy!$B$2:$Z$948,12,0)</f>
        <v>Pterygota</v>
      </c>
      <c r="P804" t="str">
        <f>VLOOKUP($B804,SOCS_box_taxonomy!$B$2:$Z$948,13,0)</f>
        <v xml:space="preserve"> Neoptera</v>
      </c>
      <c r="Q804" t="str">
        <f>VLOOKUP($B804,SOCS_box_taxonomy!$B$2:$Z$948,14,0)</f>
        <v xml:space="preserve"> Endopterygota</v>
      </c>
      <c r="R804" t="str">
        <f>VLOOKUP($B804,SOCS_box_taxonomy!$B$2:$Z$948,15,0)</f>
        <v xml:space="preserve"> Diptera</v>
      </c>
      <c r="S804" t="str">
        <f>VLOOKUP($B804,SOCS_box_taxonomy!$B$2:$Z$948,16,0)</f>
        <v xml:space="preserve"> Brachycera</v>
      </c>
      <c r="T804" t="str">
        <f>VLOOKUP($B804,SOCS_box_taxonomy!$B$2:$Z$948,17,0)</f>
        <v xml:space="preserve"> Muscomorpha</v>
      </c>
      <c r="U804" t="str">
        <f>VLOOKUP($B804,SOCS_box_taxonomy!$B$2:$Z$948,18,0)</f>
        <v>Ephydroidea</v>
      </c>
      <c r="V804" t="str">
        <f>VLOOKUP($B804,SOCS_box_taxonomy!$B$2:$Z$948,19,0)</f>
        <v xml:space="preserve"> Drosophilidae</v>
      </c>
      <c r="W804" t="str">
        <f>VLOOKUP($B804,SOCS_box_taxonomy!$B$2:$Z$948,20,0)</f>
        <v xml:space="preserve"> Drosophila</v>
      </c>
      <c r="X804" t="str">
        <f>VLOOKUP($B804,SOCS_box_taxonomy!$B$2:$Z$948,21,0)</f>
        <v xml:space="preserve"> Sophophora.</v>
      </c>
      <c r="Y804">
        <f>VLOOKUP($B804,SOCS_box_taxonomy!$B$2:$Z$948,22,0)</f>
        <v>0</v>
      </c>
      <c r="Z804">
        <f>$F804-$E804+1</f>
        <v>41</v>
      </c>
    </row>
    <row r="805" spans="1:26">
      <c r="A805" t="s">
        <v>409</v>
      </c>
      <c r="B805" t="s">
        <v>1557</v>
      </c>
      <c r="C805">
        <v>349</v>
      </c>
      <c r="D805" t="s">
        <v>62</v>
      </c>
      <c r="E805">
        <v>167</v>
      </c>
      <c r="F805">
        <v>301</v>
      </c>
      <c r="G805">
        <v>3584</v>
      </c>
      <c r="H805" t="s">
        <v>1275</v>
      </c>
      <c r="I805" t="str">
        <f>VLOOKUP($B805,SOCS_box_taxonomy!$B$2:$Z$948,6,0)</f>
        <v>Eukaryota</v>
      </c>
      <c r="J805" t="str">
        <f>VLOOKUP($B805,SOCS_box_taxonomy!$B$2:$Z$948,7,0)</f>
        <v xml:space="preserve"> Metazoa</v>
      </c>
      <c r="K805" t="str">
        <f>VLOOKUP($B805,SOCS_box_taxonomy!$B$2:$Z$948,8,0)</f>
        <v xml:space="preserve"> Ecdysozoa</v>
      </c>
      <c r="L805" t="str">
        <f>VLOOKUP($B805,SOCS_box_taxonomy!$B$2:$Z$948,9,0)</f>
        <v xml:space="preserve"> Arthropoda</v>
      </c>
      <c r="M805" t="str">
        <f>VLOOKUP($B805,SOCS_box_taxonomy!$B$2:$Z$948,10,0)</f>
        <v xml:space="preserve"> Hexapoda</v>
      </c>
      <c r="N805" t="str">
        <f>VLOOKUP($B805,SOCS_box_taxonomy!$B$2:$Z$948,11,0)</f>
        <v xml:space="preserve"> Insecta</v>
      </c>
      <c r="O805" t="str">
        <f>VLOOKUP($B805,SOCS_box_taxonomy!$B$2:$Z$948,12,0)</f>
        <v>Pterygota</v>
      </c>
      <c r="P805" t="str">
        <f>VLOOKUP($B805,SOCS_box_taxonomy!$B$2:$Z$948,13,0)</f>
        <v xml:space="preserve"> Neoptera</v>
      </c>
      <c r="Q805" t="str">
        <f>VLOOKUP($B805,SOCS_box_taxonomy!$B$2:$Z$948,14,0)</f>
        <v xml:space="preserve"> Endopterygota</v>
      </c>
      <c r="R805" t="str">
        <f>VLOOKUP($B805,SOCS_box_taxonomy!$B$2:$Z$948,15,0)</f>
        <v xml:space="preserve"> Diptera</v>
      </c>
      <c r="S805" t="str">
        <f>VLOOKUP($B805,SOCS_box_taxonomy!$B$2:$Z$948,16,0)</f>
        <v xml:space="preserve"> Brachycera</v>
      </c>
      <c r="T805" t="str">
        <f>VLOOKUP($B805,SOCS_box_taxonomy!$B$2:$Z$948,17,0)</f>
        <v xml:space="preserve"> Muscomorpha</v>
      </c>
      <c r="U805" t="str">
        <f>VLOOKUP($B805,SOCS_box_taxonomy!$B$2:$Z$948,18,0)</f>
        <v>Ephydroidea</v>
      </c>
      <c r="V805" t="str">
        <f>VLOOKUP($B805,SOCS_box_taxonomy!$B$2:$Z$948,19,0)</f>
        <v xml:space="preserve"> Drosophilidae</v>
      </c>
      <c r="W805" t="str">
        <f>VLOOKUP($B805,SOCS_box_taxonomy!$B$2:$Z$948,20,0)</f>
        <v xml:space="preserve"> Drosophila</v>
      </c>
      <c r="X805" t="str">
        <f>VLOOKUP($B805,SOCS_box_taxonomy!$B$2:$Z$948,21,0)</f>
        <v xml:space="preserve"> Sophophora.</v>
      </c>
      <c r="Y805">
        <f>VLOOKUP($B805,SOCS_box_taxonomy!$B$2:$Z$948,22,0)</f>
        <v>0</v>
      </c>
    </row>
    <row r="806" spans="1:26">
      <c r="A806" t="s">
        <v>410</v>
      </c>
      <c r="B806" t="s">
        <v>1558</v>
      </c>
      <c r="C806">
        <v>349</v>
      </c>
      <c r="D806" t="s">
        <v>21</v>
      </c>
      <c r="E806">
        <v>306</v>
      </c>
      <c r="F806">
        <v>346</v>
      </c>
      <c r="G806">
        <v>1016</v>
      </c>
      <c r="H806" t="s">
        <v>1265</v>
      </c>
      <c r="I806" t="str">
        <f>VLOOKUP($B806,SOCS_box_taxonomy!$B$2:$Z$948,6,0)</f>
        <v>Eukaryota</v>
      </c>
      <c r="J806" t="str">
        <f>VLOOKUP($B806,SOCS_box_taxonomy!$B$2:$Z$948,7,0)</f>
        <v xml:space="preserve"> Metazoa</v>
      </c>
      <c r="K806" t="str">
        <f>VLOOKUP($B806,SOCS_box_taxonomy!$B$2:$Z$948,8,0)</f>
        <v xml:space="preserve"> Ecdysozoa</v>
      </c>
      <c r="L806" t="str">
        <f>VLOOKUP($B806,SOCS_box_taxonomy!$B$2:$Z$948,9,0)</f>
        <v xml:space="preserve"> Arthropoda</v>
      </c>
      <c r="M806" t="str">
        <f>VLOOKUP($B806,SOCS_box_taxonomy!$B$2:$Z$948,10,0)</f>
        <v xml:space="preserve"> Hexapoda</v>
      </c>
      <c r="N806" t="str">
        <f>VLOOKUP($B806,SOCS_box_taxonomy!$B$2:$Z$948,11,0)</f>
        <v xml:space="preserve"> Insecta</v>
      </c>
      <c r="O806" t="str">
        <f>VLOOKUP($B806,SOCS_box_taxonomy!$B$2:$Z$948,12,0)</f>
        <v>Pterygota</v>
      </c>
      <c r="P806" t="str">
        <f>VLOOKUP($B806,SOCS_box_taxonomy!$B$2:$Z$948,13,0)</f>
        <v xml:space="preserve"> Neoptera</v>
      </c>
      <c r="Q806" t="str">
        <f>VLOOKUP($B806,SOCS_box_taxonomy!$B$2:$Z$948,14,0)</f>
        <v xml:space="preserve"> Endopterygota</v>
      </c>
      <c r="R806" t="str">
        <f>VLOOKUP($B806,SOCS_box_taxonomy!$B$2:$Z$948,15,0)</f>
        <v xml:space="preserve"> Diptera</v>
      </c>
      <c r="S806" t="str">
        <f>VLOOKUP($B806,SOCS_box_taxonomy!$B$2:$Z$948,16,0)</f>
        <v xml:space="preserve"> Brachycera</v>
      </c>
      <c r="T806" t="str">
        <f>VLOOKUP($B806,SOCS_box_taxonomy!$B$2:$Z$948,17,0)</f>
        <v xml:space="preserve"> Muscomorpha</v>
      </c>
      <c r="U806" t="str">
        <f>VLOOKUP($B806,SOCS_box_taxonomy!$B$2:$Z$948,18,0)</f>
        <v>Ephydroidea</v>
      </c>
      <c r="V806" t="str">
        <f>VLOOKUP($B806,SOCS_box_taxonomy!$B$2:$Z$948,19,0)</f>
        <v xml:space="preserve"> Drosophilidae</v>
      </c>
      <c r="W806" t="str">
        <f>VLOOKUP($B806,SOCS_box_taxonomy!$B$2:$Z$948,20,0)</f>
        <v xml:space="preserve"> Drosophila</v>
      </c>
      <c r="X806" t="str">
        <f>VLOOKUP($B806,SOCS_box_taxonomy!$B$2:$Z$948,21,0)</f>
        <v xml:space="preserve"> Sophophora.</v>
      </c>
      <c r="Y806">
        <f>VLOOKUP($B806,SOCS_box_taxonomy!$B$2:$Z$948,22,0)</f>
        <v>0</v>
      </c>
      <c r="Z806">
        <f>$F806-$E806+1</f>
        <v>41</v>
      </c>
    </row>
    <row r="807" spans="1:26">
      <c r="A807" t="s">
        <v>410</v>
      </c>
      <c r="B807" t="s">
        <v>1558</v>
      </c>
      <c r="C807">
        <v>349</v>
      </c>
      <c r="D807" t="s">
        <v>62</v>
      </c>
      <c r="E807">
        <v>167</v>
      </c>
      <c r="F807">
        <v>301</v>
      </c>
      <c r="G807">
        <v>3584</v>
      </c>
      <c r="H807" t="s">
        <v>1275</v>
      </c>
      <c r="I807" t="str">
        <f>VLOOKUP($B807,SOCS_box_taxonomy!$B$2:$Z$948,6,0)</f>
        <v>Eukaryota</v>
      </c>
      <c r="J807" t="str">
        <f>VLOOKUP($B807,SOCS_box_taxonomy!$B$2:$Z$948,7,0)</f>
        <v xml:space="preserve"> Metazoa</v>
      </c>
      <c r="K807" t="str">
        <f>VLOOKUP($B807,SOCS_box_taxonomy!$B$2:$Z$948,8,0)</f>
        <v xml:space="preserve"> Ecdysozoa</v>
      </c>
      <c r="L807" t="str">
        <f>VLOOKUP($B807,SOCS_box_taxonomy!$B$2:$Z$948,9,0)</f>
        <v xml:space="preserve"> Arthropoda</v>
      </c>
      <c r="M807" t="str">
        <f>VLOOKUP($B807,SOCS_box_taxonomy!$B$2:$Z$948,10,0)</f>
        <v xml:space="preserve"> Hexapoda</v>
      </c>
      <c r="N807" t="str">
        <f>VLOOKUP($B807,SOCS_box_taxonomy!$B$2:$Z$948,11,0)</f>
        <v xml:space="preserve"> Insecta</v>
      </c>
      <c r="O807" t="str">
        <f>VLOOKUP($B807,SOCS_box_taxonomy!$B$2:$Z$948,12,0)</f>
        <v>Pterygota</v>
      </c>
      <c r="P807" t="str">
        <f>VLOOKUP($B807,SOCS_box_taxonomy!$B$2:$Z$948,13,0)</f>
        <v xml:space="preserve"> Neoptera</v>
      </c>
      <c r="Q807" t="str">
        <f>VLOOKUP($B807,SOCS_box_taxonomy!$B$2:$Z$948,14,0)</f>
        <v xml:space="preserve"> Endopterygota</v>
      </c>
      <c r="R807" t="str">
        <f>VLOOKUP($B807,SOCS_box_taxonomy!$B$2:$Z$948,15,0)</f>
        <v xml:space="preserve"> Diptera</v>
      </c>
      <c r="S807" t="str">
        <f>VLOOKUP($B807,SOCS_box_taxonomy!$B$2:$Z$948,16,0)</f>
        <v xml:space="preserve"> Brachycera</v>
      </c>
      <c r="T807" t="str">
        <f>VLOOKUP($B807,SOCS_box_taxonomy!$B$2:$Z$948,17,0)</f>
        <v xml:space="preserve"> Muscomorpha</v>
      </c>
      <c r="U807" t="str">
        <f>VLOOKUP($B807,SOCS_box_taxonomy!$B$2:$Z$948,18,0)</f>
        <v>Ephydroidea</v>
      </c>
      <c r="V807" t="str">
        <f>VLOOKUP($B807,SOCS_box_taxonomy!$B$2:$Z$948,19,0)</f>
        <v xml:space="preserve"> Drosophilidae</v>
      </c>
      <c r="W807" t="str">
        <f>VLOOKUP($B807,SOCS_box_taxonomy!$B$2:$Z$948,20,0)</f>
        <v xml:space="preserve"> Drosophila</v>
      </c>
      <c r="X807" t="str">
        <f>VLOOKUP($B807,SOCS_box_taxonomy!$B$2:$Z$948,21,0)</f>
        <v xml:space="preserve"> Sophophora.</v>
      </c>
      <c r="Y807">
        <f>VLOOKUP($B807,SOCS_box_taxonomy!$B$2:$Z$948,22,0)</f>
        <v>0</v>
      </c>
    </row>
    <row r="808" spans="1:26">
      <c r="A808" t="s">
        <v>411</v>
      </c>
      <c r="B808" t="s">
        <v>1559</v>
      </c>
      <c r="C808">
        <v>675</v>
      </c>
      <c r="D808" t="s">
        <v>1269</v>
      </c>
      <c r="E808">
        <v>204</v>
      </c>
      <c r="F808">
        <v>353</v>
      </c>
      <c r="G808">
        <v>64467</v>
      </c>
      <c r="H808" t="s">
        <v>1270</v>
      </c>
      <c r="I808" t="str">
        <f>VLOOKUP($B808,SOCS_box_taxonomy!$B$2:$Z$948,6,0)</f>
        <v>Eukaryota</v>
      </c>
      <c r="J808" t="str">
        <f>VLOOKUP($B808,SOCS_box_taxonomy!$B$2:$Z$948,7,0)</f>
        <v xml:space="preserve"> Metazoa</v>
      </c>
      <c r="K808" t="str">
        <f>VLOOKUP($B808,SOCS_box_taxonomy!$B$2:$Z$948,8,0)</f>
        <v xml:space="preserve"> Ecdysozoa</v>
      </c>
      <c r="L808" t="str">
        <f>VLOOKUP($B808,SOCS_box_taxonomy!$B$2:$Z$948,9,0)</f>
        <v xml:space="preserve"> Arthropoda</v>
      </c>
      <c r="M808" t="str">
        <f>VLOOKUP($B808,SOCS_box_taxonomy!$B$2:$Z$948,10,0)</f>
        <v xml:space="preserve"> Hexapoda</v>
      </c>
      <c r="N808" t="str">
        <f>VLOOKUP($B808,SOCS_box_taxonomy!$B$2:$Z$948,11,0)</f>
        <v xml:space="preserve"> Insecta</v>
      </c>
      <c r="O808" t="str">
        <f>VLOOKUP($B808,SOCS_box_taxonomy!$B$2:$Z$948,12,0)</f>
        <v>Pterygota</v>
      </c>
      <c r="P808" t="str">
        <f>VLOOKUP($B808,SOCS_box_taxonomy!$B$2:$Z$948,13,0)</f>
        <v xml:space="preserve"> Neoptera</v>
      </c>
      <c r="Q808" t="str">
        <f>VLOOKUP($B808,SOCS_box_taxonomy!$B$2:$Z$948,14,0)</f>
        <v xml:space="preserve"> Endopterygota</v>
      </c>
      <c r="R808" t="str">
        <f>VLOOKUP($B808,SOCS_box_taxonomy!$B$2:$Z$948,15,0)</f>
        <v xml:space="preserve"> Diptera</v>
      </c>
      <c r="S808" t="str">
        <f>VLOOKUP($B808,SOCS_box_taxonomy!$B$2:$Z$948,16,0)</f>
        <v xml:space="preserve"> Brachycera</v>
      </c>
      <c r="T808" t="str">
        <f>VLOOKUP($B808,SOCS_box_taxonomy!$B$2:$Z$948,17,0)</f>
        <v xml:space="preserve"> Muscomorpha</v>
      </c>
      <c r="U808" t="str">
        <f>VLOOKUP($B808,SOCS_box_taxonomy!$B$2:$Z$948,18,0)</f>
        <v>Ephydroidea</v>
      </c>
      <c r="V808" t="str">
        <f>VLOOKUP($B808,SOCS_box_taxonomy!$B$2:$Z$948,19,0)</f>
        <v xml:space="preserve"> Drosophilidae</v>
      </c>
      <c r="W808" t="str">
        <f>VLOOKUP($B808,SOCS_box_taxonomy!$B$2:$Z$948,20,0)</f>
        <v xml:space="preserve"> Drosophila</v>
      </c>
      <c r="X808" t="str">
        <f>VLOOKUP($B808,SOCS_box_taxonomy!$B$2:$Z$948,21,0)</f>
        <v xml:space="preserve"> Hawaiian Drosophila.</v>
      </c>
      <c r="Y808">
        <f>VLOOKUP($B808,SOCS_box_taxonomy!$B$2:$Z$948,22,0)</f>
        <v>0</v>
      </c>
    </row>
    <row r="809" spans="1:26">
      <c r="A809" t="s">
        <v>411</v>
      </c>
      <c r="B809" t="s">
        <v>1559</v>
      </c>
      <c r="C809">
        <v>675</v>
      </c>
      <c r="D809" t="s">
        <v>1269</v>
      </c>
      <c r="E809">
        <v>75</v>
      </c>
      <c r="F809">
        <v>193</v>
      </c>
      <c r="G809">
        <v>64467</v>
      </c>
      <c r="H809" t="s">
        <v>1270</v>
      </c>
      <c r="I809" t="str">
        <f>VLOOKUP($B809,SOCS_box_taxonomy!$B$2:$Z$948,6,0)</f>
        <v>Eukaryota</v>
      </c>
      <c r="J809" t="str">
        <f>VLOOKUP($B809,SOCS_box_taxonomy!$B$2:$Z$948,7,0)</f>
        <v xml:space="preserve"> Metazoa</v>
      </c>
      <c r="K809" t="str">
        <f>VLOOKUP($B809,SOCS_box_taxonomy!$B$2:$Z$948,8,0)</f>
        <v xml:space="preserve"> Ecdysozoa</v>
      </c>
      <c r="L809" t="str">
        <f>VLOOKUP($B809,SOCS_box_taxonomy!$B$2:$Z$948,9,0)</f>
        <v xml:space="preserve"> Arthropoda</v>
      </c>
      <c r="M809" t="str">
        <f>VLOOKUP($B809,SOCS_box_taxonomy!$B$2:$Z$948,10,0)</f>
        <v xml:space="preserve"> Hexapoda</v>
      </c>
      <c r="N809" t="str">
        <f>VLOOKUP($B809,SOCS_box_taxonomy!$B$2:$Z$948,11,0)</f>
        <v xml:space="preserve"> Insecta</v>
      </c>
      <c r="O809" t="str">
        <f>VLOOKUP($B809,SOCS_box_taxonomy!$B$2:$Z$948,12,0)</f>
        <v>Pterygota</v>
      </c>
      <c r="P809" t="str">
        <f>VLOOKUP($B809,SOCS_box_taxonomy!$B$2:$Z$948,13,0)</f>
        <v xml:space="preserve"> Neoptera</v>
      </c>
      <c r="Q809" t="str">
        <f>VLOOKUP($B809,SOCS_box_taxonomy!$B$2:$Z$948,14,0)</f>
        <v xml:space="preserve"> Endopterygota</v>
      </c>
      <c r="R809" t="str">
        <f>VLOOKUP($B809,SOCS_box_taxonomy!$B$2:$Z$948,15,0)</f>
        <v xml:space="preserve"> Diptera</v>
      </c>
      <c r="S809" t="str">
        <f>VLOOKUP($B809,SOCS_box_taxonomy!$B$2:$Z$948,16,0)</f>
        <v xml:space="preserve"> Brachycera</v>
      </c>
      <c r="T809" t="str">
        <f>VLOOKUP($B809,SOCS_box_taxonomy!$B$2:$Z$948,17,0)</f>
        <v xml:space="preserve"> Muscomorpha</v>
      </c>
      <c r="U809" t="str">
        <f>VLOOKUP($B809,SOCS_box_taxonomy!$B$2:$Z$948,18,0)</f>
        <v>Ephydroidea</v>
      </c>
      <c r="V809" t="str">
        <f>VLOOKUP($B809,SOCS_box_taxonomy!$B$2:$Z$948,19,0)</f>
        <v xml:space="preserve"> Drosophilidae</v>
      </c>
      <c r="W809" t="str">
        <f>VLOOKUP($B809,SOCS_box_taxonomy!$B$2:$Z$948,20,0)</f>
        <v xml:space="preserve"> Drosophila</v>
      </c>
      <c r="X809" t="str">
        <f>VLOOKUP($B809,SOCS_box_taxonomy!$B$2:$Z$948,21,0)</f>
        <v xml:space="preserve"> Hawaiian Drosophila.</v>
      </c>
      <c r="Y809">
        <f>VLOOKUP($B809,SOCS_box_taxonomy!$B$2:$Z$948,22,0)</f>
        <v>0</v>
      </c>
    </row>
    <row r="810" spans="1:26">
      <c r="A810" t="s">
        <v>411</v>
      </c>
      <c r="B810" t="s">
        <v>1559</v>
      </c>
      <c r="C810">
        <v>675</v>
      </c>
      <c r="D810" t="s">
        <v>21</v>
      </c>
      <c r="E810">
        <v>634</v>
      </c>
      <c r="F810">
        <v>674</v>
      </c>
      <c r="G810">
        <v>1016</v>
      </c>
      <c r="H810" t="s">
        <v>1265</v>
      </c>
      <c r="I810" t="str">
        <f>VLOOKUP($B810,SOCS_box_taxonomy!$B$2:$Z$948,6,0)</f>
        <v>Eukaryota</v>
      </c>
      <c r="J810" t="str">
        <f>VLOOKUP($B810,SOCS_box_taxonomy!$B$2:$Z$948,7,0)</f>
        <v xml:space="preserve"> Metazoa</v>
      </c>
      <c r="K810" t="str">
        <f>VLOOKUP($B810,SOCS_box_taxonomy!$B$2:$Z$948,8,0)</f>
        <v xml:space="preserve"> Ecdysozoa</v>
      </c>
      <c r="L810" t="str">
        <f>VLOOKUP($B810,SOCS_box_taxonomy!$B$2:$Z$948,9,0)</f>
        <v xml:space="preserve"> Arthropoda</v>
      </c>
      <c r="M810" t="str">
        <f>VLOOKUP($B810,SOCS_box_taxonomy!$B$2:$Z$948,10,0)</f>
        <v xml:space="preserve"> Hexapoda</v>
      </c>
      <c r="N810" t="str">
        <f>VLOOKUP($B810,SOCS_box_taxonomy!$B$2:$Z$948,11,0)</f>
        <v xml:space="preserve"> Insecta</v>
      </c>
      <c r="O810" t="str">
        <f>VLOOKUP($B810,SOCS_box_taxonomy!$B$2:$Z$948,12,0)</f>
        <v>Pterygota</v>
      </c>
      <c r="P810" t="str">
        <f>VLOOKUP($B810,SOCS_box_taxonomy!$B$2:$Z$948,13,0)</f>
        <v xml:space="preserve"> Neoptera</v>
      </c>
      <c r="Q810" t="str">
        <f>VLOOKUP($B810,SOCS_box_taxonomy!$B$2:$Z$948,14,0)</f>
        <v xml:space="preserve"> Endopterygota</v>
      </c>
      <c r="R810" t="str">
        <f>VLOOKUP($B810,SOCS_box_taxonomy!$B$2:$Z$948,15,0)</f>
        <v xml:space="preserve"> Diptera</v>
      </c>
      <c r="S810" t="str">
        <f>VLOOKUP($B810,SOCS_box_taxonomy!$B$2:$Z$948,16,0)</f>
        <v xml:space="preserve"> Brachycera</v>
      </c>
      <c r="T810" t="str">
        <f>VLOOKUP($B810,SOCS_box_taxonomy!$B$2:$Z$948,17,0)</f>
        <v xml:space="preserve"> Muscomorpha</v>
      </c>
      <c r="U810" t="str">
        <f>VLOOKUP($B810,SOCS_box_taxonomy!$B$2:$Z$948,18,0)</f>
        <v>Ephydroidea</v>
      </c>
      <c r="V810" t="str">
        <f>VLOOKUP($B810,SOCS_box_taxonomy!$B$2:$Z$948,19,0)</f>
        <v xml:space="preserve"> Drosophilidae</v>
      </c>
      <c r="W810" t="str">
        <f>VLOOKUP($B810,SOCS_box_taxonomy!$B$2:$Z$948,20,0)</f>
        <v xml:space="preserve"> Drosophila</v>
      </c>
      <c r="X810" t="str">
        <f>VLOOKUP($B810,SOCS_box_taxonomy!$B$2:$Z$948,21,0)</f>
        <v xml:space="preserve"> Hawaiian Drosophila.</v>
      </c>
      <c r="Y810">
        <f>VLOOKUP($B810,SOCS_box_taxonomy!$B$2:$Z$948,22,0)</f>
        <v>0</v>
      </c>
      <c r="Z810">
        <f>$F810-$E810+1</f>
        <v>41</v>
      </c>
    </row>
    <row r="811" spans="1:26">
      <c r="A811" t="s">
        <v>413</v>
      </c>
      <c r="B811" t="s">
        <v>1560</v>
      </c>
      <c r="C811">
        <v>311</v>
      </c>
      <c r="D811" t="s">
        <v>1277</v>
      </c>
      <c r="E811">
        <v>50</v>
      </c>
      <c r="F811">
        <v>118</v>
      </c>
      <c r="G811">
        <v>458</v>
      </c>
      <c r="H811" t="s">
        <v>1278</v>
      </c>
      <c r="I811" t="str">
        <f>VLOOKUP($B811,SOCS_box_taxonomy!$B$2:$Z$948,6,0)</f>
        <v>Eukaryota</v>
      </c>
      <c r="J811" t="str">
        <f>VLOOKUP($B811,SOCS_box_taxonomy!$B$2:$Z$948,7,0)</f>
        <v xml:space="preserve"> Metazoa</v>
      </c>
      <c r="K811" t="str">
        <f>VLOOKUP($B811,SOCS_box_taxonomy!$B$2:$Z$948,8,0)</f>
        <v xml:space="preserve"> Ecdysozoa</v>
      </c>
      <c r="L811" t="str">
        <f>VLOOKUP($B811,SOCS_box_taxonomy!$B$2:$Z$948,9,0)</f>
        <v xml:space="preserve"> Arthropoda</v>
      </c>
      <c r="M811" t="str">
        <f>VLOOKUP($B811,SOCS_box_taxonomy!$B$2:$Z$948,10,0)</f>
        <v xml:space="preserve"> Hexapoda</v>
      </c>
      <c r="N811" t="str">
        <f>VLOOKUP($B811,SOCS_box_taxonomy!$B$2:$Z$948,11,0)</f>
        <v xml:space="preserve"> Insecta</v>
      </c>
      <c r="O811" t="str">
        <f>VLOOKUP($B811,SOCS_box_taxonomy!$B$2:$Z$948,12,0)</f>
        <v>Pterygota</v>
      </c>
      <c r="P811" t="str">
        <f>VLOOKUP($B811,SOCS_box_taxonomy!$B$2:$Z$948,13,0)</f>
        <v xml:space="preserve"> Neoptera</v>
      </c>
      <c r="Q811" t="str">
        <f>VLOOKUP($B811,SOCS_box_taxonomy!$B$2:$Z$948,14,0)</f>
        <v xml:space="preserve"> Endopterygota</v>
      </c>
      <c r="R811" t="str">
        <f>VLOOKUP($B811,SOCS_box_taxonomy!$B$2:$Z$948,15,0)</f>
        <v xml:space="preserve"> Diptera</v>
      </c>
      <c r="S811" t="str">
        <f>VLOOKUP($B811,SOCS_box_taxonomy!$B$2:$Z$948,16,0)</f>
        <v xml:space="preserve"> Brachycera</v>
      </c>
      <c r="T811" t="str">
        <f>VLOOKUP($B811,SOCS_box_taxonomy!$B$2:$Z$948,17,0)</f>
        <v xml:space="preserve"> Muscomorpha</v>
      </c>
      <c r="U811" t="str">
        <f>VLOOKUP($B811,SOCS_box_taxonomy!$B$2:$Z$948,18,0)</f>
        <v>Ephydroidea</v>
      </c>
      <c r="V811" t="str">
        <f>VLOOKUP($B811,SOCS_box_taxonomy!$B$2:$Z$948,19,0)</f>
        <v xml:space="preserve"> Drosophilidae</v>
      </c>
      <c r="W811" t="str">
        <f>VLOOKUP($B811,SOCS_box_taxonomy!$B$2:$Z$948,20,0)</f>
        <v xml:space="preserve"> Drosophila</v>
      </c>
      <c r="X811" t="str">
        <f>VLOOKUP($B811,SOCS_box_taxonomy!$B$2:$Z$948,21,0)</f>
        <v xml:space="preserve"> Hawaiian Drosophila.</v>
      </c>
      <c r="Y811">
        <f>VLOOKUP($B811,SOCS_box_taxonomy!$B$2:$Z$948,22,0)</f>
        <v>0</v>
      </c>
    </row>
    <row r="812" spans="1:26">
      <c r="A812" t="s">
        <v>413</v>
      </c>
      <c r="B812" t="s">
        <v>1560</v>
      </c>
      <c r="C812">
        <v>311</v>
      </c>
      <c r="D812" t="s">
        <v>21</v>
      </c>
      <c r="E812">
        <v>274</v>
      </c>
      <c r="F812">
        <v>310</v>
      </c>
      <c r="G812">
        <v>1016</v>
      </c>
      <c r="H812" t="s">
        <v>1265</v>
      </c>
      <c r="I812" t="str">
        <f>VLOOKUP($B812,SOCS_box_taxonomy!$B$2:$Z$948,6,0)</f>
        <v>Eukaryota</v>
      </c>
      <c r="J812" t="str">
        <f>VLOOKUP($B812,SOCS_box_taxonomy!$B$2:$Z$948,7,0)</f>
        <v xml:space="preserve"> Metazoa</v>
      </c>
      <c r="K812" t="str">
        <f>VLOOKUP($B812,SOCS_box_taxonomy!$B$2:$Z$948,8,0)</f>
        <v xml:space="preserve"> Ecdysozoa</v>
      </c>
      <c r="L812" t="str">
        <f>VLOOKUP($B812,SOCS_box_taxonomy!$B$2:$Z$948,9,0)</f>
        <v xml:space="preserve"> Arthropoda</v>
      </c>
      <c r="M812" t="str">
        <f>VLOOKUP($B812,SOCS_box_taxonomy!$B$2:$Z$948,10,0)</f>
        <v xml:space="preserve"> Hexapoda</v>
      </c>
      <c r="N812" t="str">
        <f>VLOOKUP($B812,SOCS_box_taxonomy!$B$2:$Z$948,11,0)</f>
        <v xml:space="preserve"> Insecta</v>
      </c>
      <c r="O812" t="str">
        <f>VLOOKUP($B812,SOCS_box_taxonomy!$B$2:$Z$948,12,0)</f>
        <v>Pterygota</v>
      </c>
      <c r="P812" t="str">
        <f>VLOOKUP($B812,SOCS_box_taxonomy!$B$2:$Z$948,13,0)</f>
        <v xml:space="preserve"> Neoptera</v>
      </c>
      <c r="Q812" t="str">
        <f>VLOOKUP($B812,SOCS_box_taxonomy!$B$2:$Z$948,14,0)</f>
        <v xml:space="preserve"> Endopterygota</v>
      </c>
      <c r="R812" t="str">
        <f>VLOOKUP($B812,SOCS_box_taxonomy!$B$2:$Z$948,15,0)</f>
        <v xml:space="preserve"> Diptera</v>
      </c>
      <c r="S812" t="str">
        <f>VLOOKUP($B812,SOCS_box_taxonomy!$B$2:$Z$948,16,0)</f>
        <v xml:space="preserve"> Brachycera</v>
      </c>
      <c r="T812" t="str">
        <f>VLOOKUP($B812,SOCS_box_taxonomy!$B$2:$Z$948,17,0)</f>
        <v xml:space="preserve"> Muscomorpha</v>
      </c>
      <c r="U812" t="str">
        <f>VLOOKUP($B812,SOCS_box_taxonomy!$B$2:$Z$948,18,0)</f>
        <v>Ephydroidea</v>
      </c>
      <c r="V812" t="str">
        <f>VLOOKUP($B812,SOCS_box_taxonomy!$B$2:$Z$948,19,0)</f>
        <v xml:space="preserve"> Drosophilidae</v>
      </c>
      <c r="W812" t="str">
        <f>VLOOKUP($B812,SOCS_box_taxonomy!$B$2:$Z$948,20,0)</f>
        <v xml:space="preserve"> Drosophila</v>
      </c>
      <c r="X812" t="str">
        <f>VLOOKUP($B812,SOCS_box_taxonomy!$B$2:$Z$948,21,0)</f>
        <v xml:space="preserve"> Hawaiian Drosophila.</v>
      </c>
      <c r="Y812">
        <f>VLOOKUP($B812,SOCS_box_taxonomy!$B$2:$Z$948,22,0)</f>
        <v>0</v>
      </c>
      <c r="Z812">
        <f>$F812-$E812+1</f>
        <v>37</v>
      </c>
    </row>
    <row r="813" spans="1:26">
      <c r="A813" t="s">
        <v>414</v>
      </c>
      <c r="B813" t="s">
        <v>1561</v>
      </c>
      <c r="C813">
        <v>383</v>
      </c>
      <c r="D813" t="s">
        <v>1286</v>
      </c>
      <c r="E813">
        <v>230</v>
      </c>
      <c r="F813">
        <v>302</v>
      </c>
      <c r="G813">
        <v>4403</v>
      </c>
      <c r="H813" t="s">
        <v>1287</v>
      </c>
      <c r="I813" t="str">
        <f>VLOOKUP($B813,SOCS_box_taxonomy!$B$2:$Z$948,6,0)</f>
        <v>Eukaryota</v>
      </c>
      <c r="J813" t="str">
        <f>VLOOKUP($B813,SOCS_box_taxonomy!$B$2:$Z$948,7,0)</f>
        <v xml:space="preserve"> Metazoa</v>
      </c>
      <c r="K813" t="str">
        <f>VLOOKUP($B813,SOCS_box_taxonomy!$B$2:$Z$948,8,0)</f>
        <v xml:space="preserve"> Ecdysozoa</v>
      </c>
      <c r="L813" t="str">
        <f>VLOOKUP($B813,SOCS_box_taxonomy!$B$2:$Z$948,9,0)</f>
        <v xml:space="preserve"> Arthropoda</v>
      </c>
      <c r="M813" t="str">
        <f>VLOOKUP($B813,SOCS_box_taxonomy!$B$2:$Z$948,10,0)</f>
        <v xml:space="preserve"> Hexapoda</v>
      </c>
      <c r="N813" t="str">
        <f>VLOOKUP($B813,SOCS_box_taxonomy!$B$2:$Z$948,11,0)</f>
        <v xml:space="preserve"> Insecta</v>
      </c>
      <c r="O813" t="str">
        <f>VLOOKUP($B813,SOCS_box_taxonomy!$B$2:$Z$948,12,0)</f>
        <v>Pterygota</v>
      </c>
      <c r="P813" t="str">
        <f>VLOOKUP($B813,SOCS_box_taxonomy!$B$2:$Z$948,13,0)</f>
        <v xml:space="preserve"> Neoptera</v>
      </c>
      <c r="Q813" t="str">
        <f>VLOOKUP($B813,SOCS_box_taxonomy!$B$2:$Z$948,14,0)</f>
        <v xml:space="preserve"> Endopterygota</v>
      </c>
      <c r="R813" t="str">
        <f>VLOOKUP($B813,SOCS_box_taxonomy!$B$2:$Z$948,15,0)</f>
        <v xml:space="preserve"> Diptera</v>
      </c>
      <c r="S813" t="str">
        <f>VLOOKUP($B813,SOCS_box_taxonomy!$B$2:$Z$948,16,0)</f>
        <v xml:space="preserve"> Brachycera</v>
      </c>
      <c r="T813" t="str">
        <f>VLOOKUP($B813,SOCS_box_taxonomy!$B$2:$Z$948,17,0)</f>
        <v xml:space="preserve"> Muscomorpha</v>
      </c>
      <c r="U813" t="str">
        <f>VLOOKUP($B813,SOCS_box_taxonomy!$B$2:$Z$948,18,0)</f>
        <v>Ephydroidea</v>
      </c>
      <c r="V813" t="str">
        <f>VLOOKUP($B813,SOCS_box_taxonomy!$B$2:$Z$948,19,0)</f>
        <v xml:space="preserve"> Drosophilidae</v>
      </c>
      <c r="W813" t="str">
        <f>VLOOKUP($B813,SOCS_box_taxonomy!$B$2:$Z$948,20,0)</f>
        <v xml:space="preserve"> Drosophila</v>
      </c>
      <c r="X813" t="str">
        <f>VLOOKUP($B813,SOCS_box_taxonomy!$B$2:$Z$948,21,0)</f>
        <v xml:space="preserve"> Hawaiian Drosophila.</v>
      </c>
      <c r="Y813">
        <f>VLOOKUP($B813,SOCS_box_taxonomy!$B$2:$Z$948,22,0)</f>
        <v>0</v>
      </c>
    </row>
    <row r="814" spans="1:26">
      <c r="A814" t="s">
        <v>414</v>
      </c>
      <c r="B814" t="s">
        <v>1561</v>
      </c>
      <c r="C814">
        <v>383</v>
      </c>
      <c r="D814" t="s">
        <v>21</v>
      </c>
      <c r="E814">
        <v>340</v>
      </c>
      <c r="F814">
        <v>376</v>
      </c>
      <c r="G814">
        <v>1016</v>
      </c>
      <c r="H814" t="s">
        <v>1265</v>
      </c>
      <c r="I814" t="str">
        <f>VLOOKUP($B814,SOCS_box_taxonomy!$B$2:$Z$948,6,0)</f>
        <v>Eukaryota</v>
      </c>
      <c r="J814" t="str">
        <f>VLOOKUP($B814,SOCS_box_taxonomy!$B$2:$Z$948,7,0)</f>
        <v xml:space="preserve"> Metazoa</v>
      </c>
      <c r="K814" t="str">
        <f>VLOOKUP($B814,SOCS_box_taxonomy!$B$2:$Z$948,8,0)</f>
        <v xml:space="preserve"> Ecdysozoa</v>
      </c>
      <c r="L814" t="str">
        <f>VLOOKUP($B814,SOCS_box_taxonomy!$B$2:$Z$948,9,0)</f>
        <v xml:space="preserve"> Arthropoda</v>
      </c>
      <c r="M814" t="str">
        <f>VLOOKUP($B814,SOCS_box_taxonomy!$B$2:$Z$948,10,0)</f>
        <v xml:space="preserve"> Hexapoda</v>
      </c>
      <c r="N814" t="str">
        <f>VLOOKUP($B814,SOCS_box_taxonomy!$B$2:$Z$948,11,0)</f>
        <v xml:space="preserve"> Insecta</v>
      </c>
      <c r="O814" t="str">
        <f>VLOOKUP($B814,SOCS_box_taxonomy!$B$2:$Z$948,12,0)</f>
        <v>Pterygota</v>
      </c>
      <c r="P814" t="str">
        <f>VLOOKUP($B814,SOCS_box_taxonomy!$B$2:$Z$948,13,0)</f>
        <v xml:space="preserve"> Neoptera</v>
      </c>
      <c r="Q814" t="str">
        <f>VLOOKUP($B814,SOCS_box_taxonomy!$B$2:$Z$948,14,0)</f>
        <v xml:space="preserve"> Endopterygota</v>
      </c>
      <c r="R814" t="str">
        <f>VLOOKUP($B814,SOCS_box_taxonomy!$B$2:$Z$948,15,0)</f>
        <v xml:space="preserve"> Diptera</v>
      </c>
      <c r="S814" t="str">
        <f>VLOOKUP($B814,SOCS_box_taxonomy!$B$2:$Z$948,16,0)</f>
        <v xml:space="preserve"> Brachycera</v>
      </c>
      <c r="T814" t="str">
        <f>VLOOKUP($B814,SOCS_box_taxonomy!$B$2:$Z$948,17,0)</f>
        <v xml:space="preserve"> Muscomorpha</v>
      </c>
      <c r="U814" t="str">
        <f>VLOOKUP($B814,SOCS_box_taxonomy!$B$2:$Z$948,18,0)</f>
        <v>Ephydroidea</v>
      </c>
      <c r="V814" t="str">
        <f>VLOOKUP($B814,SOCS_box_taxonomy!$B$2:$Z$948,19,0)</f>
        <v xml:space="preserve"> Drosophilidae</v>
      </c>
      <c r="W814" t="str">
        <f>VLOOKUP($B814,SOCS_box_taxonomy!$B$2:$Z$948,20,0)</f>
        <v xml:space="preserve"> Drosophila</v>
      </c>
      <c r="X814" t="str">
        <f>VLOOKUP($B814,SOCS_box_taxonomy!$B$2:$Z$948,21,0)</f>
        <v xml:space="preserve"> Hawaiian Drosophila.</v>
      </c>
      <c r="Y814">
        <f>VLOOKUP($B814,SOCS_box_taxonomy!$B$2:$Z$948,22,0)</f>
        <v>0</v>
      </c>
      <c r="Z814">
        <f>$F814-$E814+1</f>
        <v>37</v>
      </c>
    </row>
    <row r="815" spans="1:26">
      <c r="A815" t="s">
        <v>415</v>
      </c>
      <c r="B815" t="s">
        <v>1562</v>
      </c>
      <c r="C815">
        <v>803</v>
      </c>
      <c r="D815" t="s">
        <v>1286</v>
      </c>
      <c r="E815">
        <v>507</v>
      </c>
      <c r="F815">
        <v>585</v>
      </c>
      <c r="G815">
        <v>4403</v>
      </c>
      <c r="H815" t="s">
        <v>1287</v>
      </c>
      <c r="I815" t="str">
        <f>VLOOKUP($B815,SOCS_box_taxonomy!$B$2:$Z$948,6,0)</f>
        <v>Eukaryota</v>
      </c>
      <c r="J815" t="str">
        <f>VLOOKUP($B815,SOCS_box_taxonomy!$B$2:$Z$948,7,0)</f>
        <v xml:space="preserve"> Metazoa</v>
      </c>
      <c r="K815" t="str">
        <f>VLOOKUP($B815,SOCS_box_taxonomy!$B$2:$Z$948,8,0)</f>
        <v xml:space="preserve"> Ecdysozoa</v>
      </c>
      <c r="L815" t="str">
        <f>VLOOKUP($B815,SOCS_box_taxonomy!$B$2:$Z$948,9,0)</f>
        <v xml:space="preserve"> Arthropoda</v>
      </c>
      <c r="M815" t="str">
        <f>VLOOKUP($B815,SOCS_box_taxonomy!$B$2:$Z$948,10,0)</f>
        <v xml:space="preserve"> Hexapoda</v>
      </c>
      <c r="N815" t="str">
        <f>VLOOKUP($B815,SOCS_box_taxonomy!$B$2:$Z$948,11,0)</f>
        <v xml:space="preserve"> Insecta</v>
      </c>
      <c r="O815" t="str">
        <f>VLOOKUP($B815,SOCS_box_taxonomy!$B$2:$Z$948,12,0)</f>
        <v>Pterygota</v>
      </c>
      <c r="P815" t="str">
        <f>VLOOKUP($B815,SOCS_box_taxonomy!$B$2:$Z$948,13,0)</f>
        <v xml:space="preserve"> Neoptera</v>
      </c>
      <c r="Q815" t="str">
        <f>VLOOKUP($B815,SOCS_box_taxonomy!$B$2:$Z$948,14,0)</f>
        <v xml:space="preserve"> Endopterygota</v>
      </c>
      <c r="R815" t="str">
        <f>VLOOKUP($B815,SOCS_box_taxonomy!$B$2:$Z$948,15,0)</f>
        <v xml:space="preserve"> Diptera</v>
      </c>
      <c r="S815" t="str">
        <f>VLOOKUP($B815,SOCS_box_taxonomy!$B$2:$Z$948,16,0)</f>
        <v xml:space="preserve"> Brachycera</v>
      </c>
      <c r="T815" t="str">
        <f>VLOOKUP($B815,SOCS_box_taxonomy!$B$2:$Z$948,17,0)</f>
        <v xml:space="preserve"> Muscomorpha</v>
      </c>
      <c r="U815" t="str">
        <f>VLOOKUP($B815,SOCS_box_taxonomy!$B$2:$Z$948,18,0)</f>
        <v>Ephydroidea</v>
      </c>
      <c r="V815" t="str">
        <f>VLOOKUP($B815,SOCS_box_taxonomy!$B$2:$Z$948,19,0)</f>
        <v xml:space="preserve"> Drosophilidae</v>
      </c>
      <c r="W815" t="str">
        <f>VLOOKUP($B815,SOCS_box_taxonomy!$B$2:$Z$948,20,0)</f>
        <v xml:space="preserve"> Drosophila</v>
      </c>
      <c r="X815" t="str">
        <f>VLOOKUP($B815,SOCS_box_taxonomy!$B$2:$Z$948,21,0)</f>
        <v xml:space="preserve"> Hawaiian Drosophila.</v>
      </c>
      <c r="Y815">
        <f>VLOOKUP($B815,SOCS_box_taxonomy!$B$2:$Z$948,22,0)</f>
        <v>0</v>
      </c>
    </row>
    <row r="816" spans="1:26">
      <c r="A816" t="s">
        <v>415</v>
      </c>
      <c r="B816" t="s">
        <v>1562</v>
      </c>
      <c r="C816">
        <v>803</v>
      </c>
      <c r="D816" t="s">
        <v>21</v>
      </c>
      <c r="E816">
        <v>607</v>
      </c>
      <c r="F816">
        <v>644</v>
      </c>
      <c r="G816">
        <v>1016</v>
      </c>
      <c r="H816" t="s">
        <v>1265</v>
      </c>
      <c r="I816" t="str">
        <f>VLOOKUP($B816,SOCS_box_taxonomy!$B$2:$Z$948,6,0)</f>
        <v>Eukaryota</v>
      </c>
      <c r="J816" t="str">
        <f>VLOOKUP($B816,SOCS_box_taxonomy!$B$2:$Z$948,7,0)</f>
        <v xml:space="preserve"> Metazoa</v>
      </c>
      <c r="K816" t="str">
        <f>VLOOKUP($B816,SOCS_box_taxonomy!$B$2:$Z$948,8,0)</f>
        <v xml:space="preserve"> Ecdysozoa</v>
      </c>
      <c r="L816" t="str">
        <f>VLOOKUP($B816,SOCS_box_taxonomy!$B$2:$Z$948,9,0)</f>
        <v xml:space="preserve"> Arthropoda</v>
      </c>
      <c r="M816" t="str">
        <f>VLOOKUP($B816,SOCS_box_taxonomy!$B$2:$Z$948,10,0)</f>
        <v xml:space="preserve"> Hexapoda</v>
      </c>
      <c r="N816" t="str">
        <f>VLOOKUP($B816,SOCS_box_taxonomy!$B$2:$Z$948,11,0)</f>
        <v xml:space="preserve"> Insecta</v>
      </c>
      <c r="O816" t="str">
        <f>VLOOKUP($B816,SOCS_box_taxonomy!$B$2:$Z$948,12,0)</f>
        <v>Pterygota</v>
      </c>
      <c r="P816" t="str">
        <f>VLOOKUP($B816,SOCS_box_taxonomy!$B$2:$Z$948,13,0)</f>
        <v xml:space="preserve"> Neoptera</v>
      </c>
      <c r="Q816" t="str">
        <f>VLOOKUP($B816,SOCS_box_taxonomy!$B$2:$Z$948,14,0)</f>
        <v xml:space="preserve"> Endopterygota</v>
      </c>
      <c r="R816" t="str">
        <f>VLOOKUP($B816,SOCS_box_taxonomy!$B$2:$Z$948,15,0)</f>
        <v xml:space="preserve"> Diptera</v>
      </c>
      <c r="S816" t="str">
        <f>VLOOKUP($B816,SOCS_box_taxonomy!$B$2:$Z$948,16,0)</f>
        <v xml:space="preserve"> Brachycera</v>
      </c>
      <c r="T816" t="str">
        <f>VLOOKUP($B816,SOCS_box_taxonomy!$B$2:$Z$948,17,0)</f>
        <v xml:space="preserve"> Muscomorpha</v>
      </c>
      <c r="U816" t="str">
        <f>VLOOKUP($B816,SOCS_box_taxonomy!$B$2:$Z$948,18,0)</f>
        <v>Ephydroidea</v>
      </c>
      <c r="V816" t="str">
        <f>VLOOKUP($B816,SOCS_box_taxonomy!$B$2:$Z$948,19,0)</f>
        <v xml:space="preserve"> Drosophilidae</v>
      </c>
      <c r="W816" t="str">
        <f>VLOOKUP($B816,SOCS_box_taxonomy!$B$2:$Z$948,20,0)</f>
        <v xml:space="preserve"> Drosophila</v>
      </c>
      <c r="X816" t="str">
        <f>VLOOKUP($B816,SOCS_box_taxonomy!$B$2:$Z$948,21,0)</f>
        <v xml:space="preserve"> Hawaiian Drosophila.</v>
      </c>
      <c r="Y816">
        <f>VLOOKUP($B816,SOCS_box_taxonomy!$B$2:$Z$948,22,0)</f>
        <v>0</v>
      </c>
      <c r="Z816">
        <f>$F816-$E816+1</f>
        <v>38</v>
      </c>
    </row>
    <row r="817" spans="1:26">
      <c r="A817" t="s">
        <v>415</v>
      </c>
      <c r="B817" t="s">
        <v>1562</v>
      </c>
      <c r="C817">
        <v>803</v>
      </c>
      <c r="D817" t="s">
        <v>1507</v>
      </c>
      <c r="E817">
        <v>661</v>
      </c>
      <c r="F817">
        <v>802</v>
      </c>
      <c r="G817">
        <v>7</v>
      </c>
      <c r="I817" t="str">
        <f>VLOOKUP($B817,SOCS_box_taxonomy!$B$2:$Z$948,6,0)</f>
        <v>Eukaryota</v>
      </c>
      <c r="J817" t="str">
        <f>VLOOKUP($B817,SOCS_box_taxonomy!$B$2:$Z$948,7,0)</f>
        <v xml:space="preserve"> Metazoa</v>
      </c>
      <c r="K817" t="str">
        <f>VLOOKUP($B817,SOCS_box_taxonomy!$B$2:$Z$948,8,0)</f>
        <v xml:space="preserve"> Ecdysozoa</v>
      </c>
      <c r="L817" t="str">
        <f>VLOOKUP($B817,SOCS_box_taxonomy!$B$2:$Z$948,9,0)</f>
        <v xml:space="preserve"> Arthropoda</v>
      </c>
      <c r="M817" t="str">
        <f>VLOOKUP($B817,SOCS_box_taxonomy!$B$2:$Z$948,10,0)</f>
        <v xml:space="preserve"> Hexapoda</v>
      </c>
      <c r="N817" t="str">
        <f>VLOOKUP($B817,SOCS_box_taxonomy!$B$2:$Z$948,11,0)</f>
        <v xml:space="preserve"> Insecta</v>
      </c>
      <c r="O817" t="str">
        <f>VLOOKUP($B817,SOCS_box_taxonomy!$B$2:$Z$948,12,0)</f>
        <v>Pterygota</v>
      </c>
      <c r="P817" t="str">
        <f>VLOOKUP($B817,SOCS_box_taxonomy!$B$2:$Z$948,13,0)</f>
        <v xml:space="preserve"> Neoptera</v>
      </c>
      <c r="Q817" t="str">
        <f>VLOOKUP($B817,SOCS_box_taxonomy!$B$2:$Z$948,14,0)</f>
        <v xml:space="preserve"> Endopterygota</v>
      </c>
      <c r="R817" t="str">
        <f>VLOOKUP($B817,SOCS_box_taxonomy!$B$2:$Z$948,15,0)</f>
        <v xml:space="preserve"> Diptera</v>
      </c>
      <c r="S817" t="str">
        <f>VLOOKUP($B817,SOCS_box_taxonomy!$B$2:$Z$948,16,0)</f>
        <v xml:space="preserve"> Brachycera</v>
      </c>
      <c r="T817" t="str">
        <f>VLOOKUP($B817,SOCS_box_taxonomy!$B$2:$Z$948,17,0)</f>
        <v xml:space="preserve"> Muscomorpha</v>
      </c>
      <c r="U817" t="str">
        <f>VLOOKUP($B817,SOCS_box_taxonomy!$B$2:$Z$948,18,0)</f>
        <v>Ephydroidea</v>
      </c>
      <c r="V817" t="str">
        <f>VLOOKUP($B817,SOCS_box_taxonomy!$B$2:$Z$948,19,0)</f>
        <v xml:space="preserve"> Drosophilidae</v>
      </c>
      <c r="W817" t="str">
        <f>VLOOKUP($B817,SOCS_box_taxonomy!$B$2:$Z$948,20,0)</f>
        <v xml:space="preserve"> Drosophila</v>
      </c>
      <c r="X817" t="str">
        <f>VLOOKUP($B817,SOCS_box_taxonomy!$B$2:$Z$948,21,0)</f>
        <v xml:space="preserve"> Hawaiian Drosophila.</v>
      </c>
      <c r="Y817">
        <f>VLOOKUP($B817,SOCS_box_taxonomy!$B$2:$Z$948,22,0)</f>
        <v>0</v>
      </c>
    </row>
    <row r="818" spans="1:26">
      <c r="A818" t="s">
        <v>416</v>
      </c>
      <c r="B818" t="s">
        <v>1563</v>
      </c>
      <c r="C818">
        <v>1068</v>
      </c>
      <c r="D818" t="s">
        <v>1286</v>
      </c>
      <c r="E818">
        <v>897</v>
      </c>
      <c r="F818">
        <v>972</v>
      </c>
      <c r="G818">
        <v>4403</v>
      </c>
      <c r="H818" t="s">
        <v>1287</v>
      </c>
      <c r="I818" t="str">
        <f>VLOOKUP($B818,SOCS_box_taxonomy!$B$2:$Z$948,6,0)</f>
        <v>Eukaryota</v>
      </c>
      <c r="J818" t="str">
        <f>VLOOKUP($B818,SOCS_box_taxonomy!$B$2:$Z$948,7,0)</f>
        <v xml:space="preserve"> Metazoa</v>
      </c>
      <c r="K818" t="str">
        <f>VLOOKUP($B818,SOCS_box_taxonomy!$B$2:$Z$948,8,0)</f>
        <v xml:space="preserve"> Ecdysozoa</v>
      </c>
      <c r="L818" t="str">
        <f>VLOOKUP($B818,SOCS_box_taxonomy!$B$2:$Z$948,9,0)</f>
        <v xml:space="preserve"> Arthropoda</v>
      </c>
      <c r="M818" t="str">
        <f>VLOOKUP($B818,SOCS_box_taxonomy!$B$2:$Z$948,10,0)</f>
        <v xml:space="preserve"> Hexapoda</v>
      </c>
      <c r="N818" t="str">
        <f>VLOOKUP($B818,SOCS_box_taxonomy!$B$2:$Z$948,11,0)</f>
        <v xml:space="preserve"> Insecta</v>
      </c>
      <c r="O818" t="str">
        <f>VLOOKUP($B818,SOCS_box_taxonomy!$B$2:$Z$948,12,0)</f>
        <v>Pterygota</v>
      </c>
      <c r="P818" t="str">
        <f>VLOOKUP($B818,SOCS_box_taxonomy!$B$2:$Z$948,13,0)</f>
        <v xml:space="preserve"> Neoptera</v>
      </c>
      <c r="Q818" t="str">
        <f>VLOOKUP($B818,SOCS_box_taxonomy!$B$2:$Z$948,14,0)</f>
        <v xml:space="preserve"> Endopterygota</v>
      </c>
      <c r="R818" t="str">
        <f>VLOOKUP($B818,SOCS_box_taxonomy!$B$2:$Z$948,15,0)</f>
        <v xml:space="preserve"> Diptera</v>
      </c>
      <c r="S818" t="str">
        <f>VLOOKUP($B818,SOCS_box_taxonomy!$B$2:$Z$948,16,0)</f>
        <v xml:space="preserve"> Brachycera</v>
      </c>
      <c r="T818" t="str">
        <f>VLOOKUP($B818,SOCS_box_taxonomy!$B$2:$Z$948,17,0)</f>
        <v xml:space="preserve"> Muscomorpha</v>
      </c>
      <c r="U818" t="str">
        <f>VLOOKUP($B818,SOCS_box_taxonomy!$B$2:$Z$948,18,0)</f>
        <v>Ephydroidea</v>
      </c>
      <c r="V818" t="str">
        <f>VLOOKUP($B818,SOCS_box_taxonomy!$B$2:$Z$948,19,0)</f>
        <v xml:space="preserve"> Drosophilidae</v>
      </c>
      <c r="W818" t="str">
        <f>VLOOKUP($B818,SOCS_box_taxonomy!$B$2:$Z$948,20,0)</f>
        <v xml:space="preserve"> Drosophila</v>
      </c>
      <c r="X818" t="str">
        <f>VLOOKUP($B818,SOCS_box_taxonomy!$B$2:$Z$948,21,0)</f>
        <v xml:space="preserve"> Hawaiian Drosophila.</v>
      </c>
      <c r="Y818">
        <f>VLOOKUP($B818,SOCS_box_taxonomy!$B$2:$Z$948,22,0)</f>
        <v>0</v>
      </c>
    </row>
    <row r="819" spans="1:26">
      <c r="A819" t="s">
        <v>416</v>
      </c>
      <c r="B819" t="s">
        <v>1563</v>
      </c>
      <c r="C819">
        <v>1068</v>
      </c>
      <c r="D819" t="s">
        <v>21</v>
      </c>
      <c r="E819">
        <v>1009</v>
      </c>
      <c r="F819">
        <v>1046</v>
      </c>
      <c r="G819">
        <v>1016</v>
      </c>
      <c r="H819" t="s">
        <v>1265</v>
      </c>
      <c r="I819" t="str">
        <f>VLOOKUP($B819,SOCS_box_taxonomy!$B$2:$Z$948,6,0)</f>
        <v>Eukaryota</v>
      </c>
      <c r="J819" t="str">
        <f>VLOOKUP($B819,SOCS_box_taxonomy!$B$2:$Z$948,7,0)</f>
        <v xml:space="preserve"> Metazoa</v>
      </c>
      <c r="K819" t="str">
        <f>VLOOKUP($B819,SOCS_box_taxonomy!$B$2:$Z$948,8,0)</f>
        <v xml:space="preserve"> Ecdysozoa</v>
      </c>
      <c r="L819" t="str">
        <f>VLOOKUP($B819,SOCS_box_taxonomy!$B$2:$Z$948,9,0)</f>
        <v xml:space="preserve"> Arthropoda</v>
      </c>
      <c r="M819" t="str">
        <f>VLOOKUP($B819,SOCS_box_taxonomy!$B$2:$Z$948,10,0)</f>
        <v xml:space="preserve"> Hexapoda</v>
      </c>
      <c r="N819" t="str">
        <f>VLOOKUP($B819,SOCS_box_taxonomy!$B$2:$Z$948,11,0)</f>
        <v xml:space="preserve"> Insecta</v>
      </c>
      <c r="O819" t="str">
        <f>VLOOKUP($B819,SOCS_box_taxonomy!$B$2:$Z$948,12,0)</f>
        <v>Pterygota</v>
      </c>
      <c r="P819" t="str">
        <f>VLOOKUP($B819,SOCS_box_taxonomy!$B$2:$Z$948,13,0)</f>
        <v xml:space="preserve"> Neoptera</v>
      </c>
      <c r="Q819" t="str">
        <f>VLOOKUP($B819,SOCS_box_taxonomy!$B$2:$Z$948,14,0)</f>
        <v xml:space="preserve"> Endopterygota</v>
      </c>
      <c r="R819" t="str">
        <f>VLOOKUP($B819,SOCS_box_taxonomy!$B$2:$Z$948,15,0)</f>
        <v xml:space="preserve"> Diptera</v>
      </c>
      <c r="S819" t="str">
        <f>VLOOKUP($B819,SOCS_box_taxonomy!$B$2:$Z$948,16,0)</f>
        <v xml:space="preserve"> Brachycera</v>
      </c>
      <c r="T819" t="str">
        <f>VLOOKUP($B819,SOCS_box_taxonomy!$B$2:$Z$948,17,0)</f>
        <v xml:space="preserve"> Muscomorpha</v>
      </c>
      <c r="U819" t="str">
        <f>VLOOKUP($B819,SOCS_box_taxonomy!$B$2:$Z$948,18,0)</f>
        <v>Ephydroidea</v>
      </c>
      <c r="V819" t="str">
        <f>VLOOKUP($B819,SOCS_box_taxonomy!$B$2:$Z$948,19,0)</f>
        <v xml:space="preserve"> Drosophilidae</v>
      </c>
      <c r="W819" t="str">
        <f>VLOOKUP($B819,SOCS_box_taxonomy!$B$2:$Z$948,20,0)</f>
        <v xml:space="preserve"> Drosophila</v>
      </c>
      <c r="X819" t="str">
        <f>VLOOKUP($B819,SOCS_box_taxonomy!$B$2:$Z$948,21,0)</f>
        <v xml:space="preserve"> Hawaiian Drosophila.</v>
      </c>
      <c r="Y819">
        <f>VLOOKUP($B819,SOCS_box_taxonomy!$B$2:$Z$948,22,0)</f>
        <v>0</v>
      </c>
      <c r="Z819">
        <f>$F819-$E819+1</f>
        <v>38</v>
      </c>
    </row>
    <row r="820" spans="1:26">
      <c r="A820" t="s">
        <v>416</v>
      </c>
      <c r="B820" t="s">
        <v>1563</v>
      </c>
      <c r="C820">
        <v>1068</v>
      </c>
      <c r="D820" t="s">
        <v>1288</v>
      </c>
      <c r="E820">
        <v>1</v>
      </c>
      <c r="F820">
        <v>749</v>
      </c>
      <c r="G820">
        <v>52</v>
      </c>
      <c r="I820" t="str">
        <f>VLOOKUP($B820,SOCS_box_taxonomy!$B$2:$Z$948,6,0)</f>
        <v>Eukaryota</v>
      </c>
      <c r="J820" t="str">
        <f>VLOOKUP($B820,SOCS_box_taxonomy!$B$2:$Z$948,7,0)</f>
        <v xml:space="preserve"> Metazoa</v>
      </c>
      <c r="K820" t="str">
        <f>VLOOKUP($B820,SOCS_box_taxonomy!$B$2:$Z$948,8,0)</f>
        <v xml:space="preserve"> Ecdysozoa</v>
      </c>
      <c r="L820" t="str">
        <f>VLOOKUP($B820,SOCS_box_taxonomy!$B$2:$Z$948,9,0)</f>
        <v xml:space="preserve"> Arthropoda</v>
      </c>
      <c r="M820" t="str">
        <f>VLOOKUP($B820,SOCS_box_taxonomy!$B$2:$Z$948,10,0)</f>
        <v xml:space="preserve"> Hexapoda</v>
      </c>
      <c r="N820" t="str">
        <f>VLOOKUP($B820,SOCS_box_taxonomy!$B$2:$Z$948,11,0)</f>
        <v xml:space="preserve"> Insecta</v>
      </c>
      <c r="O820" t="str">
        <f>VLOOKUP($B820,SOCS_box_taxonomy!$B$2:$Z$948,12,0)</f>
        <v>Pterygota</v>
      </c>
      <c r="P820" t="str">
        <f>VLOOKUP($B820,SOCS_box_taxonomy!$B$2:$Z$948,13,0)</f>
        <v xml:space="preserve"> Neoptera</v>
      </c>
      <c r="Q820" t="str">
        <f>VLOOKUP($B820,SOCS_box_taxonomy!$B$2:$Z$948,14,0)</f>
        <v xml:space="preserve"> Endopterygota</v>
      </c>
      <c r="R820" t="str">
        <f>VLOOKUP($B820,SOCS_box_taxonomy!$B$2:$Z$948,15,0)</f>
        <v xml:space="preserve"> Diptera</v>
      </c>
      <c r="S820" t="str">
        <f>VLOOKUP($B820,SOCS_box_taxonomy!$B$2:$Z$948,16,0)</f>
        <v xml:space="preserve"> Brachycera</v>
      </c>
      <c r="T820" t="str">
        <f>VLOOKUP($B820,SOCS_box_taxonomy!$B$2:$Z$948,17,0)</f>
        <v xml:space="preserve"> Muscomorpha</v>
      </c>
      <c r="U820" t="str">
        <f>VLOOKUP($B820,SOCS_box_taxonomy!$B$2:$Z$948,18,0)</f>
        <v>Ephydroidea</v>
      </c>
      <c r="V820" t="str">
        <f>VLOOKUP($B820,SOCS_box_taxonomy!$B$2:$Z$948,19,0)</f>
        <v xml:space="preserve"> Drosophilidae</v>
      </c>
      <c r="W820" t="str">
        <f>VLOOKUP($B820,SOCS_box_taxonomy!$B$2:$Z$948,20,0)</f>
        <v xml:space="preserve"> Drosophila</v>
      </c>
      <c r="X820" t="str">
        <f>VLOOKUP($B820,SOCS_box_taxonomy!$B$2:$Z$948,21,0)</f>
        <v xml:space="preserve"> Hawaiian Drosophila.</v>
      </c>
      <c r="Y820">
        <f>VLOOKUP($B820,SOCS_box_taxonomy!$B$2:$Z$948,22,0)</f>
        <v>0</v>
      </c>
    </row>
    <row r="821" spans="1:26">
      <c r="A821" t="s">
        <v>416</v>
      </c>
      <c r="B821" t="s">
        <v>1563</v>
      </c>
      <c r="C821">
        <v>1068</v>
      </c>
      <c r="D821" t="s">
        <v>1288</v>
      </c>
      <c r="E821">
        <v>751</v>
      </c>
      <c r="F821">
        <v>859</v>
      </c>
      <c r="G821">
        <v>52</v>
      </c>
      <c r="I821" t="str">
        <f>VLOOKUP($B821,SOCS_box_taxonomy!$B$2:$Z$948,6,0)</f>
        <v>Eukaryota</v>
      </c>
      <c r="J821" t="str">
        <f>VLOOKUP($B821,SOCS_box_taxonomy!$B$2:$Z$948,7,0)</f>
        <v xml:space="preserve"> Metazoa</v>
      </c>
      <c r="K821" t="str">
        <f>VLOOKUP($B821,SOCS_box_taxonomy!$B$2:$Z$948,8,0)</f>
        <v xml:space="preserve"> Ecdysozoa</v>
      </c>
      <c r="L821" t="str">
        <f>VLOOKUP($B821,SOCS_box_taxonomy!$B$2:$Z$948,9,0)</f>
        <v xml:space="preserve"> Arthropoda</v>
      </c>
      <c r="M821" t="str">
        <f>VLOOKUP($B821,SOCS_box_taxonomy!$B$2:$Z$948,10,0)</f>
        <v xml:space="preserve"> Hexapoda</v>
      </c>
      <c r="N821" t="str">
        <f>VLOOKUP($B821,SOCS_box_taxonomy!$B$2:$Z$948,11,0)</f>
        <v xml:space="preserve"> Insecta</v>
      </c>
      <c r="O821" t="str">
        <f>VLOOKUP($B821,SOCS_box_taxonomy!$B$2:$Z$948,12,0)</f>
        <v>Pterygota</v>
      </c>
      <c r="P821" t="str">
        <f>VLOOKUP($B821,SOCS_box_taxonomy!$B$2:$Z$948,13,0)</f>
        <v xml:space="preserve"> Neoptera</v>
      </c>
      <c r="Q821" t="str">
        <f>VLOOKUP($B821,SOCS_box_taxonomy!$B$2:$Z$948,14,0)</f>
        <v xml:space="preserve"> Endopterygota</v>
      </c>
      <c r="R821" t="str">
        <f>VLOOKUP($B821,SOCS_box_taxonomy!$B$2:$Z$948,15,0)</f>
        <v xml:space="preserve"> Diptera</v>
      </c>
      <c r="S821" t="str">
        <f>VLOOKUP($B821,SOCS_box_taxonomy!$B$2:$Z$948,16,0)</f>
        <v xml:space="preserve"> Brachycera</v>
      </c>
      <c r="T821" t="str">
        <f>VLOOKUP($B821,SOCS_box_taxonomy!$B$2:$Z$948,17,0)</f>
        <v xml:space="preserve"> Muscomorpha</v>
      </c>
      <c r="U821" t="str">
        <f>VLOOKUP($B821,SOCS_box_taxonomy!$B$2:$Z$948,18,0)</f>
        <v>Ephydroidea</v>
      </c>
      <c r="V821" t="str">
        <f>VLOOKUP($B821,SOCS_box_taxonomy!$B$2:$Z$948,19,0)</f>
        <v xml:space="preserve"> Drosophilidae</v>
      </c>
      <c r="W821" t="str">
        <f>VLOOKUP($B821,SOCS_box_taxonomy!$B$2:$Z$948,20,0)</f>
        <v xml:space="preserve"> Drosophila</v>
      </c>
      <c r="X821" t="str">
        <f>VLOOKUP($B821,SOCS_box_taxonomy!$B$2:$Z$948,21,0)</f>
        <v xml:space="preserve"> Hawaiian Drosophila.</v>
      </c>
      <c r="Y821">
        <f>VLOOKUP($B821,SOCS_box_taxonomy!$B$2:$Z$948,22,0)</f>
        <v>0</v>
      </c>
    </row>
    <row r="822" spans="1:26">
      <c r="A822" t="s">
        <v>417</v>
      </c>
      <c r="B822" t="s">
        <v>1564</v>
      </c>
      <c r="C822">
        <v>349</v>
      </c>
      <c r="D822" t="s">
        <v>21</v>
      </c>
      <c r="E822">
        <v>306</v>
      </c>
      <c r="F822">
        <v>346</v>
      </c>
      <c r="G822">
        <v>1016</v>
      </c>
      <c r="H822" t="s">
        <v>1265</v>
      </c>
      <c r="I822" t="str">
        <f>VLOOKUP($B822,SOCS_box_taxonomy!$B$2:$Z$948,6,0)</f>
        <v>Eukaryota</v>
      </c>
      <c r="J822" t="str">
        <f>VLOOKUP($B822,SOCS_box_taxonomy!$B$2:$Z$948,7,0)</f>
        <v xml:space="preserve"> Metazoa</v>
      </c>
      <c r="K822" t="str">
        <f>VLOOKUP($B822,SOCS_box_taxonomy!$B$2:$Z$948,8,0)</f>
        <v xml:space="preserve"> Ecdysozoa</v>
      </c>
      <c r="L822" t="str">
        <f>VLOOKUP($B822,SOCS_box_taxonomy!$B$2:$Z$948,9,0)</f>
        <v xml:space="preserve"> Arthropoda</v>
      </c>
      <c r="M822" t="str">
        <f>VLOOKUP($B822,SOCS_box_taxonomy!$B$2:$Z$948,10,0)</f>
        <v xml:space="preserve"> Hexapoda</v>
      </c>
      <c r="N822" t="str">
        <f>VLOOKUP($B822,SOCS_box_taxonomy!$B$2:$Z$948,11,0)</f>
        <v xml:space="preserve"> Insecta</v>
      </c>
      <c r="O822" t="str">
        <f>VLOOKUP($B822,SOCS_box_taxonomy!$B$2:$Z$948,12,0)</f>
        <v>Pterygota</v>
      </c>
      <c r="P822" t="str">
        <f>VLOOKUP($B822,SOCS_box_taxonomy!$B$2:$Z$948,13,0)</f>
        <v xml:space="preserve"> Neoptera</v>
      </c>
      <c r="Q822" t="str">
        <f>VLOOKUP($B822,SOCS_box_taxonomy!$B$2:$Z$948,14,0)</f>
        <v xml:space="preserve"> Endopterygota</v>
      </c>
      <c r="R822" t="str">
        <f>VLOOKUP($B822,SOCS_box_taxonomy!$B$2:$Z$948,15,0)</f>
        <v xml:space="preserve"> Diptera</v>
      </c>
      <c r="S822" t="str">
        <f>VLOOKUP($B822,SOCS_box_taxonomy!$B$2:$Z$948,16,0)</f>
        <v xml:space="preserve"> Brachycera</v>
      </c>
      <c r="T822" t="str">
        <f>VLOOKUP($B822,SOCS_box_taxonomy!$B$2:$Z$948,17,0)</f>
        <v xml:space="preserve"> Muscomorpha</v>
      </c>
      <c r="U822" t="str">
        <f>VLOOKUP($B822,SOCS_box_taxonomy!$B$2:$Z$948,18,0)</f>
        <v>Ephydroidea</v>
      </c>
      <c r="V822" t="str">
        <f>VLOOKUP($B822,SOCS_box_taxonomy!$B$2:$Z$948,19,0)</f>
        <v xml:space="preserve"> Drosophilidae</v>
      </c>
      <c r="W822" t="str">
        <f>VLOOKUP($B822,SOCS_box_taxonomy!$B$2:$Z$948,20,0)</f>
        <v xml:space="preserve"> Drosophila</v>
      </c>
      <c r="X822" t="str">
        <f>VLOOKUP($B822,SOCS_box_taxonomy!$B$2:$Z$948,21,0)</f>
        <v xml:space="preserve"> Hawaiian Drosophila.</v>
      </c>
      <c r="Y822">
        <f>VLOOKUP($B822,SOCS_box_taxonomy!$B$2:$Z$948,22,0)</f>
        <v>0</v>
      </c>
      <c r="Z822">
        <f>$F822-$E822+1</f>
        <v>41</v>
      </c>
    </row>
    <row r="823" spans="1:26">
      <c r="A823" t="s">
        <v>417</v>
      </c>
      <c r="B823" t="s">
        <v>1564</v>
      </c>
      <c r="C823">
        <v>349</v>
      </c>
      <c r="D823" t="s">
        <v>62</v>
      </c>
      <c r="E823">
        <v>167</v>
      </c>
      <c r="F823">
        <v>301</v>
      </c>
      <c r="G823">
        <v>3584</v>
      </c>
      <c r="H823" t="s">
        <v>1275</v>
      </c>
      <c r="I823" t="str">
        <f>VLOOKUP($B823,SOCS_box_taxonomy!$B$2:$Z$948,6,0)</f>
        <v>Eukaryota</v>
      </c>
      <c r="J823" t="str">
        <f>VLOOKUP($B823,SOCS_box_taxonomy!$B$2:$Z$948,7,0)</f>
        <v xml:space="preserve"> Metazoa</v>
      </c>
      <c r="K823" t="str">
        <f>VLOOKUP($B823,SOCS_box_taxonomy!$B$2:$Z$948,8,0)</f>
        <v xml:space="preserve"> Ecdysozoa</v>
      </c>
      <c r="L823" t="str">
        <f>VLOOKUP($B823,SOCS_box_taxonomy!$B$2:$Z$948,9,0)</f>
        <v xml:space="preserve"> Arthropoda</v>
      </c>
      <c r="M823" t="str">
        <f>VLOOKUP($B823,SOCS_box_taxonomy!$B$2:$Z$948,10,0)</f>
        <v xml:space="preserve"> Hexapoda</v>
      </c>
      <c r="N823" t="str">
        <f>VLOOKUP($B823,SOCS_box_taxonomy!$B$2:$Z$948,11,0)</f>
        <v xml:space="preserve"> Insecta</v>
      </c>
      <c r="O823" t="str">
        <f>VLOOKUP($B823,SOCS_box_taxonomy!$B$2:$Z$948,12,0)</f>
        <v>Pterygota</v>
      </c>
      <c r="P823" t="str">
        <f>VLOOKUP($B823,SOCS_box_taxonomy!$B$2:$Z$948,13,0)</f>
        <v xml:space="preserve"> Neoptera</v>
      </c>
      <c r="Q823" t="str">
        <f>VLOOKUP($B823,SOCS_box_taxonomy!$B$2:$Z$948,14,0)</f>
        <v xml:space="preserve"> Endopterygota</v>
      </c>
      <c r="R823" t="str">
        <f>VLOOKUP($B823,SOCS_box_taxonomy!$B$2:$Z$948,15,0)</f>
        <v xml:space="preserve"> Diptera</v>
      </c>
      <c r="S823" t="str">
        <f>VLOOKUP($B823,SOCS_box_taxonomy!$B$2:$Z$948,16,0)</f>
        <v xml:space="preserve"> Brachycera</v>
      </c>
      <c r="T823" t="str">
        <f>VLOOKUP($B823,SOCS_box_taxonomy!$B$2:$Z$948,17,0)</f>
        <v xml:space="preserve"> Muscomorpha</v>
      </c>
      <c r="U823" t="str">
        <f>VLOOKUP($B823,SOCS_box_taxonomy!$B$2:$Z$948,18,0)</f>
        <v>Ephydroidea</v>
      </c>
      <c r="V823" t="str">
        <f>VLOOKUP($B823,SOCS_box_taxonomy!$B$2:$Z$948,19,0)</f>
        <v xml:space="preserve"> Drosophilidae</v>
      </c>
      <c r="W823" t="str">
        <f>VLOOKUP($B823,SOCS_box_taxonomy!$B$2:$Z$948,20,0)</f>
        <v xml:space="preserve"> Drosophila</v>
      </c>
      <c r="X823" t="str">
        <f>VLOOKUP($B823,SOCS_box_taxonomy!$B$2:$Z$948,21,0)</f>
        <v xml:space="preserve"> Hawaiian Drosophila.</v>
      </c>
      <c r="Y823">
        <f>VLOOKUP($B823,SOCS_box_taxonomy!$B$2:$Z$948,22,0)</f>
        <v>0</v>
      </c>
    </row>
    <row r="824" spans="1:26">
      <c r="A824" t="s">
        <v>418</v>
      </c>
      <c r="B824" t="s">
        <v>1565</v>
      </c>
      <c r="C824">
        <v>1442</v>
      </c>
      <c r="D824" t="s">
        <v>21</v>
      </c>
      <c r="E824">
        <v>356</v>
      </c>
      <c r="F824">
        <v>392</v>
      </c>
      <c r="G824">
        <v>1016</v>
      </c>
      <c r="H824" t="s">
        <v>1265</v>
      </c>
      <c r="I824" t="str">
        <f>VLOOKUP($B824,SOCS_box_taxonomy!$B$2:$Z$948,6,0)</f>
        <v>Eukaryota</v>
      </c>
      <c r="J824" t="str">
        <f>VLOOKUP($B824,SOCS_box_taxonomy!$B$2:$Z$948,7,0)</f>
        <v xml:space="preserve"> Metazoa</v>
      </c>
      <c r="K824" t="str">
        <f>VLOOKUP($B824,SOCS_box_taxonomy!$B$2:$Z$948,8,0)</f>
        <v xml:space="preserve"> Ecdysozoa</v>
      </c>
      <c r="L824" t="str">
        <f>VLOOKUP($B824,SOCS_box_taxonomy!$B$2:$Z$948,9,0)</f>
        <v xml:space="preserve"> Arthropoda</v>
      </c>
      <c r="M824" t="str">
        <f>VLOOKUP($B824,SOCS_box_taxonomy!$B$2:$Z$948,10,0)</f>
        <v xml:space="preserve"> Hexapoda</v>
      </c>
      <c r="N824" t="str">
        <f>VLOOKUP($B824,SOCS_box_taxonomy!$B$2:$Z$948,11,0)</f>
        <v xml:space="preserve"> Insecta</v>
      </c>
      <c r="O824" t="str">
        <f>VLOOKUP($B824,SOCS_box_taxonomy!$B$2:$Z$948,12,0)</f>
        <v>Pterygota</v>
      </c>
      <c r="P824" t="str">
        <f>VLOOKUP($B824,SOCS_box_taxonomy!$B$2:$Z$948,13,0)</f>
        <v xml:space="preserve"> Neoptera</v>
      </c>
      <c r="Q824" t="str">
        <f>VLOOKUP($B824,SOCS_box_taxonomy!$B$2:$Z$948,14,0)</f>
        <v xml:space="preserve"> Endopterygota</v>
      </c>
      <c r="R824" t="str">
        <f>VLOOKUP($B824,SOCS_box_taxonomy!$B$2:$Z$948,15,0)</f>
        <v xml:space="preserve"> Diptera</v>
      </c>
      <c r="S824" t="str">
        <f>VLOOKUP($B824,SOCS_box_taxonomy!$B$2:$Z$948,16,0)</f>
        <v xml:space="preserve"> Brachycera</v>
      </c>
      <c r="T824" t="str">
        <f>VLOOKUP($B824,SOCS_box_taxonomy!$B$2:$Z$948,17,0)</f>
        <v xml:space="preserve"> Muscomorpha</v>
      </c>
      <c r="U824" t="str">
        <f>VLOOKUP($B824,SOCS_box_taxonomy!$B$2:$Z$948,18,0)</f>
        <v>Ephydroidea</v>
      </c>
      <c r="V824" t="str">
        <f>VLOOKUP($B824,SOCS_box_taxonomy!$B$2:$Z$948,19,0)</f>
        <v xml:space="preserve"> Drosophilidae</v>
      </c>
      <c r="W824" t="str">
        <f>VLOOKUP($B824,SOCS_box_taxonomy!$B$2:$Z$948,20,0)</f>
        <v xml:space="preserve"> Drosophila</v>
      </c>
      <c r="X824" t="str">
        <f>VLOOKUP($B824,SOCS_box_taxonomy!$B$2:$Z$948,21,0)</f>
        <v xml:space="preserve"> Hawaiian Drosophila.</v>
      </c>
      <c r="Y824">
        <f>VLOOKUP($B824,SOCS_box_taxonomy!$B$2:$Z$948,22,0)</f>
        <v>0</v>
      </c>
      <c r="Z824">
        <f>$F824-$E824+1</f>
        <v>37</v>
      </c>
    </row>
    <row r="825" spans="1:26">
      <c r="A825" t="s">
        <v>418</v>
      </c>
      <c r="B825" t="s">
        <v>1565</v>
      </c>
      <c r="C825">
        <v>1442</v>
      </c>
      <c r="D825" t="s">
        <v>1340</v>
      </c>
      <c r="E825">
        <v>1333</v>
      </c>
      <c r="F825">
        <v>1438</v>
      </c>
      <c r="G825">
        <v>519</v>
      </c>
      <c r="H825" t="s">
        <v>1341</v>
      </c>
      <c r="I825" t="str">
        <f>VLOOKUP($B825,SOCS_box_taxonomy!$B$2:$Z$948,6,0)</f>
        <v>Eukaryota</v>
      </c>
      <c r="J825" t="str">
        <f>VLOOKUP($B825,SOCS_box_taxonomy!$B$2:$Z$948,7,0)</f>
        <v xml:space="preserve"> Metazoa</v>
      </c>
      <c r="K825" t="str">
        <f>VLOOKUP($B825,SOCS_box_taxonomy!$B$2:$Z$948,8,0)</f>
        <v xml:space="preserve"> Ecdysozoa</v>
      </c>
      <c r="L825" t="str">
        <f>VLOOKUP($B825,SOCS_box_taxonomy!$B$2:$Z$948,9,0)</f>
        <v xml:space="preserve"> Arthropoda</v>
      </c>
      <c r="M825" t="str">
        <f>VLOOKUP($B825,SOCS_box_taxonomy!$B$2:$Z$948,10,0)</f>
        <v xml:space="preserve"> Hexapoda</v>
      </c>
      <c r="N825" t="str">
        <f>VLOOKUP($B825,SOCS_box_taxonomy!$B$2:$Z$948,11,0)</f>
        <v xml:space="preserve"> Insecta</v>
      </c>
      <c r="O825" t="str">
        <f>VLOOKUP($B825,SOCS_box_taxonomy!$B$2:$Z$948,12,0)</f>
        <v>Pterygota</v>
      </c>
      <c r="P825" t="str">
        <f>VLOOKUP($B825,SOCS_box_taxonomy!$B$2:$Z$948,13,0)</f>
        <v xml:space="preserve"> Neoptera</v>
      </c>
      <c r="Q825" t="str">
        <f>VLOOKUP($B825,SOCS_box_taxonomy!$B$2:$Z$948,14,0)</f>
        <v xml:space="preserve"> Endopterygota</v>
      </c>
      <c r="R825" t="str">
        <f>VLOOKUP($B825,SOCS_box_taxonomy!$B$2:$Z$948,15,0)</f>
        <v xml:space="preserve"> Diptera</v>
      </c>
      <c r="S825" t="str">
        <f>VLOOKUP($B825,SOCS_box_taxonomy!$B$2:$Z$948,16,0)</f>
        <v xml:space="preserve"> Brachycera</v>
      </c>
      <c r="T825" t="str">
        <f>VLOOKUP($B825,SOCS_box_taxonomy!$B$2:$Z$948,17,0)</f>
        <v xml:space="preserve"> Muscomorpha</v>
      </c>
      <c r="U825" t="str">
        <f>VLOOKUP($B825,SOCS_box_taxonomy!$B$2:$Z$948,18,0)</f>
        <v>Ephydroidea</v>
      </c>
      <c r="V825" t="str">
        <f>VLOOKUP($B825,SOCS_box_taxonomy!$B$2:$Z$948,19,0)</f>
        <v xml:space="preserve"> Drosophilidae</v>
      </c>
      <c r="W825" t="str">
        <f>VLOOKUP($B825,SOCS_box_taxonomy!$B$2:$Z$948,20,0)</f>
        <v xml:space="preserve"> Drosophila</v>
      </c>
      <c r="X825" t="str">
        <f>VLOOKUP($B825,SOCS_box_taxonomy!$B$2:$Z$948,21,0)</f>
        <v xml:space="preserve"> Hawaiian Drosophila.</v>
      </c>
      <c r="Y825">
        <f>VLOOKUP($B825,SOCS_box_taxonomy!$B$2:$Z$948,22,0)</f>
        <v>0</v>
      </c>
    </row>
    <row r="826" spans="1:26">
      <c r="A826" t="s">
        <v>418</v>
      </c>
      <c r="B826" t="s">
        <v>1565</v>
      </c>
      <c r="C826">
        <v>1442</v>
      </c>
      <c r="D826" t="s">
        <v>1266</v>
      </c>
      <c r="E826">
        <v>58</v>
      </c>
      <c r="F826">
        <v>93</v>
      </c>
      <c r="G826">
        <v>121734</v>
      </c>
      <c r="H826" t="s">
        <v>1267</v>
      </c>
      <c r="I826" t="str">
        <f>VLOOKUP($B826,SOCS_box_taxonomy!$B$2:$Z$948,6,0)</f>
        <v>Eukaryota</v>
      </c>
      <c r="J826" t="str">
        <f>VLOOKUP($B826,SOCS_box_taxonomy!$B$2:$Z$948,7,0)</f>
        <v xml:space="preserve"> Metazoa</v>
      </c>
      <c r="K826" t="str">
        <f>VLOOKUP($B826,SOCS_box_taxonomy!$B$2:$Z$948,8,0)</f>
        <v xml:space="preserve"> Ecdysozoa</v>
      </c>
      <c r="L826" t="str">
        <f>VLOOKUP($B826,SOCS_box_taxonomy!$B$2:$Z$948,9,0)</f>
        <v xml:space="preserve"> Arthropoda</v>
      </c>
      <c r="M826" t="str">
        <f>VLOOKUP($B826,SOCS_box_taxonomy!$B$2:$Z$948,10,0)</f>
        <v xml:space="preserve"> Hexapoda</v>
      </c>
      <c r="N826" t="str">
        <f>VLOOKUP($B826,SOCS_box_taxonomy!$B$2:$Z$948,11,0)</f>
        <v xml:space="preserve"> Insecta</v>
      </c>
      <c r="O826" t="str">
        <f>VLOOKUP($B826,SOCS_box_taxonomy!$B$2:$Z$948,12,0)</f>
        <v>Pterygota</v>
      </c>
      <c r="P826" t="str">
        <f>VLOOKUP($B826,SOCS_box_taxonomy!$B$2:$Z$948,13,0)</f>
        <v xml:space="preserve"> Neoptera</v>
      </c>
      <c r="Q826" t="str">
        <f>VLOOKUP($B826,SOCS_box_taxonomy!$B$2:$Z$948,14,0)</f>
        <v xml:space="preserve"> Endopterygota</v>
      </c>
      <c r="R826" t="str">
        <f>VLOOKUP($B826,SOCS_box_taxonomy!$B$2:$Z$948,15,0)</f>
        <v xml:space="preserve"> Diptera</v>
      </c>
      <c r="S826" t="str">
        <f>VLOOKUP($B826,SOCS_box_taxonomy!$B$2:$Z$948,16,0)</f>
        <v xml:space="preserve"> Brachycera</v>
      </c>
      <c r="T826" t="str">
        <f>VLOOKUP($B826,SOCS_box_taxonomy!$B$2:$Z$948,17,0)</f>
        <v xml:space="preserve"> Muscomorpha</v>
      </c>
      <c r="U826" t="str">
        <f>VLOOKUP($B826,SOCS_box_taxonomy!$B$2:$Z$948,18,0)</f>
        <v>Ephydroidea</v>
      </c>
      <c r="V826" t="str">
        <f>VLOOKUP($B826,SOCS_box_taxonomy!$B$2:$Z$948,19,0)</f>
        <v xml:space="preserve"> Drosophilidae</v>
      </c>
      <c r="W826" t="str">
        <f>VLOOKUP($B826,SOCS_box_taxonomy!$B$2:$Z$948,20,0)</f>
        <v xml:space="preserve"> Drosophila</v>
      </c>
      <c r="X826" t="str">
        <f>VLOOKUP($B826,SOCS_box_taxonomy!$B$2:$Z$948,21,0)</f>
        <v xml:space="preserve"> Hawaiian Drosophila.</v>
      </c>
      <c r="Y826">
        <f>VLOOKUP($B826,SOCS_box_taxonomy!$B$2:$Z$948,22,0)</f>
        <v>0</v>
      </c>
    </row>
    <row r="827" spans="1:26">
      <c r="A827" t="s">
        <v>418</v>
      </c>
      <c r="B827" t="s">
        <v>1565</v>
      </c>
      <c r="C827">
        <v>1442</v>
      </c>
      <c r="D827" t="s">
        <v>1457</v>
      </c>
      <c r="E827">
        <v>630</v>
      </c>
      <c r="F827">
        <v>1286</v>
      </c>
      <c r="G827">
        <v>21</v>
      </c>
      <c r="I827" t="str">
        <f>VLOOKUP($B827,SOCS_box_taxonomy!$B$2:$Z$948,6,0)</f>
        <v>Eukaryota</v>
      </c>
      <c r="J827" t="str">
        <f>VLOOKUP($B827,SOCS_box_taxonomy!$B$2:$Z$948,7,0)</f>
        <v xml:space="preserve"> Metazoa</v>
      </c>
      <c r="K827" t="str">
        <f>VLOOKUP($B827,SOCS_box_taxonomy!$B$2:$Z$948,8,0)</f>
        <v xml:space="preserve"> Ecdysozoa</v>
      </c>
      <c r="L827" t="str">
        <f>VLOOKUP($B827,SOCS_box_taxonomy!$B$2:$Z$948,9,0)</f>
        <v xml:space="preserve"> Arthropoda</v>
      </c>
      <c r="M827" t="str">
        <f>VLOOKUP($B827,SOCS_box_taxonomy!$B$2:$Z$948,10,0)</f>
        <v xml:space="preserve"> Hexapoda</v>
      </c>
      <c r="N827" t="str">
        <f>VLOOKUP($B827,SOCS_box_taxonomy!$B$2:$Z$948,11,0)</f>
        <v xml:space="preserve"> Insecta</v>
      </c>
      <c r="O827" t="str">
        <f>VLOOKUP($B827,SOCS_box_taxonomy!$B$2:$Z$948,12,0)</f>
        <v>Pterygota</v>
      </c>
      <c r="P827" t="str">
        <f>VLOOKUP($B827,SOCS_box_taxonomy!$B$2:$Z$948,13,0)</f>
        <v xml:space="preserve"> Neoptera</v>
      </c>
      <c r="Q827" t="str">
        <f>VLOOKUP($B827,SOCS_box_taxonomy!$B$2:$Z$948,14,0)</f>
        <v xml:space="preserve"> Endopterygota</v>
      </c>
      <c r="R827" t="str">
        <f>VLOOKUP($B827,SOCS_box_taxonomy!$B$2:$Z$948,15,0)</f>
        <v xml:space="preserve"> Diptera</v>
      </c>
      <c r="S827" t="str">
        <f>VLOOKUP($B827,SOCS_box_taxonomy!$B$2:$Z$948,16,0)</f>
        <v xml:space="preserve"> Brachycera</v>
      </c>
      <c r="T827" t="str">
        <f>VLOOKUP($B827,SOCS_box_taxonomy!$B$2:$Z$948,17,0)</f>
        <v xml:space="preserve"> Muscomorpha</v>
      </c>
      <c r="U827" t="str">
        <f>VLOOKUP($B827,SOCS_box_taxonomy!$B$2:$Z$948,18,0)</f>
        <v>Ephydroidea</v>
      </c>
      <c r="V827" t="str">
        <f>VLOOKUP($B827,SOCS_box_taxonomy!$B$2:$Z$948,19,0)</f>
        <v xml:space="preserve"> Drosophilidae</v>
      </c>
      <c r="W827" t="str">
        <f>VLOOKUP($B827,SOCS_box_taxonomy!$B$2:$Z$948,20,0)</f>
        <v xml:space="preserve"> Drosophila</v>
      </c>
      <c r="X827" t="str">
        <f>VLOOKUP($B827,SOCS_box_taxonomy!$B$2:$Z$948,21,0)</f>
        <v xml:space="preserve"> Hawaiian Drosophila.</v>
      </c>
      <c r="Y827">
        <f>VLOOKUP($B827,SOCS_box_taxonomy!$B$2:$Z$948,22,0)</f>
        <v>0</v>
      </c>
    </row>
    <row r="828" spans="1:26">
      <c r="A828" t="s">
        <v>419</v>
      </c>
      <c r="B828" t="s">
        <v>1566</v>
      </c>
      <c r="C828">
        <v>262</v>
      </c>
      <c r="D828" t="s">
        <v>81</v>
      </c>
      <c r="E828">
        <v>10</v>
      </c>
      <c r="F828">
        <v>178</v>
      </c>
      <c r="G828">
        <v>13525</v>
      </c>
      <c r="H828" t="s">
        <v>1281</v>
      </c>
      <c r="I828" t="str">
        <f>VLOOKUP($B828,SOCS_box_taxonomy!$B$2:$Z$948,6,0)</f>
        <v>Eukaryota</v>
      </c>
      <c r="J828" t="str">
        <f>VLOOKUP($B828,SOCS_box_taxonomy!$B$2:$Z$948,7,0)</f>
        <v xml:space="preserve"> Metazoa</v>
      </c>
      <c r="K828" t="str">
        <f>VLOOKUP($B828,SOCS_box_taxonomy!$B$2:$Z$948,8,0)</f>
        <v xml:space="preserve"> Ecdysozoa</v>
      </c>
      <c r="L828" t="str">
        <f>VLOOKUP($B828,SOCS_box_taxonomy!$B$2:$Z$948,9,0)</f>
        <v xml:space="preserve"> Arthropoda</v>
      </c>
      <c r="M828" t="str">
        <f>VLOOKUP($B828,SOCS_box_taxonomy!$B$2:$Z$948,10,0)</f>
        <v xml:space="preserve"> Hexapoda</v>
      </c>
      <c r="N828" t="str">
        <f>VLOOKUP($B828,SOCS_box_taxonomy!$B$2:$Z$948,11,0)</f>
        <v xml:space="preserve"> Insecta</v>
      </c>
      <c r="O828" t="str">
        <f>VLOOKUP($B828,SOCS_box_taxonomy!$B$2:$Z$948,12,0)</f>
        <v>Pterygota</v>
      </c>
      <c r="P828" t="str">
        <f>VLOOKUP($B828,SOCS_box_taxonomy!$B$2:$Z$948,13,0)</f>
        <v xml:space="preserve"> Neoptera</v>
      </c>
      <c r="Q828" t="str">
        <f>VLOOKUP($B828,SOCS_box_taxonomy!$B$2:$Z$948,14,0)</f>
        <v xml:space="preserve"> Endopterygota</v>
      </c>
      <c r="R828" t="str">
        <f>VLOOKUP($B828,SOCS_box_taxonomy!$B$2:$Z$948,15,0)</f>
        <v xml:space="preserve"> Diptera</v>
      </c>
      <c r="S828" t="str">
        <f>VLOOKUP($B828,SOCS_box_taxonomy!$B$2:$Z$948,16,0)</f>
        <v xml:space="preserve"> Brachycera</v>
      </c>
      <c r="T828" t="str">
        <f>VLOOKUP($B828,SOCS_box_taxonomy!$B$2:$Z$948,17,0)</f>
        <v xml:space="preserve"> Muscomorpha</v>
      </c>
      <c r="U828" t="str">
        <f>VLOOKUP($B828,SOCS_box_taxonomy!$B$2:$Z$948,18,0)</f>
        <v>Ephydroidea</v>
      </c>
      <c r="V828" t="str">
        <f>VLOOKUP($B828,SOCS_box_taxonomy!$B$2:$Z$948,19,0)</f>
        <v xml:space="preserve"> Drosophilidae</v>
      </c>
      <c r="W828" t="str">
        <f>VLOOKUP($B828,SOCS_box_taxonomy!$B$2:$Z$948,20,0)</f>
        <v xml:space="preserve"> Drosophila</v>
      </c>
      <c r="X828" t="str">
        <f>VLOOKUP($B828,SOCS_box_taxonomy!$B$2:$Z$948,21,0)</f>
        <v xml:space="preserve"> Hawaiian Drosophila.</v>
      </c>
      <c r="Y828">
        <f>VLOOKUP($B828,SOCS_box_taxonomy!$B$2:$Z$948,22,0)</f>
        <v>0</v>
      </c>
    </row>
    <row r="829" spans="1:26">
      <c r="A829" t="s">
        <v>419</v>
      </c>
      <c r="B829" t="s">
        <v>1566</v>
      </c>
      <c r="C829">
        <v>262</v>
      </c>
      <c r="D829" t="s">
        <v>21</v>
      </c>
      <c r="E829">
        <v>191</v>
      </c>
      <c r="F829">
        <v>228</v>
      </c>
      <c r="G829">
        <v>1016</v>
      </c>
      <c r="H829" t="s">
        <v>1265</v>
      </c>
      <c r="I829" t="str">
        <f>VLOOKUP($B829,SOCS_box_taxonomy!$B$2:$Z$948,6,0)</f>
        <v>Eukaryota</v>
      </c>
      <c r="J829" t="str">
        <f>VLOOKUP($B829,SOCS_box_taxonomy!$B$2:$Z$948,7,0)</f>
        <v xml:space="preserve"> Metazoa</v>
      </c>
      <c r="K829" t="str">
        <f>VLOOKUP($B829,SOCS_box_taxonomy!$B$2:$Z$948,8,0)</f>
        <v xml:space="preserve"> Ecdysozoa</v>
      </c>
      <c r="L829" t="str">
        <f>VLOOKUP($B829,SOCS_box_taxonomy!$B$2:$Z$948,9,0)</f>
        <v xml:space="preserve"> Arthropoda</v>
      </c>
      <c r="M829" t="str">
        <f>VLOOKUP($B829,SOCS_box_taxonomy!$B$2:$Z$948,10,0)</f>
        <v xml:space="preserve"> Hexapoda</v>
      </c>
      <c r="N829" t="str">
        <f>VLOOKUP($B829,SOCS_box_taxonomy!$B$2:$Z$948,11,0)</f>
        <v xml:space="preserve"> Insecta</v>
      </c>
      <c r="O829" t="str">
        <f>VLOOKUP($B829,SOCS_box_taxonomy!$B$2:$Z$948,12,0)</f>
        <v>Pterygota</v>
      </c>
      <c r="P829" t="str">
        <f>VLOOKUP($B829,SOCS_box_taxonomy!$B$2:$Z$948,13,0)</f>
        <v xml:space="preserve"> Neoptera</v>
      </c>
      <c r="Q829" t="str">
        <f>VLOOKUP($B829,SOCS_box_taxonomy!$B$2:$Z$948,14,0)</f>
        <v xml:space="preserve"> Endopterygota</v>
      </c>
      <c r="R829" t="str">
        <f>VLOOKUP($B829,SOCS_box_taxonomy!$B$2:$Z$948,15,0)</f>
        <v xml:space="preserve"> Diptera</v>
      </c>
      <c r="S829" t="str">
        <f>VLOOKUP($B829,SOCS_box_taxonomy!$B$2:$Z$948,16,0)</f>
        <v xml:space="preserve"> Brachycera</v>
      </c>
      <c r="T829" t="str">
        <f>VLOOKUP($B829,SOCS_box_taxonomy!$B$2:$Z$948,17,0)</f>
        <v xml:space="preserve"> Muscomorpha</v>
      </c>
      <c r="U829" t="str">
        <f>VLOOKUP($B829,SOCS_box_taxonomy!$B$2:$Z$948,18,0)</f>
        <v>Ephydroidea</v>
      </c>
      <c r="V829" t="str">
        <f>VLOOKUP($B829,SOCS_box_taxonomy!$B$2:$Z$948,19,0)</f>
        <v xml:space="preserve"> Drosophilidae</v>
      </c>
      <c r="W829" t="str">
        <f>VLOOKUP($B829,SOCS_box_taxonomy!$B$2:$Z$948,20,0)</f>
        <v xml:space="preserve"> Drosophila</v>
      </c>
      <c r="X829" t="str">
        <f>VLOOKUP($B829,SOCS_box_taxonomy!$B$2:$Z$948,21,0)</f>
        <v xml:space="preserve"> Hawaiian Drosophila.</v>
      </c>
      <c r="Y829">
        <f>VLOOKUP($B829,SOCS_box_taxonomy!$B$2:$Z$948,22,0)</f>
        <v>0</v>
      </c>
      <c r="Z829">
        <f>$F829-$E829+1</f>
        <v>38</v>
      </c>
    </row>
    <row r="830" spans="1:26">
      <c r="A830" t="s">
        <v>420</v>
      </c>
      <c r="B830" t="s">
        <v>1567</v>
      </c>
      <c r="C830">
        <v>508</v>
      </c>
      <c r="D830" t="s">
        <v>21</v>
      </c>
      <c r="E830">
        <v>357</v>
      </c>
      <c r="F830">
        <v>398</v>
      </c>
      <c r="G830">
        <v>1016</v>
      </c>
      <c r="H830" t="s">
        <v>1265</v>
      </c>
      <c r="I830" t="str">
        <f>VLOOKUP($B830,SOCS_box_taxonomy!$B$2:$Z$948,6,0)</f>
        <v>Eukaryota</v>
      </c>
      <c r="J830" t="str">
        <f>VLOOKUP($B830,SOCS_box_taxonomy!$B$2:$Z$948,7,0)</f>
        <v xml:space="preserve"> Metazoa</v>
      </c>
      <c r="K830" t="str">
        <f>VLOOKUP($B830,SOCS_box_taxonomy!$B$2:$Z$948,8,0)</f>
        <v xml:space="preserve"> Ecdysozoa</v>
      </c>
      <c r="L830" t="str">
        <f>VLOOKUP($B830,SOCS_box_taxonomy!$B$2:$Z$948,9,0)</f>
        <v xml:space="preserve"> Arthropoda</v>
      </c>
      <c r="M830" t="str">
        <f>VLOOKUP($B830,SOCS_box_taxonomy!$B$2:$Z$948,10,0)</f>
        <v xml:space="preserve"> Hexapoda</v>
      </c>
      <c r="N830" t="str">
        <f>VLOOKUP($B830,SOCS_box_taxonomy!$B$2:$Z$948,11,0)</f>
        <v xml:space="preserve"> Insecta</v>
      </c>
      <c r="O830" t="str">
        <f>VLOOKUP($B830,SOCS_box_taxonomy!$B$2:$Z$948,12,0)</f>
        <v>Pterygota</v>
      </c>
      <c r="P830" t="str">
        <f>VLOOKUP($B830,SOCS_box_taxonomy!$B$2:$Z$948,13,0)</f>
        <v xml:space="preserve"> Neoptera</v>
      </c>
      <c r="Q830" t="str">
        <f>VLOOKUP($B830,SOCS_box_taxonomy!$B$2:$Z$948,14,0)</f>
        <v xml:space="preserve"> Endopterygota</v>
      </c>
      <c r="R830" t="str">
        <f>VLOOKUP($B830,SOCS_box_taxonomy!$B$2:$Z$948,15,0)</f>
        <v xml:space="preserve"> Diptera</v>
      </c>
      <c r="S830" t="str">
        <f>VLOOKUP($B830,SOCS_box_taxonomy!$B$2:$Z$948,16,0)</f>
        <v xml:space="preserve"> Brachycera</v>
      </c>
      <c r="T830" t="str">
        <f>VLOOKUP($B830,SOCS_box_taxonomy!$B$2:$Z$948,17,0)</f>
        <v xml:space="preserve"> Muscomorpha</v>
      </c>
      <c r="U830" t="str">
        <f>VLOOKUP($B830,SOCS_box_taxonomy!$B$2:$Z$948,18,0)</f>
        <v>Ephydroidea</v>
      </c>
      <c r="V830" t="str">
        <f>VLOOKUP($B830,SOCS_box_taxonomy!$B$2:$Z$948,19,0)</f>
        <v xml:space="preserve"> Drosophilidae</v>
      </c>
      <c r="W830" t="str">
        <f>VLOOKUP($B830,SOCS_box_taxonomy!$B$2:$Z$948,20,0)</f>
        <v xml:space="preserve"> Drosophila</v>
      </c>
      <c r="X830" t="str">
        <f>VLOOKUP($B830,SOCS_box_taxonomy!$B$2:$Z$948,21,0)</f>
        <v xml:space="preserve"> Hawaiian Drosophila.</v>
      </c>
      <c r="Y830">
        <f>VLOOKUP($B830,SOCS_box_taxonomy!$B$2:$Z$948,22,0)</f>
        <v>0</v>
      </c>
      <c r="Z830">
        <f>$F830-$E830+1</f>
        <v>42</v>
      </c>
    </row>
    <row r="831" spans="1:26">
      <c r="A831" t="s">
        <v>420</v>
      </c>
      <c r="B831" t="s">
        <v>1567</v>
      </c>
      <c r="C831">
        <v>508</v>
      </c>
      <c r="D831" t="s">
        <v>1460</v>
      </c>
      <c r="E831">
        <v>47</v>
      </c>
      <c r="F831">
        <v>356</v>
      </c>
      <c r="G831">
        <v>21</v>
      </c>
      <c r="I831" t="str">
        <f>VLOOKUP($B831,SOCS_box_taxonomy!$B$2:$Z$948,6,0)</f>
        <v>Eukaryota</v>
      </c>
      <c r="J831" t="str">
        <f>VLOOKUP($B831,SOCS_box_taxonomy!$B$2:$Z$948,7,0)</f>
        <v xml:space="preserve"> Metazoa</v>
      </c>
      <c r="K831" t="str">
        <f>VLOOKUP($B831,SOCS_box_taxonomy!$B$2:$Z$948,8,0)</f>
        <v xml:space="preserve"> Ecdysozoa</v>
      </c>
      <c r="L831" t="str">
        <f>VLOOKUP($B831,SOCS_box_taxonomy!$B$2:$Z$948,9,0)</f>
        <v xml:space="preserve"> Arthropoda</v>
      </c>
      <c r="M831" t="str">
        <f>VLOOKUP($B831,SOCS_box_taxonomy!$B$2:$Z$948,10,0)</f>
        <v xml:space="preserve"> Hexapoda</v>
      </c>
      <c r="N831" t="str">
        <f>VLOOKUP($B831,SOCS_box_taxonomy!$B$2:$Z$948,11,0)</f>
        <v xml:space="preserve"> Insecta</v>
      </c>
      <c r="O831" t="str">
        <f>VLOOKUP($B831,SOCS_box_taxonomy!$B$2:$Z$948,12,0)</f>
        <v>Pterygota</v>
      </c>
      <c r="P831" t="str">
        <f>VLOOKUP($B831,SOCS_box_taxonomy!$B$2:$Z$948,13,0)</f>
        <v xml:space="preserve"> Neoptera</v>
      </c>
      <c r="Q831" t="str">
        <f>VLOOKUP($B831,SOCS_box_taxonomy!$B$2:$Z$948,14,0)</f>
        <v xml:space="preserve"> Endopterygota</v>
      </c>
      <c r="R831" t="str">
        <f>VLOOKUP($B831,SOCS_box_taxonomy!$B$2:$Z$948,15,0)</f>
        <v xml:space="preserve"> Diptera</v>
      </c>
      <c r="S831" t="str">
        <f>VLOOKUP($B831,SOCS_box_taxonomy!$B$2:$Z$948,16,0)</f>
        <v xml:space="preserve"> Brachycera</v>
      </c>
      <c r="T831" t="str">
        <f>VLOOKUP($B831,SOCS_box_taxonomy!$B$2:$Z$948,17,0)</f>
        <v xml:space="preserve"> Muscomorpha</v>
      </c>
      <c r="U831" t="str">
        <f>VLOOKUP($B831,SOCS_box_taxonomy!$B$2:$Z$948,18,0)</f>
        <v>Ephydroidea</v>
      </c>
      <c r="V831" t="str">
        <f>VLOOKUP($B831,SOCS_box_taxonomy!$B$2:$Z$948,19,0)</f>
        <v xml:space="preserve"> Drosophilidae</v>
      </c>
      <c r="W831" t="str">
        <f>VLOOKUP($B831,SOCS_box_taxonomy!$B$2:$Z$948,20,0)</f>
        <v xml:space="preserve"> Drosophila</v>
      </c>
      <c r="X831" t="str">
        <f>VLOOKUP($B831,SOCS_box_taxonomy!$B$2:$Z$948,21,0)</f>
        <v xml:space="preserve"> Hawaiian Drosophila.</v>
      </c>
      <c r="Y831">
        <f>VLOOKUP($B831,SOCS_box_taxonomy!$B$2:$Z$948,22,0)</f>
        <v>0</v>
      </c>
    </row>
    <row r="832" spans="1:26">
      <c r="A832" t="s">
        <v>421</v>
      </c>
      <c r="B832" t="s">
        <v>1568</v>
      </c>
      <c r="C832">
        <v>496</v>
      </c>
      <c r="D832" t="s">
        <v>21</v>
      </c>
      <c r="E832">
        <v>357</v>
      </c>
      <c r="F832">
        <v>398</v>
      </c>
      <c r="G832">
        <v>1016</v>
      </c>
      <c r="H832" t="s">
        <v>1265</v>
      </c>
      <c r="I832" t="str">
        <f>VLOOKUP($B832,SOCS_box_taxonomy!$B$2:$Z$948,6,0)</f>
        <v>Eukaryota</v>
      </c>
      <c r="J832" t="str">
        <f>VLOOKUP($B832,SOCS_box_taxonomy!$B$2:$Z$948,7,0)</f>
        <v xml:space="preserve"> Metazoa</v>
      </c>
      <c r="K832" t="str">
        <f>VLOOKUP($B832,SOCS_box_taxonomy!$B$2:$Z$948,8,0)</f>
        <v xml:space="preserve"> Ecdysozoa</v>
      </c>
      <c r="L832" t="str">
        <f>VLOOKUP($B832,SOCS_box_taxonomy!$B$2:$Z$948,9,0)</f>
        <v xml:space="preserve"> Arthropoda</v>
      </c>
      <c r="M832" t="str">
        <f>VLOOKUP($B832,SOCS_box_taxonomy!$B$2:$Z$948,10,0)</f>
        <v xml:space="preserve"> Hexapoda</v>
      </c>
      <c r="N832" t="str">
        <f>VLOOKUP($B832,SOCS_box_taxonomy!$B$2:$Z$948,11,0)</f>
        <v xml:space="preserve"> Insecta</v>
      </c>
      <c r="O832" t="str">
        <f>VLOOKUP($B832,SOCS_box_taxonomy!$B$2:$Z$948,12,0)</f>
        <v>Pterygota</v>
      </c>
      <c r="P832" t="str">
        <f>VLOOKUP($B832,SOCS_box_taxonomy!$B$2:$Z$948,13,0)</f>
        <v xml:space="preserve"> Neoptera</v>
      </c>
      <c r="Q832" t="str">
        <f>VLOOKUP($B832,SOCS_box_taxonomy!$B$2:$Z$948,14,0)</f>
        <v xml:space="preserve"> Endopterygota</v>
      </c>
      <c r="R832" t="str">
        <f>VLOOKUP($B832,SOCS_box_taxonomy!$B$2:$Z$948,15,0)</f>
        <v xml:space="preserve"> Diptera</v>
      </c>
      <c r="S832" t="str">
        <f>VLOOKUP($B832,SOCS_box_taxonomy!$B$2:$Z$948,16,0)</f>
        <v xml:space="preserve"> Brachycera</v>
      </c>
      <c r="T832" t="str">
        <f>VLOOKUP($B832,SOCS_box_taxonomy!$B$2:$Z$948,17,0)</f>
        <v xml:space="preserve"> Muscomorpha</v>
      </c>
      <c r="U832" t="str">
        <f>VLOOKUP($B832,SOCS_box_taxonomy!$B$2:$Z$948,18,0)</f>
        <v>Ephydroidea</v>
      </c>
      <c r="V832" t="str">
        <f>VLOOKUP($B832,SOCS_box_taxonomy!$B$2:$Z$948,19,0)</f>
        <v xml:space="preserve"> Drosophilidae</v>
      </c>
      <c r="W832" t="str">
        <f>VLOOKUP($B832,SOCS_box_taxonomy!$B$2:$Z$948,20,0)</f>
        <v xml:space="preserve"> Drosophila.</v>
      </c>
      <c r="X832">
        <f>VLOOKUP($B832,SOCS_box_taxonomy!$B$2:$Z$948,21,0)</f>
        <v>0</v>
      </c>
      <c r="Y832">
        <f>VLOOKUP($B832,SOCS_box_taxonomy!$B$2:$Z$948,22,0)</f>
        <v>0</v>
      </c>
      <c r="Z832">
        <f>$F832-$E832+1</f>
        <v>42</v>
      </c>
    </row>
    <row r="833" spans="1:26">
      <c r="A833" t="s">
        <v>421</v>
      </c>
      <c r="B833" t="s">
        <v>1568</v>
      </c>
      <c r="C833">
        <v>496</v>
      </c>
      <c r="D833" t="s">
        <v>1460</v>
      </c>
      <c r="E833">
        <v>62</v>
      </c>
      <c r="F833">
        <v>356</v>
      </c>
      <c r="G833">
        <v>21</v>
      </c>
      <c r="I833" t="str">
        <f>VLOOKUP($B833,SOCS_box_taxonomy!$B$2:$Z$948,6,0)</f>
        <v>Eukaryota</v>
      </c>
      <c r="J833" t="str">
        <f>VLOOKUP($B833,SOCS_box_taxonomy!$B$2:$Z$948,7,0)</f>
        <v xml:space="preserve"> Metazoa</v>
      </c>
      <c r="K833" t="str">
        <f>VLOOKUP($B833,SOCS_box_taxonomy!$B$2:$Z$948,8,0)</f>
        <v xml:space="preserve"> Ecdysozoa</v>
      </c>
      <c r="L833" t="str">
        <f>VLOOKUP($B833,SOCS_box_taxonomy!$B$2:$Z$948,9,0)</f>
        <v xml:space="preserve"> Arthropoda</v>
      </c>
      <c r="M833" t="str">
        <f>VLOOKUP($B833,SOCS_box_taxonomy!$B$2:$Z$948,10,0)</f>
        <v xml:space="preserve"> Hexapoda</v>
      </c>
      <c r="N833" t="str">
        <f>VLOOKUP($B833,SOCS_box_taxonomy!$B$2:$Z$948,11,0)</f>
        <v xml:space="preserve"> Insecta</v>
      </c>
      <c r="O833" t="str">
        <f>VLOOKUP($B833,SOCS_box_taxonomy!$B$2:$Z$948,12,0)</f>
        <v>Pterygota</v>
      </c>
      <c r="P833" t="str">
        <f>VLOOKUP($B833,SOCS_box_taxonomy!$B$2:$Z$948,13,0)</f>
        <v xml:space="preserve"> Neoptera</v>
      </c>
      <c r="Q833" t="str">
        <f>VLOOKUP($B833,SOCS_box_taxonomy!$B$2:$Z$948,14,0)</f>
        <v xml:space="preserve"> Endopterygota</v>
      </c>
      <c r="R833" t="str">
        <f>VLOOKUP($B833,SOCS_box_taxonomy!$B$2:$Z$948,15,0)</f>
        <v xml:space="preserve"> Diptera</v>
      </c>
      <c r="S833" t="str">
        <f>VLOOKUP($B833,SOCS_box_taxonomy!$B$2:$Z$948,16,0)</f>
        <v xml:space="preserve"> Brachycera</v>
      </c>
      <c r="T833" t="str">
        <f>VLOOKUP($B833,SOCS_box_taxonomy!$B$2:$Z$948,17,0)</f>
        <v xml:space="preserve"> Muscomorpha</v>
      </c>
      <c r="U833" t="str">
        <f>VLOOKUP($B833,SOCS_box_taxonomy!$B$2:$Z$948,18,0)</f>
        <v>Ephydroidea</v>
      </c>
      <c r="V833" t="str">
        <f>VLOOKUP($B833,SOCS_box_taxonomy!$B$2:$Z$948,19,0)</f>
        <v xml:space="preserve"> Drosophilidae</v>
      </c>
      <c r="W833" t="str">
        <f>VLOOKUP($B833,SOCS_box_taxonomy!$B$2:$Z$948,20,0)</f>
        <v xml:space="preserve"> Drosophila.</v>
      </c>
      <c r="X833">
        <f>VLOOKUP($B833,SOCS_box_taxonomy!$B$2:$Z$948,21,0)</f>
        <v>0</v>
      </c>
      <c r="Y833">
        <f>VLOOKUP($B833,SOCS_box_taxonomy!$B$2:$Z$948,22,0)</f>
        <v>0</v>
      </c>
    </row>
    <row r="834" spans="1:26">
      <c r="A834" t="s">
        <v>423</v>
      </c>
      <c r="B834" t="s">
        <v>1569</v>
      </c>
      <c r="C834">
        <v>1479</v>
      </c>
      <c r="D834" t="s">
        <v>21</v>
      </c>
      <c r="E834">
        <v>358</v>
      </c>
      <c r="F834">
        <v>394</v>
      </c>
      <c r="G834">
        <v>1016</v>
      </c>
      <c r="H834" t="s">
        <v>1265</v>
      </c>
      <c r="I834" t="str">
        <f>VLOOKUP($B834,SOCS_box_taxonomy!$B$2:$Z$948,6,0)</f>
        <v>Eukaryota</v>
      </c>
      <c r="J834" t="str">
        <f>VLOOKUP($B834,SOCS_box_taxonomy!$B$2:$Z$948,7,0)</f>
        <v xml:space="preserve"> Metazoa</v>
      </c>
      <c r="K834" t="str">
        <f>VLOOKUP($B834,SOCS_box_taxonomy!$B$2:$Z$948,8,0)</f>
        <v xml:space="preserve"> Ecdysozoa</v>
      </c>
      <c r="L834" t="str">
        <f>VLOOKUP($B834,SOCS_box_taxonomy!$B$2:$Z$948,9,0)</f>
        <v xml:space="preserve"> Arthropoda</v>
      </c>
      <c r="M834" t="str">
        <f>VLOOKUP($B834,SOCS_box_taxonomy!$B$2:$Z$948,10,0)</f>
        <v xml:space="preserve"> Hexapoda</v>
      </c>
      <c r="N834" t="str">
        <f>VLOOKUP($B834,SOCS_box_taxonomy!$B$2:$Z$948,11,0)</f>
        <v xml:space="preserve"> Insecta</v>
      </c>
      <c r="O834" t="str">
        <f>VLOOKUP($B834,SOCS_box_taxonomy!$B$2:$Z$948,12,0)</f>
        <v>Pterygota</v>
      </c>
      <c r="P834" t="str">
        <f>VLOOKUP($B834,SOCS_box_taxonomy!$B$2:$Z$948,13,0)</f>
        <v xml:space="preserve"> Neoptera</v>
      </c>
      <c r="Q834" t="str">
        <f>VLOOKUP($B834,SOCS_box_taxonomy!$B$2:$Z$948,14,0)</f>
        <v xml:space="preserve"> Endopterygota</v>
      </c>
      <c r="R834" t="str">
        <f>VLOOKUP($B834,SOCS_box_taxonomy!$B$2:$Z$948,15,0)</f>
        <v xml:space="preserve"> Diptera</v>
      </c>
      <c r="S834" t="str">
        <f>VLOOKUP($B834,SOCS_box_taxonomy!$B$2:$Z$948,16,0)</f>
        <v xml:space="preserve"> Brachycera</v>
      </c>
      <c r="T834" t="str">
        <f>VLOOKUP($B834,SOCS_box_taxonomy!$B$2:$Z$948,17,0)</f>
        <v xml:space="preserve"> Muscomorpha</v>
      </c>
      <c r="U834" t="str">
        <f>VLOOKUP($B834,SOCS_box_taxonomy!$B$2:$Z$948,18,0)</f>
        <v>Ephydroidea</v>
      </c>
      <c r="V834" t="str">
        <f>VLOOKUP($B834,SOCS_box_taxonomy!$B$2:$Z$948,19,0)</f>
        <v xml:space="preserve"> Drosophilidae</v>
      </c>
      <c r="W834" t="str">
        <f>VLOOKUP($B834,SOCS_box_taxonomy!$B$2:$Z$948,20,0)</f>
        <v xml:space="preserve"> Drosophila.</v>
      </c>
      <c r="X834">
        <f>VLOOKUP($B834,SOCS_box_taxonomy!$B$2:$Z$948,21,0)</f>
        <v>0</v>
      </c>
      <c r="Y834">
        <f>VLOOKUP($B834,SOCS_box_taxonomy!$B$2:$Z$948,22,0)</f>
        <v>0</v>
      </c>
      <c r="Z834">
        <f>$F834-$E834+1</f>
        <v>37</v>
      </c>
    </row>
    <row r="835" spans="1:26">
      <c r="A835" t="s">
        <v>423</v>
      </c>
      <c r="B835" t="s">
        <v>1569</v>
      </c>
      <c r="C835">
        <v>1479</v>
      </c>
      <c r="D835" t="s">
        <v>1340</v>
      </c>
      <c r="E835">
        <v>1367</v>
      </c>
      <c r="F835">
        <v>1475</v>
      </c>
      <c r="G835">
        <v>519</v>
      </c>
      <c r="H835" t="s">
        <v>1341</v>
      </c>
      <c r="I835" t="str">
        <f>VLOOKUP($B835,SOCS_box_taxonomy!$B$2:$Z$948,6,0)</f>
        <v>Eukaryota</v>
      </c>
      <c r="J835" t="str">
        <f>VLOOKUP($B835,SOCS_box_taxonomy!$B$2:$Z$948,7,0)</f>
        <v xml:space="preserve"> Metazoa</v>
      </c>
      <c r="K835" t="str">
        <f>VLOOKUP($B835,SOCS_box_taxonomy!$B$2:$Z$948,8,0)</f>
        <v xml:space="preserve"> Ecdysozoa</v>
      </c>
      <c r="L835" t="str">
        <f>VLOOKUP($B835,SOCS_box_taxonomy!$B$2:$Z$948,9,0)</f>
        <v xml:space="preserve"> Arthropoda</v>
      </c>
      <c r="M835" t="str">
        <f>VLOOKUP($B835,SOCS_box_taxonomy!$B$2:$Z$948,10,0)</f>
        <v xml:space="preserve"> Hexapoda</v>
      </c>
      <c r="N835" t="str">
        <f>VLOOKUP($B835,SOCS_box_taxonomy!$B$2:$Z$948,11,0)</f>
        <v xml:space="preserve"> Insecta</v>
      </c>
      <c r="O835" t="str">
        <f>VLOOKUP($B835,SOCS_box_taxonomy!$B$2:$Z$948,12,0)</f>
        <v>Pterygota</v>
      </c>
      <c r="P835" t="str">
        <f>VLOOKUP($B835,SOCS_box_taxonomy!$B$2:$Z$948,13,0)</f>
        <v xml:space="preserve"> Neoptera</v>
      </c>
      <c r="Q835" t="str">
        <f>VLOOKUP($B835,SOCS_box_taxonomy!$B$2:$Z$948,14,0)</f>
        <v xml:space="preserve"> Endopterygota</v>
      </c>
      <c r="R835" t="str">
        <f>VLOOKUP($B835,SOCS_box_taxonomy!$B$2:$Z$948,15,0)</f>
        <v xml:space="preserve"> Diptera</v>
      </c>
      <c r="S835" t="str">
        <f>VLOOKUP($B835,SOCS_box_taxonomy!$B$2:$Z$948,16,0)</f>
        <v xml:space="preserve"> Brachycera</v>
      </c>
      <c r="T835" t="str">
        <f>VLOOKUP($B835,SOCS_box_taxonomy!$B$2:$Z$948,17,0)</f>
        <v xml:space="preserve"> Muscomorpha</v>
      </c>
      <c r="U835" t="str">
        <f>VLOOKUP($B835,SOCS_box_taxonomy!$B$2:$Z$948,18,0)</f>
        <v>Ephydroidea</v>
      </c>
      <c r="V835" t="str">
        <f>VLOOKUP($B835,SOCS_box_taxonomy!$B$2:$Z$948,19,0)</f>
        <v xml:space="preserve"> Drosophilidae</v>
      </c>
      <c r="W835" t="str">
        <f>VLOOKUP($B835,SOCS_box_taxonomy!$B$2:$Z$948,20,0)</f>
        <v xml:space="preserve"> Drosophila.</v>
      </c>
      <c r="X835">
        <f>VLOOKUP($B835,SOCS_box_taxonomy!$B$2:$Z$948,21,0)</f>
        <v>0</v>
      </c>
      <c r="Y835">
        <f>VLOOKUP($B835,SOCS_box_taxonomy!$B$2:$Z$948,22,0)</f>
        <v>0</v>
      </c>
    </row>
    <row r="836" spans="1:26">
      <c r="A836" t="s">
        <v>423</v>
      </c>
      <c r="B836" t="s">
        <v>1569</v>
      </c>
      <c r="C836">
        <v>1479</v>
      </c>
      <c r="D836" t="s">
        <v>1266</v>
      </c>
      <c r="E836">
        <v>55</v>
      </c>
      <c r="F836">
        <v>90</v>
      </c>
      <c r="G836">
        <v>121734</v>
      </c>
      <c r="H836" t="s">
        <v>1267</v>
      </c>
      <c r="I836" t="str">
        <f>VLOOKUP($B836,SOCS_box_taxonomy!$B$2:$Z$948,6,0)</f>
        <v>Eukaryota</v>
      </c>
      <c r="J836" t="str">
        <f>VLOOKUP($B836,SOCS_box_taxonomy!$B$2:$Z$948,7,0)</f>
        <v xml:space="preserve"> Metazoa</v>
      </c>
      <c r="K836" t="str">
        <f>VLOOKUP($B836,SOCS_box_taxonomy!$B$2:$Z$948,8,0)</f>
        <v xml:space="preserve"> Ecdysozoa</v>
      </c>
      <c r="L836" t="str">
        <f>VLOOKUP($B836,SOCS_box_taxonomy!$B$2:$Z$948,9,0)</f>
        <v xml:space="preserve"> Arthropoda</v>
      </c>
      <c r="M836" t="str">
        <f>VLOOKUP($B836,SOCS_box_taxonomy!$B$2:$Z$948,10,0)</f>
        <v xml:space="preserve"> Hexapoda</v>
      </c>
      <c r="N836" t="str">
        <f>VLOOKUP($B836,SOCS_box_taxonomy!$B$2:$Z$948,11,0)</f>
        <v xml:space="preserve"> Insecta</v>
      </c>
      <c r="O836" t="str">
        <f>VLOOKUP($B836,SOCS_box_taxonomy!$B$2:$Z$948,12,0)</f>
        <v>Pterygota</v>
      </c>
      <c r="P836" t="str">
        <f>VLOOKUP($B836,SOCS_box_taxonomy!$B$2:$Z$948,13,0)</f>
        <v xml:space="preserve"> Neoptera</v>
      </c>
      <c r="Q836" t="str">
        <f>VLOOKUP($B836,SOCS_box_taxonomy!$B$2:$Z$948,14,0)</f>
        <v xml:space="preserve"> Endopterygota</v>
      </c>
      <c r="R836" t="str">
        <f>VLOOKUP($B836,SOCS_box_taxonomy!$B$2:$Z$948,15,0)</f>
        <v xml:space="preserve"> Diptera</v>
      </c>
      <c r="S836" t="str">
        <f>VLOOKUP($B836,SOCS_box_taxonomy!$B$2:$Z$948,16,0)</f>
        <v xml:space="preserve"> Brachycera</v>
      </c>
      <c r="T836" t="str">
        <f>VLOOKUP($B836,SOCS_box_taxonomy!$B$2:$Z$948,17,0)</f>
        <v xml:space="preserve"> Muscomorpha</v>
      </c>
      <c r="U836" t="str">
        <f>VLOOKUP($B836,SOCS_box_taxonomy!$B$2:$Z$948,18,0)</f>
        <v>Ephydroidea</v>
      </c>
      <c r="V836" t="str">
        <f>VLOOKUP($B836,SOCS_box_taxonomy!$B$2:$Z$948,19,0)</f>
        <v xml:space="preserve"> Drosophilidae</v>
      </c>
      <c r="W836" t="str">
        <f>VLOOKUP($B836,SOCS_box_taxonomy!$B$2:$Z$948,20,0)</f>
        <v xml:space="preserve"> Drosophila.</v>
      </c>
      <c r="X836">
        <f>VLOOKUP($B836,SOCS_box_taxonomy!$B$2:$Z$948,21,0)</f>
        <v>0</v>
      </c>
      <c r="Y836">
        <f>VLOOKUP($B836,SOCS_box_taxonomy!$B$2:$Z$948,22,0)</f>
        <v>0</v>
      </c>
    </row>
    <row r="837" spans="1:26">
      <c r="A837" t="s">
        <v>423</v>
      </c>
      <c r="B837" t="s">
        <v>1569</v>
      </c>
      <c r="C837">
        <v>1479</v>
      </c>
      <c r="D837" t="s">
        <v>1457</v>
      </c>
      <c r="E837">
        <v>635</v>
      </c>
      <c r="F837">
        <v>1322</v>
      </c>
      <c r="G837">
        <v>21</v>
      </c>
      <c r="I837" t="str">
        <f>VLOOKUP($B837,SOCS_box_taxonomy!$B$2:$Z$948,6,0)</f>
        <v>Eukaryota</v>
      </c>
      <c r="J837" t="str">
        <f>VLOOKUP($B837,SOCS_box_taxonomy!$B$2:$Z$948,7,0)</f>
        <v xml:space="preserve"> Metazoa</v>
      </c>
      <c r="K837" t="str">
        <f>VLOOKUP($B837,SOCS_box_taxonomy!$B$2:$Z$948,8,0)</f>
        <v xml:space="preserve"> Ecdysozoa</v>
      </c>
      <c r="L837" t="str">
        <f>VLOOKUP($B837,SOCS_box_taxonomy!$B$2:$Z$948,9,0)</f>
        <v xml:space="preserve"> Arthropoda</v>
      </c>
      <c r="M837" t="str">
        <f>VLOOKUP($B837,SOCS_box_taxonomy!$B$2:$Z$948,10,0)</f>
        <v xml:space="preserve"> Hexapoda</v>
      </c>
      <c r="N837" t="str">
        <f>VLOOKUP($B837,SOCS_box_taxonomy!$B$2:$Z$948,11,0)</f>
        <v xml:space="preserve"> Insecta</v>
      </c>
      <c r="O837" t="str">
        <f>VLOOKUP($B837,SOCS_box_taxonomy!$B$2:$Z$948,12,0)</f>
        <v>Pterygota</v>
      </c>
      <c r="P837" t="str">
        <f>VLOOKUP($B837,SOCS_box_taxonomy!$B$2:$Z$948,13,0)</f>
        <v xml:space="preserve"> Neoptera</v>
      </c>
      <c r="Q837" t="str">
        <f>VLOOKUP($B837,SOCS_box_taxonomy!$B$2:$Z$948,14,0)</f>
        <v xml:space="preserve"> Endopterygota</v>
      </c>
      <c r="R837" t="str">
        <f>VLOOKUP($B837,SOCS_box_taxonomy!$B$2:$Z$948,15,0)</f>
        <v xml:space="preserve"> Diptera</v>
      </c>
      <c r="S837" t="str">
        <f>VLOOKUP($B837,SOCS_box_taxonomy!$B$2:$Z$948,16,0)</f>
        <v xml:space="preserve"> Brachycera</v>
      </c>
      <c r="T837" t="str">
        <f>VLOOKUP($B837,SOCS_box_taxonomy!$B$2:$Z$948,17,0)</f>
        <v xml:space="preserve"> Muscomorpha</v>
      </c>
      <c r="U837" t="str">
        <f>VLOOKUP($B837,SOCS_box_taxonomy!$B$2:$Z$948,18,0)</f>
        <v>Ephydroidea</v>
      </c>
      <c r="V837" t="str">
        <f>VLOOKUP($B837,SOCS_box_taxonomy!$B$2:$Z$948,19,0)</f>
        <v xml:space="preserve"> Drosophilidae</v>
      </c>
      <c r="W837" t="str">
        <f>VLOOKUP($B837,SOCS_box_taxonomy!$B$2:$Z$948,20,0)</f>
        <v xml:space="preserve"> Drosophila.</v>
      </c>
      <c r="X837">
        <f>VLOOKUP($B837,SOCS_box_taxonomy!$B$2:$Z$948,21,0)</f>
        <v>0</v>
      </c>
      <c r="Y837">
        <f>VLOOKUP($B837,SOCS_box_taxonomy!$B$2:$Z$948,22,0)</f>
        <v>0</v>
      </c>
    </row>
    <row r="838" spans="1:26">
      <c r="A838" t="s">
        <v>424</v>
      </c>
      <c r="B838" t="s">
        <v>1570</v>
      </c>
      <c r="C838">
        <v>723</v>
      </c>
      <c r="D838" t="s">
        <v>1286</v>
      </c>
      <c r="E838">
        <v>486</v>
      </c>
      <c r="F838">
        <v>564</v>
      </c>
      <c r="G838">
        <v>4403</v>
      </c>
      <c r="H838" t="s">
        <v>1287</v>
      </c>
      <c r="I838" t="str">
        <f>VLOOKUP($B838,SOCS_box_taxonomy!$B$2:$Z$948,6,0)</f>
        <v>Eukaryota</v>
      </c>
      <c r="J838" t="str">
        <f>VLOOKUP($B838,SOCS_box_taxonomy!$B$2:$Z$948,7,0)</f>
        <v xml:space="preserve"> Metazoa</v>
      </c>
      <c r="K838" t="str">
        <f>VLOOKUP($B838,SOCS_box_taxonomy!$B$2:$Z$948,8,0)</f>
        <v xml:space="preserve"> Ecdysozoa</v>
      </c>
      <c r="L838" t="str">
        <f>VLOOKUP($B838,SOCS_box_taxonomy!$B$2:$Z$948,9,0)</f>
        <v xml:space="preserve"> Arthropoda</v>
      </c>
      <c r="M838" t="str">
        <f>VLOOKUP($B838,SOCS_box_taxonomy!$B$2:$Z$948,10,0)</f>
        <v xml:space="preserve"> Hexapoda</v>
      </c>
      <c r="N838" t="str">
        <f>VLOOKUP($B838,SOCS_box_taxonomy!$B$2:$Z$948,11,0)</f>
        <v xml:space="preserve"> Insecta</v>
      </c>
      <c r="O838" t="str">
        <f>VLOOKUP($B838,SOCS_box_taxonomy!$B$2:$Z$948,12,0)</f>
        <v>Pterygota</v>
      </c>
      <c r="P838" t="str">
        <f>VLOOKUP($B838,SOCS_box_taxonomy!$B$2:$Z$948,13,0)</f>
        <v xml:space="preserve"> Neoptera</v>
      </c>
      <c r="Q838" t="str">
        <f>VLOOKUP($B838,SOCS_box_taxonomy!$B$2:$Z$948,14,0)</f>
        <v xml:space="preserve"> Endopterygota</v>
      </c>
      <c r="R838" t="str">
        <f>VLOOKUP($B838,SOCS_box_taxonomy!$B$2:$Z$948,15,0)</f>
        <v xml:space="preserve"> Diptera</v>
      </c>
      <c r="S838" t="str">
        <f>VLOOKUP($B838,SOCS_box_taxonomy!$B$2:$Z$948,16,0)</f>
        <v xml:space="preserve"> Brachycera</v>
      </c>
      <c r="T838" t="str">
        <f>VLOOKUP($B838,SOCS_box_taxonomy!$B$2:$Z$948,17,0)</f>
        <v xml:space="preserve"> Muscomorpha</v>
      </c>
      <c r="U838" t="str">
        <f>VLOOKUP($B838,SOCS_box_taxonomy!$B$2:$Z$948,18,0)</f>
        <v>Ephydroidea</v>
      </c>
      <c r="V838" t="str">
        <f>VLOOKUP($B838,SOCS_box_taxonomy!$B$2:$Z$948,19,0)</f>
        <v xml:space="preserve"> Drosophilidae</v>
      </c>
      <c r="W838" t="str">
        <f>VLOOKUP($B838,SOCS_box_taxonomy!$B$2:$Z$948,20,0)</f>
        <v xml:space="preserve"> Drosophila.</v>
      </c>
      <c r="X838">
        <f>VLOOKUP($B838,SOCS_box_taxonomy!$B$2:$Z$948,21,0)</f>
        <v>0</v>
      </c>
      <c r="Y838">
        <f>VLOOKUP($B838,SOCS_box_taxonomy!$B$2:$Z$948,22,0)</f>
        <v>0</v>
      </c>
    </row>
    <row r="839" spans="1:26">
      <c r="A839" t="s">
        <v>424</v>
      </c>
      <c r="B839" t="s">
        <v>1570</v>
      </c>
      <c r="C839">
        <v>723</v>
      </c>
      <c r="D839" t="s">
        <v>21</v>
      </c>
      <c r="E839">
        <v>586</v>
      </c>
      <c r="F839">
        <v>623</v>
      </c>
      <c r="G839">
        <v>1016</v>
      </c>
      <c r="H839" t="s">
        <v>1265</v>
      </c>
      <c r="I839" t="str">
        <f>VLOOKUP($B839,SOCS_box_taxonomy!$B$2:$Z$948,6,0)</f>
        <v>Eukaryota</v>
      </c>
      <c r="J839" t="str">
        <f>VLOOKUP($B839,SOCS_box_taxonomy!$B$2:$Z$948,7,0)</f>
        <v xml:space="preserve"> Metazoa</v>
      </c>
      <c r="K839" t="str">
        <f>VLOOKUP($B839,SOCS_box_taxonomy!$B$2:$Z$948,8,0)</f>
        <v xml:space="preserve"> Ecdysozoa</v>
      </c>
      <c r="L839" t="str">
        <f>VLOOKUP($B839,SOCS_box_taxonomy!$B$2:$Z$948,9,0)</f>
        <v xml:space="preserve"> Arthropoda</v>
      </c>
      <c r="M839" t="str">
        <f>VLOOKUP($B839,SOCS_box_taxonomy!$B$2:$Z$948,10,0)</f>
        <v xml:space="preserve"> Hexapoda</v>
      </c>
      <c r="N839" t="str">
        <f>VLOOKUP($B839,SOCS_box_taxonomy!$B$2:$Z$948,11,0)</f>
        <v xml:space="preserve"> Insecta</v>
      </c>
      <c r="O839" t="str">
        <f>VLOOKUP($B839,SOCS_box_taxonomy!$B$2:$Z$948,12,0)</f>
        <v>Pterygota</v>
      </c>
      <c r="P839" t="str">
        <f>VLOOKUP($B839,SOCS_box_taxonomy!$B$2:$Z$948,13,0)</f>
        <v xml:space="preserve"> Neoptera</v>
      </c>
      <c r="Q839" t="str">
        <f>VLOOKUP($B839,SOCS_box_taxonomy!$B$2:$Z$948,14,0)</f>
        <v xml:space="preserve"> Endopterygota</v>
      </c>
      <c r="R839" t="str">
        <f>VLOOKUP($B839,SOCS_box_taxonomy!$B$2:$Z$948,15,0)</f>
        <v xml:space="preserve"> Diptera</v>
      </c>
      <c r="S839" t="str">
        <f>VLOOKUP($B839,SOCS_box_taxonomy!$B$2:$Z$948,16,0)</f>
        <v xml:space="preserve"> Brachycera</v>
      </c>
      <c r="T839" t="str">
        <f>VLOOKUP($B839,SOCS_box_taxonomy!$B$2:$Z$948,17,0)</f>
        <v xml:space="preserve"> Muscomorpha</v>
      </c>
      <c r="U839" t="str">
        <f>VLOOKUP($B839,SOCS_box_taxonomy!$B$2:$Z$948,18,0)</f>
        <v>Ephydroidea</v>
      </c>
      <c r="V839" t="str">
        <f>VLOOKUP($B839,SOCS_box_taxonomy!$B$2:$Z$948,19,0)</f>
        <v xml:space="preserve"> Drosophilidae</v>
      </c>
      <c r="W839" t="str">
        <f>VLOOKUP($B839,SOCS_box_taxonomy!$B$2:$Z$948,20,0)</f>
        <v xml:space="preserve"> Drosophila.</v>
      </c>
      <c r="X839">
        <f>VLOOKUP($B839,SOCS_box_taxonomy!$B$2:$Z$948,21,0)</f>
        <v>0</v>
      </c>
      <c r="Y839">
        <f>VLOOKUP($B839,SOCS_box_taxonomy!$B$2:$Z$948,22,0)</f>
        <v>0</v>
      </c>
      <c r="Z839">
        <f>$F839-$E839+1</f>
        <v>38</v>
      </c>
    </row>
    <row r="840" spans="1:26">
      <c r="A840" t="s">
        <v>424</v>
      </c>
      <c r="B840" t="s">
        <v>1570</v>
      </c>
      <c r="C840">
        <v>723</v>
      </c>
      <c r="D840" t="s">
        <v>1507</v>
      </c>
      <c r="E840">
        <v>641</v>
      </c>
      <c r="F840">
        <v>722</v>
      </c>
      <c r="G840">
        <v>7</v>
      </c>
      <c r="I840" t="str">
        <f>VLOOKUP($B840,SOCS_box_taxonomy!$B$2:$Z$948,6,0)</f>
        <v>Eukaryota</v>
      </c>
      <c r="J840" t="str">
        <f>VLOOKUP($B840,SOCS_box_taxonomy!$B$2:$Z$948,7,0)</f>
        <v xml:space="preserve"> Metazoa</v>
      </c>
      <c r="K840" t="str">
        <f>VLOOKUP($B840,SOCS_box_taxonomy!$B$2:$Z$948,8,0)</f>
        <v xml:space="preserve"> Ecdysozoa</v>
      </c>
      <c r="L840" t="str">
        <f>VLOOKUP($B840,SOCS_box_taxonomy!$B$2:$Z$948,9,0)</f>
        <v xml:space="preserve"> Arthropoda</v>
      </c>
      <c r="M840" t="str">
        <f>VLOOKUP($B840,SOCS_box_taxonomy!$B$2:$Z$948,10,0)</f>
        <v xml:space="preserve"> Hexapoda</v>
      </c>
      <c r="N840" t="str">
        <f>VLOOKUP($B840,SOCS_box_taxonomy!$B$2:$Z$948,11,0)</f>
        <v xml:space="preserve"> Insecta</v>
      </c>
      <c r="O840" t="str">
        <f>VLOOKUP($B840,SOCS_box_taxonomy!$B$2:$Z$948,12,0)</f>
        <v>Pterygota</v>
      </c>
      <c r="P840" t="str">
        <f>VLOOKUP($B840,SOCS_box_taxonomy!$B$2:$Z$948,13,0)</f>
        <v xml:space="preserve"> Neoptera</v>
      </c>
      <c r="Q840" t="str">
        <f>VLOOKUP($B840,SOCS_box_taxonomy!$B$2:$Z$948,14,0)</f>
        <v xml:space="preserve"> Endopterygota</v>
      </c>
      <c r="R840" t="str">
        <f>VLOOKUP($B840,SOCS_box_taxonomy!$B$2:$Z$948,15,0)</f>
        <v xml:space="preserve"> Diptera</v>
      </c>
      <c r="S840" t="str">
        <f>VLOOKUP($B840,SOCS_box_taxonomy!$B$2:$Z$948,16,0)</f>
        <v xml:space="preserve"> Brachycera</v>
      </c>
      <c r="T840" t="str">
        <f>VLOOKUP($B840,SOCS_box_taxonomy!$B$2:$Z$948,17,0)</f>
        <v xml:space="preserve"> Muscomorpha</v>
      </c>
      <c r="U840" t="str">
        <f>VLOOKUP($B840,SOCS_box_taxonomy!$B$2:$Z$948,18,0)</f>
        <v>Ephydroidea</v>
      </c>
      <c r="V840" t="str">
        <f>VLOOKUP($B840,SOCS_box_taxonomy!$B$2:$Z$948,19,0)</f>
        <v xml:space="preserve"> Drosophilidae</v>
      </c>
      <c r="W840" t="str">
        <f>VLOOKUP($B840,SOCS_box_taxonomy!$B$2:$Z$948,20,0)</f>
        <v xml:space="preserve"> Drosophila.</v>
      </c>
      <c r="X840">
        <f>VLOOKUP($B840,SOCS_box_taxonomy!$B$2:$Z$948,21,0)</f>
        <v>0</v>
      </c>
      <c r="Y840">
        <f>VLOOKUP($B840,SOCS_box_taxonomy!$B$2:$Z$948,22,0)</f>
        <v>0</v>
      </c>
    </row>
    <row r="841" spans="1:26">
      <c r="A841" t="s">
        <v>425</v>
      </c>
      <c r="B841" t="s">
        <v>1571</v>
      </c>
      <c r="C841">
        <v>316</v>
      </c>
      <c r="D841" t="s">
        <v>21</v>
      </c>
      <c r="E841">
        <v>257</v>
      </c>
      <c r="F841">
        <v>292</v>
      </c>
      <c r="G841">
        <v>1016</v>
      </c>
      <c r="H841" t="s">
        <v>1265</v>
      </c>
      <c r="I841" t="str">
        <f>VLOOKUP($B841,SOCS_box_taxonomy!$B$2:$Z$948,6,0)</f>
        <v>Eukaryota</v>
      </c>
      <c r="J841" t="str">
        <f>VLOOKUP($B841,SOCS_box_taxonomy!$B$2:$Z$948,7,0)</f>
        <v xml:space="preserve"> Metazoa</v>
      </c>
      <c r="K841" t="str">
        <f>VLOOKUP($B841,SOCS_box_taxonomy!$B$2:$Z$948,8,0)</f>
        <v xml:space="preserve"> Ecdysozoa</v>
      </c>
      <c r="L841" t="str">
        <f>VLOOKUP($B841,SOCS_box_taxonomy!$B$2:$Z$948,9,0)</f>
        <v xml:space="preserve"> Arthropoda</v>
      </c>
      <c r="M841" t="str">
        <f>VLOOKUP($B841,SOCS_box_taxonomy!$B$2:$Z$948,10,0)</f>
        <v xml:space="preserve"> Hexapoda</v>
      </c>
      <c r="N841" t="str">
        <f>VLOOKUP($B841,SOCS_box_taxonomy!$B$2:$Z$948,11,0)</f>
        <v xml:space="preserve"> Insecta</v>
      </c>
      <c r="O841" t="str">
        <f>VLOOKUP($B841,SOCS_box_taxonomy!$B$2:$Z$948,12,0)</f>
        <v>Pterygota</v>
      </c>
      <c r="P841" t="str">
        <f>VLOOKUP($B841,SOCS_box_taxonomy!$B$2:$Z$948,13,0)</f>
        <v xml:space="preserve"> Neoptera</v>
      </c>
      <c r="Q841" t="str">
        <f>VLOOKUP($B841,SOCS_box_taxonomy!$B$2:$Z$948,14,0)</f>
        <v xml:space="preserve"> Endopterygota</v>
      </c>
      <c r="R841" t="str">
        <f>VLOOKUP($B841,SOCS_box_taxonomy!$B$2:$Z$948,15,0)</f>
        <v xml:space="preserve"> Diptera</v>
      </c>
      <c r="S841" t="str">
        <f>VLOOKUP($B841,SOCS_box_taxonomy!$B$2:$Z$948,16,0)</f>
        <v xml:space="preserve"> Brachycera</v>
      </c>
      <c r="T841" t="str">
        <f>VLOOKUP($B841,SOCS_box_taxonomy!$B$2:$Z$948,17,0)</f>
        <v xml:space="preserve"> Muscomorpha</v>
      </c>
      <c r="U841" t="str">
        <f>VLOOKUP($B841,SOCS_box_taxonomy!$B$2:$Z$948,18,0)</f>
        <v>Ephydroidea</v>
      </c>
      <c r="V841" t="str">
        <f>VLOOKUP($B841,SOCS_box_taxonomy!$B$2:$Z$948,19,0)</f>
        <v xml:space="preserve"> Drosophilidae</v>
      </c>
      <c r="W841" t="str">
        <f>VLOOKUP($B841,SOCS_box_taxonomy!$B$2:$Z$948,20,0)</f>
        <v xml:space="preserve"> Drosophila.</v>
      </c>
      <c r="X841">
        <f>VLOOKUP($B841,SOCS_box_taxonomy!$B$2:$Z$948,21,0)</f>
        <v>0</v>
      </c>
      <c r="Y841">
        <f>VLOOKUP($B841,SOCS_box_taxonomy!$B$2:$Z$948,22,0)</f>
        <v>0</v>
      </c>
      <c r="Z841">
        <f>$F841-$E841+1</f>
        <v>36</v>
      </c>
    </row>
    <row r="842" spans="1:26">
      <c r="A842" t="s">
        <v>425</v>
      </c>
      <c r="B842" t="s">
        <v>1571</v>
      </c>
      <c r="C842">
        <v>316</v>
      </c>
      <c r="D842" t="s">
        <v>62</v>
      </c>
      <c r="E842">
        <v>126</v>
      </c>
      <c r="F842">
        <v>255</v>
      </c>
      <c r="G842">
        <v>3584</v>
      </c>
      <c r="H842" t="s">
        <v>1275</v>
      </c>
      <c r="I842" t="str">
        <f>VLOOKUP($B842,SOCS_box_taxonomy!$B$2:$Z$948,6,0)</f>
        <v>Eukaryota</v>
      </c>
      <c r="J842" t="str">
        <f>VLOOKUP($B842,SOCS_box_taxonomy!$B$2:$Z$948,7,0)</f>
        <v xml:space="preserve"> Metazoa</v>
      </c>
      <c r="K842" t="str">
        <f>VLOOKUP($B842,SOCS_box_taxonomy!$B$2:$Z$948,8,0)</f>
        <v xml:space="preserve"> Ecdysozoa</v>
      </c>
      <c r="L842" t="str">
        <f>VLOOKUP($B842,SOCS_box_taxonomy!$B$2:$Z$948,9,0)</f>
        <v xml:space="preserve"> Arthropoda</v>
      </c>
      <c r="M842" t="str">
        <f>VLOOKUP($B842,SOCS_box_taxonomy!$B$2:$Z$948,10,0)</f>
        <v xml:space="preserve"> Hexapoda</v>
      </c>
      <c r="N842" t="str">
        <f>VLOOKUP($B842,SOCS_box_taxonomy!$B$2:$Z$948,11,0)</f>
        <v xml:space="preserve"> Insecta</v>
      </c>
      <c r="O842" t="str">
        <f>VLOOKUP($B842,SOCS_box_taxonomy!$B$2:$Z$948,12,0)</f>
        <v>Pterygota</v>
      </c>
      <c r="P842" t="str">
        <f>VLOOKUP($B842,SOCS_box_taxonomy!$B$2:$Z$948,13,0)</f>
        <v xml:space="preserve"> Neoptera</v>
      </c>
      <c r="Q842" t="str">
        <f>VLOOKUP($B842,SOCS_box_taxonomy!$B$2:$Z$948,14,0)</f>
        <v xml:space="preserve"> Endopterygota</v>
      </c>
      <c r="R842" t="str">
        <f>VLOOKUP($B842,SOCS_box_taxonomy!$B$2:$Z$948,15,0)</f>
        <v xml:space="preserve"> Diptera</v>
      </c>
      <c r="S842" t="str">
        <f>VLOOKUP($B842,SOCS_box_taxonomy!$B$2:$Z$948,16,0)</f>
        <v xml:space="preserve"> Brachycera</v>
      </c>
      <c r="T842" t="str">
        <f>VLOOKUP($B842,SOCS_box_taxonomy!$B$2:$Z$948,17,0)</f>
        <v xml:space="preserve"> Muscomorpha</v>
      </c>
      <c r="U842" t="str">
        <f>VLOOKUP($B842,SOCS_box_taxonomy!$B$2:$Z$948,18,0)</f>
        <v>Ephydroidea</v>
      </c>
      <c r="V842" t="str">
        <f>VLOOKUP($B842,SOCS_box_taxonomy!$B$2:$Z$948,19,0)</f>
        <v xml:space="preserve"> Drosophilidae</v>
      </c>
      <c r="W842" t="str">
        <f>VLOOKUP($B842,SOCS_box_taxonomy!$B$2:$Z$948,20,0)</f>
        <v xml:space="preserve"> Drosophila.</v>
      </c>
      <c r="X842">
        <f>VLOOKUP($B842,SOCS_box_taxonomy!$B$2:$Z$948,21,0)</f>
        <v>0</v>
      </c>
      <c r="Y842">
        <f>VLOOKUP($B842,SOCS_box_taxonomy!$B$2:$Z$948,22,0)</f>
        <v>0</v>
      </c>
    </row>
    <row r="843" spans="1:26">
      <c r="A843" t="s">
        <v>426</v>
      </c>
      <c r="B843" t="s">
        <v>1572</v>
      </c>
      <c r="C843">
        <v>349</v>
      </c>
      <c r="D843" t="s">
        <v>21</v>
      </c>
      <c r="E843">
        <v>306</v>
      </c>
      <c r="F843">
        <v>346</v>
      </c>
      <c r="G843">
        <v>1016</v>
      </c>
      <c r="H843" t="s">
        <v>1265</v>
      </c>
      <c r="I843" t="str">
        <f>VLOOKUP($B843,SOCS_box_taxonomy!$B$2:$Z$948,6,0)</f>
        <v>Eukaryota</v>
      </c>
      <c r="J843" t="str">
        <f>VLOOKUP($B843,SOCS_box_taxonomy!$B$2:$Z$948,7,0)</f>
        <v xml:space="preserve"> Metazoa</v>
      </c>
      <c r="K843" t="str">
        <f>VLOOKUP($B843,SOCS_box_taxonomy!$B$2:$Z$948,8,0)</f>
        <v xml:space="preserve"> Ecdysozoa</v>
      </c>
      <c r="L843" t="str">
        <f>VLOOKUP($B843,SOCS_box_taxonomy!$B$2:$Z$948,9,0)</f>
        <v xml:space="preserve"> Arthropoda</v>
      </c>
      <c r="M843" t="str">
        <f>VLOOKUP($B843,SOCS_box_taxonomy!$B$2:$Z$948,10,0)</f>
        <v xml:space="preserve"> Hexapoda</v>
      </c>
      <c r="N843" t="str">
        <f>VLOOKUP($B843,SOCS_box_taxonomy!$B$2:$Z$948,11,0)</f>
        <v xml:space="preserve"> Insecta</v>
      </c>
      <c r="O843" t="str">
        <f>VLOOKUP($B843,SOCS_box_taxonomy!$B$2:$Z$948,12,0)</f>
        <v>Pterygota</v>
      </c>
      <c r="P843" t="str">
        <f>VLOOKUP($B843,SOCS_box_taxonomy!$B$2:$Z$948,13,0)</f>
        <v xml:space="preserve"> Neoptera</v>
      </c>
      <c r="Q843" t="str">
        <f>VLOOKUP($B843,SOCS_box_taxonomy!$B$2:$Z$948,14,0)</f>
        <v xml:space="preserve"> Endopterygota</v>
      </c>
      <c r="R843" t="str">
        <f>VLOOKUP($B843,SOCS_box_taxonomy!$B$2:$Z$948,15,0)</f>
        <v xml:space="preserve"> Diptera</v>
      </c>
      <c r="S843" t="str">
        <f>VLOOKUP($B843,SOCS_box_taxonomy!$B$2:$Z$948,16,0)</f>
        <v xml:space="preserve"> Brachycera</v>
      </c>
      <c r="T843" t="str">
        <f>VLOOKUP($B843,SOCS_box_taxonomy!$B$2:$Z$948,17,0)</f>
        <v xml:space="preserve"> Muscomorpha</v>
      </c>
      <c r="U843" t="str">
        <f>VLOOKUP($B843,SOCS_box_taxonomy!$B$2:$Z$948,18,0)</f>
        <v>Ephydroidea</v>
      </c>
      <c r="V843" t="str">
        <f>VLOOKUP($B843,SOCS_box_taxonomy!$B$2:$Z$948,19,0)</f>
        <v xml:space="preserve"> Drosophilidae</v>
      </c>
      <c r="W843" t="str">
        <f>VLOOKUP($B843,SOCS_box_taxonomy!$B$2:$Z$948,20,0)</f>
        <v xml:space="preserve"> Drosophila.</v>
      </c>
      <c r="X843">
        <f>VLOOKUP($B843,SOCS_box_taxonomy!$B$2:$Z$948,21,0)</f>
        <v>0</v>
      </c>
      <c r="Y843">
        <f>VLOOKUP($B843,SOCS_box_taxonomy!$B$2:$Z$948,22,0)</f>
        <v>0</v>
      </c>
      <c r="Z843">
        <f>$F843-$E843+1</f>
        <v>41</v>
      </c>
    </row>
    <row r="844" spans="1:26">
      <c r="A844" t="s">
        <v>426</v>
      </c>
      <c r="B844" t="s">
        <v>1572</v>
      </c>
      <c r="C844">
        <v>349</v>
      </c>
      <c r="D844" t="s">
        <v>62</v>
      </c>
      <c r="E844">
        <v>167</v>
      </c>
      <c r="F844">
        <v>301</v>
      </c>
      <c r="G844">
        <v>3584</v>
      </c>
      <c r="H844" t="s">
        <v>1275</v>
      </c>
      <c r="I844" t="str">
        <f>VLOOKUP($B844,SOCS_box_taxonomy!$B$2:$Z$948,6,0)</f>
        <v>Eukaryota</v>
      </c>
      <c r="J844" t="str">
        <f>VLOOKUP($B844,SOCS_box_taxonomy!$B$2:$Z$948,7,0)</f>
        <v xml:space="preserve"> Metazoa</v>
      </c>
      <c r="K844" t="str">
        <f>VLOOKUP($B844,SOCS_box_taxonomy!$B$2:$Z$948,8,0)</f>
        <v xml:space="preserve"> Ecdysozoa</v>
      </c>
      <c r="L844" t="str">
        <f>VLOOKUP($B844,SOCS_box_taxonomy!$B$2:$Z$948,9,0)</f>
        <v xml:space="preserve"> Arthropoda</v>
      </c>
      <c r="M844" t="str">
        <f>VLOOKUP($B844,SOCS_box_taxonomy!$B$2:$Z$948,10,0)</f>
        <v xml:space="preserve"> Hexapoda</v>
      </c>
      <c r="N844" t="str">
        <f>VLOOKUP($B844,SOCS_box_taxonomy!$B$2:$Z$948,11,0)</f>
        <v xml:space="preserve"> Insecta</v>
      </c>
      <c r="O844" t="str">
        <f>VLOOKUP($B844,SOCS_box_taxonomy!$B$2:$Z$948,12,0)</f>
        <v>Pterygota</v>
      </c>
      <c r="P844" t="str">
        <f>VLOOKUP($B844,SOCS_box_taxonomy!$B$2:$Z$948,13,0)</f>
        <v xml:space="preserve"> Neoptera</v>
      </c>
      <c r="Q844" t="str">
        <f>VLOOKUP($B844,SOCS_box_taxonomy!$B$2:$Z$948,14,0)</f>
        <v xml:space="preserve"> Endopterygota</v>
      </c>
      <c r="R844" t="str">
        <f>VLOOKUP($B844,SOCS_box_taxonomy!$B$2:$Z$948,15,0)</f>
        <v xml:space="preserve"> Diptera</v>
      </c>
      <c r="S844" t="str">
        <f>VLOOKUP($B844,SOCS_box_taxonomy!$B$2:$Z$948,16,0)</f>
        <v xml:space="preserve"> Brachycera</v>
      </c>
      <c r="T844" t="str">
        <f>VLOOKUP($B844,SOCS_box_taxonomy!$B$2:$Z$948,17,0)</f>
        <v xml:space="preserve"> Muscomorpha</v>
      </c>
      <c r="U844" t="str">
        <f>VLOOKUP($B844,SOCS_box_taxonomy!$B$2:$Z$948,18,0)</f>
        <v>Ephydroidea</v>
      </c>
      <c r="V844" t="str">
        <f>VLOOKUP($B844,SOCS_box_taxonomy!$B$2:$Z$948,19,0)</f>
        <v xml:space="preserve"> Drosophilidae</v>
      </c>
      <c r="W844" t="str">
        <f>VLOOKUP($B844,SOCS_box_taxonomy!$B$2:$Z$948,20,0)</f>
        <v xml:space="preserve"> Drosophila.</v>
      </c>
      <c r="X844">
        <f>VLOOKUP($B844,SOCS_box_taxonomy!$B$2:$Z$948,21,0)</f>
        <v>0</v>
      </c>
      <c r="Y844">
        <f>VLOOKUP($B844,SOCS_box_taxonomy!$B$2:$Z$948,22,0)</f>
        <v>0</v>
      </c>
    </row>
    <row r="845" spans="1:26">
      <c r="A845" t="s">
        <v>427</v>
      </c>
      <c r="B845" t="s">
        <v>1573</v>
      </c>
      <c r="C845">
        <v>388</v>
      </c>
      <c r="D845" t="s">
        <v>1286</v>
      </c>
      <c r="E845">
        <v>235</v>
      </c>
      <c r="F845">
        <v>307</v>
      </c>
      <c r="G845">
        <v>4403</v>
      </c>
      <c r="H845" t="s">
        <v>1287</v>
      </c>
      <c r="I845" t="str">
        <f>VLOOKUP($B845,SOCS_box_taxonomy!$B$2:$Z$948,6,0)</f>
        <v>Eukaryota</v>
      </c>
      <c r="J845" t="str">
        <f>VLOOKUP($B845,SOCS_box_taxonomy!$B$2:$Z$948,7,0)</f>
        <v xml:space="preserve"> Metazoa</v>
      </c>
      <c r="K845" t="str">
        <f>VLOOKUP($B845,SOCS_box_taxonomy!$B$2:$Z$948,8,0)</f>
        <v xml:space="preserve"> Ecdysozoa</v>
      </c>
      <c r="L845" t="str">
        <f>VLOOKUP($B845,SOCS_box_taxonomy!$B$2:$Z$948,9,0)</f>
        <v xml:space="preserve"> Arthropoda</v>
      </c>
      <c r="M845" t="str">
        <f>VLOOKUP($B845,SOCS_box_taxonomy!$B$2:$Z$948,10,0)</f>
        <v xml:space="preserve"> Hexapoda</v>
      </c>
      <c r="N845" t="str">
        <f>VLOOKUP($B845,SOCS_box_taxonomy!$B$2:$Z$948,11,0)</f>
        <v xml:space="preserve"> Insecta</v>
      </c>
      <c r="O845" t="str">
        <f>VLOOKUP($B845,SOCS_box_taxonomy!$B$2:$Z$948,12,0)</f>
        <v>Pterygota</v>
      </c>
      <c r="P845" t="str">
        <f>VLOOKUP($B845,SOCS_box_taxonomy!$B$2:$Z$948,13,0)</f>
        <v xml:space="preserve"> Neoptera</v>
      </c>
      <c r="Q845" t="str">
        <f>VLOOKUP($B845,SOCS_box_taxonomy!$B$2:$Z$948,14,0)</f>
        <v xml:space="preserve"> Endopterygota</v>
      </c>
      <c r="R845" t="str">
        <f>VLOOKUP($B845,SOCS_box_taxonomy!$B$2:$Z$948,15,0)</f>
        <v xml:space="preserve"> Diptera</v>
      </c>
      <c r="S845" t="str">
        <f>VLOOKUP($B845,SOCS_box_taxonomy!$B$2:$Z$948,16,0)</f>
        <v xml:space="preserve"> Brachycera</v>
      </c>
      <c r="T845" t="str">
        <f>VLOOKUP($B845,SOCS_box_taxonomy!$B$2:$Z$948,17,0)</f>
        <v xml:space="preserve"> Muscomorpha</v>
      </c>
      <c r="U845" t="str">
        <f>VLOOKUP($B845,SOCS_box_taxonomy!$B$2:$Z$948,18,0)</f>
        <v>Ephydroidea</v>
      </c>
      <c r="V845" t="str">
        <f>VLOOKUP($B845,SOCS_box_taxonomy!$B$2:$Z$948,19,0)</f>
        <v xml:space="preserve"> Drosophilidae</v>
      </c>
      <c r="W845" t="str">
        <f>VLOOKUP($B845,SOCS_box_taxonomy!$B$2:$Z$948,20,0)</f>
        <v xml:space="preserve"> Drosophila.</v>
      </c>
      <c r="X845">
        <f>VLOOKUP($B845,SOCS_box_taxonomy!$B$2:$Z$948,21,0)</f>
        <v>0</v>
      </c>
      <c r="Y845">
        <f>VLOOKUP($B845,SOCS_box_taxonomy!$B$2:$Z$948,22,0)</f>
        <v>0</v>
      </c>
    </row>
    <row r="846" spans="1:26">
      <c r="A846" t="s">
        <v>427</v>
      </c>
      <c r="B846" t="s">
        <v>1573</v>
      </c>
      <c r="C846">
        <v>388</v>
      </c>
      <c r="D846" t="s">
        <v>21</v>
      </c>
      <c r="E846">
        <v>345</v>
      </c>
      <c r="F846">
        <v>381</v>
      </c>
      <c r="G846">
        <v>1016</v>
      </c>
      <c r="H846" t="s">
        <v>1265</v>
      </c>
      <c r="I846" t="str">
        <f>VLOOKUP($B846,SOCS_box_taxonomy!$B$2:$Z$948,6,0)</f>
        <v>Eukaryota</v>
      </c>
      <c r="J846" t="str">
        <f>VLOOKUP($B846,SOCS_box_taxonomy!$B$2:$Z$948,7,0)</f>
        <v xml:space="preserve"> Metazoa</v>
      </c>
      <c r="K846" t="str">
        <f>VLOOKUP($B846,SOCS_box_taxonomy!$B$2:$Z$948,8,0)</f>
        <v xml:space="preserve"> Ecdysozoa</v>
      </c>
      <c r="L846" t="str">
        <f>VLOOKUP($B846,SOCS_box_taxonomy!$B$2:$Z$948,9,0)</f>
        <v xml:space="preserve"> Arthropoda</v>
      </c>
      <c r="M846" t="str">
        <f>VLOOKUP($B846,SOCS_box_taxonomy!$B$2:$Z$948,10,0)</f>
        <v xml:space="preserve"> Hexapoda</v>
      </c>
      <c r="N846" t="str">
        <f>VLOOKUP($B846,SOCS_box_taxonomy!$B$2:$Z$948,11,0)</f>
        <v xml:space="preserve"> Insecta</v>
      </c>
      <c r="O846" t="str">
        <f>VLOOKUP($B846,SOCS_box_taxonomy!$B$2:$Z$948,12,0)</f>
        <v>Pterygota</v>
      </c>
      <c r="P846" t="str">
        <f>VLOOKUP($B846,SOCS_box_taxonomy!$B$2:$Z$948,13,0)</f>
        <v xml:space="preserve"> Neoptera</v>
      </c>
      <c r="Q846" t="str">
        <f>VLOOKUP($B846,SOCS_box_taxonomy!$B$2:$Z$948,14,0)</f>
        <v xml:space="preserve"> Endopterygota</v>
      </c>
      <c r="R846" t="str">
        <f>VLOOKUP($B846,SOCS_box_taxonomy!$B$2:$Z$948,15,0)</f>
        <v xml:space="preserve"> Diptera</v>
      </c>
      <c r="S846" t="str">
        <f>VLOOKUP($B846,SOCS_box_taxonomy!$B$2:$Z$948,16,0)</f>
        <v xml:space="preserve"> Brachycera</v>
      </c>
      <c r="T846" t="str">
        <f>VLOOKUP($B846,SOCS_box_taxonomy!$B$2:$Z$948,17,0)</f>
        <v xml:space="preserve"> Muscomorpha</v>
      </c>
      <c r="U846" t="str">
        <f>VLOOKUP($B846,SOCS_box_taxonomy!$B$2:$Z$948,18,0)</f>
        <v>Ephydroidea</v>
      </c>
      <c r="V846" t="str">
        <f>VLOOKUP($B846,SOCS_box_taxonomy!$B$2:$Z$948,19,0)</f>
        <v xml:space="preserve"> Drosophilidae</v>
      </c>
      <c r="W846" t="str">
        <f>VLOOKUP($B846,SOCS_box_taxonomy!$B$2:$Z$948,20,0)</f>
        <v xml:space="preserve"> Drosophila.</v>
      </c>
      <c r="X846">
        <f>VLOOKUP($B846,SOCS_box_taxonomy!$B$2:$Z$948,21,0)</f>
        <v>0</v>
      </c>
      <c r="Y846">
        <f>VLOOKUP($B846,SOCS_box_taxonomy!$B$2:$Z$948,22,0)</f>
        <v>0</v>
      </c>
      <c r="Z846">
        <f>$F846-$E846+1</f>
        <v>37</v>
      </c>
    </row>
    <row r="847" spans="1:26">
      <c r="A847" t="s">
        <v>427</v>
      </c>
      <c r="B847" t="s">
        <v>1573</v>
      </c>
      <c r="C847">
        <v>388</v>
      </c>
      <c r="D847" t="s">
        <v>1574</v>
      </c>
      <c r="E847">
        <v>1</v>
      </c>
      <c r="F847">
        <v>199</v>
      </c>
      <c r="G847">
        <v>4</v>
      </c>
      <c r="I847" t="str">
        <f>VLOOKUP($B847,SOCS_box_taxonomy!$B$2:$Z$948,6,0)</f>
        <v>Eukaryota</v>
      </c>
      <c r="J847" t="str">
        <f>VLOOKUP($B847,SOCS_box_taxonomy!$B$2:$Z$948,7,0)</f>
        <v xml:space="preserve"> Metazoa</v>
      </c>
      <c r="K847" t="str">
        <f>VLOOKUP($B847,SOCS_box_taxonomy!$B$2:$Z$948,8,0)</f>
        <v xml:space="preserve"> Ecdysozoa</v>
      </c>
      <c r="L847" t="str">
        <f>VLOOKUP($B847,SOCS_box_taxonomy!$B$2:$Z$948,9,0)</f>
        <v xml:space="preserve"> Arthropoda</v>
      </c>
      <c r="M847" t="str">
        <f>VLOOKUP($B847,SOCS_box_taxonomy!$B$2:$Z$948,10,0)</f>
        <v xml:space="preserve"> Hexapoda</v>
      </c>
      <c r="N847" t="str">
        <f>VLOOKUP($B847,SOCS_box_taxonomy!$B$2:$Z$948,11,0)</f>
        <v xml:space="preserve"> Insecta</v>
      </c>
      <c r="O847" t="str">
        <f>VLOOKUP($B847,SOCS_box_taxonomy!$B$2:$Z$948,12,0)</f>
        <v>Pterygota</v>
      </c>
      <c r="P847" t="str">
        <f>VLOOKUP($B847,SOCS_box_taxonomy!$B$2:$Z$948,13,0)</f>
        <v xml:space="preserve"> Neoptera</v>
      </c>
      <c r="Q847" t="str">
        <f>VLOOKUP($B847,SOCS_box_taxonomy!$B$2:$Z$948,14,0)</f>
        <v xml:space="preserve"> Endopterygota</v>
      </c>
      <c r="R847" t="str">
        <f>VLOOKUP($B847,SOCS_box_taxonomy!$B$2:$Z$948,15,0)</f>
        <v xml:space="preserve"> Diptera</v>
      </c>
      <c r="S847" t="str">
        <f>VLOOKUP($B847,SOCS_box_taxonomy!$B$2:$Z$948,16,0)</f>
        <v xml:space="preserve"> Brachycera</v>
      </c>
      <c r="T847" t="str">
        <f>VLOOKUP($B847,SOCS_box_taxonomy!$B$2:$Z$948,17,0)</f>
        <v xml:space="preserve"> Muscomorpha</v>
      </c>
      <c r="U847" t="str">
        <f>VLOOKUP($B847,SOCS_box_taxonomy!$B$2:$Z$948,18,0)</f>
        <v>Ephydroidea</v>
      </c>
      <c r="V847" t="str">
        <f>VLOOKUP($B847,SOCS_box_taxonomy!$B$2:$Z$948,19,0)</f>
        <v xml:space="preserve"> Drosophilidae</v>
      </c>
      <c r="W847" t="str">
        <f>VLOOKUP($B847,SOCS_box_taxonomy!$B$2:$Z$948,20,0)</f>
        <v xml:space="preserve"> Drosophila.</v>
      </c>
      <c r="X847">
        <f>VLOOKUP($B847,SOCS_box_taxonomy!$B$2:$Z$948,21,0)</f>
        <v>0</v>
      </c>
      <c r="Y847">
        <f>VLOOKUP($B847,SOCS_box_taxonomy!$B$2:$Z$948,22,0)</f>
        <v>0</v>
      </c>
    </row>
    <row r="848" spans="1:26">
      <c r="A848" t="s">
        <v>428</v>
      </c>
      <c r="B848" t="s">
        <v>1575</v>
      </c>
      <c r="C848">
        <v>310</v>
      </c>
      <c r="D848" t="s">
        <v>1277</v>
      </c>
      <c r="E848">
        <v>49</v>
      </c>
      <c r="F848">
        <v>117</v>
      </c>
      <c r="G848">
        <v>458</v>
      </c>
      <c r="H848" t="s">
        <v>1278</v>
      </c>
      <c r="I848" t="str">
        <f>VLOOKUP($B848,SOCS_box_taxonomy!$B$2:$Z$948,6,0)</f>
        <v>Eukaryota</v>
      </c>
      <c r="J848" t="str">
        <f>VLOOKUP($B848,SOCS_box_taxonomy!$B$2:$Z$948,7,0)</f>
        <v xml:space="preserve"> Metazoa</v>
      </c>
      <c r="K848" t="str">
        <f>VLOOKUP($B848,SOCS_box_taxonomy!$B$2:$Z$948,8,0)</f>
        <v xml:space="preserve"> Ecdysozoa</v>
      </c>
      <c r="L848" t="str">
        <f>VLOOKUP($B848,SOCS_box_taxonomy!$B$2:$Z$948,9,0)</f>
        <v xml:space="preserve"> Arthropoda</v>
      </c>
      <c r="M848" t="str">
        <f>VLOOKUP($B848,SOCS_box_taxonomy!$B$2:$Z$948,10,0)</f>
        <v xml:space="preserve"> Hexapoda</v>
      </c>
      <c r="N848" t="str">
        <f>VLOOKUP($B848,SOCS_box_taxonomy!$B$2:$Z$948,11,0)</f>
        <v xml:space="preserve"> Insecta</v>
      </c>
      <c r="O848" t="str">
        <f>VLOOKUP($B848,SOCS_box_taxonomy!$B$2:$Z$948,12,0)</f>
        <v>Pterygota</v>
      </c>
      <c r="P848" t="str">
        <f>VLOOKUP($B848,SOCS_box_taxonomy!$B$2:$Z$948,13,0)</f>
        <v xml:space="preserve"> Neoptera</v>
      </c>
      <c r="Q848" t="str">
        <f>VLOOKUP($B848,SOCS_box_taxonomy!$B$2:$Z$948,14,0)</f>
        <v xml:space="preserve"> Endopterygota</v>
      </c>
      <c r="R848" t="str">
        <f>VLOOKUP($B848,SOCS_box_taxonomy!$B$2:$Z$948,15,0)</f>
        <v xml:space="preserve"> Diptera</v>
      </c>
      <c r="S848" t="str">
        <f>VLOOKUP($B848,SOCS_box_taxonomy!$B$2:$Z$948,16,0)</f>
        <v xml:space="preserve"> Brachycera</v>
      </c>
      <c r="T848" t="str">
        <f>VLOOKUP($B848,SOCS_box_taxonomy!$B$2:$Z$948,17,0)</f>
        <v xml:space="preserve"> Muscomorpha</v>
      </c>
      <c r="U848" t="str">
        <f>VLOOKUP($B848,SOCS_box_taxonomy!$B$2:$Z$948,18,0)</f>
        <v>Ephydroidea</v>
      </c>
      <c r="V848" t="str">
        <f>VLOOKUP($B848,SOCS_box_taxonomy!$B$2:$Z$948,19,0)</f>
        <v xml:space="preserve"> Drosophilidae</v>
      </c>
      <c r="W848" t="str">
        <f>VLOOKUP($B848,SOCS_box_taxonomy!$B$2:$Z$948,20,0)</f>
        <v xml:space="preserve"> Drosophila.</v>
      </c>
      <c r="X848">
        <f>VLOOKUP($B848,SOCS_box_taxonomy!$B$2:$Z$948,21,0)</f>
        <v>0</v>
      </c>
      <c r="Y848">
        <f>VLOOKUP($B848,SOCS_box_taxonomy!$B$2:$Z$948,22,0)</f>
        <v>0</v>
      </c>
    </row>
    <row r="849" spans="1:26">
      <c r="A849" t="s">
        <v>428</v>
      </c>
      <c r="B849" t="s">
        <v>1575</v>
      </c>
      <c r="C849">
        <v>310</v>
      </c>
      <c r="D849" t="s">
        <v>21</v>
      </c>
      <c r="E849">
        <v>273</v>
      </c>
      <c r="F849">
        <v>309</v>
      </c>
      <c r="G849">
        <v>1016</v>
      </c>
      <c r="H849" t="s">
        <v>1265</v>
      </c>
      <c r="I849" t="str">
        <f>VLOOKUP($B849,SOCS_box_taxonomy!$B$2:$Z$948,6,0)</f>
        <v>Eukaryota</v>
      </c>
      <c r="J849" t="str">
        <f>VLOOKUP($B849,SOCS_box_taxonomy!$B$2:$Z$948,7,0)</f>
        <v xml:space="preserve"> Metazoa</v>
      </c>
      <c r="K849" t="str">
        <f>VLOOKUP($B849,SOCS_box_taxonomy!$B$2:$Z$948,8,0)</f>
        <v xml:space="preserve"> Ecdysozoa</v>
      </c>
      <c r="L849" t="str">
        <f>VLOOKUP($B849,SOCS_box_taxonomy!$B$2:$Z$948,9,0)</f>
        <v xml:space="preserve"> Arthropoda</v>
      </c>
      <c r="M849" t="str">
        <f>VLOOKUP($B849,SOCS_box_taxonomy!$B$2:$Z$948,10,0)</f>
        <v xml:space="preserve"> Hexapoda</v>
      </c>
      <c r="N849" t="str">
        <f>VLOOKUP($B849,SOCS_box_taxonomy!$B$2:$Z$948,11,0)</f>
        <v xml:space="preserve"> Insecta</v>
      </c>
      <c r="O849" t="str">
        <f>VLOOKUP($B849,SOCS_box_taxonomy!$B$2:$Z$948,12,0)</f>
        <v>Pterygota</v>
      </c>
      <c r="P849" t="str">
        <f>VLOOKUP($B849,SOCS_box_taxonomy!$B$2:$Z$948,13,0)</f>
        <v xml:space="preserve"> Neoptera</v>
      </c>
      <c r="Q849" t="str">
        <f>VLOOKUP($B849,SOCS_box_taxonomy!$B$2:$Z$948,14,0)</f>
        <v xml:space="preserve"> Endopterygota</v>
      </c>
      <c r="R849" t="str">
        <f>VLOOKUP($B849,SOCS_box_taxonomy!$B$2:$Z$948,15,0)</f>
        <v xml:space="preserve"> Diptera</v>
      </c>
      <c r="S849" t="str">
        <f>VLOOKUP($B849,SOCS_box_taxonomy!$B$2:$Z$948,16,0)</f>
        <v xml:space="preserve"> Brachycera</v>
      </c>
      <c r="T849" t="str">
        <f>VLOOKUP($B849,SOCS_box_taxonomy!$B$2:$Z$948,17,0)</f>
        <v xml:space="preserve"> Muscomorpha</v>
      </c>
      <c r="U849" t="str">
        <f>VLOOKUP($B849,SOCS_box_taxonomy!$B$2:$Z$948,18,0)</f>
        <v>Ephydroidea</v>
      </c>
      <c r="V849" t="str">
        <f>VLOOKUP($B849,SOCS_box_taxonomy!$B$2:$Z$948,19,0)</f>
        <v xml:space="preserve"> Drosophilidae</v>
      </c>
      <c r="W849" t="str">
        <f>VLOOKUP($B849,SOCS_box_taxonomy!$B$2:$Z$948,20,0)</f>
        <v xml:space="preserve"> Drosophila.</v>
      </c>
      <c r="X849">
        <f>VLOOKUP($B849,SOCS_box_taxonomy!$B$2:$Z$948,21,0)</f>
        <v>0</v>
      </c>
      <c r="Y849">
        <f>VLOOKUP($B849,SOCS_box_taxonomy!$B$2:$Z$948,22,0)</f>
        <v>0</v>
      </c>
      <c r="Z849">
        <f>$F849-$E849+1</f>
        <v>37</v>
      </c>
    </row>
    <row r="850" spans="1:26">
      <c r="A850" t="s">
        <v>429</v>
      </c>
      <c r="B850" t="s">
        <v>1576</v>
      </c>
      <c r="C850">
        <v>712</v>
      </c>
      <c r="D850" t="s">
        <v>1269</v>
      </c>
      <c r="E850">
        <v>75</v>
      </c>
      <c r="F850">
        <v>192</v>
      </c>
      <c r="G850">
        <v>64467</v>
      </c>
      <c r="H850" t="s">
        <v>1270</v>
      </c>
      <c r="I850" t="str">
        <f>VLOOKUP($B850,SOCS_box_taxonomy!$B$2:$Z$948,6,0)</f>
        <v>Eukaryota</v>
      </c>
      <c r="J850" t="str">
        <f>VLOOKUP($B850,SOCS_box_taxonomy!$B$2:$Z$948,7,0)</f>
        <v xml:space="preserve"> Metazoa</v>
      </c>
      <c r="K850" t="str">
        <f>VLOOKUP($B850,SOCS_box_taxonomy!$B$2:$Z$948,8,0)</f>
        <v xml:space="preserve"> Ecdysozoa</v>
      </c>
      <c r="L850" t="str">
        <f>VLOOKUP($B850,SOCS_box_taxonomy!$B$2:$Z$948,9,0)</f>
        <v xml:space="preserve"> Arthropoda</v>
      </c>
      <c r="M850" t="str">
        <f>VLOOKUP($B850,SOCS_box_taxonomy!$B$2:$Z$948,10,0)</f>
        <v xml:space="preserve"> Hexapoda</v>
      </c>
      <c r="N850" t="str">
        <f>VLOOKUP($B850,SOCS_box_taxonomy!$B$2:$Z$948,11,0)</f>
        <v xml:space="preserve"> Insecta</v>
      </c>
      <c r="O850" t="str">
        <f>VLOOKUP($B850,SOCS_box_taxonomy!$B$2:$Z$948,12,0)</f>
        <v>Pterygota</v>
      </c>
      <c r="P850" t="str">
        <f>VLOOKUP($B850,SOCS_box_taxonomy!$B$2:$Z$948,13,0)</f>
        <v xml:space="preserve"> Neoptera</v>
      </c>
      <c r="Q850" t="str">
        <f>VLOOKUP($B850,SOCS_box_taxonomy!$B$2:$Z$948,14,0)</f>
        <v xml:space="preserve"> Endopterygota</v>
      </c>
      <c r="R850" t="str">
        <f>VLOOKUP($B850,SOCS_box_taxonomy!$B$2:$Z$948,15,0)</f>
        <v xml:space="preserve"> Diptera</v>
      </c>
      <c r="S850" t="str">
        <f>VLOOKUP($B850,SOCS_box_taxonomy!$B$2:$Z$948,16,0)</f>
        <v xml:space="preserve"> Brachycera</v>
      </c>
      <c r="T850" t="str">
        <f>VLOOKUP($B850,SOCS_box_taxonomy!$B$2:$Z$948,17,0)</f>
        <v xml:space="preserve"> Muscomorpha</v>
      </c>
      <c r="U850" t="str">
        <f>VLOOKUP($B850,SOCS_box_taxonomy!$B$2:$Z$948,18,0)</f>
        <v>Ephydroidea</v>
      </c>
      <c r="V850" t="str">
        <f>VLOOKUP($B850,SOCS_box_taxonomy!$B$2:$Z$948,19,0)</f>
        <v xml:space="preserve"> Drosophilidae</v>
      </c>
      <c r="W850" t="str">
        <f>VLOOKUP($B850,SOCS_box_taxonomy!$B$2:$Z$948,20,0)</f>
        <v xml:space="preserve"> Drosophila.</v>
      </c>
      <c r="X850">
        <f>VLOOKUP($B850,SOCS_box_taxonomy!$B$2:$Z$948,21,0)</f>
        <v>0</v>
      </c>
      <c r="Y850">
        <f>VLOOKUP($B850,SOCS_box_taxonomy!$B$2:$Z$948,22,0)</f>
        <v>0</v>
      </c>
    </row>
    <row r="851" spans="1:26">
      <c r="A851" t="s">
        <v>429</v>
      </c>
      <c r="B851" t="s">
        <v>1576</v>
      </c>
      <c r="C851">
        <v>712</v>
      </c>
      <c r="D851" t="s">
        <v>21</v>
      </c>
      <c r="E851">
        <v>671</v>
      </c>
      <c r="F851">
        <v>711</v>
      </c>
      <c r="G851">
        <v>1016</v>
      </c>
      <c r="H851" t="s">
        <v>1265</v>
      </c>
      <c r="I851" t="str">
        <f>VLOOKUP($B851,SOCS_box_taxonomy!$B$2:$Z$948,6,0)</f>
        <v>Eukaryota</v>
      </c>
      <c r="J851" t="str">
        <f>VLOOKUP($B851,SOCS_box_taxonomy!$B$2:$Z$948,7,0)</f>
        <v xml:space="preserve"> Metazoa</v>
      </c>
      <c r="K851" t="str">
        <f>VLOOKUP($B851,SOCS_box_taxonomy!$B$2:$Z$948,8,0)</f>
        <v xml:space="preserve"> Ecdysozoa</v>
      </c>
      <c r="L851" t="str">
        <f>VLOOKUP($B851,SOCS_box_taxonomy!$B$2:$Z$948,9,0)</f>
        <v xml:space="preserve"> Arthropoda</v>
      </c>
      <c r="M851" t="str">
        <f>VLOOKUP($B851,SOCS_box_taxonomy!$B$2:$Z$948,10,0)</f>
        <v xml:space="preserve"> Hexapoda</v>
      </c>
      <c r="N851" t="str">
        <f>VLOOKUP($B851,SOCS_box_taxonomy!$B$2:$Z$948,11,0)</f>
        <v xml:space="preserve"> Insecta</v>
      </c>
      <c r="O851" t="str">
        <f>VLOOKUP($B851,SOCS_box_taxonomy!$B$2:$Z$948,12,0)</f>
        <v>Pterygota</v>
      </c>
      <c r="P851" t="str">
        <f>VLOOKUP($B851,SOCS_box_taxonomy!$B$2:$Z$948,13,0)</f>
        <v xml:space="preserve"> Neoptera</v>
      </c>
      <c r="Q851" t="str">
        <f>VLOOKUP($B851,SOCS_box_taxonomy!$B$2:$Z$948,14,0)</f>
        <v xml:space="preserve"> Endopterygota</v>
      </c>
      <c r="R851" t="str">
        <f>VLOOKUP($B851,SOCS_box_taxonomy!$B$2:$Z$948,15,0)</f>
        <v xml:space="preserve"> Diptera</v>
      </c>
      <c r="S851" t="str">
        <f>VLOOKUP($B851,SOCS_box_taxonomy!$B$2:$Z$948,16,0)</f>
        <v xml:space="preserve"> Brachycera</v>
      </c>
      <c r="T851" t="str">
        <f>VLOOKUP($B851,SOCS_box_taxonomy!$B$2:$Z$948,17,0)</f>
        <v xml:space="preserve"> Muscomorpha</v>
      </c>
      <c r="U851" t="str">
        <f>VLOOKUP($B851,SOCS_box_taxonomy!$B$2:$Z$948,18,0)</f>
        <v>Ephydroidea</v>
      </c>
      <c r="V851" t="str">
        <f>VLOOKUP($B851,SOCS_box_taxonomy!$B$2:$Z$948,19,0)</f>
        <v xml:space="preserve"> Drosophilidae</v>
      </c>
      <c r="W851" t="str">
        <f>VLOOKUP($B851,SOCS_box_taxonomy!$B$2:$Z$948,20,0)</f>
        <v xml:space="preserve"> Drosophila.</v>
      </c>
      <c r="X851">
        <f>VLOOKUP($B851,SOCS_box_taxonomy!$B$2:$Z$948,21,0)</f>
        <v>0</v>
      </c>
      <c r="Y851">
        <f>VLOOKUP($B851,SOCS_box_taxonomy!$B$2:$Z$948,22,0)</f>
        <v>0</v>
      </c>
      <c r="Z851">
        <f>$F851-$E851+1</f>
        <v>41</v>
      </c>
    </row>
    <row r="852" spans="1:26">
      <c r="A852" t="s">
        <v>430</v>
      </c>
      <c r="B852" t="s">
        <v>1577</v>
      </c>
      <c r="C852">
        <v>608</v>
      </c>
      <c r="D852" t="s">
        <v>1286</v>
      </c>
      <c r="E852">
        <v>435</v>
      </c>
      <c r="F852">
        <v>510</v>
      </c>
      <c r="G852">
        <v>4403</v>
      </c>
      <c r="H852" t="s">
        <v>1287</v>
      </c>
      <c r="I852" t="str">
        <f>VLOOKUP($B852,SOCS_box_taxonomy!$B$2:$Z$948,6,0)</f>
        <v>Eukaryota</v>
      </c>
      <c r="J852" t="str">
        <f>VLOOKUP($B852,SOCS_box_taxonomy!$B$2:$Z$948,7,0)</f>
        <v xml:space="preserve"> Metazoa</v>
      </c>
      <c r="K852" t="str">
        <f>VLOOKUP($B852,SOCS_box_taxonomy!$B$2:$Z$948,8,0)</f>
        <v xml:space="preserve"> Ecdysozoa</v>
      </c>
      <c r="L852" t="str">
        <f>VLOOKUP($B852,SOCS_box_taxonomy!$B$2:$Z$948,9,0)</f>
        <v xml:space="preserve"> Arthropoda</v>
      </c>
      <c r="M852" t="str">
        <f>VLOOKUP($B852,SOCS_box_taxonomy!$B$2:$Z$948,10,0)</f>
        <v xml:space="preserve"> Hexapoda</v>
      </c>
      <c r="N852" t="str">
        <f>VLOOKUP($B852,SOCS_box_taxonomy!$B$2:$Z$948,11,0)</f>
        <v xml:space="preserve"> Insecta</v>
      </c>
      <c r="O852" t="str">
        <f>VLOOKUP($B852,SOCS_box_taxonomy!$B$2:$Z$948,12,0)</f>
        <v>Pterygota</v>
      </c>
      <c r="P852" t="str">
        <f>VLOOKUP($B852,SOCS_box_taxonomy!$B$2:$Z$948,13,0)</f>
        <v xml:space="preserve"> Neoptera</v>
      </c>
      <c r="Q852" t="str">
        <f>VLOOKUP($B852,SOCS_box_taxonomy!$B$2:$Z$948,14,0)</f>
        <v xml:space="preserve"> Endopterygota</v>
      </c>
      <c r="R852" t="str">
        <f>VLOOKUP($B852,SOCS_box_taxonomy!$B$2:$Z$948,15,0)</f>
        <v xml:space="preserve"> Diptera</v>
      </c>
      <c r="S852" t="str">
        <f>VLOOKUP($B852,SOCS_box_taxonomy!$B$2:$Z$948,16,0)</f>
        <v xml:space="preserve"> Brachycera</v>
      </c>
      <c r="T852" t="str">
        <f>VLOOKUP($B852,SOCS_box_taxonomy!$B$2:$Z$948,17,0)</f>
        <v xml:space="preserve"> Muscomorpha</v>
      </c>
      <c r="U852" t="str">
        <f>VLOOKUP($B852,SOCS_box_taxonomy!$B$2:$Z$948,18,0)</f>
        <v>Ephydroidea</v>
      </c>
      <c r="V852" t="str">
        <f>VLOOKUP($B852,SOCS_box_taxonomy!$B$2:$Z$948,19,0)</f>
        <v xml:space="preserve"> Drosophilidae</v>
      </c>
      <c r="W852" t="str">
        <f>VLOOKUP($B852,SOCS_box_taxonomy!$B$2:$Z$948,20,0)</f>
        <v xml:space="preserve"> Drosophila.</v>
      </c>
      <c r="X852">
        <f>VLOOKUP($B852,SOCS_box_taxonomy!$B$2:$Z$948,21,0)</f>
        <v>0</v>
      </c>
      <c r="Y852">
        <f>VLOOKUP($B852,SOCS_box_taxonomy!$B$2:$Z$948,22,0)</f>
        <v>0</v>
      </c>
    </row>
    <row r="853" spans="1:26">
      <c r="A853" t="s">
        <v>430</v>
      </c>
      <c r="B853" t="s">
        <v>1577</v>
      </c>
      <c r="C853">
        <v>608</v>
      </c>
      <c r="D853" t="s">
        <v>21</v>
      </c>
      <c r="E853">
        <v>547</v>
      </c>
      <c r="F853">
        <v>584</v>
      </c>
      <c r="G853">
        <v>1016</v>
      </c>
      <c r="H853" t="s">
        <v>1265</v>
      </c>
      <c r="I853" t="str">
        <f>VLOOKUP($B853,SOCS_box_taxonomy!$B$2:$Z$948,6,0)</f>
        <v>Eukaryota</v>
      </c>
      <c r="J853" t="str">
        <f>VLOOKUP($B853,SOCS_box_taxonomy!$B$2:$Z$948,7,0)</f>
        <v xml:space="preserve"> Metazoa</v>
      </c>
      <c r="K853" t="str">
        <f>VLOOKUP($B853,SOCS_box_taxonomy!$B$2:$Z$948,8,0)</f>
        <v xml:space="preserve"> Ecdysozoa</v>
      </c>
      <c r="L853" t="str">
        <f>VLOOKUP($B853,SOCS_box_taxonomy!$B$2:$Z$948,9,0)</f>
        <v xml:space="preserve"> Arthropoda</v>
      </c>
      <c r="M853" t="str">
        <f>VLOOKUP($B853,SOCS_box_taxonomy!$B$2:$Z$948,10,0)</f>
        <v xml:space="preserve"> Hexapoda</v>
      </c>
      <c r="N853" t="str">
        <f>VLOOKUP($B853,SOCS_box_taxonomy!$B$2:$Z$948,11,0)</f>
        <v xml:space="preserve"> Insecta</v>
      </c>
      <c r="O853" t="str">
        <f>VLOOKUP($B853,SOCS_box_taxonomy!$B$2:$Z$948,12,0)</f>
        <v>Pterygota</v>
      </c>
      <c r="P853" t="str">
        <f>VLOOKUP($B853,SOCS_box_taxonomy!$B$2:$Z$948,13,0)</f>
        <v xml:space="preserve"> Neoptera</v>
      </c>
      <c r="Q853" t="str">
        <f>VLOOKUP($B853,SOCS_box_taxonomy!$B$2:$Z$948,14,0)</f>
        <v xml:space="preserve"> Endopterygota</v>
      </c>
      <c r="R853" t="str">
        <f>VLOOKUP($B853,SOCS_box_taxonomy!$B$2:$Z$948,15,0)</f>
        <v xml:space="preserve"> Diptera</v>
      </c>
      <c r="S853" t="str">
        <f>VLOOKUP($B853,SOCS_box_taxonomy!$B$2:$Z$948,16,0)</f>
        <v xml:space="preserve"> Brachycera</v>
      </c>
      <c r="T853" t="str">
        <f>VLOOKUP($B853,SOCS_box_taxonomy!$B$2:$Z$948,17,0)</f>
        <v xml:space="preserve"> Muscomorpha</v>
      </c>
      <c r="U853" t="str">
        <f>VLOOKUP($B853,SOCS_box_taxonomy!$B$2:$Z$948,18,0)</f>
        <v>Ephydroidea</v>
      </c>
      <c r="V853" t="str">
        <f>VLOOKUP($B853,SOCS_box_taxonomy!$B$2:$Z$948,19,0)</f>
        <v xml:space="preserve"> Drosophilidae</v>
      </c>
      <c r="W853" t="str">
        <f>VLOOKUP($B853,SOCS_box_taxonomy!$B$2:$Z$948,20,0)</f>
        <v xml:space="preserve"> Drosophila.</v>
      </c>
      <c r="X853">
        <f>VLOOKUP($B853,SOCS_box_taxonomy!$B$2:$Z$948,21,0)</f>
        <v>0</v>
      </c>
      <c r="Y853">
        <f>VLOOKUP($B853,SOCS_box_taxonomy!$B$2:$Z$948,22,0)</f>
        <v>0</v>
      </c>
      <c r="Z853">
        <f>$F853-$E853+1</f>
        <v>38</v>
      </c>
    </row>
    <row r="854" spans="1:26">
      <c r="A854" t="s">
        <v>430</v>
      </c>
      <c r="B854" t="s">
        <v>1577</v>
      </c>
      <c r="C854">
        <v>608</v>
      </c>
      <c r="D854" t="s">
        <v>1288</v>
      </c>
      <c r="E854">
        <v>1</v>
      </c>
      <c r="F854">
        <v>414</v>
      </c>
      <c r="G854">
        <v>52</v>
      </c>
      <c r="I854" t="str">
        <f>VLOOKUP($B854,SOCS_box_taxonomy!$B$2:$Z$948,6,0)</f>
        <v>Eukaryota</v>
      </c>
      <c r="J854" t="str">
        <f>VLOOKUP($B854,SOCS_box_taxonomy!$B$2:$Z$948,7,0)</f>
        <v xml:space="preserve"> Metazoa</v>
      </c>
      <c r="K854" t="str">
        <f>VLOOKUP($B854,SOCS_box_taxonomy!$B$2:$Z$948,8,0)</f>
        <v xml:space="preserve"> Ecdysozoa</v>
      </c>
      <c r="L854" t="str">
        <f>VLOOKUP($B854,SOCS_box_taxonomy!$B$2:$Z$948,9,0)</f>
        <v xml:space="preserve"> Arthropoda</v>
      </c>
      <c r="M854" t="str">
        <f>VLOOKUP($B854,SOCS_box_taxonomy!$B$2:$Z$948,10,0)</f>
        <v xml:space="preserve"> Hexapoda</v>
      </c>
      <c r="N854" t="str">
        <f>VLOOKUP($B854,SOCS_box_taxonomy!$B$2:$Z$948,11,0)</f>
        <v xml:space="preserve"> Insecta</v>
      </c>
      <c r="O854" t="str">
        <f>VLOOKUP($B854,SOCS_box_taxonomy!$B$2:$Z$948,12,0)</f>
        <v>Pterygota</v>
      </c>
      <c r="P854" t="str">
        <f>VLOOKUP($B854,SOCS_box_taxonomy!$B$2:$Z$948,13,0)</f>
        <v xml:space="preserve"> Neoptera</v>
      </c>
      <c r="Q854" t="str">
        <f>VLOOKUP($B854,SOCS_box_taxonomy!$B$2:$Z$948,14,0)</f>
        <v xml:space="preserve"> Endopterygota</v>
      </c>
      <c r="R854" t="str">
        <f>VLOOKUP($B854,SOCS_box_taxonomy!$B$2:$Z$948,15,0)</f>
        <v xml:space="preserve"> Diptera</v>
      </c>
      <c r="S854" t="str">
        <f>VLOOKUP($B854,SOCS_box_taxonomy!$B$2:$Z$948,16,0)</f>
        <v xml:space="preserve"> Brachycera</v>
      </c>
      <c r="T854" t="str">
        <f>VLOOKUP($B854,SOCS_box_taxonomy!$B$2:$Z$948,17,0)</f>
        <v xml:space="preserve"> Muscomorpha</v>
      </c>
      <c r="U854" t="str">
        <f>VLOOKUP($B854,SOCS_box_taxonomy!$B$2:$Z$948,18,0)</f>
        <v>Ephydroidea</v>
      </c>
      <c r="V854" t="str">
        <f>VLOOKUP($B854,SOCS_box_taxonomy!$B$2:$Z$948,19,0)</f>
        <v xml:space="preserve"> Drosophilidae</v>
      </c>
      <c r="W854" t="str">
        <f>VLOOKUP($B854,SOCS_box_taxonomy!$B$2:$Z$948,20,0)</f>
        <v xml:space="preserve"> Drosophila.</v>
      </c>
      <c r="X854">
        <f>VLOOKUP($B854,SOCS_box_taxonomy!$B$2:$Z$948,21,0)</f>
        <v>0</v>
      </c>
      <c r="Y854">
        <f>VLOOKUP($B854,SOCS_box_taxonomy!$B$2:$Z$948,22,0)</f>
        <v>0</v>
      </c>
    </row>
    <row r="855" spans="1:26">
      <c r="A855" t="s">
        <v>431</v>
      </c>
      <c r="B855" t="s">
        <v>1578</v>
      </c>
      <c r="C855">
        <v>262</v>
      </c>
      <c r="D855" t="s">
        <v>81</v>
      </c>
      <c r="E855">
        <v>10</v>
      </c>
      <c r="F855">
        <v>178</v>
      </c>
      <c r="G855">
        <v>13525</v>
      </c>
      <c r="H855" t="s">
        <v>1281</v>
      </c>
      <c r="I855" t="str">
        <f>VLOOKUP($B855,SOCS_box_taxonomy!$B$2:$Z$948,6,0)</f>
        <v>Eukaryota</v>
      </c>
      <c r="J855" t="str">
        <f>VLOOKUP($B855,SOCS_box_taxonomy!$B$2:$Z$948,7,0)</f>
        <v xml:space="preserve"> Metazoa</v>
      </c>
      <c r="K855" t="str">
        <f>VLOOKUP($B855,SOCS_box_taxonomy!$B$2:$Z$948,8,0)</f>
        <v xml:space="preserve"> Ecdysozoa</v>
      </c>
      <c r="L855" t="str">
        <f>VLOOKUP($B855,SOCS_box_taxonomy!$B$2:$Z$948,9,0)</f>
        <v xml:space="preserve"> Arthropoda</v>
      </c>
      <c r="M855" t="str">
        <f>VLOOKUP($B855,SOCS_box_taxonomy!$B$2:$Z$948,10,0)</f>
        <v xml:space="preserve"> Hexapoda</v>
      </c>
      <c r="N855" t="str">
        <f>VLOOKUP($B855,SOCS_box_taxonomy!$B$2:$Z$948,11,0)</f>
        <v xml:space="preserve"> Insecta</v>
      </c>
      <c r="O855" t="str">
        <f>VLOOKUP($B855,SOCS_box_taxonomy!$B$2:$Z$948,12,0)</f>
        <v>Pterygota</v>
      </c>
      <c r="P855" t="str">
        <f>VLOOKUP($B855,SOCS_box_taxonomy!$B$2:$Z$948,13,0)</f>
        <v xml:space="preserve"> Neoptera</v>
      </c>
      <c r="Q855" t="str">
        <f>VLOOKUP($B855,SOCS_box_taxonomy!$B$2:$Z$948,14,0)</f>
        <v xml:space="preserve"> Endopterygota</v>
      </c>
      <c r="R855" t="str">
        <f>VLOOKUP($B855,SOCS_box_taxonomy!$B$2:$Z$948,15,0)</f>
        <v xml:space="preserve"> Diptera</v>
      </c>
      <c r="S855" t="str">
        <f>VLOOKUP($B855,SOCS_box_taxonomy!$B$2:$Z$948,16,0)</f>
        <v xml:space="preserve"> Brachycera</v>
      </c>
      <c r="T855" t="str">
        <f>VLOOKUP($B855,SOCS_box_taxonomy!$B$2:$Z$948,17,0)</f>
        <v xml:space="preserve"> Muscomorpha</v>
      </c>
      <c r="U855" t="str">
        <f>VLOOKUP($B855,SOCS_box_taxonomy!$B$2:$Z$948,18,0)</f>
        <v>Ephydroidea</v>
      </c>
      <c r="V855" t="str">
        <f>VLOOKUP($B855,SOCS_box_taxonomy!$B$2:$Z$948,19,0)</f>
        <v xml:space="preserve"> Drosophilidae</v>
      </c>
      <c r="W855" t="str">
        <f>VLOOKUP($B855,SOCS_box_taxonomy!$B$2:$Z$948,20,0)</f>
        <v xml:space="preserve"> Drosophila.</v>
      </c>
      <c r="X855">
        <f>VLOOKUP($B855,SOCS_box_taxonomy!$B$2:$Z$948,21,0)</f>
        <v>0</v>
      </c>
      <c r="Y855">
        <f>VLOOKUP($B855,SOCS_box_taxonomy!$B$2:$Z$948,22,0)</f>
        <v>0</v>
      </c>
    </row>
    <row r="856" spans="1:26">
      <c r="A856" t="s">
        <v>431</v>
      </c>
      <c r="B856" t="s">
        <v>1578</v>
      </c>
      <c r="C856">
        <v>262</v>
      </c>
      <c r="D856" t="s">
        <v>21</v>
      </c>
      <c r="E856">
        <v>191</v>
      </c>
      <c r="F856">
        <v>228</v>
      </c>
      <c r="G856">
        <v>1016</v>
      </c>
      <c r="H856" t="s">
        <v>1265</v>
      </c>
      <c r="I856" t="str">
        <f>VLOOKUP($B856,SOCS_box_taxonomy!$B$2:$Z$948,6,0)</f>
        <v>Eukaryota</v>
      </c>
      <c r="J856" t="str">
        <f>VLOOKUP($B856,SOCS_box_taxonomy!$B$2:$Z$948,7,0)</f>
        <v xml:space="preserve"> Metazoa</v>
      </c>
      <c r="K856" t="str">
        <f>VLOOKUP($B856,SOCS_box_taxonomy!$B$2:$Z$948,8,0)</f>
        <v xml:space="preserve"> Ecdysozoa</v>
      </c>
      <c r="L856" t="str">
        <f>VLOOKUP($B856,SOCS_box_taxonomy!$B$2:$Z$948,9,0)</f>
        <v xml:space="preserve"> Arthropoda</v>
      </c>
      <c r="M856" t="str">
        <f>VLOOKUP($B856,SOCS_box_taxonomy!$B$2:$Z$948,10,0)</f>
        <v xml:space="preserve"> Hexapoda</v>
      </c>
      <c r="N856" t="str">
        <f>VLOOKUP($B856,SOCS_box_taxonomy!$B$2:$Z$948,11,0)</f>
        <v xml:space="preserve"> Insecta</v>
      </c>
      <c r="O856" t="str">
        <f>VLOOKUP($B856,SOCS_box_taxonomy!$B$2:$Z$948,12,0)</f>
        <v>Pterygota</v>
      </c>
      <c r="P856" t="str">
        <f>VLOOKUP($B856,SOCS_box_taxonomy!$B$2:$Z$948,13,0)</f>
        <v xml:space="preserve"> Neoptera</v>
      </c>
      <c r="Q856" t="str">
        <f>VLOOKUP($B856,SOCS_box_taxonomy!$B$2:$Z$948,14,0)</f>
        <v xml:space="preserve"> Endopterygota</v>
      </c>
      <c r="R856" t="str">
        <f>VLOOKUP($B856,SOCS_box_taxonomy!$B$2:$Z$948,15,0)</f>
        <v xml:space="preserve"> Diptera</v>
      </c>
      <c r="S856" t="str">
        <f>VLOOKUP($B856,SOCS_box_taxonomy!$B$2:$Z$948,16,0)</f>
        <v xml:space="preserve"> Brachycera</v>
      </c>
      <c r="T856" t="str">
        <f>VLOOKUP($B856,SOCS_box_taxonomy!$B$2:$Z$948,17,0)</f>
        <v xml:space="preserve"> Muscomorpha</v>
      </c>
      <c r="U856" t="str">
        <f>VLOOKUP($B856,SOCS_box_taxonomy!$B$2:$Z$948,18,0)</f>
        <v>Ephydroidea</v>
      </c>
      <c r="V856" t="str">
        <f>VLOOKUP($B856,SOCS_box_taxonomy!$B$2:$Z$948,19,0)</f>
        <v xml:space="preserve"> Drosophilidae</v>
      </c>
      <c r="W856" t="str">
        <f>VLOOKUP($B856,SOCS_box_taxonomy!$B$2:$Z$948,20,0)</f>
        <v xml:space="preserve"> Drosophila.</v>
      </c>
      <c r="X856">
        <f>VLOOKUP($B856,SOCS_box_taxonomy!$B$2:$Z$948,21,0)</f>
        <v>0</v>
      </c>
      <c r="Y856">
        <f>VLOOKUP($B856,SOCS_box_taxonomy!$B$2:$Z$948,22,0)</f>
        <v>0</v>
      </c>
      <c r="Z856">
        <f>$F856-$E856+1</f>
        <v>38</v>
      </c>
    </row>
    <row r="857" spans="1:26">
      <c r="A857" t="s">
        <v>432</v>
      </c>
      <c r="B857" t="s">
        <v>1579</v>
      </c>
      <c r="C857">
        <v>382</v>
      </c>
      <c r="D857" t="s">
        <v>1286</v>
      </c>
      <c r="E857">
        <v>229</v>
      </c>
      <c r="F857">
        <v>301</v>
      </c>
      <c r="G857">
        <v>4403</v>
      </c>
      <c r="H857" t="s">
        <v>1287</v>
      </c>
      <c r="I857" t="str">
        <f>VLOOKUP($B857,SOCS_box_taxonomy!$B$2:$Z$948,6,0)</f>
        <v>Eukaryota</v>
      </c>
      <c r="J857" t="str">
        <f>VLOOKUP($B857,SOCS_box_taxonomy!$B$2:$Z$948,7,0)</f>
        <v xml:space="preserve"> Metazoa</v>
      </c>
      <c r="K857" t="str">
        <f>VLOOKUP($B857,SOCS_box_taxonomy!$B$2:$Z$948,8,0)</f>
        <v xml:space="preserve"> Ecdysozoa</v>
      </c>
      <c r="L857" t="str">
        <f>VLOOKUP($B857,SOCS_box_taxonomy!$B$2:$Z$948,9,0)</f>
        <v xml:space="preserve"> Arthropoda</v>
      </c>
      <c r="M857" t="str">
        <f>VLOOKUP($B857,SOCS_box_taxonomy!$B$2:$Z$948,10,0)</f>
        <v xml:space="preserve"> Hexapoda</v>
      </c>
      <c r="N857" t="str">
        <f>VLOOKUP($B857,SOCS_box_taxonomy!$B$2:$Z$948,11,0)</f>
        <v xml:space="preserve"> Insecta</v>
      </c>
      <c r="O857" t="str">
        <f>VLOOKUP($B857,SOCS_box_taxonomy!$B$2:$Z$948,12,0)</f>
        <v>Pterygota</v>
      </c>
      <c r="P857" t="str">
        <f>VLOOKUP($B857,SOCS_box_taxonomy!$B$2:$Z$948,13,0)</f>
        <v xml:space="preserve"> Neoptera</v>
      </c>
      <c r="Q857" t="str">
        <f>VLOOKUP($B857,SOCS_box_taxonomy!$B$2:$Z$948,14,0)</f>
        <v xml:space="preserve"> Endopterygota</v>
      </c>
      <c r="R857" t="str">
        <f>VLOOKUP($B857,SOCS_box_taxonomy!$B$2:$Z$948,15,0)</f>
        <v xml:space="preserve"> Diptera</v>
      </c>
      <c r="S857" t="str">
        <f>VLOOKUP($B857,SOCS_box_taxonomy!$B$2:$Z$948,16,0)</f>
        <v xml:space="preserve"> Brachycera</v>
      </c>
      <c r="T857" t="str">
        <f>VLOOKUP($B857,SOCS_box_taxonomy!$B$2:$Z$948,17,0)</f>
        <v xml:space="preserve"> Muscomorpha</v>
      </c>
      <c r="U857" t="str">
        <f>VLOOKUP($B857,SOCS_box_taxonomy!$B$2:$Z$948,18,0)</f>
        <v>Ephydroidea</v>
      </c>
      <c r="V857" t="str">
        <f>VLOOKUP($B857,SOCS_box_taxonomy!$B$2:$Z$948,19,0)</f>
        <v xml:space="preserve"> Drosophilidae</v>
      </c>
      <c r="W857" t="str">
        <f>VLOOKUP($B857,SOCS_box_taxonomy!$B$2:$Z$948,20,0)</f>
        <v xml:space="preserve"> Drosophila.</v>
      </c>
      <c r="X857">
        <f>VLOOKUP($B857,SOCS_box_taxonomy!$B$2:$Z$948,21,0)</f>
        <v>0</v>
      </c>
      <c r="Y857">
        <f>VLOOKUP($B857,SOCS_box_taxonomy!$B$2:$Z$948,22,0)</f>
        <v>0</v>
      </c>
    </row>
    <row r="858" spans="1:26">
      <c r="A858" t="s">
        <v>432</v>
      </c>
      <c r="B858" t="s">
        <v>1579</v>
      </c>
      <c r="C858">
        <v>382</v>
      </c>
      <c r="D858" t="s">
        <v>21</v>
      </c>
      <c r="E858">
        <v>339</v>
      </c>
      <c r="F858">
        <v>375</v>
      </c>
      <c r="G858">
        <v>1016</v>
      </c>
      <c r="H858" t="s">
        <v>1265</v>
      </c>
      <c r="I858" t="str">
        <f>VLOOKUP($B858,SOCS_box_taxonomy!$B$2:$Z$948,6,0)</f>
        <v>Eukaryota</v>
      </c>
      <c r="J858" t="str">
        <f>VLOOKUP($B858,SOCS_box_taxonomy!$B$2:$Z$948,7,0)</f>
        <v xml:space="preserve"> Metazoa</v>
      </c>
      <c r="K858" t="str">
        <f>VLOOKUP($B858,SOCS_box_taxonomy!$B$2:$Z$948,8,0)</f>
        <v xml:space="preserve"> Ecdysozoa</v>
      </c>
      <c r="L858" t="str">
        <f>VLOOKUP($B858,SOCS_box_taxonomy!$B$2:$Z$948,9,0)</f>
        <v xml:space="preserve"> Arthropoda</v>
      </c>
      <c r="M858" t="str">
        <f>VLOOKUP($B858,SOCS_box_taxonomy!$B$2:$Z$948,10,0)</f>
        <v xml:space="preserve"> Hexapoda</v>
      </c>
      <c r="N858" t="str">
        <f>VLOOKUP($B858,SOCS_box_taxonomy!$B$2:$Z$948,11,0)</f>
        <v xml:space="preserve"> Insecta</v>
      </c>
      <c r="O858" t="str">
        <f>VLOOKUP($B858,SOCS_box_taxonomy!$B$2:$Z$948,12,0)</f>
        <v>Pterygota</v>
      </c>
      <c r="P858" t="str">
        <f>VLOOKUP($B858,SOCS_box_taxonomy!$B$2:$Z$948,13,0)</f>
        <v xml:space="preserve"> Neoptera</v>
      </c>
      <c r="Q858" t="str">
        <f>VLOOKUP($B858,SOCS_box_taxonomy!$B$2:$Z$948,14,0)</f>
        <v xml:space="preserve"> Endopterygota</v>
      </c>
      <c r="R858" t="str">
        <f>VLOOKUP($B858,SOCS_box_taxonomy!$B$2:$Z$948,15,0)</f>
        <v xml:space="preserve"> Diptera</v>
      </c>
      <c r="S858" t="str">
        <f>VLOOKUP($B858,SOCS_box_taxonomy!$B$2:$Z$948,16,0)</f>
        <v xml:space="preserve"> Brachycera</v>
      </c>
      <c r="T858" t="str">
        <f>VLOOKUP($B858,SOCS_box_taxonomy!$B$2:$Z$948,17,0)</f>
        <v xml:space="preserve"> Muscomorpha</v>
      </c>
      <c r="U858" t="str">
        <f>VLOOKUP($B858,SOCS_box_taxonomy!$B$2:$Z$948,18,0)</f>
        <v>Ephydroidea</v>
      </c>
      <c r="V858" t="str">
        <f>VLOOKUP($B858,SOCS_box_taxonomy!$B$2:$Z$948,19,0)</f>
        <v xml:space="preserve"> Drosophilidae</v>
      </c>
      <c r="W858" t="str">
        <f>VLOOKUP($B858,SOCS_box_taxonomy!$B$2:$Z$948,20,0)</f>
        <v xml:space="preserve"> Drosophila.</v>
      </c>
      <c r="X858">
        <f>VLOOKUP($B858,SOCS_box_taxonomy!$B$2:$Z$948,21,0)</f>
        <v>0</v>
      </c>
      <c r="Y858">
        <f>VLOOKUP($B858,SOCS_box_taxonomy!$B$2:$Z$948,22,0)</f>
        <v>0</v>
      </c>
      <c r="Z858">
        <f>$F858-$E858+1</f>
        <v>37</v>
      </c>
    </row>
    <row r="859" spans="1:26">
      <c r="A859" t="s">
        <v>432</v>
      </c>
      <c r="B859" t="s">
        <v>1579</v>
      </c>
      <c r="C859">
        <v>382</v>
      </c>
      <c r="D859" t="s">
        <v>1574</v>
      </c>
      <c r="E859">
        <v>1</v>
      </c>
      <c r="F859">
        <v>202</v>
      </c>
      <c r="G859">
        <v>4</v>
      </c>
      <c r="I859" t="str">
        <f>VLOOKUP($B859,SOCS_box_taxonomy!$B$2:$Z$948,6,0)</f>
        <v>Eukaryota</v>
      </c>
      <c r="J859" t="str">
        <f>VLOOKUP($B859,SOCS_box_taxonomy!$B$2:$Z$948,7,0)</f>
        <v xml:space="preserve"> Metazoa</v>
      </c>
      <c r="K859" t="str">
        <f>VLOOKUP($B859,SOCS_box_taxonomy!$B$2:$Z$948,8,0)</f>
        <v xml:space="preserve"> Ecdysozoa</v>
      </c>
      <c r="L859" t="str">
        <f>VLOOKUP($B859,SOCS_box_taxonomy!$B$2:$Z$948,9,0)</f>
        <v xml:space="preserve"> Arthropoda</v>
      </c>
      <c r="M859" t="str">
        <f>VLOOKUP($B859,SOCS_box_taxonomy!$B$2:$Z$948,10,0)</f>
        <v xml:space="preserve"> Hexapoda</v>
      </c>
      <c r="N859" t="str">
        <f>VLOOKUP($B859,SOCS_box_taxonomy!$B$2:$Z$948,11,0)</f>
        <v xml:space="preserve"> Insecta</v>
      </c>
      <c r="O859" t="str">
        <f>VLOOKUP($B859,SOCS_box_taxonomy!$B$2:$Z$948,12,0)</f>
        <v>Pterygota</v>
      </c>
      <c r="P859" t="str">
        <f>VLOOKUP($B859,SOCS_box_taxonomy!$B$2:$Z$948,13,0)</f>
        <v xml:space="preserve"> Neoptera</v>
      </c>
      <c r="Q859" t="str">
        <f>VLOOKUP($B859,SOCS_box_taxonomy!$B$2:$Z$948,14,0)</f>
        <v xml:space="preserve"> Endopterygota</v>
      </c>
      <c r="R859" t="str">
        <f>VLOOKUP($B859,SOCS_box_taxonomy!$B$2:$Z$948,15,0)</f>
        <v xml:space="preserve"> Diptera</v>
      </c>
      <c r="S859" t="str">
        <f>VLOOKUP($B859,SOCS_box_taxonomy!$B$2:$Z$948,16,0)</f>
        <v xml:space="preserve"> Brachycera</v>
      </c>
      <c r="T859" t="str">
        <f>VLOOKUP($B859,SOCS_box_taxonomy!$B$2:$Z$948,17,0)</f>
        <v xml:space="preserve"> Muscomorpha</v>
      </c>
      <c r="U859" t="str">
        <f>VLOOKUP($B859,SOCS_box_taxonomy!$B$2:$Z$948,18,0)</f>
        <v>Ephydroidea</v>
      </c>
      <c r="V859" t="str">
        <f>VLOOKUP($B859,SOCS_box_taxonomy!$B$2:$Z$948,19,0)</f>
        <v xml:space="preserve"> Drosophilidae</v>
      </c>
      <c r="W859" t="str">
        <f>VLOOKUP($B859,SOCS_box_taxonomy!$B$2:$Z$948,20,0)</f>
        <v xml:space="preserve"> Drosophila.</v>
      </c>
      <c r="X859">
        <f>VLOOKUP($B859,SOCS_box_taxonomy!$B$2:$Z$948,21,0)</f>
        <v>0</v>
      </c>
      <c r="Y859">
        <f>VLOOKUP($B859,SOCS_box_taxonomy!$B$2:$Z$948,22,0)</f>
        <v>0</v>
      </c>
    </row>
    <row r="860" spans="1:26">
      <c r="A860" t="s">
        <v>433</v>
      </c>
      <c r="B860" t="s">
        <v>1580</v>
      </c>
      <c r="C860">
        <v>310</v>
      </c>
      <c r="D860" t="s">
        <v>1277</v>
      </c>
      <c r="E860">
        <v>49</v>
      </c>
      <c r="F860">
        <v>117</v>
      </c>
      <c r="G860">
        <v>458</v>
      </c>
      <c r="H860" t="s">
        <v>1278</v>
      </c>
      <c r="I860" t="str">
        <f>VLOOKUP($B860,SOCS_box_taxonomy!$B$2:$Z$948,6,0)</f>
        <v>Eukaryota</v>
      </c>
      <c r="J860" t="str">
        <f>VLOOKUP($B860,SOCS_box_taxonomy!$B$2:$Z$948,7,0)</f>
        <v xml:space="preserve"> Metazoa</v>
      </c>
      <c r="K860" t="str">
        <f>VLOOKUP($B860,SOCS_box_taxonomy!$B$2:$Z$948,8,0)</f>
        <v xml:space="preserve"> Ecdysozoa</v>
      </c>
      <c r="L860" t="str">
        <f>VLOOKUP($B860,SOCS_box_taxonomy!$B$2:$Z$948,9,0)</f>
        <v xml:space="preserve"> Arthropoda</v>
      </c>
      <c r="M860" t="str">
        <f>VLOOKUP($B860,SOCS_box_taxonomy!$B$2:$Z$948,10,0)</f>
        <v xml:space="preserve"> Hexapoda</v>
      </c>
      <c r="N860" t="str">
        <f>VLOOKUP($B860,SOCS_box_taxonomy!$B$2:$Z$948,11,0)</f>
        <v xml:space="preserve"> Insecta</v>
      </c>
      <c r="O860" t="str">
        <f>VLOOKUP($B860,SOCS_box_taxonomy!$B$2:$Z$948,12,0)</f>
        <v>Pterygota</v>
      </c>
      <c r="P860" t="str">
        <f>VLOOKUP($B860,SOCS_box_taxonomy!$B$2:$Z$948,13,0)</f>
        <v xml:space="preserve"> Neoptera</v>
      </c>
      <c r="Q860" t="str">
        <f>VLOOKUP($B860,SOCS_box_taxonomy!$B$2:$Z$948,14,0)</f>
        <v xml:space="preserve"> Endopterygota</v>
      </c>
      <c r="R860" t="str">
        <f>VLOOKUP($B860,SOCS_box_taxonomy!$B$2:$Z$948,15,0)</f>
        <v xml:space="preserve"> Diptera</v>
      </c>
      <c r="S860" t="str">
        <f>VLOOKUP($B860,SOCS_box_taxonomy!$B$2:$Z$948,16,0)</f>
        <v xml:space="preserve"> Brachycera</v>
      </c>
      <c r="T860" t="str">
        <f>VLOOKUP($B860,SOCS_box_taxonomy!$B$2:$Z$948,17,0)</f>
        <v xml:space="preserve"> Muscomorpha</v>
      </c>
      <c r="U860" t="str">
        <f>VLOOKUP($B860,SOCS_box_taxonomy!$B$2:$Z$948,18,0)</f>
        <v>Ephydroidea</v>
      </c>
      <c r="V860" t="str">
        <f>VLOOKUP($B860,SOCS_box_taxonomy!$B$2:$Z$948,19,0)</f>
        <v xml:space="preserve"> Drosophilidae</v>
      </c>
      <c r="W860" t="str">
        <f>VLOOKUP($B860,SOCS_box_taxonomy!$B$2:$Z$948,20,0)</f>
        <v xml:space="preserve"> Drosophila.</v>
      </c>
      <c r="X860">
        <f>VLOOKUP($B860,SOCS_box_taxonomy!$B$2:$Z$948,21,0)</f>
        <v>0</v>
      </c>
      <c r="Y860">
        <f>VLOOKUP($B860,SOCS_box_taxonomy!$B$2:$Z$948,22,0)</f>
        <v>0</v>
      </c>
    </row>
    <row r="861" spans="1:26">
      <c r="A861" t="s">
        <v>433</v>
      </c>
      <c r="B861" t="s">
        <v>1580</v>
      </c>
      <c r="C861">
        <v>310</v>
      </c>
      <c r="D861" t="s">
        <v>21</v>
      </c>
      <c r="E861">
        <v>273</v>
      </c>
      <c r="F861">
        <v>309</v>
      </c>
      <c r="G861">
        <v>1016</v>
      </c>
      <c r="H861" t="s">
        <v>1265</v>
      </c>
      <c r="I861" t="str">
        <f>VLOOKUP($B861,SOCS_box_taxonomy!$B$2:$Z$948,6,0)</f>
        <v>Eukaryota</v>
      </c>
      <c r="J861" t="str">
        <f>VLOOKUP($B861,SOCS_box_taxonomy!$B$2:$Z$948,7,0)</f>
        <v xml:space="preserve"> Metazoa</v>
      </c>
      <c r="K861" t="str">
        <f>VLOOKUP($B861,SOCS_box_taxonomy!$B$2:$Z$948,8,0)</f>
        <v xml:space="preserve"> Ecdysozoa</v>
      </c>
      <c r="L861" t="str">
        <f>VLOOKUP($B861,SOCS_box_taxonomy!$B$2:$Z$948,9,0)</f>
        <v xml:space="preserve"> Arthropoda</v>
      </c>
      <c r="M861" t="str">
        <f>VLOOKUP($B861,SOCS_box_taxonomy!$B$2:$Z$948,10,0)</f>
        <v xml:space="preserve"> Hexapoda</v>
      </c>
      <c r="N861" t="str">
        <f>VLOOKUP($B861,SOCS_box_taxonomy!$B$2:$Z$948,11,0)</f>
        <v xml:space="preserve"> Insecta</v>
      </c>
      <c r="O861" t="str">
        <f>VLOOKUP($B861,SOCS_box_taxonomy!$B$2:$Z$948,12,0)</f>
        <v>Pterygota</v>
      </c>
      <c r="P861" t="str">
        <f>VLOOKUP($B861,SOCS_box_taxonomy!$B$2:$Z$948,13,0)</f>
        <v xml:space="preserve"> Neoptera</v>
      </c>
      <c r="Q861" t="str">
        <f>VLOOKUP($B861,SOCS_box_taxonomy!$B$2:$Z$948,14,0)</f>
        <v xml:space="preserve"> Endopterygota</v>
      </c>
      <c r="R861" t="str">
        <f>VLOOKUP($B861,SOCS_box_taxonomy!$B$2:$Z$948,15,0)</f>
        <v xml:space="preserve"> Diptera</v>
      </c>
      <c r="S861" t="str">
        <f>VLOOKUP($B861,SOCS_box_taxonomy!$B$2:$Z$948,16,0)</f>
        <v xml:space="preserve"> Brachycera</v>
      </c>
      <c r="T861" t="str">
        <f>VLOOKUP($B861,SOCS_box_taxonomy!$B$2:$Z$948,17,0)</f>
        <v xml:space="preserve"> Muscomorpha</v>
      </c>
      <c r="U861" t="str">
        <f>VLOOKUP($B861,SOCS_box_taxonomy!$B$2:$Z$948,18,0)</f>
        <v>Ephydroidea</v>
      </c>
      <c r="V861" t="str">
        <f>VLOOKUP($B861,SOCS_box_taxonomy!$B$2:$Z$948,19,0)</f>
        <v xml:space="preserve"> Drosophilidae</v>
      </c>
      <c r="W861" t="str">
        <f>VLOOKUP($B861,SOCS_box_taxonomy!$B$2:$Z$948,20,0)</f>
        <v xml:space="preserve"> Drosophila.</v>
      </c>
      <c r="X861">
        <f>VLOOKUP($B861,SOCS_box_taxonomy!$B$2:$Z$948,21,0)</f>
        <v>0</v>
      </c>
      <c r="Y861">
        <f>VLOOKUP($B861,SOCS_box_taxonomy!$B$2:$Z$948,22,0)</f>
        <v>0</v>
      </c>
      <c r="Z861">
        <f>$F861-$E861+1</f>
        <v>37</v>
      </c>
    </row>
    <row r="862" spans="1:26">
      <c r="A862" t="s">
        <v>434</v>
      </c>
      <c r="B862" t="s">
        <v>1581</v>
      </c>
      <c r="C862">
        <v>349</v>
      </c>
      <c r="D862" t="s">
        <v>21</v>
      </c>
      <c r="E862">
        <v>306</v>
      </c>
      <c r="F862">
        <v>346</v>
      </c>
      <c r="G862">
        <v>1016</v>
      </c>
      <c r="H862" t="s">
        <v>1265</v>
      </c>
      <c r="I862" t="str">
        <f>VLOOKUP($B862,SOCS_box_taxonomy!$B$2:$Z$948,6,0)</f>
        <v>Eukaryota</v>
      </c>
      <c r="J862" t="str">
        <f>VLOOKUP($B862,SOCS_box_taxonomy!$B$2:$Z$948,7,0)</f>
        <v xml:space="preserve"> Metazoa</v>
      </c>
      <c r="K862" t="str">
        <f>VLOOKUP($B862,SOCS_box_taxonomy!$B$2:$Z$948,8,0)</f>
        <v xml:space="preserve"> Ecdysozoa</v>
      </c>
      <c r="L862" t="str">
        <f>VLOOKUP($B862,SOCS_box_taxonomy!$B$2:$Z$948,9,0)</f>
        <v xml:space="preserve"> Arthropoda</v>
      </c>
      <c r="M862" t="str">
        <f>VLOOKUP($B862,SOCS_box_taxonomy!$B$2:$Z$948,10,0)</f>
        <v xml:space="preserve"> Hexapoda</v>
      </c>
      <c r="N862" t="str">
        <f>VLOOKUP($B862,SOCS_box_taxonomy!$B$2:$Z$948,11,0)</f>
        <v xml:space="preserve"> Insecta</v>
      </c>
      <c r="O862" t="str">
        <f>VLOOKUP($B862,SOCS_box_taxonomy!$B$2:$Z$948,12,0)</f>
        <v>Pterygota</v>
      </c>
      <c r="P862" t="str">
        <f>VLOOKUP($B862,SOCS_box_taxonomy!$B$2:$Z$948,13,0)</f>
        <v xml:space="preserve"> Neoptera</v>
      </c>
      <c r="Q862" t="str">
        <f>VLOOKUP($B862,SOCS_box_taxonomy!$B$2:$Z$948,14,0)</f>
        <v xml:space="preserve"> Endopterygota</v>
      </c>
      <c r="R862" t="str">
        <f>VLOOKUP($B862,SOCS_box_taxonomy!$B$2:$Z$948,15,0)</f>
        <v xml:space="preserve"> Diptera</v>
      </c>
      <c r="S862" t="str">
        <f>VLOOKUP($B862,SOCS_box_taxonomy!$B$2:$Z$948,16,0)</f>
        <v xml:space="preserve"> Brachycera</v>
      </c>
      <c r="T862" t="str">
        <f>VLOOKUP($B862,SOCS_box_taxonomy!$B$2:$Z$948,17,0)</f>
        <v xml:space="preserve"> Muscomorpha</v>
      </c>
      <c r="U862" t="str">
        <f>VLOOKUP($B862,SOCS_box_taxonomy!$B$2:$Z$948,18,0)</f>
        <v>Ephydroidea</v>
      </c>
      <c r="V862" t="str">
        <f>VLOOKUP($B862,SOCS_box_taxonomy!$B$2:$Z$948,19,0)</f>
        <v xml:space="preserve"> Drosophilidae</v>
      </c>
      <c r="W862" t="str">
        <f>VLOOKUP($B862,SOCS_box_taxonomy!$B$2:$Z$948,20,0)</f>
        <v xml:space="preserve"> Drosophila.</v>
      </c>
      <c r="X862">
        <f>VLOOKUP($B862,SOCS_box_taxonomy!$B$2:$Z$948,21,0)</f>
        <v>0</v>
      </c>
      <c r="Y862">
        <f>VLOOKUP($B862,SOCS_box_taxonomy!$B$2:$Z$948,22,0)</f>
        <v>0</v>
      </c>
      <c r="Z862">
        <f>$F862-$E862+1</f>
        <v>41</v>
      </c>
    </row>
    <row r="863" spans="1:26">
      <c r="A863" t="s">
        <v>434</v>
      </c>
      <c r="B863" t="s">
        <v>1581</v>
      </c>
      <c r="C863">
        <v>349</v>
      </c>
      <c r="D863" t="s">
        <v>62</v>
      </c>
      <c r="E863">
        <v>167</v>
      </c>
      <c r="F863">
        <v>301</v>
      </c>
      <c r="G863">
        <v>3584</v>
      </c>
      <c r="H863" t="s">
        <v>1275</v>
      </c>
      <c r="I863" t="str">
        <f>VLOOKUP($B863,SOCS_box_taxonomy!$B$2:$Z$948,6,0)</f>
        <v>Eukaryota</v>
      </c>
      <c r="J863" t="str">
        <f>VLOOKUP($B863,SOCS_box_taxonomy!$B$2:$Z$948,7,0)</f>
        <v xml:space="preserve"> Metazoa</v>
      </c>
      <c r="K863" t="str">
        <f>VLOOKUP($B863,SOCS_box_taxonomy!$B$2:$Z$948,8,0)</f>
        <v xml:space="preserve"> Ecdysozoa</v>
      </c>
      <c r="L863" t="str">
        <f>VLOOKUP($B863,SOCS_box_taxonomy!$B$2:$Z$948,9,0)</f>
        <v xml:space="preserve"> Arthropoda</v>
      </c>
      <c r="M863" t="str">
        <f>VLOOKUP($B863,SOCS_box_taxonomy!$B$2:$Z$948,10,0)</f>
        <v xml:space="preserve"> Hexapoda</v>
      </c>
      <c r="N863" t="str">
        <f>VLOOKUP($B863,SOCS_box_taxonomy!$B$2:$Z$948,11,0)</f>
        <v xml:space="preserve"> Insecta</v>
      </c>
      <c r="O863" t="str">
        <f>VLOOKUP($B863,SOCS_box_taxonomy!$B$2:$Z$948,12,0)</f>
        <v>Pterygota</v>
      </c>
      <c r="P863" t="str">
        <f>VLOOKUP($B863,SOCS_box_taxonomy!$B$2:$Z$948,13,0)</f>
        <v xml:space="preserve"> Neoptera</v>
      </c>
      <c r="Q863" t="str">
        <f>VLOOKUP($B863,SOCS_box_taxonomy!$B$2:$Z$948,14,0)</f>
        <v xml:space="preserve"> Endopterygota</v>
      </c>
      <c r="R863" t="str">
        <f>VLOOKUP($B863,SOCS_box_taxonomy!$B$2:$Z$948,15,0)</f>
        <v xml:space="preserve"> Diptera</v>
      </c>
      <c r="S863" t="str">
        <f>VLOOKUP($B863,SOCS_box_taxonomy!$B$2:$Z$948,16,0)</f>
        <v xml:space="preserve"> Brachycera</v>
      </c>
      <c r="T863" t="str">
        <f>VLOOKUP($B863,SOCS_box_taxonomy!$B$2:$Z$948,17,0)</f>
        <v xml:space="preserve"> Muscomorpha</v>
      </c>
      <c r="U863" t="str">
        <f>VLOOKUP($B863,SOCS_box_taxonomy!$B$2:$Z$948,18,0)</f>
        <v>Ephydroidea</v>
      </c>
      <c r="V863" t="str">
        <f>VLOOKUP($B863,SOCS_box_taxonomy!$B$2:$Z$948,19,0)</f>
        <v xml:space="preserve"> Drosophilidae</v>
      </c>
      <c r="W863" t="str">
        <f>VLOOKUP($B863,SOCS_box_taxonomy!$B$2:$Z$948,20,0)</f>
        <v xml:space="preserve"> Drosophila.</v>
      </c>
      <c r="X863">
        <f>VLOOKUP($B863,SOCS_box_taxonomy!$B$2:$Z$948,21,0)</f>
        <v>0</v>
      </c>
      <c r="Y863">
        <f>VLOOKUP($B863,SOCS_box_taxonomy!$B$2:$Z$948,22,0)</f>
        <v>0</v>
      </c>
    </row>
    <row r="864" spans="1:26">
      <c r="A864" t="s">
        <v>435</v>
      </c>
      <c r="B864" t="s">
        <v>1582</v>
      </c>
      <c r="C864">
        <v>643</v>
      </c>
      <c r="D864" t="s">
        <v>1286</v>
      </c>
      <c r="E864">
        <v>484</v>
      </c>
      <c r="F864">
        <v>562</v>
      </c>
      <c r="G864">
        <v>4403</v>
      </c>
      <c r="H864" t="s">
        <v>1287</v>
      </c>
      <c r="I864" t="str">
        <f>VLOOKUP($B864,SOCS_box_taxonomy!$B$2:$Z$948,6,0)</f>
        <v>Eukaryota</v>
      </c>
      <c r="J864" t="str">
        <f>VLOOKUP($B864,SOCS_box_taxonomy!$B$2:$Z$948,7,0)</f>
        <v xml:space="preserve"> Metazoa</v>
      </c>
      <c r="K864" t="str">
        <f>VLOOKUP($B864,SOCS_box_taxonomy!$B$2:$Z$948,8,0)</f>
        <v xml:space="preserve"> Ecdysozoa</v>
      </c>
      <c r="L864" t="str">
        <f>VLOOKUP($B864,SOCS_box_taxonomy!$B$2:$Z$948,9,0)</f>
        <v xml:space="preserve"> Arthropoda</v>
      </c>
      <c r="M864" t="str">
        <f>VLOOKUP($B864,SOCS_box_taxonomy!$B$2:$Z$948,10,0)</f>
        <v xml:space="preserve"> Hexapoda</v>
      </c>
      <c r="N864" t="str">
        <f>VLOOKUP($B864,SOCS_box_taxonomy!$B$2:$Z$948,11,0)</f>
        <v xml:space="preserve"> Insecta</v>
      </c>
      <c r="O864" t="str">
        <f>VLOOKUP($B864,SOCS_box_taxonomy!$B$2:$Z$948,12,0)</f>
        <v>Pterygota</v>
      </c>
      <c r="P864" t="str">
        <f>VLOOKUP($B864,SOCS_box_taxonomy!$B$2:$Z$948,13,0)</f>
        <v xml:space="preserve"> Neoptera</v>
      </c>
      <c r="Q864" t="str">
        <f>VLOOKUP($B864,SOCS_box_taxonomy!$B$2:$Z$948,14,0)</f>
        <v xml:space="preserve"> Endopterygota</v>
      </c>
      <c r="R864" t="str">
        <f>VLOOKUP($B864,SOCS_box_taxonomy!$B$2:$Z$948,15,0)</f>
        <v xml:space="preserve"> Diptera</v>
      </c>
      <c r="S864" t="str">
        <f>VLOOKUP($B864,SOCS_box_taxonomy!$B$2:$Z$948,16,0)</f>
        <v xml:space="preserve"> Brachycera</v>
      </c>
      <c r="T864" t="str">
        <f>VLOOKUP($B864,SOCS_box_taxonomy!$B$2:$Z$948,17,0)</f>
        <v xml:space="preserve"> Muscomorpha</v>
      </c>
      <c r="U864" t="str">
        <f>VLOOKUP($B864,SOCS_box_taxonomy!$B$2:$Z$948,18,0)</f>
        <v>Ephydroidea</v>
      </c>
      <c r="V864" t="str">
        <f>VLOOKUP($B864,SOCS_box_taxonomy!$B$2:$Z$948,19,0)</f>
        <v xml:space="preserve"> Drosophilidae</v>
      </c>
      <c r="W864" t="str">
        <f>VLOOKUP($B864,SOCS_box_taxonomy!$B$2:$Z$948,20,0)</f>
        <v xml:space="preserve"> Drosophila.</v>
      </c>
      <c r="X864">
        <f>VLOOKUP($B864,SOCS_box_taxonomy!$B$2:$Z$948,21,0)</f>
        <v>0</v>
      </c>
      <c r="Y864">
        <f>VLOOKUP($B864,SOCS_box_taxonomy!$B$2:$Z$948,22,0)</f>
        <v>0</v>
      </c>
    </row>
    <row r="865" spans="1:26">
      <c r="A865" t="s">
        <v>435</v>
      </c>
      <c r="B865" t="s">
        <v>1582</v>
      </c>
      <c r="C865">
        <v>643</v>
      </c>
      <c r="D865" t="s">
        <v>21</v>
      </c>
      <c r="E865">
        <v>584</v>
      </c>
      <c r="F865">
        <v>621</v>
      </c>
      <c r="G865">
        <v>1016</v>
      </c>
      <c r="H865" t="s">
        <v>1265</v>
      </c>
      <c r="I865" t="str">
        <f>VLOOKUP($B865,SOCS_box_taxonomy!$B$2:$Z$948,6,0)</f>
        <v>Eukaryota</v>
      </c>
      <c r="J865" t="str">
        <f>VLOOKUP($B865,SOCS_box_taxonomy!$B$2:$Z$948,7,0)</f>
        <v xml:space="preserve"> Metazoa</v>
      </c>
      <c r="K865" t="str">
        <f>VLOOKUP($B865,SOCS_box_taxonomy!$B$2:$Z$948,8,0)</f>
        <v xml:space="preserve"> Ecdysozoa</v>
      </c>
      <c r="L865" t="str">
        <f>VLOOKUP($B865,SOCS_box_taxonomy!$B$2:$Z$948,9,0)</f>
        <v xml:space="preserve"> Arthropoda</v>
      </c>
      <c r="M865" t="str">
        <f>VLOOKUP($B865,SOCS_box_taxonomy!$B$2:$Z$948,10,0)</f>
        <v xml:space="preserve"> Hexapoda</v>
      </c>
      <c r="N865" t="str">
        <f>VLOOKUP($B865,SOCS_box_taxonomy!$B$2:$Z$948,11,0)</f>
        <v xml:space="preserve"> Insecta</v>
      </c>
      <c r="O865" t="str">
        <f>VLOOKUP($B865,SOCS_box_taxonomy!$B$2:$Z$948,12,0)</f>
        <v>Pterygota</v>
      </c>
      <c r="P865" t="str">
        <f>VLOOKUP($B865,SOCS_box_taxonomy!$B$2:$Z$948,13,0)</f>
        <v xml:space="preserve"> Neoptera</v>
      </c>
      <c r="Q865" t="str">
        <f>VLOOKUP($B865,SOCS_box_taxonomy!$B$2:$Z$948,14,0)</f>
        <v xml:space="preserve"> Endopterygota</v>
      </c>
      <c r="R865" t="str">
        <f>VLOOKUP($B865,SOCS_box_taxonomy!$B$2:$Z$948,15,0)</f>
        <v xml:space="preserve"> Diptera</v>
      </c>
      <c r="S865" t="str">
        <f>VLOOKUP($B865,SOCS_box_taxonomy!$B$2:$Z$948,16,0)</f>
        <v xml:space="preserve"> Brachycera</v>
      </c>
      <c r="T865" t="str">
        <f>VLOOKUP($B865,SOCS_box_taxonomy!$B$2:$Z$948,17,0)</f>
        <v xml:space="preserve"> Muscomorpha</v>
      </c>
      <c r="U865" t="str">
        <f>VLOOKUP($B865,SOCS_box_taxonomy!$B$2:$Z$948,18,0)</f>
        <v>Ephydroidea</v>
      </c>
      <c r="V865" t="str">
        <f>VLOOKUP($B865,SOCS_box_taxonomy!$B$2:$Z$948,19,0)</f>
        <v xml:space="preserve"> Drosophilidae</v>
      </c>
      <c r="W865" t="str">
        <f>VLOOKUP($B865,SOCS_box_taxonomy!$B$2:$Z$948,20,0)</f>
        <v xml:space="preserve"> Drosophila.</v>
      </c>
      <c r="X865">
        <f>VLOOKUP($B865,SOCS_box_taxonomy!$B$2:$Z$948,21,0)</f>
        <v>0</v>
      </c>
      <c r="Y865">
        <f>VLOOKUP($B865,SOCS_box_taxonomy!$B$2:$Z$948,22,0)</f>
        <v>0</v>
      </c>
      <c r="Z865">
        <f>$F865-$E865+1</f>
        <v>38</v>
      </c>
    </row>
    <row r="866" spans="1:26">
      <c r="A866" t="s">
        <v>436</v>
      </c>
      <c r="B866" t="s">
        <v>1583</v>
      </c>
      <c r="C866">
        <v>299</v>
      </c>
      <c r="D866" t="s">
        <v>21</v>
      </c>
      <c r="E866">
        <v>239</v>
      </c>
      <c r="F866">
        <v>273</v>
      </c>
      <c r="G866">
        <v>1016</v>
      </c>
      <c r="H866" t="s">
        <v>1265</v>
      </c>
      <c r="I866" t="str">
        <f>VLOOKUP($B866,SOCS_box_taxonomy!$B$2:$Z$948,6,0)</f>
        <v>Eukaryota</v>
      </c>
      <c r="J866" t="str">
        <f>VLOOKUP($B866,SOCS_box_taxonomy!$B$2:$Z$948,7,0)</f>
        <v xml:space="preserve"> Metazoa</v>
      </c>
      <c r="K866" t="str">
        <f>VLOOKUP($B866,SOCS_box_taxonomy!$B$2:$Z$948,8,0)</f>
        <v xml:space="preserve"> Ecdysozoa</v>
      </c>
      <c r="L866" t="str">
        <f>VLOOKUP($B866,SOCS_box_taxonomy!$B$2:$Z$948,9,0)</f>
        <v xml:space="preserve"> Arthropoda</v>
      </c>
      <c r="M866" t="str">
        <f>VLOOKUP($B866,SOCS_box_taxonomy!$B$2:$Z$948,10,0)</f>
        <v xml:space="preserve"> Hexapoda</v>
      </c>
      <c r="N866" t="str">
        <f>VLOOKUP($B866,SOCS_box_taxonomy!$B$2:$Z$948,11,0)</f>
        <v xml:space="preserve"> Insecta</v>
      </c>
      <c r="O866" t="str">
        <f>VLOOKUP($B866,SOCS_box_taxonomy!$B$2:$Z$948,12,0)</f>
        <v>Pterygota</v>
      </c>
      <c r="P866" t="str">
        <f>VLOOKUP($B866,SOCS_box_taxonomy!$B$2:$Z$948,13,0)</f>
        <v xml:space="preserve"> Neoptera</v>
      </c>
      <c r="Q866" t="str">
        <f>VLOOKUP($B866,SOCS_box_taxonomy!$B$2:$Z$948,14,0)</f>
        <v xml:space="preserve"> Endopterygota</v>
      </c>
      <c r="R866" t="str">
        <f>VLOOKUP($B866,SOCS_box_taxonomy!$B$2:$Z$948,15,0)</f>
        <v xml:space="preserve"> Diptera</v>
      </c>
      <c r="S866" t="str">
        <f>VLOOKUP($B866,SOCS_box_taxonomy!$B$2:$Z$948,16,0)</f>
        <v xml:space="preserve"> Brachycera</v>
      </c>
      <c r="T866" t="str">
        <f>VLOOKUP($B866,SOCS_box_taxonomy!$B$2:$Z$948,17,0)</f>
        <v xml:space="preserve"> Muscomorpha</v>
      </c>
      <c r="U866" t="str">
        <f>VLOOKUP($B866,SOCS_box_taxonomy!$B$2:$Z$948,18,0)</f>
        <v>Ephydroidea</v>
      </c>
      <c r="V866" t="str">
        <f>VLOOKUP($B866,SOCS_box_taxonomy!$B$2:$Z$948,19,0)</f>
        <v xml:space="preserve"> Drosophilidae</v>
      </c>
      <c r="W866" t="str">
        <f>VLOOKUP($B866,SOCS_box_taxonomy!$B$2:$Z$948,20,0)</f>
        <v xml:space="preserve"> Drosophila.</v>
      </c>
      <c r="X866">
        <f>VLOOKUP($B866,SOCS_box_taxonomy!$B$2:$Z$948,21,0)</f>
        <v>0</v>
      </c>
      <c r="Y866">
        <f>VLOOKUP($B866,SOCS_box_taxonomy!$B$2:$Z$948,22,0)</f>
        <v>0</v>
      </c>
      <c r="Z866">
        <f>$F866-$E866+1</f>
        <v>35</v>
      </c>
    </row>
    <row r="867" spans="1:26">
      <c r="A867" t="s">
        <v>436</v>
      </c>
      <c r="B867" t="s">
        <v>1583</v>
      </c>
      <c r="C867">
        <v>299</v>
      </c>
      <c r="D867" t="s">
        <v>62</v>
      </c>
      <c r="E867">
        <v>108</v>
      </c>
      <c r="F867">
        <v>237</v>
      </c>
      <c r="G867">
        <v>3584</v>
      </c>
      <c r="H867" t="s">
        <v>1275</v>
      </c>
      <c r="I867" t="str">
        <f>VLOOKUP($B867,SOCS_box_taxonomy!$B$2:$Z$948,6,0)</f>
        <v>Eukaryota</v>
      </c>
      <c r="J867" t="str">
        <f>VLOOKUP($B867,SOCS_box_taxonomy!$B$2:$Z$948,7,0)</f>
        <v xml:space="preserve"> Metazoa</v>
      </c>
      <c r="K867" t="str">
        <f>VLOOKUP($B867,SOCS_box_taxonomy!$B$2:$Z$948,8,0)</f>
        <v xml:space="preserve"> Ecdysozoa</v>
      </c>
      <c r="L867" t="str">
        <f>VLOOKUP($B867,SOCS_box_taxonomy!$B$2:$Z$948,9,0)</f>
        <v xml:space="preserve"> Arthropoda</v>
      </c>
      <c r="M867" t="str">
        <f>VLOOKUP($B867,SOCS_box_taxonomy!$B$2:$Z$948,10,0)</f>
        <v xml:space="preserve"> Hexapoda</v>
      </c>
      <c r="N867" t="str">
        <f>VLOOKUP($B867,SOCS_box_taxonomy!$B$2:$Z$948,11,0)</f>
        <v xml:space="preserve"> Insecta</v>
      </c>
      <c r="O867" t="str">
        <f>VLOOKUP($B867,SOCS_box_taxonomy!$B$2:$Z$948,12,0)</f>
        <v>Pterygota</v>
      </c>
      <c r="P867" t="str">
        <f>VLOOKUP($B867,SOCS_box_taxonomy!$B$2:$Z$948,13,0)</f>
        <v xml:space="preserve"> Neoptera</v>
      </c>
      <c r="Q867" t="str">
        <f>VLOOKUP($B867,SOCS_box_taxonomy!$B$2:$Z$948,14,0)</f>
        <v xml:space="preserve"> Endopterygota</v>
      </c>
      <c r="R867" t="str">
        <f>VLOOKUP($B867,SOCS_box_taxonomy!$B$2:$Z$948,15,0)</f>
        <v xml:space="preserve"> Diptera</v>
      </c>
      <c r="S867" t="str">
        <f>VLOOKUP($B867,SOCS_box_taxonomy!$B$2:$Z$948,16,0)</f>
        <v xml:space="preserve"> Brachycera</v>
      </c>
      <c r="T867" t="str">
        <f>VLOOKUP($B867,SOCS_box_taxonomy!$B$2:$Z$948,17,0)</f>
        <v xml:space="preserve"> Muscomorpha</v>
      </c>
      <c r="U867" t="str">
        <f>VLOOKUP($B867,SOCS_box_taxonomy!$B$2:$Z$948,18,0)</f>
        <v>Ephydroidea</v>
      </c>
      <c r="V867" t="str">
        <f>VLOOKUP($B867,SOCS_box_taxonomy!$B$2:$Z$948,19,0)</f>
        <v xml:space="preserve"> Drosophilidae</v>
      </c>
      <c r="W867" t="str">
        <f>VLOOKUP($B867,SOCS_box_taxonomy!$B$2:$Z$948,20,0)</f>
        <v xml:space="preserve"> Drosophila.</v>
      </c>
      <c r="X867">
        <f>VLOOKUP($B867,SOCS_box_taxonomy!$B$2:$Z$948,21,0)</f>
        <v>0</v>
      </c>
      <c r="Y867">
        <f>VLOOKUP($B867,SOCS_box_taxonomy!$B$2:$Z$948,22,0)</f>
        <v>0</v>
      </c>
    </row>
    <row r="868" spans="1:26">
      <c r="A868" t="s">
        <v>437</v>
      </c>
      <c r="B868" t="s">
        <v>1584</v>
      </c>
      <c r="C868">
        <v>507</v>
      </c>
      <c r="D868" t="s">
        <v>21</v>
      </c>
      <c r="E868">
        <v>356</v>
      </c>
      <c r="F868">
        <v>397</v>
      </c>
      <c r="G868">
        <v>1016</v>
      </c>
      <c r="H868" t="s">
        <v>1265</v>
      </c>
      <c r="I868" t="str">
        <f>VLOOKUP($B868,SOCS_box_taxonomy!$B$2:$Z$948,6,0)</f>
        <v>Eukaryota</v>
      </c>
      <c r="J868" t="str">
        <f>VLOOKUP($B868,SOCS_box_taxonomy!$B$2:$Z$948,7,0)</f>
        <v xml:space="preserve"> Metazoa</v>
      </c>
      <c r="K868" t="str">
        <f>VLOOKUP($B868,SOCS_box_taxonomy!$B$2:$Z$948,8,0)</f>
        <v xml:space="preserve"> Ecdysozoa</v>
      </c>
      <c r="L868" t="str">
        <f>VLOOKUP($B868,SOCS_box_taxonomy!$B$2:$Z$948,9,0)</f>
        <v xml:space="preserve"> Arthropoda</v>
      </c>
      <c r="M868" t="str">
        <f>VLOOKUP($B868,SOCS_box_taxonomy!$B$2:$Z$948,10,0)</f>
        <v xml:space="preserve"> Hexapoda</v>
      </c>
      <c r="N868" t="str">
        <f>VLOOKUP($B868,SOCS_box_taxonomy!$B$2:$Z$948,11,0)</f>
        <v xml:space="preserve"> Insecta</v>
      </c>
      <c r="O868" t="str">
        <f>VLOOKUP($B868,SOCS_box_taxonomy!$B$2:$Z$948,12,0)</f>
        <v>Pterygota</v>
      </c>
      <c r="P868" t="str">
        <f>VLOOKUP($B868,SOCS_box_taxonomy!$B$2:$Z$948,13,0)</f>
        <v xml:space="preserve"> Neoptera</v>
      </c>
      <c r="Q868" t="str">
        <f>VLOOKUP($B868,SOCS_box_taxonomy!$B$2:$Z$948,14,0)</f>
        <v xml:space="preserve"> Endopterygota</v>
      </c>
      <c r="R868" t="str">
        <f>VLOOKUP($B868,SOCS_box_taxonomy!$B$2:$Z$948,15,0)</f>
        <v xml:space="preserve"> Diptera</v>
      </c>
      <c r="S868" t="str">
        <f>VLOOKUP($B868,SOCS_box_taxonomy!$B$2:$Z$948,16,0)</f>
        <v xml:space="preserve"> Brachycera</v>
      </c>
      <c r="T868" t="str">
        <f>VLOOKUP($B868,SOCS_box_taxonomy!$B$2:$Z$948,17,0)</f>
        <v xml:space="preserve"> Muscomorpha</v>
      </c>
      <c r="U868" t="str">
        <f>VLOOKUP($B868,SOCS_box_taxonomy!$B$2:$Z$948,18,0)</f>
        <v>Ephydroidea</v>
      </c>
      <c r="V868" t="str">
        <f>VLOOKUP($B868,SOCS_box_taxonomy!$B$2:$Z$948,19,0)</f>
        <v xml:space="preserve"> Drosophilidae</v>
      </c>
      <c r="W868" t="str">
        <f>VLOOKUP($B868,SOCS_box_taxonomy!$B$2:$Z$948,20,0)</f>
        <v xml:space="preserve"> Drosophila.</v>
      </c>
      <c r="X868">
        <f>VLOOKUP($B868,SOCS_box_taxonomy!$B$2:$Z$948,21,0)</f>
        <v>0</v>
      </c>
      <c r="Y868">
        <f>VLOOKUP($B868,SOCS_box_taxonomy!$B$2:$Z$948,22,0)</f>
        <v>0</v>
      </c>
      <c r="Z868">
        <f>$F868-$E868+1</f>
        <v>42</v>
      </c>
    </row>
    <row r="869" spans="1:26">
      <c r="A869" t="s">
        <v>437</v>
      </c>
      <c r="B869" t="s">
        <v>1584</v>
      </c>
      <c r="C869">
        <v>507</v>
      </c>
      <c r="D869" t="s">
        <v>1460</v>
      </c>
      <c r="E869">
        <v>47</v>
      </c>
      <c r="F869">
        <v>355</v>
      </c>
      <c r="G869">
        <v>21</v>
      </c>
      <c r="I869" t="str">
        <f>VLOOKUP($B869,SOCS_box_taxonomy!$B$2:$Z$948,6,0)</f>
        <v>Eukaryota</v>
      </c>
      <c r="J869" t="str">
        <f>VLOOKUP($B869,SOCS_box_taxonomy!$B$2:$Z$948,7,0)</f>
        <v xml:space="preserve"> Metazoa</v>
      </c>
      <c r="K869" t="str">
        <f>VLOOKUP($B869,SOCS_box_taxonomy!$B$2:$Z$948,8,0)</f>
        <v xml:space="preserve"> Ecdysozoa</v>
      </c>
      <c r="L869" t="str">
        <f>VLOOKUP($B869,SOCS_box_taxonomy!$B$2:$Z$948,9,0)</f>
        <v xml:space="preserve"> Arthropoda</v>
      </c>
      <c r="M869" t="str">
        <f>VLOOKUP($B869,SOCS_box_taxonomy!$B$2:$Z$948,10,0)</f>
        <v xml:space="preserve"> Hexapoda</v>
      </c>
      <c r="N869" t="str">
        <f>VLOOKUP($B869,SOCS_box_taxonomy!$B$2:$Z$948,11,0)</f>
        <v xml:space="preserve"> Insecta</v>
      </c>
      <c r="O869" t="str">
        <f>VLOOKUP($B869,SOCS_box_taxonomy!$B$2:$Z$948,12,0)</f>
        <v>Pterygota</v>
      </c>
      <c r="P869" t="str">
        <f>VLOOKUP($B869,SOCS_box_taxonomy!$B$2:$Z$948,13,0)</f>
        <v xml:space="preserve"> Neoptera</v>
      </c>
      <c r="Q869" t="str">
        <f>VLOOKUP($B869,SOCS_box_taxonomy!$B$2:$Z$948,14,0)</f>
        <v xml:space="preserve"> Endopterygota</v>
      </c>
      <c r="R869" t="str">
        <f>VLOOKUP($B869,SOCS_box_taxonomy!$B$2:$Z$948,15,0)</f>
        <v xml:space="preserve"> Diptera</v>
      </c>
      <c r="S869" t="str">
        <f>VLOOKUP($B869,SOCS_box_taxonomy!$B$2:$Z$948,16,0)</f>
        <v xml:space="preserve"> Brachycera</v>
      </c>
      <c r="T869" t="str">
        <f>VLOOKUP($B869,SOCS_box_taxonomy!$B$2:$Z$948,17,0)</f>
        <v xml:space="preserve"> Muscomorpha</v>
      </c>
      <c r="U869" t="str">
        <f>VLOOKUP($B869,SOCS_box_taxonomy!$B$2:$Z$948,18,0)</f>
        <v>Ephydroidea</v>
      </c>
      <c r="V869" t="str">
        <f>VLOOKUP($B869,SOCS_box_taxonomy!$B$2:$Z$948,19,0)</f>
        <v xml:space="preserve"> Drosophilidae</v>
      </c>
      <c r="W869" t="str">
        <f>VLOOKUP($B869,SOCS_box_taxonomy!$B$2:$Z$948,20,0)</f>
        <v xml:space="preserve"> Drosophila.</v>
      </c>
      <c r="X869">
        <f>VLOOKUP($B869,SOCS_box_taxonomy!$B$2:$Z$948,21,0)</f>
        <v>0</v>
      </c>
      <c r="Y869">
        <f>VLOOKUP($B869,SOCS_box_taxonomy!$B$2:$Z$948,22,0)</f>
        <v>0</v>
      </c>
    </row>
    <row r="870" spans="1:26">
      <c r="A870" t="s">
        <v>438</v>
      </c>
      <c r="B870" t="s">
        <v>1585</v>
      </c>
      <c r="C870">
        <v>1458</v>
      </c>
      <c r="D870" t="s">
        <v>21</v>
      </c>
      <c r="E870">
        <v>354</v>
      </c>
      <c r="F870">
        <v>390</v>
      </c>
      <c r="G870">
        <v>1016</v>
      </c>
      <c r="H870" t="s">
        <v>1265</v>
      </c>
      <c r="I870" t="str">
        <f>VLOOKUP($B870,SOCS_box_taxonomy!$B$2:$Z$948,6,0)</f>
        <v>Eukaryota</v>
      </c>
      <c r="J870" t="str">
        <f>VLOOKUP($B870,SOCS_box_taxonomy!$B$2:$Z$948,7,0)</f>
        <v xml:space="preserve"> Metazoa</v>
      </c>
      <c r="K870" t="str">
        <f>VLOOKUP($B870,SOCS_box_taxonomy!$B$2:$Z$948,8,0)</f>
        <v xml:space="preserve"> Ecdysozoa</v>
      </c>
      <c r="L870" t="str">
        <f>VLOOKUP($B870,SOCS_box_taxonomy!$B$2:$Z$948,9,0)</f>
        <v xml:space="preserve"> Arthropoda</v>
      </c>
      <c r="M870" t="str">
        <f>VLOOKUP($B870,SOCS_box_taxonomy!$B$2:$Z$948,10,0)</f>
        <v xml:space="preserve"> Hexapoda</v>
      </c>
      <c r="N870" t="str">
        <f>VLOOKUP($B870,SOCS_box_taxonomy!$B$2:$Z$948,11,0)</f>
        <v xml:space="preserve"> Insecta</v>
      </c>
      <c r="O870" t="str">
        <f>VLOOKUP($B870,SOCS_box_taxonomy!$B$2:$Z$948,12,0)</f>
        <v>Pterygota</v>
      </c>
      <c r="P870" t="str">
        <f>VLOOKUP($B870,SOCS_box_taxonomy!$B$2:$Z$948,13,0)</f>
        <v xml:space="preserve"> Neoptera</v>
      </c>
      <c r="Q870" t="str">
        <f>VLOOKUP($B870,SOCS_box_taxonomy!$B$2:$Z$948,14,0)</f>
        <v xml:space="preserve"> Endopterygota</v>
      </c>
      <c r="R870" t="str">
        <f>VLOOKUP($B870,SOCS_box_taxonomy!$B$2:$Z$948,15,0)</f>
        <v xml:space="preserve"> Diptera</v>
      </c>
      <c r="S870" t="str">
        <f>VLOOKUP($B870,SOCS_box_taxonomy!$B$2:$Z$948,16,0)</f>
        <v xml:space="preserve"> Brachycera</v>
      </c>
      <c r="T870" t="str">
        <f>VLOOKUP($B870,SOCS_box_taxonomy!$B$2:$Z$948,17,0)</f>
        <v xml:space="preserve"> Muscomorpha</v>
      </c>
      <c r="U870" t="str">
        <f>VLOOKUP($B870,SOCS_box_taxonomy!$B$2:$Z$948,18,0)</f>
        <v>Ephydroidea</v>
      </c>
      <c r="V870" t="str">
        <f>VLOOKUP($B870,SOCS_box_taxonomy!$B$2:$Z$948,19,0)</f>
        <v xml:space="preserve"> Drosophilidae</v>
      </c>
      <c r="W870" t="str">
        <f>VLOOKUP($B870,SOCS_box_taxonomy!$B$2:$Z$948,20,0)</f>
        <v xml:space="preserve"> Drosophila.</v>
      </c>
      <c r="X870">
        <f>VLOOKUP($B870,SOCS_box_taxonomy!$B$2:$Z$948,21,0)</f>
        <v>0</v>
      </c>
      <c r="Y870">
        <f>VLOOKUP($B870,SOCS_box_taxonomy!$B$2:$Z$948,22,0)</f>
        <v>0</v>
      </c>
      <c r="Z870">
        <f>$F870-$E870+1</f>
        <v>37</v>
      </c>
    </row>
    <row r="871" spans="1:26">
      <c r="A871" t="s">
        <v>438</v>
      </c>
      <c r="B871" t="s">
        <v>1585</v>
      </c>
      <c r="C871">
        <v>1458</v>
      </c>
      <c r="D871" t="s">
        <v>1340</v>
      </c>
      <c r="E871">
        <v>1345</v>
      </c>
      <c r="F871">
        <v>1454</v>
      </c>
      <c r="G871">
        <v>519</v>
      </c>
      <c r="H871" t="s">
        <v>1341</v>
      </c>
      <c r="I871" t="str">
        <f>VLOOKUP($B871,SOCS_box_taxonomy!$B$2:$Z$948,6,0)</f>
        <v>Eukaryota</v>
      </c>
      <c r="J871" t="str">
        <f>VLOOKUP($B871,SOCS_box_taxonomy!$B$2:$Z$948,7,0)</f>
        <v xml:space="preserve"> Metazoa</v>
      </c>
      <c r="K871" t="str">
        <f>VLOOKUP($B871,SOCS_box_taxonomy!$B$2:$Z$948,8,0)</f>
        <v xml:space="preserve"> Ecdysozoa</v>
      </c>
      <c r="L871" t="str">
        <f>VLOOKUP($B871,SOCS_box_taxonomy!$B$2:$Z$948,9,0)</f>
        <v xml:space="preserve"> Arthropoda</v>
      </c>
      <c r="M871" t="str">
        <f>VLOOKUP($B871,SOCS_box_taxonomy!$B$2:$Z$948,10,0)</f>
        <v xml:space="preserve"> Hexapoda</v>
      </c>
      <c r="N871" t="str">
        <f>VLOOKUP($B871,SOCS_box_taxonomy!$B$2:$Z$948,11,0)</f>
        <v xml:space="preserve"> Insecta</v>
      </c>
      <c r="O871" t="str">
        <f>VLOOKUP($B871,SOCS_box_taxonomy!$B$2:$Z$948,12,0)</f>
        <v>Pterygota</v>
      </c>
      <c r="P871" t="str">
        <f>VLOOKUP($B871,SOCS_box_taxonomy!$B$2:$Z$948,13,0)</f>
        <v xml:space="preserve"> Neoptera</v>
      </c>
      <c r="Q871" t="str">
        <f>VLOOKUP($B871,SOCS_box_taxonomy!$B$2:$Z$948,14,0)</f>
        <v xml:space="preserve"> Endopterygota</v>
      </c>
      <c r="R871" t="str">
        <f>VLOOKUP($B871,SOCS_box_taxonomy!$B$2:$Z$948,15,0)</f>
        <v xml:space="preserve"> Diptera</v>
      </c>
      <c r="S871" t="str">
        <f>VLOOKUP($B871,SOCS_box_taxonomy!$B$2:$Z$948,16,0)</f>
        <v xml:space="preserve"> Brachycera</v>
      </c>
      <c r="T871" t="str">
        <f>VLOOKUP($B871,SOCS_box_taxonomy!$B$2:$Z$948,17,0)</f>
        <v xml:space="preserve"> Muscomorpha</v>
      </c>
      <c r="U871" t="str">
        <f>VLOOKUP($B871,SOCS_box_taxonomy!$B$2:$Z$948,18,0)</f>
        <v>Ephydroidea</v>
      </c>
      <c r="V871" t="str">
        <f>VLOOKUP($B871,SOCS_box_taxonomy!$B$2:$Z$948,19,0)</f>
        <v xml:space="preserve"> Drosophilidae</v>
      </c>
      <c r="W871" t="str">
        <f>VLOOKUP($B871,SOCS_box_taxonomy!$B$2:$Z$948,20,0)</f>
        <v xml:space="preserve"> Drosophila.</v>
      </c>
      <c r="X871">
        <f>VLOOKUP($B871,SOCS_box_taxonomy!$B$2:$Z$948,21,0)</f>
        <v>0</v>
      </c>
      <c r="Y871">
        <f>VLOOKUP($B871,SOCS_box_taxonomy!$B$2:$Z$948,22,0)</f>
        <v>0</v>
      </c>
    </row>
    <row r="872" spans="1:26">
      <c r="A872" t="s">
        <v>438</v>
      </c>
      <c r="B872" t="s">
        <v>1585</v>
      </c>
      <c r="C872">
        <v>1458</v>
      </c>
      <c r="D872" t="s">
        <v>1266</v>
      </c>
      <c r="E872">
        <v>57</v>
      </c>
      <c r="F872">
        <v>92</v>
      </c>
      <c r="G872">
        <v>121734</v>
      </c>
      <c r="H872" t="s">
        <v>1267</v>
      </c>
      <c r="I872" t="str">
        <f>VLOOKUP($B872,SOCS_box_taxonomy!$B$2:$Z$948,6,0)</f>
        <v>Eukaryota</v>
      </c>
      <c r="J872" t="str">
        <f>VLOOKUP($B872,SOCS_box_taxonomy!$B$2:$Z$948,7,0)</f>
        <v xml:space="preserve"> Metazoa</v>
      </c>
      <c r="K872" t="str">
        <f>VLOOKUP($B872,SOCS_box_taxonomy!$B$2:$Z$948,8,0)</f>
        <v xml:space="preserve"> Ecdysozoa</v>
      </c>
      <c r="L872" t="str">
        <f>VLOOKUP($B872,SOCS_box_taxonomy!$B$2:$Z$948,9,0)</f>
        <v xml:space="preserve"> Arthropoda</v>
      </c>
      <c r="M872" t="str">
        <f>VLOOKUP($B872,SOCS_box_taxonomy!$B$2:$Z$948,10,0)</f>
        <v xml:space="preserve"> Hexapoda</v>
      </c>
      <c r="N872" t="str">
        <f>VLOOKUP($B872,SOCS_box_taxonomy!$B$2:$Z$948,11,0)</f>
        <v xml:space="preserve"> Insecta</v>
      </c>
      <c r="O872" t="str">
        <f>VLOOKUP($B872,SOCS_box_taxonomy!$B$2:$Z$948,12,0)</f>
        <v>Pterygota</v>
      </c>
      <c r="P872" t="str">
        <f>VLOOKUP($B872,SOCS_box_taxonomy!$B$2:$Z$948,13,0)</f>
        <v xml:space="preserve"> Neoptera</v>
      </c>
      <c r="Q872" t="str">
        <f>VLOOKUP($B872,SOCS_box_taxonomy!$B$2:$Z$948,14,0)</f>
        <v xml:space="preserve"> Endopterygota</v>
      </c>
      <c r="R872" t="str">
        <f>VLOOKUP($B872,SOCS_box_taxonomy!$B$2:$Z$948,15,0)</f>
        <v xml:space="preserve"> Diptera</v>
      </c>
      <c r="S872" t="str">
        <f>VLOOKUP($B872,SOCS_box_taxonomy!$B$2:$Z$948,16,0)</f>
        <v xml:space="preserve"> Brachycera</v>
      </c>
      <c r="T872" t="str">
        <f>VLOOKUP($B872,SOCS_box_taxonomy!$B$2:$Z$948,17,0)</f>
        <v xml:space="preserve"> Muscomorpha</v>
      </c>
      <c r="U872" t="str">
        <f>VLOOKUP($B872,SOCS_box_taxonomy!$B$2:$Z$948,18,0)</f>
        <v>Ephydroidea</v>
      </c>
      <c r="V872" t="str">
        <f>VLOOKUP($B872,SOCS_box_taxonomy!$B$2:$Z$948,19,0)</f>
        <v xml:space="preserve"> Drosophilidae</v>
      </c>
      <c r="W872" t="str">
        <f>VLOOKUP($B872,SOCS_box_taxonomy!$B$2:$Z$948,20,0)</f>
        <v xml:space="preserve"> Drosophila.</v>
      </c>
      <c r="X872">
        <f>VLOOKUP($B872,SOCS_box_taxonomy!$B$2:$Z$948,21,0)</f>
        <v>0</v>
      </c>
      <c r="Y872">
        <f>VLOOKUP($B872,SOCS_box_taxonomy!$B$2:$Z$948,22,0)</f>
        <v>0</v>
      </c>
    </row>
    <row r="873" spans="1:26">
      <c r="A873" t="s">
        <v>438</v>
      </c>
      <c r="B873" t="s">
        <v>1585</v>
      </c>
      <c r="C873">
        <v>1458</v>
      </c>
      <c r="D873" t="s">
        <v>1457</v>
      </c>
      <c r="E873">
        <v>628</v>
      </c>
      <c r="F873">
        <v>1300</v>
      </c>
      <c r="G873">
        <v>21</v>
      </c>
      <c r="I873" t="str">
        <f>VLOOKUP($B873,SOCS_box_taxonomy!$B$2:$Z$948,6,0)</f>
        <v>Eukaryota</v>
      </c>
      <c r="J873" t="str">
        <f>VLOOKUP($B873,SOCS_box_taxonomy!$B$2:$Z$948,7,0)</f>
        <v xml:space="preserve"> Metazoa</v>
      </c>
      <c r="K873" t="str">
        <f>VLOOKUP($B873,SOCS_box_taxonomy!$B$2:$Z$948,8,0)</f>
        <v xml:space="preserve"> Ecdysozoa</v>
      </c>
      <c r="L873" t="str">
        <f>VLOOKUP($B873,SOCS_box_taxonomy!$B$2:$Z$948,9,0)</f>
        <v xml:space="preserve"> Arthropoda</v>
      </c>
      <c r="M873" t="str">
        <f>VLOOKUP($B873,SOCS_box_taxonomy!$B$2:$Z$948,10,0)</f>
        <v xml:space="preserve"> Hexapoda</v>
      </c>
      <c r="N873" t="str">
        <f>VLOOKUP($B873,SOCS_box_taxonomy!$B$2:$Z$948,11,0)</f>
        <v xml:space="preserve"> Insecta</v>
      </c>
      <c r="O873" t="str">
        <f>VLOOKUP($B873,SOCS_box_taxonomy!$B$2:$Z$948,12,0)</f>
        <v>Pterygota</v>
      </c>
      <c r="P873" t="str">
        <f>VLOOKUP($B873,SOCS_box_taxonomy!$B$2:$Z$948,13,0)</f>
        <v xml:space="preserve"> Neoptera</v>
      </c>
      <c r="Q873" t="str">
        <f>VLOOKUP($B873,SOCS_box_taxonomy!$B$2:$Z$948,14,0)</f>
        <v xml:space="preserve"> Endopterygota</v>
      </c>
      <c r="R873" t="str">
        <f>VLOOKUP($B873,SOCS_box_taxonomy!$B$2:$Z$948,15,0)</f>
        <v xml:space="preserve"> Diptera</v>
      </c>
      <c r="S873" t="str">
        <f>VLOOKUP($B873,SOCS_box_taxonomy!$B$2:$Z$948,16,0)</f>
        <v xml:space="preserve"> Brachycera</v>
      </c>
      <c r="T873" t="str">
        <f>VLOOKUP($B873,SOCS_box_taxonomy!$B$2:$Z$948,17,0)</f>
        <v xml:space="preserve"> Muscomorpha</v>
      </c>
      <c r="U873" t="str">
        <f>VLOOKUP($B873,SOCS_box_taxonomy!$B$2:$Z$948,18,0)</f>
        <v>Ephydroidea</v>
      </c>
      <c r="V873" t="str">
        <f>VLOOKUP($B873,SOCS_box_taxonomy!$B$2:$Z$948,19,0)</f>
        <v xml:space="preserve"> Drosophilidae</v>
      </c>
      <c r="W873" t="str">
        <f>VLOOKUP($B873,SOCS_box_taxonomy!$B$2:$Z$948,20,0)</f>
        <v xml:space="preserve"> Drosophila.</v>
      </c>
      <c r="X873">
        <f>VLOOKUP($B873,SOCS_box_taxonomy!$B$2:$Z$948,21,0)</f>
        <v>0</v>
      </c>
      <c r="Y873">
        <f>VLOOKUP($B873,SOCS_box_taxonomy!$B$2:$Z$948,22,0)</f>
        <v>0</v>
      </c>
    </row>
    <row r="874" spans="1:26">
      <c r="A874" t="s">
        <v>439</v>
      </c>
      <c r="B874" t="s">
        <v>1586</v>
      </c>
      <c r="C874">
        <v>1091</v>
      </c>
      <c r="D874" t="s">
        <v>1286</v>
      </c>
      <c r="E874">
        <v>920</v>
      </c>
      <c r="F874">
        <v>995</v>
      </c>
      <c r="G874">
        <v>4403</v>
      </c>
      <c r="H874" t="s">
        <v>1287</v>
      </c>
      <c r="I874" t="str">
        <f>VLOOKUP($B874,SOCS_box_taxonomy!$B$2:$Z$948,6,0)</f>
        <v>Eukaryota</v>
      </c>
      <c r="J874" t="str">
        <f>VLOOKUP($B874,SOCS_box_taxonomy!$B$2:$Z$948,7,0)</f>
        <v xml:space="preserve"> Metazoa</v>
      </c>
      <c r="K874" t="str">
        <f>VLOOKUP($B874,SOCS_box_taxonomy!$B$2:$Z$948,8,0)</f>
        <v xml:space="preserve"> Ecdysozoa</v>
      </c>
      <c r="L874" t="str">
        <f>VLOOKUP($B874,SOCS_box_taxonomy!$B$2:$Z$948,9,0)</f>
        <v xml:space="preserve"> Arthropoda</v>
      </c>
      <c r="M874" t="str">
        <f>VLOOKUP($B874,SOCS_box_taxonomy!$B$2:$Z$948,10,0)</f>
        <v xml:space="preserve"> Hexapoda</v>
      </c>
      <c r="N874" t="str">
        <f>VLOOKUP($B874,SOCS_box_taxonomy!$B$2:$Z$948,11,0)</f>
        <v xml:space="preserve"> Insecta</v>
      </c>
      <c r="O874" t="str">
        <f>VLOOKUP($B874,SOCS_box_taxonomy!$B$2:$Z$948,12,0)</f>
        <v>Pterygota</v>
      </c>
      <c r="P874" t="str">
        <f>VLOOKUP($B874,SOCS_box_taxonomy!$B$2:$Z$948,13,0)</f>
        <v xml:space="preserve"> Neoptera</v>
      </c>
      <c r="Q874" t="str">
        <f>VLOOKUP($B874,SOCS_box_taxonomy!$B$2:$Z$948,14,0)</f>
        <v xml:space="preserve"> Endopterygota</v>
      </c>
      <c r="R874" t="str">
        <f>VLOOKUP($B874,SOCS_box_taxonomy!$B$2:$Z$948,15,0)</f>
        <v xml:space="preserve"> Diptera</v>
      </c>
      <c r="S874" t="str">
        <f>VLOOKUP($B874,SOCS_box_taxonomy!$B$2:$Z$948,16,0)</f>
        <v xml:space="preserve"> Brachycera</v>
      </c>
      <c r="T874" t="str">
        <f>VLOOKUP($B874,SOCS_box_taxonomy!$B$2:$Z$948,17,0)</f>
        <v xml:space="preserve"> Muscomorpha</v>
      </c>
      <c r="U874" t="str">
        <f>VLOOKUP($B874,SOCS_box_taxonomy!$B$2:$Z$948,18,0)</f>
        <v>Ephydroidea</v>
      </c>
      <c r="V874" t="str">
        <f>VLOOKUP($B874,SOCS_box_taxonomy!$B$2:$Z$948,19,0)</f>
        <v xml:space="preserve"> Drosophilidae</v>
      </c>
      <c r="W874" t="str">
        <f>VLOOKUP($B874,SOCS_box_taxonomy!$B$2:$Z$948,20,0)</f>
        <v xml:space="preserve"> Drosophila.</v>
      </c>
      <c r="X874">
        <f>VLOOKUP($B874,SOCS_box_taxonomy!$B$2:$Z$948,21,0)</f>
        <v>0</v>
      </c>
      <c r="Y874">
        <f>VLOOKUP($B874,SOCS_box_taxonomy!$B$2:$Z$948,22,0)</f>
        <v>0</v>
      </c>
    </row>
    <row r="875" spans="1:26">
      <c r="A875" t="s">
        <v>439</v>
      </c>
      <c r="B875" t="s">
        <v>1586</v>
      </c>
      <c r="C875">
        <v>1091</v>
      </c>
      <c r="D875" t="s">
        <v>21</v>
      </c>
      <c r="E875">
        <v>1032</v>
      </c>
      <c r="F875">
        <v>1069</v>
      </c>
      <c r="G875">
        <v>1016</v>
      </c>
      <c r="H875" t="s">
        <v>1265</v>
      </c>
      <c r="I875" t="str">
        <f>VLOOKUP($B875,SOCS_box_taxonomy!$B$2:$Z$948,6,0)</f>
        <v>Eukaryota</v>
      </c>
      <c r="J875" t="str">
        <f>VLOOKUP($B875,SOCS_box_taxonomy!$B$2:$Z$948,7,0)</f>
        <v xml:space="preserve"> Metazoa</v>
      </c>
      <c r="K875" t="str">
        <f>VLOOKUP($B875,SOCS_box_taxonomy!$B$2:$Z$948,8,0)</f>
        <v xml:space="preserve"> Ecdysozoa</v>
      </c>
      <c r="L875" t="str">
        <f>VLOOKUP($B875,SOCS_box_taxonomy!$B$2:$Z$948,9,0)</f>
        <v xml:space="preserve"> Arthropoda</v>
      </c>
      <c r="M875" t="str">
        <f>VLOOKUP($B875,SOCS_box_taxonomy!$B$2:$Z$948,10,0)</f>
        <v xml:space="preserve"> Hexapoda</v>
      </c>
      <c r="N875" t="str">
        <f>VLOOKUP($B875,SOCS_box_taxonomy!$B$2:$Z$948,11,0)</f>
        <v xml:space="preserve"> Insecta</v>
      </c>
      <c r="O875" t="str">
        <f>VLOOKUP($B875,SOCS_box_taxonomy!$B$2:$Z$948,12,0)</f>
        <v>Pterygota</v>
      </c>
      <c r="P875" t="str">
        <f>VLOOKUP($B875,SOCS_box_taxonomy!$B$2:$Z$948,13,0)</f>
        <v xml:space="preserve"> Neoptera</v>
      </c>
      <c r="Q875" t="str">
        <f>VLOOKUP($B875,SOCS_box_taxonomy!$B$2:$Z$948,14,0)</f>
        <v xml:space="preserve"> Endopterygota</v>
      </c>
      <c r="R875" t="str">
        <f>VLOOKUP($B875,SOCS_box_taxonomy!$B$2:$Z$948,15,0)</f>
        <v xml:space="preserve"> Diptera</v>
      </c>
      <c r="S875" t="str">
        <f>VLOOKUP($B875,SOCS_box_taxonomy!$B$2:$Z$948,16,0)</f>
        <v xml:space="preserve"> Brachycera</v>
      </c>
      <c r="T875" t="str">
        <f>VLOOKUP($B875,SOCS_box_taxonomy!$B$2:$Z$948,17,0)</f>
        <v xml:space="preserve"> Muscomorpha</v>
      </c>
      <c r="U875" t="str">
        <f>VLOOKUP($B875,SOCS_box_taxonomy!$B$2:$Z$948,18,0)</f>
        <v>Ephydroidea</v>
      </c>
      <c r="V875" t="str">
        <f>VLOOKUP($B875,SOCS_box_taxonomy!$B$2:$Z$948,19,0)</f>
        <v xml:space="preserve"> Drosophilidae</v>
      </c>
      <c r="W875" t="str">
        <f>VLOOKUP($B875,SOCS_box_taxonomy!$B$2:$Z$948,20,0)</f>
        <v xml:space="preserve"> Drosophila.</v>
      </c>
      <c r="X875">
        <f>VLOOKUP($B875,SOCS_box_taxonomy!$B$2:$Z$948,21,0)</f>
        <v>0</v>
      </c>
      <c r="Y875">
        <f>VLOOKUP($B875,SOCS_box_taxonomy!$B$2:$Z$948,22,0)</f>
        <v>0</v>
      </c>
      <c r="Z875">
        <f>$F875-$E875+1</f>
        <v>38</v>
      </c>
    </row>
    <row r="876" spans="1:26">
      <c r="A876" t="s">
        <v>439</v>
      </c>
      <c r="B876" t="s">
        <v>1586</v>
      </c>
      <c r="C876">
        <v>1091</v>
      </c>
      <c r="D876" t="s">
        <v>1288</v>
      </c>
      <c r="E876">
        <v>1</v>
      </c>
      <c r="F876">
        <v>449</v>
      </c>
      <c r="G876">
        <v>52</v>
      </c>
      <c r="I876" t="str">
        <f>VLOOKUP($B876,SOCS_box_taxonomy!$B$2:$Z$948,6,0)</f>
        <v>Eukaryota</v>
      </c>
      <c r="J876" t="str">
        <f>VLOOKUP($B876,SOCS_box_taxonomy!$B$2:$Z$948,7,0)</f>
        <v xml:space="preserve"> Metazoa</v>
      </c>
      <c r="K876" t="str">
        <f>VLOOKUP($B876,SOCS_box_taxonomy!$B$2:$Z$948,8,0)</f>
        <v xml:space="preserve"> Ecdysozoa</v>
      </c>
      <c r="L876" t="str">
        <f>VLOOKUP($B876,SOCS_box_taxonomy!$B$2:$Z$948,9,0)</f>
        <v xml:space="preserve"> Arthropoda</v>
      </c>
      <c r="M876" t="str">
        <f>VLOOKUP($B876,SOCS_box_taxonomy!$B$2:$Z$948,10,0)</f>
        <v xml:space="preserve"> Hexapoda</v>
      </c>
      <c r="N876" t="str">
        <f>VLOOKUP($B876,SOCS_box_taxonomy!$B$2:$Z$948,11,0)</f>
        <v xml:space="preserve"> Insecta</v>
      </c>
      <c r="O876" t="str">
        <f>VLOOKUP($B876,SOCS_box_taxonomy!$B$2:$Z$948,12,0)</f>
        <v>Pterygota</v>
      </c>
      <c r="P876" t="str">
        <f>VLOOKUP($B876,SOCS_box_taxonomy!$B$2:$Z$948,13,0)</f>
        <v xml:space="preserve"> Neoptera</v>
      </c>
      <c r="Q876" t="str">
        <f>VLOOKUP($B876,SOCS_box_taxonomy!$B$2:$Z$948,14,0)</f>
        <v xml:space="preserve"> Endopterygota</v>
      </c>
      <c r="R876" t="str">
        <f>VLOOKUP($B876,SOCS_box_taxonomy!$B$2:$Z$948,15,0)</f>
        <v xml:space="preserve"> Diptera</v>
      </c>
      <c r="S876" t="str">
        <f>VLOOKUP($B876,SOCS_box_taxonomy!$B$2:$Z$948,16,0)</f>
        <v xml:space="preserve"> Brachycera</v>
      </c>
      <c r="T876" t="str">
        <f>VLOOKUP($B876,SOCS_box_taxonomy!$B$2:$Z$948,17,0)</f>
        <v xml:space="preserve"> Muscomorpha</v>
      </c>
      <c r="U876" t="str">
        <f>VLOOKUP($B876,SOCS_box_taxonomy!$B$2:$Z$948,18,0)</f>
        <v>Ephydroidea</v>
      </c>
      <c r="V876" t="str">
        <f>VLOOKUP($B876,SOCS_box_taxonomy!$B$2:$Z$948,19,0)</f>
        <v xml:space="preserve"> Drosophilidae</v>
      </c>
      <c r="W876" t="str">
        <f>VLOOKUP($B876,SOCS_box_taxonomy!$B$2:$Z$948,20,0)</f>
        <v xml:space="preserve"> Drosophila.</v>
      </c>
      <c r="X876">
        <f>VLOOKUP($B876,SOCS_box_taxonomy!$B$2:$Z$948,21,0)</f>
        <v>0</v>
      </c>
      <c r="Y876">
        <f>VLOOKUP($B876,SOCS_box_taxonomy!$B$2:$Z$948,22,0)</f>
        <v>0</v>
      </c>
    </row>
    <row r="877" spans="1:26">
      <c r="A877" t="s">
        <v>439</v>
      </c>
      <c r="B877" t="s">
        <v>1586</v>
      </c>
      <c r="C877">
        <v>1091</v>
      </c>
      <c r="D877" t="s">
        <v>1288</v>
      </c>
      <c r="E877">
        <v>451</v>
      </c>
      <c r="F877">
        <v>899</v>
      </c>
      <c r="G877">
        <v>52</v>
      </c>
      <c r="I877" t="str">
        <f>VLOOKUP($B877,SOCS_box_taxonomy!$B$2:$Z$948,6,0)</f>
        <v>Eukaryota</v>
      </c>
      <c r="J877" t="str">
        <f>VLOOKUP($B877,SOCS_box_taxonomy!$B$2:$Z$948,7,0)</f>
        <v xml:space="preserve"> Metazoa</v>
      </c>
      <c r="K877" t="str">
        <f>VLOOKUP($B877,SOCS_box_taxonomy!$B$2:$Z$948,8,0)</f>
        <v xml:space="preserve"> Ecdysozoa</v>
      </c>
      <c r="L877" t="str">
        <f>VLOOKUP($B877,SOCS_box_taxonomy!$B$2:$Z$948,9,0)</f>
        <v xml:space="preserve"> Arthropoda</v>
      </c>
      <c r="M877" t="str">
        <f>VLOOKUP($B877,SOCS_box_taxonomy!$B$2:$Z$948,10,0)</f>
        <v xml:space="preserve"> Hexapoda</v>
      </c>
      <c r="N877" t="str">
        <f>VLOOKUP($B877,SOCS_box_taxonomy!$B$2:$Z$948,11,0)</f>
        <v xml:space="preserve"> Insecta</v>
      </c>
      <c r="O877" t="str">
        <f>VLOOKUP($B877,SOCS_box_taxonomy!$B$2:$Z$948,12,0)</f>
        <v>Pterygota</v>
      </c>
      <c r="P877" t="str">
        <f>VLOOKUP($B877,SOCS_box_taxonomy!$B$2:$Z$948,13,0)</f>
        <v xml:space="preserve"> Neoptera</v>
      </c>
      <c r="Q877" t="str">
        <f>VLOOKUP($B877,SOCS_box_taxonomy!$B$2:$Z$948,14,0)</f>
        <v xml:space="preserve"> Endopterygota</v>
      </c>
      <c r="R877" t="str">
        <f>VLOOKUP($B877,SOCS_box_taxonomy!$B$2:$Z$948,15,0)</f>
        <v xml:space="preserve"> Diptera</v>
      </c>
      <c r="S877" t="str">
        <f>VLOOKUP($B877,SOCS_box_taxonomy!$B$2:$Z$948,16,0)</f>
        <v xml:space="preserve"> Brachycera</v>
      </c>
      <c r="T877" t="str">
        <f>VLOOKUP($B877,SOCS_box_taxonomy!$B$2:$Z$948,17,0)</f>
        <v xml:space="preserve"> Muscomorpha</v>
      </c>
      <c r="U877" t="str">
        <f>VLOOKUP($B877,SOCS_box_taxonomy!$B$2:$Z$948,18,0)</f>
        <v>Ephydroidea</v>
      </c>
      <c r="V877" t="str">
        <f>VLOOKUP($B877,SOCS_box_taxonomy!$B$2:$Z$948,19,0)</f>
        <v xml:space="preserve"> Drosophilidae</v>
      </c>
      <c r="W877" t="str">
        <f>VLOOKUP($B877,SOCS_box_taxonomy!$B$2:$Z$948,20,0)</f>
        <v xml:space="preserve"> Drosophila.</v>
      </c>
      <c r="X877">
        <f>VLOOKUP($B877,SOCS_box_taxonomy!$B$2:$Z$948,21,0)</f>
        <v>0</v>
      </c>
      <c r="Y877">
        <f>VLOOKUP($B877,SOCS_box_taxonomy!$B$2:$Z$948,22,0)</f>
        <v>0</v>
      </c>
    </row>
    <row r="878" spans="1:26">
      <c r="A878" t="s">
        <v>440</v>
      </c>
      <c r="B878" t="s">
        <v>1587</v>
      </c>
      <c r="C878">
        <v>262</v>
      </c>
      <c r="D878" t="s">
        <v>81</v>
      </c>
      <c r="E878">
        <v>10</v>
      </c>
      <c r="F878">
        <v>178</v>
      </c>
      <c r="G878">
        <v>13525</v>
      </c>
      <c r="H878" t="s">
        <v>1281</v>
      </c>
      <c r="I878" t="str">
        <f>VLOOKUP($B878,SOCS_box_taxonomy!$B$2:$Z$948,6,0)</f>
        <v>Eukaryota</v>
      </c>
      <c r="J878" t="str">
        <f>VLOOKUP($B878,SOCS_box_taxonomy!$B$2:$Z$948,7,0)</f>
        <v xml:space="preserve"> Metazoa</v>
      </c>
      <c r="K878" t="str">
        <f>VLOOKUP($B878,SOCS_box_taxonomy!$B$2:$Z$948,8,0)</f>
        <v xml:space="preserve"> Ecdysozoa</v>
      </c>
      <c r="L878" t="str">
        <f>VLOOKUP($B878,SOCS_box_taxonomy!$B$2:$Z$948,9,0)</f>
        <v xml:space="preserve"> Arthropoda</v>
      </c>
      <c r="M878" t="str">
        <f>VLOOKUP($B878,SOCS_box_taxonomy!$B$2:$Z$948,10,0)</f>
        <v xml:space="preserve"> Hexapoda</v>
      </c>
      <c r="N878" t="str">
        <f>VLOOKUP($B878,SOCS_box_taxonomy!$B$2:$Z$948,11,0)</f>
        <v xml:space="preserve"> Insecta</v>
      </c>
      <c r="O878" t="str">
        <f>VLOOKUP($B878,SOCS_box_taxonomy!$B$2:$Z$948,12,0)</f>
        <v>Pterygota</v>
      </c>
      <c r="P878" t="str">
        <f>VLOOKUP($B878,SOCS_box_taxonomy!$B$2:$Z$948,13,0)</f>
        <v xml:space="preserve"> Neoptera</v>
      </c>
      <c r="Q878" t="str">
        <f>VLOOKUP($B878,SOCS_box_taxonomy!$B$2:$Z$948,14,0)</f>
        <v xml:space="preserve"> Endopterygota</v>
      </c>
      <c r="R878" t="str">
        <f>VLOOKUP($B878,SOCS_box_taxonomy!$B$2:$Z$948,15,0)</f>
        <v xml:space="preserve"> Diptera</v>
      </c>
      <c r="S878" t="str">
        <f>VLOOKUP($B878,SOCS_box_taxonomy!$B$2:$Z$948,16,0)</f>
        <v xml:space="preserve"> Brachycera</v>
      </c>
      <c r="T878" t="str">
        <f>VLOOKUP($B878,SOCS_box_taxonomy!$B$2:$Z$948,17,0)</f>
        <v xml:space="preserve"> Muscomorpha</v>
      </c>
      <c r="U878" t="str">
        <f>VLOOKUP($B878,SOCS_box_taxonomy!$B$2:$Z$948,18,0)</f>
        <v>Ephydroidea</v>
      </c>
      <c r="V878" t="str">
        <f>VLOOKUP($B878,SOCS_box_taxonomy!$B$2:$Z$948,19,0)</f>
        <v xml:space="preserve"> Drosophilidae</v>
      </c>
      <c r="W878" t="str">
        <f>VLOOKUP($B878,SOCS_box_taxonomy!$B$2:$Z$948,20,0)</f>
        <v xml:space="preserve"> Drosophila.</v>
      </c>
      <c r="X878">
        <f>VLOOKUP($B878,SOCS_box_taxonomy!$B$2:$Z$948,21,0)</f>
        <v>0</v>
      </c>
      <c r="Y878">
        <f>VLOOKUP($B878,SOCS_box_taxonomy!$B$2:$Z$948,22,0)</f>
        <v>0</v>
      </c>
    </row>
    <row r="879" spans="1:26">
      <c r="A879" t="s">
        <v>440</v>
      </c>
      <c r="B879" t="s">
        <v>1587</v>
      </c>
      <c r="C879">
        <v>262</v>
      </c>
      <c r="D879" t="s">
        <v>21</v>
      </c>
      <c r="E879">
        <v>191</v>
      </c>
      <c r="F879">
        <v>228</v>
      </c>
      <c r="G879">
        <v>1016</v>
      </c>
      <c r="H879" t="s">
        <v>1265</v>
      </c>
      <c r="I879" t="str">
        <f>VLOOKUP($B879,SOCS_box_taxonomy!$B$2:$Z$948,6,0)</f>
        <v>Eukaryota</v>
      </c>
      <c r="J879" t="str">
        <f>VLOOKUP($B879,SOCS_box_taxonomy!$B$2:$Z$948,7,0)</f>
        <v xml:space="preserve"> Metazoa</v>
      </c>
      <c r="K879" t="str">
        <f>VLOOKUP($B879,SOCS_box_taxonomy!$B$2:$Z$948,8,0)</f>
        <v xml:space="preserve"> Ecdysozoa</v>
      </c>
      <c r="L879" t="str">
        <f>VLOOKUP($B879,SOCS_box_taxonomy!$B$2:$Z$948,9,0)</f>
        <v xml:space="preserve"> Arthropoda</v>
      </c>
      <c r="M879" t="str">
        <f>VLOOKUP($B879,SOCS_box_taxonomy!$B$2:$Z$948,10,0)</f>
        <v xml:space="preserve"> Hexapoda</v>
      </c>
      <c r="N879" t="str">
        <f>VLOOKUP($B879,SOCS_box_taxonomy!$B$2:$Z$948,11,0)</f>
        <v xml:space="preserve"> Insecta</v>
      </c>
      <c r="O879" t="str">
        <f>VLOOKUP($B879,SOCS_box_taxonomy!$B$2:$Z$948,12,0)</f>
        <v>Pterygota</v>
      </c>
      <c r="P879" t="str">
        <f>VLOOKUP($B879,SOCS_box_taxonomy!$B$2:$Z$948,13,0)</f>
        <v xml:space="preserve"> Neoptera</v>
      </c>
      <c r="Q879" t="str">
        <f>VLOOKUP($B879,SOCS_box_taxonomy!$B$2:$Z$948,14,0)</f>
        <v xml:space="preserve"> Endopterygota</v>
      </c>
      <c r="R879" t="str">
        <f>VLOOKUP($B879,SOCS_box_taxonomy!$B$2:$Z$948,15,0)</f>
        <v xml:space="preserve"> Diptera</v>
      </c>
      <c r="S879" t="str">
        <f>VLOOKUP($B879,SOCS_box_taxonomy!$B$2:$Z$948,16,0)</f>
        <v xml:space="preserve"> Brachycera</v>
      </c>
      <c r="T879" t="str">
        <f>VLOOKUP($B879,SOCS_box_taxonomy!$B$2:$Z$948,17,0)</f>
        <v xml:space="preserve"> Muscomorpha</v>
      </c>
      <c r="U879" t="str">
        <f>VLOOKUP($B879,SOCS_box_taxonomy!$B$2:$Z$948,18,0)</f>
        <v>Ephydroidea</v>
      </c>
      <c r="V879" t="str">
        <f>VLOOKUP($B879,SOCS_box_taxonomy!$B$2:$Z$948,19,0)</f>
        <v xml:space="preserve"> Drosophilidae</v>
      </c>
      <c r="W879" t="str">
        <f>VLOOKUP($B879,SOCS_box_taxonomy!$B$2:$Z$948,20,0)</f>
        <v xml:space="preserve"> Drosophila.</v>
      </c>
      <c r="X879">
        <f>VLOOKUP($B879,SOCS_box_taxonomy!$B$2:$Z$948,21,0)</f>
        <v>0</v>
      </c>
      <c r="Y879">
        <f>VLOOKUP($B879,SOCS_box_taxonomy!$B$2:$Z$948,22,0)</f>
        <v>0</v>
      </c>
      <c r="Z879">
        <f>$F879-$E879+1</f>
        <v>38</v>
      </c>
    </row>
    <row r="880" spans="1:26">
      <c r="A880" t="s">
        <v>441</v>
      </c>
      <c r="B880" t="s">
        <v>1588</v>
      </c>
      <c r="C880">
        <v>696</v>
      </c>
      <c r="D880" t="s">
        <v>1269</v>
      </c>
      <c r="E880">
        <v>75</v>
      </c>
      <c r="F880">
        <v>192</v>
      </c>
      <c r="G880">
        <v>64467</v>
      </c>
      <c r="H880" t="s">
        <v>1270</v>
      </c>
      <c r="I880" t="str">
        <f>VLOOKUP($B880,SOCS_box_taxonomy!$B$2:$Z$948,6,0)</f>
        <v>Eukaryota</v>
      </c>
      <c r="J880" t="str">
        <f>VLOOKUP($B880,SOCS_box_taxonomy!$B$2:$Z$948,7,0)</f>
        <v xml:space="preserve"> Metazoa</v>
      </c>
      <c r="K880" t="str">
        <f>VLOOKUP($B880,SOCS_box_taxonomy!$B$2:$Z$948,8,0)</f>
        <v xml:space="preserve"> Ecdysozoa</v>
      </c>
      <c r="L880" t="str">
        <f>VLOOKUP($B880,SOCS_box_taxonomy!$B$2:$Z$948,9,0)</f>
        <v xml:space="preserve"> Arthropoda</v>
      </c>
      <c r="M880" t="str">
        <f>VLOOKUP($B880,SOCS_box_taxonomy!$B$2:$Z$948,10,0)</f>
        <v xml:space="preserve"> Hexapoda</v>
      </c>
      <c r="N880" t="str">
        <f>VLOOKUP($B880,SOCS_box_taxonomy!$B$2:$Z$948,11,0)</f>
        <v xml:space="preserve"> Insecta</v>
      </c>
      <c r="O880" t="str">
        <f>VLOOKUP($B880,SOCS_box_taxonomy!$B$2:$Z$948,12,0)</f>
        <v>Pterygota</v>
      </c>
      <c r="P880" t="str">
        <f>VLOOKUP($B880,SOCS_box_taxonomy!$B$2:$Z$948,13,0)</f>
        <v xml:space="preserve"> Neoptera</v>
      </c>
      <c r="Q880" t="str">
        <f>VLOOKUP($B880,SOCS_box_taxonomy!$B$2:$Z$948,14,0)</f>
        <v xml:space="preserve"> Endopterygota</v>
      </c>
      <c r="R880" t="str">
        <f>VLOOKUP($B880,SOCS_box_taxonomy!$B$2:$Z$948,15,0)</f>
        <v xml:space="preserve"> Diptera</v>
      </c>
      <c r="S880" t="str">
        <f>VLOOKUP($B880,SOCS_box_taxonomy!$B$2:$Z$948,16,0)</f>
        <v xml:space="preserve"> Brachycera</v>
      </c>
      <c r="T880" t="str">
        <f>VLOOKUP($B880,SOCS_box_taxonomy!$B$2:$Z$948,17,0)</f>
        <v xml:space="preserve"> Muscomorpha</v>
      </c>
      <c r="U880" t="str">
        <f>VLOOKUP($B880,SOCS_box_taxonomy!$B$2:$Z$948,18,0)</f>
        <v>Ephydroidea</v>
      </c>
      <c r="V880" t="str">
        <f>VLOOKUP($B880,SOCS_box_taxonomy!$B$2:$Z$948,19,0)</f>
        <v xml:space="preserve"> Drosophilidae</v>
      </c>
      <c r="W880" t="str">
        <f>VLOOKUP($B880,SOCS_box_taxonomy!$B$2:$Z$948,20,0)</f>
        <v xml:space="preserve"> Drosophila.</v>
      </c>
      <c r="X880">
        <f>VLOOKUP($B880,SOCS_box_taxonomy!$B$2:$Z$948,21,0)</f>
        <v>0</v>
      </c>
      <c r="Y880">
        <f>VLOOKUP($B880,SOCS_box_taxonomy!$B$2:$Z$948,22,0)</f>
        <v>0</v>
      </c>
    </row>
    <row r="881" spans="1:26">
      <c r="A881" t="s">
        <v>441</v>
      </c>
      <c r="B881" t="s">
        <v>1588</v>
      </c>
      <c r="C881">
        <v>696</v>
      </c>
      <c r="D881" t="s">
        <v>21</v>
      </c>
      <c r="E881">
        <v>655</v>
      </c>
      <c r="F881">
        <v>695</v>
      </c>
      <c r="G881">
        <v>1016</v>
      </c>
      <c r="H881" t="s">
        <v>1265</v>
      </c>
      <c r="I881" t="str">
        <f>VLOOKUP($B881,SOCS_box_taxonomy!$B$2:$Z$948,6,0)</f>
        <v>Eukaryota</v>
      </c>
      <c r="J881" t="str">
        <f>VLOOKUP($B881,SOCS_box_taxonomy!$B$2:$Z$948,7,0)</f>
        <v xml:space="preserve"> Metazoa</v>
      </c>
      <c r="K881" t="str">
        <f>VLOOKUP($B881,SOCS_box_taxonomy!$B$2:$Z$948,8,0)</f>
        <v xml:space="preserve"> Ecdysozoa</v>
      </c>
      <c r="L881" t="str">
        <f>VLOOKUP($B881,SOCS_box_taxonomy!$B$2:$Z$948,9,0)</f>
        <v xml:space="preserve"> Arthropoda</v>
      </c>
      <c r="M881" t="str">
        <f>VLOOKUP($B881,SOCS_box_taxonomy!$B$2:$Z$948,10,0)</f>
        <v xml:space="preserve"> Hexapoda</v>
      </c>
      <c r="N881" t="str">
        <f>VLOOKUP($B881,SOCS_box_taxonomy!$B$2:$Z$948,11,0)</f>
        <v xml:space="preserve"> Insecta</v>
      </c>
      <c r="O881" t="str">
        <f>VLOOKUP($B881,SOCS_box_taxonomy!$B$2:$Z$948,12,0)</f>
        <v>Pterygota</v>
      </c>
      <c r="P881" t="str">
        <f>VLOOKUP($B881,SOCS_box_taxonomy!$B$2:$Z$948,13,0)</f>
        <v xml:space="preserve"> Neoptera</v>
      </c>
      <c r="Q881" t="str">
        <f>VLOOKUP($B881,SOCS_box_taxonomy!$B$2:$Z$948,14,0)</f>
        <v xml:space="preserve"> Endopterygota</v>
      </c>
      <c r="R881" t="str">
        <f>VLOOKUP($B881,SOCS_box_taxonomy!$B$2:$Z$948,15,0)</f>
        <v xml:space="preserve"> Diptera</v>
      </c>
      <c r="S881" t="str">
        <f>VLOOKUP($B881,SOCS_box_taxonomy!$B$2:$Z$948,16,0)</f>
        <v xml:space="preserve"> Brachycera</v>
      </c>
      <c r="T881" t="str">
        <f>VLOOKUP($B881,SOCS_box_taxonomy!$B$2:$Z$948,17,0)</f>
        <v xml:space="preserve"> Muscomorpha</v>
      </c>
      <c r="U881" t="str">
        <f>VLOOKUP($B881,SOCS_box_taxonomy!$B$2:$Z$948,18,0)</f>
        <v>Ephydroidea</v>
      </c>
      <c r="V881" t="str">
        <f>VLOOKUP($B881,SOCS_box_taxonomy!$B$2:$Z$948,19,0)</f>
        <v xml:space="preserve"> Drosophilidae</v>
      </c>
      <c r="W881" t="str">
        <f>VLOOKUP($B881,SOCS_box_taxonomy!$B$2:$Z$948,20,0)</f>
        <v xml:space="preserve"> Drosophila.</v>
      </c>
      <c r="X881">
        <f>VLOOKUP($B881,SOCS_box_taxonomy!$B$2:$Z$948,21,0)</f>
        <v>0</v>
      </c>
      <c r="Y881">
        <f>VLOOKUP($B881,SOCS_box_taxonomy!$B$2:$Z$948,22,0)</f>
        <v>0</v>
      </c>
      <c r="Z881">
        <f>$F881-$E881+1</f>
        <v>41</v>
      </c>
    </row>
    <row r="882" spans="1:26">
      <c r="A882" t="s">
        <v>442</v>
      </c>
      <c r="B882" t="s">
        <v>1589</v>
      </c>
      <c r="C882">
        <v>720</v>
      </c>
      <c r="D882" t="s">
        <v>1269</v>
      </c>
      <c r="E882">
        <v>75</v>
      </c>
      <c r="F882">
        <v>262</v>
      </c>
      <c r="G882">
        <v>64467</v>
      </c>
      <c r="H882" t="s">
        <v>1270</v>
      </c>
      <c r="I882" t="str">
        <f>VLOOKUP($B882,SOCS_box_taxonomy!$B$2:$Z$948,6,0)</f>
        <v>Eukaryota</v>
      </c>
      <c r="J882" t="str">
        <f>VLOOKUP($B882,SOCS_box_taxonomy!$B$2:$Z$948,7,0)</f>
        <v xml:space="preserve"> Metazoa</v>
      </c>
      <c r="K882" t="str">
        <f>VLOOKUP($B882,SOCS_box_taxonomy!$B$2:$Z$948,8,0)</f>
        <v xml:space="preserve"> Ecdysozoa</v>
      </c>
      <c r="L882" t="str">
        <f>VLOOKUP($B882,SOCS_box_taxonomy!$B$2:$Z$948,9,0)</f>
        <v xml:space="preserve"> Arthropoda</v>
      </c>
      <c r="M882" t="str">
        <f>VLOOKUP($B882,SOCS_box_taxonomy!$B$2:$Z$948,10,0)</f>
        <v xml:space="preserve"> Hexapoda</v>
      </c>
      <c r="N882" t="str">
        <f>VLOOKUP($B882,SOCS_box_taxonomy!$B$2:$Z$948,11,0)</f>
        <v xml:space="preserve"> Insecta</v>
      </c>
      <c r="O882" t="str">
        <f>VLOOKUP($B882,SOCS_box_taxonomy!$B$2:$Z$948,12,0)</f>
        <v>Pterygota</v>
      </c>
      <c r="P882" t="str">
        <f>VLOOKUP($B882,SOCS_box_taxonomy!$B$2:$Z$948,13,0)</f>
        <v xml:space="preserve"> Neoptera</v>
      </c>
      <c r="Q882" t="str">
        <f>VLOOKUP($B882,SOCS_box_taxonomy!$B$2:$Z$948,14,0)</f>
        <v xml:space="preserve"> Endopterygota</v>
      </c>
      <c r="R882" t="str">
        <f>VLOOKUP($B882,SOCS_box_taxonomy!$B$2:$Z$948,15,0)</f>
        <v xml:space="preserve"> Diptera</v>
      </c>
      <c r="S882" t="str">
        <f>VLOOKUP($B882,SOCS_box_taxonomy!$B$2:$Z$948,16,0)</f>
        <v xml:space="preserve"> Brachycera</v>
      </c>
      <c r="T882" t="str">
        <f>VLOOKUP($B882,SOCS_box_taxonomy!$B$2:$Z$948,17,0)</f>
        <v xml:space="preserve"> Muscomorpha</v>
      </c>
      <c r="U882" t="str">
        <f>VLOOKUP($B882,SOCS_box_taxonomy!$B$2:$Z$948,18,0)</f>
        <v>Ephydroidea</v>
      </c>
      <c r="V882" t="str">
        <f>VLOOKUP($B882,SOCS_box_taxonomy!$B$2:$Z$948,19,0)</f>
        <v xml:space="preserve"> Drosophilidae</v>
      </c>
      <c r="W882" t="str">
        <f>VLOOKUP($B882,SOCS_box_taxonomy!$B$2:$Z$948,20,0)</f>
        <v xml:space="preserve"> Drosophila</v>
      </c>
      <c r="X882" t="str">
        <f>VLOOKUP($B882,SOCS_box_taxonomy!$B$2:$Z$948,21,0)</f>
        <v xml:space="preserve"> Sophophora.</v>
      </c>
      <c r="Y882">
        <f>VLOOKUP($B882,SOCS_box_taxonomy!$B$2:$Z$948,22,0)</f>
        <v>0</v>
      </c>
    </row>
    <row r="883" spans="1:26">
      <c r="A883" t="s">
        <v>442</v>
      </c>
      <c r="B883" t="s">
        <v>1589</v>
      </c>
      <c r="C883">
        <v>720</v>
      </c>
      <c r="D883" t="s">
        <v>21</v>
      </c>
      <c r="E883">
        <v>679</v>
      </c>
      <c r="F883">
        <v>719</v>
      </c>
      <c r="G883">
        <v>1016</v>
      </c>
      <c r="H883" t="s">
        <v>1265</v>
      </c>
      <c r="I883" t="str">
        <f>VLOOKUP($B883,SOCS_box_taxonomy!$B$2:$Z$948,6,0)</f>
        <v>Eukaryota</v>
      </c>
      <c r="J883" t="str">
        <f>VLOOKUP($B883,SOCS_box_taxonomy!$B$2:$Z$948,7,0)</f>
        <v xml:space="preserve"> Metazoa</v>
      </c>
      <c r="K883" t="str">
        <f>VLOOKUP($B883,SOCS_box_taxonomy!$B$2:$Z$948,8,0)</f>
        <v xml:space="preserve"> Ecdysozoa</v>
      </c>
      <c r="L883" t="str">
        <f>VLOOKUP($B883,SOCS_box_taxonomy!$B$2:$Z$948,9,0)</f>
        <v xml:space="preserve"> Arthropoda</v>
      </c>
      <c r="M883" t="str">
        <f>VLOOKUP($B883,SOCS_box_taxonomy!$B$2:$Z$948,10,0)</f>
        <v xml:space="preserve"> Hexapoda</v>
      </c>
      <c r="N883" t="str">
        <f>VLOOKUP($B883,SOCS_box_taxonomy!$B$2:$Z$948,11,0)</f>
        <v xml:space="preserve"> Insecta</v>
      </c>
      <c r="O883" t="str">
        <f>VLOOKUP($B883,SOCS_box_taxonomy!$B$2:$Z$948,12,0)</f>
        <v>Pterygota</v>
      </c>
      <c r="P883" t="str">
        <f>VLOOKUP($B883,SOCS_box_taxonomy!$B$2:$Z$948,13,0)</f>
        <v xml:space="preserve"> Neoptera</v>
      </c>
      <c r="Q883" t="str">
        <f>VLOOKUP($B883,SOCS_box_taxonomy!$B$2:$Z$948,14,0)</f>
        <v xml:space="preserve"> Endopterygota</v>
      </c>
      <c r="R883" t="str">
        <f>VLOOKUP($B883,SOCS_box_taxonomy!$B$2:$Z$948,15,0)</f>
        <v xml:space="preserve"> Diptera</v>
      </c>
      <c r="S883" t="str">
        <f>VLOOKUP($B883,SOCS_box_taxonomy!$B$2:$Z$948,16,0)</f>
        <v xml:space="preserve"> Brachycera</v>
      </c>
      <c r="T883" t="str">
        <f>VLOOKUP($B883,SOCS_box_taxonomy!$B$2:$Z$948,17,0)</f>
        <v xml:space="preserve"> Muscomorpha</v>
      </c>
      <c r="U883" t="str">
        <f>VLOOKUP($B883,SOCS_box_taxonomy!$B$2:$Z$948,18,0)</f>
        <v>Ephydroidea</v>
      </c>
      <c r="V883" t="str">
        <f>VLOOKUP($B883,SOCS_box_taxonomy!$B$2:$Z$948,19,0)</f>
        <v xml:space="preserve"> Drosophilidae</v>
      </c>
      <c r="W883" t="str">
        <f>VLOOKUP($B883,SOCS_box_taxonomy!$B$2:$Z$948,20,0)</f>
        <v xml:space="preserve"> Drosophila</v>
      </c>
      <c r="X883" t="str">
        <f>VLOOKUP($B883,SOCS_box_taxonomy!$B$2:$Z$948,21,0)</f>
        <v xml:space="preserve"> Sophophora.</v>
      </c>
      <c r="Y883">
        <f>VLOOKUP($B883,SOCS_box_taxonomy!$B$2:$Z$948,22,0)</f>
        <v>0</v>
      </c>
      <c r="Z883">
        <f>$F883-$E883+1</f>
        <v>41</v>
      </c>
    </row>
    <row r="884" spans="1:26">
      <c r="A884" t="s">
        <v>443</v>
      </c>
      <c r="B884" t="s">
        <v>1590</v>
      </c>
      <c r="C884">
        <v>309</v>
      </c>
      <c r="D884" t="s">
        <v>1277</v>
      </c>
      <c r="E884">
        <v>43</v>
      </c>
      <c r="F884">
        <v>111</v>
      </c>
      <c r="G884">
        <v>458</v>
      </c>
      <c r="H884" t="s">
        <v>1278</v>
      </c>
      <c r="I884" t="str">
        <f>VLOOKUP($B884,SOCS_box_taxonomy!$B$2:$Z$948,6,0)</f>
        <v>Eukaryota</v>
      </c>
      <c r="J884" t="str">
        <f>VLOOKUP($B884,SOCS_box_taxonomy!$B$2:$Z$948,7,0)</f>
        <v xml:space="preserve"> Metazoa</v>
      </c>
      <c r="K884" t="str">
        <f>VLOOKUP($B884,SOCS_box_taxonomy!$B$2:$Z$948,8,0)</f>
        <v xml:space="preserve"> Ecdysozoa</v>
      </c>
      <c r="L884" t="str">
        <f>VLOOKUP($B884,SOCS_box_taxonomy!$B$2:$Z$948,9,0)</f>
        <v xml:space="preserve"> Arthropoda</v>
      </c>
      <c r="M884" t="str">
        <f>VLOOKUP($B884,SOCS_box_taxonomy!$B$2:$Z$948,10,0)</f>
        <v xml:space="preserve"> Hexapoda</v>
      </c>
      <c r="N884" t="str">
        <f>VLOOKUP($B884,SOCS_box_taxonomy!$B$2:$Z$948,11,0)</f>
        <v xml:space="preserve"> Insecta</v>
      </c>
      <c r="O884" t="str">
        <f>VLOOKUP($B884,SOCS_box_taxonomy!$B$2:$Z$948,12,0)</f>
        <v>Pterygota</v>
      </c>
      <c r="P884" t="str">
        <f>VLOOKUP($B884,SOCS_box_taxonomy!$B$2:$Z$948,13,0)</f>
        <v xml:space="preserve"> Neoptera</v>
      </c>
      <c r="Q884" t="str">
        <f>VLOOKUP($B884,SOCS_box_taxonomy!$B$2:$Z$948,14,0)</f>
        <v xml:space="preserve"> Endopterygota</v>
      </c>
      <c r="R884" t="str">
        <f>VLOOKUP($B884,SOCS_box_taxonomy!$B$2:$Z$948,15,0)</f>
        <v xml:space="preserve"> Diptera</v>
      </c>
      <c r="S884" t="str">
        <f>VLOOKUP($B884,SOCS_box_taxonomy!$B$2:$Z$948,16,0)</f>
        <v xml:space="preserve"> Brachycera</v>
      </c>
      <c r="T884" t="str">
        <f>VLOOKUP($B884,SOCS_box_taxonomy!$B$2:$Z$948,17,0)</f>
        <v xml:space="preserve"> Muscomorpha</v>
      </c>
      <c r="U884" t="str">
        <f>VLOOKUP($B884,SOCS_box_taxonomy!$B$2:$Z$948,18,0)</f>
        <v>Ephydroidea</v>
      </c>
      <c r="V884" t="str">
        <f>VLOOKUP($B884,SOCS_box_taxonomy!$B$2:$Z$948,19,0)</f>
        <v xml:space="preserve"> Drosophilidae</v>
      </c>
      <c r="W884" t="str">
        <f>VLOOKUP($B884,SOCS_box_taxonomy!$B$2:$Z$948,20,0)</f>
        <v xml:space="preserve"> Drosophila</v>
      </c>
      <c r="X884" t="str">
        <f>VLOOKUP($B884,SOCS_box_taxonomy!$B$2:$Z$948,21,0)</f>
        <v xml:space="preserve"> Sophophora.</v>
      </c>
      <c r="Y884">
        <f>VLOOKUP($B884,SOCS_box_taxonomy!$B$2:$Z$948,22,0)</f>
        <v>0</v>
      </c>
    </row>
    <row r="885" spans="1:26">
      <c r="A885" t="s">
        <v>443</v>
      </c>
      <c r="B885" t="s">
        <v>1590</v>
      </c>
      <c r="C885">
        <v>309</v>
      </c>
      <c r="D885" t="s">
        <v>21</v>
      </c>
      <c r="E885">
        <v>272</v>
      </c>
      <c r="F885">
        <v>308</v>
      </c>
      <c r="G885">
        <v>1016</v>
      </c>
      <c r="H885" t="s">
        <v>1265</v>
      </c>
      <c r="I885" t="str">
        <f>VLOOKUP($B885,SOCS_box_taxonomy!$B$2:$Z$948,6,0)</f>
        <v>Eukaryota</v>
      </c>
      <c r="J885" t="str">
        <f>VLOOKUP($B885,SOCS_box_taxonomy!$B$2:$Z$948,7,0)</f>
        <v xml:space="preserve"> Metazoa</v>
      </c>
      <c r="K885" t="str">
        <f>VLOOKUP($B885,SOCS_box_taxonomy!$B$2:$Z$948,8,0)</f>
        <v xml:space="preserve"> Ecdysozoa</v>
      </c>
      <c r="L885" t="str">
        <f>VLOOKUP($B885,SOCS_box_taxonomy!$B$2:$Z$948,9,0)</f>
        <v xml:space="preserve"> Arthropoda</v>
      </c>
      <c r="M885" t="str">
        <f>VLOOKUP($B885,SOCS_box_taxonomy!$B$2:$Z$948,10,0)</f>
        <v xml:space="preserve"> Hexapoda</v>
      </c>
      <c r="N885" t="str">
        <f>VLOOKUP($B885,SOCS_box_taxonomy!$B$2:$Z$948,11,0)</f>
        <v xml:space="preserve"> Insecta</v>
      </c>
      <c r="O885" t="str">
        <f>VLOOKUP($B885,SOCS_box_taxonomy!$B$2:$Z$948,12,0)</f>
        <v>Pterygota</v>
      </c>
      <c r="P885" t="str">
        <f>VLOOKUP($B885,SOCS_box_taxonomy!$B$2:$Z$948,13,0)</f>
        <v xml:space="preserve"> Neoptera</v>
      </c>
      <c r="Q885" t="str">
        <f>VLOOKUP($B885,SOCS_box_taxonomy!$B$2:$Z$948,14,0)</f>
        <v xml:space="preserve"> Endopterygota</v>
      </c>
      <c r="R885" t="str">
        <f>VLOOKUP($B885,SOCS_box_taxonomy!$B$2:$Z$948,15,0)</f>
        <v xml:space="preserve"> Diptera</v>
      </c>
      <c r="S885" t="str">
        <f>VLOOKUP($B885,SOCS_box_taxonomy!$B$2:$Z$948,16,0)</f>
        <v xml:space="preserve"> Brachycera</v>
      </c>
      <c r="T885" t="str">
        <f>VLOOKUP($B885,SOCS_box_taxonomy!$B$2:$Z$948,17,0)</f>
        <v xml:space="preserve"> Muscomorpha</v>
      </c>
      <c r="U885" t="str">
        <f>VLOOKUP($B885,SOCS_box_taxonomy!$B$2:$Z$948,18,0)</f>
        <v>Ephydroidea</v>
      </c>
      <c r="V885" t="str">
        <f>VLOOKUP($B885,SOCS_box_taxonomy!$B$2:$Z$948,19,0)</f>
        <v xml:space="preserve"> Drosophilidae</v>
      </c>
      <c r="W885" t="str">
        <f>VLOOKUP($B885,SOCS_box_taxonomy!$B$2:$Z$948,20,0)</f>
        <v xml:space="preserve"> Drosophila</v>
      </c>
      <c r="X885" t="str">
        <f>VLOOKUP($B885,SOCS_box_taxonomy!$B$2:$Z$948,21,0)</f>
        <v xml:space="preserve"> Sophophora.</v>
      </c>
      <c r="Y885">
        <f>VLOOKUP($B885,SOCS_box_taxonomy!$B$2:$Z$948,22,0)</f>
        <v>0</v>
      </c>
      <c r="Z885">
        <f>$F885-$E885+1</f>
        <v>37</v>
      </c>
    </row>
    <row r="886" spans="1:26">
      <c r="A886" t="s">
        <v>444</v>
      </c>
      <c r="B886" t="s">
        <v>1591</v>
      </c>
      <c r="C886">
        <v>349</v>
      </c>
      <c r="D886" t="s">
        <v>21</v>
      </c>
      <c r="E886">
        <v>306</v>
      </c>
      <c r="F886">
        <v>346</v>
      </c>
      <c r="G886">
        <v>1016</v>
      </c>
      <c r="H886" t="s">
        <v>1265</v>
      </c>
      <c r="I886" t="str">
        <f>VLOOKUP($B886,SOCS_box_taxonomy!$B$2:$Z$948,6,0)</f>
        <v>Eukaryota</v>
      </c>
      <c r="J886" t="str">
        <f>VLOOKUP($B886,SOCS_box_taxonomy!$B$2:$Z$948,7,0)</f>
        <v xml:space="preserve"> Metazoa</v>
      </c>
      <c r="K886" t="str">
        <f>VLOOKUP($B886,SOCS_box_taxonomy!$B$2:$Z$948,8,0)</f>
        <v xml:space="preserve"> Ecdysozoa</v>
      </c>
      <c r="L886" t="str">
        <f>VLOOKUP($B886,SOCS_box_taxonomy!$B$2:$Z$948,9,0)</f>
        <v xml:space="preserve"> Arthropoda</v>
      </c>
      <c r="M886" t="str">
        <f>VLOOKUP($B886,SOCS_box_taxonomy!$B$2:$Z$948,10,0)</f>
        <v xml:space="preserve"> Hexapoda</v>
      </c>
      <c r="N886" t="str">
        <f>VLOOKUP($B886,SOCS_box_taxonomy!$B$2:$Z$948,11,0)</f>
        <v xml:space="preserve"> Insecta</v>
      </c>
      <c r="O886" t="str">
        <f>VLOOKUP($B886,SOCS_box_taxonomy!$B$2:$Z$948,12,0)</f>
        <v>Pterygota</v>
      </c>
      <c r="P886" t="str">
        <f>VLOOKUP($B886,SOCS_box_taxonomy!$B$2:$Z$948,13,0)</f>
        <v xml:space="preserve"> Neoptera</v>
      </c>
      <c r="Q886" t="str">
        <f>VLOOKUP($B886,SOCS_box_taxonomy!$B$2:$Z$948,14,0)</f>
        <v xml:space="preserve"> Endopterygota</v>
      </c>
      <c r="R886" t="str">
        <f>VLOOKUP($B886,SOCS_box_taxonomy!$B$2:$Z$948,15,0)</f>
        <v xml:space="preserve"> Diptera</v>
      </c>
      <c r="S886" t="str">
        <f>VLOOKUP($B886,SOCS_box_taxonomy!$B$2:$Z$948,16,0)</f>
        <v xml:space="preserve"> Brachycera</v>
      </c>
      <c r="T886" t="str">
        <f>VLOOKUP($B886,SOCS_box_taxonomy!$B$2:$Z$948,17,0)</f>
        <v xml:space="preserve"> Muscomorpha</v>
      </c>
      <c r="U886" t="str">
        <f>VLOOKUP($B886,SOCS_box_taxonomy!$B$2:$Z$948,18,0)</f>
        <v>Ephydroidea</v>
      </c>
      <c r="V886" t="str">
        <f>VLOOKUP($B886,SOCS_box_taxonomy!$B$2:$Z$948,19,0)</f>
        <v xml:space="preserve"> Drosophilidae</v>
      </c>
      <c r="W886" t="str">
        <f>VLOOKUP($B886,SOCS_box_taxonomy!$B$2:$Z$948,20,0)</f>
        <v xml:space="preserve"> Drosophila</v>
      </c>
      <c r="X886" t="str">
        <f>VLOOKUP($B886,SOCS_box_taxonomy!$B$2:$Z$948,21,0)</f>
        <v xml:space="preserve"> Sophophora.</v>
      </c>
      <c r="Y886">
        <f>VLOOKUP($B886,SOCS_box_taxonomy!$B$2:$Z$948,22,0)</f>
        <v>0</v>
      </c>
      <c r="Z886">
        <f>$F886-$E886+1</f>
        <v>41</v>
      </c>
    </row>
    <row r="887" spans="1:26">
      <c r="A887" t="s">
        <v>444</v>
      </c>
      <c r="B887" t="s">
        <v>1591</v>
      </c>
      <c r="C887">
        <v>349</v>
      </c>
      <c r="D887" t="s">
        <v>62</v>
      </c>
      <c r="E887">
        <v>167</v>
      </c>
      <c r="F887">
        <v>301</v>
      </c>
      <c r="G887">
        <v>3584</v>
      </c>
      <c r="H887" t="s">
        <v>1275</v>
      </c>
      <c r="I887" t="str">
        <f>VLOOKUP($B887,SOCS_box_taxonomy!$B$2:$Z$948,6,0)</f>
        <v>Eukaryota</v>
      </c>
      <c r="J887" t="str">
        <f>VLOOKUP($B887,SOCS_box_taxonomy!$B$2:$Z$948,7,0)</f>
        <v xml:space="preserve"> Metazoa</v>
      </c>
      <c r="K887" t="str">
        <f>VLOOKUP($B887,SOCS_box_taxonomy!$B$2:$Z$948,8,0)</f>
        <v xml:space="preserve"> Ecdysozoa</v>
      </c>
      <c r="L887" t="str">
        <f>VLOOKUP($B887,SOCS_box_taxonomy!$B$2:$Z$948,9,0)</f>
        <v xml:space="preserve"> Arthropoda</v>
      </c>
      <c r="M887" t="str">
        <f>VLOOKUP($B887,SOCS_box_taxonomy!$B$2:$Z$948,10,0)</f>
        <v xml:space="preserve"> Hexapoda</v>
      </c>
      <c r="N887" t="str">
        <f>VLOOKUP($B887,SOCS_box_taxonomy!$B$2:$Z$948,11,0)</f>
        <v xml:space="preserve"> Insecta</v>
      </c>
      <c r="O887" t="str">
        <f>VLOOKUP($B887,SOCS_box_taxonomy!$B$2:$Z$948,12,0)</f>
        <v>Pterygota</v>
      </c>
      <c r="P887" t="str">
        <f>VLOOKUP($B887,SOCS_box_taxonomy!$B$2:$Z$948,13,0)</f>
        <v xml:space="preserve"> Neoptera</v>
      </c>
      <c r="Q887" t="str">
        <f>VLOOKUP($B887,SOCS_box_taxonomy!$B$2:$Z$948,14,0)</f>
        <v xml:space="preserve"> Endopterygota</v>
      </c>
      <c r="R887" t="str">
        <f>VLOOKUP($B887,SOCS_box_taxonomy!$B$2:$Z$948,15,0)</f>
        <v xml:space="preserve"> Diptera</v>
      </c>
      <c r="S887" t="str">
        <f>VLOOKUP($B887,SOCS_box_taxonomy!$B$2:$Z$948,16,0)</f>
        <v xml:space="preserve"> Brachycera</v>
      </c>
      <c r="T887" t="str">
        <f>VLOOKUP($B887,SOCS_box_taxonomy!$B$2:$Z$948,17,0)</f>
        <v xml:space="preserve"> Muscomorpha</v>
      </c>
      <c r="U887" t="str">
        <f>VLOOKUP($B887,SOCS_box_taxonomy!$B$2:$Z$948,18,0)</f>
        <v>Ephydroidea</v>
      </c>
      <c r="V887" t="str">
        <f>VLOOKUP($B887,SOCS_box_taxonomy!$B$2:$Z$948,19,0)</f>
        <v xml:space="preserve"> Drosophilidae</v>
      </c>
      <c r="W887" t="str">
        <f>VLOOKUP($B887,SOCS_box_taxonomy!$B$2:$Z$948,20,0)</f>
        <v xml:space="preserve"> Drosophila</v>
      </c>
      <c r="X887" t="str">
        <f>VLOOKUP($B887,SOCS_box_taxonomy!$B$2:$Z$948,21,0)</f>
        <v xml:space="preserve"> Sophophora.</v>
      </c>
      <c r="Y887">
        <f>VLOOKUP($B887,SOCS_box_taxonomy!$B$2:$Z$948,22,0)</f>
        <v>0</v>
      </c>
    </row>
    <row r="888" spans="1:26">
      <c r="A888" t="s">
        <v>445</v>
      </c>
      <c r="B888" t="s">
        <v>1592</v>
      </c>
      <c r="C888">
        <v>688</v>
      </c>
      <c r="D888" t="s">
        <v>1286</v>
      </c>
      <c r="E888">
        <v>433</v>
      </c>
      <c r="F888">
        <v>511</v>
      </c>
      <c r="G888">
        <v>4403</v>
      </c>
      <c r="H888" t="s">
        <v>1287</v>
      </c>
      <c r="I888" t="str">
        <f>VLOOKUP($B888,SOCS_box_taxonomy!$B$2:$Z$948,6,0)</f>
        <v>Eukaryota</v>
      </c>
      <c r="J888" t="str">
        <f>VLOOKUP($B888,SOCS_box_taxonomy!$B$2:$Z$948,7,0)</f>
        <v xml:space="preserve"> Metazoa</v>
      </c>
      <c r="K888" t="str">
        <f>VLOOKUP($B888,SOCS_box_taxonomy!$B$2:$Z$948,8,0)</f>
        <v xml:space="preserve"> Ecdysozoa</v>
      </c>
      <c r="L888" t="str">
        <f>VLOOKUP($B888,SOCS_box_taxonomy!$B$2:$Z$948,9,0)</f>
        <v xml:space="preserve"> Arthropoda</v>
      </c>
      <c r="M888" t="str">
        <f>VLOOKUP($B888,SOCS_box_taxonomy!$B$2:$Z$948,10,0)</f>
        <v xml:space="preserve"> Hexapoda</v>
      </c>
      <c r="N888" t="str">
        <f>VLOOKUP($B888,SOCS_box_taxonomy!$B$2:$Z$948,11,0)</f>
        <v xml:space="preserve"> Insecta</v>
      </c>
      <c r="O888" t="str">
        <f>VLOOKUP($B888,SOCS_box_taxonomy!$B$2:$Z$948,12,0)</f>
        <v>Pterygota</v>
      </c>
      <c r="P888" t="str">
        <f>VLOOKUP($B888,SOCS_box_taxonomy!$B$2:$Z$948,13,0)</f>
        <v xml:space="preserve"> Neoptera</v>
      </c>
      <c r="Q888" t="str">
        <f>VLOOKUP($B888,SOCS_box_taxonomy!$B$2:$Z$948,14,0)</f>
        <v xml:space="preserve"> Endopterygota</v>
      </c>
      <c r="R888" t="str">
        <f>VLOOKUP($B888,SOCS_box_taxonomy!$B$2:$Z$948,15,0)</f>
        <v xml:space="preserve"> Diptera</v>
      </c>
      <c r="S888" t="str">
        <f>VLOOKUP($B888,SOCS_box_taxonomy!$B$2:$Z$948,16,0)</f>
        <v xml:space="preserve"> Brachycera</v>
      </c>
      <c r="T888" t="str">
        <f>VLOOKUP($B888,SOCS_box_taxonomy!$B$2:$Z$948,17,0)</f>
        <v xml:space="preserve"> Muscomorpha</v>
      </c>
      <c r="U888" t="str">
        <f>VLOOKUP($B888,SOCS_box_taxonomy!$B$2:$Z$948,18,0)</f>
        <v>Ephydroidea</v>
      </c>
      <c r="V888" t="str">
        <f>VLOOKUP($B888,SOCS_box_taxonomy!$B$2:$Z$948,19,0)</f>
        <v xml:space="preserve"> Drosophilidae</v>
      </c>
      <c r="W888" t="str">
        <f>VLOOKUP($B888,SOCS_box_taxonomy!$B$2:$Z$948,20,0)</f>
        <v xml:space="preserve"> Drosophila</v>
      </c>
      <c r="X888" t="str">
        <f>VLOOKUP($B888,SOCS_box_taxonomy!$B$2:$Z$948,21,0)</f>
        <v xml:space="preserve"> Sophophora.</v>
      </c>
      <c r="Y888">
        <f>VLOOKUP($B888,SOCS_box_taxonomy!$B$2:$Z$948,22,0)</f>
        <v>0</v>
      </c>
    </row>
    <row r="889" spans="1:26">
      <c r="A889" t="s">
        <v>445</v>
      </c>
      <c r="B889" t="s">
        <v>1592</v>
      </c>
      <c r="C889">
        <v>688</v>
      </c>
      <c r="D889" t="s">
        <v>21</v>
      </c>
      <c r="E889">
        <v>533</v>
      </c>
      <c r="F889">
        <v>570</v>
      </c>
      <c r="G889">
        <v>1016</v>
      </c>
      <c r="H889" t="s">
        <v>1265</v>
      </c>
      <c r="I889" t="str">
        <f>VLOOKUP($B889,SOCS_box_taxonomy!$B$2:$Z$948,6,0)</f>
        <v>Eukaryota</v>
      </c>
      <c r="J889" t="str">
        <f>VLOOKUP($B889,SOCS_box_taxonomy!$B$2:$Z$948,7,0)</f>
        <v xml:space="preserve"> Metazoa</v>
      </c>
      <c r="K889" t="str">
        <f>VLOOKUP($B889,SOCS_box_taxonomy!$B$2:$Z$948,8,0)</f>
        <v xml:space="preserve"> Ecdysozoa</v>
      </c>
      <c r="L889" t="str">
        <f>VLOOKUP($B889,SOCS_box_taxonomy!$B$2:$Z$948,9,0)</f>
        <v xml:space="preserve"> Arthropoda</v>
      </c>
      <c r="M889" t="str">
        <f>VLOOKUP($B889,SOCS_box_taxonomy!$B$2:$Z$948,10,0)</f>
        <v xml:space="preserve"> Hexapoda</v>
      </c>
      <c r="N889" t="str">
        <f>VLOOKUP($B889,SOCS_box_taxonomy!$B$2:$Z$948,11,0)</f>
        <v xml:space="preserve"> Insecta</v>
      </c>
      <c r="O889" t="str">
        <f>VLOOKUP($B889,SOCS_box_taxonomy!$B$2:$Z$948,12,0)</f>
        <v>Pterygota</v>
      </c>
      <c r="P889" t="str">
        <f>VLOOKUP($B889,SOCS_box_taxonomy!$B$2:$Z$948,13,0)</f>
        <v xml:space="preserve"> Neoptera</v>
      </c>
      <c r="Q889" t="str">
        <f>VLOOKUP($B889,SOCS_box_taxonomy!$B$2:$Z$948,14,0)</f>
        <v xml:space="preserve"> Endopterygota</v>
      </c>
      <c r="R889" t="str">
        <f>VLOOKUP($B889,SOCS_box_taxonomy!$B$2:$Z$948,15,0)</f>
        <v xml:space="preserve"> Diptera</v>
      </c>
      <c r="S889" t="str">
        <f>VLOOKUP($B889,SOCS_box_taxonomy!$B$2:$Z$948,16,0)</f>
        <v xml:space="preserve"> Brachycera</v>
      </c>
      <c r="T889" t="str">
        <f>VLOOKUP($B889,SOCS_box_taxonomy!$B$2:$Z$948,17,0)</f>
        <v xml:space="preserve"> Muscomorpha</v>
      </c>
      <c r="U889" t="str">
        <f>VLOOKUP($B889,SOCS_box_taxonomy!$B$2:$Z$948,18,0)</f>
        <v>Ephydroidea</v>
      </c>
      <c r="V889" t="str">
        <f>VLOOKUP($B889,SOCS_box_taxonomy!$B$2:$Z$948,19,0)</f>
        <v xml:space="preserve"> Drosophilidae</v>
      </c>
      <c r="W889" t="str">
        <f>VLOOKUP($B889,SOCS_box_taxonomy!$B$2:$Z$948,20,0)</f>
        <v xml:space="preserve"> Drosophila</v>
      </c>
      <c r="X889" t="str">
        <f>VLOOKUP($B889,SOCS_box_taxonomy!$B$2:$Z$948,21,0)</f>
        <v xml:space="preserve"> Sophophora.</v>
      </c>
      <c r="Y889">
        <f>VLOOKUP($B889,SOCS_box_taxonomy!$B$2:$Z$948,22,0)</f>
        <v>0</v>
      </c>
      <c r="Z889">
        <f>$F889-$E889+1</f>
        <v>38</v>
      </c>
    </row>
    <row r="890" spans="1:26">
      <c r="A890" t="s">
        <v>446</v>
      </c>
      <c r="B890" t="s">
        <v>1593</v>
      </c>
      <c r="C890">
        <v>252</v>
      </c>
      <c r="D890" t="s">
        <v>81</v>
      </c>
      <c r="E890">
        <v>10</v>
      </c>
      <c r="F890">
        <v>168</v>
      </c>
      <c r="G890">
        <v>13525</v>
      </c>
      <c r="H890" t="s">
        <v>1281</v>
      </c>
      <c r="I890" t="str">
        <f>VLOOKUP($B890,SOCS_box_taxonomy!$B$2:$Z$948,6,0)</f>
        <v>Eukaryota</v>
      </c>
      <c r="J890" t="str">
        <f>VLOOKUP($B890,SOCS_box_taxonomy!$B$2:$Z$948,7,0)</f>
        <v xml:space="preserve"> Metazoa</v>
      </c>
      <c r="K890" t="str">
        <f>VLOOKUP($B890,SOCS_box_taxonomy!$B$2:$Z$948,8,0)</f>
        <v xml:space="preserve"> Ecdysozoa</v>
      </c>
      <c r="L890" t="str">
        <f>VLOOKUP($B890,SOCS_box_taxonomy!$B$2:$Z$948,9,0)</f>
        <v xml:space="preserve"> Arthropoda</v>
      </c>
      <c r="M890" t="str">
        <f>VLOOKUP($B890,SOCS_box_taxonomy!$B$2:$Z$948,10,0)</f>
        <v xml:space="preserve"> Hexapoda</v>
      </c>
      <c r="N890" t="str">
        <f>VLOOKUP($B890,SOCS_box_taxonomy!$B$2:$Z$948,11,0)</f>
        <v xml:space="preserve"> Insecta</v>
      </c>
      <c r="O890" t="str">
        <f>VLOOKUP($B890,SOCS_box_taxonomy!$B$2:$Z$948,12,0)</f>
        <v>Pterygota</v>
      </c>
      <c r="P890" t="str">
        <f>VLOOKUP($B890,SOCS_box_taxonomy!$B$2:$Z$948,13,0)</f>
        <v xml:space="preserve"> Neoptera</v>
      </c>
      <c r="Q890" t="str">
        <f>VLOOKUP($B890,SOCS_box_taxonomy!$B$2:$Z$948,14,0)</f>
        <v xml:space="preserve"> Endopterygota</v>
      </c>
      <c r="R890" t="str">
        <f>VLOOKUP($B890,SOCS_box_taxonomy!$B$2:$Z$948,15,0)</f>
        <v xml:space="preserve"> Diptera</v>
      </c>
      <c r="S890" t="str">
        <f>VLOOKUP($B890,SOCS_box_taxonomy!$B$2:$Z$948,16,0)</f>
        <v xml:space="preserve"> Brachycera</v>
      </c>
      <c r="T890" t="str">
        <f>VLOOKUP($B890,SOCS_box_taxonomy!$B$2:$Z$948,17,0)</f>
        <v xml:space="preserve"> Muscomorpha</v>
      </c>
      <c r="U890" t="str">
        <f>VLOOKUP($B890,SOCS_box_taxonomy!$B$2:$Z$948,18,0)</f>
        <v>Ephydroidea</v>
      </c>
      <c r="V890" t="str">
        <f>VLOOKUP($B890,SOCS_box_taxonomy!$B$2:$Z$948,19,0)</f>
        <v xml:space="preserve"> Drosophilidae</v>
      </c>
      <c r="W890" t="str">
        <f>VLOOKUP($B890,SOCS_box_taxonomy!$B$2:$Z$948,20,0)</f>
        <v xml:space="preserve"> Drosophila</v>
      </c>
      <c r="X890" t="str">
        <f>VLOOKUP($B890,SOCS_box_taxonomy!$B$2:$Z$948,21,0)</f>
        <v xml:space="preserve"> Sophophora.</v>
      </c>
      <c r="Y890">
        <f>VLOOKUP($B890,SOCS_box_taxonomy!$B$2:$Z$948,22,0)</f>
        <v>0</v>
      </c>
    </row>
    <row r="891" spans="1:26">
      <c r="A891" t="s">
        <v>446</v>
      </c>
      <c r="B891" t="s">
        <v>1593</v>
      </c>
      <c r="C891">
        <v>252</v>
      </c>
      <c r="D891" t="s">
        <v>21</v>
      </c>
      <c r="E891">
        <v>181</v>
      </c>
      <c r="F891">
        <v>218</v>
      </c>
      <c r="G891">
        <v>1016</v>
      </c>
      <c r="H891" t="s">
        <v>1265</v>
      </c>
      <c r="I891" t="str">
        <f>VLOOKUP($B891,SOCS_box_taxonomy!$B$2:$Z$948,6,0)</f>
        <v>Eukaryota</v>
      </c>
      <c r="J891" t="str">
        <f>VLOOKUP($B891,SOCS_box_taxonomy!$B$2:$Z$948,7,0)</f>
        <v xml:space="preserve"> Metazoa</v>
      </c>
      <c r="K891" t="str">
        <f>VLOOKUP($B891,SOCS_box_taxonomy!$B$2:$Z$948,8,0)</f>
        <v xml:space="preserve"> Ecdysozoa</v>
      </c>
      <c r="L891" t="str">
        <f>VLOOKUP($B891,SOCS_box_taxonomy!$B$2:$Z$948,9,0)</f>
        <v xml:space="preserve"> Arthropoda</v>
      </c>
      <c r="M891" t="str">
        <f>VLOOKUP($B891,SOCS_box_taxonomy!$B$2:$Z$948,10,0)</f>
        <v xml:space="preserve"> Hexapoda</v>
      </c>
      <c r="N891" t="str">
        <f>VLOOKUP($B891,SOCS_box_taxonomy!$B$2:$Z$948,11,0)</f>
        <v xml:space="preserve"> Insecta</v>
      </c>
      <c r="O891" t="str">
        <f>VLOOKUP($B891,SOCS_box_taxonomy!$B$2:$Z$948,12,0)</f>
        <v>Pterygota</v>
      </c>
      <c r="P891" t="str">
        <f>VLOOKUP($B891,SOCS_box_taxonomy!$B$2:$Z$948,13,0)</f>
        <v xml:space="preserve"> Neoptera</v>
      </c>
      <c r="Q891" t="str">
        <f>VLOOKUP($B891,SOCS_box_taxonomy!$B$2:$Z$948,14,0)</f>
        <v xml:space="preserve"> Endopterygota</v>
      </c>
      <c r="R891" t="str">
        <f>VLOOKUP($B891,SOCS_box_taxonomy!$B$2:$Z$948,15,0)</f>
        <v xml:space="preserve"> Diptera</v>
      </c>
      <c r="S891" t="str">
        <f>VLOOKUP($B891,SOCS_box_taxonomy!$B$2:$Z$948,16,0)</f>
        <v xml:space="preserve"> Brachycera</v>
      </c>
      <c r="T891" t="str">
        <f>VLOOKUP($B891,SOCS_box_taxonomy!$B$2:$Z$948,17,0)</f>
        <v xml:space="preserve"> Muscomorpha</v>
      </c>
      <c r="U891" t="str">
        <f>VLOOKUP($B891,SOCS_box_taxonomy!$B$2:$Z$948,18,0)</f>
        <v>Ephydroidea</v>
      </c>
      <c r="V891" t="str">
        <f>VLOOKUP($B891,SOCS_box_taxonomy!$B$2:$Z$948,19,0)</f>
        <v xml:space="preserve"> Drosophilidae</v>
      </c>
      <c r="W891" t="str">
        <f>VLOOKUP($B891,SOCS_box_taxonomy!$B$2:$Z$948,20,0)</f>
        <v xml:space="preserve"> Drosophila</v>
      </c>
      <c r="X891" t="str">
        <f>VLOOKUP($B891,SOCS_box_taxonomy!$B$2:$Z$948,21,0)</f>
        <v xml:space="preserve"> Sophophora.</v>
      </c>
      <c r="Y891">
        <f>VLOOKUP($B891,SOCS_box_taxonomy!$B$2:$Z$948,22,0)</f>
        <v>0</v>
      </c>
      <c r="Z891">
        <f>$F891-$E891+1</f>
        <v>38</v>
      </c>
    </row>
    <row r="892" spans="1:26">
      <c r="A892" t="s">
        <v>447</v>
      </c>
      <c r="B892" t="s">
        <v>1594</v>
      </c>
      <c r="C892">
        <v>1483</v>
      </c>
      <c r="D892" t="s">
        <v>21</v>
      </c>
      <c r="E892">
        <v>390</v>
      </c>
      <c r="F892">
        <v>426</v>
      </c>
      <c r="G892">
        <v>1016</v>
      </c>
      <c r="H892" t="s">
        <v>1265</v>
      </c>
      <c r="I892" t="str">
        <f>VLOOKUP($B892,SOCS_box_taxonomy!$B$2:$Z$948,6,0)</f>
        <v>Eukaryota</v>
      </c>
      <c r="J892" t="str">
        <f>VLOOKUP($B892,SOCS_box_taxonomy!$B$2:$Z$948,7,0)</f>
        <v xml:space="preserve"> Metazoa</v>
      </c>
      <c r="K892" t="str">
        <f>VLOOKUP($B892,SOCS_box_taxonomy!$B$2:$Z$948,8,0)</f>
        <v xml:space="preserve"> Ecdysozoa</v>
      </c>
      <c r="L892" t="str">
        <f>VLOOKUP($B892,SOCS_box_taxonomy!$B$2:$Z$948,9,0)</f>
        <v xml:space="preserve"> Arthropoda</v>
      </c>
      <c r="M892" t="str">
        <f>VLOOKUP($B892,SOCS_box_taxonomy!$B$2:$Z$948,10,0)</f>
        <v xml:space="preserve"> Hexapoda</v>
      </c>
      <c r="N892" t="str">
        <f>VLOOKUP($B892,SOCS_box_taxonomy!$B$2:$Z$948,11,0)</f>
        <v xml:space="preserve"> Insecta</v>
      </c>
      <c r="O892" t="str">
        <f>VLOOKUP($B892,SOCS_box_taxonomy!$B$2:$Z$948,12,0)</f>
        <v>Pterygota</v>
      </c>
      <c r="P892" t="str">
        <f>VLOOKUP($B892,SOCS_box_taxonomy!$B$2:$Z$948,13,0)</f>
        <v xml:space="preserve"> Neoptera</v>
      </c>
      <c r="Q892" t="str">
        <f>VLOOKUP($B892,SOCS_box_taxonomy!$B$2:$Z$948,14,0)</f>
        <v xml:space="preserve"> Endopterygota</v>
      </c>
      <c r="R892" t="str">
        <f>VLOOKUP($B892,SOCS_box_taxonomy!$B$2:$Z$948,15,0)</f>
        <v xml:space="preserve"> Diptera</v>
      </c>
      <c r="S892" t="str">
        <f>VLOOKUP($B892,SOCS_box_taxonomy!$B$2:$Z$948,16,0)</f>
        <v xml:space="preserve"> Brachycera</v>
      </c>
      <c r="T892" t="str">
        <f>VLOOKUP($B892,SOCS_box_taxonomy!$B$2:$Z$948,17,0)</f>
        <v xml:space="preserve"> Muscomorpha</v>
      </c>
      <c r="U892" t="str">
        <f>VLOOKUP($B892,SOCS_box_taxonomy!$B$2:$Z$948,18,0)</f>
        <v>Ephydroidea</v>
      </c>
      <c r="V892" t="str">
        <f>VLOOKUP($B892,SOCS_box_taxonomy!$B$2:$Z$948,19,0)</f>
        <v xml:space="preserve"> Drosophilidae</v>
      </c>
      <c r="W892" t="str">
        <f>VLOOKUP($B892,SOCS_box_taxonomy!$B$2:$Z$948,20,0)</f>
        <v xml:space="preserve"> Drosophila</v>
      </c>
      <c r="X892" t="str">
        <f>VLOOKUP($B892,SOCS_box_taxonomy!$B$2:$Z$948,21,0)</f>
        <v xml:space="preserve"> Sophophora.</v>
      </c>
      <c r="Y892">
        <f>VLOOKUP($B892,SOCS_box_taxonomy!$B$2:$Z$948,22,0)</f>
        <v>0</v>
      </c>
      <c r="Z892">
        <f>$F892-$E892+1</f>
        <v>37</v>
      </c>
    </row>
    <row r="893" spans="1:26">
      <c r="A893" t="s">
        <v>447</v>
      </c>
      <c r="B893" t="s">
        <v>1594</v>
      </c>
      <c r="C893">
        <v>1483</v>
      </c>
      <c r="D893" t="s">
        <v>1340</v>
      </c>
      <c r="E893">
        <v>1371</v>
      </c>
      <c r="F893">
        <v>1479</v>
      </c>
      <c r="G893">
        <v>519</v>
      </c>
      <c r="H893" t="s">
        <v>1341</v>
      </c>
      <c r="I893" t="str">
        <f>VLOOKUP($B893,SOCS_box_taxonomy!$B$2:$Z$948,6,0)</f>
        <v>Eukaryota</v>
      </c>
      <c r="J893" t="str">
        <f>VLOOKUP($B893,SOCS_box_taxonomy!$B$2:$Z$948,7,0)</f>
        <v xml:space="preserve"> Metazoa</v>
      </c>
      <c r="K893" t="str">
        <f>VLOOKUP($B893,SOCS_box_taxonomy!$B$2:$Z$948,8,0)</f>
        <v xml:space="preserve"> Ecdysozoa</v>
      </c>
      <c r="L893" t="str">
        <f>VLOOKUP($B893,SOCS_box_taxonomy!$B$2:$Z$948,9,0)</f>
        <v xml:space="preserve"> Arthropoda</v>
      </c>
      <c r="M893" t="str">
        <f>VLOOKUP($B893,SOCS_box_taxonomy!$B$2:$Z$948,10,0)</f>
        <v xml:space="preserve"> Hexapoda</v>
      </c>
      <c r="N893" t="str">
        <f>VLOOKUP($B893,SOCS_box_taxonomy!$B$2:$Z$948,11,0)</f>
        <v xml:space="preserve"> Insecta</v>
      </c>
      <c r="O893" t="str">
        <f>VLOOKUP($B893,SOCS_box_taxonomy!$B$2:$Z$948,12,0)</f>
        <v>Pterygota</v>
      </c>
      <c r="P893" t="str">
        <f>VLOOKUP($B893,SOCS_box_taxonomy!$B$2:$Z$948,13,0)</f>
        <v xml:space="preserve"> Neoptera</v>
      </c>
      <c r="Q893" t="str">
        <f>VLOOKUP($B893,SOCS_box_taxonomy!$B$2:$Z$948,14,0)</f>
        <v xml:space="preserve"> Endopterygota</v>
      </c>
      <c r="R893" t="str">
        <f>VLOOKUP($B893,SOCS_box_taxonomy!$B$2:$Z$948,15,0)</f>
        <v xml:space="preserve"> Diptera</v>
      </c>
      <c r="S893" t="str">
        <f>VLOOKUP($B893,SOCS_box_taxonomy!$B$2:$Z$948,16,0)</f>
        <v xml:space="preserve"> Brachycera</v>
      </c>
      <c r="T893" t="str">
        <f>VLOOKUP($B893,SOCS_box_taxonomy!$B$2:$Z$948,17,0)</f>
        <v xml:space="preserve"> Muscomorpha</v>
      </c>
      <c r="U893" t="str">
        <f>VLOOKUP($B893,SOCS_box_taxonomy!$B$2:$Z$948,18,0)</f>
        <v>Ephydroidea</v>
      </c>
      <c r="V893" t="str">
        <f>VLOOKUP($B893,SOCS_box_taxonomy!$B$2:$Z$948,19,0)</f>
        <v xml:space="preserve"> Drosophilidae</v>
      </c>
      <c r="W893" t="str">
        <f>VLOOKUP($B893,SOCS_box_taxonomy!$B$2:$Z$948,20,0)</f>
        <v xml:space="preserve"> Drosophila</v>
      </c>
      <c r="X893" t="str">
        <f>VLOOKUP($B893,SOCS_box_taxonomy!$B$2:$Z$948,21,0)</f>
        <v xml:space="preserve"> Sophophora.</v>
      </c>
      <c r="Y893">
        <f>VLOOKUP($B893,SOCS_box_taxonomy!$B$2:$Z$948,22,0)</f>
        <v>0</v>
      </c>
    </row>
    <row r="894" spans="1:26">
      <c r="A894" t="s">
        <v>447</v>
      </c>
      <c r="B894" t="s">
        <v>1594</v>
      </c>
      <c r="C894">
        <v>1483</v>
      </c>
      <c r="D894" t="s">
        <v>1266</v>
      </c>
      <c r="E894">
        <v>81</v>
      </c>
      <c r="F894">
        <v>116</v>
      </c>
      <c r="G894">
        <v>121734</v>
      </c>
      <c r="H894" t="s">
        <v>1267</v>
      </c>
      <c r="I894" t="str">
        <f>VLOOKUP($B894,SOCS_box_taxonomy!$B$2:$Z$948,6,0)</f>
        <v>Eukaryota</v>
      </c>
      <c r="J894" t="str">
        <f>VLOOKUP($B894,SOCS_box_taxonomy!$B$2:$Z$948,7,0)</f>
        <v xml:space="preserve"> Metazoa</v>
      </c>
      <c r="K894" t="str">
        <f>VLOOKUP($B894,SOCS_box_taxonomy!$B$2:$Z$948,8,0)</f>
        <v xml:space="preserve"> Ecdysozoa</v>
      </c>
      <c r="L894" t="str">
        <f>VLOOKUP($B894,SOCS_box_taxonomy!$B$2:$Z$948,9,0)</f>
        <v xml:space="preserve"> Arthropoda</v>
      </c>
      <c r="M894" t="str">
        <f>VLOOKUP($B894,SOCS_box_taxonomy!$B$2:$Z$948,10,0)</f>
        <v xml:space="preserve"> Hexapoda</v>
      </c>
      <c r="N894" t="str">
        <f>VLOOKUP($B894,SOCS_box_taxonomy!$B$2:$Z$948,11,0)</f>
        <v xml:space="preserve"> Insecta</v>
      </c>
      <c r="O894" t="str">
        <f>VLOOKUP($B894,SOCS_box_taxonomy!$B$2:$Z$948,12,0)</f>
        <v>Pterygota</v>
      </c>
      <c r="P894" t="str">
        <f>VLOOKUP($B894,SOCS_box_taxonomy!$B$2:$Z$948,13,0)</f>
        <v xml:space="preserve"> Neoptera</v>
      </c>
      <c r="Q894" t="str">
        <f>VLOOKUP($B894,SOCS_box_taxonomy!$B$2:$Z$948,14,0)</f>
        <v xml:space="preserve"> Endopterygota</v>
      </c>
      <c r="R894" t="str">
        <f>VLOOKUP($B894,SOCS_box_taxonomy!$B$2:$Z$948,15,0)</f>
        <v xml:space="preserve"> Diptera</v>
      </c>
      <c r="S894" t="str">
        <f>VLOOKUP($B894,SOCS_box_taxonomy!$B$2:$Z$948,16,0)</f>
        <v xml:space="preserve"> Brachycera</v>
      </c>
      <c r="T894" t="str">
        <f>VLOOKUP($B894,SOCS_box_taxonomy!$B$2:$Z$948,17,0)</f>
        <v xml:space="preserve"> Muscomorpha</v>
      </c>
      <c r="U894" t="str">
        <f>VLOOKUP($B894,SOCS_box_taxonomy!$B$2:$Z$948,18,0)</f>
        <v>Ephydroidea</v>
      </c>
      <c r="V894" t="str">
        <f>VLOOKUP($B894,SOCS_box_taxonomy!$B$2:$Z$948,19,0)</f>
        <v xml:space="preserve"> Drosophilidae</v>
      </c>
      <c r="W894" t="str">
        <f>VLOOKUP($B894,SOCS_box_taxonomy!$B$2:$Z$948,20,0)</f>
        <v xml:space="preserve"> Drosophila</v>
      </c>
      <c r="X894" t="str">
        <f>VLOOKUP($B894,SOCS_box_taxonomy!$B$2:$Z$948,21,0)</f>
        <v xml:space="preserve"> Sophophora.</v>
      </c>
      <c r="Y894">
        <f>VLOOKUP($B894,SOCS_box_taxonomy!$B$2:$Z$948,22,0)</f>
        <v>0</v>
      </c>
    </row>
    <row r="895" spans="1:26">
      <c r="A895" t="s">
        <v>447</v>
      </c>
      <c r="B895" t="s">
        <v>1594</v>
      </c>
      <c r="C895">
        <v>1483</v>
      </c>
      <c r="D895" t="s">
        <v>1457</v>
      </c>
      <c r="E895">
        <v>662</v>
      </c>
      <c r="F895">
        <v>1328</v>
      </c>
      <c r="G895">
        <v>21</v>
      </c>
      <c r="I895" t="str">
        <f>VLOOKUP($B895,SOCS_box_taxonomy!$B$2:$Z$948,6,0)</f>
        <v>Eukaryota</v>
      </c>
      <c r="J895" t="str">
        <f>VLOOKUP($B895,SOCS_box_taxonomy!$B$2:$Z$948,7,0)</f>
        <v xml:space="preserve"> Metazoa</v>
      </c>
      <c r="K895" t="str">
        <f>VLOOKUP($B895,SOCS_box_taxonomy!$B$2:$Z$948,8,0)</f>
        <v xml:space="preserve"> Ecdysozoa</v>
      </c>
      <c r="L895" t="str">
        <f>VLOOKUP($B895,SOCS_box_taxonomy!$B$2:$Z$948,9,0)</f>
        <v xml:space="preserve"> Arthropoda</v>
      </c>
      <c r="M895" t="str">
        <f>VLOOKUP($B895,SOCS_box_taxonomy!$B$2:$Z$948,10,0)</f>
        <v xml:space="preserve"> Hexapoda</v>
      </c>
      <c r="N895" t="str">
        <f>VLOOKUP($B895,SOCS_box_taxonomy!$B$2:$Z$948,11,0)</f>
        <v xml:space="preserve"> Insecta</v>
      </c>
      <c r="O895" t="str">
        <f>VLOOKUP($B895,SOCS_box_taxonomy!$B$2:$Z$948,12,0)</f>
        <v>Pterygota</v>
      </c>
      <c r="P895" t="str">
        <f>VLOOKUP($B895,SOCS_box_taxonomy!$B$2:$Z$948,13,0)</f>
        <v xml:space="preserve"> Neoptera</v>
      </c>
      <c r="Q895" t="str">
        <f>VLOOKUP($B895,SOCS_box_taxonomy!$B$2:$Z$948,14,0)</f>
        <v xml:space="preserve"> Endopterygota</v>
      </c>
      <c r="R895" t="str">
        <f>VLOOKUP($B895,SOCS_box_taxonomy!$B$2:$Z$948,15,0)</f>
        <v xml:space="preserve"> Diptera</v>
      </c>
      <c r="S895" t="str">
        <f>VLOOKUP($B895,SOCS_box_taxonomy!$B$2:$Z$948,16,0)</f>
        <v xml:space="preserve"> Brachycera</v>
      </c>
      <c r="T895" t="str">
        <f>VLOOKUP($B895,SOCS_box_taxonomy!$B$2:$Z$948,17,0)</f>
        <v xml:space="preserve"> Muscomorpha</v>
      </c>
      <c r="U895" t="str">
        <f>VLOOKUP($B895,SOCS_box_taxonomy!$B$2:$Z$948,18,0)</f>
        <v>Ephydroidea</v>
      </c>
      <c r="V895" t="str">
        <f>VLOOKUP($B895,SOCS_box_taxonomy!$B$2:$Z$948,19,0)</f>
        <v xml:space="preserve"> Drosophilidae</v>
      </c>
      <c r="W895" t="str">
        <f>VLOOKUP($B895,SOCS_box_taxonomy!$B$2:$Z$948,20,0)</f>
        <v xml:space="preserve"> Drosophila</v>
      </c>
      <c r="X895" t="str">
        <f>VLOOKUP($B895,SOCS_box_taxonomy!$B$2:$Z$948,21,0)</f>
        <v xml:space="preserve"> Sophophora.</v>
      </c>
      <c r="Y895">
        <f>VLOOKUP($B895,SOCS_box_taxonomy!$B$2:$Z$948,22,0)</f>
        <v>0</v>
      </c>
    </row>
    <row r="896" spans="1:26">
      <c r="A896" t="s">
        <v>448</v>
      </c>
      <c r="B896" t="s">
        <v>1595</v>
      </c>
      <c r="C896">
        <v>1186</v>
      </c>
      <c r="D896" t="s">
        <v>1286</v>
      </c>
      <c r="E896">
        <v>1015</v>
      </c>
      <c r="F896">
        <v>1090</v>
      </c>
      <c r="G896">
        <v>4403</v>
      </c>
      <c r="H896" t="s">
        <v>1287</v>
      </c>
      <c r="I896" t="str">
        <f>VLOOKUP($B896,SOCS_box_taxonomy!$B$2:$Z$948,6,0)</f>
        <v>Eukaryota</v>
      </c>
      <c r="J896" t="str">
        <f>VLOOKUP($B896,SOCS_box_taxonomy!$B$2:$Z$948,7,0)</f>
        <v xml:space="preserve"> Metazoa</v>
      </c>
      <c r="K896" t="str">
        <f>VLOOKUP($B896,SOCS_box_taxonomy!$B$2:$Z$948,8,0)</f>
        <v xml:space="preserve"> Ecdysozoa</v>
      </c>
      <c r="L896" t="str">
        <f>VLOOKUP($B896,SOCS_box_taxonomy!$B$2:$Z$948,9,0)</f>
        <v xml:space="preserve"> Arthropoda</v>
      </c>
      <c r="M896" t="str">
        <f>VLOOKUP($B896,SOCS_box_taxonomy!$B$2:$Z$948,10,0)</f>
        <v xml:space="preserve"> Hexapoda</v>
      </c>
      <c r="N896" t="str">
        <f>VLOOKUP($B896,SOCS_box_taxonomy!$B$2:$Z$948,11,0)</f>
        <v xml:space="preserve"> Insecta</v>
      </c>
      <c r="O896" t="str">
        <f>VLOOKUP($B896,SOCS_box_taxonomy!$B$2:$Z$948,12,0)</f>
        <v>Pterygota</v>
      </c>
      <c r="P896" t="str">
        <f>VLOOKUP($B896,SOCS_box_taxonomy!$B$2:$Z$948,13,0)</f>
        <v xml:space="preserve"> Neoptera</v>
      </c>
      <c r="Q896" t="str">
        <f>VLOOKUP($B896,SOCS_box_taxonomy!$B$2:$Z$948,14,0)</f>
        <v xml:space="preserve"> Endopterygota</v>
      </c>
      <c r="R896" t="str">
        <f>VLOOKUP($B896,SOCS_box_taxonomy!$B$2:$Z$948,15,0)</f>
        <v xml:space="preserve"> Diptera</v>
      </c>
      <c r="S896" t="str">
        <f>VLOOKUP($B896,SOCS_box_taxonomy!$B$2:$Z$948,16,0)</f>
        <v xml:space="preserve"> Brachycera</v>
      </c>
      <c r="T896" t="str">
        <f>VLOOKUP($B896,SOCS_box_taxonomy!$B$2:$Z$948,17,0)</f>
        <v xml:space="preserve"> Muscomorpha</v>
      </c>
      <c r="U896" t="str">
        <f>VLOOKUP($B896,SOCS_box_taxonomy!$B$2:$Z$948,18,0)</f>
        <v>Ephydroidea</v>
      </c>
      <c r="V896" t="str">
        <f>VLOOKUP($B896,SOCS_box_taxonomy!$B$2:$Z$948,19,0)</f>
        <v xml:space="preserve"> Drosophilidae</v>
      </c>
      <c r="W896" t="str">
        <f>VLOOKUP($B896,SOCS_box_taxonomy!$B$2:$Z$948,20,0)</f>
        <v xml:space="preserve"> Drosophila</v>
      </c>
      <c r="X896" t="str">
        <f>VLOOKUP($B896,SOCS_box_taxonomy!$B$2:$Z$948,21,0)</f>
        <v xml:space="preserve"> Sophophora.</v>
      </c>
      <c r="Y896">
        <f>VLOOKUP($B896,SOCS_box_taxonomy!$B$2:$Z$948,22,0)</f>
        <v>0</v>
      </c>
    </row>
    <row r="897" spans="1:26">
      <c r="A897" t="s">
        <v>448</v>
      </c>
      <c r="B897" t="s">
        <v>1595</v>
      </c>
      <c r="C897">
        <v>1186</v>
      </c>
      <c r="D897" t="s">
        <v>21</v>
      </c>
      <c r="E897">
        <v>1127</v>
      </c>
      <c r="F897">
        <v>1164</v>
      </c>
      <c r="G897">
        <v>1016</v>
      </c>
      <c r="H897" t="s">
        <v>1265</v>
      </c>
      <c r="I897" t="str">
        <f>VLOOKUP($B897,SOCS_box_taxonomy!$B$2:$Z$948,6,0)</f>
        <v>Eukaryota</v>
      </c>
      <c r="J897" t="str">
        <f>VLOOKUP($B897,SOCS_box_taxonomy!$B$2:$Z$948,7,0)</f>
        <v xml:space="preserve"> Metazoa</v>
      </c>
      <c r="K897" t="str">
        <f>VLOOKUP($B897,SOCS_box_taxonomy!$B$2:$Z$948,8,0)</f>
        <v xml:space="preserve"> Ecdysozoa</v>
      </c>
      <c r="L897" t="str">
        <f>VLOOKUP($B897,SOCS_box_taxonomy!$B$2:$Z$948,9,0)</f>
        <v xml:space="preserve"> Arthropoda</v>
      </c>
      <c r="M897" t="str">
        <f>VLOOKUP($B897,SOCS_box_taxonomy!$B$2:$Z$948,10,0)</f>
        <v xml:space="preserve"> Hexapoda</v>
      </c>
      <c r="N897" t="str">
        <f>VLOOKUP($B897,SOCS_box_taxonomy!$B$2:$Z$948,11,0)</f>
        <v xml:space="preserve"> Insecta</v>
      </c>
      <c r="O897" t="str">
        <f>VLOOKUP($B897,SOCS_box_taxonomy!$B$2:$Z$948,12,0)</f>
        <v>Pterygota</v>
      </c>
      <c r="P897" t="str">
        <f>VLOOKUP($B897,SOCS_box_taxonomy!$B$2:$Z$948,13,0)</f>
        <v xml:space="preserve"> Neoptera</v>
      </c>
      <c r="Q897" t="str">
        <f>VLOOKUP($B897,SOCS_box_taxonomy!$B$2:$Z$948,14,0)</f>
        <v xml:space="preserve"> Endopterygota</v>
      </c>
      <c r="R897" t="str">
        <f>VLOOKUP($B897,SOCS_box_taxonomy!$B$2:$Z$948,15,0)</f>
        <v xml:space="preserve"> Diptera</v>
      </c>
      <c r="S897" t="str">
        <f>VLOOKUP($B897,SOCS_box_taxonomy!$B$2:$Z$948,16,0)</f>
        <v xml:space="preserve"> Brachycera</v>
      </c>
      <c r="T897" t="str">
        <f>VLOOKUP($B897,SOCS_box_taxonomy!$B$2:$Z$948,17,0)</f>
        <v xml:space="preserve"> Muscomorpha</v>
      </c>
      <c r="U897" t="str">
        <f>VLOOKUP($B897,SOCS_box_taxonomy!$B$2:$Z$948,18,0)</f>
        <v>Ephydroidea</v>
      </c>
      <c r="V897" t="str">
        <f>VLOOKUP($B897,SOCS_box_taxonomy!$B$2:$Z$948,19,0)</f>
        <v xml:space="preserve"> Drosophilidae</v>
      </c>
      <c r="W897" t="str">
        <f>VLOOKUP($B897,SOCS_box_taxonomy!$B$2:$Z$948,20,0)</f>
        <v xml:space="preserve"> Drosophila</v>
      </c>
      <c r="X897" t="str">
        <f>VLOOKUP($B897,SOCS_box_taxonomy!$B$2:$Z$948,21,0)</f>
        <v xml:space="preserve"> Sophophora.</v>
      </c>
      <c r="Y897">
        <f>VLOOKUP($B897,SOCS_box_taxonomy!$B$2:$Z$948,22,0)</f>
        <v>0</v>
      </c>
      <c r="Z897">
        <f>$F897-$E897+1</f>
        <v>38</v>
      </c>
    </row>
    <row r="898" spans="1:26">
      <c r="A898" t="s">
        <v>448</v>
      </c>
      <c r="B898" t="s">
        <v>1595</v>
      </c>
      <c r="C898">
        <v>1186</v>
      </c>
      <c r="D898" t="s">
        <v>1288</v>
      </c>
      <c r="E898">
        <v>51</v>
      </c>
      <c r="F898">
        <v>819</v>
      </c>
      <c r="G898">
        <v>52</v>
      </c>
      <c r="I898" t="str">
        <f>VLOOKUP($B898,SOCS_box_taxonomy!$B$2:$Z$948,6,0)</f>
        <v>Eukaryota</v>
      </c>
      <c r="J898" t="str">
        <f>VLOOKUP($B898,SOCS_box_taxonomy!$B$2:$Z$948,7,0)</f>
        <v xml:space="preserve"> Metazoa</v>
      </c>
      <c r="K898" t="str">
        <f>VLOOKUP($B898,SOCS_box_taxonomy!$B$2:$Z$948,8,0)</f>
        <v xml:space="preserve"> Ecdysozoa</v>
      </c>
      <c r="L898" t="str">
        <f>VLOOKUP($B898,SOCS_box_taxonomy!$B$2:$Z$948,9,0)</f>
        <v xml:space="preserve"> Arthropoda</v>
      </c>
      <c r="M898" t="str">
        <f>VLOOKUP($B898,SOCS_box_taxonomy!$B$2:$Z$948,10,0)</f>
        <v xml:space="preserve"> Hexapoda</v>
      </c>
      <c r="N898" t="str">
        <f>VLOOKUP($B898,SOCS_box_taxonomy!$B$2:$Z$948,11,0)</f>
        <v xml:space="preserve"> Insecta</v>
      </c>
      <c r="O898" t="str">
        <f>VLOOKUP($B898,SOCS_box_taxonomy!$B$2:$Z$948,12,0)</f>
        <v>Pterygota</v>
      </c>
      <c r="P898" t="str">
        <f>VLOOKUP($B898,SOCS_box_taxonomy!$B$2:$Z$948,13,0)</f>
        <v xml:space="preserve"> Neoptera</v>
      </c>
      <c r="Q898" t="str">
        <f>VLOOKUP($B898,SOCS_box_taxonomy!$B$2:$Z$948,14,0)</f>
        <v xml:space="preserve"> Endopterygota</v>
      </c>
      <c r="R898" t="str">
        <f>VLOOKUP($B898,SOCS_box_taxonomy!$B$2:$Z$948,15,0)</f>
        <v xml:space="preserve"> Diptera</v>
      </c>
      <c r="S898" t="str">
        <f>VLOOKUP($B898,SOCS_box_taxonomy!$B$2:$Z$948,16,0)</f>
        <v xml:space="preserve"> Brachycera</v>
      </c>
      <c r="T898" t="str">
        <f>VLOOKUP($B898,SOCS_box_taxonomy!$B$2:$Z$948,17,0)</f>
        <v xml:space="preserve"> Muscomorpha</v>
      </c>
      <c r="U898" t="str">
        <f>VLOOKUP($B898,SOCS_box_taxonomy!$B$2:$Z$948,18,0)</f>
        <v>Ephydroidea</v>
      </c>
      <c r="V898" t="str">
        <f>VLOOKUP($B898,SOCS_box_taxonomy!$B$2:$Z$948,19,0)</f>
        <v xml:space="preserve"> Drosophilidae</v>
      </c>
      <c r="W898" t="str">
        <f>VLOOKUP($B898,SOCS_box_taxonomy!$B$2:$Z$948,20,0)</f>
        <v xml:space="preserve"> Drosophila</v>
      </c>
      <c r="X898" t="str">
        <f>VLOOKUP($B898,SOCS_box_taxonomy!$B$2:$Z$948,21,0)</f>
        <v xml:space="preserve"> Sophophora.</v>
      </c>
      <c r="Y898">
        <f>VLOOKUP($B898,SOCS_box_taxonomy!$B$2:$Z$948,22,0)</f>
        <v>0</v>
      </c>
    </row>
    <row r="899" spans="1:26">
      <c r="A899" t="s">
        <v>448</v>
      </c>
      <c r="B899" t="s">
        <v>1595</v>
      </c>
      <c r="C899">
        <v>1186</v>
      </c>
      <c r="D899" t="s">
        <v>1596</v>
      </c>
      <c r="E899">
        <v>821</v>
      </c>
      <c r="F899">
        <v>939</v>
      </c>
      <c r="G899">
        <v>2</v>
      </c>
      <c r="I899" t="str">
        <f>VLOOKUP($B899,SOCS_box_taxonomy!$B$2:$Z$948,6,0)</f>
        <v>Eukaryota</v>
      </c>
      <c r="J899" t="str">
        <f>VLOOKUP($B899,SOCS_box_taxonomy!$B$2:$Z$948,7,0)</f>
        <v xml:space="preserve"> Metazoa</v>
      </c>
      <c r="K899" t="str">
        <f>VLOOKUP($B899,SOCS_box_taxonomy!$B$2:$Z$948,8,0)</f>
        <v xml:space="preserve"> Ecdysozoa</v>
      </c>
      <c r="L899" t="str">
        <f>VLOOKUP($B899,SOCS_box_taxonomy!$B$2:$Z$948,9,0)</f>
        <v xml:space="preserve"> Arthropoda</v>
      </c>
      <c r="M899" t="str">
        <f>VLOOKUP($B899,SOCS_box_taxonomy!$B$2:$Z$948,10,0)</f>
        <v xml:space="preserve"> Hexapoda</v>
      </c>
      <c r="N899" t="str">
        <f>VLOOKUP($B899,SOCS_box_taxonomy!$B$2:$Z$948,11,0)</f>
        <v xml:space="preserve"> Insecta</v>
      </c>
      <c r="O899" t="str">
        <f>VLOOKUP($B899,SOCS_box_taxonomy!$B$2:$Z$948,12,0)</f>
        <v>Pterygota</v>
      </c>
      <c r="P899" t="str">
        <f>VLOOKUP($B899,SOCS_box_taxonomy!$B$2:$Z$948,13,0)</f>
        <v xml:space="preserve"> Neoptera</v>
      </c>
      <c r="Q899" t="str">
        <f>VLOOKUP($B899,SOCS_box_taxonomy!$B$2:$Z$948,14,0)</f>
        <v xml:space="preserve"> Endopterygota</v>
      </c>
      <c r="R899" t="str">
        <f>VLOOKUP($B899,SOCS_box_taxonomy!$B$2:$Z$948,15,0)</f>
        <v xml:space="preserve"> Diptera</v>
      </c>
      <c r="S899" t="str">
        <f>VLOOKUP($B899,SOCS_box_taxonomy!$B$2:$Z$948,16,0)</f>
        <v xml:space="preserve"> Brachycera</v>
      </c>
      <c r="T899" t="str">
        <f>VLOOKUP($B899,SOCS_box_taxonomy!$B$2:$Z$948,17,0)</f>
        <v xml:space="preserve"> Muscomorpha</v>
      </c>
      <c r="U899" t="str">
        <f>VLOOKUP($B899,SOCS_box_taxonomy!$B$2:$Z$948,18,0)</f>
        <v>Ephydroidea</v>
      </c>
      <c r="V899" t="str">
        <f>VLOOKUP($B899,SOCS_box_taxonomy!$B$2:$Z$948,19,0)</f>
        <v xml:space="preserve"> Drosophilidae</v>
      </c>
      <c r="W899" t="str">
        <f>VLOOKUP($B899,SOCS_box_taxonomy!$B$2:$Z$948,20,0)</f>
        <v xml:space="preserve"> Drosophila</v>
      </c>
      <c r="X899" t="str">
        <f>VLOOKUP($B899,SOCS_box_taxonomy!$B$2:$Z$948,21,0)</f>
        <v xml:space="preserve"> Sophophora.</v>
      </c>
      <c r="Y899">
        <f>VLOOKUP($B899,SOCS_box_taxonomy!$B$2:$Z$948,22,0)</f>
        <v>0</v>
      </c>
    </row>
    <row r="900" spans="1:26">
      <c r="A900" t="s">
        <v>448</v>
      </c>
      <c r="B900" t="s">
        <v>1595</v>
      </c>
      <c r="C900">
        <v>1186</v>
      </c>
      <c r="D900" t="s">
        <v>1597</v>
      </c>
      <c r="E900">
        <v>941</v>
      </c>
      <c r="F900">
        <v>999</v>
      </c>
      <c r="G900">
        <v>2</v>
      </c>
      <c r="I900" t="str">
        <f>VLOOKUP($B900,SOCS_box_taxonomy!$B$2:$Z$948,6,0)</f>
        <v>Eukaryota</v>
      </c>
      <c r="J900" t="str">
        <f>VLOOKUP($B900,SOCS_box_taxonomy!$B$2:$Z$948,7,0)</f>
        <v xml:space="preserve"> Metazoa</v>
      </c>
      <c r="K900" t="str">
        <f>VLOOKUP($B900,SOCS_box_taxonomy!$B$2:$Z$948,8,0)</f>
        <v xml:space="preserve"> Ecdysozoa</v>
      </c>
      <c r="L900" t="str">
        <f>VLOOKUP($B900,SOCS_box_taxonomy!$B$2:$Z$948,9,0)</f>
        <v xml:space="preserve"> Arthropoda</v>
      </c>
      <c r="M900" t="str">
        <f>VLOOKUP($B900,SOCS_box_taxonomy!$B$2:$Z$948,10,0)</f>
        <v xml:space="preserve"> Hexapoda</v>
      </c>
      <c r="N900" t="str">
        <f>VLOOKUP($B900,SOCS_box_taxonomy!$B$2:$Z$948,11,0)</f>
        <v xml:space="preserve"> Insecta</v>
      </c>
      <c r="O900" t="str">
        <f>VLOOKUP($B900,SOCS_box_taxonomy!$B$2:$Z$948,12,0)</f>
        <v>Pterygota</v>
      </c>
      <c r="P900" t="str">
        <f>VLOOKUP($B900,SOCS_box_taxonomy!$B$2:$Z$948,13,0)</f>
        <v xml:space="preserve"> Neoptera</v>
      </c>
      <c r="Q900" t="str">
        <f>VLOOKUP($B900,SOCS_box_taxonomy!$B$2:$Z$948,14,0)</f>
        <v xml:space="preserve"> Endopterygota</v>
      </c>
      <c r="R900" t="str">
        <f>VLOOKUP($B900,SOCS_box_taxonomy!$B$2:$Z$948,15,0)</f>
        <v xml:space="preserve"> Diptera</v>
      </c>
      <c r="S900" t="str">
        <f>VLOOKUP($B900,SOCS_box_taxonomy!$B$2:$Z$948,16,0)</f>
        <v xml:space="preserve"> Brachycera</v>
      </c>
      <c r="T900" t="str">
        <f>VLOOKUP($B900,SOCS_box_taxonomy!$B$2:$Z$948,17,0)</f>
        <v xml:space="preserve"> Muscomorpha</v>
      </c>
      <c r="U900" t="str">
        <f>VLOOKUP($B900,SOCS_box_taxonomy!$B$2:$Z$948,18,0)</f>
        <v>Ephydroidea</v>
      </c>
      <c r="V900" t="str">
        <f>VLOOKUP($B900,SOCS_box_taxonomy!$B$2:$Z$948,19,0)</f>
        <v xml:space="preserve"> Drosophilidae</v>
      </c>
      <c r="W900" t="str">
        <f>VLOOKUP($B900,SOCS_box_taxonomy!$B$2:$Z$948,20,0)</f>
        <v xml:space="preserve"> Drosophila</v>
      </c>
      <c r="X900" t="str">
        <f>VLOOKUP($B900,SOCS_box_taxonomy!$B$2:$Z$948,21,0)</f>
        <v xml:space="preserve"> Sophophora.</v>
      </c>
      <c r="Y900">
        <f>VLOOKUP($B900,SOCS_box_taxonomy!$B$2:$Z$948,22,0)</f>
        <v>0</v>
      </c>
    </row>
    <row r="901" spans="1:26">
      <c r="A901" t="s">
        <v>449</v>
      </c>
      <c r="B901" t="s">
        <v>1598</v>
      </c>
      <c r="C901">
        <v>444</v>
      </c>
      <c r="D901" t="s">
        <v>21</v>
      </c>
      <c r="E901">
        <v>294</v>
      </c>
      <c r="F901">
        <v>335</v>
      </c>
      <c r="G901">
        <v>1016</v>
      </c>
      <c r="H901" t="s">
        <v>1265</v>
      </c>
      <c r="I901" t="str">
        <f>VLOOKUP($B901,SOCS_box_taxonomy!$B$2:$Z$948,6,0)</f>
        <v>Eukaryota</v>
      </c>
      <c r="J901" t="str">
        <f>VLOOKUP($B901,SOCS_box_taxonomy!$B$2:$Z$948,7,0)</f>
        <v xml:space="preserve"> Metazoa</v>
      </c>
      <c r="K901" t="str">
        <f>VLOOKUP($B901,SOCS_box_taxonomy!$B$2:$Z$948,8,0)</f>
        <v xml:space="preserve"> Ecdysozoa</v>
      </c>
      <c r="L901" t="str">
        <f>VLOOKUP($B901,SOCS_box_taxonomy!$B$2:$Z$948,9,0)</f>
        <v xml:space="preserve"> Arthropoda</v>
      </c>
      <c r="M901" t="str">
        <f>VLOOKUP($B901,SOCS_box_taxonomy!$B$2:$Z$948,10,0)</f>
        <v xml:space="preserve"> Hexapoda</v>
      </c>
      <c r="N901" t="str">
        <f>VLOOKUP($B901,SOCS_box_taxonomy!$B$2:$Z$948,11,0)</f>
        <v xml:space="preserve"> Insecta</v>
      </c>
      <c r="O901" t="str">
        <f>VLOOKUP($B901,SOCS_box_taxonomy!$B$2:$Z$948,12,0)</f>
        <v>Pterygota</v>
      </c>
      <c r="P901" t="str">
        <f>VLOOKUP($B901,SOCS_box_taxonomy!$B$2:$Z$948,13,0)</f>
        <v xml:space="preserve"> Neoptera</v>
      </c>
      <c r="Q901" t="str">
        <f>VLOOKUP($B901,SOCS_box_taxonomy!$B$2:$Z$948,14,0)</f>
        <v xml:space="preserve"> Endopterygota</v>
      </c>
      <c r="R901" t="str">
        <f>VLOOKUP($B901,SOCS_box_taxonomy!$B$2:$Z$948,15,0)</f>
        <v xml:space="preserve"> Diptera</v>
      </c>
      <c r="S901" t="str">
        <f>VLOOKUP($B901,SOCS_box_taxonomy!$B$2:$Z$948,16,0)</f>
        <v xml:space="preserve"> Brachycera</v>
      </c>
      <c r="T901" t="str">
        <f>VLOOKUP($B901,SOCS_box_taxonomy!$B$2:$Z$948,17,0)</f>
        <v xml:space="preserve"> Muscomorpha</v>
      </c>
      <c r="U901" t="str">
        <f>VLOOKUP($B901,SOCS_box_taxonomy!$B$2:$Z$948,18,0)</f>
        <v>Ephydroidea</v>
      </c>
      <c r="V901" t="str">
        <f>VLOOKUP($B901,SOCS_box_taxonomy!$B$2:$Z$948,19,0)</f>
        <v xml:space="preserve"> Drosophilidae</v>
      </c>
      <c r="W901" t="str">
        <f>VLOOKUP($B901,SOCS_box_taxonomy!$B$2:$Z$948,20,0)</f>
        <v xml:space="preserve"> Drosophila</v>
      </c>
      <c r="X901" t="str">
        <f>VLOOKUP($B901,SOCS_box_taxonomy!$B$2:$Z$948,21,0)</f>
        <v xml:space="preserve"> Sophophora.</v>
      </c>
      <c r="Y901">
        <f>VLOOKUP($B901,SOCS_box_taxonomy!$B$2:$Z$948,22,0)</f>
        <v>0</v>
      </c>
      <c r="Z901">
        <f>$F901-$E901+1</f>
        <v>42</v>
      </c>
    </row>
    <row r="902" spans="1:26">
      <c r="A902" t="s">
        <v>449</v>
      </c>
      <c r="B902" t="s">
        <v>1598</v>
      </c>
      <c r="C902">
        <v>444</v>
      </c>
      <c r="D902" t="s">
        <v>1460</v>
      </c>
      <c r="E902">
        <v>1</v>
      </c>
      <c r="F902">
        <v>293</v>
      </c>
      <c r="G902">
        <v>21</v>
      </c>
      <c r="I902" t="str">
        <f>VLOOKUP($B902,SOCS_box_taxonomy!$B$2:$Z$948,6,0)</f>
        <v>Eukaryota</v>
      </c>
      <c r="J902" t="str">
        <f>VLOOKUP($B902,SOCS_box_taxonomy!$B$2:$Z$948,7,0)</f>
        <v xml:space="preserve"> Metazoa</v>
      </c>
      <c r="K902" t="str">
        <f>VLOOKUP($B902,SOCS_box_taxonomy!$B$2:$Z$948,8,0)</f>
        <v xml:space="preserve"> Ecdysozoa</v>
      </c>
      <c r="L902" t="str">
        <f>VLOOKUP($B902,SOCS_box_taxonomy!$B$2:$Z$948,9,0)</f>
        <v xml:space="preserve"> Arthropoda</v>
      </c>
      <c r="M902" t="str">
        <f>VLOOKUP($B902,SOCS_box_taxonomy!$B$2:$Z$948,10,0)</f>
        <v xml:space="preserve"> Hexapoda</v>
      </c>
      <c r="N902" t="str">
        <f>VLOOKUP($B902,SOCS_box_taxonomy!$B$2:$Z$948,11,0)</f>
        <v xml:space="preserve"> Insecta</v>
      </c>
      <c r="O902" t="str">
        <f>VLOOKUP($B902,SOCS_box_taxonomy!$B$2:$Z$948,12,0)</f>
        <v>Pterygota</v>
      </c>
      <c r="P902" t="str">
        <f>VLOOKUP($B902,SOCS_box_taxonomy!$B$2:$Z$948,13,0)</f>
        <v xml:space="preserve"> Neoptera</v>
      </c>
      <c r="Q902" t="str">
        <f>VLOOKUP($B902,SOCS_box_taxonomy!$B$2:$Z$948,14,0)</f>
        <v xml:space="preserve"> Endopterygota</v>
      </c>
      <c r="R902" t="str">
        <f>VLOOKUP($B902,SOCS_box_taxonomy!$B$2:$Z$948,15,0)</f>
        <v xml:space="preserve"> Diptera</v>
      </c>
      <c r="S902" t="str">
        <f>VLOOKUP($B902,SOCS_box_taxonomy!$B$2:$Z$948,16,0)</f>
        <v xml:space="preserve"> Brachycera</v>
      </c>
      <c r="T902" t="str">
        <f>VLOOKUP($B902,SOCS_box_taxonomy!$B$2:$Z$948,17,0)</f>
        <v xml:space="preserve"> Muscomorpha</v>
      </c>
      <c r="U902" t="str">
        <f>VLOOKUP($B902,SOCS_box_taxonomy!$B$2:$Z$948,18,0)</f>
        <v>Ephydroidea</v>
      </c>
      <c r="V902" t="str">
        <f>VLOOKUP($B902,SOCS_box_taxonomy!$B$2:$Z$948,19,0)</f>
        <v xml:space="preserve"> Drosophilidae</v>
      </c>
      <c r="W902" t="str">
        <f>VLOOKUP($B902,SOCS_box_taxonomy!$B$2:$Z$948,20,0)</f>
        <v xml:space="preserve"> Drosophila</v>
      </c>
      <c r="X902" t="str">
        <f>VLOOKUP($B902,SOCS_box_taxonomy!$B$2:$Z$948,21,0)</f>
        <v xml:space="preserve"> Sophophora.</v>
      </c>
      <c r="Y902">
        <f>VLOOKUP($B902,SOCS_box_taxonomy!$B$2:$Z$948,22,0)</f>
        <v>0</v>
      </c>
    </row>
    <row r="903" spans="1:26">
      <c r="A903" t="s">
        <v>450</v>
      </c>
      <c r="B903" t="s">
        <v>1599</v>
      </c>
      <c r="C903">
        <v>352</v>
      </c>
      <c r="D903" t="s">
        <v>1286</v>
      </c>
      <c r="E903">
        <v>199</v>
      </c>
      <c r="F903">
        <v>271</v>
      </c>
      <c r="G903">
        <v>4403</v>
      </c>
      <c r="H903" t="s">
        <v>1287</v>
      </c>
      <c r="I903" t="str">
        <f>VLOOKUP($B903,SOCS_box_taxonomy!$B$2:$Z$948,6,0)</f>
        <v>Eukaryota</v>
      </c>
      <c r="J903" t="str">
        <f>VLOOKUP($B903,SOCS_box_taxonomy!$B$2:$Z$948,7,0)</f>
        <v xml:space="preserve"> Metazoa</v>
      </c>
      <c r="K903" t="str">
        <f>VLOOKUP($B903,SOCS_box_taxonomy!$B$2:$Z$948,8,0)</f>
        <v xml:space="preserve"> Ecdysozoa</v>
      </c>
      <c r="L903" t="str">
        <f>VLOOKUP($B903,SOCS_box_taxonomy!$B$2:$Z$948,9,0)</f>
        <v xml:space="preserve"> Arthropoda</v>
      </c>
      <c r="M903" t="str">
        <f>VLOOKUP($B903,SOCS_box_taxonomy!$B$2:$Z$948,10,0)</f>
        <v xml:space="preserve"> Hexapoda</v>
      </c>
      <c r="N903" t="str">
        <f>VLOOKUP($B903,SOCS_box_taxonomy!$B$2:$Z$948,11,0)</f>
        <v xml:space="preserve"> Insecta</v>
      </c>
      <c r="O903" t="str">
        <f>VLOOKUP($B903,SOCS_box_taxonomy!$B$2:$Z$948,12,0)</f>
        <v>Pterygota</v>
      </c>
      <c r="P903" t="str">
        <f>VLOOKUP($B903,SOCS_box_taxonomy!$B$2:$Z$948,13,0)</f>
        <v xml:space="preserve"> Neoptera</v>
      </c>
      <c r="Q903" t="str">
        <f>VLOOKUP($B903,SOCS_box_taxonomy!$B$2:$Z$948,14,0)</f>
        <v xml:space="preserve"> Endopterygota</v>
      </c>
      <c r="R903" t="str">
        <f>VLOOKUP($B903,SOCS_box_taxonomy!$B$2:$Z$948,15,0)</f>
        <v xml:space="preserve"> Diptera</v>
      </c>
      <c r="S903" t="str">
        <f>VLOOKUP($B903,SOCS_box_taxonomy!$B$2:$Z$948,16,0)</f>
        <v xml:space="preserve"> Brachycera</v>
      </c>
      <c r="T903" t="str">
        <f>VLOOKUP($B903,SOCS_box_taxonomy!$B$2:$Z$948,17,0)</f>
        <v xml:space="preserve"> Muscomorpha</v>
      </c>
      <c r="U903" t="str">
        <f>VLOOKUP($B903,SOCS_box_taxonomy!$B$2:$Z$948,18,0)</f>
        <v>Ephydroidea</v>
      </c>
      <c r="V903" t="str">
        <f>VLOOKUP($B903,SOCS_box_taxonomy!$B$2:$Z$948,19,0)</f>
        <v xml:space="preserve"> Drosophilidae</v>
      </c>
      <c r="W903" t="str">
        <f>VLOOKUP($B903,SOCS_box_taxonomy!$B$2:$Z$948,20,0)</f>
        <v xml:space="preserve"> Drosophila</v>
      </c>
      <c r="X903" t="str">
        <f>VLOOKUP($B903,SOCS_box_taxonomy!$B$2:$Z$948,21,0)</f>
        <v xml:space="preserve"> Sophophora.</v>
      </c>
      <c r="Y903">
        <f>VLOOKUP($B903,SOCS_box_taxonomy!$B$2:$Z$948,22,0)</f>
        <v>0</v>
      </c>
    </row>
    <row r="904" spans="1:26">
      <c r="A904" t="s">
        <v>450</v>
      </c>
      <c r="B904" t="s">
        <v>1599</v>
      </c>
      <c r="C904">
        <v>352</v>
      </c>
      <c r="D904" t="s">
        <v>21</v>
      </c>
      <c r="E904">
        <v>309</v>
      </c>
      <c r="F904">
        <v>345</v>
      </c>
      <c r="G904">
        <v>1016</v>
      </c>
      <c r="H904" t="s">
        <v>1265</v>
      </c>
      <c r="I904" t="str">
        <f>VLOOKUP($B904,SOCS_box_taxonomy!$B$2:$Z$948,6,0)</f>
        <v>Eukaryota</v>
      </c>
      <c r="J904" t="str">
        <f>VLOOKUP($B904,SOCS_box_taxonomy!$B$2:$Z$948,7,0)</f>
        <v xml:space="preserve"> Metazoa</v>
      </c>
      <c r="K904" t="str">
        <f>VLOOKUP($B904,SOCS_box_taxonomy!$B$2:$Z$948,8,0)</f>
        <v xml:space="preserve"> Ecdysozoa</v>
      </c>
      <c r="L904" t="str">
        <f>VLOOKUP($B904,SOCS_box_taxonomy!$B$2:$Z$948,9,0)</f>
        <v xml:space="preserve"> Arthropoda</v>
      </c>
      <c r="M904" t="str">
        <f>VLOOKUP($B904,SOCS_box_taxonomy!$B$2:$Z$948,10,0)</f>
        <v xml:space="preserve"> Hexapoda</v>
      </c>
      <c r="N904" t="str">
        <f>VLOOKUP($B904,SOCS_box_taxonomy!$B$2:$Z$948,11,0)</f>
        <v xml:space="preserve"> Insecta</v>
      </c>
      <c r="O904" t="str">
        <f>VLOOKUP($B904,SOCS_box_taxonomy!$B$2:$Z$948,12,0)</f>
        <v>Pterygota</v>
      </c>
      <c r="P904" t="str">
        <f>VLOOKUP($B904,SOCS_box_taxonomy!$B$2:$Z$948,13,0)</f>
        <v xml:space="preserve"> Neoptera</v>
      </c>
      <c r="Q904" t="str">
        <f>VLOOKUP($B904,SOCS_box_taxonomy!$B$2:$Z$948,14,0)</f>
        <v xml:space="preserve"> Endopterygota</v>
      </c>
      <c r="R904" t="str">
        <f>VLOOKUP($B904,SOCS_box_taxonomy!$B$2:$Z$948,15,0)</f>
        <v xml:space="preserve"> Diptera</v>
      </c>
      <c r="S904" t="str">
        <f>VLOOKUP($B904,SOCS_box_taxonomy!$B$2:$Z$948,16,0)</f>
        <v xml:space="preserve"> Brachycera</v>
      </c>
      <c r="T904" t="str">
        <f>VLOOKUP($B904,SOCS_box_taxonomy!$B$2:$Z$948,17,0)</f>
        <v xml:space="preserve"> Muscomorpha</v>
      </c>
      <c r="U904" t="str">
        <f>VLOOKUP($B904,SOCS_box_taxonomy!$B$2:$Z$948,18,0)</f>
        <v>Ephydroidea</v>
      </c>
      <c r="V904" t="str">
        <f>VLOOKUP($B904,SOCS_box_taxonomy!$B$2:$Z$948,19,0)</f>
        <v xml:space="preserve"> Drosophilidae</v>
      </c>
      <c r="W904" t="str">
        <f>VLOOKUP($B904,SOCS_box_taxonomy!$B$2:$Z$948,20,0)</f>
        <v xml:space="preserve"> Drosophila</v>
      </c>
      <c r="X904" t="str">
        <f>VLOOKUP($B904,SOCS_box_taxonomy!$B$2:$Z$948,21,0)</f>
        <v xml:space="preserve"> Sophophora.</v>
      </c>
      <c r="Y904">
        <f>VLOOKUP($B904,SOCS_box_taxonomy!$B$2:$Z$948,22,0)</f>
        <v>0</v>
      </c>
      <c r="Z904">
        <f>$F904-$E904+1</f>
        <v>37</v>
      </c>
    </row>
    <row r="905" spans="1:26">
      <c r="A905" t="s">
        <v>450</v>
      </c>
      <c r="B905" t="s">
        <v>1599</v>
      </c>
      <c r="C905">
        <v>352</v>
      </c>
      <c r="D905" t="s">
        <v>1574</v>
      </c>
      <c r="E905">
        <v>1</v>
      </c>
      <c r="F905">
        <v>149</v>
      </c>
      <c r="G905">
        <v>4</v>
      </c>
      <c r="I905" t="str">
        <f>VLOOKUP($B905,SOCS_box_taxonomy!$B$2:$Z$948,6,0)</f>
        <v>Eukaryota</v>
      </c>
      <c r="J905" t="str">
        <f>VLOOKUP($B905,SOCS_box_taxonomy!$B$2:$Z$948,7,0)</f>
        <v xml:space="preserve"> Metazoa</v>
      </c>
      <c r="K905" t="str">
        <f>VLOOKUP($B905,SOCS_box_taxonomy!$B$2:$Z$948,8,0)</f>
        <v xml:space="preserve"> Ecdysozoa</v>
      </c>
      <c r="L905" t="str">
        <f>VLOOKUP($B905,SOCS_box_taxonomy!$B$2:$Z$948,9,0)</f>
        <v xml:space="preserve"> Arthropoda</v>
      </c>
      <c r="M905" t="str">
        <f>VLOOKUP($B905,SOCS_box_taxonomy!$B$2:$Z$948,10,0)</f>
        <v xml:space="preserve"> Hexapoda</v>
      </c>
      <c r="N905" t="str">
        <f>VLOOKUP($B905,SOCS_box_taxonomy!$B$2:$Z$948,11,0)</f>
        <v xml:space="preserve"> Insecta</v>
      </c>
      <c r="O905" t="str">
        <f>VLOOKUP($B905,SOCS_box_taxonomy!$B$2:$Z$948,12,0)</f>
        <v>Pterygota</v>
      </c>
      <c r="P905" t="str">
        <f>VLOOKUP($B905,SOCS_box_taxonomy!$B$2:$Z$948,13,0)</f>
        <v xml:space="preserve"> Neoptera</v>
      </c>
      <c r="Q905" t="str">
        <f>VLOOKUP($B905,SOCS_box_taxonomy!$B$2:$Z$948,14,0)</f>
        <v xml:space="preserve"> Endopterygota</v>
      </c>
      <c r="R905" t="str">
        <f>VLOOKUP($B905,SOCS_box_taxonomy!$B$2:$Z$948,15,0)</f>
        <v xml:space="preserve"> Diptera</v>
      </c>
      <c r="S905" t="str">
        <f>VLOOKUP($B905,SOCS_box_taxonomy!$B$2:$Z$948,16,0)</f>
        <v xml:space="preserve"> Brachycera</v>
      </c>
      <c r="T905" t="str">
        <f>VLOOKUP($B905,SOCS_box_taxonomy!$B$2:$Z$948,17,0)</f>
        <v xml:space="preserve"> Muscomorpha</v>
      </c>
      <c r="U905" t="str">
        <f>VLOOKUP($B905,SOCS_box_taxonomy!$B$2:$Z$948,18,0)</f>
        <v>Ephydroidea</v>
      </c>
      <c r="V905" t="str">
        <f>VLOOKUP($B905,SOCS_box_taxonomy!$B$2:$Z$948,19,0)</f>
        <v xml:space="preserve"> Drosophilidae</v>
      </c>
      <c r="W905" t="str">
        <f>VLOOKUP($B905,SOCS_box_taxonomy!$B$2:$Z$948,20,0)</f>
        <v xml:space="preserve"> Drosophila</v>
      </c>
      <c r="X905" t="str">
        <f>VLOOKUP($B905,SOCS_box_taxonomy!$B$2:$Z$948,21,0)</f>
        <v xml:space="preserve"> Sophophora.</v>
      </c>
      <c r="Y905">
        <f>VLOOKUP($B905,SOCS_box_taxonomy!$B$2:$Z$948,22,0)</f>
        <v>0</v>
      </c>
    </row>
    <row r="906" spans="1:26">
      <c r="A906" t="s">
        <v>451</v>
      </c>
      <c r="B906" t="s">
        <v>1600</v>
      </c>
      <c r="C906">
        <v>301</v>
      </c>
      <c r="D906" t="s">
        <v>21</v>
      </c>
      <c r="E906">
        <v>238</v>
      </c>
      <c r="F906">
        <v>273</v>
      </c>
      <c r="G906">
        <v>1016</v>
      </c>
      <c r="H906" t="s">
        <v>1265</v>
      </c>
      <c r="I906" t="str">
        <f>VLOOKUP($B906,SOCS_box_taxonomy!$B$2:$Z$948,6,0)</f>
        <v>Eukaryota</v>
      </c>
      <c r="J906" t="str">
        <f>VLOOKUP($B906,SOCS_box_taxonomy!$B$2:$Z$948,7,0)</f>
        <v xml:space="preserve"> Metazoa</v>
      </c>
      <c r="K906" t="str">
        <f>VLOOKUP($B906,SOCS_box_taxonomy!$B$2:$Z$948,8,0)</f>
        <v xml:space="preserve"> Ecdysozoa</v>
      </c>
      <c r="L906" t="str">
        <f>VLOOKUP($B906,SOCS_box_taxonomy!$B$2:$Z$948,9,0)</f>
        <v xml:space="preserve"> Arthropoda</v>
      </c>
      <c r="M906" t="str">
        <f>VLOOKUP($B906,SOCS_box_taxonomy!$B$2:$Z$948,10,0)</f>
        <v xml:space="preserve"> Hexapoda</v>
      </c>
      <c r="N906" t="str">
        <f>VLOOKUP($B906,SOCS_box_taxonomy!$B$2:$Z$948,11,0)</f>
        <v xml:space="preserve"> Insecta</v>
      </c>
      <c r="O906" t="str">
        <f>VLOOKUP($B906,SOCS_box_taxonomy!$B$2:$Z$948,12,0)</f>
        <v>Pterygota</v>
      </c>
      <c r="P906" t="str">
        <f>VLOOKUP($B906,SOCS_box_taxonomy!$B$2:$Z$948,13,0)</f>
        <v xml:space="preserve"> Neoptera</v>
      </c>
      <c r="Q906" t="str">
        <f>VLOOKUP($B906,SOCS_box_taxonomy!$B$2:$Z$948,14,0)</f>
        <v xml:space="preserve"> Endopterygota</v>
      </c>
      <c r="R906" t="str">
        <f>VLOOKUP($B906,SOCS_box_taxonomy!$B$2:$Z$948,15,0)</f>
        <v xml:space="preserve"> Diptera</v>
      </c>
      <c r="S906" t="str">
        <f>VLOOKUP($B906,SOCS_box_taxonomy!$B$2:$Z$948,16,0)</f>
        <v xml:space="preserve"> Brachycera</v>
      </c>
      <c r="T906" t="str">
        <f>VLOOKUP($B906,SOCS_box_taxonomy!$B$2:$Z$948,17,0)</f>
        <v xml:space="preserve"> Muscomorpha</v>
      </c>
      <c r="U906" t="str">
        <f>VLOOKUP($B906,SOCS_box_taxonomy!$B$2:$Z$948,18,0)</f>
        <v>Ephydroidea</v>
      </c>
      <c r="V906" t="str">
        <f>VLOOKUP($B906,SOCS_box_taxonomy!$B$2:$Z$948,19,0)</f>
        <v xml:space="preserve"> Drosophilidae</v>
      </c>
      <c r="W906" t="str">
        <f>VLOOKUP($B906,SOCS_box_taxonomy!$B$2:$Z$948,20,0)</f>
        <v xml:space="preserve"> Drosophila</v>
      </c>
      <c r="X906" t="str">
        <f>VLOOKUP($B906,SOCS_box_taxonomy!$B$2:$Z$948,21,0)</f>
        <v xml:space="preserve"> Sophophora.</v>
      </c>
      <c r="Y906">
        <f>VLOOKUP($B906,SOCS_box_taxonomy!$B$2:$Z$948,22,0)</f>
        <v>0</v>
      </c>
      <c r="Z906">
        <f>$F906-$E906+1</f>
        <v>36</v>
      </c>
    </row>
    <row r="907" spans="1:26">
      <c r="A907" t="s">
        <v>451</v>
      </c>
      <c r="B907" t="s">
        <v>1600</v>
      </c>
      <c r="C907">
        <v>301</v>
      </c>
      <c r="D907" t="s">
        <v>62</v>
      </c>
      <c r="E907">
        <v>107</v>
      </c>
      <c r="F907">
        <v>236</v>
      </c>
      <c r="G907">
        <v>3584</v>
      </c>
      <c r="H907" t="s">
        <v>1275</v>
      </c>
      <c r="I907" t="str">
        <f>VLOOKUP($B907,SOCS_box_taxonomy!$B$2:$Z$948,6,0)</f>
        <v>Eukaryota</v>
      </c>
      <c r="J907" t="str">
        <f>VLOOKUP($B907,SOCS_box_taxonomy!$B$2:$Z$948,7,0)</f>
        <v xml:space="preserve"> Metazoa</v>
      </c>
      <c r="K907" t="str">
        <f>VLOOKUP($B907,SOCS_box_taxonomy!$B$2:$Z$948,8,0)</f>
        <v xml:space="preserve"> Ecdysozoa</v>
      </c>
      <c r="L907" t="str">
        <f>VLOOKUP($B907,SOCS_box_taxonomy!$B$2:$Z$948,9,0)</f>
        <v xml:space="preserve"> Arthropoda</v>
      </c>
      <c r="M907" t="str">
        <f>VLOOKUP($B907,SOCS_box_taxonomy!$B$2:$Z$948,10,0)</f>
        <v xml:space="preserve"> Hexapoda</v>
      </c>
      <c r="N907" t="str">
        <f>VLOOKUP($B907,SOCS_box_taxonomy!$B$2:$Z$948,11,0)</f>
        <v xml:space="preserve"> Insecta</v>
      </c>
      <c r="O907" t="str">
        <f>VLOOKUP($B907,SOCS_box_taxonomy!$B$2:$Z$948,12,0)</f>
        <v>Pterygota</v>
      </c>
      <c r="P907" t="str">
        <f>VLOOKUP($B907,SOCS_box_taxonomy!$B$2:$Z$948,13,0)</f>
        <v xml:space="preserve"> Neoptera</v>
      </c>
      <c r="Q907" t="str">
        <f>VLOOKUP($B907,SOCS_box_taxonomy!$B$2:$Z$948,14,0)</f>
        <v xml:space="preserve"> Endopterygota</v>
      </c>
      <c r="R907" t="str">
        <f>VLOOKUP($B907,SOCS_box_taxonomy!$B$2:$Z$948,15,0)</f>
        <v xml:space="preserve"> Diptera</v>
      </c>
      <c r="S907" t="str">
        <f>VLOOKUP($B907,SOCS_box_taxonomy!$B$2:$Z$948,16,0)</f>
        <v xml:space="preserve"> Brachycera</v>
      </c>
      <c r="T907" t="str">
        <f>VLOOKUP($B907,SOCS_box_taxonomy!$B$2:$Z$948,17,0)</f>
        <v xml:space="preserve"> Muscomorpha</v>
      </c>
      <c r="U907" t="str">
        <f>VLOOKUP($B907,SOCS_box_taxonomy!$B$2:$Z$948,18,0)</f>
        <v>Ephydroidea</v>
      </c>
      <c r="V907" t="str">
        <f>VLOOKUP($B907,SOCS_box_taxonomy!$B$2:$Z$948,19,0)</f>
        <v xml:space="preserve"> Drosophilidae</v>
      </c>
      <c r="W907" t="str">
        <f>VLOOKUP($B907,SOCS_box_taxonomy!$B$2:$Z$948,20,0)</f>
        <v xml:space="preserve"> Drosophila</v>
      </c>
      <c r="X907" t="str">
        <f>VLOOKUP($B907,SOCS_box_taxonomy!$B$2:$Z$948,21,0)</f>
        <v xml:space="preserve"> Sophophora.</v>
      </c>
      <c r="Y907">
        <f>VLOOKUP($B907,SOCS_box_taxonomy!$B$2:$Z$948,22,0)</f>
        <v>0</v>
      </c>
    </row>
    <row r="908" spans="1:26">
      <c r="A908" t="s">
        <v>452</v>
      </c>
      <c r="B908" t="s">
        <v>1601</v>
      </c>
      <c r="C908">
        <v>252</v>
      </c>
      <c r="D908" t="s">
        <v>81</v>
      </c>
      <c r="E908">
        <v>10</v>
      </c>
      <c r="F908">
        <v>168</v>
      </c>
      <c r="G908">
        <v>13525</v>
      </c>
      <c r="H908" t="s">
        <v>1281</v>
      </c>
      <c r="I908" t="str">
        <f>VLOOKUP($B908,SOCS_box_taxonomy!$B$2:$Z$948,6,0)</f>
        <v>Eukaryota</v>
      </c>
      <c r="J908" t="str">
        <f>VLOOKUP($B908,SOCS_box_taxonomy!$B$2:$Z$948,7,0)</f>
        <v xml:space="preserve"> Metazoa</v>
      </c>
      <c r="K908" t="str">
        <f>VLOOKUP($B908,SOCS_box_taxonomy!$B$2:$Z$948,8,0)</f>
        <v xml:space="preserve"> Ecdysozoa</v>
      </c>
      <c r="L908" t="str">
        <f>VLOOKUP($B908,SOCS_box_taxonomy!$B$2:$Z$948,9,0)</f>
        <v xml:space="preserve"> Arthropoda</v>
      </c>
      <c r="M908" t="str">
        <f>VLOOKUP($B908,SOCS_box_taxonomy!$B$2:$Z$948,10,0)</f>
        <v xml:space="preserve"> Hexapoda</v>
      </c>
      <c r="N908" t="str">
        <f>VLOOKUP($B908,SOCS_box_taxonomy!$B$2:$Z$948,11,0)</f>
        <v xml:space="preserve"> Insecta</v>
      </c>
      <c r="O908" t="str">
        <f>VLOOKUP($B908,SOCS_box_taxonomy!$B$2:$Z$948,12,0)</f>
        <v>Pterygota</v>
      </c>
      <c r="P908" t="str">
        <f>VLOOKUP($B908,SOCS_box_taxonomy!$B$2:$Z$948,13,0)</f>
        <v xml:space="preserve"> Neoptera</v>
      </c>
      <c r="Q908" t="str">
        <f>VLOOKUP($B908,SOCS_box_taxonomy!$B$2:$Z$948,14,0)</f>
        <v xml:space="preserve"> Endopterygota</v>
      </c>
      <c r="R908" t="str">
        <f>VLOOKUP($B908,SOCS_box_taxonomy!$B$2:$Z$948,15,0)</f>
        <v xml:space="preserve"> Diptera</v>
      </c>
      <c r="S908" t="str">
        <f>VLOOKUP($B908,SOCS_box_taxonomy!$B$2:$Z$948,16,0)</f>
        <v xml:space="preserve"> Brachycera</v>
      </c>
      <c r="T908" t="str">
        <f>VLOOKUP($B908,SOCS_box_taxonomy!$B$2:$Z$948,17,0)</f>
        <v xml:space="preserve"> Muscomorpha</v>
      </c>
      <c r="U908" t="str">
        <f>VLOOKUP($B908,SOCS_box_taxonomy!$B$2:$Z$948,18,0)</f>
        <v>Ephydroidea</v>
      </c>
      <c r="V908" t="str">
        <f>VLOOKUP($B908,SOCS_box_taxonomy!$B$2:$Z$948,19,0)</f>
        <v xml:space="preserve"> Drosophilidae</v>
      </c>
      <c r="W908" t="str">
        <f>VLOOKUP($B908,SOCS_box_taxonomy!$B$2:$Z$948,20,0)</f>
        <v xml:space="preserve"> Drosophila</v>
      </c>
      <c r="X908" t="str">
        <f>VLOOKUP($B908,SOCS_box_taxonomy!$B$2:$Z$948,21,0)</f>
        <v xml:space="preserve"> Sophophora.</v>
      </c>
      <c r="Y908">
        <f>VLOOKUP($B908,SOCS_box_taxonomy!$B$2:$Z$948,22,0)</f>
        <v>0</v>
      </c>
    </row>
    <row r="909" spans="1:26">
      <c r="A909" t="s">
        <v>452</v>
      </c>
      <c r="B909" t="s">
        <v>1601</v>
      </c>
      <c r="C909">
        <v>252</v>
      </c>
      <c r="D909" t="s">
        <v>21</v>
      </c>
      <c r="E909">
        <v>181</v>
      </c>
      <c r="F909">
        <v>218</v>
      </c>
      <c r="G909">
        <v>1016</v>
      </c>
      <c r="H909" t="s">
        <v>1265</v>
      </c>
      <c r="I909" t="str">
        <f>VLOOKUP($B909,SOCS_box_taxonomy!$B$2:$Z$948,6,0)</f>
        <v>Eukaryota</v>
      </c>
      <c r="J909" t="str">
        <f>VLOOKUP($B909,SOCS_box_taxonomy!$B$2:$Z$948,7,0)</f>
        <v xml:space="preserve"> Metazoa</v>
      </c>
      <c r="K909" t="str">
        <f>VLOOKUP($B909,SOCS_box_taxonomy!$B$2:$Z$948,8,0)</f>
        <v xml:space="preserve"> Ecdysozoa</v>
      </c>
      <c r="L909" t="str">
        <f>VLOOKUP($B909,SOCS_box_taxonomy!$B$2:$Z$948,9,0)</f>
        <v xml:space="preserve"> Arthropoda</v>
      </c>
      <c r="M909" t="str">
        <f>VLOOKUP($B909,SOCS_box_taxonomy!$B$2:$Z$948,10,0)</f>
        <v xml:space="preserve"> Hexapoda</v>
      </c>
      <c r="N909" t="str">
        <f>VLOOKUP($B909,SOCS_box_taxonomy!$B$2:$Z$948,11,0)</f>
        <v xml:space="preserve"> Insecta</v>
      </c>
      <c r="O909" t="str">
        <f>VLOOKUP($B909,SOCS_box_taxonomy!$B$2:$Z$948,12,0)</f>
        <v>Pterygota</v>
      </c>
      <c r="P909" t="str">
        <f>VLOOKUP($B909,SOCS_box_taxonomy!$B$2:$Z$948,13,0)</f>
        <v xml:space="preserve"> Neoptera</v>
      </c>
      <c r="Q909" t="str">
        <f>VLOOKUP($B909,SOCS_box_taxonomy!$B$2:$Z$948,14,0)</f>
        <v xml:space="preserve"> Endopterygota</v>
      </c>
      <c r="R909" t="str">
        <f>VLOOKUP($B909,SOCS_box_taxonomy!$B$2:$Z$948,15,0)</f>
        <v xml:space="preserve"> Diptera</v>
      </c>
      <c r="S909" t="str">
        <f>VLOOKUP($B909,SOCS_box_taxonomy!$B$2:$Z$948,16,0)</f>
        <v xml:space="preserve"> Brachycera</v>
      </c>
      <c r="T909" t="str">
        <f>VLOOKUP($B909,SOCS_box_taxonomy!$B$2:$Z$948,17,0)</f>
        <v xml:space="preserve"> Muscomorpha</v>
      </c>
      <c r="U909" t="str">
        <f>VLOOKUP($B909,SOCS_box_taxonomy!$B$2:$Z$948,18,0)</f>
        <v>Ephydroidea</v>
      </c>
      <c r="V909" t="str">
        <f>VLOOKUP($B909,SOCS_box_taxonomy!$B$2:$Z$948,19,0)</f>
        <v xml:space="preserve"> Drosophilidae</v>
      </c>
      <c r="W909" t="str">
        <f>VLOOKUP($B909,SOCS_box_taxonomy!$B$2:$Z$948,20,0)</f>
        <v xml:space="preserve"> Drosophila</v>
      </c>
      <c r="X909" t="str">
        <f>VLOOKUP($B909,SOCS_box_taxonomy!$B$2:$Z$948,21,0)</f>
        <v xml:space="preserve"> Sophophora.</v>
      </c>
      <c r="Y909">
        <f>VLOOKUP($B909,SOCS_box_taxonomy!$B$2:$Z$948,22,0)</f>
        <v>0</v>
      </c>
      <c r="Z909">
        <f>$F909-$E909+1</f>
        <v>38</v>
      </c>
    </row>
    <row r="910" spans="1:26">
      <c r="A910" t="s">
        <v>453</v>
      </c>
      <c r="B910" t="s">
        <v>1602</v>
      </c>
      <c r="C910">
        <v>340</v>
      </c>
      <c r="D910" t="s">
        <v>1286</v>
      </c>
      <c r="E910">
        <v>187</v>
      </c>
      <c r="F910">
        <v>259</v>
      </c>
      <c r="G910">
        <v>4403</v>
      </c>
      <c r="H910" t="s">
        <v>1287</v>
      </c>
      <c r="I910" t="str">
        <f>VLOOKUP($B910,SOCS_box_taxonomy!$B$2:$Z$948,6,0)</f>
        <v>Eukaryota</v>
      </c>
      <c r="J910" t="str">
        <f>VLOOKUP($B910,SOCS_box_taxonomy!$B$2:$Z$948,7,0)</f>
        <v xml:space="preserve"> Metazoa</v>
      </c>
      <c r="K910" t="str">
        <f>VLOOKUP($B910,SOCS_box_taxonomy!$B$2:$Z$948,8,0)</f>
        <v xml:space="preserve"> Ecdysozoa</v>
      </c>
      <c r="L910" t="str">
        <f>VLOOKUP($B910,SOCS_box_taxonomy!$B$2:$Z$948,9,0)</f>
        <v xml:space="preserve"> Arthropoda</v>
      </c>
      <c r="M910" t="str">
        <f>VLOOKUP($B910,SOCS_box_taxonomy!$B$2:$Z$948,10,0)</f>
        <v xml:space="preserve"> Hexapoda</v>
      </c>
      <c r="N910" t="str">
        <f>VLOOKUP($B910,SOCS_box_taxonomy!$B$2:$Z$948,11,0)</f>
        <v xml:space="preserve"> Insecta</v>
      </c>
      <c r="O910" t="str">
        <f>VLOOKUP($B910,SOCS_box_taxonomy!$B$2:$Z$948,12,0)</f>
        <v>Pterygota</v>
      </c>
      <c r="P910" t="str">
        <f>VLOOKUP($B910,SOCS_box_taxonomy!$B$2:$Z$948,13,0)</f>
        <v xml:space="preserve"> Neoptera</v>
      </c>
      <c r="Q910" t="str">
        <f>VLOOKUP($B910,SOCS_box_taxonomy!$B$2:$Z$948,14,0)</f>
        <v xml:space="preserve"> Endopterygota</v>
      </c>
      <c r="R910" t="str">
        <f>VLOOKUP($B910,SOCS_box_taxonomy!$B$2:$Z$948,15,0)</f>
        <v xml:space="preserve"> Diptera</v>
      </c>
      <c r="S910" t="str">
        <f>VLOOKUP($B910,SOCS_box_taxonomy!$B$2:$Z$948,16,0)</f>
        <v xml:space="preserve"> Brachycera</v>
      </c>
      <c r="T910" t="str">
        <f>VLOOKUP($B910,SOCS_box_taxonomy!$B$2:$Z$948,17,0)</f>
        <v xml:space="preserve"> Muscomorpha</v>
      </c>
      <c r="U910" t="str">
        <f>VLOOKUP($B910,SOCS_box_taxonomy!$B$2:$Z$948,18,0)</f>
        <v>Ephydroidea</v>
      </c>
      <c r="V910" t="str">
        <f>VLOOKUP($B910,SOCS_box_taxonomy!$B$2:$Z$948,19,0)</f>
        <v xml:space="preserve"> Drosophilidae</v>
      </c>
      <c r="W910" t="str">
        <f>VLOOKUP($B910,SOCS_box_taxonomy!$B$2:$Z$948,20,0)</f>
        <v xml:space="preserve"> Drosophila</v>
      </c>
      <c r="X910" t="str">
        <f>VLOOKUP($B910,SOCS_box_taxonomy!$B$2:$Z$948,21,0)</f>
        <v xml:space="preserve"> Sophophora.</v>
      </c>
      <c r="Y910">
        <f>VLOOKUP($B910,SOCS_box_taxonomy!$B$2:$Z$948,22,0)</f>
        <v>0</v>
      </c>
    </row>
    <row r="911" spans="1:26">
      <c r="A911" t="s">
        <v>453</v>
      </c>
      <c r="B911" t="s">
        <v>1602</v>
      </c>
      <c r="C911">
        <v>340</v>
      </c>
      <c r="D911" t="s">
        <v>21</v>
      </c>
      <c r="E911">
        <v>297</v>
      </c>
      <c r="F911">
        <v>333</v>
      </c>
      <c r="G911">
        <v>1016</v>
      </c>
      <c r="H911" t="s">
        <v>1265</v>
      </c>
      <c r="I911" t="str">
        <f>VLOOKUP($B911,SOCS_box_taxonomy!$B$2:$Z$948,6,0)</f>
        <v>Eukaryota</v>
      </c>
      <c r="J911" t="str">
        <f>VLOOKUP($B911,SOCS_box_taxonomy!$B$2:$Z$948,7,0)</f>
        <v xml:space="preserve"> Metazoa</v>
      </c>
      <c r="K911" t="str">
        <f>VLOOKUP($B911,SOCS_box_taxonomy!$B$2:$Z$948,8,0)</f>
        <v xml:space="preserve"> Ecdysozoa</v>
      </c>
      <c r="L911" t="str">
        <f>VLOOKUP($B911,SOCS_box_taxonomy!$B$2:$Z$948,9,0)</f>
        <v xml:space="preserve"> Arthropoda</v>
      </c>
      <c r="M911" t="str">
        <f>VLOOKUP($B911,SOCS_box_taxonomy!$B$2:$Z$948,10,0)</f>
        <v xml:space="preserve"> Hexapoda</v>
      </c>
      <c r="N911" t="str">
        <f>VLOOKUP($B911,SOCS_box_taxonomy!$B$2:$Z$948,11,0)</f>
        <v xml:space="preserve"> Insecta</v>
      </c>
      <c r="O911" t="str">
        <f>VLOOKUP($B911,SOCS_box_taxonomy!$B$2:$Z$948,12,0)</f>
        <v>Pterygota</v>
      </c>
      <c r="P911" t="str">
        <f>VLOOKUP($B911,SOCS_box_taxonomy!$B$2:$Z$948,13,0)</f>
        <v xml:space="preserve"> Neoptera</v>
      </c>
      <c r="Q911" t="str">
        <f>VLOOKUP($B911,SOCS_box_taxonomy!$B$2:$Z$948,14,0)</f>
        <v xml:space="preserve"> Endopterygota</v>
      </c>
      <c r="R911" t="str">
        <f>VLOOKUP($B911,SOCS_box_taxonomy!$B$2:$Z$948,15,0)</f>
        <v xml:space="preserve"> Diptera</v>
      </c>
      <c r="S911" t="str">
        <f>VLOOKUP($B911,SOCS_box_taxonomy!$B$2:$Z$948,16,0)</f>
        <v xml:space="preserve"> Brachycera</v>
      </c>
      <c r="T911" t="str">
        <f>VLOOKUP($B911,SOCS_box_taxonomy!$B$2:$Z$948,17,0)</f>
        <v xml:space="preserve"> Muscomorpha</v>
      </c>
      <c r="U911" t="str">
        <f>VLOOKUP($B911,SOCS_box_taxonomy!$B$2:$Z$948,18,0)</f>
        <v>Ephydroidea</v>
      </c>
      <c r="V911" t="str">
        <f>VLOOKUP($B911,SOCS_box_taxonomy!$B$2:$Z$948,19,0)</f>
        <v xml:space="preserve"> Drosophilidae</v>
      </c>
      <c r="W911" t="str">
        <f>VLOOKUP($B911,SOCS_box_taxonomy!$B$2:$Z$948,20,0)</f>
        <v xml:space="preserve"> Drosophila</v>
      </c>
      <c r="X911" t="str">
        <f>VLOOKUP($B911,SOCS_box_taxonomy!$B$2:$Z$948,21,0)</f>
        <v xml:space="preserve"> Sophophora.</v>
      </c>
      <c r="Y911">
        <f>VLOOKUP($B911,SOCS_box_taxonomy!$B$2:$Z$948,22,0)</f>
        <v>0</v>
      </c>
      <c r="Z911">
        <f>$F911-$E911+1</f>
        <v>37</v>
      </c>
    </row>
    <row r="912" spans="1:26">
      <c r="A912" t="s">
        <v>454</v>
      </c>
      <c r="B912" t="s">
        <v>1603</v>
      </c>
      <c r="C912">
        <v>716</v>
      </c>
      <c r="D912" t="s">
        <v>1286</v>
      </c>
      <c r="E912">
        <v>451</v>
      </c>
      <c r="F912">
        <v>529</v>
      </c>
      <c r="G912">
        <v>4403</v>
      </c>
      <c r="H912" t="s">
        <v>1287</v>
      </c>
      <c r="I912" t="str">
        <f>VLOOKUP($B912,SOCS_box_taxonomy!$B$2:$Z$948,6,0)</f>
        <v>Eukaryota</v>
      </c>
      <c r="J912" t="str">
        <f>VLOOKUP($B912,SOCS_box_taxonomy!$B$2:$Z$948,7,0)</f>
        <v xml:space="preserve"> Metazoa</v>
      </c>
      <c r="K912" t="str">
        <f>VLOOKUP($B912,SOCS_box_taxonomy!$B$2:$Z$948,8,0)</f>
        <v xml:space="preserve"> Ecdysozoa</v>
      </c>
      <c r="L912" t="str">
        <f>VLOOKUP($B912,SOCS_box_taxonomy!$B$2:$Z$948,9,0)</f>
        <v xml:space="preserve"> Arthropoda</v>
      </c>
      <c r="M912" t="str">
        <f>VLOOKUP($B912,SOCS_box_taxonomy!$B$2:$Z$948,10,0)</f>
        <v xml:space="preserve"> Hexapoda</v>
      </c>
      <c r="N912" t="str">
        <f>VLOOKUP($B912,SOCS_box_taxonomy!$B$2:$Z$948,11,0)</f>
        <v xml:space="preserve"> Insecta</v>
      </c>
      <c r="O912" t="str">
        <f>VLOOKUP($B912,SOCS_box_taxonomy!$B$2:$Z$948,12,0)</f>
        <v>Pterygota</v>
      </c>
      <c r="P912" t="str">
        <f>VLOOKUP($B912,SOCS_box_taxonomy!$B$2:$Z$948,13,0)</f>
        <v xml:space="preserve"> Neoptera</v>
      </c>
      <c r="Q912" t="str">
        <f>VLOOKUP($B912,SOCS_box_taxonomy!$B$2:$Z$948,14,0)</f>
        <v xml:space="preserve"> Endopterygota</v>
      </c>
      <c r="R912" t="str">
        <f>VLOOKUP($B912,SOCS_box_taxonomy!$B$2:$Z$948,15,0)</f>
        <v xml:space="preserve"> Diptera</v>
      </c>
      <c r="S912" t="str">
        <f>VLOOKUP($B912,SOCS_box_taxonomy!$B$2:$Z$948,16,0)</f>
        <v xml:space="preserve"> Brachycera</v>
      </c>
      <c r="T912" t="str">
        <f>VLOOKUP($B912,SOCS_box_taxonomy!$B$2:$Z$948,17,0)</f>
        <v xml:space="preserve"> Muscomorpha</v>
      </c>
      <c r="U912" t="str">
        <f>VLOOKUP($B912,SOCS_box_taxonomy!$B$2:$Z$948,18,0)</f>
        <v>Ephydroidea</v>
      </c>
      <c r="V912" t="str">
        <f>VLOOKUP($B912,SOCS_box_taxonomy!$B$2:$Z$948,19,0)</f>
        <v xml:space="preserve"> Drosophilidae</v>
      </c>
      <c r="W912" t="str">
        <f>VLOOKUP($B912,SOCS_box_taxonomy!$B$2:$Z$948,20,0)</f>
        <v xml:space="preserve"> Drosophila</v>
      </c>
      <c r="X912" t="str">
        <f>VLOOKUP($B912,SOCS_box_taxonomy!$B$2:$Z$948,21,0)</f>
        <v xml:space="preserve"> Sophophora.</v>
      </c>
      <c r="Y912">
        <f>VLOOKUP($B912,SOCS_box_taxonomy!$B$2:$Z$948,22,0)</f>
        <v>0</v>
      </c>
    </row>
    <row r="913" spans="1:26">
      <c r="A913" t="s">
        <v>454</v>
      </c>
      <c r="B913" t="s">
        <v>1603</v>
      </c>
      <c r="C913">
        <v>716</v>
      </c>
      <c r="D913" t="s">
        <v>21</v>
      </c>
      <c r="E913">
        <v>551</v>
      </c>
      <c r="F913">
        <v>588</v>
      </c>
      <c r="G913">
        <v>1016</v>
      </c>
      <c r="H913" t="s">
        <v>1265</v>
      </c>
      <c r="I913" t="str">
        <f>VLOOKUP($B913,SOCS_box_taxonomy!$B$2:$Z$948,6,0)</f>
        <v>Eukaryota</v>
      </c>
      <c r="J913" t="str">
        <f>VLOOKUP($B913,SOCS_box_taxonomy!$B$2:$Z$948,7,0)</f>
        <v xml:space="preserve"> Metazoa</v>
      </c>
      <c r="K913" t="str">
        <f>VLOOKUP($B913,SOCS_box_taxonomy!$B$2:$Z$948,8,0)</f>
        <v xml:space="preserve"> Ecdysozoa</v>
      </c>
      <c r="L913" t="str">
        <f>VLOOKUP($B913,SOCS_box_taxonomy!$B$2:$Z$948,9,0)</f>
        <v xml:space="preserve"> Arthropoda</v>
      </c>
      <c r="M913" t="str">
        <f>VLOOKUP($B913,SOCS_box_taxonomy!$B$2:$Z$948,10,0)</f>
        <v xml:space="preserve"> Hexapoda</v>
      </c>
      <c r="N913" t="str">
        <f>VLOOKUP($B913,SOCS_box_taxonomy!$B$2:$Z$948,11,0)</f>
        <v xml:space="preserve"> Insecta</v>
      </c>
      <c r="O913" t="str">
        <f>VLOOKUP($B913,SOCS_box_taxonomy!$B$2:$Z$948,12,0)</f>
        <v>Pterygota</v>
      </c>
      <c r="P913" t="str">
        <f>VLOOKUP($B913,SOCS_box_taxonomy!$B$2:$Z$948,13,0)</f>
        <v xml:space="preserve"> Neoptera</v>
      </c>
      <c r="Q913" t="str">
        <f>VLOOKUP($B913,SOCS_box_taxonomy!$B$2:$Z$948,14,0)</f>
        <v xml:space="preserve"> Endopterygota</v>
      </c>
      <c r="R913" t="str">
        <f>VLOOKUP($B913,SOCS_box_taxonomy!$B$2:$Z$948,15,0)</f>
        <v xml:space="preserve"> Diptera</v>
      </c>
      <c r="S913" t="str">
        <f>VLOOKUP($B913,SOCS_box_taxonomy!$B$2:$Z$948,16,0)</f>
        <v xml:space="preserve"> Brachycera</v>
      </c>
      <c r="T913" t="str">
        <f>VLOOKUP($B913,SOCS_box_taxonomy!$B$2:$Z$948,17,0)</f>
        <v xml:space="preserve"> Muscomorpha</v>
      </c>
      <c r="U913" t="str">
        <f>VLOOKUP($B913,SOCS_box_taxonomy!$B$2:$Z$948,18,0)</f>
        <v>Ephydroidea</v>
      </c>
      <c r="V913" t="str">
        <f>VLOOKUP($B913,SOCS_box_taxonomy!$B$2:$Z$948,19,0)</f>
        <v xml:space="preserve"> Drosophilidae</v>
      </c>
      <c r="W913" t="str">
        <f>VLOOKUP($B913,SOCS_box_taxonomy!$B$2:$Z$948,20,0)</f>
        <v xml:space="preserve"> Drosophila</v>
      </c>
      <c r="X913" t="str">
        <f>VLOOKUP($B913,SOCS_box_taxonomy!$B$2:$Z$948,21,0)</f>
        <v xml:space="preserve"> Sophophora.</v>
      </c>
      <c r="Y913">
        <f>VLOOKUP($B913,SOCS_box_taxonomy!$B$2:$Z$948,22,0)</f>
        <v>0</v>
      </c>
      <c r="Z913">
        <f>$F913-$E913+1</f>
        <v>38</v>
      </c>
    </row>
    <row r="914" spans="1:26">
      <c r="A914" t="s">
        <v>455</v>
      </c>
      <c r="B914" t="s">
        <v>1604</v>
      </c>
      <c r="C914">
        <v>323</v>
      </c>
      <c r="D914" t="s">
        <v>1277</v>
      </c>
      <c r="E914">
        <v>62</v>
      </c>
      <c r="F914">
        <v>130</v>
      </c>
      <c r="G914">
        <v>458</v>
      </c>
      <c r="H914" t="s">
        <v>1278</v>
      </c>
      <c r="I914" t="str">
        <f>VLOOKUP($B914,SOCS_box_taxonomy!$B$2:$Z$948,6,0)</f>
        <v>Eukaryota</v>
      </c>
      <c r="J914" t="str">
        <f>VLOOKUP($B914,SOCS_box_taxonomy!$B$2:$Z$948,7,0)</f>
        <v xml:space="preserve"> Metazoa</v>
      </c>
      <c r="K914" t="str">
        <f>VLOOKUP($B914,SOCS_box_taxonomy!$B$2:$Z$948,8,0)</f>
        <v xml:space="preserve"> Ecdysozoa</v>
      </c>
      <c r="L914" t="str">
        <f>VLOOKUP($B914,SOCS_box_taxonomy!$B$2:$Z$948,9,0)</f>
        <v xml:space="preserve"> Arthropoda</v>
      </c>
      <c r="M914" t="str">
        <f>VLOOKUP($B914,SOCS_box_taxonomy!$B$2:$Z$948,10,0)</f>
        <v xml:space="preserve"> Hexapoda</v>
      </c>
      <c r="N914" t="str">
        <f>VLOOKUP($B914,SOCS_box_taxonomy!$B$2:$Z$948,11,0)</f>
        <v xml:space="preserve"> Insecta</v>
      </c>
      <c r="O914" t="str">
        <f>VLOOKUP($B914,SOCS_box_taxonomy!$B$2:$Z$948,12,0)</f>
        <v>Pterygota</v>
      </c>
      <c r="P914" t="str">
        <f>VLOOKUP($B914,SOCS_box_taxonomy!$B$2:$Z$948,13,0)</f>
        <v xml:space="preserve"> Neoptera</v>
      </c>
      <c r="Q914" t="str">
        <f>VLOOKUP($B914,SOCS_box_taxonomy!$B$2:$Z$948,14,0)</f>
        <v xml:space="preserve"> Endopterygota</v>
      </c>
      <c r="R914" t="str">
        <f>VLOOKUP($B914,SOCS_box_taxonomy!$B$2:$Z$948,15,0)</f>
        <v xml:space="preserve"> Diptera</v>
      </c>
      <c r="S914" t="str">
        <f>VLOOKUP($B914,SOCS_box_taxonomy!$B$2:$Z$948,16,0)</f>
        <v xml:space="preserve"> Brachycera</v>
      </c>
      <c r="T914" t="str">
        <f>VLOOKUP($B914,SOCS_box_taxonomy!$B$2:$Z$948,17,0)</f>
        <v xml:space="preserve"> Muscomorpha</v>
      </c>
      <c r="U914" t="str">
        <f>VLOOKUP($B914,SOCS_box_taxonomy!$B$2:$Z$948,18,0)</f>
        <v>Ephydroidea</v>
      </c>
      <c r="V914" t="str">
        <f>VLOOKUP($B914,SOCS_box_taxonomy!$B$2:$Z$948,19,0)</f>
        <v xml:space="preserve"> Drosophilidae</v>
      </c>
      <c r="W914" t="str">
        <f>VLOOKUP($B914,SOCS_box_taxonomy!$B$2:$Z$948,20,0)</f>
        <v xml:space="preserve"> Drosophila</v>
      </c>
      <c r="X914" t="str">
        <f>VLOOKUP($B914,SOCS_box_taxonomy!$B$2:$Z$948,21,0)</f>
        <v xml:space="preserve"> Sophophora.</v>
      </c>
      <c r="Y914">
        <f>VLOOKUP($B914,SOCS_box_taxonomy!$B$2:$Z$948,22,0)</f>
        <v>0</v>
      </c>
    </row>
    <row r="915" spans="1:26">
      <c r="A915" t="s">
        <v>455</v>
      </c>
      <c r="B915" t="s">
        <v>1604</v>
      </c>
      <c r="C915">
        <v>323</v>
      </c>
      <c r="D915" t="s">
        <v>21</v>
      </c>
      <c r="E915">
        <v>286</v>
      </c>
      <c r="F915">
        <v>322</v>
      </c>
      <c r="G915">
        <v>1016</v>
      </c>
      <c r="H915" t="s">
        <v>1265</v>
      </c>
      <c r="I915" t="str">
        <f>VLOOKUP($B915,SOCS_box_taxonomy!$B$2:$Z$948,6,0)</f>
        <v>Eukaryota</v>
      </c>
      <c r="J915" t="str">
        <f>VLOOKUP($B915,SOCS_box_taxonomy!$B$2:$Z$948,7,0)</f>
        <v xml:space="preserve"> Metazoa</v>
      </c>
      <c r="K915" t="str">
        <f>VLOOKUP($B915,SOCS_box_taxonomy!$B$2:$Z$948,8,0)</f>
        <v xml:space="preserve"> Ecdysozoa</v>
      </c>
      <c r="L915" t="str">
        <f>VLOOKUP($B915,SOCS_box_taxonomy!$B$2:$Z$948,9,0)</f>
        <v xml:space="preserve"> Arthropoda</v>
      </c>
      <c r="M915" t="str">
        <f>VLOOKUP($B915,SOCS_box_taxonomy!$B$2:$Z$948,10,0)</f>
        <v xml:space="preserve"> Hexapoda</v>
      </c>
      <c r="N915" t="str">
        <f>VLOOKUP($B915,SOCS_box_taxonomy!$B$2:$Z$948,11,0)</f>
        <v xml:space="preserve"> Insecta</v>
      </c>
      <c r="O915" t="str">
        <f>VLOOKUP($B915,SOCS_box_taxonomy!$B$2:$Z$948,12,0)</f>
        <v>Pterygota</v>
      </c>
      <c r="P915" t="str">
        <f>VLOOKUP($B915,SOCS_box_taxonomy!$B$2:$Z$948,13,0)</f>
        <v xml:space="preserve"> Neoptera</v>
      </c>
      <c r="Q915" t="str">
        <f>VLOOKUP($B915,SOCS_box_taxonomy!$B$2:$Z$948,14,0)</f>
        <v xml:space="preserve"> Endopterygota</v>
      </c>
      <c r="R915" t="str">
        <f>VLOOKUP($B915,SOCS_box_taxonomy!$B$2:$Z$948,15,0)</f>
        <v xml:space="preserve"> Diptera</v>
      </c>
      <c r="S915" t="str">
        <f>VLOOKUP($B915,SOCS_box_taxonomy!$B$2:$Z$948,16,0)</f>
        <v xml:space="preserve"> Brachycera</v>
      </c>
      <c r="T915" t="str">
        <f>VLOOKUP($B915,SOCS_box_taxonomy!$B$2:$Z$948,17,0)</f>
        <v xml:space="preserve"> Muscomorpha</v>
      </c>
      <c r="U915" t="str">
        <f>VLOOKUP($B915,SOCS_box_taxonomy!$B$2:$Z$948,18,0)</f>
        <v>Ephydroidea</v>
      </c>
      <c r="V915" t="str">
        <f>VLOOKUP($B915,SOCS_box_taxonomy!$B$2:$Z$948,19,0)</f>
        <v xml:space="preserve"> Drosophilidae</v>
      </c>
      <c r="W915" t="str">
        <f>VLOOKUP($B915,SOCS_box_taxonomy!$B$2:$Z$948,20,0)</f>
        <v xml:space="preserve"> Drosophila</v>
      </c>
      <c r="X915" t="str">
        <f>VLOOKUP($B915,SOCS_box_taxonomy!$B$2:$Z$948,21,0)</f>
        <v xml:space="preserve"> Sophophora.</v>
      </c>
      <c r="Y915">
        <f>VLOOKUP($B915,SOCS_box_taxonomy!$B$2:$Z$948,22,0)</f>
        <v>0</v>
      </c>
      <c r="Z915">
        <f>$F915-$E915+1</f>
        <v>37</v>
      </c>
    </row>
    <row r="916" spans="1:26">
      <c r="A916" t="s">
        <v>456</v>
      </c>
      <c r="B916" t="s">
        <v>1605</v>
      </c>
      <c r="C916">
        <v>671</v>
      </c>
      <c r="D916" t="s">
        <v>1319</v>
      </c>
      <c r="E916">
        <v>408</v>
      </c>
      <c r="F916">
        <v>436</v>
      </c>
      <c r="G916">
        <v>5717</v>
      </c>
      <c r="H916" t="s">
        <v>1320</v>
      </c>
      <c r="I916" t="str">
        <f>VLOOKUP($B916,SOCS_box_taxonomy!$B$2:$Z$948,6,0)</f>
        <v>Eukaryota</v>
      </c>
      <c r="J916" t="str">
        <f>VLOOKUP($B916,SOCS_box_taxonomy!$B$2:$Z$948,7,0)</f>
        <v xml:space="preserve"> Metazoa</v>
      </c>
      <c r="K916" t="str">
        <f>VLOOKUP($B916,SOCS_box_taxonomy!$B$2:$Z$948,8,0)</f>
        <v xml:space="preserve"> Ecdysozoa</v>
      </c>
      <c r="L916" t="str">
        <f>VLOOKUP($B916,SOCS_box_taxonomy!$B$2:$Z$948,9,0)</f>
        <v xml:space="preserve"> Arthropoda</v>
      </c>
      <c r="M916" t="str">
        <f>VLOOKUP($B916,SOCS_box_taxonomy!$B$2:$Z$948,10,0)</f>
        <v xml:space="preserve"> Hexapoda</v>
      </c>
      <c r="N916" t="str">
        <f>VLOOKUP($B916,SOCS_box_taxonomy!$B$2:$Z$948,11,0)</f>
        <v xml:space="preserve"> Insecta</v>
      </c>
      <c r="O916" t="str">
        <f>VLOOKUP($B916,SOCS_box_taxonomy!$B$2:$Z$948,12,0)</f>
        <v>Pterygota</v>
      </c>
      <c r="P916" t="str">
        <f>VLOOKUP($B916,SOCS_box_taxonomy!$B$2:$Z$948,13,0)</f>
        <v xml:space="preserve"> Neoptera</v>
      </c>
      <c r="Q916" t="str">
        <f>VLOOKUP($B916,SOCS_box_taxonomy!$B$2:$Z$948,14,0)</f>
        <v xml:space="preserve"> Endopterygota</v>
      </c>
      <c r="R916" t="str">
        <f>VLOOKUP($B916,SOCS_box_taxonomy!$B$2:$Z$948,15,0)</f>
        <v xml:space="preserve"> Diptera</v>
      </c>
      <c r="S916" t="str">
        <f>VLOOKUP($B916,SOCS_box_taxonomy!$B$2:$Z$948,16,0)</f>
        <v xml:space="preserve"> Brachycera</v>
      </c>
      <c r="T916" t="str">
        <f>VLOOKUP($B916,SOCS_box_taxonomy!$B$2:$Z$948,17,0)</f>
        <v xml:space="preserve"> Muscomorpha</v>
      </c>
      <c r="U916" t="str">
        <f>VLOOKUP($B916,SOCS_box_taxonomy!$B$2:$Z$948,18,0)</f>
        <v>Ephydroidea</v>
      </c>
      <c r="V916" t="str">
        <f>VLOOKUP($B916,SOCS_box_taxonomy!$B$2:$Z$948,19,0)</f>
        <v xml:space="preserve"> Drosophilidae</v>
      </c>
      <c r="W916" t="str">
        <f>VLOOKUP($B916,SOCS_box_taxonomy!$B$2:$Z$948,20,0)</f>
        <v xml:space="preserve"> Drosophila</v>
      </c>
      <c r="X916" t="str">
        <f>VLOOKUP($B916,SOCS_box_taxonomy!$B$2:$Z$948,21,0)</f>
        <v xml:space="preserve"> Sophophora.</v>
      </c>
      <c r="Y916">
        <f>VLOOKUP($B916,SOCS_box_taxonomy!$B$2:$Z$948,22,0)</f>
        <v>0</v>
      </c>
    </row>
    <row r="917" spans="1:26">
      <c r="A917" t="s">
        <v>456</v>
      </c>
      <c r="B917" t="s">
        <v>1605</v>
      </c>
      <c r="C917">
        <v>671</v>
      </c>
      <c r="D917" t="s">
        <v>1269</v>
      </c>
      <c r="E917">
        <v>202</v>
      </c>
      <c r="F917">
        <v>350</v>
      </c>
      <c r="G917">
        <v>64467</v>
      </c>
      <c r="H917" t="s">
        <v>1270</v>
      </c>
      <c r="I917" t="str">
        <f>VLOOKUP($B917,SOCS_box_taxonomy!$B$2:$Z$948,6,0)</f>
        <v>Eukaryota</v>
      </c>
      <c r="J917" t="str">
        <f>VLOOKUP($B917,SOCS_box_taxonomy!$B$2:$Z$948,7,0)</f>
        <v xml:space="preserve"> Metazoa</v>
      </c>
      <c r="K917" t="str">
        <f>VLOOKUP($B917,SOCS_box_taxonomy!$B$2:$Z$948,8,0)</f>
        <v xml:space="preserve"> Ecdysozoa</v>
      </c>
      <c r="L917" t="str">
        <f>VLOOKUP($B917,SOCS_box_taxonomy!$B$2:$Z$948,9,0)</f>
        <v xml:space="preserve"> Arthropoda</v>
      </c>
      <c r="M917" t="str">
        <f>VLOOKUP($B917,SOCS_box_taxonomy!$B$2:$Z$948,10,0)</f>
        <v xml:space="preserve"> Hexapoda</v>
      </c>
      <c r="N917" t="str">
        <f>VLOOKUP($B917,SOCS_box_taxonomy!$B$2:$Z$948,11,0)</f>
        <v xml:space="preserve"> Insecta</v>
      </c>
      <c r="O917" t="str">
        <f>VLOOKUP($B917,SOCS_box_taxonomy!$B$2:$Z$948,12,0)</f>
        <v>Pterygota</v>
      </c>
      <c r="P917" t="str">
        <f>VLOOKUP($B917,SOCS_box_taxonomy!$B$2:$Z$948,13,0)</f>
        <v xml:space="preserve"> Neoptera</v>
      </c>
      <c r="Q917" t="str">
        <f>VLOOKUP($B917,SOCS_box_taxonomy!$B$2:$Z$948,14,0)</f>
        <v xml:space="preserve"> Endopterygota</v>
      </c>
      <c r="R917" t="str">
        <f>VLOOKUP($B917,SOCS_box_taxonomy!$B$2:$Z$948,15,0)</f>
        <v xml:space="preserve"> Diptera</v>
      </c>
      <c r="S917" t="str">
        <f>VLOOKUP($B917,SOCS_box_taxonomy!$B$2:$Z$948,16,0)</f>
        <v xml:space="preserve"> Brachycera</v>
      </c>
      <c r="T917" t="str">
        <f>VLOOKUP($B917,SOCS_box_taxonomy!$B$2:$Z$948,17,0)</f>
        <v xml:space="preserve"> Muscomorpha</v>
      </c>
      <c r="U917" t="str">
        <f>VLOOKUP($B917,SOCS_box_taxonomy!$B$2:$Z$948,18,0)</f>
        <v>Ephydroidea</v>
      </c>
      <c r="V917" t="str">
        <f>VLOOKUP($B917,SOCS_box_taxonomy!$B$2:$Z$948,19,0)</f>
        <v xml:space="preserve"> Drosophilidae</v>
      </c>
      <c r="W917" t="str">
        <f>VLOOKUP($B917,SOCS_box_taxonomy!$B$2:$Z$948,20,0)</f>
        <v xml:space="preserve"> Drosophila</v>
      </c>
      <c r="X917" t="str">
        <f>VLOOKUP($B917,SOCS_box_taxonomy!$B$2:$Z$948,21,0)</f>
        <v xml:space="preserve"> Sophophora.</v>
      </c>
      <c r="Y917">
        <f>VLOOKUP($B917,SOCS_box_taxonomy!$B$2:$Z$948,22,0)</f>
        <v>0</v>
      </c>
    </row>
    <row r="918" spans="1:26">
      <c r="A918" t="s">
        <v>456</v>
      </c>
      <c r="B918" t="s">
        <v>1605</v>
      </c>
      <c r="C918">
        <v>671</v>
      </c>
      <c r="D918" t="s">
        <v>1269</v>
      </c>
      <c r="E918">
        <v>74</v>
      </c>
      <c r="F918">
        <v>228</v>
      </c>
      <c r="G918">
        <v>64467</v>
      </c>
      <c r="H918" t="s">
        <v>1270</v>
      </c>
      <c r="I918" t="str">
        <f>VLOOKUP($B918,SOCS_box_taxonomy!$B$2:$Z$948,6,0)</f>
        <v>Eukaryota</v>
      </c>
      <c r="J918" t="str">
        <f>VLOOKUP($B918,SOCS_box_taxonomy!$B$2:$Z$948,7,0)</f>
        <v xml:space="preserve"> Metazoa</v>
      </c>
      <c r="K918" t="str">
        <f>VLOOKUP($B918,SOCS_box_taxonomy!$B$2:$Z$948,8,0)</f>
        <v xml:space="preserve"> Ecdysozoa</v>
      </c>
      <c r="L918" t="str">
        <f>VLOOKUP($B918,SOCS_box_taxonomy!$B$2:$Z$948,9,0)</f>
        <v xml:space="preserve"> Arthropoda</v>
      </c>
      <c r="M918" t="str">
        <f>VLOOKUP($B918,SOCS_box_taxonomy!$B$2:$Z$948,10,0)</f>
        <v xml:space="preserve"> Hexapoda</v>
      </c>
      <c r="N918" t="str">
        <f>VLOOKUP($B918,SOCS_box_taxonomy!$B$2:$Z$948,11,0)</f>
        <v xml:space="preserve"> Insecta</v>
      </c>
      <c r="O918" t="str">
        <f>VLOOKUP($B918,SOCS_box_taxonomy!$B$2:$Z$948,12,0)</f>
        <v>Pterygota</v>
      </c>
      <c r="P918" t="str">
        <f>VLOOKUP($B918,SOCS_box_taxonomy!$B$2:$Z$948,13,0)</f>
        <v xml:space="preserve"> Neoptera</v>
      </c>
      <c r="Q918" t="str">
        <f>VLOOKUP($B918,SOCS_box_taxonomy!$B$2:$Z$948,14,0)</f>
        <v xml:space="preserve"> Endopterygota</v>
      </c>
      <c r="R918" t="str">
        <f>VLOOKUP($B918,SOCS_box_taxonomy!$B$2:$Z$948,15,0)</f>
        <v xml:space="preserve"> Diptera</v>
      </c>
      <c r="S918" t="str">
        <f>VLOOKUP($B918,SOCS_box_taxonomy!$B$2:$Z$948,16,0)</f>
        <v xml:space="preserve"> Brachycera</v>
      </c>
      <c r="T918" t="str">
        <f>VLOOKUP($B918,SOCS_box_taxonomy!$B$2:$Z$948,17,0)</f>
        <v xml:space="preserve"> Muscomorpha</v>
      </c>
      <c r="U918" t="str">
        <f>VLOOKUP($B918,SOCS_box_taxonomy!$B$2:$Z$948,18,0)</f>
        <v>Ephydroidea</v>
      </c>
      <c r="V918" t="str">
        <f>VLOOKUP($B918,SOCS_box_taxonomy!$B$2:$Z$948,19,0)</f>
        <v xml:space="preserve"> Drosophilidae</v>
      </c>
      <c r="W918" t="str">
        <f>VLOOKUP($B918,SOCS_box_taxonomy!$B$2:$Z$948,20,0)</f>
        <v xml:space="preserve"> Drosophila</v>
      </c>
      <c r="X918" t="str">
        <f>VLOOKUP($B918,SOCS_box_taxonomy!$B$2:$Z$948,21,0)</f>
        <v xml:space="preserve"> Sophophora.</v>
      </c>
      <c r="Y918">
        <f>VLOOKUP($B918,SOCS_box_taxonomy!$B$2:$Z$948,22,0)</f>
        <v>0</v>
      </c>
    </row>
    <row r="919" spans="1:26">
      <c r="A919" t="s">
        <v>456</v>
      </c>
      <c r="B919" t="s">
        <v>1605</v>
      </c>
      <c r="C919">
        <v>671</v>
      </c>
      <c r="D919" t="s">
        <v>21</v>
      </c>
      <c r="E919">
        <v>630</v>
      </c>
      <c r="F919">
        <v>670</v>
      </c>
      <c r="G919">
        <v>1016</v>
      </c>
      <c r="H919" t="s">
        <v>1265</v>
      </c>
      <c r="I919" t="str">
        <f>VLOOKUP($B919,SOCS_box_taxonomy!$B$2:$Z$948,6,0)</f>
        <v>Eukaryota</v>
      </c>
      <c r="J919" t="str">
        <f>VLOOKUP($B919,SOCS_box_taxonomy!$B$2:$Z$948,7,0)</f>
        <v xml:space="preserve"> Metazoa</v>
      </c>
      <c r="K919" t="str">
        <f>VLOOKUP($B919,SOCS_box_taxonomy!$B$2:$Z$948,8,0)</f>
        <v xml:space="preserve"> Ecdysozoa</v>
      </c>
      <c r="L919" t="str">
        <f>VLOOKUP($B919,SOCS_box_taxonomy!$B$2:$Z$948,9,0)</f>
        <v xml:space="preserve"> Arthropoda</v>
      </c>
      <c r="M919" t="str">
        <f>VLOOKUP($B919,SOCS_box_taxonomy!$B$2:$Z$948,10,0)</f>
        <v xml:space="preserve"> Hexapoda</v>
      </c>
      <c r="N919" t="str">
        <f>VLOOKUP($B919,SOCS_box_taxonomy!$B$2:$Z$948,11,0)</f>
        <v xml:space="preserve"> Insecta</v>
      </c>
      <c r="O919" t="str">
        <f>VLOOKUP($B919,SOCS_box_taxonomy!$B$2:$Z$948,12,0)</f>
        <v>Pterygota</v>
      </c>
      <c r="P919" t="str">
        <f>VLOOKUP($B919,SOCS_box_taxonomy!$B$2:$Z$948,13,0)</f>
        <v xml:space="preserve"> Neoptera</v>
      </c>
      <c r="Q919" t="str">
        <f>VLOOKUP($B919,SOCS_box_taxonomy!$B$2:$Z$948,14,0)</f>
        <v xml:space="preserve"> Endopterygota</v>
      </c>
      <c r="R919" t="str">
        <f>VLOOKUP($B919,SOCS_box_taxonomy!$B$2:$Z$948,15,0)</f>
        <v xml:space="preserve"> Diptera</v>
      </c>
      <c r="S919" t="str">
        <f>VLOOKUP($B919,SOCS_box_taxonomy!$B$2:$Z$948,16,0)</f>
        <v xml:space="preserve"> Brachycera</v>
      </c>
      <c r="T919" t="str">
        <f>VLOOKUP($B919,SOCS_box_taxonomy!$B$2:$Z$948,17,0)</f>
        <v xml:space="preserve"> Muscomorpha</v>
      </c>
      <c r="U919" t="str">
        <f>VLOOKUP($B919,SOCS_box_taxonomy!$B$2:$Z$948,18,0)</f>
        <v>Ephydroidea</v>
      </c>
      <c r="V919" t="str">
        <f>VLOOKUP($B919,SOCS_box_taxonomy!$B$2:$Z$948,19,0)</f>
        <v xml:space="preserve"> Drosophilidae</v>
      </c>
      <c r="W919" t="str">
        <f>VLOOKUP($B919,SOCS_box_taxonomy!$B$2:$Z$948,20,0)</f>
        <v xml:space="preserve"> Drosophila</v>
      </c>
      <c r="X919" t="str">
        <f>VLOOKUP($B919,SOCS_box_taxonomy!$B$2:$Z$948,21,0)</f>
        <v xml:space="preserve"> Sophophora.</v>
      </c>
      <c r="Y919">
        <f>VLOOKUP($B919,SOCS_box_taxonomy!$B$2:$Z$948,22,0)</f>
        <v>0</v>
      </c>
      <c r="Z919">
        <f>$F919-$E919+1</f>
        <v>41</v>
      </c>
    </row>
    <row r="920" spans="1:26">
      <c r="A920" t="s">
        <v>457</v>
      </c>
      <c r="B920" t="s">
        <v>1606</v>
      </c>
      <c r="C920">
        <v>523</v>
      </c>
      <c r="D920" t="s">
        <v>21</v>
      </c>
      <c r="E920">
        <v>372</v>
      </c>
      <c r="F920">
        <v>413</v>
      </c>
      <c r="G920">
        <v>1016</v>
      </c>
      <c r="H920" t="s">
        <v>1265</v>
      </c>
      <c r="I920" t="str">
        <f>VLOOKUP($B920,SOCS_box_taxonomy!$B$2:$Z$948,6,0)</f>
        <v>Eukaryota</v>
      </c>
      <c r="J920" t="str">
        <f>VLOOKUP($B920,SOCS_box_taxonomy!$B$2:$Z$948,7,0)</f>
        <v xml:space="preserve"> Metazoa</v>
      </c>
      <c r="K920" t="str">
        <f>VLOOKUP($B920,SOCS_box_taxonomy!$B$2:$Z$948,8,0)</f>
        <v xml:space="preserve"> Ecdysozoa</v>
      </c>
      <c r="L920" t="str">
        <f>VLOOKUP($B920,SOCS_box_taxonomy!$B$2:$Z$948,9,0)</f>
        <v xml:space="preserve"> Arthropoda</v>
      </c>
      <c r="M920" t="str">
        <f>VLOOKUP($B920,SOCS_box_taxonomy!$B$2:$Z$948,10,0)</f>
        <v xml:space="preserve"> Hexapoda</v>
      </c>
      <c r="N920" t="str">
        <f>VLOOKUP($B920,SOCS_box_taxonomy!$B$2:$Z$948,11,0)</f>
        <v xml:space="preserve"> Insecta</v>
      </c>
      <c r="O920" t="str">
        <f>VLOOKUP($B920,SOCS_box_taxonomy!$B$2:$Z$948,12,0)</f>
        <v>Pterygota</v>
      </c>
      <c r="P920" t="str">
        <f>VLOOKUP($B920,SOCS_box_taxonomy!$B$2:$Z$948,13,0)</f>
        <v xml:space="preserve"> Neoptera</v>
      </c>
      <c r="Q920" t="str">
        <f>VLOOKUP($B920,SOCS_box_taxonomy!$B$2:$Z$948,14,0)</f>
        <v xml:space="preserve"> Endopterygota</v>
      </c>
      <c r="R920" t="str">
        <f>VLOOKUP($B920,SOCS_box_taxonomy!$B$2:$Z$948,15,0)</f>
        <v xml:space="preserve"> Diptera</v>
      </c>
      <c r="S920" t="str">
        <f>VLOOKUP($B920,SOCS_box_taxonomy!$B$2:$Z$948,16,0)</f>
        <v xml:space="preserve"> Brachycera</v>
      </c>
      <c r="T920" t="str">
        <f>VLOOKUP($B920,SOCS_box_taxonomy!$B$2:$Z$948,17,0)</f>
        <v xml:space="preserve"> Muscomorpha</v>
      </c>
      <c r="U920" t="str">
        <f>VLOOKUP($B920,SOCS_box_taxonomy!$B$2:$Z$948,18,0)</f>
        <v>Ephydroidea</v>
      </c>
      <c r="V920" t="str">
        <f>VLOOKUP($B920,SOCS_box_taxonomy!$B$2:$Z$948,19,0)</f>
        <v xml:space="preserve"> Drosophilidae</v>
      </c>
      <c r="W920" t="str">
        <f>VLOOKUP($B920,SOCS_box_taxonomy!$B$2:$Z$948,20,0)</f>
        <v xml:space="preserve"> Drosophila</v>
      </c>
      <c r="X920" t="str">
        <f>VLOOKUP($B920,SOCS_box_taxonomy!$B$2:$Z$948,21,0)</f>
        <v xml:space="preserve"> Sophophora.</v>
      </c>
      <c r="Y920">
        <f>VLOOKUP($B920,SOCS_box_taxonomy!$B$2:$Z$948,22,0)</f>
        <v>0</v>
      </c>
      <c r="Z920">
        <f>$F920-$E920+1</f>
        <v>42</v>
      </c>
    </row>
    <row r="921" spans="1:26">
      <c r="A921" t="s">
        <v>457</v>
      </c>
      <c r="B921" t="s">
        <v>1606</v>
      </c>
      <c r="C921">
        <v>523</v>
      </c>
      <c r="D921" t="s">
        <v>1460</v>
      </c>
      <c r="E921">
        <v>1</v>
      </c>
      <c r="F921">
        <v>371</v>
      </c>
      <c r="G921">
        <v>21</v>
      </c>
      <c r="I921" t="str">
        <f>VLOOKUP($B921,SOCS_box_taxonomy!$B$2:$Z$948,6,0)</f>
        <v>Eukaryota</v>
      </c>
      <c r="J921" t="str">
        <f>VLOOKUP($B921,SOCS_box_taxonomy!$B$2:$Z$948,7,0)</f>
        <v xml:space="preserve"> Metazoa</v>
      </c>
      <c r="K921" t="str">
        <f>VLOOKUP($B921,SOCS_box_taxonomy!$B$2:$Z$948,8,0)</f>
        <v xml:space="preserve"> Ecdysozoa</v>
      </c>
      <c r="L921" t="str">
        <f>VLOOKUP($B921,SOCS_box_taxonomy!$B$2:$Z$948,9,0)</f>
        <v xml:space="preserve"> Arthropoda</v>
      </c>
      <c r="M921" t="str">
        <f>VLOOKUP($B921,SOCS_box_taxonomy!$B$2:$Z$948,10,0)</f>
        <v xml:space="preserve"> Hexapoda</v>
      </c>
      <c r="N921" t="str">
        <f>VLOOKUP($B921,SOCS_box_taxonomy!$B$2:$Z$948,11,0)</f>
        <v xml:space="preserve"> Insecta</v>
      </c>
      <c r="O921" t="str">
        <f>VLOOKUP($B921,SOCS_box_taxonomy!$B$2:$Z$948,12,0)</f>
        <v>Pterygota</v>
      </c>
      <c r="P921" t="str">
        <f>VLOOKUP($B921,SOCS_box_taxonomy!$B$2:$Z$948,13,0)</f>
        <v xml:space="preserve"> Neoptera</v>
      </c>
      <c r="Q921" t="str">
        <f>VLOOKUP($B921,SOCS_box_taxonomy!$B$2:$Z$948,14,0)</f>
        <v xml:space="preserve"> Endopterygota</v>
      </c>
      <c r="R921" t="str">
        <f>VLOOKUP($B921,SOCS_box_taxonomy!$B$2:$Z$948,15,0)</f>
        <v xml:space="preserve"> Diptera</v>
      </c>
      <c r="S921" t="str">
        <f>VLOOKUP($B921,SOCS_box_taxonomy!$B$2:$Z$948,16,0)</f>
        <v xml:space="preserve"> Brachycera</v>
      </c>
      <c r="T921" t="str">
        <f>VLOOKUP($B921,SOCS_box_taxonomy!$B$2:$Z$948,17,0)</f>
        <v xml:space="preserve"> Muscomorpha</v>
      </c>
      <c r="U921" t="str">
        <f>VLOOKUP($B921,SOCS_box_taxonomy!$B$2:$Z$948,18,0)</f>
        <v>Ephydroidea</v>
      </c>
      <c r="V921" t="str">
        <f>VLOOKUP($B921,SOCS_box_taxonomy!$B$2:$Z$948,19,0)</f>
        <v xml:space="preserve"> Drosophilidae</v>
      </c>
      <c r="W921" t="str">
        <f>VLOOKUP($B921,SOCS_box_taxonomy!$B$2:$Z$948,20,0)</f>
        <v xml:space="preserve"> Drosophila</v>
      </c>
      <c r="X921" t="str">
        <f>VLOOKUP($B921,SOCS_box_taxonomy!$B$2:$Z$948,21,0)</f>
        <v xml:space="preserve"> Sophophora.</v>
      </c>
      <c r="Y921">
        <f>VLOOKUP($B921,SOCS_box_taxonomy!$B$2:$Z$948,22,0)</f>
        <v>0</v>
      </c>
    </row>
    <row r="922" spans="1:26">
      <c r="A922" t="s">
        <v>458</v>
      </c>
      <c r="B922" t="s">
        <v>1607</v>
      </c>
      <c r="C922">
        <v>1362</v>
      </c>
      <c r="D922" t="s">
        <v>21</v>
      </c>
      <c r="E922">
        <v>300</v>
      </c>
      <c r="F922">
        <v>336</v>
      </c>
      <c r="G922">
        <v>1016</v>
      </c>
      <c r="H922" t="s">
        <v>1265</v>
      </c>
      <c r="I922" t="str">
        <f>VLOOKUP($B922,SOCS_box_taxonomy!$B$2:$Z$948,6,0)</f>
        <v>Eukaryota</v>
      </c>
      <c r="J922" t="str">
        <f>VLOOKUP($B922,SOCS_box_taxonomy!$B$2:$Z$948,7,0)</f>
        <v xml:space="preserve"> Metazoa</v>
      </c>
      <c r="K922" t="str">
        <f>VLOOKUP($B922,SOCS_box_taxonomy!$B$2:$Z$948,8,0)</f>
        <v xml:space="preserve"> Ecdysozoa</v>
      </c>
      <c r="L922" t="str">
        <f>VLOOKUP($B922,SOCS_box_taxonomy!$B$2:$Z$948,9,0)</f>
        <v xml:space="preserve"> Arthropoda</v>
      </c>
      <c r="M922" t="str">
        <f>VLOOKUP($B922,SOCS_box_taxonomy!$B$2:$Z$948,10,0)</f>
        <v xml:space="preserve"> Hexapoda</v>
      </c>
      <c r="N922" t="str">
        <f>VLOOKUP($B922,SOCS_box_taxonomy!$B$2:$Z$948,11,0)</f>
        <v xml:space="preserve"> Insecta</v>
      </c>
      <c r="O922" t="str">
        <f>VLOOKUP($B922,SOCS_box_taxonomy!$B$2:$Z$948,12,0)</f>
        <v>Pterygota</v>
      </c>
      <c r="P922" t="str">
        <f>VLOOKUP($B922,SOCS_box_taxonomy!$B$2:$Z$948,13,0)</f>
        <v xml:space="preserve"> Neoptera</v>
      </c>
      <c r="Q922" t="str">
        <f>VLOOKUP($B922,SOCS_box_taxonomy!$B$2:$Z$948,14,0)</f>
        <v xml:space="preserve"> Endopterygota</v>
      </c>
      <c r="R922" t="str">
        <f>VLOOKUP($B922,SOCS_box_taxonomy!$B$2:$Z$948,15,0)</f>
        <v xml:space="preserve"> Diptera</v>
      </c>
      <c r="S922" t="str">
        <f>VLOOKUP($B922,SOCS_box_taxonomy!$B$2:$Z$948,16,0)</f>
        <v xml:space="preserve"> Brachycera</v>
      </c>
      <c r="T922" t="str">
        <f>VLOOKUP($B922,SOCS_box_taxonomy!$B$2:$Z$948,17,0)</f>
        <v xml:space="preserve"> Muscomorpha</v>
      </c>
      <c r="U922" t="str">
        <f>VLOOKUP($B922,SOCS_box_taxonomy!$B$2:$Z$948,18,0)</f>
        <v>Ephydroidea</v>
      </c>
      <c r="V922" t="str">
        <f>VLOOKUP($B922,SOCS_box_taxonomy!$B$2:$Z$948,19,0)</f>
        <v xml:space="preserve"> Drosophilidae</v>
      </c>
      <c r="W922" t="str">
        <f>VLOOKUP($B922,SOCS_box_taxonomy!$B$2:$Z$948,20,0)</f>
        <v xml:space="preserve"> Drosophila</v>
      </c>
      <c r="X922" t="str">
        <f>VLOOKUP($B922,SOCS_box_taxonomy!$B$2:$Z$948,21,0)</f>
        <v xml:space="preserve"> Sophophora.</v>
      </c>
      <c r="Y922">
        <f>VLOOKUP($B922,SOCS_box_taxonomy!$B$2:$Z$948,22,0)</f>
        <v>0</v>
      </c>
      <c r="Z922">
        <f>$F922-$E922+1</f>
        <v>37</v>
      </c>
    </row>
    <row r="923" spans="1:26">
      <c r="A923" t="s">
        <v>458</v>
      </c>
      <c r="B923" t="s">
        <v>1607</v>
      </c>
      <c r="C923">
        <v>1362</v>
      </c>
      <c r="D923" t="s">
        <v>1340</v>
      </c>
      <c r="E923">
        <v>1210</v>
      </c>
      <c r="F923">
        <v>1358</v>
      </c>
      <c r="G923">
        <v>519</v>
      </c>
      <c r="H923" t="s">
        <v>1341</v>
      </c>
      <c r="I923" t="str">
        <f>VLOOKUP($B923,SOCS_box_taxonomy!$B$2:$Z$948,6,0)</f>
        <v>Eukaryota</v>
      </c>
      <c r="J923" t="str">
        <f>VLOOKUP($B923,SOCS_box_taxonomy!$B$2:$Z$948,7,0)</f>
        <v xml:space="preserve"> Metazoa</v>
      </c>
      <c r="K923" t="str">
        <f>VLOOKUP($B923,SOCS_box_taxonomy!$B$2:$Z$948,8,0)</f>
        <v xml:space="preserve"> Ecdysozoa</v>
      </c>
      <c r="L923" t="str">
        <f>VLOOKUP($B923,SOCS_box_taxonomy!$B$2:$Z$948,9,0)</f>
        <v xml:space="preserve"> Arthropoda</v>
      </c>
      <c r="M923" t="str">
        <f>VLOOKUP($B923,SOCS_box_taxonomy!$B$2:$Z$948,10,0)</f>
        <v xml:space="preserve"> Hexapoda</v>
      </c>
      <c r="N923" t="str">
        <f>VLOOKUP($B923,SOCS_box_taxonomy!$B$2:$Z$948,11,0)</f>
        <v xml:space="preserve"> Insecta</v>
      </c>
      <c r="O923" t="str">
        <f>VLOOKUP($B923,SOCS_box_taxonomy!$B$2:$Z$948,12,0)</f>
        <v>Pterygota</v>
      </c>
      <c r="P923" t="str">
        <f>VLOOKUP($B923,SOCS_box_taxonomy!$B$2:$Z$948,13,0)</f>
        <v xml:space="preserve"> Neoptera</v>
      </c>
      <c r="Q923" t="str">
        <f>VLOOKUP($B923,SOCS_box_taxonomy!$B$2:$Z$948,14,0)</f>
        <v xml:space="preserve"> Endopterygota</v>
      </c>
      <c r="R923" t="str">
        <f>VLOOKUP($B923,SOCS_box_taxonomy!$B$2:$Z$948,15,0)</f>
        <v xml:space="preserve"> Diptera</v>
      </c>
      <c r="S923" t="str">
        <f>VLOOKUP($B923,SOCS_box_taxonomy!$B$2:$Z$948,16,0)</f>
        <v xml:space="preserve"> Brachycera</v>
      </c>
      <c r="T923" t="str">
        <f>VLOOKUP($B923,SOCS_box_taxonomy!$B$2:$Z$948,17,0)</f>
        <v xml:space="preserve"> Muscomorpha</v>
      </c>
      <c r="U923" t="str">
        <f>VLOOKUP($B923,SOCS_box_taxonomy!$B$2:$Z$948,18,0)</f>
        <v>Ephydroidea</v>
      </c>
      <c r="V923" t="str">
        <f>VLOOKUP($B923,SOCS_box_taxonomy!$B$2:$Z$948,19,0)</f>
        <v xml:space="preserve"> Drosophilidae</v>
      </c>
      <c r="W923" t="str">
        <f>VLOOKUP($B923,SOCS_box_taxonomy!$B$2:$Z$948,20,0)</f>
        <v xml:space="preserve"> Drosophila</v>
      </c>
      <c r="X923" t="str">
        <f>VLOOKUP($B923,SOCS_box_taxonomy!$B$2:$Z$948,21,0)</f>
        <v xml:space="preserve"> Sophophora.</v>
      </c>
      <c r="Y923">
        <f>VLOOKUP($B923,SOCS_box_taxonomy!$B$2:$Z$948,22,0)</f>
        <v>0</v>
      </c>
    </row>
    <row r="924" spans="1:26">
      <c r="A924" t="s">
        <v>458</v>
      </c>
      <c r="B924" t="s">
        <v>1607</v>
      </c>
      <c r="C924">
        <v>1362</v>
      </c>
      <c r="D924" t="s">
        <v>1266</v>
      </c>
      <c r="E924">
        <v>7</v>
      </c>
      <c r="F924">
        <v>42</v>
      </c>
      <c r="G924">
        <v>121734</v>
      </c>
      <c r="H924" t="s">
        <v>1267</v>
      </c>
      <c r="I924" t="str">
        <f>VLOOKUP($B924,SOCS_box_taxonomy!$B$2:$Z$948,6,0)</f>
        <v>Eukaryota</v>
      </c>
      <c r="J924" t="str">
        <f>VLOOKUP($B924,SOCS_box_taxonomy!$B$2:$Z$948,7,0)</f>
        <v xml:space="preserve"> Metazoa</v>
      </c>
      <c r="K924" t="str">
        <f>VLOOKUP($B924,SOCS_box_taxonomy!$B$2:$Z$948,8,0)</f>
        <v xml:space="preserve"> Ecdysozoa</v>
      </c>
      <c r="L924" t="str">
        <f>VLOOKUP($B924,SOCS_box_taxonomy!$B$2:$Z$948,9,0)</f>
        <v xml:space="preserve"> Arthropoda</v>
      </c>
      <c r="M924" t="str">
        <f>VLOOKUP($B924,SOCS_box_taxonomy!$B$2:$Z$948,10,0)</f>
        <v xml:space="preserve"> Hexapoda</v>
      </c>
      <c r="N924" t="str">
        <f>VLOOKUP($B924,SOCS_box_taxonomy!$B$2:$Z$948,11,0)</f>
        <v xml:space="preserve"> Insecta</v>
      </c>
      <c r="O924" t="str">
        <f>VLOOKUP($B924,SOCS_box_taxonomy!$B$2:$Z$948,12,0)</f>
        <v>Pterygota</v>
      </c>
      <c r="P924" t="str">
        <f>VLOOKUP($B924,SOCS_box_taxonomy!$B$2:$Z$948,13,0)</f>
        <v xml:space="preserve"> Neoptera</v>
      </c>
      <c r="Q924" t="str">
        <f>VLOOKUP($B924,SOCS_box_taxonomy!$B$2:$Z$948,14,0)</f>
        <v xml:space="preserve"> Endopterygota</v>
      </c>
      <c r="R924" t="str">
        <f>VLOOKUP($B924,SOCS_box_taxonomy!$B$2:$Z$948,15,0)</f>
        <v xml:space="preserve"> Diptera</v>
      </c>
      <c r="S924" t="str">
        <f>VLOOKUP($B924,SOCS_box_taxonomy!$B$2:$Z$948,16,0)</f>
        <v xml:space="preserve"> Brachycera</v>
      </c>
      <c r="T924" t="str">
        <f>VLOOKUP($B924,SOCS_box_taxonomy!$B$2:$Z$948,17,0)</f>
        <v xml:space="preserve"> Muscomorpha</v>
      </c>
      <c r="U924" t="str">
        <f>VLOOKUP($B924,SOCS_box_taxonomy!$B$2:$Z$948,18,0)</f>
        <v>Ephydroidea</v>
      </c>
      <c r="V924" t="str">
        <f>VLOOKUP($B924,SOCS_box_taxonomy!$B$2:$Z$948,19,0)</f>
        <v xml:space="preserve"> Drosophilidae</v>
      </c>
      <c r="W924" t="str">
        <f>VLOOKUP($B924,SOCS_box_taxonomy!$B$2:$Z$948,20,0)</f>
        <v xml:space="preserve"> Drosophila</v>
      </c>
      <c r="X924" t="str">
        <f>VLOOKUP($B924,SOCS_box_taxonomy!$B$2:$Z$948,21,0)</f>
        <v xml:space="preserve"> Sophophora.</v>
      </c>
      <c r="Y924">
        <f>VLOOKUP($B924,SOCS_box_taxonomy!$B$2:$Z$948,22,0)</f>
        <v>0</v>
      </c>
    </row>
    <row r="925" spans="1:26">
      <c r="A925" t="s">
        <v>458</v>
      </c>
      <c r="B925" t="s">
        <v>1607</v>
      </c>
      <c r="C925">
        <v>1362</v>
      </c>
      <c r="D925" t="s">
        <v>1457</v>
      </c>
      <c r="E925">
        <v>576</v>
      </c>
      <c r="F925">
        <v>1208</v>
      </c>
      <c r="G925">
        <v>21</v>
      </c>
      <c r="I925" t="str">
        <f>VLOOKUP($B925,SOCS_box_taxonomy!$B$2:$Z$948,6,0)</f>
        <v>Eukaryota</v>
      </c>
      <c r="J925" t="str">
        <f>VLOOKUP($B925,SOCS_box_taxonomy!$B$2:$Z$948,7,0)</f>
        <v xml:space="preserve"> Metazoa</v>
      </c>
      <c r="K925" t="str">
        <f>VLOOKUP($B925,SOCS_box_taxonomy!$B$2:$Z$948,8,0)</f>
        <v xml:space="preserve"> Ecdysozoa</v>
      </c>
      <c r="L925" t="str">
        <f>VLOOKUP($B925,SOCS_box_taxonomy!$B$2:$Z$948,9,0)</f>
        <v xml:space="preserve"> Arthropoda</v>
      </c>
      <c r="M925" t="str">
        <f>VLOOKUP($B925,SOCS_box_taxonomy!$B$2:$Z$948,10,0)</f>
        <v xml:space="preserve"> Hexapoda</v>
      </c>
      <c r="N925" t="str">
        <f>VLOOKUP($B925,SOCS_box_taxonomy!$B$2:$Z$948,11,0)</f>
        <v xml:space="preserve"> Insecta</v>
      </c>
      <c r="O925" t="str">
        <f>VLOOKUP($B925,SOCS_box_taxonomy!$B$2:$Z$948,12,0)</f>
        <v>Pterygota</v>
      </c>
      <c r="P925" t="str">
        <f>VLOOKUP($B925,SOCS_box_taxonomy!$B$2:$Z$948,13,0)</f>
        <v xml:space="preserve"> Neoptera</v>
      </c>
      <c r="Q925" t="str">
        <f>VLOOKUP($B925,SOCS_box_taxonomy!$B$2:$Z$948,14,0)</f>
        <v xml:space="preserve"> Endopterygota</v>
      </c>
      <c r="R925" t="str">
        <f>VLOOKUP($B925,SOCS_box_taxonomy!$B$2:$Z$948,15,0)</f>
        <v xml:space="preserve"> Diptera</v>
      </c>
      <c r="S925" t="str">
        <f>VLOOKUP($B925,SOCS_box_taxonomy!$B$2:$Z$948,16,0)</f>
        <v xml:space="preserve"> Brachycera</v>
      </c>
      <c r="T925" t="str">
        <f>VLOOKUP($B925,SOCS_box_taxonomy!$B$2:$Z$948,17,0)</f>
        <v xml:space="preserve"> Muscomorpha</v>
      </c>
      <c r="U925" t="str">
        <f>VLOOKUP($B925,SOCS_box_taxonomy!$B$2:$Z$948,18,0)</f>
        <v>Ephydroidea</v>
      </c>
      <c r="V925" t="str">
        <f>VLOOKUP($B925,SOCS_box_taxonomy!$B$2:$Z$948,19,0)</f>
        <v xml:space="preserve"> Drosophilidae</v>
      </c>
      <c r="W925" t="str">
        <f>VLOOKUP($B925,SOCS_box_taxonomy!$B$2:$Z$948,20,0)</f>
        <v xml:space="preserve"> Drosophila</v>
      </c>
      <c r="X925" t="str">
        <f>VLOOKUP($B925,SOCS_box_taxonomy!$B$2:$Z$948,21,0)</f>
        <v xml:space="preserve"> Sophophora.</v>
      </c>
      <c r="Y925">
        <f>VLOOKUP($B925,SOCS_box_taxonomy!$B$2:$Z$948,22,0)</f>
        <v>0</v>
      </c>
    </row>
    <row r="926" spans="1:26">
      <c r="A926" t="s">
        <v>459</v>
      </c>
      <c r="B926" t="s">
        <v>1608</v>
      </c>
      <c r="C926">
        <v>252</v>
      </c>
      <c r="D926" t="s">
        <v>81</v>
      </c>
      <c r="E926">
        <v>10</v>
      </c>
      <c r="F926">
        <v>168</v>
      </c>
      <c r="G926">
        <v>13525</v>
      </c>
      <c r="H926" t="s">
        <v>1281</v>
      </c>
      <c r="I926" t="str">
        <f>VLOOKUP($B926,SOCS_box_taxonomy!$B$2:$Z$948,6,0)</f>
        <v>Eukaryota</v>
      </c>
      <c r="J926" t="str">
        <f>VLOOKUP($B926,SOCS_box_taxonomy!$B$2:$Z$948,7,0)</f>
        <v xml:space="preserve"> Metazoa</v>
      </c>
      <c r="K926" t="str">
        <f>VLOOKUP($B926,SOCS_box_taxonomy!$B$2:$Z$948,8,0)</f>
        <v xml:space="preserve"> Ecdysozoa</v>
      </c>
      <c r="L926" t="str">
        <f>VLOOKUP($B926,SOCS_box_taxonomy!$B$2:$Z$948,9,0)</f>
        <v xml:space="preserve"> Arthropoda</v>
      </c>
      <c r="M926" t="str">
        <f>VLOOKUP($B926,SOCS_box_taxonomy!$B$2:$Z$948,10,0)</f>
        <v xml:space="preserve"> Hexapoda</v>
      </c>
      <c r="N926" t="str">
        <f>VLOOKUP($B926,SOCS_box_taxonomy!$B$2:$Z$948,11,0)</f>
        <v xml:space="preserve"> Insecta</v>
      </c>
      <c r="O926" t="str">
        <f>VLOOKUP($B926,SOCS_box_taxonomy!$B$2:$Z$948,12,0)</f>
        <v>Pterygota</v>
      </c>
      <c r="P926" t="str">
        <f>VLOOKUP($B926,SOCS_box_taxonomy!$B$2:$Z$948,13,0)</f>
        <v xml:space="preserve"> Neoptera</v>
      </c>
      <c r="Q926" t="str">
        <f>VLOOKUP($B926,SOCS_box_taxonomy!$B$2:$Z$948,14,0)</f>
        <v xml:space="preserve"> Endopterygota</v>
      </c>
      <c r="R926" t="str">
        <f>VLOOKUP($B926,SOCS_box_taxonomy!$B$2:$Z$948,15,0)</f>
        <v xml:space="preserve"> Diptera</v>
      </c>
      <c r="S926" t="str">
        <f>VLOOKUP($B926,SOCS_box_taxonomy!$B$2:$Z$948,16,0)</f>
        <v xml:space="preserve"> Brachycera</v>
      </c>
      <c r="T926" t="str">
        <f>VLOOKUP($B926,SOCS_box_taxonomy!$B$2:$Z$948,17,0)</f>
        <v xml:space="preserve"> Muscomorpha</v>
      </c>
      <c r="U926" t="str">
        <f>VLOOKUP($B926,SOCS_box_taxonomy!$B$2:$Z$948,18,0)</f>
        <v>Ephydroidea</v>
      </c>
      <c r="V926" t="str">
        <f>VLOOKUP($B926,SOCS_box_taxonomy!$B$2:$Z$948,19,0)</f>
        <v xml:space="preserve"> Drosophilidae</v>
      </c>
      <c r="W926" t="str">
        <f>VLOOKUP($B926,SOCS_box_taxonomy!$B$2:$Z$948,20,0)</f>
        <v xml:space="preserve"> Drosophila</v>
      </c>
      <c r="X926" t="str">
        <f>VLOOKUP($B926,SOCS_box_taxonomy!$B$2:$Z$948,21,0)</f>
        <v xml:space="preserve"> Sophophora.</v>
      </c>
      <c r="Y926">
        <f>VLOOKUP($B926,SOCS_box_taxonomy!$B$2:$Z$948,22,0)</f>
        <v>0</v>
      </c>
    </row>
    <row r="927" spans="1:26">
      <c r="A927" t="s">
        <v>459</v>
      </c>
      <c r="B927" t="s">
        <v>1608</v>
      </c>
      <c r="C927">
        <v>252</v>
      </c>
      <c r="D927" t="s">
        <v>21</v>
      </c>
      <c r="E927">
        <v>181</v>
      </c>
      <c r="F927">
        <v>218</v>
      </c>
      <c r="G927">
        <v>1016</v>
      </c>
      <c r="H927" t="s">
        <v>1265</v>
      </c>
      <c r="I927" t="str">
        <f>VLOOKUP($B927,SOCS_box_taxonomy!$B$2:$Z$948,6,0)</f>
        <v>Eukaryota</v>
      </c>
      <c r="J927" t="str">
        <f>VLOOKUP($B927,SOCS_box_taxonomy!$B$2:$Z$948,7,0)</f>
        <v xml:space="preserve"> Metazoa</v>
      </c>
      <c r="K927" t="str">
        <f>VLOOKUP($B927,SOCS_box_taxonomy!$B$2:$Z$948,8,0)</f>
        <v xml:space="preserve"> Ecdysozoa</v>
      </c>
      <c r="L927" t="str">
        <f>VLOOKUP($B927,SOCS_box_taxonomy!$B$2:$Z$948,9,0)</f>
        <v xml:space="preserve"> Arthropoda</v>
      </c>
      <c r="M927" t="str">
        <f>VLOOKUP($B927,SOCS_box_taxonomy!$B$2:$Z$948,10,0)</f>
        <v xml:space="preserve"> Hexapoda</v>
      </c>
      <c r="N927" t="str">
        <f>VLOOKUP($B927,SOCS_box_taxonomy!$B$2:$Z$948,11,0)</f>
        <v xml:space="preserve"> Insecta</v>
      </c>
      <c r="O927" t="str">
        <f>VLOOKUP($B927,SOCS_box_taxonomy!$B$2:$Z$948,12,0)</f>
        <v>Pterygota</v>
      </c>
      <c r="P927" t="str">
        <f>VLOOKUP($B927,SOCS_box_taxonomy!$B$2:$Z$948,13,0)</f>
        <v xml:space="preserve"> Neoptera</v>
      </c>
      <c r="Q927" t="str">
        <f>VLOOKUP($B927,SOCS_box_taxonomy!$B$2:$Z$948,14,0)</f>
        <v xml:space="preserve"> Endopterygota</v>
      </c>
      <c r="R927" t="str">
        <f>VLOOKUP($B927,SOCS_box_taxonomy!$B$2:$Z$948,15,0)</f>
        <v xml:space="preserve"> Diptera</v>
      </c>
      <c r="S927" t="str">
        <f>VLOOKUP($B927,SOCS_box_taxonomy!$B$2:$Z$948,16,0)</f>
        <v xml:space="preserve"> Brachycera</v>
      </c>
      <c r="T927" t="str">
        <f>VLOOKUP($B927,SOCS_box_taxonomy!$B$2:$Z$948,17,0)</f>
        <v xml:space="preserve"> Muscomorpha</v>
      </c>
      <c r="U927" t="str">
        <f>VLOOKUP($B927,SOCS_box_taxonomy!$B$2:$Z$948,18,0)</f>
        <v>Ephydroidea</v>
      </c>
      <c r="V927" t="str">
        <f>VLOOKUP($B927,SOCS_box_taxonomy!$B$2:$Z$948,19,0)</f>
        <v xml:space="preserve"> Drosophilidae</v>
      </c>
      <c r="W927" t="str">
        <f>VLOOKUP($B927,SOCS_box_taxonomy!$B$2:$Z$948,20,0)</f>
        <v xml:space="preserve"> Drosophila</v>
      </c>
      <c r="X927" t="str">
        <f>VLOOKUP($B927,SOCS_box_taxonomy!$B$2:$Z$948,21,0)</f>
        <v xml:space="preserve"> Sophophora.</v>
      </c>
      <c r="Y927">
        <f>VLOOKUP($B927,SOCS_box_taxonomy!$B$2:$Z$948,22,0)</f>
        <v>0</v>
      </c>
      <c r="Z927">
        <f>$F927-$E927+1</f>
        <v>38</v>
      </c>
    </row>
    <row r="928" spans="1:26">
      <c r="A928" t="s">
        <v>460</v>
      </c>
      <c r="B928" t="s">
        <v>1609</v>
      </c>
      <c r="C928">
        <v>1030</v>
      </c>
      <c r="D928" t="s">
        <v>1286</v>
      </c>
      <c r="E928">
        <v>859</v>
      </c>
      <c r="F928">
        <v>934</v>
      </c>
      <c r="G928">
        <v>4403</v>
      </c>
      <c r="H928" t="s">
        <v>1287</v>
      </c>
      <c r="I928" t="str">
        <f>VLOOKUP($B928,SOCS_box_taxonomy!$B$2:$Z$948,6,0)</f>
        <v>Eukaryota</v>
      </c>
      <c r="J928" t="str">
        <f>VLOOKUP($B928,SOCS_box_taxonomy!$B$2:$Z$948,7,0)</f>
        <v xml:space="preserve"> Metazoa</v>
      </c>
      <c r="K928" t="str">
        <f>VLOOKUP($B928,SOCS_box_taxonomy!$B$2:$Z$948,8,0)</f>
        <v xml:space="preserve"> Ecdysozoa</v>
      </c>
      <c r="L928" t="str">
        <f>VLOOKUP($B928,SOCS_box_taxonomy!$B$2:$Z$948,9,0)</f>
        <v xml:space="preserve"> Arthropoda</v>
      </c>
      <c r="M928" t="str">
        <f>VLOOKUP($B928,SOCS_box_taxonomy!$B$2:$Z$948,10,0)</f>
        <v xml:space="preserve"> Hexapoda</v>
      </c>
      <c r="N928" t="str">
        <f>VLOOKUP($B928,SOCS_box_taxonomy!$B$2:$Z$948,11,0)</f>
        <v xml:space="preserve"> Insecta</v>
      </c>
      <c r="O928" t="str">
        <f>VLOOKUP($B928,SOCS_box_taxonomy!$B$2:$Z$948,12,0)</f>
        <v>Pterygota</v>
      </c>
      <c r="P928" t="str">
        <f>VLOOKUP($B928,SOCS_box_taxonomy!$B$2:$Z$948,13,0)</f>
        <v xml:space="preserve"> Neoptera</v>
      </c>
      <c r="Q928" t="str">
        <f>VLOOKUP($B928,SOCS_box_taxonomy!$B$2:$Z$948,14,0)</f>
        <v xml:space="preserve"> Endopterygota</v>
      </c>
      <c r="R928" t="str">
        <f>VLOOKUP($B928,SOCS_box_taxonomy!$B$2:$Z$948,15,0)</f>
        <v xml:space="preserve"> Diptera</v>
      </c>
      <c r="S928" t="str">
        <f>VLOOKUP($B928,SOCS_box_taxonomy!$B$2:$Z$948,16,0)</f>
        <v xml:space="preserve"> Brachycera</v>
      </c>
      <c r="T928" t="str">
        <f>VLOOKUP($B928,SOCS_box_taxonomy!$B$2:$Z$948,17,0)</f>
        <v xml:space="preserve"> Muscomorpha</v>
      </c>
      <c r="U928" t="str">
        <f>VLOOKUP($B928,SOCS_box_taxonomy!$B$2:$Z$948,18,0)</f>
        <v>Ephydroidea</v>
      </c>
      <c r="V928" t="str">
        <f>VLOOKUP($B928,SOCS_box_taxonomy!$B$2:$Z$948,19,0)</f>
        <v xml:space="preserve"> Drosophilidae</v>
      </c>
      <c r="W928" t="str">
        <f>VLOOKUP($B928,SOCS_box_taxonomy!$B$2:$Z$948,20,0)</f>
        <v xml:space="preserve"> Drosophila</v>
      </c>
      <c r="X928" t="str">
        <f>VLOOKUP($B928,SOCS_box_taxonomy!$B$2:$Z$948,21,0)</f>
        <v xml:space="preserve"> Sophophora.</v>
      </c>
      <c r="Y928">
        <f>VLOOKUP($B928,SOCS_box_taxonomy!$B$2:$Z$948,22,0)</f>
        <v>0</v>
      </c>
    </row>
    <row r="929" spans="1:26">
      <c r="A929" t="s">
        <v>460</v>
      </c>
      <c r="B929" t="s">
        <v>1609</v>
      </c>
      <c r="C929">
        <v>1030</v>
      </c>
      <c r="D929" t="s">
        <v>21</v>
      </c>
      <c r="E929">
        <v>971</v>
      </c>
      <c r="F929">
        <v>1008</v>
      </c>
      <c r="G929">
        <v>1016</v>
      </c>
      <c r="H929" t="s">
        <v>1265</v>
      </c>
      <c r="I929" t="str">
        <f>VLOOKUP($B929,SOCS_box_taxonomy!$B$2:$Z$948,6,0)</f>
        <v>Eukaryota</v>
      </c>
      <c r="J929" t="str">
        <f>VLOOKUP($B929,SOCS_box_taxonomy!$B$2:$Z$948,7,0)</f>
        <v xml:space="preserve"> Metazoa</v>
      </c>
      <c r="K929" t="str">
        <f>VLOOKUP($B929,SOCS_box_taxonomy!$B$2:$Z$948,8,0)</f>
        <v xml:space="preserve"> Ecdysozoa</v>
      </c>
      <c r="L929" t="str">
        <f>VLOOKUP($B929,SOCS_box_taxonomy!$B$2:$Z$948,9,0)</f>
        <v xml:space="preserve"> Arthropoda</v>
      </c>
      <c r="M929" t="str">
        <f>VLOOKUP($B929,SOCS_box_taxonomy!$B$2:$Z$948,10,0)</f>
        <v xml:space="preserve"> Hexapoda</v>
      </c>
      <c r="N929" t="str">
        <f>VLOOKUP($B929,SOCS_box_taxonomy!$B$2:$Z$948,11,0)</f>
        <v xml:space="preserve"> Insecta</v>
      </c>
      <c r="O929" t="str">
        <f>VLOOKUP($B929,SOCS_box_taxonomy!$B$2:$Z$948,12,0)</f>
        <v>Pterygota</v>
      </c>
      <c r="P929" t="str">
        <f>VLOOKUP($B929,SOCS_box_taxonomy!$B$2:$Z$948,13,0)</f>
        <v xml:space="preserve"> Neoptera</v>
      </c>
      <c r="Q929" t="str">
        <f>VLOOKUP($B929,SOCS_box_taxonomy!$B$2:$Z$948,14,0)</f>
        <v xml:space="preserve"> Endopterygota</v>
      </c>
      <c r="R929" t="str">
        <f>VLOOKUP($B929,SOCS_box_taxonomy!$B$2:$Z$948,15,0)</f>
        <v xml:space="preserve"> Diptera</v>
      </c>
      <c r="S929" t="str">
        <f>VLOOKUP($B929,SOCS_box_taxonomy!$B$2:$Z$948,16,0)</f>
        <v xml:space="preserve"> Brachycera</v>
      </c>
      <c r="T929" t="str">
        <f>VLOOKUP($B929,SOCS_box_taxonomy!$B$2:$Z$948,17,0)</f>
        <v xml:space="preserve"> Muscomorpha</v>
      </c>
      <c r="U929" t="str">
        <f>VLOOKUP($B929,SOCS_box_taxonomy!$B$2:$Z$948,18,0)</f>
        <v>Ephydroidea</v>
      </c>
      <c r="V929" t="str">
        <f>VLOOKUP($B929,SOCS_box_taxonomy!$B$2:$Z$948,19,0)</f>
        <v xml:space="preserve"> Drosophilidae</v>
      </c>
      <c r="W929" t="str">
        <f>VLOOKUP($B929,SOCS_box_taxonomy!$B$2:$Z$948,20,0)</f>
        <v xml:space="preserve"> Drosophila</v>
      </c>
      <c r="X929" t="str">
        <f>VLOOKUP($B929,SOCS_box_taxonomy!$B$2:$Z$948,21,0)</f>
        <v xml:space="preserve"> Sophophora.</v>
      </c>
      <c r="Y929">
        <f>VLOOKUP($B929,SOCS_box_taxonomy!$B$2:$Z$948,22,0)</f>
        <v>0</v>
      </c>
      <c r="Z929">
        <f>$F929-$E929+1</f>
        <v>38</v>
      </c>
    </row>
    <row r="930" spans="1:26">
      <c r="A930" t="s">
        <v>460</v>
      </c>
      <c r="B930" t="s">
        <v>1609</v>
      </c>
      <c r="C930">
        <v>1030</v>
      </c>
      <c r="D930" t="s">
        <v>1288</v>
      </c>
      <c r="E930">
        <v>1</v>
      </c>
      <c r="F930">
        <v>838</v>
      </c>
      <c r="G930">
        <v>52</v>
      </c>
      <c r="I930" t="str">
        <f>VLOOKUP($B930,SOCS_box_taxonomy!$B$2:$Z$948,6,0)</f>
        <v>Eukaryota</v>
      </c>
      <c r="J930" t="str">
        <f>VLOOKUP($B930,SOCS_box_taxonomy!$B$2:$Z$948,7,0)</f>
        <v xml:space="preserve"> Metazoa</v>
      </c>
      <c r="K930" t="str">
        <f>VLOOKUP($B930,SOCS_box_taxonomy!$B$2:$Z$948,8,0)</f>
        <v xml:space="preserve"> Ecdysozoa</v>
      </c>
      <c r="L930" t="str">
        <f>VLOOKUP($B930,SOCS_box_taxonomy!$B$2:$Z$948,9,0)</f>
        <v xml:space="preserve"> Arthropoda</v>
      </c>
      <c r="M930" t="str">
        <f>VLOOKUP($B930,SOCS_box_taxonomy!$B$2:$Z$948,10,0)</f>
        <v xml:space="preserve"> Hexapoda</v>
      </c>
      <c r="N930" t="str">
        <f>VLOOKUP($B930,SOCS_box_taxonomy!$B$2:$Z$948,11,0)</f>
        <v xml:space="preserve"> Insecta</v>
      </c>
      <c r="O930" t="str">
        <f>VLOOKUP($B930,SOCS_box_taxonomy!$B$2:$Z$948,12,0)</f>
        <v>Pterygota</v>
      </c>
      <c r="P930" t="str">
        <f>VLOOKUP($B930,SOCS_box_taxonomy!$B$2:$Z$948,13,0)</f>
        <v xml:space="preserve"> Neoptera</v>
      </c>
      <c r="Q930" t="str">
        <f>VLOOKUP($B930,SOCS_box_taxonomy!$B$2:$Z$948,14,0)</f>
        <v xml:space="preserve"> Endopterygota</v>
      </c>
      <c r="R930" t="str">
        <f>VLOOKUP($B930,SOCS_box_taxonomy!$B$2:$Z$948,15,0)</f>
        <v xml:space="preserve"> Diptera</v>
      </c>
      <c r="S930" t="str">
        <f>VLOOKUP($B930,SOCS_box_taxonomy!$B$2:$Z$948,16,0)</f>
        <v xml:space="preserve"> Brachycera</v>
      </c>
      <c r="T930" t="str">
        <f>VLOOKUP($B930,SOCS_box_taxonomy!$B$2:$Z$948,17,0)</f>
        <v xml:space="preserve"> Muscomorpha</v>
      </c>
      <c r="U930" t="str">
        <f>VLOOKUP($B930,SOCS_box_taxonomy!$B$2:$Z$948,18,0)</f>
        <v>Ephydroidea</v>
      </c>
      <c r="V930" t="str">
        <f>VLOOKUP($B930,SOCS_box_taxonomy!$B$2:$Z$948,19,0)</f>
        <v xml:space="preserve"> Drosophilidae</v>
      </c>
      <c r="W930" t="str">
        <f>VLOOKUP($B930,SOCS_box_taxonomy!$B$2:$Z$948,20,0)</f>
        <v xml:space="preserve"> Drosophila</v>
      </c>
      <c r="X930" t="str">
        <f>VLOOKUP($B930,SOCS_box_taxonomy!$B$2:$Z$948,21,0)</f>
        <v xml:space="preserve"> Sophophora.</v>
      </c>
      <c r="Y930">
        <f>VLOOKUP($B930,SOCS_box_taxonomy!$B$2:$Z$948,22,0)</f>
        <v>0</v>
      </c>
    </row>
    <row r="931" spans="1:26">
      <c r="A931" t="s">
        <v>461</v>
      </c>
      <c r="B931" t="s">
        <v>1610</v>
      </c>
      <c r="C931">
        <v>716</v>
      </c>
      <c r="D931" t="s">
        <v>1286</v>
      </c>
      <c r="E931">
        <v>470</v>
      </c>
      <c r="F931">
        <v>548</v>
      </c>
      <c r="G931">
        <v>4403</v>
      </c>
      <c r="H931" t="s">
        <v>1287</v>
      </c>
      <c r="I931" t="str">
        <f>VLOOKUP($B931,SOCS_box_taxonomy!$B$2:$Z$948,6,0)</f>
        <v>Eukaryota</v>
      </c>
      <c r="J931" t="str">
        <f>VLOOKUP($B931,SOCS_box_taxonomy!$B$2:$Z$948,7,0)</f>
        <v xml:space="preserve"> Metazoa</v>
      </c>
      <c r="K931" t="str">
        <f>VLOOKUP($B931,SOCS_box_taxonomy!$B$2:$Z$948,8,0)</f>
        <v xml:space="preserve"> Ecdysozoa</v>
      </c>
      <c r="L931" t="str">
        <f>VLOOKUP($B931,SOCS_box_taxonomy!$B$2:$Z$948,9,0)</f>
        <v xml:space="preserve"> Arthropoda</v>
      </c>
      <c r="M931" t="str">
        <f>VLOOKUP($B931,SOCS_box_taxonomy!$B$2:$Z$948,10,0)</f>
        <v xml:space="preserve"> Hexapoda</v>
      </c>
      <c r="N931" t="str">
        <f>VLOOKUP($B931,SOCS_box_taxonomy!$B$2:$Z$948,11,0)</f>
        <v xml:space="preserve"> Insecta</v>
      </c>
      <c r="O931" t="str">
        <f>VLOOKUP($B931,SOCS_box_taxonomy!$B$2:$Z$948,12,0)</f>
        <v>Pterygota</v>
      </c>
      <c r="P931" t="str">
        <f>VLOOKUP($B931,SOCS_box_taxonomy!$B$2:$Z$948,13,0)</f>
        <v xml:space="preserve"> Neoptera</v>
      </c>
      <c r="Q931" t="str">
        <f>VLOOKUP($B931,SOCS_box_taxonomy!$B$2:$Z$948,14,0)</f>
        <v xml:space="preserve"> Endopterygota</v>
      </c>
      <c r="R931" t="str">
        <f>VLOOKUP($B931,SOCS_box_taxonomy!$B$2:$Z$948,15,0)</f>
        <v xml:space="preserve"> Diptera</v>
      </c>
      <c r="S931" t="str">
        <f>VLOOKUP($B931,SOCS_box_taxonomy!$B$2:$Z$948,16,0)</f>
        <v xml:space="preserve"> Brachycera</v>
      </c>
      <c r="T931" t="str">
        <f>VLOOKUP($B931,SOCS_box_taxonomy!$B$2:$Z$948,17,0)</f>
        <v xml:space="preserve"> Muscomorpha</v>
      </c>
      <c r="U931" t="str">
        <f>VLOOKUP($B931,SOCS_box_taxonomy!$B$2:$Z$948,18,0)</f>
        <v>Ephydroidea</v>
      </c>
      <c r="V931" t="str">
        <f>VLOOKUP($B931,SOCS_box_taxonomy!$B$2:$Z$948,19,0)</f>
        <v xml:space="preserve"> Drosophilidae</v>
      </c>
      <c r="W931" t="str">
        <f>VLOOKUP($B931,SOCS_box_taxonomy!$B$2:$Z$948,20,0)</f>
        <v xml:space="preserve"> Drosophila</v>
      </c>
      <c r="X931" t="str">
        <f>VLOOKUP($B931,SOCS_box_taxonomy!$B$2:$Z$948,21,0)</f>
        <v xml:space="preserve"> Sophophora.</v>
      </c>
      <c r="Y931">
        <f>VLOOKUP($B931,SOCS_box_taxonomy!$B$2:$Z$948,22,0)</f>
        <v>0</v>
      </c>
    </row>
    <row r="932" spans="1:26">
      <c r="A932" t="s">
        <v>461</v>
      </c>
      <c r="B932" t="s">
        <v>1610</v>
      </c>
      <c r="C932">
        <v>716</v>
      </c>
      <c r="D932" t="s">
        <v>21</v>
      </c>
      <c r="E932">
        <v>570</v>
      </c>
      <c r="F932">
        <v>607</v>
      </c>
      <c r="G932">
        <v>1016</v>
      </c>
      <c r="H932" t="s">
        <v>1265</v>
      </c>
      <c r="I932" t="str">
        <f>VLOOKUP($B932,SOCS_box_taxonomy!$B$2:$Z$948,6,0)</f>
        <v>Eukaryota</v>
      </c>
      <c r="J932" t="str">
        <f>VLOOKUP($B932,SOCS_box_taxonomy!$B$2:$Z$948,7,0)</f>
        <v xml:space="preserve"> Metazoa</v>
      </c>
      <c r="K932" t="str">
        <f>VLOOKUP($B932,SOCS_box_taxonomy!$B$2:$Z$948,8,0)</f>
        <v xml:space="preserve"> Ecdysozoa</v>
      </c>
      <c r="L932" t="str">
        <f>VLOOKUP($B932,SOCS_box_taxonomy!$B$2:$Z$948,9,0)</f>
        <v xml:space="preserve"> Arthropoda</v>
      </c>
      <c r="M932" t="str">
        <f>VLOOKUP($B932,SOCS_box_taxonomy!$B$2:$Z$948,10,0)</f>
        <v xml:space="preserve"> Hexapoda</v>
      </c>
      <c r="N932" t="str">
        <f>VLOOKUP($B932,SOCS_box_taxonomy!$B$2:$Z$948,11,0)</f>
        <v xml:space="preserve"> Insecta</v>
      </c>
      <c r="O932" t="str">
        <f>VLOOKUP($B932,SOCS_box_taxonomy!$B$2:$Z$948,12,0)</f>
        <v>Pterygota</v>
      </c>
      <c r="P932" t="str">
        <f>VLOOKUP($B932,SOCS_box_taxonomy!$B$2:$Z$948,13,0)</f>
        <v xml:space="preserve"> Neoptera</v>
      </c>
      <c r="Q932" t="str">
        <f>VLOOKUP($B932,SOCS_box_taxonomy!$B$2:$Z$948,14,0)</f>
        <v xml:space="preserve"> Endopterygota</v>
      </c>
      <c r="R932" t="str">
        <f>VLOOKUP($B932,SOCS_box_taxonomy!$B$2:$Z$948,15,0)</f>
        <v xml:space="preserve"> Diptera</v>
      </c>
      <c r="S932" t="str">
        <f>VLOOKUP($B932,SOCS_box_taxonomy!$B$2:$Z$948,16,0)</f>
        <v xml:space="preserve"> Brachycera</v>
      </c>
      <c r="T932" t="str">
        <f>VLOOKUP($B932,SOCS_box_taxonomy!$B$2:$Z$948,17,0)</f>
        <v xml:space="preserve"> Muscomorpha</v>
      </c>
      <c r="U932" t="str">
        <f>VLOOKUP($B932,SOCS_box_taxonomy!$B$2:$Z$948,18,0)</f>
        <v>Ephydroidea</v>
      </c>
      <c r="V932" t="str">
        <f>VLOOKUP($B932,SOCS_box_taxonomy!$B$2:$Z$948,19,0)</f>
        <v xml:space="preserve"> Drosophilidae</v>
      </c>
      <c r="W932" t="str">
        <f>VLOOKUP($B932,SOCS_box_taxonomy!$B$2:$Z$948,20,0)</f>
        <v xml:space="preserve"> Drosophila</v>
      </c>
      <c r="X932" t="str">
        <f>VLOOKUP($B932,SOCS_box_taxonomy!$B$2:$Z$948,21,0)</f>
        <v xml:space="preserve"> Sophophora.</v>
      </c>
      <c r="Y932">
        <f>VLOOKUP($B932,SOCS_box_taxonomy!$B$2:$Z$948,22,0)</f>
        <v>0</v>
      </c>
      <c r="Z932">
        <f>$F932-$E932+1</f>
        <v>38</v>
      </c>
    </row>
    <row r="933" spans="1:26">
      <c r="A933" t="s">
        <v>461</v>
      </c>
      <c r="B933" t="s">
        <v>1610</v>
      </c>
      <c r="C933">
        <v>716</v>
      </c>
      <c r="D933" t="s">
        <v>1507</v>
      </c>
      <c r="E933">
        <v>614</v>
      </c>
      <c r="F933">
        <v>714</v>
      </c>
      <c r="G933">
        <v>7</v>
      </c>
      <c r="I933" t="str">
        <f>VLOOKUP($B933,SOCS_box_taxonomy!$B$2:$Z$948,6,0)</f>
        <v>Eukaryota</v>
      </c>
      <c r="J933" t="str">
        <f>VLOOKUP($B933,SOCS_box_taxonomy!$B$2:$Z$948,7,0)</f>
        <v xml:space="preserve"> Metazoa</v>
      </c>
      <c r="K933" t="str">
        <f>VLOOKUP($B933,SOCS_box_taxonomy!$B$2:$Z$948,8,0)</f>
        <v xml:space="preserve"> Ecdysozoa</v>
      </c>
      <c r="L933" t="str">
        <f>VLOOKUP($B933,SOCS_box_taxonomy!$B$2:$Z$948,9,0)</f>
        <v xml:space="preserve"> Arthropoda</v>
      </c>
      <c r="M933" t="str">
        <f>VLOOKUP($B933,SOCS_box_taxonomy!$B$2:$Z$948,10,0)</f>
        <v xml:space="preserve"> Hexapoda</v>
      </c>
      <c r="N933" t="str">
        <f>VLOOKUP($B933,SOCS_box_taxonomy!$B$2:$Z$948,11,0)</f>
        <v xml:space="preserve"> Insecta</v>
      </c>
      <c r="O933" t="str">
        <f>VLOOKUP($B933,SOCS_box_taxonomy!$B$2:$Z$948,12,0)</f>
        <v>Pterygota</v>
      </c>
      <c r="P933" t="str">
        <f>VLOOKUP($B933,SOCS_box_taxonomy!$B$2:$Z$948,13,0)</f>
        <v xml:space="preserve"> Neoptera</v>
      </c>
      <c r="Q933" t="str">
        <f>VLOOKUP($B933,SOCS_box_taxonomy!$B$2:$Z$948,14,0)</f>
        <v xml:space="preserve"> Endopterygota</v>
      </c>
      <c r="R933" t="str">
        <f>VLOOKUP($B933,SOCS_box_taxonomy!$B$2:$Z$948,15,0)</f>
        <v xml:space="preserve"> Diptera</v>
      </c>
      <c r="S933" t="str">
        <f>VLOOKUP($B933,SOCS_box_taxonomy!$B$2:$Z$948,16,0)</f>
        <v xml:space="preserve"> Brachycera</v>
      </c>
      <c r="T933" t="str">
        <f>VLOOKUP($B933,SOCS_box_taxonomy!$B$2:$Z$948,17,0)</f>
        <v xml:space="preserve"> Muscomorpha</v>
      </c>
      <c r="U933" t="str">
        <f>VLOOKUP($B933,SOCS_box_taxonomy!$B$2:$Z$948,18,0)</f>
        <v>Ephydroidea</v>
      </c>
      <c r="V933" t="str">
        <f>VLOOKUP($B933,SOCS_box_taxonomy!$B$2:$Z$948,19,0)</f>
        <v xml:space="preserve"> Drosophilidae</v>
      </c>
      <c r="W933" t="str">
        <f>VLOOKUP($B933,SOCS_box_taxonomy!$B$2:$Z$948,20,0)</f>
        <v xml:space="preserve"> Drosophila</v>
      </c>
      <c r="X933" t="str">
        <f>VLOOKUP($B933,SOCS_box_taxonomy!$B$2:$Z$948,21,0)</f>
        <v xml:space="preserve"> Sophophora.</v>
      </c>
      <c r="Y933">
        <f>VLOOKUP($B933,SOCS_box_taxonomy!$B$2:$Z$948,22,0)</f>
        <v>0</v>
      </c>
    </row>
    <row r="934" spans="1:26">
      <c r="A934" t="s">
        <v>462</v>
      </c>
      <c r="B934" t="s">
        <v>1611</v>
      </c>
      <c r="C934">
        <v>322</v>
      </c>
      <c r="D934" t="s">
        <v>1277</v>
      </c>
      <c r="E934">
        <v>61</v>
      </c>
      <c r="F934">
        <v>129</v>
      </c>
      <c r="G934">
        <v>458</v>
      </c>
      <c r="H934" t="s">
        <v>1278</v>
      </c>
      <c r="I934" t="str">
        <f>VLOOKUP($B934,SOCS_box_taxonomy!$B$2:$Z$948,6,0)</f>
        <v>Eukaryota</v>
      </c>
      <c r="J934" t="str">
        <f>VLOOKUP($B934,SOCS_box_taxonomy!$B$2:$Z$948,7,0)</f>
        <v xml:space="preserve"> Metazoa</v>
      </c>
      <c r="K934" t="str">
        <f>VLOOKUP($B934,SOCS_box_taxonomy!$B$2:$Z$948,8,0)</f>
        <v xml:space="preserve"> Ecdysozoa</v>
      </c>
      <c r="L934" t="str">
        <f>VLOOKUP($B934,SOCS_box_taxonomy!$B$2:$Z$948,9,0)</f>
        <v xml:space="preserve"> Arthropoda</v>
      </c>
      <c r="M934" t="str">
        <f>VLOOKUP($B934,SOCS_box_taxonomy!$B$2:$Z$948,10,0)</f>
        <v xml:space="preserve"> Hexapoda</v>
      </c>
      <c r="N934" t="str">
        <f>VLOOKUP($B934,SOCS_box_taxonomy!$B$2:$Z$948,11,0)</f>
        <v xml:space="preserve"> Insecta</v>
      </c>
      <c r="O934" t="str">
        <f>VLOOKUP($B934,SOCS_box_taxonomy!$B$2:$Z$948,12,0)</f>
        <v>Pterygota</v>
      </c>
      <c r="P934" t="str">
        <f>VLOOKUP($B934,SOCS_box_taxonomy!$B$2:$Z$948,13,0)</f>
        <v xml:space="preserve"> Neoptera</v>
      </c>
      <c r="Q934" t="str">
        <f>VLOOKUP($B934,SOCS_box_taxonomy!$B$2:$Z$948,14,0)</f>
        <v xml:space="preserve"> Endopterygota</v>
      </c>
      <c r="R934" t="str">
        <f>VLOOKUP($B934,SOCS_box_taxonomy!$B$2:$Z$948,15,0)</f>
        <v xml:space="preserve"> Diptera</v>
      </c>
      <c r="S934" t="str">
        <f>VLOOKUP($B934,SOCS_box_taxonomy!$B$2:$Z$948,16,0)</f>
        <v xml:space="preserve"> Brachycera</v>
      </c>
      <c r="T934" t="str">
        <f>VLOOKUP($B934,SOCS_box_taxonomy!$B$2:$Z$948,17,0)</f>
        <v xml:space="preserve"> Muscomorpha</v>
      </c>
      <c r="U934" t="str">
        <f>VLOOKUP($B934,SOCS_box_taxonomy!$B$2:$Z$948,18,0)</f>
        <v>Ephydroidea</v>
      </c>
      <c r="V934" t="str">
        <f>VLOOKUP($B934,SOCS_box_taxonomy!$B$2:$Z$948,19,0)</f>
        <v xml:space="preserve"> Drosophilidae</v>
      </c>
      <c r="W934" t="str">
        <f>VLOOKUP($B934,SOCS_box_taxonomy!$B$2:$Z$948,20,0)</f>
        <v xml:space="preserve"> Drosophila</v>
      </c>
      <c r="X934" t="str">
        <f>VLOOKUP($B934,SOCS_box_taxonomy!$B$2:$Z$948,21,0)</f>
        <v xml:space="preserve"> Sophophora.</v>
      </c>
      <c r="Y934">
        <f>VLOOKUP($B934,SOCS_box_taxonomy!$B$2:$Z$948,22,0)</f>
        <v>0</v>
      </c>
    </row>
    <row r="935" spans="1:26">
      <c r="A935" t="s">
        <v>462</v>
      </c>
      <c r="B935" t="s">
        <v>1611</v>
      </c>
      <c r="C935">
        <v>322</v>
      </c>
      <c r="D935" t="s">
        <v>21</v>
      </c>
      <c r="E935">
        <v>285</v>
      </c>
      <c r="F935">
        <v>321</v>
      </c>
      <c r="G935">
        <v>1016</v>
      </c>
      <c r="H935" t="s">
        <v>1265</v>
      </c>
      <c r="I935" t="str">
        <f>VLOOKUP($B935,SOCS_box_taxonomy!$B$2:$Z$948,6,0)</f>
        <v>Eukaryota</v>
      </c>
      <c r="J935" t="str">
        <f>VLOOKUP($B935,SOCS_box_taxonomy!$B$2:$Z$948,7,0)</f>
        <v xml:space="preserve"> Metazoa</v>
      </c>
      <c r="K935" t="str">
        <f>VLOOKUP($B935,SOCS_box_taxonomy!$B$2:$Z$948,8,0)</f>
        <v xml:space="preserve"> Ecdysozoa</v>
      </c>
      <c r="L935" t="str">
        <f>VLOOKUP($B935,SOCS_box_taxonomy!$B$2:$Z$948,9,0)</f>
        <v xml:space="preserve"> Arthropoda</v>
      </c>
      <c r="M935" t="str">
        <f>VLOOKUP($B935,SOCS_box_taxonomy!$B$2:$Z$948,10,0)</f>
        <v xml:space="preserve"> Hexapoda</v>
      </c>
      <c r="N935" t="str">
        <f>VLOOKUP($B935,SOCS_box_taxonomy!$B$2:$Z$948,11,0)</f>
        <v xml:space="preserve"> Insecta</v>
      </c>
      <c r="O935" t="str">
        <f>VLOOKUP($B935,SOCS_box_taxonomy!$B$2:$Z$948,12,0)</f>
        <v>Pterygota</v>
      </c>
      <c r="P935" t="str">
        <f>VLOOKUP($B935,SOCS_box_taxonomy!$B$2:$Z$948,13,0)</f>
        <v xml:space="preserve"> Neoptera</v>
      </c>
      <c r="Q935" t="str">
        <f>VLOOKUP($B935,SOCS_box_taxonomy!$B$2:$Z$948,14,0)</f>
        <v xml:space="preserve"> Endopterygota</v>
      </c>
      <c r="R935" t="str">
        <f>VLOOKUP($B935,SOCS_box_taxonomy!$B$2:$Z$948,15,0)</f>
        <v xml:space="preserve"> Diptera</v>
      </c>
      <c r="S935" t="str">
        <f>VLOOKUP($B935,SOCS_box_taxonomy!$B$2:$Z$948,16,0)</f>
        <v xml:space="preserve"> Brachycera</v>
      </c>
      <c r="T935" t="str">
        <f>VLOOKUP($B935,SOCS_box_taxonomy!$B$2:$Z$948,17,0)</f>
        <v xml:space="preserve"> Muscomorpha</v>
      </c>
      <c r="U935" t="str">
        <f>VLOOKUP($B935,SOCS_box_taxonomy!$B$2:$Z$948,18,0)</f>
        <v>Ephydroidea</v>
      </c>
      <c r="V935" t="str">
        <f>VLOOKUP($B935,SOCS_box_taxonomy!$B$2:$Z$948,19,0)</f>
        <v xml:space="preserve"> Drosophilidae</v>
      </c>
      <c r="W935" t="str">
        <f>VLOOKUP($B935,SOCS_box_taxonomy!$B$2:$Z$948,20,0)</f>
        <v xml:space="preserve"> Drosophila</v>
      </c>
      <c r="X935" t="str">
        <f>VLOOKUP($B935,SOCS_box_taxonomy!$B$2:$Z$948,21,0)</f>
        <v xml:space="preserve"> Sophophora.</v>
      </c>
      <c r="Y935">
        <f>VLOOKUP($B935,SOCS_box_taxonomy!$B$2:$Z$948,22,0)</f>
        <v>0</v>
      </c>
      <c r="Z935">
        <f>$F935-$E935+1</f>
        <v>37</v>
      </c>
    </row>
    <row r="936" spans="1:26">
      <c r="A936" t="s">
        <v>463</v>
      </c>
      <c r="B936" t="s">
        <v>1612</v>
      </c>
      <c r="C936">
        <v>340</v>
      </c>
      <c r="D936" t="s">
        <v>1286</v>
      </c>
      <c r="E936">
        <v>187</v>
      </c>
      <c r="F936">
        <v>259</v>
      </c>
      <c r="G936">
        <v>4403</v>
      </c>
      <c r="H936" t="s">
        <v>1287</v>
      </c>
      <c r="I936" t="str">
        <f>VLOOKUP($B936,SOCS_box_taxonomy!$B$2:$Z$948,6,0)</f>
        <v>Eukaryota</v>
      </c>
      <c r="J936" t="str">
        <f>VLOOKUP($B936,SOCS_box_taxonomy!$B$2:$Z$948,7,0)</f>
        <v xml:space="preserve"> Metazoa</v>
      </c>
      <c r="K936" t="str">
        <f>VLOOKUP($B936,SOCS_box_taxonomy!$B$2:$Z$948,8,0)</f>
        <v xml:space="preserve"> Ecdysozoa</v>
      </c>
      <c r="L936" t="str">
        <f>VLOOKUP($B936,SOCS_box_taxonomy!$B$2:$Z$948,9,0)</f>
        <v xml:space="preserve"> Arthropoda</v>
      </c>
      <c r="M936" t="str">
        <f>VLOOKUP($B936,SOCS_box_taxonomy!$B$2:$Z$948,10,0)</f>
        <v xml:space="preserve"> Hexapoda</v>
      </c>
      <c r="N936" t="str">
        <f>VLOOKUP($B936,SOCS_box_taxonomy!$B$2:$Z$948,11,0)</f>
        <v xml:space="preserve"> Insecta</v>
      </c>
      <c r="O936" t="str">
        <f>VLOOKUP($B936,SOCS_box_taxonomy!$B$2:$Z$948,12,0)</f>
        <v>Pterygota</v>
      </c>
      <c r="P936" t="str">
        <f>VLOOKUP($B936,SOCS_box_taxonomy!$B$2:$Z$948,13,0)</f>
        <v xml:space="preserve"> Neoptera</v>
      </c>
      <c r="Q936" t="str">
        <f>VLOOKUP($B936,SOCS_box_taxonomy!$B$2:$Z$948,14,0)</f>
        <v xml:space="preserve"> Endopterygota</v>
      </c>
      <c r="R936" t="str">
        <f>VLOOKUP($B936,SOCS_box_taxonomy!$B$2:$Z$948,15,0)</f>
        <v xml:space="preserve"> Diptera</v>
      </c>
      <c r="S936" t="str">
        <f>VLOOKUP($B936,SOCS_box_taxonomy!$B$2:$Z$948,16,0)</f>
        <v xml:space="preserve"> Brachycera</v>
      </c>
      <c r="T936" t="str">
        <f>VLOOKUP($B936,SOCS_box_taxonomy!$B$2:$Z$948,17,0)</f>
        <v xml:space="preserve"> Muscomorpha</v>
      </c>
      <c r="U936" t="str">
        <f>VLOOKUP($B936,SOCS_box_taxonomy!$B$2:$Z$948,18,0)</f>
        <v>Ephydroidea</v>
      </c>
      <c r="V936" t="str">
        <f>VLOOKUP($B936,SOCS_box_taxonomy!$B$2:$Z$948,19,0)</f>
        <v xml:space="preserve"> Drosophilidae</v>
      </c>
      <c r="W936" t="str">
        <f>VLOOKUP($B936,SOCS_box_taxonomy!$B$2:$Z$948,20,0)</f>
        <v xml:space="preserve"> Drosophila</v>
      </c>
      <c r="X936" t="str">
        <f>VLOOKUP($B936,SOCS_box_taxonomy!$B$2:$Z$948,21,0)</f>
        <v xml:space="preserve"> Sophophora.</v>
      </c>
      <c r="Y936">
        <f>VLOOKUP($B936,SOCS_box_taxonomy!$B$2:$Z$948,22,0)</f>
        <v>0</v>
      </c>
    </row>
    <row r="937" spans="1:26">
      <c r="A937" t="s">
        <v>463</v>
      </c>
      <c r="B937" t="s">
        <v>1612</v>
      </c>
      <c r="C937">
        <v>340</v>
      </c>
      <c r="D937" t="s">
        <v>21</v>
      </c>
      <c r="E937">
        <v>297</v>
      </c>
      <c r="F937">
        <v>333</v>
      </c>
      <c r="G937">
        <v>1016</v>
      </c>
      <c r="H937" t="s">
        <v>1265</v>
      </c>
      <c r="I937" t="str">
        <f>VLOOKUP($B937,SOCS_box_taxonomy!$B$2:$Z$948,6,0)</f>
        <v>Eukaryota</v>
      </c>
      <c r="J937" t="str">
        <f>VLOOKUP($B937,SOCS_box_taxonomy!$B$2:$Z$948,7,0)</f>
        <v xml:space="preserve"> Metazoa</v>
      </c>
      <c r="K937" t="str">
        <f>VLOOKUP($B937,SOCS_box_taxonomy!$B$2:$Z$948,8,0)</f>
        <v xml:space="preserve"> Ecdysozoa</v>
      </c>
      <c r="L937" t="str">
        <f>VLOOKUP($B937,SOCS_box_taxonomy!$B$2:$Z$948,9,0)</f>
        <v xml:space="preserve"> Arthropoda</v>
      </c>
      <c r="M937" t="str">
        <f>VLOOKUP($B937,SOCS_box_taxonomy!$B$2:$Z$948,10,0)</f>
        <v xml:space="preserve"> Hexapoda</v>
      </c>
      <c r="N937" t="str">
        <f>VLOOKUP($B937,SOCS_box_taxonomy!$B$2:$Z$948,11,0)</f>
        <v xml:space="preserve"> Insecta</v>
      </c>
      <c r="O937" t="str">
        <f>VLOOKUP($B937,SOCS_box_taxonomy!$B$2:$Z$948,12,0)</f>
        <v>Pterygota</v>
      </c>
      <c r="P937" t="str">
        <f>VLOOKUP($B937,SOCS_box_taxonomy!$B$2:$Z$948,13,0)</f>
        <v xml:space="preserve"> Neoptera</v>
      </c>
      <c r="Q937" t="str">
        <f>VLOOKUP($B937,SOCS_box_taxonomy!$B$2:$Z$948,14,0)</f>
        <v xml:space="preserve"> Endopterygota</v>
      </c>
      <c r="R937" t="str">
        <f>VLOOKUP($B937,SOCS_box_taxonomy!$B$2:$Z$948,15,0)</f>
        <v xml:space="preserve"> Diptera</v>
      </c>
      <c r="S937" t="str">
        <f>VLOOKUP($B937,SOCS_box_taxonomy!$B$2:$Z$948,16,0)</f>
        <v xml:space="preserve"> Brachycera</v>
      </c>
      <c r="T937" t="str">
        <f>VLOOKUP($B937,SOCS_box_taxonomy!$B$2:$Z$948,17,0)</f>
        <v xml:space="preserve"> Muscomorpha</v>
      </c>
      <c r="U937" t="str">
        <f>VLOOKUP($B937,SOCS_box_taxonomy!$B$2:$Z$948,18,0)</f>
        <v>Ephydroidea</v>
      </c>
      <c r="V937" t="str">
        <f>VLOOKUP($B937,SOCS_box_taxonomy!$B$2:$Z$948,19,0)</f>
        <v xml:space="preserve"> Drosophilidae</v>
      </c>
      <c r="W937" t="str">
        <f>VLOOKUP($B937,SOCS_box_taxonomy!$B$2:$Z$948,20,0)</f>
        <v xml:space="preserve"> Drosophila</v>
      </c>
      <c r="X937" t="str">
        <f>VLOOKUP($B937,SOCS_box_taxonomy!$B$2:$Z$948,21,0)</f>
        <v xml:space="preserve"> Sophophora.</v>
      </c>
      <c r="Y937">
        <f>VLOOKUP($B937,SOCS_box_taxonomy!$B$2:$Z$948,22,0)</f>
        <v>0</v>
      </c>
      <c r="Z937">
        <f>$F937-$E937+1</f>
        <v>37</v>
      </c>
    </row>
    <row r="938" spans="1:26">
      <c r="A938" t="s">
        <v>464</v>
      </c>
      <c r="B938" t="s">
        <v>1613</v>
      </c>
      <c r="C938">
        <v>671</v>
      </c>
      <c r="D938" t="s">
        <v>1319</v>
      </c>
      <c r="E938">
        <v>408</v>
      </c>
      <c r="F938">
        <v>436</v>
      </c>
      <c r="G938">
        <v>5717</v>
      </c>
      <c r="H938" t="s">
        <v>1320</v>
      </c>
      <c r="I938" t="str">
        <f>VLOOKUP($B938,SOCS_box_taxonomy!$B$2:$Z$948,6,0)</f>
        <v>Eukaryota</v>
      </c>
      <c r="J938" t="str">
        <f>VLOOKUP($B938,SOCS_box_taxonomy!$B$2:$Z$948,7,0)</f>
        <v xml:space="preserve"> Metazoa</v>
      </c>
      <c r="K938" t="str">
        <f>VLOOKUP($B938,SOCS_box_taxonomy!$B$2:$Z$948,8,0)</f>
        <v xml:space="preserve"> Ecdysozoa</v>
      </c>
      <c r="L938" t="str">
        <f>VLOOKUP($B938,SOCS_box_taxonomy!$B$2:$Z$948,9,0)</f>
        <v xml:space="preserve"> Arthropoda</v>
      </c>
      <c r="M938" t="str">
        <f>VLOOKUP($B938,SOCS_box_taxonomy!$B$2:$Z$948,10,0)</f>
        <v xml:space="preserve"> Hexapoda</v>
      </c>
      <c r="N938" t="str">
        <f>VLOOKUP($B938,SOCS_box_taxonomy!$B$2:$Z$948,11,0)</f>
        <v xml:space="preserve"> Insecta</v>
      </c>
      <c r="O938" t="str">
        <f>VLOOKUP($B938,SOCS_box_taxonomy!$B$2:$Z$948,12,0)</f>
        <v>Pterygota</v>
      </c>
      <c r="P938" t="str">
        <f>VLOOKUP($B938,SOCS_box_taxonomy!$B$2:$Z$948,13,0)</f>
        <v xml:space="preserve"> Neoptera</v>
      </c>
      <c r="Q938" t="str">
        <f>VLOOKUP($B938,SOCS_box_taxonomy!$B$2:$Z$948,14,0)</f>
        <v xml:space="preserve"> Endopterygota</v>
      </c>
      <c r="R938" t="str">
        <f>VLOOKUP($B938,SOCS_box_taxonomy!$B$2:$Z$948,15,0)</f>
        <v xml:space="preserve"> Diptera</v>
      </c>
      <c r="S938" t="str">
        <f>VLOOKUP($B938,SOCS_box_taxonomy!$B$2:$Z$948,16,0)</f>
        <v xml:space="preserve"> Brachycera</v>
      </c>
      <c r="T938" t="str">
        <f>VLOOKUP($B938,SOCS_box_taxonomy!$B$2:$Z$948,17,0)</f>
        <v xml:space="preserve"> Muscomorpha</v>
      </c>
      <c r="U938" t="str">
        <f>VLOOKUP($B938,SOCS_box_taxonomy!$B$2:$Z$948,18,0)</f>
        <v>Ephydroidea</v>
      </c>
      <c r="V938" t="str">
        <f>VLOOKUP($B938,SOCS_box_taxonomy!$B$2:$Z$948,19,0)</f>
        <v xml:space="preserve"> Drosophilidae</v>
      </c>
      <c r="W938" t="str">
        <f>VLOOKUP($B938,SOCS_box_taxonomy!$B$2:$Z$948,20,0)</f>
        <v xml:space="preserve"> Drosophila</v>
      </c>
      <c r="X938" t="str">
        <f>VLOOKUP($B938,SOCS_box_taxonomy!$B$2:$Z$948,21,0)</f>
        <v xml:space="preserve"> Sophophora.</v>
      </c>
      <c r="Y938">
        <f>VLOOKUP($B938,SOCS_box_taxonomy!$B$2:$Z$948,22,0)</f>
        <v>0</v>
      </c>
    </row>
    <row r="939" spans="1:26">
      <c r="A939" t="s">
        <v>464</v>
      </c>
      <c r="B939" t="s">
        <v>1613</v>
      </c>
      <c r="C939">
        <v>671</v>
      </c>
      <c r="D939" t="s">
        <v>1269</v>
      </c>
      <c r="E939">
        <v>202</v>
      </c>
      <c r="F939">
        <v>351</v>
      </c>
      <c r="G939">
        <v>64467</v>
      </c>
      <c r="H939" t="s">
        <v>1270</v>
      </c>
      <c r="I939" t="str">
        <f>VLOOKUP($B939,SOCS_box_taxonomy!$B$2:$Z$948,6,0)</f>
        <v>Eukaryota</v>
      </c>
      <c r="J939" t="str">
        <f>VLOOKUP($B939,SOCS_box_taxonomy!$B$2:$Z$948,7,0)</f>
        <v xml:space="preserve"> Metazoa</v>
      </c>
      <c r="K939" t="str">
        <f>VLOOKUP($B939,SOCS_box_taxonomy!$B$2:$Z$948,8,0)</f>
        <v xml:space="preserve"> Ecdysozoa</v>
      </c>
      <c r="L939" t="str">
        <f>VLOOKUP($B939,SOCS_box_taxonomy!$B$2:$Z$948,9,0)</f>
        <v xml:space="preserve"> Arthropoda</v>
      </c>
      <c r="M939" t="str">
        <f>VLOOKUP($B939,SOCS_box_taxonomy!$B$2:$Z$948,10,0)</f>
        <v xml:space="preserve"> Hexapoda</v>
      </c>
      <c r="N939" t="str">
        <f>VLOOKUP($B939,SOCS_box_taxonomy!$B$2:$Z$948,11,0)</f>
        <v xml:space="preserve"> Insecta</v>
      </c>
      <c r="O939" t="str">
        <f>VLOOKUP($B939,SOCS_box_taxonomy!$B$2:$Z$948,12,0)</f>
        <v>Pterygota</v>
      </c>
      <c r="P939" t="str">
        <f>VLOOKUP($B939,SOCS_box_taxonomy!$B$2:$Z$948,13,0)</f>
        <v xml:space="preserve"> Neoptera</v>
      </c>
      <c r="Q939" t="str">
        <f>VLOOKUP($B939,SOCS_box_taxonomy!$B$2:$Z$948,14,0)</f>
        <v xml:space="preserve"> Endopterygota</v>
      </c>
      <c r="R939" t="str">
        <f>VLOOKUP($B939,SOCS_box_taxonomy!$B$2:$Z$948,15,0)</f>
        <v xml:space="preserve"> Diptera</v>
      </c>
      <c r="S939" t="str">
        <f>VLOOKUP($B939,SOCS_box_taxonomy!$B$2:$Z$948,16,0)</f>
        <v xml:space="preserve"> Brachycera</v>
      </c>
      <c r="T939" t="str">
        <f>VLOOKUP($B939,SOCS_box_taxonomy!$B$2:$Z$948,17,0)</f>
        <v xml:space="preserve"> Muscomorpha</v>
      </c>
      <c r="U939" t="str">
        <f>VLOOKUP($B939,SOCS_box_taxonomy!$B$2:$Z$948,18,0)</f>
        <v>Ephydroidea</v>
      </c>
      <c r="V939" t="str">
        <f>VLOOKUP($B939,SOCS_box_taxonomy!$B$2:$Z$948,19,0)</f>
        <v xml:space="preserve"> Drosophilidae</v>
      </c>
      <c r="W939" t="str">
        <f>VLOOKUP($B939,SOCS_box_taxonomy!$B$2:$Z$948,20,0)</f>
        <v xml:space="preserve"> Drosophila</v>
      </c>
      <c r="X939" t="str">
        <f>VLOOKUP($B939,SOCS_box_taxonomy!$B$2:$Z$948,21,0)</f>
        <v xml:space="preserve"> Sophophora.</v>
      </c>
      <c r="Y939">
        <f>VLOOKUP($B939,SOCS_box_taxonomy!$B$2:$Z$948,22,0)</f>
        <v>0</v>
      </c>
    </row>
    <row r="940" spans="1:26">
      <c r="A940" t="s">
        <v>464</v>
      </c>
      <c r="B940" t="s">
        <v>1613</v>
      </c>
      <c r="C940">
        <v>671</v>
      </c>
      <c r="D940" t="s">
        <v>1269</v>
      </c>
      <c r="E940">
        <v>74</v>
      </c>
      <c r="F940">
        <v>228</v>
      </c>
      <c r="G940">
        <v>64467</v>
      </c>
      <c r="H940" t="s">
        <v>1270</v>
      </c>
      <c r="I940" t="str">
        <f>VLOOKUP($B940,SOCS_box_taxonomy!$B$2:$Z$948,6,0)</f>
        <v>Eukaryota</v>
      </c>
      <c r="J940" t="str">
        <f>VLOOKUP($B940,SOCS_box_taxonomy!$B$2:$Z$948,7,0)</f>
        <v xml:space="preserve"> Metazoa</v>
      </c>
      <c r="K940" t="str">
        <f>VLOOKUP($B940,SOCS_box_taxonomy!$B$2:$Z$948,8,0)</f>
        <v xml:space="preserve"> Ecdysozoa</v>
      </c>
      <c r="L940" t="str">
        <f>VLOOKUP($B940,SOCS_box_taxonomy!$B$2:$Z$948,9,0)</f>
        <v xml:space="preserve"> Arthropoda</v>
      </c>
      <c r="M940" t="str">
        <f>VLOOKUP($B940,SOCS_box_taxonomy!$B$2:$Z$948,10,0)</f>
        <v xml:space="preserve"> Hexapoda</v>
      </c>
      <c r="N940" t="str">
        <f>VLOOKUP($B940,SOCS_box_taxonomy!$B$2:$Z$948,11,0)</f>
        <v xml:space="preserve"> Insecta</v>
      </c>
      <c r="O940" t="str">
        <f>VLOOKUP($B940,SOCS_box_taxonomy!$B$2:$Z$948,12,0)</f>
        <v>Pterygota</v>
      </c>
      <c r="P940" t="str">
        <f>VLOOKUP($B940,SOCS_box_taxonomy!$B$2:$Z$948,13,0)</f>
        <v xml:space="preserve"> Neoptera</v>
      </c>
      <c r="Q940" t="str">
        <f>VLOOKUP($B940,SOCS_box_taxonomy!$B$2:$Z$948,14,0)</f>
        <v xml:space="preserve"> Endopterygota</v>
      </c>
      <c r="R940" t="str">
        <f>VLOOKUP($B940,SOCS_box_taxonomy!$B$2:$Z$948,15,0)</f>
        <v xml:space="preserve"> Diptera</v>
      </c>
      <c r="S940" t="str">
        <f>VLOOKUP($B940,SOCS_box_taxonomy!$B$2:$Z$948,16,0)</f>
        <v xml:space="preserve"> Brachycera</v>
      </c>
      <c r="T940" t="str">
        <f>VLOOKUP($B940,SOCS_box_taxonomy!$B$2:$Z$948,17,0)</f>
        <v xml:space="preserve"> Muscomorpha</v>
      </c>
      <c r="U940" t="str">
        <f>VLOOKUP($B940,SOCS_box_taxonomy!$B$2:$Z$948,18,0)</f>
        <v>Ephydroidea</v>
      </c>
      <c r="V940" t="str">
        <f>VLOOKUP($B940,SOCS_box_taxonomy!$B$2:$Z$948,19,0)</f>
        <v xml:space="preserve"> Drosophilidae</v>
      </c>
      <c r="W940" t="str">
        <f>VLOOKUP($B940,SOCS_box_taxonomy!$B$2:$Z$948,20,0)</f>
        <v xml:space="preserve"> Drosophila</v>
      </c>
      <c r="X940" t="str">
        <f>VLOOKUP($B940,SOCS_box_taxonomy!$B$2:$Z$948,21,0)</f>
        <v xml:space="preserve"> Sophophora.</v>
      </c>
      <c r="Y940">
        <f>VLOOKUP($B940,SOCS_box_taxonomy!$B$2:$Z$948,22,0)</f>
        <v>0</v>
      </c>
    </row>
    <row r="941" spans="1:26">
      <c r="A941" t="s">
        <v>464</v>
      </c>
      <c r="B941" t="s">
        <v>1613</v>
      </c>
      <c r="C941">
        <v>671</v>
      </c>
      <c r="D941" t="s">
        <v>21</v>
      </c>
      <c r="E941">
        <v>630</v>
      </c>
      <c r="F941">
        <v>670</v>
      </c>
      <c r="G941">
        <v>1016</v>
      </c>
      <c r="H941" t="s">
        <v>1265</v>
      </c>
      <c r="I941" t="str">
        <f>VLOOKUP($B941,SOCS_box_taxonomy!$B$2:$Z$948,6,0)</f>
        <v>Eukaryota</v>
      </c>
      <c r="J941" t="str">
        <f>VLOOKUP($B941,SOCS_box_taxonomy!$B$2:$Z$948,7,0)</f>
        <v xml:space="preserve"> Metazoa</v>
      </c>
      <c r="K941" t="str">
        <f>VLOOKUP($B941,SOCS_box_taxonomy!$B$2:$Z$948,8,0)</f>
        <v xml:space="preserve"> Ecdysozoa</v>
      </c>
      <c r="L941" t="str">
        <f>VLOOKUP($B941,SOCS_box_taxonomy!$B$2:$Z$948,9,0)</f>
        <v xml:space="preserve"> Arthropoda</v>
      </c>
      <c r="M941" t="str">
        <f>VLOOKUP($B941,SOCS_box_taxonomy!$B$2:$Z$948,10,0)</f>
        <v xml:space="preserve"> Hexapoda</v>
      </c>
      <c r="N941" t="str">
        <f>VLOOKUP($B941,SOCS_box_taxonomy!$B$2:$Z$948,11,0)</f>
        <v xml:space="preserve"> Insecta</v>
      </c>
      <c r="O941" t="str">
        <f>VLOOKUP($B941,SOCS_box_taxonomy!$B$2:$Z$948,12,0)</f>
        <v>Pterygota</v>
      </c>
      <c r="P941" t="str">
        <f>VLOOKUP($B941,SOCS_box_taxonomy!$B$2:$Z$948,13,0)</f>
        <v xml:space="preserve"> Neoptera</v>
      </c>
      <c r="Q941" t="str">
        <f>VLOOKUP($B941,SOCS_box_taxonomy!$B$2:$Z$948,14,0)</f>
        <v xml:space="preserve"> Endopterygota</v>
      </c>
      <c r="R941" t="str">
        <f>VLOOKUP($B941,SOCS_box_taxonomy!$B$2:$Z$948,15,0)</f>
        <v xml:space="preserve"> Diptera</v>
      </c>
      <c r="S941" t="str">
        <f>VLOOKUP($B941,SOCS_box_taxonomy!$B$2:$Z$948,16,0)</f>
        <v xml:space="preserve"> Brachycera</v>
      </c>
      <c r="T941" t="str">
        <f>VLOOKUP($B941,SOCS_box_taxonomy!$B$2:$Z$948,17,0)</f>
        <v xml:space="preserve"> Muscomorpha</v>
      </c>
      <c r="U941" t="str">
        <f>VLOOKUP($B941,SOCS_box_taxonomy!$B$2:$Z$948,18,0)</f>
        <v>Ephydroidea</v>
      </c>
      <c r="V941" t="str">
        <f>VLOOKUP($B941,SOCS_box_taxonomy!$B$2:$Z$948,19,0)</f>
        <v xml:space="preserve"> Drosophilidae</v>
      </c>
      <c r="W941" t="str">
        <f>VLOOKUP($B941,SOCS_box_taxonomy!$B$2:$Z$948,20,0)</f>
        <v xml:space="preserve"> Drosophila</v>
      </c>
      <c r="X941" t="str">
        <f>VLOOKUP($B941,SOCS_box_taxonomy!$B$2:$Z$948,21,0)</f>
        <v xml:space="preserve"> Sophophora.</v>
      </c>
      <c r="Y941">
        <f>VLOOKUP($B941,SOCS_box_taxonomy!$B$2:$Z$948,22,0)</f>
        <v>0</v>
      </c>
      <c r="Z941">
        <f>$F941-$E941+1</f>
        <v>41</v>
      </c>
    </row>
    <row r="942" spans="1:26">
      <c r="A942" t="s">
        <v>465</v>
      </c>
      <c r="B942" t="s">
        <v>1614</v>
      </c>
      <c r="C942">
        <v>521</v>
      </c>
      <c r="D942" t="s">
        <v>21</v>
      </c>
      <c r="E942">
        <v>370</v>
      </c>
      <c r="F942">
        <v>411</v>
      </c>
      <c r="G942">
        <v>1016</v>
      </c>
      <c r="H942" t="s">
        <v>1265</v>
      </c>
      <c r="I942" t="str">
        <f>VLOOKUP($B942,SOCS_box_taxonomy!$B$2:$Z$948,6,0)</f>
        <v>Eukaryota</v>
      </c>
      <c r="J942" t="str">
        <f>VLOOKUP($B942,SOCS_box_taxonomy!$B$2:$Z$948,7,0)</f>
        <v xml:space="preserve"> Metazoa</v>
      </c>
      <c r="K942" t="str">
        <f>VLOOKUP($B942,SOCS_box_taxonomy!$B$2:$Z$948,8,0)</f>
        <v xml:space="preserve"> Ecdysozoa</v>
      </c>
      <c r="L942" t="str">
        <f>VLOOKUP($B942,SOCS_box_taxonomy!$B$2:$Z$948,9,0)</f>
        <v xml:space="preserve"> Arthropoda</v>
      </c>
      <c r="M942" t="str">
        <f>VLOOKUP($B942,SOCS_box_taxonomy!$B$2:$Z$948,10,0)</f>
        <v xml:space="preserve"> Hexapoda</v>
      </c>
      <c r="N942" t="str">
        <f>VLOOKUP($B942,SOCS_box_taxonomy!$B$2:$Z$948,11,0)</f>
        <v xml:space="preserve"> Insecta</v>
      </c>
      <c r="O942" t="str">
        <f>VLOOKUP($B942,SOCS_box_taxonomy!$B$2:$Z$948,12,0)</f>
        <v>Pterygota</v>
      </c>
      <c r="P942" t="str">
        <f>VLOOKUP($B942,SOCS_box_taxonomy!$B$2:$Z$948,13,0)</f>
        <v xml:space="preserve"> Neoptera</v>
      </c>
      <c r="Q942" t="str">
        <f>VLOOKUP($B942,SOCS_box_taxonomy!$B$2:$Z$948,14,0)</f>
        <v xml:space="preserve"> Endopterygota</v>
      </c>
      <c r="R942" t="str">
        <f>VLOOKUP($B942,SOCS_box_taxonomy!$B$2:$Z$948,15,0)</f>
        <v xml:space="preserve"> Diptera</v>
      </c>
      <c r="S942" t="str">
        <f>VLOOKUP($B942,SOCS_box_taxonomy!$B$2:$Z$948,16,0)</f>
        <v xml:space="preserve"> Brachycera</v>
      </c>
      <c r="T942" t="str">
        <f>VLOOKUP($B942,SOCS_box_taxonomy!$B$2:$Z$948,17,0)</f>
        <v xml:space="preserve"> Muscomorpha</v>
      </c>
      <c r="U942" t="str">
        <f>VLOOKUP($B942,SOCS_box_taxonomy!$B$2:$Z$948,18,0)</f>
        <v>Ephydroidea</v>
      </c>
      <c r="V942" t="str">
        <f>VLOOKUP($B942,SOCS_box_taxonomy!$B$2:$Z$948,19,0)</f>
        <v xml:space="preserve"> Drosophilidae</v>
      </c>
      <c r="W942" t="str">
        <f>VLOOKUP($B942,SOCS_box_taxonomy!$B$2:$Z$948,20,0)</f>
        <v xml:space="preserve"> Drosophila</v>
      </c>
      <c r="X942" t="str">
        <f>VLOOKUP($B942,SOCS_box_taxonomy!$B$2:$Z$948,21,0)</f>
        <v xml:space="preserve"> Sophophora.</v>
      </c>
      <c r="Y942">
        <f>VLOOKUP($B942,SOCS_box_taxonomy!$B$2:$Z$948,22,0)</f>
        <v>0</v>
      </c>
      <c r="Z942">
        <f>$F942-$E942+1</f>
        <v>42</v>
      </c>
    </row>
    <row r="943" spans="1:26">
      <c r="A943" t="s">
        <v>465</v>
      </c>
      <c r="B943" t="s">
        <v>1614</v>
      </c>
      <c r="C943">
        <v>521</v>
      </c>
      <c r="D943" t="s">
        <v>1460</v>
      </c>
      <c r="E943">
        <v>1</v>
      </c>
      <c r="F943">
        <v>369</v>
      </c>
      <c r="G943">
        <v>21</v>
      </c>
      <c r="I943" t="str">
        <f>VLOOKUP($B943,SOCS_box_taxonomy!$B$2:$Z$948,6,0)</f>
        <v>Eukaryota</v>
      </c>
      <c r="J943" t="str">
        <f>VLOOKUP($B943,SOCS_box_taxonomy!$B$2:$Z$948,7,0)</f>
        <v xml:space="preserve"> Metazoa</v>
      </c>
      <c r="K943" t="str">
        <f>VLOOKUP($B943,SOCS_box_taxonomy!$B$2:$Z$948,8,0)</f>
        <v xml:space="preserve"> Ecdysozoa</v>
      </c>
      <c r="L943" t="str">
        <f>VLOOKUP($B943,SOCS_box_taxonomy!$B$2:$Z$948,9,0)</f>
        <v xml:space="preserve"> Arthropoda</v>
      </c>
      <c r="M943" t="str">
        <f>VLOOKUP($B943,SOCS_box_taxonomy!$B$2:$Z$948,10,0)</f>
        <v xml:space="preserve"> Hexapoda</v>
      </c>
      <c r="N943" t="str">
        <f>VLOOKUP($B943,SOCS_box_taxonomy!$B$2:$Z$948,11,0)</f>
        <v xml:space="preserve"> Insecta</v>
      </c>
      <c r="O943" t="str">
        <f>VLOOKUP($B943,SOCS_box_taxonomy!$B$2:$Z$948,12,0)</f>
        <v>Pterygota</v>
      </c>
      <c r="P943" t="str">
        <f>VLOOKUP($B943,SOCS_box_taxonomy!$B$2:$Z$948,13,0)</f>
        <v xml:space="preserve"> Neoptera</v>
      </c>
      <c r="Q943" t="str">
        <f>VLOOKUP($B943,SOCS_box_taxonomy!$B$2:$Z$948,14,0)</f>
        <v xml:space="preserve"> Endopterygota</v>
      </c>
      <c r="R943" t="str">
        <f>VLOOKUP($B943,SOCS_box_taxonomy!$B$2:$Z$948,15,0)</f>
        <v xml:space="preserve"> Diptera</v>
      </c>
      <c r="S943" t="str">
        <f>VLOOKUP($B943,SOCS_box_taxonomy!$B$2:$Z$948,16,0)</f>
        <v xml:space="preserve"> Brachycera</v>
      </c>
      <c r="T943" t="str">
        <f>VLOOKUP($B943,SOCS_box_taxonomy!$B$2:$Z$948,17,0)</f>
        <v xml:space="preserve"> Muscomorpha</v>
      </c>
      <c r="U943" t="str">
        <f>VLOOKUP($B943,SOCS_box_taxonomy!$B$2:$Z$948,18,0)</f>
        <v>Ephydroidea</v>
      </c>
      <c r="V943" t="str">
        <f>VLOOKUP($B943,SOCS_box_taxonomy!$B$2:$Z$948,19,0)</f>
        <v xml:space="preserve"> Drosophilidae</v>
      </c>
      <c r="W943" t="str">
        <f>VLOOKUP($B943,SOCS_box_taxonomy!$B$2:$Z$948,20,0)</f>
        <v xml:space="preserve"> Drosophila</v>
      </c>
      <c r="X943" t="str">
        <f>VLOOKUP($B943,SOCS_box_taxonomy!$B$2:$Z$948,21,0)</f>
        <v xml:space="preserve"> Sophophora.</v>
      </c>
      <c r="Y943">
        <f>VLOOKUP($B943,SOCS_box_taxonomy!$B$2:$Z$948,22,0)</f>
        <v>0</v>
      </c>
    </row>
    <row r="944" spans="1:26">
      <c r="A944" t="s">
        <v>466</v>
      </c>
      <c r="B944" t="s">
        <v>1615</v>
      </c>
      <c r="C944">
        <v>1157</v>
      </c>
      <c r="D944" t="s">
        <v>21</v>
      </c>
      <c r="E944">
        <v>129</v>
      </c>
      <c r="F944">
        <v>165</v>
      </c>
      <c r="G944">
        <v>1016</v>
      </c>
      <c r="H944" t="s">
        <v>1265</v>
      </c>
      <c r="I944" t="str">
        <f>VLOOKUP($B944,SOCS_box_taxonomy!$B$2:$Z$948,6,0)</f>
        <v>Eukaryota</v>
      </c>
      <c r="J944" t="str">
        <f>VLOOKUP($B944,SOCS_box_taxonomy!$B$2:$Z$948,7,0)</f>
        <v xml:space="preserve"> Metazoa</v>
      </c>
      <c r="K944" t="str">
        <f>VLOOKUP($B944,SOCS_box_taxonomy!$B$2:$Z$948,8,0)</f>
        <v xml:space="preserve"> Ecdysozoa</v>
      </c>
      <c r="L944" t="str">
        <f>VLOOKUP($B944,SOCS_box_taxonomy!$B$2:$Z$948,9,0)</f>
        <v xml:space="preserve"> Arthropoda</v>
      </c>
      <c r="M944" t="str">
        <f>VLOOKUP($B944,SOCS_box_taxonomy!$B$2:$Z$948,10,0)</f>
        <v xml:space="preserve"> Hexapoda</v>
      </c>
      <c r="N944" t="str">
        <f>VLOOKUP($B944,SOCS_box_taxonomy!$B$2:$Z$948,11,0)</f>
        <v xml:space="preserve"> Insecta</v>
      </c>
      <c r="O944" t="str">
        <f>VLOOKUP($B944,SOCS_box_taxonomy!$B$2:$Z$948,12,0)</f>
        <v>Pterygota</v>
      </c>
      <c r="P944" t="str">
        <f>VLOOKUP($B944,SOCS_box_taxonomy!$B$2:$Z$948,13,0)</f>
        <v xml:space="preserve"> Neoptera</v>
      </c>
      <c r="Q944" t="str">
        <f>VLOOKUP($B944,SOCS_box_taxonomy!$B$2:$Z$948,14,0)</f>
        <v xml:space="preserve"> Endopterygota</v>
      </c>
      <c r="R944" t="str">
        <f>VLOOKUP($B944,SOCS_box_taxonomy!$B$2:$Z$948,15,0)</f>
        <v xml:space="preserve"> Diptera</v>
      </c>
      <c r="S944" t="str">
        <f>VLOOKUP($B944,SOCS_box_taxonomy!$B$2:$Z$948,16,0)</f>
        <v xml:space="preserve"> Brachycera</v>
      </c>
      <c r="T944" t="str">
        <f>VLOOKUP($B944,SOCS_box_taxonomy!$B$2:$Z$948,17,0)</f>
        <v xml:space="preserve"> Muscomorpha</v>
      </c>
      <c r="U944" t="str">
        <f>VLOOKUP($B944,SOCS_box_taxonomy!$B$2:$Z$948,18,0)</f>
        <v>Ephydroidea</v>
      </c>
      <c r="V944" t="str">
        <f>VLOOKUP($B944,SOCS_box_taxonomy!$B$2:$Z$948,19,0)</f>
        <v xml:space="preserve"> Drosophilidae</v>
      </c>
      <c r="W944" t="str">
        <f>VLOOKUP($B944,SOCS_box_taxonomy!$B$2:$Z$948,20,0)</f>
        <v xml:space="preserve"> Drosophila</v>
      </c>
      <c r="X944" t="str">
        <f>VLOOKUP($B944,SOCS_box_taxonomy!$B$2:$Z$948,21,0)</f>
        <v xml:space="preserve"> Sophophora.</v>
      </c>
      <c r="Y944">
        <f>VLOOKUP($B944,SOCS_box_taxonomy!$B$2:$Z$948,22,0)</f>
        <v>0</v>
      </c>
      <c r="Z944">
        <f>$F944-$E944+1</f>
        <v>37</v>
      </c>
    </row>
    <row r="945" spans="1:26">
      <c r="A945" t="s">
        <v>466</v>
      </c>
      <c r="B945" t="s">
        <v>1615</v>
      </c>
      <c r="C945">
        <v>1157</v>
      </c>
      <c r="D945" t="s">
        <v>1340</v>
      </c>
      <c r="E945">
        <v>1004</v>
      </c>
      <c r="F945">
        <v>1153</v>
      </c>
      <c r="G945">
        <v>519</v>
      </c>
      <c r="H945" t="s">
        <v>1341</v>
      </c>
      <c r="I945" t="str">
        <f>VLOOKUP($B945,SOCS_box_taxonomy!$B$2:$Z$948,6,0)</f>
        <v>Eukaryota</v>
      </c>
      <c r="J945" t="str">
        <f>VLOOKUP($B945,SOCS_box_taxonomy!$B$2:$Z$948,7,0)</f>
        <v xml:space="preserve"> Metazoa</v>
      </c>
      <c r="K945" t="str">
        <f>VLOOKUP($B945,SOCS_box_taxonomy!$B$2:$Z$948,8,0)</f>
        <v xml:space="preserve"> Ecdysozoa</v>
      </c>
      <c r="L945" t="str">
        <f>VLOOKUP($B945,SOCS_box_taxonomy!$B$2:$Z$948,9,0)</f>
        <v xml:space="preserve"> Arthropoda</v>
      </c>
      <c r="M945" t="str">
        <f>VLOOKUP($B945,SOCS_box_taxonomy!$B$2:$Z$948,10,0)</f>
        <v xml:space="preserve"> Hexapoda</v>
      </c>
      <c r="N945" t="str">
        <f>VLOOKUP($B945,SOCS_box_taxonomy!$B$2:$Z$948,11,0)</f>
        <v xml:space="preserve"> Insecta</v>
      </c>
      <c r="O945" t="str">
        <f>VLOOKUP($B945,SOCS_box_taxonomy!$B$2:$Z$948,12,0)</f>
        <v>Pterygota</v>
      </c>
      <c r="P945" t="str">
        <f>VLOOKUP($B945,SOCS_box_taxonomy!$B$2:$Z$948,13,0)</f>
        <v xml:space="preserve"> Neoptera</v>
      </c>
      <c r="Q945" t="str">
        <f>VLOOKUP($B945,SOCS_box_taxonomy!$B$2:$Z$948,14,0)</f>
        <v xml:space="preserve"> Endopterygota</v>
      </c>
      <c r="R945" t="str">
        <f>VLOOKUP($B945,SOCS_box_taxonomy!$B$2:$Z$948,15,0)</f>
        <v xml:space="preserve"> Diptera</v>
      </c>
      <c r="S945" t="str">
        <f>VLOOKUP($B945,SOCS_box_taxonomy!$B$2:$Z$948,16,0)</f>
        <v xml:space="preserve"> Brachycera</v>
      </c>
      <c r="T945" t="str">
        <f>VLOOKUP($B945,SOCS_box_taxonomy!$B$2:$Z$948,17,0)</f>
        <v xml:space="preserve"> Muscomorpha</v>
      </c>
      <c r="U945" t="str">
        <f>VLOOKUP($B945,SOCS_box_taxonomy!$B$2:$Z$948,18,0)</f>
        <v>Ephydroidea</v>
      </c>
      <c r="V945" t="str">
        <f>VLOOKUP($B945,SOCS_box_taxonomy!$B$2:$Z$948,19,0)</f>
        <v xml:space="preserve"> Drosophilidae</v>
      </c>
      <c r="W945" t="str">
        <f>VLOOKUP($B945,SOCS_box_taxonomy!$B$2:$Z$948,20,0)</f>
        <v xml:space="preserve"> Drosophila</v>
      </c>
      <c r="X945" t="str">
        <f>VLOOKUP($B945,SOCS_box_taxonomy!$B$2:$Z$948,21,0)</f>
        <v xml:space="preserve"> Sophophora.</v>
      </c>
      <c r="Y945">
        <f>VLOOKUP($B945,SOCS_box_taxonomy!$B$2:$Z$948,22,0)</f>
        <v>0</v>
      </c>
    </row>
    <row r="946" spans="1:26">
      <c r="A946" t="s">
        <v>466</v>
      </c>
      <c r="B946" t="s">
        <v>1615</v>
      </c>
      <c r="C946">
        <v>1157</v>
      </c>
      <c r="D946" t="s">
        <v>1457</v>
      </c>
      <c r="E946">
        <v>405</v>
      </c>
      <c r="F946">
        <v>1003</v>
      </c>
      <c r="G946">
        <v>21</v>
      </c>
      <c r="I946" t="str">
        <f>VLOOKUP($B946,SOCS_box_taxonomy!$B$2:$Z$948,6,0)</f>
        <v>Eukaryota</v>
      </c>
      <c r="J946" t="str">
        <f>VLOOKUP($B946,SOCS_box_taxonomy!$B$2:$Z$948,7,0)</f>
        <v xml:space="preserve"> Metazoa</v>
      </c>
      <c r="K946" t="str">
        <f>VLOOKUP($B946,SOCS_box_taxonomy!$B$2:$Z$948,8,0)</f>
        <v xml:space="preserve"> Ecdysozoa</v>
      </c>
      <c r="L946" t="str">
        <f>VLOOKUP($B946,SOCS_box_taxonomy!$B$2:$Z$948,9,0)</f>
        <v xml:space="preserve"> Arthropoda</v>
      </c>
      <c r="M946" t="str">
        <f>VLOOKUP($B946,SOCS_box_taxonomy!$B$2:$Z$948,10,0)</f>
        <v xml:space="preserve"> Hexapoda</v>
      </c>
      <c r="N946" t="str">
        <f>VLOOKUP($B946,SOCS_box_taxonomy!$B$2:$Z$948,11,0)</f>
        <v xml:space="preserve"> Insecta</v>
      </c>
      <c r="O946" t="str">
        <f>VLOOKUP($B946,SOCS_box_taxonomy!$B$2:$Z$948,12,0)</f>
        <v>Pterygota</v>
      </c>
      <c r="P946" t="str">
        <f>VLOOKUP($B946,SOCS_box_taxonomy!$B$2:$Z$948,13,0)</f>
        <v xml:space="preserve"> Neoptera</v>
      </c>
      <c r="Q946" t="str">
        <f>VLOOKUP($B946,SOCS_box_taxonomy!$B$2:$Z$948,14,0)</f>
        <v xml:space="preserve"> Endopterygota</v>
      </c>
      <c r="R946" t="str">
        <f>VLOOKUP($B946,SOCS_box_taxonomy!$B$2:$Z$948,15,0)</f>
        <v xml:space="preserve"> Diptera</v>
      </c>
      <c r="S946" t="str">
        <f>VLOOKUP($B946,SOCS_box_taxonomy!$B$2:$Z$948,16,0)</f>
        <v xml:space="preserve"> Brachycera</v>
      </c>
      <c r="T946" t="str">
        <f>VLOOKUP($B946,SOCS_box_taxonomy!$B$2:$Z$948,17,0)</f>
        <v xml:space="preserve"> Muscomorpha</v>
      </c>
      <c r="U946" t="str">
        <f>VLOOKUP($B946,SOCS_box_taxonomy!$B$2:$Z$948,18,0)</f>
        <v>Ephydroidea</v>
      </c>
      <c r="V946" t="str">
        <f>VLOOKUP($B946,SOCS_box_taxonomy!$B$2:$Z$948,19,0)</f>
        <v xml:space="preserve"> Drosophilidae</v>
      </c>
      <c r="W946" t="str">
        <f>VLOOKUP($B946,SOCS_box_taxonomy!$B$2:$Z$948,20,0)</f>
        <v xml:space="preserve"> Drosophila</v>
      </c>
      <c r="X946" t="str">
        <f>VLOOKUP($B946,SOCS_box_taxonomy!$B$2:$Z$948,21,0)</f>
        <v xml:space="preserve"> Sophophora.</v>
      </c>
      <c r="Y946">
        <f>VLOOKUP($B946,SOCS_box_taxonomy!$B$2:$Z$948,22,0)</f>
        <v>0</v>
      </c>
    </row>
    <row r="947" spans="1:26">
      <c r="A947" t="s">
        <v>467</v>
      </c>
      <c r="B947" t="s">
        <v>1616</v>
      </c>
      <c r="C947">
        <v>349</v>
      </c>
      <c r="D947" t="s">
        <v>21</v>
      </c>
      <c r="E947">
        <v>306</v>
      </c>
      <c r="F947">
        <v>346</v>
      </c>
      <c r="G947">
        <v>1016</v>
      </c>
      <c r="H947" t="s">
        <v>1265</v>
      </c>
      <c r="I947" t="str">
        <f>VLOOKUP($B947,SOCS_box_taxonomy!$B$2:$Z$948,6,0)</f>
        <v>Eukaryota</v>
      </c>
      <c r="J947" t="str">
        <f>VLOOKUP($B947,SOCS_box_taxonomy!$B$2:$Z$948,7,0)</f>
        <v xml:space="preserve"> Metazoa</v>
      </c>
      <c r="K947" t="str">
        <f>VLOOKUP($B947,SOCS_box_taxonomy!$B$2:$Z$948,8,0)</f>
        <v xml:space="preserve"> Ecdysozoa</v>
      </c>
      <c r="L947" t="str">
        <f>VLOOKUP($B947,SOCS_box_taxonomy!$B$2:$Z$948,9,0)</f>
        <v xml:space="preserve"> Arthropoda</v>
      </c>
      <c r="M947" t="str">
        <f>VLOOKUP($B947,SOCS_box_taxonomy!$B$2:$Z$948,10,0)</f>
        <v xml:space="preserve"> Hexapoda</v>
      </c>
      <c r="N947" t="str">
        <f>VLOOKUP($B947,SOCS_box_taxonomy!$B$2:$Z$948,11,0)</f>
        <v xml:space="preserve"> Insecta</v>
      </c>
      <c r="O947" t="str">
        <f>VLOOKUP($B947,SOCS_box_taxonomy!$B$2:$Z$948,12,0)</f>
        <v>Pterygota</v>
      </c>
      <c r="P947" t="str">
        <f>VLOOKUP($B947,SOCS_box_taxonomy!$B$2:$Z$948,13,0)</f>
        <v xml:space="preserve"> Neoptera</v>
      </c>
      <c r="Q947" t="str">
        <f>VLOOKUP($B947,SOCS_box_taxonomy!$B$2:$Z$948,14,0)</f>
        <v xml:space="preserve"> Endopterygota</v>
      </c>
      <c r="R947" t="str">
        <f>VLOOKUP($B947,SOCS_box_taxonomy!$B$2:$Z$948,15,0)</f>
        <v xml:space="preserve"> Diptera</v>
      </c>
      <c r="S947" t="str">
        <f>VLOOKUP($B947,SOCS_box_taxonomy!$B$2:$Z$948,16,0)</f>
        <v xml:space="preserve"> Brachycera</v>
      </c>
      <c r="T947" t="str">
        <f>VLOOKUP($B947,SOCS_box_taxonomy!$B$2:$Z$948,17,0)</f>
        <v xml:space="preserve"> Muscomorpha</v>
      </c>
      <c r="U947" t="str">
        <f>VLOOKUP($B947,SOCS_box_taxonomy!$B$2:$Z$948,18,0)</f>
        <v>Ephydroidea</v>
      </c>
      <c r="V947" t="str">
        <f>VLOOKUP($B947,SOCS_box_taxonomy!$B$2:$Z$948,19,0)</f>
        <v xml:space="preserve"> Drosophilidae</v>
      </c>
      <c r="W947" t="str">
        <f>VLOOKUP($B947,SOCS_box_taxonomy!$B$2:$Z$948,20,0)</f>
        <v xml:space="preserve"> Drosophila</v>
      </c>
      <c r="X947" t="str">
        <f>VLOOKUP($B947,SOCS_box_taxonomy!$B$2:$Z$948,21,0)</f>
        <v xml:space="preserve"> Sophophora.</v>
      </c>
      <c r="Y947">
        <f>VLOOKUP($B947,SOCS_box_taxonomy!$B$2:$Z$948,22,0)</f>
        <v>0</v>
      </c>
      <c r="Z947">
        <f>$F947-$E947+1</f>
        <v>41</v>
      </c>
    </row>
    <row r="948" spans="1:26">
      <c r="A948" t="s">
        <v>467</v>
      </c>
      <c r="B948" t="s">
        <v>1616</v>
      </c>
      <c r="C948">
        <v>349</v>
      </c>
      <c r="D948" t="s">
        <v>62</v>
      </c>
      <c r="E948">
        <v>167</v>
      </c>
      <c r="F948">
        <v>301</v>
      </c>
      <c r="G948">
        <v>3584</v>
      </c>
      <c r="H948" t="s">
        <v>1275</v>
      </c>
      <c r="I948" t="str">
        <f>VLOOKUP($B948,SOCS_box_taxonomy!$B$2:$Z$948,6,0)</f>
        <v>Eukaryota</v>
      </c>
      <c r="J948" t="str">
        <f>VLOOKUP($B948,SOCS_box_taxonomy!$B$2:$Z$948,7,0)</f>
        <v xml:space="preserve"> Metazoa</v>
      </c>
      <c r="K948" t="str">
        <f>VLOOKUP($B948,SOCS_box_taxonomy!$B$2:$Z$948,8,0)</f>
        <v xml:space="preserve"> Ecdysozoa</v>
      </c>
      <c r="L948" t="str">
        <f>VLOOKUP($B948,SOCS_box_taxonomy!$B$2:$Z$948,9,0)</f>
        <v xml:space="preserve"> Arthropoda</v>
      </c>
      <c r="M948" t="str">
        <f>VLOOKUP($B948,SOCS_box_taxonomy!$B$2:$Z$948,10,0)</f>
        <v xml:space="preserve"> Hexapoda</v>
      </c>
      <c r="N948" t="str">
        <f>VLOOKUP($B948,SOCS_box_taxonomy!$B$2:$Z$948,11,0)</f>
        <v xml:space="preserve"> Insecta</v>
      </c>
      <c r="O948" t="str">
        <f>VLOOKUP($B948,SOCS_box_taxonomy!$B$2:$Z$948,12,0)</f>
        <v>Pterygota</v>
      </c>
      <c r="P948" t="str">
        <f>VLOOKUP($B948,SOCS_box_taxonomy!$B$2:$Z$948,13,0)</f>
        <v xml:space="preserve"> Neoptera</v>
      </c>
      <c r="Q948" t="str">
        <f>VLOOKUP($B948,SOCS_box_taxonomy!$B$2:$Z$948,14,0)</f>
        <v xml:space="preserve"> Endopterygota</v>
      </c>
      <c r="R948" t="str">
        <f>VLOOKUP($B948,SOCS_box_taxonomy!$B$2:$Z$948,15,0)</f>
        <v xml:space="preserve"> Diptera</v>
      </c>
      <c r="S948" t="str">
        <f>VLOOKUP($B948,SOCS_box_taxonomy!$B$2:$Z$948,16,0)</f>
        <v xml:space="preserve"> Brachycera</v>
      </c>
      <c r="T948" t="str">
        <f>VLOOKUP($B948,SOCS_box_taxonomy!$B$2:$Z$948,17,0)</f>
        <v xml:space="preserve"> Muscomorpha</v>
      </c>
      <c r="U948" t="str">
        <f>VLOOKUP($B948,SOCS_box_taxonomy!$B$2:$Z$948,18,0)</f>
        <v>Ephydroidea</v>
      </c>
      <c r="V948" t="str">
        <f>VLOOKUP($B948,SOCS_box_taxonomy!$B$2:$Z$948,19,0)</f>
        <v xml:space="preserve"> Drosophilidae</v>
      </c>
      <c r="W948" t="str">
        <f>VLOOKUP($B948,SOCS_box_taxonomy!$B$2:$Z$948,20,0)</f>
        <v xml:space="preserve"> Drosophila</v>
      </c>
      <c r="X948" t="str">
        <f>VLOOKUP($B948,SOCS_box_taxonomy!$B$2:$Z$948,21,0)</f>
        <v xml:space="preserve"> Sophophora.</v>
      </c>
      <c r="Y948">
        <f>VLOOKUP($B948,SOCS_box_taxonomy!$B$2:$Z$948,22,0)</f>
        <v>0</v>
      </c>
    </row>
    <row r="949" spans="1:26">
      <c r="A949" t="s">
        <v>468</v>
      </c>
      <c r="B949" t="s">
        <v>1617</v>
      </c>
      <c r="C949">
        <v>198</v>
      </c>
      <c r="D949" t="s">
        <v>1286</v>
      </c>
      <c r="E949">
        <v>48</v>
      </c>
      <c r="F949">
        <v>129</v>
      </c>
      <c r="G949">
        <v>4403</v>
      </c>
      <c r="H949" t="s">
        <v>1287</v>
      </c>
      <c r="I949" t="str">
        <f>VLOOKUP($B949,SOCS_box_taxonomy!$B$2:$Z$948,6,0)</f>
        <v>Eukaryota</v>
      </c>
      <c r="J949" t="str">
        <f>VLOOKUP($B949,SOCS_box_taxonomy!$B$2:$Z$948,7,0)</f>
        <v xml:space="preserve"> Metazoa</v>
      </c>
      <c r="K949" t="str">
        <f>VLOOKUP($B949,SOCS_box_taxonomy!$B$2:$Z$948,8,0)</f>
        <v xml:space="preserve"> Chordata</v>
      </c>
      <c r="L949" t="str">
        <f>VLOOKUP($B949,SOCS_box_taxonomy!$B$2:$Z$948,9,0)</f>
        <v xml:space="preserve"> Craniata</v>
      </c>
      <c r="M949" t="str">
        <f>VLOOKUP($B949,SOCS_box_taxonomy!$B$2:$Z$948,10,0)</f>
        <v xml:space="preserve"> Vertebrata</v>
      </c>
      <c r="N949" t="str">
        <f>VLOOKUP($B949,SOCS_box_taxonomy!$B$2:$Z$948,11,0)</f>
        <v xml:space="preserve"> Euteleostomi</v>
      </c>
      <c r="O949" t="str">
        <f>VLOOKUP($B949,SOCS_box_taxonomy!$B$2:$Z$948,12,0)</f>
        <v>Mammalia</v>
      </c>
      <c r="P949" t="str">
        <f>VLOOKUP($B949,SOCS_box_taxonomy!$B$2:$Z$948,13,0)</f>
        <v xml:space="preserve"> Eutheria</v>
      </c>
      <c r="Q949" t="str">
        <f>VLOOKUP($B949,SOCS_box_taxonomy!$B$2:$Z$948,14,0)</f>
        <v xml:space="preserve"> Euarchontoglires</v>
      </c>
      <c r="R949" t="str">
        <f>VLOOKUP($B949,SOCS_box_taxonomy!$B$2:$Z$948,15,0)</f>
        <v xml:space="preserve"> Primates</v>
      </c>
      <c r="S949" t="str">
        <f>VLOOKUP($B949,SOCS_box_taxonomy!$B$2:$Z$948,16,0)</f>
        <v xml:space="preserve"> Haplorrhini</v>
      </c>
      <c r="T949" t="str">
        <f>VLOOKUP($B949,SOCS_box_taxonomy!$B$2:$Z$948,17,0)</f>
        <v>Catarrhini</v>
      </c>
      <c r="U949" t="str">
        <f>VLOOKUP($B949,SOCS_box_taxonomy!$B$2:$Z$948,18,0)</f>
        <v xml:space="preserve"> Hominidae</v>
      </c>
      <c r="V949" t="str">
        <f>VLOOKUP($B949,SOCS_box_taxonomy!$B$2:$Z$948,19,0)</f>
        <v xml:space="preserve"> Homo.</v>
      </c>
      <c r="W949">
        <f>VLOOKUP($B949,SOCS_box_taxonomy!$B$2:$Z$948,20,0)</f>
        <v>0</v>
      </c>
      <c r="X949">
        <f>VLOOKUP($B949,SOCS_box_taxonomy!$B$2:$Z$948,21,0)</f>
        <v>0</v>
      </c>
      <c r="Y949">
        <f>VLOOKUP($B949,SOCS_box_taxonomy!$B$2:$Z$948,22,0)</f>
        <v>0</v>
      </c>
    </row>
    <row r="950" spans="1:26">
      <c r="A950" t="s">
        <v>468</v>
      </c>
      <c r="B950" t="s">
        <v>1617</v>
      </c>
      <c r="C950">
        <v>198</v>
      </c>
      <c r="D950" t="s">
        <v>21</v>
      </c>
      <c r="E950">
        <v>160</v>
      </c>
      <c r="F950">
        <v>195</v>
      </c>
      <c r="G950">
        <v>1016</v>
      </c>
      <c r="H950" t="s">
        <v>1265</v>
      </c>
      <c r="I950" t="str">
        <f>VLOOKUP($B950,SOCS_box_taxonomy!$B$2:$Z$948,6,0)</f>
        <v>Eukaryota</v>
      </c>
      <c r="J950" t="str">
        <f>VLOOKUP($B950,SOCS_box_taxonomy!$B$2:$Z$948,7,0)</f>
        <v xml:space="preserve"> Metazoa</v>
      </c>
      <c r="K950" t="str">
        <f>VLOOKUP($B950,SOCS_box_taxonomy!$B$2:$Z$948,8,0)</f>
        <v xml:space="preserve"> Chordata</v>
      </c>
      <c r="L950" t="str">
        <f>VLOOKUP($B950,SOCS_box_taxonomy!$B$2:$Z$948,9,0)</f>
        <v xml:space="preserve"> Craniata</v>
      </c>
      <c r="M950" t="str">
        <f>VLOOKUP($B950,SOCS_box_taxonomy!$B$2:$Z$948,10,0)</f>
        <v xml:space="preserve"> Vertebrata</v>
      </c>
      <c r="N950" t="str">
        <f>VLOOKUP($B950,SOCS_box_taxonomy!$B$2:$Z$948,11,0)</f>
        <v xml:space="preserve"> Euteleostomi</v>
      </c>
      <c r="O950" t="str">
        <f>VLOOKUP($B950,SOCS_box_taxonomy!$B$2:$Z$948,12,0)</f>
        <v>Mammalia</v>
      </c>
      <c r="P950" t="str">
        <f>VLOOKUP($B950,SOCS_box_taxonomy!$B$2:$Z$948,13,0)</f>
        <v xml:space="preserve"> Eutheria</v>
      </c>
      <c r="Q950" t="str">
        <f>VLOOKUP($B950,SOCS_box_taxonomy!$B$2:$Z$948,14,0)</f>
        <v xml:space="preserve"> Euarchontoglires</v>
      </c>
      <c r="R950" t="str">
        <f>VLOOKUP($B950,SOCS_box_taxonomy!$B$2:$Z$948,15,0)</f>
        <v xml:space="preserve"> Primates</v>
      </c>
      <c r="S950" t="str">
        <f>VLOOKUP($B950,SOCS_box_taxonomy!$B$2:$Z$948,16,0)</f>
        <v xml:space="preserve"> Haplorrhini</v>
      </c>
      <c r="T950" t="str">
        <f>VLOOKUP($B950,SOCS_box_taxonomy!$B$2:$Z$948,17,0)</f>
        <v>Catarrhini</v>
      </c>
      <c r="U950" t="str">
        <f>VLOOKUP($B950,SOCS_box_taxonomy!$B$2:$Z$948,18,0)</f>
        <v xml:space="preserve"> Hominidae</v>
      </c>
      <c r="V950" t="str">
        <f>VLOOKUP($B950,SOCS_box_taxonomy!$B$2:$Z$948,19,0)</f>
        <v xml:space="preserve"> Homo.</v>
      </c>
      <c r="W950">
        <f>VLOOKUP($B950,SOCS_box_taxonomy!$B$2:$Z$948,20,0)</f>
        <v>0</v>
      </c>
      <c r="X950">
        <f>VLOOKUP($B950,SOCS_box_taxonomy!$B$2:$Z$948,21,0)</f>
        <v>0</v>
      </c>
      <c r="Y950">
        <f>VLOOKUP($B950,SOCS_box_taxonomy!$B$2:$Z$948,22,0)</f>
        <v>0</v>
      </c>
      <c r="Z950">
        <f>$F950-$E950+1</f>
        <v>36</v>
      </c>
    </row>
    <row r="951" spans="1:26">
      <c r="A951" t="s">
        <v>469</v>
      </c>
      <c r="B951" t="s">
        <v>1618</v>
      </c>
      <c r="C951">
        <v>465</v>
      </c>
      <c r="D951" t="s">
        <v>1269</v>
      </c>
      <c r="E951">
        <v>118</v>
      </c>
      <c r="F951">
        <v>209</v>
      </c>
      <c r="G951">
        <v>64467</v>
      </c>
      <c r="H951" t="s">
        <v>1270</v>
      </c>
      <c r="I951" t="str">
        <f>VLOOKUP($B951,SOCS_box_taxonomy!$B$2:$Z$948,6,0)</f>
        <v>Eukaryota</v>
      </c>
      <c r="J951" t="str">
        <f>VLOOKUP($B951,SOCS_box_taxonomy!$B$2:$Z$948,7,0)</f>
        <v xml:space="preserve"> Metazoa</v>
      </c>
      <c r="K951" t="str">
        <f>VLOOKUP($B951,SOCS_box_taxonomy!$B$2:$Z$948,8,0)</f>
        <v xml:space="preserve"> Chordata</v>
      </c>
      <c r="L951" t="str">
        <f>VLOOKUP($B951,SOCS_box_taxonomy!$B$2:$Z$948,9,0)</f>
        <v xml:space="preserve"> Craniata</v>
      </c>
      <c r="M951" t="str">
        <f>VLOOKUP($B951,SOCS_box_taxonomy!$B$2:$Z$948,10,0)</f>
        <v xml:space="preserve"> Vertebrata</v>
      </c>
      <c r="N951" t="str">
        <f>VLOOKUP($B951,SOCS_box_taxonomy!$B$2:$Z$948,11,0)</f>
        <v xml:space="preserve"> Euteleostomi</v>
      </c>
      <c r="O951" t="str">
        <f>VLOOKUP($B951,SOCS_box_taxonomy!$B$2:$Z$948,12,0)</f>
        <v>Mammalia</v>
      </c>
      <c r="P951" t="str">
        <f>VLOOKUP($B951,SOCS_box_taxonomy!$B$2:$Z$948,13,0)</f>
        <v xml:space="preserve"> Eutheria</v>
      </c>
      <c r="Q951" t="str">
        <f>VLOOKUP($B951,SOCS_box_taxonomy!$B$2:$Z$948,14,0)</f>
        <v xml:space="preserve"> Euarchontoglires</v>
      </c>
      <c r="R951" t="str">
        <f>VLOOKUP($B951,SOCS_box_taxonomy!$B$2:$Z$948,15,0)</f>
        <v xml:space="preserve"> Glires</v>
      </c>
      <c r="S951" t="str">
        <f>VLOOKUP($B951,SOCS_box_taxonomy!$B$2:$Z$948,16,0)</f>
        <v xml:space="preserve"> Rodentia</v>
      </c>
      <c r="T951" t="str">
        <f>VLOOKUP($B951,SOCS_box_taxonomy!$B$2:$Z$948,17,0)</f>
        <v xml:space="preserve"> Sciurognathi</v>
      </c>
      <c r="U951" t="str">
        <f>VLOOKUP($B951,SOCS_box_taxonomy!$B$2:$Z$948,18,0)</f>
        <v>Muroidea</v>
      </c>
      <c r="V951" t="str">
        <f>VLOOKUP($B951,SOCS_box_taxonomy!$B$2:$Z$948,19,0)</f>
        <v xml:space="preserve"> Muridae</v>
      </c>
      <c r="W951" t="str">
        <f>VLOOKUP($B951,SOCS_box_taxonomy!$B$2:$Z$948,20,0)</f>
        <v xml:space="preserve"> Murinae</v>
      </c>
      <c r="X951" t="str">
        <f>VLOOKUP($B951,SOCS_box_taxonomy!$B$2:$Z$948,21,0)</f>
        <v xml:space="preserve"> Rattus.</v>
      </c>
      <c r="Y951">
        <f>VLOOKUP($B951,SOCS_box_taxonomy!$B$2:$Z$948,22,0)</f>
        <v>0</v>
      </c>
    </row>
    <row r="952" spans="1:26">
      <c r="A952" t="s">
        <v>469</v>
      </c>
      <c r="B952" t="s">
        <v>1618</v>
      </c>
      <c r="C952">
        <v>465</v>
      </c>
      <c r="D952" t="s">
        <v>1269</v>
      </c>
      <c r="E952">
        <v>183</v>
      </c>
      <c r="F952">
        <v>289</v>
      </c>
      <c r="G952">
        <v>64467</v>
      </c>
      <c r="H952" t="s">
        <v>1270</v>
      </c>
      <c r="I952" t="str">
        <f>VLOOKUP($B952,SOCS_box_taxonomy!$B$2:$Z$948,6,0)</f>
        <v>Eukaryota</v>
      </c>
      <c r="J952" t="str">
        <f>VLOOKUP($B952,SOCS_box_taxonomy!$B$2:$Z$948,7,0)</f>
        <v xml:space="preserve"> Metazoa</v>
      </c>
      <c r="K952" t="str">
        <f>VLOOKUP($B952,SOCS_box_taxonomy!$B$2:$Z$948,8,0)</f>
        <v xml:space="preserve"> Chordata</v>
      </c>
      <c r="L952" t="str">
        <f>VLOOKUP($B952,SOCS_box_taxonomy!$B$2:$Z$948,9,0)</f>
        <v xml:space="preserve"> Craniata</v>
      </c>
      <c r="M952" t="str">
        <f>VLOOKUP($B952,SOCS_box_taxonomy!$B$2:$Z$948,10,0)</f>
        <v xml:space="preserve"> Vertebrata</v>
      </c>
      <c r="N952" t="str">
        <f>VLOOKUP($B952,SOCS_box_taxonomy!$B$2:$Z$948,11,0)</f>
        <v xml:space="preserve"> Euteleostomi</v>
      </c>
      <c r="O952" t="str">
        <f>VLOOKUP($B952,SOCS_box_taxonomy!$B$2:$Z$948,12,0)</f>
        <v>Mammalia</v>
      </c>
      <c r="P952" t="str">
        <f>VLOOKUP($B952,SOCS_box_taxonomy!$B$2:$Z$948,13,0)</f>
        <v xml:space="preserve"> Eutheria</v>
      </c>
      <c r="Q952" t="str">
        <f>VLOOKUP($B952,SOCS_box_taxonomy!$B$2:$Z$948,14,0)</f>
        <v xml:space="preserve"> Euarchontoglires</v>
      </c>
      <c r="R952" t="str">
        <f>VLOOKUP($B952,SOCS_box_taxonomy!$B$2:$Z$948,15,0)</f>
        <v xml:space="preserve"> Glires</v>
      </c>
      <c r="S952" t="str">
        <f>VLOOKUP($B952,SOCS_box_taxonomy!$B$2:$Z$948,16,0)</f>
        <v xml:space="preserve"> Rodentia</v>
      </c>
      <c r="T952" t="str">
        <f>VLOOKUP($B952,SOCS_box_taxonomy!$B$2:$Z$948,17,0)</f>
        <v xml:space="preserve"> Sciurognathi</v>
      </c>
      <c r="U952" t="str">
        <f>VLOOKUP($B952,SOCS_box_taxonomy!$B$2:$Z$948,18,0)</f>
        <v>Muroidea</v>
      </c>
      <c r="V952" t="str">
        <f>VLOOKUP($B952,SOCS_box_taxonomy!$B$2:$Z$948,19,0)</f>
        <v xml:space="preserve"> Muridae</v>
      </c>
      <c r="W952" t="str">
        <f>VLOOKUP($B952,SOCS_box_taxonomy!$B$2:$Z$948,20,0)</f>
        <v xml:space="preserve"> Murinae</v>
      </c>
      <c r="X952" t="str">
        <f>VLOOKUP($B952,SOCS_box_taxonomy!$B$2:$Z$948,21,0)</f>
        <v xml:space="preserve"> Rattus.</v>
      </c>
      <c r="Y952">
        <f>VLOOKUP($B952,SOCS_box_taxonomy!$B$2:$Z$948,22,0)</f>
        <v>0</v>
      </c>
    </row>
    <row r="953" spans="1:26">
      <c r="A953" t="s">
        <v>469</v>
      </c>
      <c r="B953" t="s">
        <v>1618</v>
      </c>
      <c r="C953">
        <v>465</v>
      </c>
      <c r="D953" t="s">
        <v>1269</v>
      </c>
      <c r="E953">
        <v>263</v>
      </c>
      <c r="F953">
        <v>358</v>
      </c>
      <c r="G953">
        <v>64467</v>
      </c>
      <c r="H953" t="s">
        <v>1270</v>
      </c>
      <c r="I953" t="str">
        <f>VLOOKUP($B953,SOCS_box_taxonomy!$B$2:$Z$948,6,0)</f>
        <v>Eukaryota</v>
      </c>
      <c r="J953" t="str">
        <f>VLOOKUP($B953,SOCS_box_taxonomy!$B$2:$Z$948,7,0)</f>
        <v xml:space="preserve"> Metazoa</v>
      </c>
      <c r="K953" t="str">
        <f>VLOOKUP($B953,SOCS_box_taxonomy!$B$2:$Z$948,8,0)</f>
        <v xml:space="preserve"> Chordata</v>
      </c>
      <c r="L953" t="str">
        <f>VLOOKUP($B953,SOCS_box_taxonomy!$B$2:$Z$948,9,0)</f>
        <v xml:space="preserve"> Craniata</v>
      </c>
      <c r="M953" t="str">
        <f>VLOOKUP($B953,SOCS_box_taxonomy!$B$2:$Z$948,10,0)</f>
        <v xml:space="preserve"> Vertebrata</v>
      </c>
      <c r="N953" t="str">
        <f>VLOOKUP($B953,SOCS_box_taxonomy!$B$2:$Z$948,11,0)</f>
        <v xml:space="preserve"> Euteleostomi</v>
      </c>
      <c r="O953" t="str">
        <f>VLOOKUP($B953,SOCS_box_taxonomy!$B$2:$Z$948,12,0)</f>
        <v>Mammalia</v>
      </c>
      <c r="P953" t="str">
        <f>VLOOKUP($B953,SOCS_box_taxonomy!$B$2:$Z$948,13,0)</f>
        <v xml:space="preserve"> Eutheria</v>
      </c>
      <c r="Q953" t="str">
        <f>VLOOKUP($B953,SOCS_box_taxonomy!$B$2:$Z$948,14,0)</f>
        <v xml:space="preserve"> Euarchontoglires</v>
      </c>
      <c r="R953" t="str">
        <f>VLOOKUP($B953,SOCS_box_taxonomy!$B$2:$Z$948,15,0)</f>
        <v xml:space="preserve"> Glires</v>
      </c>
      <c r="S953" t="str">
        <f>VLOOKUP($B953,SOCS_box_taxonomy!$B$2:$Z$948,16,0)</f>
        <v xml:space="preserve"> Rodentia</v>
      </c>
      <c r="T953" t="str">
        <f>VLOOKUP($B953,SOCS_box_taxonomy!$B$2:$Z$948,17,0)</f>
        <v xml:space="preserve"> Sciurognathi</v>
      </c>
      <c r="U953" t="str">
        <f>VLOOKUP($B953,SOCS_box_taxonomy!$B$2:$Z$948,18,0)</f>
        <v>Muroidea</v>
      </c>
      <c r="V953" t="str">
        <f>VLOOKUP($B953,SOCS_box_taxonomy!$B$2:$Z$948,19,0)</f>
        <v xml:space="preserve"> Muridae</v>
      </c>
      <c r="W953" t="str">
        <f>VLOOKUP($B953,SOCS_box_taxonomy!$B$2:$Z$948,20,0)</f>
        <v xml:space="preserve"> Murinae</v>
      </c>
      <c r="X953" t="str">
        <f>VLOOKUP($B953,SOCS_box_taxonomy!$B$2:$Z$948,21,0)</f>
        <v xml:space="preserve"> Rattus.</v>
      </c>
      <c r="Y953">
        <f>VLOOKUP($B953,SOCS_box_taxonomy!$B$2:$Z$948,22,0)</f>
        <v>0</v>
      </c>
    </row>
    <row r="954" spans="1:26">
      <c r="A954" t="s">
        <v>469</v>
      </c>
      <c r="B954" t="s">
        <v>1618</v>
      </c>
      <c r="C954">
        <v>465</v>
      </c>
      <c r="D954" t="s">
        <v>1269</v>
      </c>
      <c r="E954">
        <v>59</v>
      </c>
      <c r="F954">
        <v>178</v>
      </c>
      <c r="G954">
        <v>64467</v>
      </c>
      <c r="H954" t="s">
        <v>1270</v>
      </c>
      <c r="I954" t="str">
        <f>VLOOKUP($B954,SOCS_box_taxonomy!$B$2:$Z$948,6,0)</f>
        <v>Eukaryota</v>
      </c>
      <c r="J954" t="str">
        <f>VLOOKUP($B954,SOCS_box_taxonomy!$B$2:$Z$948,7,0)</f>
        <v xml:space="preserve"> Metazoa</v>
      </c>
      <c r="K954" t="str">
        <f>VLOOKUP($B954,SOCS_box_taxonomy!$B$2:$Z$948,8,0)</f>
        <v xml:space="preserve"> Chordata</v>
      </c>
      <c r="L954" t="str">
        <f>VLOOKUP($B954,SOCS_box_taxonomy!$B$2:$Z$948,9,0)</f>
        <v xml:space="preserve"> Craniata</v>
      </c>
      <c r="M954" t="str">
        <f>VLOOKUP($B954,SOCS_box_taxonomy!$B$2:$Z$948,10,0)</f>
        <v xml:space="preserve"> Vertebrata</v>
      </c>
      <c r="N954" t="str">
        <f>VLOOKUP($B954,SOCS_box_taxonomy!$B$2:$Z$948,11,0)</f>
        <v xml:space="preserve"> Euteleostomi</v>
      </c>
      <c r="O954" t="str">
        <f>VLOOKUP($B954,SOCS_box_taxonomy!$B$2:$Z$948,12,0)</f>
        <v>Mammalia</v>
      </c>
      <c r="P954" t="str">
        <f>VLOOKUP($B954,SOCS_box_taxonomy!$B$2:$Z$948,13,0)</f>
        <v xml:space="preserve"> Eutheria</v>
      </c>
      <c r="Q954" t="str">
        <f>VLOOKUP($B954,SOCS_box_taxonomy!$B$2:$Z$948,14,0)</f>
        <v xml:space="preserve"> Euarchontoglires</v>
      </c>
      <c r="R954" t="str">
        <f>VLOOKUP($B954,SOCS_box_taxonomy!$B$2:$Z$948,15,0)</f>
        <v xml:space="preserve"> Glires</v>
      </c>
      <c r="S954" t="str">
        <f>VLOOKUP($B954,SOCS_box_taxonomy!$B$2:$Z$948,16,0)</f>
        <v xml:space="preserve"> Rodentia</v>
      </c>
      <c r="T954" t="str">
        <f>VLOOKUP($B954,SOCS_box_taxonomy!$B$2:$Z$948,17,0)</f>
        <v xml:space="preserve"> Sciurognathi</v>
      </c>
      <c r="U954" t="str">
        <f>VLOOKUP($B954,SOCS_box_taxonomy!$B$2:$Z$948,18,0)</f>
        <v>Muroidea</v>
      </c>
      <c r="V954" t="str">
        <f>VLOOKUP($B954,SOCS_box_taxonomy!$B$2:$Z$948,19,0)</f>
        <v xml:space="preserve"> Muridae</v>
      </c>
      <c r="W954" t="str">
        <f>VLOOKUP($B954,SOCS_box_taxonomy!$B$2:$Z$948,20,0)</f>
        <v xml:space="preserve"> Murinae</v>
      </c>
      <c r="X954" t="str">
        <f>VLOOKUP($B954,SOCS_box_taxonomy!$B$2:$Z$948,21,0)</f>
        <v xml:space="preserve"> Rattus.</v>
      </c>
      <c r="Y954">
        <f>VLOOKUP($B954,SOCS_box_taxonomy!$B$2:$Z$948,22,0)</f>
        <v>0</v>
      </c>
    </row>
    <row r="955" spans="1:26">
      <c r="A955" t="s">
        <v>469</v>
      </c>
      <c r="B955" t="s">
        <v>1618</v>
      </c>
      <c r="C955">
        <v>465</v>
      </c>
      <c r="D955" t="s">
        <v>21</v>
      </c>
      <c r="E955">
        <v>420</v>
      </c>
      <c r="F955">
        <v>459</v>
      </c>
      <c r="G955">
        <v>1016</v>
      </c>
      <c r="H955" t="s">
        <v>1265</v>
      </c>
      <c r="I955" t="str">
        <f>VLOOKUP($B955,SOCS_box_taxonomy!$B$2:$Z$948,6,0)</f>
        <v>Eukaryota</v>
      </c>
      <c r="J955" t="str">
        <f>VLOOKUP($B955,SOCS_box_taxonomy!$B$2:$Z$948,7,0)</f>
        <v xml:space="preserve"> Metazoa</v>
      </c>
      <c r="K955" t="str">
        <f>VLOOKUP($B955,SOCS_box_taxonomy!$B$2:$Z$948,8,0)</f>
        <v xml:space="preserve"> Chordata</v>
      </c>
      <c r="L955" t="str">
        <f>VLOOKUP($B955,SOCS_box_taxonomy!$B$2:$Z$948,9,0)</f>
        <v xml:space="preserve"> Craniata</v>
      </c>
      <c r="M955" t="str">
        <f>VLOOKUP($B955,SOCS_box_taxonomy!$B$2:$Z$948,10,0)</f>
        <v xml:space="preserve"> Vertebrata</v>
      </c>
      <c r="N955" t="str">
        <f>VLOOKUP($B955,SOCS_box_taxonomy!$B$2:$Z$948,11,0)</f>
        <v xml:space="preserve"> Euteleostomi</v>
      </c>
      <c r="O955" t="str">
        <f>VLOOKUP($B955,SOCS_box_taxonomy!$B$2:$Z$948,12,0)</f>
        <v>Mammalia</v>
      </c>
      <c r="P955" t="str">
        <f>VLOOKUP($B955,SOCS_box_taxonomy!$B$2:$Z$948,13,0)</f>
        <v xml:space="preserve"> Eutheria</v>
      </c>
      <c r="Q955" t="str">
        <f>VLOOKUP($B955,SOCS_box_taxonomy!$B$2:$Z$948,14,0)</f>
        <v xml:space="preserve"> Euarchontoglires</v>
      </c>
      <c r="R955" t="str">
        <f>VLOOKUP($B955,SOCS_box_taxonomy!$B$2:$Z$948,15,0)</f>
        <v xml:space="preserve"> Glires</v>
      </c>
      <c r="S955" t="str">
        <f>VLOOKUP($B955,SOCS_box_taxonomy!$B$2:$Z$948,16,0)</f>
        <v xml:space="preserve"> Rodentia</v>
      </c>
      <c r="T955" t="str">
        <f>VLOOKUP($B955,SOCS_box_taxonomy!$B$2:$Z$948,17,0)</f>
        <v xml:space="preserve"> Sciurognathi</v>
      </c>
      <c r="U955" t="str">
        <f>VLOOKUP($B955,SOCS_box_taxonomy!$B$2:$Z$948,18,0)</f>
        <v>Muroidea</v>
      </c>
      <c r="V955" t="str">
        <f>VLOOKUP($B955,SOCS_box_taxonomy!$B$2:$Z$948,19,0)</f>
        <v xml:space="preserve"> Muridae</v>
      </c>
      <c r="W955" t="str">
        <f>VLOOKUP($B955,SOCS_box_taxonomy!$B$2:$Z$948,20,0)</f>
        <v xml:space="preserve"> Murinae</v>
      </c>
      <c r="X955" t="str">
        <f>VLOOKUP($B955,SOCS_box_taxonomy!$B$2:$Z$948,21,0)</f>
        <v xml:space="preserve"> Rattus.</v>
      </c>
      <c r="Y955">
        <f>VLOOKUP($B955,SOCS_box_taxonomy!$B$2:$Z$948,22,0)</f>
        <v>0</v>
      </c>
      <c r="Z955">
        <f>$F955-$E955+1</f>
        <v>40</v>
      </c>
    </row>
    <row r="956" spans="1:26">
      <c r="A956" t="s">
        <v>469</v>
      </c>
      <c r="B956" t="s">
        <v>1618</v>
      </c>
      <c r="C956">
        <v>465</v>
      </c>
      <c r="D956" t="s">
        <v>1364</v>
      </c>
      <c r="E956">
        <v>15</v>
      </c>
      <c r="F956">
        <v>55</v>
      </c>
      <c r="G956">
        <v>8</v>
      </c>
      <c r="I956" t="str">
        <f>VLOOKUP($B956,SOCS_box_taxonomy!$B$2:$Z$948,6,0)</f>
        <v>Eukaryota</v>
      </c>
      <c r="J956" t="str">
        <f>VLOOKUP($B956,SOCS_box_taxonomy!$B$2:$Z$948,7,0)</f>
        <v xml:space="preserve"> Metazoa</v>
      </c>
      <c r="K956" t="str">
        <f>VLOOKUP($B956,SOCS_box_taxonomy!$B$2:$Z$948,8,0)</f>
        <v xml:space="preserve"> Chordata</v>
      </c>
      <c r="L956" t="str">
        <f>VLOOKUP($B956,SOCS_box_taxonomy!$B$2:$Z$948,9,0)</f>
        <v xml:space="preserve"> Craniata</v>
      </c>
      <c r="M956" t="str">
        <f>VLOOKUP($B956,SOCS_box_taxonomy!$B$2:$Z$948,10,0)</f>
        <v xml:space="preserve"> Vertebrata</v>
      </c>
      <c r="N956" t="str">
        <f>VLOOKUP($B956,SOCS_box_taxonomy!$B$2:$Z$948,11,0)</f>
        <v xml:space="preserve"> Euteleostomi</v>
      </c>
      <c r="O956" t="str">
        <f>VLOOKUP($B956,SOCS_box_taxonomy!$B$2:$Z$948,12,0)</f>
        <v>Mammalia</v>
      </c>
      <c r="P956" t="str">
        <f>VLOOKUP($B956,SOCS_box_taxonomy!$B$2:$Z$948,13,0)</f>
        <v xml:space="preserve"> Eutheria</v>
      </c>
      <c r="Q956" t="str">
        <f>VLOOKUP($B956,SOCS_box_taxonomy!$B$2:$Z$948,14,0)</f>
        <v xml:space="preserve"> Euarchontoglires</v>
      </c>
      <c r="R956" t="str">
        <f>VLOOKUP($B956,SOCS_box_taxonomy!$B$2:$Z$948,15,0)</f>
        <v xml:space="preserve"> Glires</v>
      </c>
      <c r="S956" t="str">
        <f>VLOOKUP($B956,SOCS_box_taxonomy!$B$2:$Z$948,16,0)</f>
        <v xml:space="preserve"> Rodentia</v>
      </c>
      <c r="T956" t="str">
        <f>VLOOKUP($B956,SOCS_box_taxonomy!$B$2:$Z$948,17,0)</f>
        <v xml:space="preserve"> Sciurognathi</v>
      </c>
      <c r="U956" t="str">
        <f>VLOOKUP($B956,SOCS_box_taxonomy!$B$2:$Z$948,18,0)</f>
        <v>Muroidea</v>
      </c>
      <c r="V956" t="str">
        <f>VLOOKUP($B956,SOCS_box_taxonomy!$B$2:$Z$948,19,0)</f>
        <v xml:space="preserve"> Muridae</v>
      </c>
      <c r="W956" t="str">
        <f>VLOOKUP($B956,SOCS_box_taxonomy!$B$2:$Z$948,20,0)</f>
        <v xml:space="preserve"> Murinae</v>
      </c>
      <c r="X956" t="str">
        <f>VLOOKUP($B956,SOCS_box_taxonomy!$B$2:$Z$948,21,0)</f>
        <v xml:space="preserve"> Rattus.</v>
      </c>
      <c r="Y956">
        <f>VLOOKUP($B956,SOCS_box_taxonomy!$B$2:$Z$948,22,0)</f>
        <v>0</v>
      </c>
    </row>
    <row r="957" spans="1:26">
      <c r="A957" t="s">
        <v>470</v>
      </c>
      <c r="B957" t="s">
        <v>1619</v>
      </c>
      <c r="C957">
        <v>436</v>
      </c>
      <c r="D957" t="s">
        <v>1286</v>
      </c>
      <c r="E957">
        <v>283</v>
      </c>
      <c r="F957">
        <v>361</v>
      </c>
      <c r="G957">
        <v>4403</v>
      </c>
      <c r="H957" t="s">
        <v>1287</v>
      </c>
      <c r="I957" t="str">
        <f>VLOOKUP($B957,SOCS_box_taxonomy!$B$2:$Z$948,6,0)</f>
        <v>Eukaryota</v>
      </c>
      <c r="J957" t="str">
        <f>VLOOKUP($B957,SOCS_box_taxonomy!$B$2:$Z$948,7,0)</f>
        <v xml:space="preserve"> Metazoa</v>
      </c>
      <c r="K957" t="str">
        <f>VLOOKUP($B957,SOCS_box_taxonomy!$B$2:$Z$948,8,0)</f>
        <v xml:space="preserve"> Chordata</v>
      </c>
      <c r="L957" t="str">
        <f>VLOOKUP($B957,SOCS_box_taxonomy!$B$2:$Z$948,9,0)</f>
        <v xml:space="preserve"> Craniata</v>
      </c>
      <c r="M957" t="str">
        <f>VLOOKUP($B957,SOCS_box_taxonomy!$B$2:$Z$948,10,0)</f>
        <v xml:space="preserve"> Vertebrata</v>
      </c>
      <c r="N957" t="str">
        <f>VLOOKUP($B957,SOCS_box_taxonomy!$B$2:$Z$948,11,0)</f>
        <v xml:space="preserve"> Euteleostomi</v>
      </c>
      <c r="O957" t="str">
        <f>VLOOKUP($B957,SOCS_box_taxonomy!$B$2:$Z$948,12,0)</f>
        <v>Mammalia</v>
      </c>
      <c r="P957" t="str">
        <f>VLOOKUP($B957,SOCS_box_taxonomy!$B$2:$Z$948,13,0)</f>
        <v xml:space="preserve"> Eutheria</v>
      </c>
      <c r="Q957" t="str">
        <f>VLOOKUP($B957,SOCS_box_taxonomy!$B$2:$Z$948,14,0)</f>
        <v xml:space="preserve"> Euarchontoglires</v>
      </c>
      <c r="R957" t="str">
        <f>VLOOKUP($B957,SOCS_box_taxonomy!$B$2:$Z$948,15,0)</f>
        <v xml:space="preserve"> Glires</v>
      </c>
      <c r="S957" t="str">
        <f>VLOOKUP($B957,SOCS_box_taxonomy!$B$2:$Z$948,16,0)</f>
        <v xml:space="preserve"> Rodentia</v>
      </c>
      <c r="T957" t="str">
        <f>VLOOKUP($B957,SOCS_box_taxonomy!$B$2:$Z$948,17,0)</f>
        <v xml:space="preserve"> Sciurognathi</v>
      </c>
      <c r="U957" t="str">
        <f>VLOOKUP($B957,SOCS_box_taxonomy!$B$2:$Z$948,18,0)</f>
        <v>Muroidea</v>
      </c>
      <c r="V957" t="str">
        <f>VLOOKUP($B957,SOCS_box_taxonomy!$B$2:$Z$948,19,0)</f>
        <v xml:space="preserve"> Muridae</v>
      </c>
      <c r="W957" t="str">
        <f>VLOOKUP($B957,SOCS_box_taxonomy!$B$2:$Z$948,20,0)</f>
        <v xml:space="preserve"> Murinae</v>
      </c>
      <c r="X957" t="str">
        <f>VLOOKUP($B957,SOCS_box_taxonomy!$B$2:$Z$948,21,0)</f>
        <v xml:space="preserve"> Rattus.</v>
      </c>
      <c r="Y957">
        <f>VLOOKUP($B957,SOCS_box_taxonomy!$B$2:$Z$948,22,0)</f>
        <v>0</v>
      </c>
    </row>
    <row r="958" spans="1:26">
      <c r="A958" t="s">
        <v>470</v>
      </c>
      <c r="B958" t="s">
        <v>1619</v>
      </c>
      <c r="C958">
        <v>436</v>
      </c>
      <c r="D958" t="s">
        <v>21</v>
      </c>
      <c r="E958">
        <v>383</v>
      </c>
      <c r="F958">
        <v>420</v>
      </c>
      <c r="G958">
        <v>1016</v>
      </c>
      <c r="H958" t="s">
        <v>1265</v>
      </c>
      <c r="I958" t="str">
        <f>VLOOKUP($B958,SOCS_box_taxonomy!$B$2:$Z$948,6,0)</f>
        <v>Eukaryota</v>
      </c>
      <c r="J958" t="str">
        <f>VLOOKUP($B958,SOCS_box_taxonomy!$B$2:$Z$948,7,0)</f>
        <v xml:space="preserve"> Metazoa</v>
      </c>
      <c r="K958" t="str">
        <f>VLOOKUP($B958,SOCS_box_taxonomy!$B$2:$Z$948,8,0)</f>
        <v xml:space="preserve"> Chordata</v>
      </c>
      <c r="L958" t="str">
        <f>VLOOKUP($B958,SOCS_box_taxonomy!$B$2:$Z$948,9,0)</f>
        <v xml:space="preserve"> Craniata</v>
      </c>
      <c r="M958" t="str">
        <f>VLOOKUP($B958,SOCS_box_taxonomy!$B$2:$Z$948,10,0)</f>
        <v xml:space="preserve"> Vertebrata</v>
      </c>
      <c r="N958" t="str">
        <f>VLOOKUP($B958,SOCS_box_taxonomy!$B$2:$Z$948,11,0)</f>
        <v xml:space="preserve"> Euteleostomi</v>
      </c>
      <c r="O958" t="str">
        <f>VLOOKUP($B958,SOCS_box_taxonomy!$B$2:$Z$948,12,0)</f>
        <v>Mammalia</v>
      </c>
      <c r="P958" t="str">
        <f>VLOOKUP($B958,SOCS_box_taxonomy!$B$2:$Z$948,13,0)</f>
        <v xml:space="preserve"> Eutheria</v>
      </c>
      <c r="Q958" t="str">
        <f>VLOOKUP($B958,SOCS_box_taxonomy!$B$2:$Z$948,14,0)</f>
        <v xml:space="preserve"> Euarchontoglires</v>
      </c>
      <c r="R958" t="str">
        <f>VLOOKUP($B958,SOCS_box_taxonomy!$B$2:$Z$948,15,0)</f>
        <v xml:space="preserve"> Glires</v>
      </c>
      <c r="S958" t="str">
        <f>VLOOKUP($B958,SOCS_box_taxonomy!$B$2:$Z$948,16,0)</f>
        <v xml:space="preserve"> Rodentia</v>
      </c>
      <c r="T958" t="str">
        <f>VLOOKUP($B958,SOCS_box_taxonomy!$B$2:$Z$948,17,0)</f>
        <v xml:space="preserve"> Sciurognathi</v>
      </c>
      <c r="U958" t="str">
        <f>VLOOKUP($B958,SOCS_box_taxonomy!$B$2:$Z$948,18,0)</f>
        <v>Muroidea</v>
      </c>
      <c r="V958" t="str">
        <f>VLOOKUP($B958,SOCS_box_taxonomy!$B$2:$Z$948,19,0)</f>
        <v xml:space="preserve"> Muridae</v>
      </c>
      <c r="W958" t="str">
        <f>VLOOKUP($B958,SOCS_box_taxonomy!$B$2:$Z$948,20,0)</f>
        <v xml:space="preserve"> Murinae</v>
      </c>
      <c r="X958" t="str">
        <f>VLOOKUP($B958,SOCS_box_taxonomy!$B$2:$Z$948,21,0)</f>
        <v xml:space="preserve"> Rattus.</v>
      </c>
      <c r="Y958">
        <f>VLOOKUP($B958,SOCS_box_taxonomy!$B$2:$Z$948,22,0)</f>
        <v>0</v>
      </c>
      <c r="Z958">
        <f>$F958-$E958+1</f>
        <v>38</v>
      </c>
    </row>
    <row r="959" spans="1:26">
      <c r="A959" t="s">
        <v>470</v>
      </c>
      <c r="B959" t="s">
        <v>1619</v>
      </c>
      <c r="C959">
        <v>436</v>
      </c>
      <c r="D959" t="s">
        <v>1347</v>
      </c>
      <c r="E959">
        <v>54</v>
      </c>
      <c r="F959">
        <v>109</v>
      </c>
      <c r="G959">
        <v>63</v>
      </c>
      <c r="H959" t="s">
        <v>1348</v>
      </c>
      <c r="I959" t="str">
        <f>VLOOKUP($B959,SOCS_box_taxonomy!$B$2:$Z$948,6,0)</f>
        <v>Eukaryota</v>
      </c>
      <c r="J959" t="str">
        <f>VLOOKUP($B959,SOCS_box_taxonomy!$B$2:$Z$948,7,0)</f>
        <v xml:space="preserve"> Metazoa</v>
      </c>
      <c r="K959" t="str">
        <f>VLOOKUP($B959,SOCS_box_taxonomy!$B$2:$Z$948,8,0)</f>
        <v xml:space="preserve"> Chordata</v>
      </c>
      <c r="L959" t="str">
        <f>VLOOKUP($B959,SOCS_box_taxonomy!$B$2:$Z$948,9,0)</f>
        <v xml:space="preserve"> Craniata</v>
      </c>
      <c r="M959" t="str">
        <f>VLOOKUP($B959,SOCS_box_taxonomy!$B$2:$Z$948,10,0)</f>
        <v xml:space="preserve"> Vertebrata</v>
      </c>
      <c r="N959" t="str">
        <f>VLOOKUP($B959,SOCS_box_taxonomy!$B$2:$Z$948,11,0)</f>
        <v xml:space="preserve"> Euteleostomi</v>
      </c>
      <c r="O959" t="str">
        <f>VLOOKUP($B959,SOCS_box_taxonomy!$B$2:$Z$948,12,0)</f>
        <v>Mammalia</v>
      </c>
      <c r="P959" t="str">
        <f>VLOOKUP($B959,SOCS_box_taxonomy!$B$2:$Z$948,13,0)</f>
        <v xml:space="preserve"> Eutheria</v>
      </c>
      <c r="Q959" t="str">
        <f>VLOOKUP($B959,SOCS_box_taxonomy!$B$2:$Z$948,14,0)</f>
        <v xml:space="preserve"> Euarchontoglires</v>
      </c>
      <c r="R959" t="str">
        <f>VLOOKUP($B959,SOCS_box_taxonomy!$B$2:$Z$948,15,0)</f>
        <v xml:space="preserve"> Glires</v>
      </c>
      <c r="S959" t="str">
        <f>VLOOKUP($B959,SOCS_box_taxonomy!$B$2:$Z$948,16,0)</f>
        <v xml:space="preserve"> Rodentia</v>
      </c>
      <c r="T959" t="str">
        <f>VLOOKUP($B959,SOCS_box_taxonomy!$B$2:$Z$948,17,0)</f>
        <v xml:space="preserve"> Sciurognathi</v>
      </c>
      <c r="U959" t="str">
        <f>VLOOKUP($B959,SOCS_box_taxonomy!$B$2:$Z$948,18,0)</f>
        <v>Muroidea</v>
      </c>
      <c r="V959" t="str">
        <f>VLOOKUP($B959,SOCS_box_taxonomy!$B$2:$Z$948,19,0)</f>
        <v xml:space="preserve"> Muridae</v>
      </c>
      <c r="W959" t="str">
        <f>VLOOKUP($B959,SOCS_box_taxonomy!$B$2:$Z$948,20,0)</f>
        <v xml:space="preserve"> Murinae</v>
      </c>
      <c r="X959" t="str">
        <f>VLOOKUP($B959,SOCS_box_taxonomy!$B$2:$Z$948,21,0)</f>
        <v xml:space="preserve"> Rattus.</v>
      </c>
      <c r="Y959">
        <f>VLOOKUP($B959,SOCS_box_taxonomy!$B$2:$Z$948,22,0)</f>
        <v>0</v>
      </c>
    </row>
    <row r="960" spans="1:26">
      <c r="A960" t="s">
        <v>470</v>
      </c>
      <c r="B960" t="s">
        <v>1619</v>
      </c>
      <c r="C960">
        <v>436</v>
      </c>
      <c r="D960" t="s">
        <v>1349</v>
      </c>
      <c r="E960">
        <v>111</v>
      </c>
      <c r="F960">
        <v>263</v>
      </c>
      <c r="G960">
        <v>56</v>
      </c>
      <c r="I960" t="str">
        <f>VLOOKUP($B960,SOCS_box_taxonomy!$B$2:$Z$948,6,0)</f>
        <v>Eukaryota</v>
      </c>
      <c r="J960" t="str">
        <f>VLOOKUP($B960,SOCS_box_taxonomy!$B$2:$Z$948,7,0)</f>
        <v xml:space="preserve"> Metazoa</v>
      </c>
      <c r="K960" t="str">
        <f>VLOOKUP($B960,SOCS_box_taxonomy!$B$2:$Z$948,8,0)</f>
        <v xml:space="preserve"> Chordata</v>
      </c>
      <c r="L960" t="str">
        <f>VLOOKUP($B960,SOCS_box_taxonomy!$B$2:$Z$948,9,0)</f>
        <v xml:space="preserve"> Craniata</v>
      </c>
      <c r="M960" t="str">
        <f>VLOOKUP($B960,SOCS_box_taxonomy!$B$2:$Z$948,10,0)</f>
        <v xml:space="preserve"> Vertebrata</v>
      </c>
      <c r="N960" t="str">
        <f>VLOOKUP($B960,SOCS_box_taxonomy!$B$2:$Z$948,11,0)</f>
        <v xml:space="preserve"> Euteleostomi</v>
      </c>
      <c r="O960" t="str">
        <f>VLOOKUP($B960,SOCS_box_taxonomy!$B$2:$Z$948,12,0)</f>
        <v>Mammalia</v>
      </c>
      <c r="P960" t="str">
        <f>VLOOKUP($B960,SOCS_box_taxonomy!$B$2:$Z$948,13,0)</f>
        <v xml:space="preserve"> Eutheria</v>
      </c>
      <c r="Q960" t="str">
        <f>VLOOKUP($B960,SOCS_box_taxonomy!$B$2:$Z$948,14,0)</f>
        <v xml:space="preserve"> Euarchontoglires</v>
      </c>
      <c r="R960" t="str">
        <f>VLOOKUP($B960,SOCS_box_taxonomy!$B$2:$Z$948,15,0)</f>
        <v xml:space="preserve"> Glires</v>
      </c>
      <c r="S960" t="str">
        <f>VLOOKUP($B960,SOCS_box_taxonomy!$B$2:$Z$948,16,0)</f>
        <v xml:space="preserve"> Rodentia</v>
      </c>
      <c r="T960" t="str">
        <f>VLOOKUP($B960,SOCS_box_taxonomy!$B$2:$Z$948,17,0)</f>
        <v xml:space="preserve"> Sciurognathi</v>
      </c>
      <c r="U960" t="str">
        <f>VLOOKUP($B960,SOCS_box_taxonomy!$B$2:$Z$948,18,0)</f>
        <v>Muroidea</v>
      </c>
      <c r="V960" t="str">
        <f>VLOOKUP($B960,SOCS_box_taxonomy!$B$2:$Z$948,19,0)</f>
        <v xml:space="preserve"> Muridae</v>
      </c>
      <c r="W960" t="str">
        <f>VLOOKUP($B960,SOCS_box_taxonomy!$B$2:$Z$948,20,0)</f>
        <v xml:space="preserve"> Murinae</v>
      </c>
      <c r="X960" t="str">
        <f>VLOOKUP($B960,SOCS_box_taxonomy!$B$2:$Z$948,21,0)</f>
        <v xml:space="preserve"> Rattus.</v>
      </c>
      <c r="Y960">
        <f>VLOOKUP($B960,SOCS_box_taxonomy!$B$2:$Z$948,22,0)</f>
        <v>0</v>
      </c>
    </row>
    <row r="961" spans="1:26">
      <c r="A961" t="s">
        <v>471</v>
      </c>
      <c r="B961" t="s">
        <v>1620</v>
      </c>
      <c r="C961">
        <v>288</v>
      </c>
      <c r="D961" t="s">
        <v>1319</v>
      </c>
      <c r="E961">
        <v>117</v>
      </c>
      <c r="F961">
        <v>149</v>
      </c>
      <c r="G961">
        <v>5717</v>
      </c>
      <c r="H961" t="s">
        <v>1320</v>
      </c>
      <c r="I961" t="str">
        <f>VLOOKUP($B961,SOCS_box_taxonomy!$B$2:$Z$948,6,0)</f>
        <v>Eukaryota</v>
      </c>
      <c r="J961" t="str">
        <f>VLOOKUP($B961,SOCS_box_taxonomy!$B$2:$Z$948,7,0)</f>
        <v xml:space="preserve"> Metazoa</v>
      </c>
      <c r="K961" t="str">
        <f>VLOOKUP($B961,SOCS_box_taxonomy!$B$2:$Z$948,8,0)</f>
        <v xml:space="preserve"> Chordata</v>
      </c>
      <c r="L961" t="str">
        <f>VLOOKUP($B961,SOCS_box_taxonomy!$B$2:$Z$948,9,0)</f>
        <v xml:space="preserve"> Craniata</v>
      </c>
      <c r="M961" t="str">
        <f>VLOOKUP($B961,SOCS_box_taxonomy!$B$2:$Z$948,10,0)</f>
        <v xml:space="preserve"> Vertebrata</v>
      </c>
      <c r="N961" t="str">
        <f>VLOOKUP($B961,SOCS_box_taxonomy!$B$2:$Z$948,11,0)</f>
        <v xml:space="preserve"> Euteleostomi</v>
      </c>
      <c r="O961" t="str">
        <f>VLOOKUP($B961,SOCS_box_taxonomy!$B$2:$Z$948,12,0)</f>
        <v>Mammalia</v>
      </c>
      <c r="P961" t="str">
        <f>VLOOKUP($B961,SOCS_box_taxonomy!$B$2:$Z$948,13,0)</f>
        <v xml:space="preserve"> Eutheria</v>
      </c>
      <c r="Q961" t="str">
        <f>VLOOKUP($B961,SOCS_box_taxonomy!$B$2:$Z$948,14,0)</f>
        <v xml:space="preserve"> Euarchontoglires</v>
      </c>
      <c r="R961" t="str">
        <f>VLOOKUP($B961,SOCS_box_taxonomy!$B$2:$Z$948,15,0)</f>
        <v xml:space="preserve"> Glires</v>
      </c>
      <c r="S961" t="str">
        <f>VLOOKUP($B961,SOCS_box_taxonomy!$B$2:$Z$948,16,0)</f>
        <v xml:space="preserve"> Rodentia</v>
      </c>
      <c r="T961" t="str">
        <f>VLOOKUP($B961,SOCS_box_taxonomy!$B$2:$Z$948,17,0)</f>
        <v xml:space="preserve"> Sciurognathi</v>
      </c>
      <c r="U961" t="str">
        <f>VLOOKUP($B961,SOCS_box_taxonomy!$B$2:$Z$948,18,0)</f>
        <v>Muroidea</v>
      </c>
      <c r="V961" t="str">
        <f>VLOOKUP($B961,SOCS_box_taxonomy!$B$2:$Z$948,19,0)</f>
        <v xml:space="preserve"> Muridae</v>
      </c>
      <c r="W961" t="str">
        <f>VLOOKUP($B961,SOCS_box_taxonomy!$B$2:$Z$948,20,0)</f>
        <v xml:space="preserve"> Murinae</v>
      </c>
      <c r="X961" t="str">
        <f>VLOOKUP($B961,SOCS_box_taxonomy!$B$2:$Z$948,21,0)</f>
        <v xml:space="preserve"> Rattus.</v>
      </c>
      <c r="Y961">
        <f>VLOOKUP($B961,SOCS_box_taxonomy!$B$2:$Z$948,22,0)</f>
        <v>0</v>
      </c>
    </row>
    <row r="962" spans="1:26">
      <c r="A962" t="s">
        <v>471</v>
      </c>
      <c r="B962" t="s">
        <v>1620</v>
      </c>
      <c r="C962">
        <v>288</v>
      </c>
      <c r="D962" t="s">
        <v>1269</v>
      </c>
      <c r="E962">
        <v>26</v>
      </c>
      <c r="F962">
        <v>115</v>
      </c>
      <c r="G962">
        <v>64467</v>
      </c>
      <c r="H962" t="s">
        <v>1270</v>
      </c>
      <c r="I962" t="str">
        <f>VLOOKUP($B962,SOCS_box_taxonomy!$B$2:$Z$948,6,0)</f>
        <v>Eukaryota</v>
      </c>
      <c r="J962" t="str">
        <f>VLOOKUP($B962,SOCS_box_taxonomy!$B$2:$Z$948,7,0)</f>
        <v xml:space="preserve"> Metazoa</v>
      </c>
      <c r="K962" t="str">
        <f>VLOOKUP($B962,SOCS_box_taxonomy!$B$2:$Z$948,8,0)</f>
        <v xml:space="preserve"> Chordata</v>
      </c>
      <c r="L962" t="str">
        <f>VLOOKUP($B962,SOCS_box_taxonomy!$B$2:$Z$948,9,0)</f>
        <v xml:space="preserve"> Craniata</v>
      </c>
      <c r="M962" t="str">
        <f>VLOOKUP($B962,SOCS_box_taxonomy!$B$2:$Z$948,10,0)</f>
        <v xml:space="preserve"> Vertebrata</v>
      </c>
      <c r="N962" t="str">
        <f>VLOOKUP($B962,SOCS_box_taxonomy!$B$2:$Z$948,11,0)</f>
        <v xml:space="preserve"> Euteleostomi</v>
      </c>
      <c r="O962" t="str">
        <f>VLOOKUP($B962,SOCS_box_taxonomy!$B$2:$Z$948,12,0)</f>
        <v>Mammalia</v>
      </c>
      <c r="P962" t="str">
        <f>VLOOKUP($B962,SOCS_box_taxonomy!$B$2:$Z$948,13,0)</f>
        <v xml:space="preserve"> Eutheria</v>
      </c>
      <c r="Q962" t="str">
        <f>VLOOKUP($B962,SOCS_box_taxonomy!$B$2:$Z$948,14,0)</f>
        <v xml:space="preserve"> Euarchontoglires</v>
      </c>
      <c r="R962" t="str">
        <f>VLOOKUP($B962,SOCS_box_taxonomy!$B$2:$Z$948,15,0)</f>
        <v xml:space="preserve"> Glires</v>
      </c>
      <c r="S962" t="str">
        <f>VLOOKUP($B962,SOCS_box_taxonomy!$B$2:$Z$948,16,0)</f>
        <v xml:space="preserve"> Rodentia</v>
      </c>
      <c r="T962" t="str">
        <f>VLOOKUP($B962,SOCS_box_taxonomy!$B$2:$Z$948,17,0)</f>
        <v xml:space="preserve"> Sciurognathi</v>
      </c>
      <c r="U962" t="str">
        <f>VLOOKUP($B962,SOCS_box_taxonomy!$B$2:$Z$948,18,0)</f>
        <v>Muroidea</v>
      </c>
      <c r="V962" t="str">
        <f>VLOOKUP($B962,SOCS_box_taxonomy!$B$2:$Z$948,19,0)</f>
        <v xml:space="preserve"> Muridae</v>
      </c>
      <c r="W962" t="str">
        <f>VLOOKUP($B962,SOCS_box_taxonomy!$B$2:$Z$948,20,0)</f>
        <v xml:space="preserve"> Murinae</v>
      </c>
      <c r="X962" t="str">
        <f>VLOOKUP($B962,SOCS_box_taxonomy!$B$2:$Z$948,21,0)</f>
        <v xml:space="preserve"> Rattus.</v>
      </c>
      <c r="Y962">
        <f>VLOOKUP($B962,SOCS_box_taxonomy!$B$2:$Z$948,22,0)</f>
        <v>0</v>
      </c>
    </row>
    <row r="963" spans="1:26">
      <c r="A963" t="s">
        <v>471</v>
      </c>
      <c r="B963" t="s">
        <v>1620</v>
      </c>
      <c r="C963">
        <v>288</v>
      </c>
      <c r="D963" t="s">
        <v>1269</v>
      </c>
      <c r="E963">
        <v>95</v>
      </c>
      <c r="F963">
        <v>181</v>
      </c>
      <c r="G963">
        <v>64467</v>
      </c>
      <c r="H963" t="s">
        <v>1270</v>
      </c>
      <c r="I963" t="str">
        <f>VLOOKUP($B963,SOCS_box_taxonomy!$B$2:$Z$948,6,0)</f>
        <v>Eukaryota</v>
      </c>
      <c r="J963" t="str">
        <f>VLOOKUP($B963,SOCS_box_taxonomy!$B$2:$Z$948,7,0)</f>
        <v xml:space="preserve"> Metazoa</v>
      </c>
      <c r="K963" t="str">
        <f>VLOOKUP($B963,SOCS_box_taxonomy!$B$2:$Z$948,8,0)</f>
        <v xml:space="preserve"> Chordata</v>
      </c>
      <c r="L963" t="str">
        <f>VLOOKUP($B963,SOCS_box_taxonomy!$B$2:$Z$948,9,0)</f>
        <v xml:space="preserve"> Craniata</v>
      </c>
      <c r="M963" t="str">
        <f>VLOOKUP($B963,SOCS_box_taxonomy!$B$2:$Z$948,10,0)</f>
        <v xml:space="preserve"> Vertebrata</v>
      </c>
      <c r="N963" t="str">
        <f>VLOOKUP($B963,SOCS_box_taxonomy!$B$2:$Z$948,11,0)</f>
        <v xml:space="preserve"> Euteleostomi</v>
      </c>
      <c r="O963" t="str">
        <f>VLOOKUP($B963,SOCS_box_taxonomy!$B$2:$Z$948,12,0)</f>
        <v>Mammalia</v>
      </c>
      <c r="P963" t="str">
        <f>VLOOKUP($B963,SOCS_box_taxonomy!$B$2:$Z$948,13,0)</f>
        <v xml:space="preserve"> Eutheria</v>
      </c>
      <c r="Q963" t="str">
        <f>VLOOKUP($B963,SOCS_box_taxonomy!$B$2:$Z$948,14,0)</f>
        <v xml:space="preserve"> Euarchontoglires</v>
      </c>
      <c r="R963" t="str">
        <f>VLOOKUP($B963,SOCS_box_taxonomy!$B$2:$Z$948,15,0)</f>
        <v xml:space="preserve"> Glires</v>
      </c>
      <c r="S963" t="str">
        <f>VLOOKUP($B963,SOCS_box_taxonomy!$B$2:$Z$948,16,0)</f>
        <v xml:space="preserve"> Rodentia</v>
      </c>
      <c r="T963" t="str">
        <f>VLOOKUP($B963,SOCS_box_taxonomy!$B$2:$Z$948,17,0)</f>
        <v xml:space="preserve"> Sciurognathi</v>
      </c>
      <c r="U963" t="str">
        <f>VLOOKUP($B963,SOCS_box_taxonomy!$B$2:$Z$948,18,0)</f>
        <v>Muroidea</v>
      </c>
      <c r="V963" t="str">
        <f>VLOOKUP($B963,SOCS_box_taxonomy!$B$2:$Z$948,19,0)</f>
        <v xml:space="preserve"> Muridae</v>
      </c>
      <c r="W963" t="str">
        <f>VLOOKUP($B963,SOCS_box_taxonomy!$B$2:$Z$948,20,0)</f>
        <v xml:space="preserve"> Murinae</v>
      </c>
      <c r="X963" t="str">
        <f>VLOOKUP($B963,SOCS_box_taxonomy!$B$2:$Z$948,21,0)</f>
        <v xml:space="preserve"> Rattus.</v>
      </c>
      <c r="Y963">
        <f>VLOOKUP($B963,SOCS_box_taxonomy!$B$2:$Z$948,22,0)</f>
        <v>0</v>
      </c>
    </row>
    <row r="964" spans="1:26">
      <c r="A964" t="s">
        <v>471</v>
      </c>
      <c r="B964" t="s">
        <v>1620</v>
      </c>
      <c r="C964">
        <v>288</v>
      </c>
      <c r="D964" t="s">
        <v>21</v>
      </c>
      <c r="E964">
        <v>247</v>
      </c>
      <c r="F964">
        <v>288</v>
      </c>
      <c r="G964">
        <v>1016</v>
      </c>
      <c r="H964" t="s">
        <v>1265</v>
      </c>
      <c r="I964" t="str">
        <f>VLOOKUP($B964,SOCS_box_taxonomy!$B$2:$Z$948,6,0)</f>
        <v>Eukaryota</v>
      </c>
      <c r="J964" t="str">
        <f>VLOOKUP($B964,SOCS_box_taxonomy!$B$2:$Z$948,7,0)</f>
        <v xml:space="preserve"> Metazoa</v>
      </c>
      <c r="K964" t="str">
        <f>VLOOKUP($B964,SOCS_box_taxonomy!$B$2:$Z$948,8,0)</f>
        <v xml:space="preserve"> Chordata</v>
      </c>
      <c r="L964" t="str">
        <f>VLOOKUP($B964,SOCS_box_taxonomy!$B$2:$Z$948,9,0)</f>
        <v xml:space="preserve"> Craniata</v>
      </c>
      <c r="M964" t="str">
        <f>VLOOKUP($B964,SOCS_box_taxonomy!$B$2:$Z$948,10,0)</f>
        <v xml:space="preserve"> Vertebrata</v>
      </c>
      <c r="N964" t="str">
        <f>VLOOKUP($B964,SOCS_box_taxonomy!$B$2:$Z$948,11,0)</f>
        <v xml:space="preserve"> Euteleostomi</v>
      </c>
      <c r="O964" t="str">
        <f>VLOOKUP($B964,SOCS_box_taxonomy!$B$2:$Z$948,12,0)</f>
        <v>Mammalia</v>
      </c>
      <c r="P964" t="str">
        <f>VLOOKUP($B964,SOCS_box_taxonomy!$B$2:$Z$948,13,0)</f>
        <v xml:space="preserve"> Eutheria</v>
      </c>
      <c r="Q964" t="str">
        <f>VLOOKUP($B964,SOCS_box_taxonomy!$B$2:$Z$948,14,0)</f>
        <v xml:space="preserve"> Euarchontoglires</v>
      </c>
      <c r="R964" t="str">
        <f>VLOOKUP($B964,SOCS_box_taxonomy!$B$2:$Z$948,15,0)</f>
        <v xml:space="preserve"> Glires</v>
      </c>
      <c r="S964" t="str">
        <f>VLOOKUP($B964,SOCS_box_taxonomy!$B$2:$Z$948,16,0)</f>
        <v xml:space="preserve"> Rodentia</v>
      </c>
      <c r="T964" t="str">
        <f>VLOOKUP($B964,SOCS_box_taxonomy!$B$2:$Z$948,17,0)</f>
        <v xml:space="preserve"> Sciurognathi</v>
      </c>
      <c r="U964" t="str">
        <f>VLOOKUP($B964,SOCS_box_taxonomy!$B$2:$Z$948,18,0)</f>
        <v>Muroidea</v>
      </c>
      <c r="V964" t="str">
        <f>VLOOKUP($B964,SOCS_box_taxonomy!$B$2:$Z$948,19,0)</f>
        <v xml:space="preserve"> Muridae</v>
      </c>
      <c r="W964" t="str">
        <f>VLOOKUP($B964,SOCS_box_taxonomy!$B$2:$Z$948,20,0)</f>
        <v xml:space="preserve"> Murinae</v>
      </c>
      <c r="X964" t="str">
        <f>VLOOKUP($B964,SOCS_box_taxonomy!$B$2:$Z$948,21,0)</f>
        <v xml:space="preserve"> Rattus.</v>
      </c>
      <c r="Y964">
        <f>VLOOKUP($B964,SOCS_box_taxonomy!$B$2:$Z$948,22,0)</f>
        <v>0</v>
      </c>
      <c r="Z964">
        <f>$F964-$E964+1</f>
        <v>42</v>
      </c>
    </row>
    <row r="965" spans="1:26">
      <c r="A965" t="s">
        <v>472</v>
      </c>
      <c r="B965" t="s">
        <v>1621</v>
      </c>
      <c r="C965">
        <v>273</v>
      </c>
      <c r="D965" t="s">
        <v>21</v>
      </c>
      <c r="E965">
        <v>234</v>
      </c>
      <c r="F965">
        <v>273</v>
      </c>
      <c r="G965">
        <v>1016</v>
      </c>
      <c r="H965" t="s">
        <v>1265</v>
      </c>
      <c r="I965" t="str">
        <f>VLOOKUP($B965,SOCS_box_taxonomy!$B$2:$Z$948,6,0)</f>
        <v>Eukaryota</v>
      </c>
      <c r="J965" t="str">
        <f>VLOOKUP($B965,SOCS_box_taxonomy!$B$2:$Z$948,7,0)</f>
        <v xml:space="preserve"> Metazoa</v>
      </c>
      <c r="K965" t="str">
        <f>VLOOKUP($B965,SOCS_box_taxonomy!$B$2:$Z$948,8,0)</f>
        <v xml:space="preserve"> Chordata</v>
      </c>
      <c r="L965" t="str">
        <f>VLOOKUP($B965,SOCS_box_taxonomy!$B$2:$Z$948,9,0)</f>
        <v xml:space="preserve"> Craniata</v>
      </c>
      <c r="M965" t="str">
        <f>VLOOKUP($B965,SOCS_box_taxonomy!$B$2:$Z$948,10,0)</f>
        <v xml:space="preserve"> Vertebrata</v>
      </c>
      <c r="N965" t="str">
        <f>VLOOKUP($B965,SOCS_box_taxonomy!$B$2:$Z$948,11,0)</f>
        <v xml:space="preserve"> Euteleostomi</v>
      </c>
      <c r="O965" t="str">
        <f>VLOOKUP($B965,SOCS_box_taxonomy!$B$2:$Z$948,12,0)</f>
        <v>Mammalia</v>
      </c>
      <c r="P965" t="str">
        <f>VLOOKUP($B965,SOCS_box_taxonomy!$B$2:$Z$948,13,0)</f>
        <v xml:space="preserve"> Eutheria</v>
      </c>
      <c r="Q965" t="str">
        <f>VLOOKUP($B965,SOCS_box_taxonomy!$B$2:$Z$948,14,0)</f>
        <v xml:space="preserve"> Euarchontoglires</v>
      </c>
      <c r="R965" t="str">
        <f>VLOOKUP($B965,SOCS_box_taxonomy!$B$2:$Z$948,15,0)</f>
        <v xml:space="preserve"> Glires</v>
      </c>
      <c r="S965" t="str">
        <f>VLOOKUP($B965,SOCS_box_taxonomy!$B$2:$Z$948,16,0)</f>
        <v xml:space="preserve"> Rodentia</v>
      </c>
      <c r="T965" t="str">
        <f>VLOOKUP($B965,SOCS_box_taxonomy!$B$2:$Z$948,17,0)</f>
        <v xml:space="preserve"> Sciurognathi</v>
      </c>
      <c r="U965" t="str">
        <f>VLOOKUP($B965,SOCS_box_taxonomy!$B$2:$Z$948,18,0)</f>
        <v>Muroidea</v>
      </c>
      <c r="V965" t="str">
        <f>VLOOKUP($B965,SOCS_box_taxonomy!$B$2:$Z$948,19,0)</f>
        <v xml:space="preserve"> Muridae</v>
      </c>
      <c r="W965" t="str">
        <f>VLOOKUP($B965,SOCS_box_taxonomy!$B$2:$Z$948,20,0)</f>
        <v xml:space="preserve"> Murinae</v>
      </c>
      <c r="X965" t="str">
        <f>VLOOKUP($B965,SOCS_box_taxonomy!$B$2:$Z$948,21,0)</f>
        <v xml:space="preserve"> Rattus.</v>
      </c>
      <c r="Y965">
        <f>VLOOKUP($B965,SOCS_box_taxonomy!$B$2:$Z$948,22,0)</f>
        <v>0</v>
      </c>
      <c r="Z965">
        <f>$F965-$E965+1</f>
        <v>40</v>
      </c>
    </row>
    <row r="966" spans="1:26">
      <c r="A966" t="s">
        <v>472</v>
      </c>
      <c r="B966" t="s">
        <v>1621</v>
      </c>
      <c r="C966">
        <v>273</v>
      </c>
      <c r="D966" t="s">
        <v>62</v>
      </c>
      <c r="E966">
        <v>95</v>
      </c>
      <c r="F966">
        <v>229</v>
      </c>
      <c r="G966">
        <v>3584</v>
      </c>
      <c r="H966" t="s">
        <v>1275</v>
      </c>
      <c r="I966" t="str">
        <f>VLOOKUP($B966,SOCS_box_taxonomy!$B$2:$Z$948,6,0)</f>
        <v>Eukaryota</v>
      </c>
      <c r="J966" t="str">
        <f>VLOOKUP($B966,SOCS_box_taxonomy!$B$2:$Z$948,7,0)</f>
        <v xml:space="preserve"> Metazoa</v>
      </c>
      <c r="K966" t="str">
        <f>VLOOKUP($B966,SOCS_box_taxonomy!$B$2:$Z$948,8,0)</f>
        <v xml:space="preserve"> Chordata</v>
      </c>
      <c r="L966" t="str">
        <f>VLOOKUP($B966,SOCS_box_taxonomy!$B$2:$Z$948,9,0)</f>
        <v xml:space="preserve"> Craniata</v>
      </c>
      <c r="M966" t="str">
        <f>VLOOKUP($B966,SOCS_box_taxonomy!$B$2:$Z$948,10,0)</f>
        <v xml:space="preserve"> Vertebrata</v>
      </c>
      <c r="N966" t="str">
        <f>VLOOKUP($B966,SOCS_box_taxonomy!$B$2:$Z$948,11,0)</f>
        <v xml:space="preserve"> Euteleostomi</v>
      </c>
      <c r="O966" t="str">
        <f>VLOOKUP($B966,SOCS_box_taxonomy!$B$2:$Z$948,12,0)</f>
        <v>Mammalia</v>
      </c>
      <c r="P966" t="str">
        <f>VLOOKUP($B966,SOCS_box_taxonomy!$B$2:$Z$948,13,0)</f>
        <v xml:space="preserve"> Eutheria</v>
      </c>
      <c r="Q966" t="str">
        <f>VLOOKUP($B966,SOCS_box_taxonomy!$B$2:$Z$948,14,0)</f>
        <v xml:space="preserve"> Euarchontoglires</v>
      </c>
      <c r="R966" t="str">
        <f>VLOOKUP($B966,SOCS_box_taxonomy!$B$2:$Z$948,15,0)</f>
        <v xml:space="preserve"> Glires</v>
      </c>
      <c r="S966" t="str">
        <f>VLOOKUP($B966,SOCS_box_taxonomy!$B$2:$Z$948,16,0)</f>
        <v xml:space="preserve"> Rodentia</v>
      </c>
      <c r="T966" t="str">
        <f>VLOOKUP($B966,SOCS_box_taxonomy!$B$2:$Z$948,17,0)</f>
        <v xml:space="preserve"> Sciurognathi</v>
      </c>
      <c r="U966" t="str">
        <f>VLOOKUP($B966,SOCS_box_taxonomy!$B$2:$Z$948,18,0)</f>
        <v>Muroidea</v>
      </c>
      <c r="V966" t="str">
        <f>VLOOKUP($B966,SOCS_box_taxonomy!$B$2:$Z$948,19,0)</f>
        <v xml:space="preserve"> Muridae</v>
      </c>
      <c r="W966" t="str">
        <f>VLOOKUP($B966,SOCS_box_taxonomy!$B$2:$Z$948,20,0)</f>
        <v xml:space="preserve"> Murinae</v>
      </c>
      <c r="X966" t="str">
        <f>VLOOKUP($B966,SOCS_box_taxonomy!$B$2:$Z$948,21,0)</f>
        <v xml:space="preserve"> Rattus.</v>
      </c>
      <c r="Y966">
        <f>VLOOKUP($B966,SOCS_box_taxonomy!$B$2:$Z$948,22,0)</f>
        <v>0</v>
      </c>
    </row>
    <row r="967" spans="1:26">
      <c r="A967" t="s">
        <v>473</v>
      </c>
      <c r="B967" t="s">
        <v>1622</v>
      </c>
      <c r="C967">
        <v>279</v>
      </c>
      <c r="D967" t="s">
        <v>81</v>
      </c>
      <c r="E967">
        <v>17</v>
      </c>
      <c r="F967">
        <v>177</v>
      </c>
      <c r="G967">
        <v>13525</v>
      </c>
      <c r="H967" t="s">
        <v>1281</v>
      </c>
      <c r="I967" t="str">
        <f>VLOOKUP($B967,SOCS_box_taxonomy!$B$2:$Z$948,6,0)</f>
        <v>Eukaryota</v>
      </c>
      <c r="J967" t="str">
        <f>VLOOKUP($B967,SOCS_box_taxonomy!$B$2:$Z$948,7,0)</f>
        <v xml:space="preserve"> Metazoa</v>
      </c>
      <c r="K967" t="str">
        <f>VLOOKUP($B967,SOCS_box_taxonomy!$B$2:$Z$948,8,0)</f>
        <v xml:space="preserve"> Chordata</v>
      </c>
      <c r="L967" t="str">
        <f>VLOOKUP($B967,SOCS_box_taxonomy!$B$2:$Z$948,9,0)</f>
        <v xml:space="preserve"> Craniata</v>
      </c>
      <c r="M967" t="str">
        <f>VLOOKUP($B967,SOCS_box_taxonomy!$B$2:$Z$948,10,0)</f>
        <v xml:space="preserve"> Vertebrata</v>
      </c>
      <c r="N967" t="str">
        <f>VLOOKUP($B967,SOCS_box_taxonomy!$B$2:$Z$948,11,0)</f>
        <v xml:space="preserve"> Euteleostomi</v>
      </c>
      <c r="O967" t="str">
        <f>VLOOKUP($B967,SOCS_box_taxonomy!$B$2:$Z$948,12,0)</f>
        <v>Mammalia</v>
      </c>
      <c r="P967" t="str">
        <f>VLOOKUP($B967,SOCS_box_taxonomy!$B$2:$Z$948,13,0)</f>
        <v xml:space="preserve"> Eutheria</v>
      </c>
      <c r="Q967" t="str">
        <f>VLOOKUP($B967,SOCS_box_taxonomy!$B$2:$Z$948,14,0)</f>
        <v xml:space="preserve"> Euarchontoglires</v>
      </c>
      <c r="R967" t="str">
        <f>VLOOKUP($B967,SOCS_box_taxonomy!$B$2:$Z$948,15,0)</f>
        <v xml:space="preserve"> Glires</v>
      </c>
      <c r="S967" t="str">
        <f>VLOOKUP($B967,SOCS_box_taxonomy!$B$2:$Z$948,16,0)</f>
        <v xml:space="preserve"> Rodentia</v>
      </c>
      <c r="T967" t="str">
        <f>VLOOKUP($B967,SOCS_box_taxonomy!$B$2:$Z$948,17,0)</f>
        <v xml:space="preserve"> Sciurognathi</v>
      </c>
      <c r="U967" t="str">
        <f>VLOOKUP($B967,SOCS_box_taxonomy!$B$2:$Z$948,18,0)</f>
        <v>Muroidea</v>
      </c>
      <c r="V967" t="str">
        <f>VLOOKUP($B967,SOCS_box_taxonomy!$B$2:$Z$948,19,0)</f>
        <v xml:space="preserve"> Muridae</v>
      </c>
      <c r="W967" t="str">
        <f>VLOOKUP($B967,SOCS_box_taxonomy!$B$2:$Z$948,20,0)</f>
        <v xml:space="preserve"> Murinae</v>
      </c>
      <c r="X967" t="str">
        <f>VLOOKUP($B967,SOCS_box_taxonomy!$B$2:$Z$948,21,0)</f>
        <v xml:space="preserve"> Rattus.</v>
      </c>
      <c r="Y967">
        <f>VLOOKUP($B967,SOCS_box_taxonomy!$B$2:$Z$948,22,0)</f>
        <v>0</v>
      </c>
    </row>
    <row r="968" spans="1:26">
      <c r="A968" t="s">
        <v>473</v>
      </c>
      <c r="B968" t="s">
        <v>1622</v>
      </c>
      <c r="C968">
        <v>279</v>
      </c>
      <c r="D968" t="s">
        <v>21</v>
      </c>
      <c r="E968">
        <v>190</v>
      </c>
      <c r="F968">
        <v>227</v>
      </c>
      <c r="G968">
        <v>1016</v>
      </c>
      <c r="H968" t="s">
        <v>1265</v>
      </c>
      <c r="I968" t="str">
        <f>VLOOKUP($B968,SOCS_box_taxonomy!$B$2:$Z$948,6,0)</f>
        <v>Eukaryota</v>
      </c>
      <c r="J968" t="str">
        <f>VLOOKUP($B968,SOCS_box_taxonomy!$B$2:$Z$948,7,0)</f>
        <v xml:space="preserve"> Metazoa</v>
      </c>
      <c r="K968" t="str">
        <f>VLOOKUP($B968,SOCS_box_taxonomy!$B$2:$Z$948,8,0)</f>
        <v xml:space="preserve"> Chordata</v>
      </c>
      <c r="L968" t="str">
        <f>VLOOKUP($B968,SOCS_box_taxonomy!$B$2:$Z$948,9,0)</f>
        <v xml:space="preserve"> Craniata</v>
      </c>
      <c r="M968" t="str">
        <f>VLOOKUP($B968,SOCS_box_taxonomy!$B$2:$Z$948,10,0)</f>
        <v xml:space="preserve"> Vertebrata</v>
      </c>
      <c r="N968" t="str">
        <f>VLOOKUP($B968,SOCS_box_taxonomy!$B$2:$Z$948,11,0)</f>
        <v xml:space="preserve"> Euteleostomi</v>
      </c>
      <c r="O968" t="str">
        <f>VLOOKUP($B968,SOCS_box_taxonomy!$B$2:$Z$948,12,0)</f>
        <v>Mammalia</v>
      </c>
      <c r="P968" t="str">
        <f>VLOOKUP($B968,SOCS_box_taxonomy!$B$2:$Z$948,13,0)</f>
        <v xml:space="preserve"> Eutheria</v>
      </c>
      <c r="Q968" t="str">
        <f>VLOOKUP($B968,SOCS_box_taxonomy!$B$2:$Z$948,14,0)</f>
        <v xml:space="preserve"> Euarchontoglires</v>
      </c>
      <c r="R968" t="str">
        <f>VLOOKUP($B968,SOCS_box_taxonomy!$B$2:$Z$948,15,0)</f>
        <v xml:space="preserve"> Glires</v>
      </c>
      <c r="S968" t="str">
        <f>VLOOKUP($B968,SOCS_box_taxonomy!$B$2:$Z$948,16,0)</f>
        <v xml:space="preserve"> Rodentia</v>
      </c>
      <c r="T968" t="str">
        <f>VLOOKUP($B968,SOCS_box_taxonomy!$B$2:$Z$948,17,0)</f>
        <v xml:space="preserve"> Sciurognathi</v>
      </c>
      <c r="U968" t="str">
        <f>VLOOKUP($B968,SOCS_box_taxonomy!$B$2:$Z$948,18,0)</f>
        <v>Muroidea</v>
      </c>
      <c r="V968" t="str">
        <f>VLOOKUP($B968,SOCS_box_taxonomy!$B$2:$Z$948,19,0)</f>
        <v xml:space="preserve"> Muridae</v>
      </c>
      <c r="W968" t="str">
        <f>VLOOKUP($B968,SOCS_box_taxonomy!$B$2:$Z$948,20,0)</f>
        <v xml:space="preserve"> Murinae</v>
      </c>
      <c r="X968" t="str">
        <f>VLOOKUP($B968,SOCS_box_taxonomy!$B$2:$Z$948,21,0)</f>
        <v xml:space="preserve"> Rattus.</v>
      </c>
      <c r="Y968">
        <f>VLOOKUP($B968,SOCS_box_taxonomy!$B$2:$Z$948,22,0)</f>
        <v>0</v>
      </c>
      <c r="Z968">
        <f>$F968-$E968+1</f>
        <v>38</v>
      </c>
    </row>
    <row r="969" spans="1:26">
      <c r="A969" t="s">
        <v>474</v>
      </c>
      <c r="B969" t="s">
        <v>1623</v>
      </c>
      <c r="C969">
        <v>335</v>
      </c>
      <c r="D969" t="s">
        <v>1319</v>
      </c>
      <c r="E969">
        <v>194</v>
      </c>
      <c r="F969">
        <v>221</v>
      </c>
      <c r="G969">
        <v>5717</v>
      </c>
      <c r="H969" t="s">
        <v>1320</v>
      </c>
      <c r="I969" t="str">
        <f>VLOOKUP($B969,SOCS_box_taxonomy!$B$2:$Z$948,6,0)</f>
        <v>Eukaryota</v>
      </c>
      <c r="J969" t="str">
        <f>VLOOKUP($B969,SOCS_box_taxonomy!$B$2:$Z$948,7,0)</f>
        <v xml:space="preserve"> Metazoa</v>
      </c>
      <c r="K969" t="str">
        <f>VLOOKUP($B969,SOCS_box_taxonomy!$B$2:$Z$948,8,0)</f>
        <v xml:space="preserve"> Chordata</v>
      </c>
      <c r="L969" t="str">
        <f>VLOOKUP($B969,SOCS_box_taxonomy!$B$2:$Z$948,9,0)</f>
        <v xml:space="preserve"> Craniata</v>
      </c>
      <c r="M969" t="str">
        <f>VLOOKUP($B969,SOCS_box_taxonomy!$B$2:$Z$948,10,0)</f>
        <v xml:space="preserve"> Vertebrata</v>
      </c>
      <c r="N969" t="str">
        <f>VLOOKUP($B969,SOCS_box_taxonomy!$B$2:$Z$948,11,0)</f>
        <v xml:space="preserve"> Euteleostomi</v>
      </c>
      <c r="O969" t="str">
        <f>VLOOKUP($B969,SOCS_box_taxonomy!$B$2:$Z$948,12,0)</f>
        <v>Mammalia</v>
      </c>
      <c r="P969" t="str">
        <f>VLOOKUP($B969,SOCS_box_taxonomy!$B$2:$Z$948,13,0)</f>
        <v xml:space="preserve"> Eutheria</v>
      </c>
      <c r="Q969" t="str">
        <f>VLOOKUP($B969,SOCS_box_taxonomy!$B$2:$Z$948,14,0)</f>
        <v xml:space="preserve"> Euarchontoglires</v>
      </c>
      <c r="R969" t="str">
        <f>VLOOKUP($B969,SOCS_box_taxonomy!$B$2:$Z$948,15,0)</f>
        <v xml:space="preserve"> Glires</v>
      </c>
      <c r="S969" t="str">
        <f>VLOOKUP($B969,SOCS_box_taxonomy!$B$2:$Z$948,16,0)</f>
        <v xml:space="preserve"> Rodentia</v>
      </c>
      <c r="T969" t="str">
        <f>VLOOKUP($B969,SOCS_box_taxonomy!$B$2:$Z$948,17,0)</f>
        <v xml:space="preserve"> Sciurognathi</v>
      </c>
      <c r="U969" t="str">
        <f>VLOOKUP($B969,SOCS_box_taxonomy!$B$2:$Z$948,18,0)</f>
        <v>Muroidea</v>
      </c>
      <c r="V969" t="str">
        <f>VLOOKUP($B969,SOCS_box_taxonomy!$B$2:$Z$948,19,0)</f>
        <v xml:space="preserve"> Muridae</v>
      </c>
      <c r="W969" t="str">
        <f>VLOOKUP($B969,SOCS_box_taxonomy!$B$2:$Z$948,20,0)</f>
        <v xml:space="preserve"> Murinae</v>
      </c>
      <c r="X969" t="str">
        <f>VLOOKUP($B969,SOCS_box_taxonomy!$B$2:$Z$948,21,0)</f>
        <v xml:space="preserve"> Rattus.</v>
      </c>
      <c r="Y969">
        <f>VLOOKUP($B969,SOCS_box_taxonomy!$B$2:$Z$948,22,0)</f>
        <v>0</v>
      </c>
    </row>
    <row r="970" spans="1:26">
      <c r="A970" t="s">
        <v>474</v>
      </c>
      <c r="B970" t="s">
        <v>1623</v>
      </c>
      <c r="C970">
        <v>335</v>
      </c>
      <c r="D970" t="s">
        <v>1269</v>
      </c>
      <c r="E970">
        <v>19</v>
      </c>
      <c r="F970">
        <v>108</v>
      </c>
      <c r="G970">
        <v>64467</v>
      </c>
      <c r="H970" t="s">
        <v>1270</v>
      </c>
      <c r="I970" t="str">
        <f>VLOOKUP($B970,SOCS_box_taxonomy!$B$2:$Z$948,6,0)</f>
        <v>Eukaryota</v>
      </c>
      <c r="J970" t="str">
        <f>VLOOKUP($B970,SOCS_box_taxonomy!$B$2:$Z$948,7,0)</f>
        <v xml:space="preserve"> Metazoa</v>
      </c>
      <c r="K970" t="str">
        <f>VLOOKUP($B970,SOCS_box_taxonomy!$B$2:$Z$948,8,0)</f>
        <v xml:space="preserve"> Chordata</v>
      </c>
      <c r="L970" t="str">
        <f>VLOOKUP($B970,SOCS_box_taxonomy!$B$2:$Z$948,9,0)</f>
        <v xml:space="preserve"> Craniata</v>
      </c>
      <c r="M970" t="str">
        <f>VLOOKUP($B970,SOCS_box_taxonomy!$B$2:$Z$948,10,0)</f>
        <v xml:space="preserve"> Vertebrata</v>
      </c>
      <c r="N970" t="str">
        <f>VLOOKUP($B970,SOCS_box_taxonomy!$B$2:$Z$948,11,0)</f>
        <v xml:space="preserve"> Euteleostomi</v>
      </c>
      <c r="O970" t="str">
        <f>VLOOKUP($B970,SOCS_box_taxonomy!$B$2:$Z$948,12,0)</f>
        <v>Mammalia</v>
      </c>
      <c r="P970" t="str">
        <f>VLOOKUP($B970,SOCS_box_taxonomy!$B$2:$Z$948,13,0)</f>
        <v xml:space="preserve"> Eutheria</v>
      </c>
      <c r="Q970" t="str">
        <f>VLOOKUP($B970,SOCS_box_taxonomy!$B$2:$Z$948,14,0)</f>
        <v xml:space="preserve"> Euarchontoglires</v>
      </c>
      <c r="R970" t="str">
        <f>VLOOKUP($B970,SOCS_box_taxonomy!$B$2:$Z$948,15,0)</f>
        <v xml:space="preserve"> Glires</v>
      </c>
      <c r="S970" t="str">
        <f>VLOOKUP($B970,SOCS_box_taxonomy!$B$2:$Z$948,16,0)</f>
        <v xml:space="preserve"> Rodentia</v>
      </c>
      <c r="T970" t="str">
        <f>VLOOKUP($B970,SOCS_box_taxonomy!$B$2:$Z$948,17,0)</f>
        <v xml:space="preserve"> Sciurognathi</v>
      </c>
      <c r="U970" t="str">
        <f>VLOOKUP($B970,SOCS_box_taxonomy!$B$2:$Z$948,18,0)</f>
        <v>Muroidea</v>
      </c>
      <c r="V970" t="str">
        <f>VLOOKUP($B970,SOCS_box_taxonomy!$B$2:$Z$948,19,0)</f>
        <v xml:space="preserve"> Muridae</v>
      </c>
      <c r="W970" t="str">
        <f>VLOOKUP($B970,SOCS_box_taxonomy!$B$2:$Z$948,20,0)</f>
        <v xml:space="preserve"> Murinae</v>
      </c>
      <c r="X970" t="str">
        <f>VLOOKUP($B970,SOCS_box_taxonomy!$B$2:$Z$948,21,0)</f>
        <v xml:space="preserve"> Rattus.</v>
      </c>
      <c r="Y970">
        <f>VLOOKUP($B970,SOCS_box_taxonomy!$B$2:$Z$948,22,0)</f>
        <v>0</v>
      </c>
    </row>
    <row r="971" spans="1:26">
      <c r="A971" t="s">
        <v>474</v>
      </c>
      <c r="B971" t="s">
        <v>1623</v>
      </c>
      <c r="C971">
        <v>335</v>
      </c>
      <c r="D971" t="s">
        <v>1269</v>
      </c>
      <c r="E971">
        <v>41</v>
      </c>
      <c r="F971">
        <v>141</v>
      </c>
      <c r="G971">
        <v>64467</v>
      </c>
      <c r="H971" t="s">
        <v>1270</v>
      </c>
      <c r="I971" t="str">
        <f>VLOOKUP($B971,SOCS_box_taxonomy!$B$2:$Z$948,6,0)</f>
        <v>Eukaryota</v>
      </c>
      <c r="J971" t="str">
        <f>VLOOKUP($B971,SOCS_box_taxonomy!$B$2:$Z$948,7,0)</f>
        <v xml:space="preserve"> Metazoa</v>
      </c>
      <c r="K971" t="str">
        <f>VLOOKUP($B971,SOCS_box_taxonomy!$B$2:$Z$948,8,0)</f>
        <v xml:space="preserve"> Chordata</v>
      </c>
      <c r="L971" t="str">
        <f>VLOOKUP($B971,SOCS_box_taxonomy!$B$2:$Z$948,9,0)</f>
        <v xml:space="preserve"> Craniata</v>
      </c>
      <c r="M971" t="str">
        <f>VLOOKUP($B971,SOCS_box_taxonomy!$B$2:$Z$948,10,0)</f>
        <v xml:space="preserve"> Vertebrata</v>
      </c>
      <c r="N971" t="str">
        <f>VLOOKUP($B971,SOCS_box_taxonomy!$B$2:$Z$948,11,0)</f>
        <v xml:space="preserve"> Euteleostomi</v>
      </c>
      <c r="O971" t="str">
        <f>VLOOKUP($B971,SOCS_box_taxonomy!$B$2:$Z$948,12,0)</f>
        <v>Mammalia</v>
      </c>
      <c r="P971" t="str">
        <f>VLOOKUP($B971,SOCS_box_taxonomy!$B$2:$Z$948,13,0)</f>
        <v xml:space="preserve"> Eutheria</v>
      </c>
      <c r="Q971" t="str">
        <f>VLOOKUP($B971,SOCS_box_taxonomy!$B$2:$Z$948,14,0)</f>
        <v xml:space="preserve"> Euarchontoglires</v>
      </c>
      <c r="R971" t="str">
        <f>VLOOKUP($B971,SOCS_box_taxonomy!$B$2:$Z$948,15,0)</f>
        <v xml:space="preserve"> Glires</v>
      </c>
      <c r="S971" t="str">
        <f>VLOOKUP($B971,SOCS_box_taxonomy!$B$2:$Z$948,16,0)</f>
        <v xml:space="preserve"> Rodentia</v>
      </c>
      <c r="T971" t="str">
        <f>VLOOKUP($B971,SOCS_box_taxonomy!$B$2:$Z$948,17,0)</f>
        <v xml:space="preserve"> Sciurognathi</v>
      </c>
      <c r="U971" t="str">
        <f>VLOOKUP($B971,SOCS_box_taxonomy!$B$2:$Z$948,18,0)</f>
        <v>Muroidea</v>
      </c>
      <c r="V971" t="str">
        <f>VLOOKUP($B971,SOCS_box_taxonomy!$B$2:$Z$948,19,0)</f>
        <v xml:space="preserve"> Muridae</v>
      </c>
      <c r="W971" t="str">
        <f>VLOOKUP($B971,SOCS_box_taxonomy!$B$2:$Z$948,20,0)</f>
        <v xml:space="preserve"> Murinae</v>
      </c>
      <c r="X971" t="str">
        <f>VLOOKUP($B971,SOCS_box_taxonomy!$B$2:$Z$948,21,0)</f>
        <v xml:space="preserve"> Rattus.</v>
      </c>
      <c r="Y971">
        <f>VLOOKUP($B971,SOCS_box_taxonomy!$B$2:$Z$948,22,0)</f>
        <v>0</v>
      </c>
    </row>
    <row r="972" spans="1:26">
      <c r="A972" t="s">
        <v>474</v>
      </c>
      <c r="B972" t="s">
        <v>1623</v>
      </c>
      <c r="C972">
        <v>335</v>
      </c>
      <c r="D972" t="s">
        <v>1269</v>
      </c>
      <c r="E972">
        <v>82</v>
      </c>
      <c r="F972">
        <v>174</v>
      </c>
      <c r="G972">
        <v>64467</v>
      </c>
      <c r="H972" t="s">
        <v>1270</v>
      </c>
      <c r="I972" t="str">
        <f>VLOOKUP($B972,SOCS_box_taxonomy!$B$2:$Z$948,6,0)</f>
        <v>Eukaryota</v>
      </c>
      <c r="J972" t="str">
        <f>VLOOKUP($B972,SOCS_box_taxonomy!$B$2:$Z$948,7,0)</f>
        <v xml:space="preserve"> Metazoa</v>
      </c>
      <c r="K972" t="str">
        <f>VLOOKUP($B972,SOCS_box_taxonomy!$B$2:$Z$948,8,0)</f>
        <v xml:space="preserve"> Chordata</v>
      </c>
      <c r="L972" t="str">
        <f>VLOOKUP($B972,SOCS_box_taxonomy!$B$2:$Z$948,9,0)</f>
        <v xml:space="preserve"> Craniata</v>
      </c>
      <c r="M972" t="str">
        <f>VLOOKUP($B972,SOCS_box_taxonomy!$B$2:$Z$948,10,0)</f>
        <v xml:space="preserve"> Vertebrata</v>
      </c>
      <c r="N972" t="str">
        <f>VLOOKUP($B972,SOCS_box_taxonomy!$B$2:$Z$948,11,0)</f>
        <v xml:space="preserve"> Euteleostomi</v>
      </c>
      <c r="O972" t="str">
        <f>VLOOKUP($B972,SOCS_box_taxonomy!$B$2:$Z$948,12,0)</f>
        <v>Mammalia</v>
      </c>
      <c r="P972" t="str">
        <f>VLOOKUP($B972,SOCS_box_taxonomy!$B$2:$Z$948,13,0)</f>
        <v xml:space="preserve"> Eutheria</v>
      </c>
      <c r="Q972" t="str">
        <f>VLOOKUP($B972,SOCS_box_taxonomy!$B$2:$Z$948,14,0)</f>
        <v xml:space="preserve"> Euarchontoglires</v>
      </c>
      <c r="R972" t="str">
        <f>VLOOKUP($B972,SOCS_box_taxonomy!$B$2:$Z$948,15,0)</f>
        <v xml:space="preserve"> Glires</v>
      </c>
      <c r="S972" t="str">
        <f>VLOOKUP($B972,SOCS_box_taxonomy!$B$2:$Z$948,16,0)</f>
        <v xml:space="preserve"> Rodentia</v>
      </c>
      <c r="T972" t="str">
        <f>VLOOKUP($B972,SOCS_box_taxonomy!$B$2:$Z$948,17,0)</f>
        <v xml:space="preserve"> Sciurognathi</v>
      </c>
      <c r="U972" t="str">
        <f>VLOOKUP($B972,SOCS_box_taxonomy!$B$2:$Z$948,18,0)</f>
        <v>Muroidea</v>
      </c>
      <c r="V972" t="str">
        <f>VLOOKUP($B972,SOCS_box_taxonomy!$B$2:$Z$948,19,0)</f>
        <v xml:space="preserve"> Muridae</v>
      </c>
      <c r="W972" t="str">
        <f>VLOOKUP($B972,SOCS_box_taxonomy!$B$2:$Z$948,20,0)</f>
        <v xml:space="preserve"> Murinae</v>
      </c>
      <c r="X972" t="str">
        <f>VLOOKUP($B972,SOCS_box_taxonomy!$B$2:$Z$948,21,0)</f>
        <v xml:space="preserve"> Rattus.</v>
      </c>
      <c r="Y972">
        <f>VLOOKUP($B972,SOCS_box_taxonomy!$B$2:$Z$948,22,0)</f>
        <v>0</v>
      </c>
    </row>
    <row r="973" spans="1:26">
      <c r="A973" t="s">
        <v>474</v>
      </c>
      <c r="B973" t="s">
        <v>1623</v>
      </c>
      <c r="C973">
        <v>335</v>
      </c>
      <c r="D973" t="s">
        <v>21</v>
      </c>
      <c r="E973">
        <v>296</v>
      </c>
      <c r="F973">
        <v>335</v>
      </c>
      <c r="G973">
        <v>1016</v>
      </c>
      <c r="H973" t="s">
        <v>1265</v>
      </c>
      <c r="I973" t="str">
        <f>VLOOKUP($B973,SOCS_box_taxonomy!$B$2:$Z$948,6,0)</f>
        <v>Eukaryota</v>
      </c>
      <c r="J973" t="str">
        <f>VLOOKUP($B973,SOCS_box_taxonomy!$B$2:$Z$948,7,0)</f>
        <v xml:space="preserve"> Metazoa</v>
      </c>
      <c r="K973" t="str">
        <f>VLOOKUP($B973,SOCS_box_taxonomy!$B$2:$Z$948,8,0)</f>
        <v xml:space="preserve"> Chordata</v>
      </c>
      <c r="L973" t="str">
        <f>VLOOKUP($B973,SOCS_box_taxonomy!$B$2:$Z$948,9,0)</f>
        <v xml:space="preserve"> Craniata</v>
      </c>
      <c r="M973" t="str">
        <f>VLOOKUP($B973,SOCS_box_taxonomy!$B$2:$Z$948,10,0)</f>
        <v xml:space="preserve"> Vertebrata</v>
      </c>
      <c r="N973" t="str">
        <f>VLOOKUP($B973,SOCS_box_taxonomy!$B$2:$Z$948,11,0)</f>
        <v xml:space="preserve"> Euteleostomi</v>
      </c>
      <c r="O973" t="str">
        <f>VLOOKUP($B973,SOCS_box_taxonomy!$B$2:$Z$948,12,0)</f>
        <v>Mammalia</v>
      </c>
      <c r="P973" t="str">
        <f>VLOOKUP($B973,SOCS_box_taxonomy!$B$2:$Z$948,13,0)</f>
        <v xml:space="preserve"> Eutheria</v>
      </c>
      <c r="Q973" t="str">
        <f>VLOOKUP($B973,SOCS_box_taxonomy!$B$2:$Z$948,14,0)</f>
        <v xml:space="preserve"> Euarchontoglires</v>
      </c>
      <c r="R973" t="str">
        <f>VLOOKUP($B973,SOCS_box_taxonomy!$B$2:$Z$948,15,0)</f>
        <v xml:space="preserve"> Glires</v>
      </c>
      <c r="S973" t="str">
        <f>VLOOKUP($B973,SOCS_box_taxonomy!$B$2:$Z$948,16,0)</f>
        <v xml:space="preserve"> Rodentia</v>
      </c>
      <c r="T973" t="str">
        <f>VLOOKUP($B973,SOCS_box_taxonomy!$B$2:$Z$948,17,0)</f>
        <v xml:space="preserve"> Sciurognathi</v>
      </c>
      <c r="U973" t="str">
        <f>VLOOKUP($B973,SOCS_box_taxonomy!$B$2:$Z$948,18,0)</f>
        <v>Muroidea</v>
      </c>
      <c r="V973" t="str">
        <f>VLOOKUP($B973,SOCS_box_taxonomy!$B$2:$Z$948,19,0)</f>
        <v xml:space="preserve"> Muridae</v>
      </c>
      <c r="W973" t="str">
        <f>VLOOKUP($B973,SOCS_box_taxonomy!$B$2:$Z$948,20,0)</f>
        <v xml:space="preserve"> Murinae</v>
      </c>
      <c r="X973" t="str">
        <f>VLOOKUP($B973,SOCS_box_taxonomy!$B$2:$Z$948,21,0)</f>
        <v xml:space="preserve"> Rattus.</v>
      </c>
      <c r="Y973">
        <f>VLOOKUP($B973,SOCS_box_taxonomy!$B$2:$Z$948,22,0)</f>
        <v>0</v>
      </c>
      <c r="Z973">
        <f>$F973-$E973+1</f>
        <v>40</v>
      </c>
    </row>
    <row r="974" spans="1:26">
      <c r="A974" t="s">
        <v>475</v>
      </c>
      <c r="B974" t="s">
        <v>1624</v>
      </c>
      <c r="C974">
        <v>308</v>
      </c>
      <c r="D974" t="s">
        <v>1269</v>
      </c>
      <c r="E974">
        <v>133</v>
      </c>
      <c r="F974">
        <v>244</v>
      </c>
      <c r="G974">
        <v>64467</v>
      </c>
      <c r="H974" t="s">
        <v>1270</v>
      </c>
      <c r="I974" t="str">
        <f>VLOOKUP($B974,SOCS_box_taxonomy!$B$2:$Z$948,6,0)</f>
        <v>Eukaryota</v>
      </c>
      <c r="J974" t="str">
        <f>VLOOKUP($B974,SOCS_box_taxonomy!$B$2:$Z$948,7,0)</f>
        <v xml:space="preserve"> Metazoa</v>
      </c>
      <c r="K974" t="str">
        <f>VLOOKUP($B974,SOCS_box_taxonomy!$B$2:$Z$948,8,0)</f>
        <v xml:space="preserve"> Chordata</v>
      </c>
      <c r="L974" t="str">
        <f>VLOOKUP($B974,SOCS_box_taxonomy!$B$2:$Z$948,9,0)</f>
        <v xml:space="preserve"> Craniata</v>
      </c>
      <c r="M974" t="str">
        <f>VLOOKUP($B974,SOCS_box_taxonomy!$B$2:$Z$948,10,0)</f>
        <v xml:space="preserve"> Vertebrata</v>
      </c>
      <c r="N974" t="str">
        <f>VLOOKUP($B974,SOCS_box_taxonomy!$B$2:$Z$948,11,0)</f>
        <v xml:space="preserve"> Euteleostomi</v>
      </c>
      <c r="O974" t="str">
        <f>VLOOKUP($B974,SOCS_box_taxonomy!$B$2:$Z$948,12,0)</f>
        <v>Actinopterygii</v>
      </c>
      <c r="P974" t="str">
        <f>VLOOKUP($B974,SOCS_box_taxonomy!$B$2:$Z$948,13,0)</f>
        <v xml:space="preserve"> Neopterygii</v>
      </c>
      <c r="Q974" t="str">
        <f>VLOOKUP($B974,SOCS_box_taxonomy!$B$2:$Z$948,14,0)</f>
        <v xml:space="preserve"> Teleostei</v>
      </c>
      <c r="R974" t="str">
        <f>VLOOKUP($B974,SOCS_box_taxonomy!$B$2:$Z$948,15,0)</f>
        <v xml:space="preserve"> Euteleostei</v>
      </c>
      <c r="S974" t="str">
        <f>VLOOKUP($B974,SOCS_box_taxonomy!$B$2:$Z$948,16,0)</f>
        <v>Protacanthopterygii</v>
      </c>
      <c r="T974" t="str">
        <f>VLOOKUP($B974,SOCS_box_taxonomy!$B$2:$Z$948,17,0)</f>
        <v xml:space="preserve"> Salmoniformes</v>
      </c>
      <c r="U974" t="str">
        <f>VLOOKUP($B974,SOCS_box_taxonomy!$B$2:$Z$948,18,0)</f>
        <v xml:space="preserve"> Salmonidae</v>
      </c>
      <c r="V974" t="str">
        <f>VLOOKUP($B974,SOCS_box_taxonomy!$B$2:$Z$948,19,0)</f>
        <v xml:space="preserve"> Salmoninae</v>
      </c>
      <c r="W974" t="str">
        <f>VLOOKUP($B974,SOCS_box_taxonomy!$B$2:$Z$948,20,0)</f>
        <v xml:space="preserve"> Salmo.</v>
      </c>
      <c r="X974">
        <f>VLOOKUP($B974,SOCS_box_taxonomy!$B$2:$Z$948,21,0)</f>
        <v>0</v>
      </c>
      <c r="Y974">
        <f>VLOOKUP($B974,SOCS_box_taxonomy!$B$2:$Z$948,22,0)</f>
        <v>0</v>
      </c>
    </row>
    <row r="975" spans="1:26">
      <c r="A975" t="s">
        <v>475</v>
      </c>
      <c r="B975" t="s">
        <v>1624</v>
      </c>
      <c r="C975">
        <v>308</v>
      </c>
      <c r="D975" t="s">
        <v>1269</v>
      </c>
      <c r="E975">
        <v>8</v>
      </c>
      <c r="F975">
        <v>126</v>
      </c>
      <c r="G975">
        <v>64467</v>
      </c>
      <c r="H975" t="s">
        <v>1270</v>
      </c>
      <c r="I975" t="str">
        <f>VLOOKUP($B975,SOCS_box_taxonomy!$B$2:$Z$948,6,0)</f>
        <v>Eukaryota</v>
      </c>
      <c r="J975" t="str">
        <f>VLOOKUP($B975,SOCS_box_taxonomy!$B$2:$Z$948,7,0)</f>
        <v xml:space="preserve"> Metazoa</v>
      </c>
      <c r="K975" t="str">
        <f>VLOOKUP($B975,SOCS_box_taxonomy!$B$2:$Z$948,8,0)</f>
        <v xml:space="preserve"> Chordata</v>
      </c>
      <c r="L975" t="str">
        <f>VLOOKUP($B975,SOCS_box_taxonomy!$B$2:$Z$948,9,0)</f>
        <v xml:space="preserve"> Craniata</v>
      </c>
      <c r="M975" t="str">
        <f>VLOOKUP($B975,SOCS_box_taxonomy!$B$2:$Z$948,10,0)</f>
        <v xml:space="preserve"> Vertebrata</v>
      </c>
      <c r="N975" t="str">
        <f>VLOOKUP($B975,SOCS_box_taxonomy!$B$2:$Z$948,11,0)</f>
        <v xml:space="preserve"> Euteleostomi</v>
      </c>
      <c r="O975" t="str">
        <f>VLOOKUP($B975,SOCS_box_taxonomy!$B$2:$Z$948,12,0)</f>
        <v>Actinopterygii</v>
      </c>
      <c r="P975" t="str">
        <f>VLOOKUP($B975,SOCS_box_taxonomy!$B$2:$Z$948,13,0)</f>
        <v xml:space="preserve"> Neopterygii</v>
      </c>
      <c r="Q975" t="str">
        <f>VLOOKUP($B975,SOCS_box_taxonomy!$B$2:$Z$948,14,0)</f>
        <v xml:space="preserve"> Teleostei</v>
      </c>
      <c r="R975" t="str">
        <f>VLOOKUP($B975,SOCS_box_taxonomy!$B$2:$Z$948,15,0)</f>
        <v xml:space="preserve"> Euteleostei</v>
      </c>
      <c r="S975" t="str">
        <f>VLOOKUP($B975,SOCS_box_taxonomy!$B$2:$Z$948,16,0)</f>
        <v>Protacanthopterygii</v>
      </c>
      <c r="T975" t="str">
        <f>VLOOKUP($B975,SOCS_box_taxonomy!$B$2:$Z$948,17,0)</f>
        <v xml:space="preserve"> Salmoniformes</v>
      </c>
      <c r="U975" t="str">
        <f>VLOOKUP($B975,SOCS_box_taxonomy!$B$2:$Z$948,18,0)</f>
        <v xml:space="preserve"> Salmonidae</v>
      </c>
      <c r="V975" t="str">
        <f>VLOOKUP($B975,SOCS_box_taxonomy!$B$2:$Z$948,19,0)</f>
        <v xml:space="preserve"> Salmoninae</v>
      </c>
      <c r="W975" t="str">
        <f>VLOOKUP($B975,SOCS_box_taxonomy!$B$2:$Z$948,20,0)</f>
        <v xml:space="preserve"> Salmo.</v>
      </c>
      <c r="X975">
        <f>VLOOKUP($B975,SOCS_box_taxonomy!$B$2:$Z$948,21,0)</f>
        <v>0</v>
      </c>
      <c r="Y975">
        <f>VLOOKUP($B975,SOCS_box_taxonomy!$B$2:$Z$948,22,0)</f>
        <v>0</v>
      </c>
    </row>
    <row r="976" spans="1:26">
      <c r="A976" t="s">
        <v>475</v>
      </c>
      <c r="B976" t="s">
        <v>1624</v>
      </c>
      <c r="C976">
        <v>308</v>
      </c>
      <c r="D976" t="s">
        <v>1269</v>
      </c>
      <c r="E976">
        <v>67</v>
      </c>
      <c r="F976">
        <v>159</v>
      </c>
      <c r="G976">
        <v>64467</v>
      </c>
      <c r="H976" t="s">
        <v>1270</v>
      </c>
      <c r="I976" t="str">
        <f>VLOOKUP($B976,SOCS_box_taxonomy!$B$2:$Z$948,6,0)</f>
        <v>Eukaryota</v>
      </c>
      <c r="J976" t="str">
        <f>VLOOKUP($B976,SOCS_box_taxonomy!$B$2:$Z$948,7,0)</f>
        <v xml:space="preserve"> Metazoa</v>
      </c>
      <c r="K976" t="str">
        <f>VLOOKUP($B976,SOCS_box_taxonomy!$B$2:$Z$948,8,0)</f>
        <v xml:space="preserve"> Chordata</v>
      </c>
      <c r="L976" t="str">
        <f>VLOOKUP($B976,SOCS_box_taxonomy!$B$2:$Z$948,9,0)</f>
        <v xml:space="preserve"> Craniata</v>
      </c>
      <c r="M976" t="str">
        <f>VLOOKUP($B976,SOCS_box_taxonomy!$B$2:$Z$948,10,0)</f>
        <v xml:space="preserve"> Vertebrata</v>
      </c>
      <c r="N976" t="str">
        <f>VLOOKUP($B976,SOCS_box_taxonomy!$B$2:$Z$948,11,0)</f>
        <v xml:space="preserve"> Euteleostomi</v>
      </c>
      <c r="O976" t="str">
        <f>VLOOKUP($B976,SOCS_box_taxonomy!$B$2:$Z$948,12,0)</f>
        <v>Actinopterygii</v>
      </c>
      <c r="P976" t="str">
        <f>VLOOKUP($B976,SOCS_box_taxonomy!$B$2:$Z$948,13,0)</f>
        <v xml:space="preserve"> Neopterygii</v>
      </c>
      <c r="Q976" t="str">
        <f>VLOOKUP($B976,SOCS_box_taxonomy!$B$2:$Z$948,14,0)</f>
        <v xml:space="preserve"> Teleostei</v>
      </c>
      <c r="R976" t="str">
        <f>VLOOKUP($B976,SOCS_box_taxonomy!$B$2:$Z$948,15,0)</f>
        <v xml:space="preserve"> Euteleostei</v>
      </c>
      <c r="S976" t="str">
        <f>VLOOKUP($B976,SOCS_box_taxonomy!$B$2:$Z$948,16,0)</f>
        <v>Protacanthopterygii</v>
      </c>
      <c r="T976" t="str">
        <f>VLOOKUP($B976,SOCS_box_taxonomy!$B$2:$Z$948,17,0)</f>
        <v xml:space="preserve"> Salmoniformes</v>
      </c>
      <c r="U976" t="str">
        <f>VLOOKUP($B976,SOCS_box_taxonomy!$B$2:$Z$948,18,0)</f>
        <v xml:space="preserve"> Salmonidae</v>
      </c>
      <c r="V976" t="str">
        <f>VLOOKUP($B976,SOCS_box_taxonomy!$B$2:$Z$948,19,0)</f>
        <v xml:space="preserve"> Salmoninae</v>
      </c>
      <c r="W976" t="str">
        <f>VLOOKUP($B976,SOCS_box_taxonomy!$B$2:$Z$948,20,0)</f>
        <v xml:space="preserve"> Salmo.</v>
      </c>
      <c r="X976">
        <f>VLOOKUP($B976,SOCS_box_taxonomy!$B$2:$Z$948,21,0)</f>
        <v>0</v>
      </c>
      <c r="Y976">
        <f>VLOOKUP($B976,SOCS_box_taxonomy!$B$2:$Z$948,22,0)</f>
        <v>0</v>
      </c>
    </row>
    <row r="977" spans="1:26">
      <c r="A977" t="s">
        <v>475</v>
      </c>
      <c r="B977" t="s">
        <v>1624</v>
      </c>
      <c r="C977">
        <v>308</v>
      </c>
      <c r="D977" t="s">
        <v>21</v>
      </c>
      <c r="E977">
        <v>267</v>
      </c>
      <c r="F977">
        <v>307</v>
      </c>
      <c r="G977">
        <v>1016</v>
      </c>
      <c r="H977" t="s">
        <v>1265</v>
      </c>
      <c r="I977" t="str">
        <f>VLOOKUP($B977,SOCS_box_taxonomy!$B$2:$Z$948,6,0)</f>
        <v>Eukaryota</v>
      </c>
      <c r="J977" t="str">
        <f>VLOOKUP($B977,SOCS_box_taxonomy!$B$2:$Z$948,7,0)</f>
        <v xml:space="preserve"> Metazoa</v>
      </c>
      <c r="K977" t="str">
        <f>VLOOKUP($B977,SOCS_box_taxonomy!$B$2:$Z$948,8,0)</f>
        <v xml:space="preserve"> Chordata</v>
      </c>
      <c r="L977" t="str">
        <f>VLOOKUP($B977,SOCS_box_taxonomy!$B$2:$Z$948,9,0)</f>
        <v xml:space="preserve"> Craniata</v>
      </c>
      <c r="M977" t="str">
        <f>VLOOKUP($B977,SOCS_box_taxonomy!$B$2:$Z$948,10,0)</f>
        <v xml:space="preserve"> Vertebrata</v>
      </c>
      <c r="N977" t="str">
        <f>VLOOKUP($B977,SOCS_box_taxonomy!$B$2:$Z$948,11,0)</f>
        <v xml:space="preserve"> Euteleostomi</v>
      </c>
      <c r="O977" t="str">
        <f>VLOOKUP($B977,SOCS_box_taxonomy!$B$2:$Z$948,12,0)</f>
        <v>Actinopterygii</v>
      </c>
      <c r="P977" t="str">
        <f>VLOOKUP($B977,SOCS_box_taxonomy!$B$2:$Z$948,13,0)</f>
        <v xml:space="preserve"> Neopterygii</v>
      </c>
      <c r="Q977" t="str">
        <f>VLOOKUP($B977,SOCS_box_taxonomy!$B$2:$Z$948,14,0)</f>
        <v xml:space="preserve"> Teleostei</v>
      </c>
      <c r="R977" t="str">
        <f>VLOOKUP($B977,SOCS_box_taxonomy!$B$2:$Z$948,15,0)</f>
        <v xml:space="preserve"> Euteleostei</v>
      </c>
      <c r="S977" t="str">
        <f>VLOOKUP($B977,SOCS_box_taxonomy!$B$2:$Z$948,16,0)</f>
        <v>Protacanthopterygii</v>
      </c>
      <c r="T977" t="str">
        <f>VLOOKUP($B977,SOCS_box_taxonomy!$B$2:$Z$948,17,0)</f>
        <v xml:space="preserve"> Salmoniformes</v>
      </c>
      <c r="U977" t="str">
        <f>VLOOKUP($B977,SOCS_box_taxonomy!$B$2:$Z$948,18,0)</f>
        <v xml:space="preserve"> Salmonidae</v>
      </c>
      <c r="V977" t="str">
        <f>VLOOKUP($B977,SOCS_box_taxonomy!$B$2:$Z$948,19,0)</f>
        <v xml:space="preserve"> Salmoninae</v>
      </c>
      <c r="W977" t="str">
        <f>VLOOKUP($B977,SOCS_box_taxonomy!$B$2:$Z$948,20,0)</f>
        <v xml:space="preserve"> Salmo.</v>
      </c>
      <c r="X977">
        <f>VLOOKUP($B977,SOCS_box_taxonomy!$B$2:$Z$948,21,0)</f>
        <v>0</v>
      </c>
      <c r="Y977">
        <f>VLOOKUP($B977,SOCS_box_taxonomy!$B$2:$Z$948,22,0)</f>
        <v>0</v>
      </c>
      <c r="Z977">
        <f>$F977-$E977+1</f>
        <v>41</v>
      </c>
    </row>
    <row r="978" spans="1:26">
      <c r="A978" t="s">
        <v>477</v>
      </c>
      <c r="B978" t="s">
        <v>1625</v>
      </c>
      <c r="C978">
        <v>349</v>
      </c>
      <c r="D978" t="s">
        <v>21</v>
      </c>
      <c r="E978">
        <v>306</v>
      </c>
      <c r="F978">
        <v>346</v>
      </c>
      <c r="G978">
        <v>1016</v>
      </c>
      <c r="H978" t="s">
        <v>1265</v>
      </c>
      <c r="I978" t="str">
        <f>VLOOKUP($B978,SOCS_box_taxonomy!$B$2:$Z$948,6,0)</f>
        <v>Eukaryota</v>
      </c>
      <c r="J978" t="str">
        <f>VLOOKUP($B978,SOCS_box_taxonomy!$B$2:$Z$948,7,0)</f>
        <v xml:space="preserve"> Metazoa</v>
      </c>
      <c r="K978" t="str">
        <f>VLOOKUP($B978,SOCS_box_taxonomy!$B$2:$Z$948,8,0)</f>
        <v xml:space="preserve"> Ecdysozoa</v>
      </c>
      <c r="L978" t="str">
        <f>VLOOKUP($B978,SOCS_box_taxonomy!$B$2:$Z$948,9,0)</f>
        <v xml:space="preserve"> Arthropoda</v>
      </c>
      <c r="M978" t="str">
        <f>VLOOKUP($B978,SOCS_box_taxonomy!$B$2:$Z$948,10,0)</f>
        <v xml:space="preserve"> Hexapoda</v>
      </c>
      <c r="N978" t="str">
        <f>VLOOKUP($B978,SOCS_box_taxonomy!$B$2:$Z$948,11,0)</f>
        <v xml:space="preserve"> Insecta</v>
      </c>
      <c r="O978" t="str">
        <f>VLOOKUP($B978,SOCS_box_taxonomy!$B$2:$Z$948,12,0)</f>
        <v>Pterygota</v>
      </c>
      <c r="P978" t="str">
        <f>VLOOKUP($B978,SOCS_box_taxonomy!$B$2:$Z$948,13,0)</f>
        <v xml:space="preserve"> Neoptera</v>
      </c>
      <c r="Q978" t="str">
        <f>VLOOKUP($B978,SOCS_box_taxonomy!$B$2:$Z$948,14,0)</f>
        <v xml:space="preserve"> Endopterygota</v>
      </c>
      <c r="R978" t="str">
        <f>VLOOKUP($B978,SOCS_box_taxonomy!$B$2:$Z$948,15,0)</f>
        <v xml:space="preserve"> Diptera</v>
      </c>
      <c r="S978" t="str">
        <f>VLOOKUP($B978,SOCS_box_taxonomy!$B$2:$Z$948,16,0)</f>
        <v xml:space="preserve"> Brachycera</v>
      </c>
      <c r="T978" t="str">
        <f>VLOOKUP($B978,SOCS_box_taxonomy!$B$2:$Z$948,17,0)</f>
        <v xml:space="preserve"> Muscomorpha</v>
      </c>
      <c r="U978" t="str">
        <f>VLOOKUP($B978,SOCS_box_taxonomy!$B$2:$Z$948,18,0)</f>
        <v>Ephydroidea</v>
      </c>
      <c r="V978" t="str">
        <f>VLOOKUP($B978,SOCS_box_taxonomy!$B$2:$Z$948,19,0)</f>
        <v xml:space="preserve"> Drosophilidae</v>
      </c>
      <c r="W978" t="str">
        <f>VLOOKUP($B978,SOCS_box_taxonomy!$B$2:$Z$948,20,0)</f>
        <v xml:space="preserve"> Drosophila</v>
      </c>
      <c r="X978" t="str">
        <f>VLOOKUP($B978,SOCS_box_taxonomy!$B$2:$Z$948,21,0)</f>
        <v xml:space="preserve"> Sophophora.</v>
      </c>
      <c r="Y978">
        <f>VLOOKUP($B978,SOCS_box_taxonomy!$B$2:$Z$948,22,0)</f>
        <v>0</v>
      </c>
      <c r="Z978">
        <f>$F978-$E978+1</f>
        <v>41</v>
      </c>
    </row>
    <row r="979" spans="1:26">
      <c r="A979" t="s">
        <v>477</v>
      </c>
      <c r="B979" t="s">
        <v>1625</v>
      </c>
      <c r="C979">
        <v>349</v>
      </c>
      <c r="D979" t="s">
        <v>62</v>
      </c>
      <c r="E979">
        <v>167</v>
      </c>
      <c r="F979">
        <v>301</v>
      </c>
      <c r="G979">
        <v>3584</v>
      </c>
      <c r="H979" t="s">
        <v>1275</v>
      </c>
      <c r="I979" t="str">
        <f>VLOOKUP($B979,SOCS_box_taxonomy!$B$2:$Z$948,6,0)</f>
        <v>Eukaryota</v>
      </c>
      <c r="J979" t="str">
        <f>VLOOKUP($B979,SOCS_box_taxonomy!$B$2:$Z$948,7,0)</f>
        <v xml:space="preserve"> Metazoa</v>
      </c>
      <c r="K979" t="str">
        <f>VLOOKUP($B979,SOCS_box_taxonomy!$B$2:$Z$948,8,0)</f>
        <v xml:space="preserve"> Ecdysozoa</v>
      </c>
      <c r="L979" t="str">
        <f>VLOOKUP($B979,SOCS_box_taxonomy!$B$2:$Z$948,9,0)</f>
        <v xml:space="preserve"> Arthropoda</v>
      </c>
      <c r="M979" t="str">
        <f>VLOOKUP($B979,SOCS_box_taxonomy!$B$2:$Z$948,10,0)</f>
        <v xml:space="preserve"> Hexapoda</v>
      </c>
      <c r="N979" t="str">
        <f>VLOOKUP($B979,SOCS_box_taxonomy!$B$2:$Z$948,11,0)</f>
        <v xml:space="preserve"> Insecta</v>
      </c>
      <c r="O979" t="str">
        <f>VLOOKUP($B979,SOCS_box_taxonomy!$B$2:$Z$948,12,0)</f>
        <v>Pterygota</v>
      </c>
      <c r="P979" t="str">
        <f>VLOOKUP($B979,SOCS_box_taxonomy!$B$2:$Z$948,13,0)</f>
        <v xml:space="preserve"> Neoptera</v>
      </c>
      <c r="Q979" t="str">
        <f>VLOOKUP($B979,SOCS_box_taxonomy!$B$2:$Z$948,14,0)</f>
        <v xml:space="preserve"> Endopterygota</v>
      </c>
      <c r="R979" t="str">
        <f>VLOOKUP($B979,SOCS_box_taxonomy!$B$2:$Z$948,15,0)</f>
        <v xml:space="preserve"> Diptera</v>
      </c>
      <c r="S979" t="str">
        <f>VLOOKUP($B979,SOCS_box_taxonomy!$B$2:$Z$948,16,0)</f>
        <v xml:space="preserve"> Brachycera</v>
      </c>
      <c r="T979" t="str">
        <f>VLOOKUP($B979,SOCS_box_taxonomy!$B$2:$Z$948,17,0)</f>
        <v xml:space="preserve"> Muscomorpha</v>
      </c>
      <c r="U979" t="str">
        <f>VLOOKUP($B979,SOCS_box_taxonomy!$B$2:$Z$948,18,0)</f>
        <v>Ephydroidea</v>
      </c>
      <c r="V979" t="str">
        <f>VLOOKUP($B979,SOCS_box_taxonomy!$B$2:$Z$948,19,0)</f>
        <v xml:space="preserve"> Drosophilidae</v>
      </c>
      <c r="W979" t="str">
        <f>VLOOKUP($B979,SOCS_box_taxonomy!$B$2:$Z$948,20,0)</f>
        <v xml:space="preserve"> Drosophila</v>
      </c>
      <c r="X979" t="str">
        <f>VLOOKUP($B979,SOCS_box_taxonomy!$B$2:$Z$948,21,0)</f>
        <v xml:space="preserve"> Sophophora.</v>
      </c>
      <c r="Y979">
        <f>VLOOKUP($B979,SOCS_box_taxonomy!$B$2:$Z$948,22,0)</f>
        <v>0</v>
      </c>
    </row>
    <row r="980" spans="1:26">
      <c r="A980" t="s">
        <v>478</v>
      </c>
      <c r="B980" t="s">
        <v>1626</v>
      </c>
      <c r="C980">
        <v>257</v>
      </c>
      <c r="D980" t="s">
        <v>1286</v>
      </c>
      <c r="E980">
        <v>96</v>
      </c>
      <c r="F980">
        <v>177</v>
      </c>
      <c r="G980">
        <v>4403</v>
      </c>
      <c r="H980" t="s">
        <v>1287</v>
      </c>
      <c r="I980" t="str">
        <f>VLOOKUP($B980,SOCS_box_taxonomy!$B$2:$Z$948,6,0)</f>
        <v>Eukaryota</v>
      </c>
      <c r="J980" t="str">
        <f>VLOOKUP($B980,SOCS_box_taxonomy!$B$2:$Z$948,7,0)</f>
        <v xml:space="preserve"> Metazoa</v>
      </c>
      <c r="K980" t="str">
        <f>VLOOKUP($B980,SOCS_box_taxonomy!$B$2:$Z$948,8,0)</f>
        <v xml:space="preserve"> Lophotrochozoa</v>
      </c>
      <c r="L980" t="str">
        <f>VLOOKUP($B980,SOCS_box_taxonomy!$B$2:$Z$948,9,0)</f>
        <v xml:space="preserve"> Mollusca</v>
      </c>
      <c r="M980" t="str">
        <f>VLOOKUP($B980,SOCS_box_taxonomy!$B$2:$Z$948,10,0)</f>
        <v xml:space="preserve"> Gastropoda</v>
      </c>
      <c r="N980" t="str">
        <f>VLOOKUP($B980,SOCS_box_taxonomy!$B$2:$Z$948,11,0)</f>
        <v>Vetigastropoda</v>
      </c>
      <c r="O980" t="str">
        <f>VLOOKUP($B980,SOCS_box_taxonomy!$B$2:$Z$948,12,0)</f>
        <v xml:space="preserve"> Haliotoidea</v>
      </c>
      <c r="P980" t="str">
        <f>VLOOKUP($B980,SOCS_box_taxonomy!$B$2:$Z$948,13,0)</f>
        <v xml:space="preserve"> Haliotidae</v>
      </c>
      <c r="Q980" t="str">
        <f>VLOOKUP($B980,SOCS_box_taxonomy!$B$2:$Z$948,14,0)</f>
        <v xml:space="preserve"> Haliotis.</v>
      </c>
      <c r="R980">
        <f>VLOOKUP($B980,SOCS_box_taxonomy!$B$2:$Z$948,15,0)</f>
        <v>0</v>
      </c>
      <c r="S980">
        <f>VLOOKUP($B980,SOCS_box_taxonomy!$B$2:$Z$948,16,0)</f>
        <v>0</v>
      </c>
      <c r="T980">
        <f>VLOOKUP($B980,SOCS_box_taxonomy!$B$2:$Z$948,17,0)</f>
        <v>0</v>
      </c>
      <c r="U980">
        <f>VLOOKUP($B980,SOCS_box_taxonomy!$B$2:$Z$948,18,0)</f>
        <v>0</v>
      </c>
      <c r="V980">
        <f>VLOOKUP($B980,SOCS_box_taxonomy!$B$2:$Z$948,19,0)</f>
        <v>0</v>
      </c>
      <c r="W980">
        <f>VLOOKUP($B980,SOCS_box_taxonomy!$B$2:$Z$948,20,0)</f>
        <v>0</v>
      </c>
      <c r="X980">
        <f>VLOOKUP($B980,SOCS_box_taxonomy!$B$2:$Z$948,21,0)</f>
        <v>0</v>
      </c>
      <c r="Y980">
        <f>VLOOKUP($B980,SOCS_box_taxonomy!$B$2:$Z$948,22,0)</f>
        <v>0</v>
      </c>
    </row>
    <row r="981" spans="1:26">
      <c r="A981" t="s">
        <v>478</v>
      </c>
      <c r="B981" t="s">
        <v>1626</v>
      </c>
      <c r="C981">
        <v>257</v>
      </c>
      <c r="D981" t="s">
        <v>21</v>
      </c>
      <c r="E981">
        <v>212</v>
      </c>
      <c r="F981">
        <v>254</v>
      </c>
      <c r="G981">
        <v>1016</v>
      </c>
      <c r="H981" t="s">
        <v>1265</v>
      </c>
      <c r="I981" t="str">
        <f>VLOOKUP($B981,SOCS_box_taxonomy!$B$2:$Z$948,6,0)</f>
        <v>Eukaryota</v>
      </c>
      <c r="J981" t="str">
        <f>VLOOKUP($B981,SOCS_box_taxonomy!$B$2:$Z$948,7,0)</f>
        <v xml:space="preserve"> Metazoa</v>
      </c>
      <c r="K981" t="str">
        <f>VLOOKUP($B981,SOCS_box_taxonomy!$B$2:$Z$948,8,0)</f>
        <v xml:space="preserve"> Lophotrochozoa</v>
      </c>
      <c r="L981" t="str">
        <f>VLOOKUP($B981,SOCS_box_taxonomy!$B$2:$Z$948,9,0)</f>
        <v xml:space="preserve"> Mollusca</v>
      </c>
      <c r="M981" t="str">
        <f>VLOOKUP($B981,SOCS_box_taxonomy!$B$2:$Z$948,10,0)</f>
        <v xml:space="preserve"> Gastropoda</v>
      </c>
      <c r="N981" t="str">
        <f>VLOOKUP($B981,SOCS_box_taxonomy!$B$2:$Z$948,11,0)</f>
        <v>Vetigastropoda</v>
      </c>
      <c r="O981" t="str">
        <f>VLOOKUP($B981,SOCS_box_taxonomy!$B$2:$Z$948,12,0)</f>
        <v xml:space="preserve"> Haliotoidea</v>
      </c>
      <c r="P981" t="str">
        <f>VLOOKUP($B981,SOCS_box_taxonomy!$B$2:$Z$948,13,0)</f>
        <v xml:space="preserve"> Haliotidae</v>
      </c>
      <c r="Q981" t="str">
        <f>VLOOKUP($B981,SOCS_box_taxonomy!$B$2:$Z$948,14,0)</f>
        <v xml:space="preserve"> Haliotis.</v>
      </c>
      <c r="R981">
        <f>VLOOKUP($B981,SOCS_box_taxonomy!$B$2:$Z$948,15,0)</f>
        <v>0</v>
      </c>
      <c r="S981">
        <f>VLOOKUP($B981,SOCS_box_taxonomy!$B$2:$Z$948,16,0)</f>
        <v>0</v>
      </c>
      <c r="T981">
        <f>VLOOKUP($B981,SOCS_box_taxonomy!$B$2:$Z$948,17,0)</f>
        <v>0</v>
      </c>
      <c r="U981">
        <f>VLOOKUP($B981,SOCS_box_taxonomy!$B$2:$Z$948,18,0)</f>
        <v>0</v>
      </c>
      <c r="V981">
        <f>VLOOKUP($B981,SOCS_box_taxonomy!$B$2:$Z$948,19,0)</f>
        <v>0</v>
      </c>
      <c r="W981">
        <f>VLOOKUP($B981,SOCS_box_taxonomy!$B$2:$Z$948,20,0)</f>
        <v>0</v>
      </c>
      <c r="X981">
        <f>VLOOKUP($B981,SOCS_box_taxonomy!$B$2:$Z$948,21,0)</f>
        <v>0</v>
      </c>
      <c r="Y981">
        <f>VLOOKUP($B981,SOCS_box_taxonomy!$B$2:$Z$948,22,0)</f>
        <v>0</v>
      </c>
      <c r="Z981">
        <f>$F981-$E981+1</f>
        <v>43</v>
      </c>
    </row>
    <row r="982" spans="1:26">
      <c r="A982" t="s">
        <v>479</v>
      </c>
      <c r="B982" t="s">
        <v>1627</v>
      </c>
      <c r="C982">
        <v>289</v>
      </c>
      <c r="D982" t="s">
        <v>1269</v>
      </c>
      <c r="E982">
        <v>25</v>
      </c>
      <c r="F982">
        <v>115</v>
      </c>
      <c r="G982">
        <v>64467</v>
      </c>
      <c r="H982" t="s">
        <v>1270</v>
      </c>
      <c r="I982" t="str">
        <f>VLOOKUP($B982,SOCS_box_taxonomy!$B$2:$Z$948,6,0)</f>
        <v>Eukaryota</v>
      </c>
      <c r="J982" t="str">
        <f>VLOOKUP($B982,SOCS_box_taxonomy!$B$2:$Z$948,7,0)</f>
        <v xml:space="preserve"> Metazoa</v>
      </c>
      <c r="K982" t="str">
        <f>VLOOKUP($B982,SOCS_box_taxonomy!$B$2:$Z$948,8,0)</f>
        <v xml:space="preserve"> Chordata</v>
      </c>
      <c r="L982" t="str">
        <f>VLOOKUP($B982,SOCS_box_taxonomy!$B$2:$Z$948,9,0)</f>
        <v xml:space="preserve"> Craniata</v>
      </c>
      <c r="M982" t="str">
        <f>VLOOKUP($B982,SOCS_box_taxonomy!$B$2:$Z$948,10,0)</f>
        <v xml:space="preserve"> Vertebrata</v>
      </c>
      <c r="N982" t="str">
        <f>VLOOKUP($B982,SOCS_box_taxonomy!$B$2:$Z$948,11,0)</f>
        <v xml:space="preserve"> Euteleostomi</v>
      </c>
      <c r="O982" t="str">
        <f>VLOOKUP($B982,SOCS_box_taxonomy!$B$2:$Z$948,12,0)</f>
        <v>Actinopterygii</v>
      </c>
      <c r="P982" t="str">
        <f>VLOOKUP($B982,SOCS_box_taxonomy!$B$2:$Z$948,13,0)</f>
        <v xml:space="preserve"> Neopterygii</v>
      </c>
      <c r="Q982" t="str">
        <f>VLOOKUP($B982,SOCS_box_taxonomy!$B$2:$Z$948,14,0)</f>
        <v xml:space="preserve"> Teleostei</v>
      </c>
      <c r="R982" t="str">
        <f>VLOOKUP($B982,SOCS_box_taxonomy!$B$2:$Z$948,15,0)</f>
        <v xml:space="preserve"> Euteleostei</v>
      </c>
      <c r="S982" t="str">
        <f>VLOOKUP($B982,SOCS_box_taxonomy!$B$2:$Z$948,16,0)</f>
        <v>Protacanthopterygii</v>
      </c>
      <c r="T982" t="str">
        <f>VLOOKUP($B982,SOCS_box_taxonomy!$B$2:$Z$948,17,0)</f>
        <v xml:space="preserve"> Salmoniformes</v>
      </c>
      <c r="U982" t="str">
        <f>VLOOKUP($B982,SOCS_box_taxonomy!$B$2:$Z$948,18,0)</f>
        <v xml:space="preserve"> Salmonidae</v>
      </c>
      <c r="V982" t="str">
        <f>VLOOKUP($B982,SOCS_box_taxonomy!$B$2:$Z$948,19,0)</f>
        <v xml:space="preserve"> Salmoninae</v>
      </c>
      <c r="W982" t="str">
        <f>VLOOKUP($B982,SOCS_box_taxonomy!$B$2:$Z$948,20,0)</f>
        <v xml:space="preserve"> Salmo.</v>
      </c>
      <c r="X982">
        <f>VLOOKUP($B982,SOCS_box_taxonomy!$B$2:$Z$948,21,0)</f>
        <v>0</v>
      </c>
      <c r="Y982">
        <f>VLOOKUP($B982,SOCS_box_taxonomy!$B$2:$Z$948,22,0)</f>
        <v>0</v>
      </c>
    </row>
    <row r="983" spans="1:26">
      <c r="A983" t="s">
        <v>479</v>
      </c>
      <c r="B983" t="s">
        <v>1627</v>
      </c>
      <c r="C983">
        <v>289</v>
      </c>
      <c r="D983" t="s">
        <v>1269</v>
      </c>
      <c r="E983">
        <v>95</v>
      </c>
      <c r="F983">
        <v>181</v>
      </c>
      <c r="G983">
        <v>64467</v>
      </c>
      <c r="H983" t="s">
        <v>1270</v>
      </c>
      <c r="I983" t="str">
        <f>VLOOKUP($B983,SOCS_box_taxonomy!$B$2:$Z$948,6,0)</f>
        <v>Eukaryota</v>
      </c>
      <c r="J983" t="str">
        <f>VLOOKUP($B983,SOCS_box_taxonomy!$B$2:$Z$948,7,0)</f>
        <v xml:space="preserve"> Metazoa</v>
      </c>
      <c r="K983" t="str">
        <f>VLOOKUP($B983,SOCS_box_taxonomy!$B$2:$Z$948,8,0)</f>
        <v xml:space="preserve"> Chordata</v>
      </c>
      <c r="L983" t="str">
        <f>VLOOKUP($B983,SOCS_box_taxonomy!$B$2:$Z$948,9,0)</f>
        <v xml:space="preserve"> Craniata</v>
      </c>
      <c r="M983" t="str">
        <f>VLOOKUP($B983,SOCS_box_taxonomy!$B$2:$Z$948,10,0)</f>
        <v xml:space="preserve"> Vertebrata</v>
      </c>
      <c r="N983" t="str">
        <f>VLOOKUP($B983,SOCS_box_taxonomy!$B$2:$Z$948,11,0)</f>
        <v xml:space="preserve"> Euteleostomi</v>
      </c>
      <c r="O983" t="str">
        <f>VLOOKUP($B983,SOCS_box_taxonomy!$B$2:$Z$948,12,0)</f>
        <v>Actinopterygii</v>
      </c>
      <c r="P983" t="str">
        <f>VLOOKUP($B983,SOCS_box_taxonomy!$B$2:$Z$948,13,0)</f>
        <v xml:space="preserve"> Neopterygii</v>
      </c>
      <c r="Q983" t="str">
        <f>VLOOKUP($B983,SOCS_box_taxonomy!$B$2:$Z$948,14,0)</f>
        <v xml:space="preserve"> Teleostei</v>
      </c>
      <c r="R983" t="str">
        <f>VLOOKUP($B983,SOCS_box_taxonomy!$B$2:$Z$948,15,0)</f>
        <v xml:space="preserve"> Euteleostei</v>
      </c>
      <c r="S983" t="str">
        <f>VLOOKUP($B983,SOCS_box_taxonomy!$B$2:$Z$948,16,0)</f>
        <v>Protacanthopterygii</v>
      </c>
      <c r="T983" t="str">
        <f>VLOOKUP($B983,SOCS_box_taxonomy!$B$2:$Z$948,17,0)</f>
        <v xml:space="preserve"> Salmoniformes</v>
      </c>
      <c r="U983" t="str">
        <f>VLOOKUP($B983,SOCS_box_taxonomy!$B$2:$Z$948,18,0)</f>
        <v xml:space="preserve"> Salmonidae</v>
      </c>
      <c r="V983" t="str">
        <f>VLOOKUP($B983,SOCS_box_taxonomy!$B$2:$Z$948,19,0)</f>
        <v xml:space="preserve"> Salmoninae</v>
      </c>
      <c r="W983" t="str">
        <f>VLOOKUP($B983,SOCS_box_taxonomy!$B$2:$Z$948,20,0)</f>
        <v xml:space="preserve"> Salmo.</v>
      </c>
      <c r="X983">
        <f>VLOOKUP($B983,SOCS_box_taxonomy!$B$2:$Z$948,21,0)</f>
        <v>0</v>
      </c>
      <c r="Y983">
        <f>VLOOKUP($B983,SOCS_box_taxonomy!$B$2:$Z$948,22,0)</f>
        <v>0</v>
      </c>
    </row>
    <row r="984" spans="1:26">
      <c r="A984" t="s">
        <v>479</v>
      </c>
      <c r="B984" t="s">
        <v>1627</v>
      </c>
      <c r="C984">
        <v>289</v>
      </c>
      <c r="D984" t="s">
        <v>21</v>
      </c>
      <c r="E984">
        <v>248</v>
      </c>
      <c r="F984">
        <v>288</v>
      </c>
      <c r="G984">
        <v>1016</v>
      </c>
      <c r="H984" t="s">
        <v>1265</v>
      </c>
      <c r="I984" t="str">
        <f>VLOOKUP($B984,SOCS_box_taxonomy!$B$2:$Z$948,6,0)</f>
        <v>Eukaryota</v>
      </c>
      <c r="J984" t="str">
        <f>VLOOKUP($B984,SOCS_box_taxonomy!$B$2:$Z$948,7,0)</f>
        <v xml:space="preserve"> Metazoa</v>
      </c>
      <c r="K984" t="str">
        <f>VLOOKUP($B984,SOCS_box_taxonomy!$B$2:$Z$948,8,0)</f>
        <v xml:space="preserve"> Chordata</v>
      </c>
      <c r="L984" t="str">
        <f>VLOOKUP($B984,SOCS_box_taxonomy!$B$2:$Z$948,9,0)</f>
        <v xml:space="preserve"> Craniata</v>
      </c>
      <c r="M984" t="str">
        <f>VLOOKUP($B984,SOCS_box_taxonomy!$B$2:$Z$948,10,0)</f>
        <v xml:space="preserve"> Vertebrata</v>
      </c>
      <c r="N984" t="str">
        <f>VLOOKUP($B984,SOCS_box_taxonomy!$B$2:$Z$948,11,0)</f>
        <v xml:space="preserve"> Euteleostomi</v>
      </c>
      <c r="O984" t="str">
        <f>VLOOKUP($B984,SOCS_box_taxonomy!$B$2:$Z$948,12,0)</f>
        <v>Actinopterygii</v>
      </c>
      <c r="P984" t="str">
        <f>VLOOKUP($B984,SOCS_box_taxonomy!$B$2:$Z$948,13,0)</f>
        <v xml:space="preserve"> Neopterygii</v>
      </c>
      <c r="Q984" t="str">
        <f>VLOOKUP($B984,SOCS_box_taxonomy!$B$2:$Z$948,14,0)</f>
        <v xml:space="preserve"> Teleostei</v>
      </c>
      <c r="R984" t="str">
        <f>VLOOKUP($B984,SOCS_box_taxonomy!$B$2:$Z$948,15,0)</f>
        <v xml:space="preserve"> Euteleostei</v>
      </c>
      <c r="S984" t="str">
        <f>VLOOKUP($B984,SOCS_box_taxonomy!$B$2:$Z$948,16,0)</f>
        <v>Protacanthopterygii</v>
      </c>
      <c r="T984" t="str">
        <f>VLOOKUP($B984,SOCS_box_taxonomy!$B$2:$Z$948,17,0)</f>
        <v xml:space="preserve"> Salmoniformes</v>
      </c>
      <c r="U984" t="str">
        <f>VLOOKUP($B984,SOCS_box_taxonomy!$B$2:$Z$948,18,0)</f>
        <v xml:space="preserve"> Salmonidae</v>
      </c>
      <c r="V984" t="str">
        <f>VLOOKUP($B984,SOCS_box_taxonomy!$B$2:$Z$948,19,0)</f>
        <v xml:space="preserve"> Salmoninae</v>
      </c>
      <c r="W984" t="str">
        <f>VLOOKUP($B984,SOCS_box_taxonomy!$B$2:$Z$948,20,0)</f>
        <v xml:space="preserve"> Salmo.</v>
      </c>
      <c r="X984">
        <f>VLOOKUP($B984,SOCS_box_taxonomy!$B$2:$Z$948,21,0)</f>
        <v>0</v>
      </c>
      <c r="Y984">
        <f>VLOOKUP($B984,SOCS_box_taxonomy!$B$2:$Z$948,22,0)</f>
        <v>0</v>
      </c>
      <c r="Z984">
        <f>$F984-$E984+1</f>
        <v>41</v>
      </c>
    </row>
    <row r="985" spans="1:26">
      <c r="A985" t="s">
        <v>480</v>
      </c>
      <c r="B985" t="s">
        <v>1628</v>
      </c>
      <c r="C985">
        <v>288</v>
      </c>
      <c r="D985" t="s">
        <v>1269</v>
      </c>
      <c r="E985">
        <v>129</v>
      </c>
      <c r="F985">
        <v>220</v>
      </c>
      <c r="G985">
        <v>64467</v>
      </c>
      <c r="H985" t="s">
        <v>1270</v>
      </c>
      <c r="I985" t="str">
        <f>VLOOKUP($B985,SOCS_box_taxonomy!$B$2:$Z$948,6,0)</f>
        <v>Eukaryota</v>
      </c>
      <c r="J985" t="str">
        <f>VLOOKUP($B985,SOCS_box_taxonomy!$B$2:$Z$948,7,0)</f>
        <v xml:space="preserve"> Metazoa</v>
      </c>
      <c r="K985" t="str">
        <f>VLOOKUP($B985,SOCS_box_taxonomy!$B$2:$Z$948,8,0)</f>
        <v xml:space="preserve"> Chordata</v>
      </c>
      <c r="L985" t="str">
        <f>VLOOKUP($B985,SOCS_box_taxonomy!$B$2:$Z$948,9,0)</f>
        <v xml:space="preserve"> Craniata</v>
      </c>
      <c r="M985" t="str">
        <f>VLOOKUP($B985,SOCS_box_taxonomy!$B$2:$Z$948,10,0)</f>
        <v xml:space="preserve"> Vertebrata</v>
      </c>
      <c r="N985" t="str">
        <f>VLOOKUP($B985,SOCS_box_taxonomy!$B$2:$Z$948,11,0)</f>
        <v xml:space="preserve"> Euteleostomi</v>
      </c>
      <c r="O985" t="str">
        <f>VLOOKUP($B985,SOCS_box_taxonomy!$B$2:$Z$948,12,0)</f>
        <v>Actinopterygii</v>
      </c>
      <c r="P985" t="str">
        <f>VLOOKUP($B985,SOCS_box_taxonomy!$B$2:$Z$948,13,0)</f>
        <v xml:space="preserve"> Neopterygii</v>
      </c>
      <c r="Q985" t="str">
        <f>VLOOKUP($B985,SOCS_box_taxonomy!$B$2:$Z$948,14,0)</f>
        <v xml:space="preserve"> Teleostei</v>
      </c>
      <c r="R985" t="str">
        <f>VLOOKUP($B985,SOCS_box_taxonomy!$B$2:$Z$948,15,0)</f>
        <v xml:space="preserve"> Euteleostei</v>
      </c>
      <c r="S985" t="str">
        <f>VLOOKUP($B985,SOCS_box_taxonomy!$B$2:$Z$948,16,0)</f>
        <v>Protacanthopterygii</v>
      </c>
      <c r="T985" t="str">
        <f>VLOOKUP($B985,SOCS_box_taxonomy!$B$2:$Z$948,17,0)</f>
        <v xml:space="preserve"> Salmoniformes</v>
      </c>
      <c r="U985" t="str">
        <f>VLOOKUP($B985,SOCS_box_taxonomy!$B$2:$Z$948,18,0)</f>
        <v xml:space="preserve"> Salmonidae</v>
      </c>
      <c r="V985" t="str">
        <f>VLOOKUP($B985,SOCS_box_taxonomy!$B$2:$Z$948,19,0)</f>
        <v xml:space="preserve"> Salmoninae</v>
      </c>
      <c r="W985" t="str">
        <f>VLOOKUP($B985,SOCS_box_taxonomy!$B$2:$Z$948,20,0)</f>
        <v xml:space="preserve"> Salmo.</v>
      </c>
      <c r="X985">
        <f>VLOOKUP($B985,SOCS_box_taxonomy!$B$2:$Z$948,21,0)</f>
        <v>0</v>
      </c>
      <c r="Y985">
        <f>VLOOKUP($B985,SOCS_box_taxonomy!$B$2:$Z$948,22,0)</f>
        <v>0</v>
      </c>
    </row>
    <row r="986" spans="1:26">
      <c r="A986" t="s">
        <v>480</v>
      </c>
      <c r="B986" t="s">
        <v>1628</v>
      </c>
      <c r="C986">
        <v>288</v>
      </c>
      <c r="D986" t="s">
        <v>1269</v>
      </c>
      <c r="E986">
        <v>3</v>
      </c>
      <c r="F986">
        <v>88</v>
      </c>
      <c r="G986">
        <v>64467</v>
      </c>
      <c r="H986" t="s">
        <v>1270</v>
      </c>
      <c r="I986" t="str">
        <f>VLOOKUP($B986,SOCS_box_taxonomy!$B$2:$Z$948,6,0)</f>
        <v>Eukaryota</v>
      </c>
      <c r="J986" t="str">
        <f>VLOOKUP($B986,SOCS_box_taxonomy!$B$2:$Z$948,7,0)</f>
        <v xml:space="preserve"> Metazoa</v>
      </c>
      <c r="K986" t="str">
        <f>VLOOKUP($B986,SOCS_box_taxonomy!$B$2:$Z$948,8,0)</f>
        <v xml:space="preserve"> Chordata</v>
      </c>
      <c r="L986" t="str">
        <f>VLOOKUP($B986,SOCS_box_taxonomy!$B$2:$Z$948,9,0)</f>
        <v xml:space="preserve"> Craniata</v>
      </c>
      <c r="M986" t="str">
        <f>VLOOKUP($B986,SOCS_box_taxonomy!$B$2:$Z$948,10,0)</f>
        <v xml:space="preserve"> Vertebrata</v>
      </c>
      <c r="N986" t="str">
        <f>VLOOKUP($B986,SOCS_box_taxonomy!$B$2:$Z$948,11,0)</f>
        <v xml:space="preserve"> Euteleostomi</v>
      </c>
      <c r="O986" t="str">
        <f>VLOOKUP($B986,SOCS_box_taxonomy!$B$2:$Z$948,12,0)</f>
        <v>Actinopterygii</v>
      </c>
      <c r="P986" t="str">
        <f>VLOOKUP($B986,SOCS_box_taxonomy!$B$2:$Z$948,13,0)</f>
        <v xml:space="preserve"> Neopterygii</v>
      </c>
      <c r="Q986" t="str">
        <f>VLOOKUP($B986,SOCS_box_taxonomy!$B$2:$Z$948,14,0)</f>
        <v xml:space="preserve"> Teleostei</v>
      </c>
      <c r="R986" t="str">
        <f>VLOOKUP($B986,SOCS_box_taxonomy!$B$2:$Z$948,15,0)</f>
        <v xml:space="preserve"> Euteleostei</v>
      </c>
      <c r="S986" t="str">
        <f>VLOOKUP($B986,SOCS_box_taxonomy!$B$2:$Z$948,16,0)</f>
        <v>Protacanthopterygii</v>
      </c>
      <c r="T986" t="str">
        <f>VLOOKUP($B986,SOCS_box_taxonomy!$B$2:$Z$948,17,0)</f>
        <v xml:space="preserve"> Salmoniformes</v>
      </c>
      <c r="U986" t="str">
        <f>VLOOKUP($B986,SOCS_box_taxonomy!$B$2:$Z$948,18,0)</f>
        <v xml:space="preserve"> Salmonidae</v>
      </c>
      <c r="V986" t="str">
        <f>VLOOKUP($B986,SOCS_box_taxonomy!$B$2:$Z$948,19,0)</f>
        <v xml:space="preserve"> Salmoninae</v>
      </c>
      <c r="W986" t="str">
        <f>VLOOKUP($B986,SOCS_box_taxonomy!$B$2:$Z$948,20,0)</f>
        <v xml:space="preserve"> Salmo.</v>
      </c>
      <c r="X986">
        <f>VLOOKUP($B986,SOCS_box_taxonomy!$B$2:$Z$948,21,0)</f>
        <v>0</v>
      </c>
      <c r="Y986">
        <f>VLOOKUP($B986,SOCS_box_taxonomy!$B$2:$Z$948,22,0)</f>
        <v>0</v>
      </c>
    </row>
    <row r="987" spans="1:26">
      <c r="A987" t="s">
        <v>480</v>
      </c>
      <c r="B987" t="s">
        <v>1628</v>
      </c>
      <c r="C987">
        <v>288</v>
      </c>
      <c r="D987" t="s">
        <v>1269</v>
      </c>
      <c r="E987">
        <v>29</v>
      </c>
      <c r="F987">
        <v>120</v>
      </c>
      <c r="G987">
        <v>64467</v>
      </c>
      <c r="H987" t="s">
        <v>1270</v>
      </c>
      <c r="I987" t="str">
        <f>VLOOKUP($B987,SOCS_box_taxonomy!$B$2:$Z$948,6,0)</f>
        <v>Eukaryota</v>
      </c>
      <c r="J987" t="str">
        <f>VLOOKUP($B987,SOCS_box_taxonomy!$B$2:$Z$948,7,0)</f>
        <v xml:space="preserve"> Metazoa</v>
      </c>
      <c r="K987" t="str">
        <f>VLOOKUP($B987,SOCS_box_taxonomy!$B$2:$Z$948,8,0)</f>
        <v xml:space="preserve"> Chordata</v>
      </c>
      <c r="L987" t="str">
        <f>VLOOKUP($B987,SOCS_box_taxonomy!$B$2:$Z$948,9,0)</f>
        <v xml:space="preserve"> Craniata</v>
      </c>
      <c r="M987" t="str">
        <f>VLOOKUP($B987,SOCS_box_taxonomy!$B$2:$Z$948,10,0)</f>
        <v xml:space="preserve"> Vertebrata</v>
      </c>
      <c r="N987" t="str">
        <f>VLOOKUP($B987,SOCS_box_taxonomy!$B$2:$Z$948,11,0)</f>
        <v xml:space="preserve"> Euteleostomi</v>
      </c>
      <c r="O987" t="str">
        <f>VLOOKUP($B987,SOCS_box_taxonomy!$B$2:$Z$948,12,0)</f>
        <v>Actinopterygii</v>
      </c>
      <c r="P987" t="str">
        <f>VLOOKUP($B987,SOCS_box_taxonomy!$B$2:$Z$948,13,0)</f>
        <v xml:space="preserve"> Neopterygii</v>
      </c>
      <c r="Q987" t="str">
        <f>VLOOKUP($B987,SOCS_box_taxonomy!$B$2:$Z$948,14,0)</f>
        <v xml:space="preserve"> Teleostei</v>
      </c>
      <c r="R987" t="str">
        <f>VLOOKUP($B987,SOCS_box_taxonomy!$B$2:$Z$948,15,0)</f>
        <v xml:space="preserve"> Euteleostei</v>
      </c>
      <c r="S987" t="str">
        <f>VLOOKUP($B987,SOCS_box_taxonomy!$B$2:$Z$948,16,0)</f>
        <v>Protacanthopterygii</v>
      </c>
      <c r="T987" t="str">
        <f>VLOOKUP($B987,SOCS_box_taxonomy!$B$2:$Z$948,17,0)</f>
        <v xml:space="preserve"> Salmoniformes</v>
      </c>
      <c r="U987" t="str">
        <f>VLOOKUP($B987,SOCS_box_taxonomy!$B$2:$Z$948,18,0)</f>
        <v xml:space="preserve"> Salmonidae</v>
      </c>
      <c r="V987" t="str">
        <f>VLOOKUP($B987,SOCS_box_taxonomy!$B$2:$Z$948,19,0)</f>
        <v xml:space="preserve"> Salmoninae</v>
      </c>
      <c r="W987" t="str">
        <f>VLOOKUP($B987,SOCS_box_taxonomy!$B$2:$Z$948,20,0)</f>
        <v xml:space="preserve"> Salmo.</v>
      </c>
      <c r="X987">
        <f>VLOOKUP($B987,SOCS_box_taxonomy!$B$2:$Z$948,21,0)</f>
        <v>0</v>
      </c>
      <c r="Y987">
        <f>VLOOKUP($B987,SOCS_box_taxonomy!$B$2:$Z$948,22,0)</f>
        <v>0</v>
      </c>
    </row>
    <row r="988" spans="1:26">
      <c r="A988" t="s">
        <v>480</v>
      </c>
      <c r="B988" t="s">
        <v>1628</v>
      </c>
      <c r="C988">
        <v>288</v>
      </c>
      <c r="D988" t="s">
        <v>1269</v>
      </c>
      <c r="E988">
        <v>84</v>
      </c>
      <c r="F988">
        <v>155</v>
      </c>
      <c r="G988">
        <v>64467</v>
      </c>
      <c r="H988" t="s">
        <v>1270</v>
      </c>
      <c r="I988" t="str">
        <f>VLOOKUP($B988,SOCS_box_taxonomy!$B$2:$Z$948,6,0)</f>
        <v>Eukaryota</v>
      </c>
      <c r="J988" t="str">
        <f>VLOOKUP($B988,SOCS_box_taxonomy!$B$2:$Z$948,7,0)</f>
        <v xml:space="preserve"> Metazoa</v>
      </c>
      <c r="K988" t="str">
        <f>VLOOKUP($B988,SOCS_box_taxonomy!$B$2:$Z$948,8,0)</f>
        <v xml:space="preserve"> Chordata</v>
      </c>
      <c r="L988" t="str">
        <f>VLOOKUP($B988,SOCS_box_taxonomy!$B$2:$Z$948,9,0)</f>
        <v xml:space="preserve"> Craniata</v>
      </c>
      <c r="M988" t="str">
        <f>VLOOKUP($B988,SOCS_box_taxonomy!$B$2:$Z$948,10,0)</f>
        <v xml:space="preserve"> Vertebrata</v>
      </c>
      <c r="N988" t="str">
        <f>VLOOKUP($B988,SOCS_box_taxonomy!$B$2:$Z$948,11,0)</f>
        <v xml:space="preserve"> Euteleostomi</v>
      </c>
      <c r="O988" t="str">
        <f>VLOOKUP($B988,SOCS_box_taxonomy!$B$2:$Z$948,12,0)</f>
        <v>Actinopterygii</v>
      </c>
      <c r="P988" t="str">
        <f>VLOOKUP($B988,SOCS_box_taxonomy!$B$2:$Z$948,13,0)</f>
        <v xml:space="preserve"> Neopterygii</v>
      </c>
      <c r="Q988" t="str">
        <f>VLOOKUP($B988,SOCS_box_taxonomy!$B$2:$Z$948,14,0)</f>
        <v xml:space="preserve"> Teleostei</v>
      </c>
      <c r="R988" t="str">
        <f>VLOOKUP($B988,SOCS_box_taxonomy!$B$2:$Z$948,15,0)</f>
        <v xml:space="preserve"> Euteleostei</v>
      </c>
      <c r="S988" t="str">
        <f>VLOOKUP($B988,SOCS_box_taxonomy!$B$2:$Z$948,16,0)</f>
        <v>Protacanthopterygii</v>
      </c>
      <c r="T988" t="str">
        <f>VLOOKUP($B988,SOCS_box_taxonomy!$B$2:$Z$948,17,0)</f>
        <v xml:space="preserve"> Salmoniformes</v>
      </c>
      <c r="U988" t="str">
        <f>VLOOKUP($B988,SOCS_box_taxonomy!$B$2:$Z$948,18,0)</f>
        <v xml:space="preserve"> Salmonidae</v>
      </c>
      <c r="V988" t="str">
        <f>VLOOKUP($B988,SOCS_box_taxonomy!$B$2:$Z$948,19,0)</f>
        <v xml:space="preserve"> Salmoninae</v>
      </c>
      <c r="W988" t="str">
        <f>VLOOKUP($B988,SOCS_box_taxonomy!$B$2:$Z$948,20,0)</f>
        <v xml:space="preserve"> Salmo.</v>
      </c>
      <c r="X988">
        <f>VLOOKUP($B988,SOCS_box_taxonomy!$B$2:$Z$948,21,0)</f>
        <v>0</v>
      </c>
      <c r="Y988">
        <f>VLOOKUP($B988,SOCS_box_taxonomy!$B$2:$Z$948,22,0)</f>
        <v>0</v>
      </c>
    </row>
    <row r="989" spans="1:26">
      <c r="A989" t="s">
        <v>480</v>
      </c>
      <c r="B989" t="s">
        <v>1628</v>
      </c>
      <c r="C989">
        <v>288</v>
      </c>
      <c r="D989" t="s">
        <v>21</v>
      </c>
      <c r="E989">
        <v>247</v>
      </c>
      <c r="F989">
        <v>286</v>
      </c>
      <c r="G989">
        <v>1016</v>
      </c>
      <c r="H989" t="s">
        <v>1265</v>
      </c>
      <c r="I989" t="str">
        <f>VLOOKUP($B989,SOCS_box_taxonomy!$B$2:$Z$948,6,0)</f>
        <v>Eukaryota</v>
      </c>
      <c r="J989" t="str">
        <f>VLOOKUP($B989,SOCS_box_taxonomy!$B$2:$Z$948,7,0)</f>
        <v xml:space="preserve"> Metazoa</v>
      </c>
      <c r="K989" t="str">
        <f>VLOOKUP($B989,SOCS_box_taxonomy!$B$2:$Z$948,8,0)</f>
        <v xml:space="preserve"> Chordata</v>
      </c>
      <c r="L989" t="str">
        <f>VLOOKUP($B989,SOCS_box_taxonomy!$B$2:$Z$948,9,0)</f>
        <v xml:space="preserve"> Craniata</v>
      </c>
      <c r="M989" t="str">
        <f>VLOOKUP($B989,SOCS_box_taxonomy!$B$2:$Z$948,10,0)</f>
        <v xml:space="preserve"> Vertebrata</v>
      </c>
      <c r="N989" t="str">
        <f>VLOOKUP($B989,SOCS_box_taxonomy!$B$2:$Z$948,11,0)</f>
        <v xml:space="preserve"> Euteleostomi</v>
      </c>
      <c r="O989" t="str">
        <f>VLOOKUP($B989,SOCS_box_taxonomy!$B$2:$Z$948,12,0)</f>
        <v>Actinopterygii</v>
      </c>
      <c r="P989" t="str">
        <f>VLOOKUP($B989,SOCS_box_taxonomy!$B$2:$Z$948,13,0)</f>
        <v xml:space="preserve"> Neopterygii</v>
      </c>
      <c r="Q989" t="str">
        <f>VLOOKUP($B989,SOCS_box_taxonomy!$B$2:$Z$948,14,0)</f>
        <v xml:space="preserve"> Teleostei</v>
      </c>
      <c r="R989" t="str">
        <f>VLOOKUP($B989,SOCS_box_taxonomy!$B$2:$Z$948,15,0)</f>
        <v xml:space="preserve"> Euteleostei</v>
      </c>
      <c r="S989" t="str">
        <f>VLOOKUP($B989,SOCS_box_taxonomy!$B$2:$Z$948,16,0)</f>
        <v>Protacanthopterygii</v>
      </c>
      <c r="T989" t="str">
        <f>VLOOKUP($B989,SOCS_box_taxonomy!$B$2:$Z$948,17,0)</f>
        <v xml:space="preserve"> Salmoniformes</v>
      </c>
      <c r="U989" t="str">
        <f>VLOOKUP($B989,SOCS_box_taxonomy!$B$2:$Z$948,18,0)</f>
        <v xml:space="preserve"> Salmonidae</v>
      </c>
      <c r="V989" t="str">
        <f>VLOOKUP($B989,SOCS_box_taxonomy!$B$2:$Z$948,19,0)</f>
        <v xml:space="preserve"> Salmoninae</v>
      </c>
      <c r="W989" t="str">
        <f>VLOOKUP($B989,SOCS_box_taxonomy!$B$2:$Z$948,20,0)</f>
        <v xml:space="preserve"> Salmo.</v>
      </c>
      <c r="X989">
        <f>VLOOKUP($B989,SOCS_box_taxonomy!$B$2:$Z$948,21,0)</f>
        <v>0</v>
      </c>
      <c r="Y989">
        <f>VLOOKUP($B989,SOCS_box_taxonomy!$B$2:$Z$948,22,0)</f>
        <v>0</v>
      </c>
      <c r="Z989">
        <f>$F989-$E989+1</f>
        <v>40</v>
      </c>
    </row>
    <row r="990" spans="1:26">
      <c r="A990" t="s">
        <v>481</v>
      </c>
      <c r="B990" t="s">
        <v>1629</v>
      </c>
      <c r="C990">
        <v>307</v>
      </c>
      <c r="D990" t="s">
        <v>1269</v>
      </c>
      <c r="E990">
        <v>20</v>
      </c>
      <c r="F990">
        <v>119</v>
      </c>
      <c r="G990">
        <v>64467</v>
      </c>
      <c r="H990" t="s">
        <v>1270</v>
      </c>
      <c r="I990" t="str">
        <f>VLOOKUP($B990,SOCS_box_taxonomy!$B$2:$Z$948,6,0)</f>
        <v>Eukaryota</v>
      </c>
      <c r="J990" t="str">
        <f>VLOOKUP($B990,SOCS_box_taxonomy!$B$2:$Z$948,7,0)</f>
        <v xml:space="preserve"> Metazoa</v>
      </c>
      <c r="K990" t="str">
        <f>VLOOKUP($B990,SOCS_box_taxonomy!$B$2:$Z$948,8,0)</f>
        <v xml:space="preserve"> Chordata</v>
      </c>
      <c r="L990" t="str">
        <f>VLOOKUP($B990,SOCS_box_taxonomy!$B$2:$Z$948,9,0)</f>
        <v xml:space="preserve"> Craniata</v>
      </c>
      <c r="M990" t="str">
        <f>VLOOKUP($B990,SOCS_box_taxonomy!$B$2:$Z$948,10,0)</f>
        <v xml:space="preserve"> Vertebrata</v>
      </c>
      <c r="N990" t="str">
        <f>VLOOKUP($B990,SOCS_box_taxonomy!$B$2:$Z$948,11,0)</f>
        <v xml:space="preserve"> Euteleostomi</v>
      </c>
      <c r="O990" t="str">
        <f>VLOOKUP($B990,SOCS_box_taxonomy!$B$2:$Z$948,12,0)</f>
        <v>Actinopterygii</v>
      </c>
      <c r="P990" t="str">
        <f>VLOOKUP($B990,SOCS_box_taxonomy!$B$2:$Z$948,13,0)</f>
        <v xml:space="preserve"> Neopterygii</v>
      </c>
      <c r="Q990" t="str">
        <f>VLOOKUP($B990,SOCS_box_taxonomy!$B$2:$Z$948,14,0)</f>
        <v xml:space="preserve"> Teleostei</v>
      </c>
      <c r="R990" t="str">
        <f>VLOOKUP($B990,SOCS_box_taxonomy!$B$2:$Z$948,15,0)</f>
        <v xml:space="preserve"> Euteleostei</v>
      </c>
      <c r="S990" t="str">
        <f>VLOOKUP($B990,SOCS_box_taxonomy!$B$2:$Z$948,16,0)</f>
        <v>Protacanthopterygii</v>
      </c>
      <c r="T990" t="str">
        <f>VLOOKUP($B990,SOCS_box_taxonomy!$B$2:$Z$948,17,0)</f>
        <v xml:space="preserve"> Salmoniformes</v>
      </c>
      <c r="U990" t="str">
        <f>VLOOKUP($B990,SOCS_box_taxonomy!$B$2:$Z$948,18,0)</f>
        <v xml:space="preserve"> Salmonidae</v>
      </c>
      <c r="V990" t="str">
        <f>VLOOKUP($B990,SOCS_box_taxonomy!$B$2:$Z$948,19,0)</f>
        <v xml:space="preserve"> Salmoninae</v>
      </c>
      <c r="W990" t="str">
        <f>VLOOKUP($B990,SOCS_box_taxonomy!$B$2:$Z$948,20,0)</f>
        <v xml:space="preserve"> Salmo.</v>
      </c>
      <c r="X990">
        <f>VLOOKUP($B990,SOCS_box_taxonomy!$B$2:$Z$948,21,0)</f>
        <v>0</v>
      </c>
      <c r="Y990">
        <f>VLOOKUP($B990,SOCS_box_taxonomy!$B$2:$Z$948,22,0)</f>
        <v>0</v>
      </c>
    </row>
    <row r="991" spans="1:26">
      <c r="A991" t="s">
        <v>481</v>
      </c>
      <c r="B991" t="s">
        <v>1629</v>
      </c>
      <c r="C991">
        <v>307</v>
      </c>
      <c r="D991" t="s">
        <v>1269</v>
      </c>
      <c r="E991">
        <v>124</v>
      </c>
      <c r="F991">
        <v>234</v>
      </c>
      <c r="G991">
        <v>64467</v>
      </c>
      <c r="H991" t="s">
        <v>1270</v>
      </c>
      <c r="I991" t="str">
        <f>VLOOKUP($B991,SOCS_box_taxonomy!$B$2:$Z$948,6,0)</f>
        <v>Eukaryota</v>
      </c>
      <c r="J991" t="str">
        <f>VLOOKUP($B991,SOCS_box_taxonomy!$B$2:$Z$948,7,0)</f>
        <v xml:space="preserve"> Metazoa</v>
      </c>
      <c r="K991" t="str">
        <f>VLOOKUP($B991,SOCS_box_taxonomy!$B$2:$Z$948,8,0)</f>
        <v xml:space="preserve"> Chordata</v>
      </c>
      <c r="L991" t="str">
        <f>VLOOKUP($B991,SOCS_box_taxonomy!$B$2:$Z$948,9,0)</f>
        <v xml:space="preserve"> Craniata</v>
      </c>
      <c r="M991" t="str">
        <f>VLOOKUP($B991,SOCS_box_taxonomy!$B$2:$Z$948,10,0)</f>
        <v xml:space="preserve"> Vertebrata</v>
      </c>
      <c r="N991" t="str">
        <f>VLOOKUP($B991,SOCS_box_taxonomy!$B$2:$Z$948,11,0)</f>
        <v xml:space="preserve"> Euteleostomi</v>
      </c>
      <c r="O991" t="str">
        <f>VLOOKUP($B991,SOCS_box_taxonomy!$B$2:$Z$948,12,0)</f>
        <v>Actinopterygii</v>
      </c>
      <c r="P991" t="str">
        <f>VLOOKUP($B991,SOCS_box_taxonomy!$B$2:$Z$948,13,0)</f>
        <v xml:space="preserve"> Neopterygii</v>
      </c>
      <c r="Q991" t="str">
        <f>VLOOKUP($B991,SOCS_box_taxonomy!$B$2:$Z$948,14,0)</f>
        <v xml:space="preserve"> Teleostei</v>
      </c>
      <c r="R991" t="str">
        <f>VLOOKUP($B991,SOCS_box_taxonomy!$B$2:$Z$948,15,0)</f>
        <v xml:space="preserve"> Euteleostei</v>
      </c>
      <c r="S991" t="str">
        <f>VLOOKUP($B991,SOCS_box_taxonomy!$B$2:$Z$948,16,0)</f>
        <v>Protacanthopterygii</v>
      </c>
      <c r="T991" t="str">
        <f>VLOOKUP($B991,SOCS_box_taxonomy!$B$2:$Z$948,17,0)</f>
        <v xml:space="preserve"> Salmoniformes</v>
      </c>
      <c r="U991" t="str">
        <f>VLOOKUP($B991,SOCS_box_taxonomy!$B$2:$Z$948,18,0)</f>
        <v xml:space="preserve"> Salmonidae</v>
      </c>
      <c r="V991" t="str">
        <f>VLOOKUP($B991,SOCS_box_taxonomy!$B$2:$Z$948,19,0)</f>
        <v xml:space="preserve"> Salmoninae</v>
      </c>
      <c r="W991" t="str">
        <f>VLOOKUP($B991,SOCS_box_taxonomy!$B$2:$Z$948,20,0)</f>
        <v xml:space="preserve"> Salmo.</v>
      </c>
      <c r="X991">
        <f>VLOOKUP($B991,SOCS_box_taxonomy!$B$2:$Z$948,21,0)</f>
        <v>0</v>
      </c>
      <c r="Y991">
        <f>VLOOKUP($B991,SOCS_box_taxonomy!$B$2:$Z$948,22,0)</f>
        <v>0</v>
      </c>
    </row>
    <row r="992" spans="1:26">
      <c r="A992" t="s">
        <v>481</v>
      </c>
      <c r="B992" t="s">
        <v>1629</v>
      </c>
      <c r="C992">
        <v>307</v>
      </c>
      <c r="D992" t="s">
        <v>1269</v>
      </c>
      <c r="E992">
        <v>58</v>
      </c>
      <c r="F992">
        <v>150</v>
      </c>
      <c r="G992">
        <v>64467</v>
      </c>
      <c r="H992" t="s">
        <v>1270</v>
      </c>
      <c r="I992" t="str">
        <f>VLOOKUP($B992,SOCS_box_taxonomy!$B$2:$Z$948,6,0)</f>
        <v>Eukaryota</v>
      </c>
      <c r="J992" t="str">
        <f>VLOOKUP($B992,SOCS_box_taxonomy!$B$2:$Z$948,7,0)</f>
        <v xml:space="preserve"> Metazoa</v>
      </c>
      <c r="K992" t="str">
        <f>VLOOKUP($B992,SOCS_box_taxonomy!$B$2:$Z$948,8,0)</f>
        <v xml:space="preserve"> Chordata</v>
      </c>
      <c r="L992" t="str">
        <f>VLOOKUP($B992,SOCS_box_taxonomy!$B$2:$Z$948,9,0)</f>
        <v xml:space="preserve"> Craniata</v>
      </c>
      <c r="M992" t="str">
        <f>VLOOKUP($B992,SOCS_box_taxonomy!$B$2:$Z$948,10,0)</f>
        <v xml:space="preserve"> Vertebrata</v>
      </c>
      <c r="N992" t="str">
        <f>VLOOKUP($B992,SOCS_box_taxonomy!$B$2:$Z$948,11,0)</f>
        <v xml:space="preserve"> Euteleostomi</v>
      </c>
      <c r="O992" t="str">
        <f>VLOOKUP($B992,SOCS_box_taxonomy!$B$2:$Z$948,12,0)</f>
        <v>Actinopterygii</v>
      </c>
      <c r="P992" t="str">
        <f>VLOOKUP($B992,SOCS_box_taxonomy!$B$2:$Z$948,13,0)</f>
        <v xml:space="preserve"> Neopterygii</v>
      </c>
      <c r="Q992" t="str">
        <f>VLOOKUP($B992,SOCS_box_taxonomy!$B$2:$Z$948,14,0)</f>
        <v xml:space="preserve"> Teleostei</v>
      </c>
      <c r="R992" t="str">
        <f>VLOOKUP($B992,SOCS_box_taxonomy!$B$2:$Z$948,15,0)</f>
        <v xml:space="preserve"> Euteleostei</v>
      </c>
      <c r="S992" t="str">
        <f>VLOOKUP($B992,SOCS_box_taxonomy!$B$2:$Z$948,16,0)</f>
        <v>Protacanthopterygii</v>
      </c>
      <c r="T992" t="str">
        <f>VLOOKUP($B992,SOCS_box_taxonomy!$B$2:$Z$948,17,0)</f>
        <v xml:space="preserve"> Salmoniformes</v>
      </c>
      <c r="U992" t="str">
        <f>VLOOKUP($B992,SOCS_box_taxonomy!$B$2:$Z$948,18,0)</f>
        <v xml:space="preserve"> Salmonidae</v>
      </c>
      <c r="V992" t="str">
        <f>VLOOKUP($B992,SOCS_box_taxonomy!$B$2:$Z$948,19,0)</f>
        <v xml:space="preserve"> Salmoninae</v>
      </c>
      <c r="W992" t="str">
        <f>VLOOKUP($B992,SOCS_box_taxonomy!$B$2:$Z$948,20,0)</f>
        <v xml:space="preserve"> Salmo.</v>
      </c>
      <c r="X992">
        <f>VLOOKUP($B992,SOCS_box_taxonomy!$B$2:$Z$948,21,0)</f>
        <v>0</v>
      </c>
      <c r="Y992">
        <f>VLOOKUP($B992,SOCS_box_taxonomy!$B$2:$Z$948,22,0)</f>
        <v>0</v>
      </c>
    </row>
    <row r="993" spans="1:26">
      <c r="A993" t="s">
        <v>481</v>
      </c>
      <c r="B993" t="s">
        <v>1629</v>
      </c>
      <c r="C993">
        <v>307</v>
      </c>
      <c r="D993" t="s">
        <v>21</v>
      </c>
      <c r="E993">
        <v>258</v>
      </c>
      <c r="F993">
        <v>298</v>
      </c>
      <c r="G993">
        <v>1016</v>
      </c>
      <c r="H993" t="s">
        <v>1265</v>
      </c>
      <c r="I993" t="str">
        <f>VLOOKUP($B993,SOCS_box_taxonomy!$B$2:$Z$948,6,0)</f>
        <v>Eukaryota</v>
      </c>
      <c r="J993" t="str">
        <f>VLOOKUP($B993,SOCS_box_taxonomy!$B$2:$Z$948,7,0)</f>
        <v xml:space="preserve"> Metazoa</v>
      </c>
      <c r="K993" t="str">
        <f>VLOOKUP($B993,SOCS_box_taxonomy!$B$2:$Z$948,8,0)</f>
        <v xml:space="preserve"> Chordata</v>
      </c>
      <c r="L993" t="str">
        <f>VLOOKUP($B993,SOCS_box_taxonomy!$B$2:$Z$948,9,0)</f>
        <v xml:space="preserve"> Craniata</v>
      </c>
      <c r="M993" t="str">
        <f>VLOOKUP($B993,SOCS_box_taxonomy!$B$2:$Z$948,10,0)</f>
        <v xml:space="preserve"> Vertebrata</v>
      </c>
      <c r="N993" t="str">
        <f>VLOOKUP($B993,SOCS_box_taxonomy!$B$2:$Z$948,11,0)</f>
        <v xml:space="preserve"> Euteleostomi</v>
      </c>
      <c r="O993" t="str">
        <f>VLOOKUP($B993,SOCS_box_taxonomy!$B$2:$Z$948,12,0)</f>
        <v>Actinopterygii</v>
      </c>
      <c r="P993" t="str">
        <f>VLOOKUP($B993,SOCS_box_taxonomy!$B$2:$Z$948,13,0)</f>
        <v xml:space="preserve"> Neopterygii</v>
      </c>
      <c r="Q993" t="str">
        <f>VLOOKUP($B993,SOCS_box_taxonomy!$B$2:$Z$948,14,0)</f>
        <v xml:space="preserve"> Teleostei</v>
      </c>
      <c r="R993" t="str">
        <f>VLOOKUP($B993,SOCS_box_taxonomy!$B$2:$Z$948,15,0)</f>
        <v xml:space="preserve"> Euteleostei</v>
      </c>
      <c r="S993" t="str">
        <f>VLOOKUP($B993,SOCS_box_taxonomy!$B$2:$Z$948,16,0)</f>
        <v>Protacanthopterygii</v>
      </c>
      <c r="T993" t="str">
        <f>VLOOKUP($B993,SOCS_box_taxonomy!$B$2:$Z$948,17,0)</f>
        <v xml:space="preserve"> Salmoniformes</v>
      </c>
      <c r="U993" t="str">
        <f>VLOOKUP($B993,SOCS_box_taxonomy!$B$2:$Z$948,18,0)</f>
        <v xml:space="preserve"> Salmonidae</v>
      </c>
      <c r="V993" t="str">
        <f>VLOOKUP($B993,SOCS_box_taxonomy!$B$2:$Z$948,19,0)</f>
        <v xml:space="preserve"> Salmoninae</v>
      </c>
      <c r="W993" t="str">
        <f>VLOOKUP($B993,SOCS_box_taxonomy!$B$2:$Z$948,20,0)</f>
        <v xml:space="preserve"> Salmo.</v>
      </c>
      <c r="X993">
        <f>VLOOKUP($B993,SOCS_box_taxonomy!$B$2:$Z$948,21,0)</f>
        <v>0</v>
      </c>
      <c r="Y993">
        <f>VLOOKUP($B993,SOCS_box_taxonomy!$B$2:$Z$948,22,0)</f>
        <v>0</v>
      </c>
      <c r="Z993">
        <f>$F993-$E993+1</f>
        <v>41</v>
      </c>
    </row>
    <row r="994" spans="1:26">
      <c r="A994" t="s">
        <v>482</v>
      </c>
      <c r="B994" t="s">
        <v>1630</v>
      </c>
      <c r="C994">
        <v>225</v>
      </c>
      <c r="D994" t="s">
        <v>1286</v>
      </c>
      <c r="E994">
        <v>62</v>
      </c>
      <c r="F994">
        <v>143</v>
      </c>
      <c r="G994">
        <v>4403</v>
      </c>
      <c r="H994" t="s">
        <v>1287</v>
      </c>
      <c r="I994" t="str">
        <f>VLOOKUP($B994,SOCS_box_taxonomy!$B$2:$Z$948,6,0)</f>
        <v>Eukaryota</v>
      </c>
      <c r="J994" t="str">
        <f>VLOOKUP($B994,SOCS_box_taxonomy!$B$2:$Z$948,7,0)</f>
        <v xml:space="preserve"> Metazoa</v>
      </c>
      <c r="K994" t="str">
        <f>VLOOKUP($B994,SOCS_box_taxonomy!$B$2:$Z$948,8,0)</f>
        <v xml:space="preserve"> Chordata</v>
      </c>
      <c r="L994" t="str">
        <f>VLOOKUP($B994,SOCS_box_taxonomy!$B$2:$Z$948,9,0)</f>
        <v xml:space="preserve"> Craniata</v>
      </c>
      <c r="M994" t="str">
        <f>VLOOKUP($B994,SOCS_box_taxonomy!$B$2:$Z$948,10,0)</f>
        <v xml:space="preserve"> Vertebrata</v>
      </c>
      <c r="N994" t="str">
        <f>VLOOKUP($B994,SOCS_box_taxonomy!$B$2:$Z$948,11,0)</f>
        <v xml:space="preserve"> Euteleostomi</v>
      </c>
      <c r="O994" t="str">
        <f>VLOOKUP($B994,SOCS_box_taxonomy!$B$2:$Z$948,12,0)</f>
        <v>Actinopterygii</v>
      </c>
      <c r="P994" t="str">
        <f>VLOOKUP($B994,SOCS_box_taxonomy!$B$2:$Z$948,13,0)</f>
        <v xml:space="preserve"> Neopterygii</v>
      </c>
      <c r="Q994" t="str">
        <f>VLOOKUP($B994,SOCS_box_taxonomy!$B$2:$Z$948,14,0)</f>
        <v xml:space="preserve"> Teleostei</v>
      </c>
      <c r="R994" t="str">
        <f>VLOOKUP($B994,SOCS_box_taxonomy!$B$2:$Z$948,15,0)</f>
        <v xml:space="preserve"> Euteleostei</v>
      </c>
      <c r="S994" t="str">
        <f>VLOOKUP($B994,SOCS_box_taxonomy!$B$2:$Z$948,16,0)</f>
        <v>Protacanthopterygii</v>
      </c>
      <c r="T994" t="str">
        <f>VLOOKUP($B994,SOCS_box_taxonomy!$B$2:$Z$948,17,0)</f>
        <v xml:space="preserve"> Salmoniformes</v>
      </c>
      <c r="U994" t="str">
        <f>VLOOKUP($B994,SOCS_box_taxonomy!$B$2:$Z$948,18,0)</f>
        <v xml:space="preserve"> Salmonidae</v>
      </c>
      <c r="V994" t="str">
        <f>VLOOKUP($B994,SOCS_box_taxonomy!$B$2:$Z$948,19,0)</f>
        <v xml:space="preserve"> Salmoninae</v>
      </c>
      <c r="W994" t="str">
        <f>VLOOKUP($B994,SOCS_box_taxonomy!$B$2:$Z$948,20,0)</f>
        <v xml:space="preserve"> Salmo.</v>
      </c>
      <c r="X994">
        <f>VLOOKUP($B994,SOCS_box_taxonomy!$B$2:$Z$948,21,0)</f>
        <v>0</v>
      </c>
      <c r="Y994">
        <f>VLOOKUP($B994,SOCS_box_taxonomy!$B$2:$Z$948,22,0)</f>
        <v>0</v>
      </c>
    </row>
    <row r="995" spans="1:26">
      <c r="A995" t="s">
        <v>482</v>
      </c>
      <c r="B995" t="s">
        <v>1630</v>
      </c>
      <c r="C995">
        <v>225</v>
      </c>
      <c r="D995" t="s">
        <v>21</v>
      </c>
      <c r="E995">
        <v>187</v>
      </c>
      <c r="F995">
        <v>222</v>
      </c>
      <c r="G995">
        <v>1016</v>
      </c>
      <c r="H995" t="s">
        <v>1265</v>
      </c>
      <c r="I995" t="str">
        <f>VLOOKUP($B995,SOCS_box_taxonomy!$B$2:$Z$948,6,0)</f>
        <v>Eukaryota</v>
      </c>
      <c r="J995" t="str">
        <f>VLOOKUP($B995,SOCS_box_taxonomy!$B$2:$Z$948,7,0)</f>
        <v xml:space="preserve"> Metazoa</v>
      </c>
      <c r="K995" t="str">
        <f>VLOOKUP($B995,SOCS_box_taxonomy!$B$2:$Z$948,8,0)</f>
        <v xml:space="preserve"> Chordata</v>
      </c>
      <c r="L995" t="str">
        <f>VLOOKUP($B995,SOCS_box_taxonomy!$B$2:$Z$948,9,0)</f>
        <v xml:space="preserve"> Craniata</v>
      </c>
      <c r="M995" t="str">
        <f>VLOOKUP($B995,SOCS_box_taxonomy!$B$2:$Z$948,10,0)</f>
        <v xml:space="preserve"> Vertebrata</v>
      </c>
      <c r="N995" t="str">
        <f>VLOOKUP($B995,SOCS_box_taxonomy!$B$2:$Z$948,11,0)</f>
        <v xml:space="preserve"> Euteleostomi</v>
      </c>
      <c r="O995" t="str">
        <f>VLOOKUP($B995,SOCS_box_taxonomy!$B$2:$Z$948,12,0)</f>
        <v>Actinopterygii</v>
      </c>
      <c r="P995" t="str">
        <f>VLOOKUP($B995,SOCS_box_taxonomy!$B$2:$Z$948,13,0)</f>
        <v xml:space="preserve"> Neopterygii</v>
      </c>
      <c r="Q995" t="str">
        <f>VLOOKUP($B995,SOCS_box_taxonomy!$B$2:$Z$948,14,0)</f>
        <v xml:space="preserve"> Teleostei</v>
      </c>
      <c r="R995" t="str">
        <f>VLOOKUP($B995,SOCS_box_taxonomy!$B$2:$Z$948,15,0)</f>
        <v xml:space="preserve"> Euteleostei</v>
      </c>
      <c r="S995" t="str">
        <f>VLOOKUP($B995,SOCS_box_taxonomy!$B$2:$Z$948,16,0)</f>
        <v>Protacanthopterygii</v>
      </c>
      <c r="T995" t="str">
        <f>VLOOKUP($B995,SOCS_box_taxonomy!$B$2:$Z$948,17,0)</f>
        <v xml:space="preserve"> Salmoniformes</v>
      </c>
      <c r="U995" t="str">
        <f>VLOOKUP($B995,SOCS_box_taxonomy!$B$2:$Z$948,18,0)</f>
        <v xml:space="preserve"> Salmonidae</v>
      </c>
      <c r="V995" t="str">
        <f>VLOOKUP($B995,SOCS_box_taxonomy!$B$2:$Z$948,19,0)</f>
        <v xml:space="preserve"> Salmoninae</v>
      </c>
      <c r="W995" t="str">
        <f>VLOOKUP($B995,SOCS_box_taxonomy!$B$2:$Z$948,20,0)</f>
        <v xml:space="preserve"> Salmo.</v>
      </c>
      <c r="X995">
        <f>VLOOKUP($B995,SOCS_box_taxonomy!$B$2:$Z$948,21,0)</f>
        <v>0</v>
      </c>
      <c r="Y995">
        <f>VLOOKUP($B995,SOCS_box_taxonomy!$B$2:$Z$948,22,0)</f>
        <v>0</v>
      </c>
      <c r="Z995">
        <f>$F995-$E995+1</f>
        <v>36</v>
      </c>
    </row>
    <row r="996" spans="1:26">
      <c r="A996" t="s">
        <v>483</v>
      </c>
      <c r="B996" t="s">
        <v>1631</v>
      </c>
      <c r="C996">
        <v>289</v>
      </c>
      <c r="D996" t="s">
        <v>1269</v>
      </c>
      <c r="E996">
        <v>25</v>
      </c>
      <c r="F996">
        <v>115</v>
      </c>
      <c r="G996">
        <v>64467</v>
      </c>
      <c r="H996" t="s">
        <v>1270</v>
      </c>
      <c r="I996" t="str">
        <f>VLOOKUP($B996,SOCS_box_taxonomy!$B$2:$Z$948,6,0)</f>
        <v>Eukaryota</v>
      </c>
      <c r="J996" t="str">
        <f>VLOOKUP($B996,SOCS_box_taxonomy!$B$2:$Z$948,7,0)</f>
        <v xml:space="preserve"> Metazoa</v>
      </c>
      <c r="K996" t="str">
        <f>VLOOKUP($B996,SOCS_box_taxonomy!$B$2:$Z$948,8,0)</f>
        <v xml:space="preserve"> Chordata</v>
      </c>
      <c r="L996" t="str">
        <f>VLOOKUP($B996,SOCS_box_taxonomy!$B$2:$Z$948,9,0)</f>
        <v xml:space="preserve"> Craniata</v>
      </c>
      <c r="M996" t="str">
        <f>VLOOKUP($B996,SOCS_box_taxonomy!$B$2:$Z$948,10,0)</f>
        <v xml:space="preserve"> Vertebrata</v>
      </c>
      <c r="N996" t="str">
        <f>VLOOKUP($B996,SOCS_box_taxonomy!$B$2:$Z$948,11,0)</f>
        <v xml:space="preserve"> Euteleostomi</v>
      </c>
      <c r="O996" t="str">
        <f>VLOOKUP($B996,SOCS_box_taxonomy!$B$2:$Z$948,12,0)</f>
        <v>Actinopterygii</v>
      </c>
      <c r="P996" t="str">
        <f>VLOOKUP($B996,SOCS_box_taxonomy!$B$2:$Z$948,13,0)</f>
        <v xml:space="preserve"> Neopterygii</v>
      </c>
      <c r="Q996" t="str">
        <f>VLOOKUP($B996,SOCS_box_taxonomy!$B$2:$Z$948,14,0)</f>
        <v xml:space="preserve"> Teleostei</v>
      </c>
      <c r="R996" t="str">
        <f>VLOOKUP($B996,SOCS_box_taxonomy!$B$2:$Z$948,15,0)</f>
        <v xml:space="preserve"> Euteleostei</v>
      </c>
      <c r="S996" t="str">
        <f>VLOOKUP($B996,SOCS_box_taxonomy!$B$2:$Z$948,16,0)</f>
        <v>Protacanthopterygii</v>
      </c>
      <c r="T996" t="str">
        <f>VLOOKUP($B996,SOCS_box_taxonomy!$B$2:$Z$948,17,0)</f>
        <v xml:space="preserve"> Salmoniformes</v>
      </c>
      <c r="U996" t="str">
        <f>VLOOKUP($B996,SOCS_box_taxonomy!$B$2:$Z$948,18,0)</f>
        <v xml:space="preserve"> Salmonidae</v>
      </c>
      <c r="V996" t="str">
        <f>VLOOKUP($B996,SOCS_box_taxonomy!$B$2:$Z$948,19,0)</f>
        <v xml:space="preserve"> Salmoninae</v>
      </c>
      <c r="W996" t="str">
        <f>VLOOKUP($B996,SOCS_box_taxonomy!$B$2:$Z$948,20,0)</f>
        <v xml:space="preserve"> Salmo.</v>
      </c>
      <c r="X996">
        <f>VLOOKUP($B996,SOCS_box_taxonomy!$B$2:$Z$948,21,0)</f>
        <v>0</v>
      </c>
      <c r="Y996">
        <f>VLOOKUP($B996,SOCS_box_taxonomy!$B$2:$Z$948,22,0)</f>
        <v>0</v>
      </c>
    </row>
    <row r="997" spans="1:26">
      <c r="A997" t="s">
        <v>483</v>
      </c>
      <c r="B997" t="s">
        <v>1631</v>
      </c>
      <c r="C997">
        <v>289</v>
      </c>
      <c r="D997" t="s">
        <v>1269</v>
      </c>
      <c r="E997">
        <v>96</v>
      </c>
      <c r="F997">
        <v>181</v>
      </c>
      <c r="G997">
        <v>64467</v>
      </c>
      <c r="H997" t="s">
        <v>1270</v>
      </c>
      <c r="I997" t="str">
        <f>VLOOKUP($B997,SOCS_box_taxonomy!$B$2:$Z$948,6,0)</f>
        <v>Eukaryota</v>
      </c>
      <c r="J997" t="str">
        <f>VLOOKUP($B997,SOCS_box_taxonomy!$B$2:$Z$948,7,0)</f>
        <v xml:space="preserve"> Metazoa</v>
      </c>
      <c r="K997" t="str">
        <f>VLOOKUP($B997,SOCS_box_taxonomy!$B$2:$Z$948,8,0)</f>
        <v xml:space="preserve"> Chordata</v>
      </c>
      <c r="L997" t="str">
        <f>VLOOKUP($B997,SOCS_box_taxonomy!$B$2:$Z$948,9,0)</f>
        <v xml:space="preserve"> Craniata</v>
      </c>
      <c r="M997" t="str">
        <f>VLOOKUP($B997,SOCS_box_taxonomy!$B$2:$Z$948,10,0)</f>
        <v xml:space="preserve"> Vertebrata</v>
      </c>
      <c r="N997" t="str">
        <f>VLOOKUP($B997,SOCS_box_taxonomy!$B$2:$Z$948,11,0)</f>
        <v xml:space="preserve"> Euteleostomi</v>
      </c>
      <c r="O997" t="str">
        <f>VLOOKUP($B997,SOCS_box_taxonomy!$B$2:$Z$948,12,0)</f>
        <v>Actinopterygii</v>
      </c>
      <c r="P997" t="str">
        <f>VLOOKUP($B997,SOCS_box_taxonomy!$B$2:$Z$948,13,0)</f>
        <v xml:space="preserve"> Neopterygii</v>
      </c>
      <c r="Q997" t="str">
        <f>VLOOKUP($B997,SOCS_box_taxonomy!$B$2:$Z$948,14,0)</f>
        <v xml:space="preserve"> Teleostei</v>
      </c>
      <c r="R997" t="str">
        <f>VLOOKUP($B997,SOCS_box_taxonomy!$B$2:$Z$948,15,0)</f>
        <v xml:space="preserve"> Euteleostei</v>
      </c>
      <c r="S997" t="str">
        <f>VLOOKUP($B997,SOCS_box_taxonomy!$B$2:$Z$948,16,0)</f>
        <v>Protacanthopterygii</v>
      </c>
      <c r="T997" t="str">
        <f>VLOOKUP($B997,SOCS_box_taxonomy!$B$2:$Z$948,17,0)</f>
        <v xml:space="preserve"> Salmoniformes</v>
      </c>
      <c r="U997" t="str">
        <f>VLOOKUP($B997,SOCS_box_taxonomy!$B$2:$Z$948,18,0)</f>
        <v xml:space="preserve"> Salmonidae</v>
      </c>
      <c r="V997" t="str">
        <f>VLOOKUP($B997,SOCS_box_taxonomy!$B$2:$Z$948,19,0)</f>
        <v xml:space="preserve"> Salmoninae</v>
      </c>
      <c r="W997" t="str">
        <f>VLOOKUP($B997,SOCS_box_taxonomy!$B$2:$Z$948,20,0)</f>
        <v xml:space="preserve"> Salmo.</v>
      </c>
      <c r="X997">
        <f>VLOOKUP($B997,SOCS_box_taxonomy!$B$2:$Z$948,21,0)</f>
        <v>0</v>
      </c>
      <c r="Y997">
        <f>VLOOKUP($B997,SOCS_box_taxonomy!$B$2:$Z$948,22,0)</f>
        <v>0</v>
      </c>
    </row>
    <row r="998" spans="1:26">
      <c r="A998" t="s">
        <v>483</v>
      </c>
      <c r="B998" t="s">
        <v>1631</v>
      </c>
      <c r="C998">
        <v>289</v>
      </c>
      <c r="D998" t="s">
        <v>21</v>
      </c>
      <c r="E998">
        <v>248</v>
      </c>
      <c r="F998">
        <v>288</v>
      </c>
      <c r="G998">
        <v>1016</v>
      </c>
      <c r="H998" t="s">
        <v>1265</v>
      </c>
      <c r="I998" t="str">
        <f>VLOOKUP($B998,SOCS_box_taxonomy!$B$2:$Z$948,6,0)</f>
        <v>Eukaryota</v>
      </c>
      <c r="J998" t="str">
        <f>VLOOKUP($B998,SOCS_box_taxonomy!$B$2:$Z$948,7,0)</f>
        <v xml:space="preserve"> Metazoa</v>
      </c>
      <c r="K998" t="str">
        <f>VLOOKUP($B998,SOCS_box_taxonomy!$B$2:$Z$948,8,0)</f>
        <v xml:space="preserve"> Chordata</v>
      </c>
      <c r="L998" t="str">
        <f>VLOOKUP($B998,SOCS_box_taxonomy!$B$2:$Z$948,9,0)</f>
        <v xml:space="preserve"> Craniata</v>
      </c>
      <c r="M998" t="str">
        <f>VLOOKUP($B998,SOCS_box_taxonomy!$B$2:$Z$948,10,0)</f>
        <v xml:space="preserve"> Vertebrata</v>
      </c>
      <c r="N998" t="str">
        <f>VLOOKUP($B998,SOCS_box_taxonomy!$B$2:$Z$948,11,0)</f>
        <v xml:space="preserve"> Euteleostomi</v>
      </c>
      <c r="O998" t="str">
        <f>VLOOKUP($B998,SOCS_box_taxonomy!$B$2:$Z$948,12,0)</f>
        <v>Actinopterygii</v>
      </c>
      <c r="P998" t="str">
        <f>VLOOKUP($B998,SOCS_box_taxonomy!$B$2:$Z$948,13,0)</f>
        <v xml:space="preserve"> Neopterygii</v>
      </c>
      <c r="Q998" t="str">
        <f>VLOOKUP($B998,SOCS_box_taxonomy!$B$2:$Z$948,14,0)</f>
        <v xml:space="preserve"> Teleostei</v>
      </c>
      <c r="R998" t="str">
        <f>VLOOKUP($B998,SOCS_box_taxonomy!$B$2:$Z$948,15,0)</f>
        <v xml:space="preserve"> Euteleostei</v>
      </c>
      <c r="S998" t="str">
        <f>VLOOKUP($B998,SOCS_box_taxonomy!$B$2:$Z$948,16,0)</f>
        <v>Protacanthopterygii</v>
      </c>
      <c r="T998" t="str">
        <f>VLOOKUP($B998,SOCS_box_taxonomy!$B$2:$Z$948,17,0)</f>
        <v xml:space="preserve"> Salmoniformes</v>
      </c>
      <c r="U998" t="str">
        <f>VLOOKUP($B998,SOCS_box_taxonomy!$B$2:$Z$948,18,0)</f>
        <v xml:space="preserve"> Salmonidae</v>
      </c>
      <c r="V998" t="str">
        <f>VLOOKUP($B998,SOCS_box_taxonomy!$B$2:$Z$948,19,0)</f>
        <v xml:space="preserve"> Salmoninae</v>
      </c>
      <c r="W998" t="str">
        <f>VLOOKUP($B998,SOCS_box_taxonomy!$B$2:$Z$948,20,0)</f>
        <v xml:space="preserve"> Salmo.</v>
      </c>
      <c r="X998">
        <f>VLOOKUP($B998,SOCS_box_taxonomy!$B$2:$Z$948,21,0)</f>
        <v>0</v>
      </c>
      <c r="Y998">
        <f>VLOOKUP($B998,SOCS_box_taxonomy!$B$2:$Z$948,22,0)</f>
        <v>0</v>
      </c>
      <c r="Z998">
        <f>$F998-$E998+1</f>
        <v>41</v>
      </c>
    </row>
    <row r="999" spans="1:26">
      <c r="A999" t="s">
        <v>484</v>
      </c>
      <c r="B999" t="s">
        <v>1632</v>
      </c>
      <c r="C999">
        <v>255</v>
      </c>
      <c r="D999" t="s">
        <v>1286</v>
      </c>
      <c r="E999">
        <v>74</v>
      </c>
      <c r="F999">
        <v>148</v>
      </c>
      <c r="G999">
        <v>4403</v>
      </c>
      <c r="H999" t="s">
        <v>1287</v>
      </c>
      <c r="I999" t="str">
        <f>VLOOKUP($B999,SOCS_box_taxonomy!$B$2:$Z$948,6,0)</f>
        <v>other sequences</v>
      </c>
      <c r="J999" t="str">
        <f>VLOOKUP($B999,SOCS_box_taxonomy!$B$2:$Z$948,7,0)</f>
        <v xml:space="preserve"> artificial sequences.</v>
      </c>
      <c r="K999">
        <f>VLOOKUP($B999,SOCS_box_taxonomy!$B$2:$Z$948,8,0)</f>
        <v>0</v>
      </c>
      <c r="L999">
        <f>VLOOKUP($B999,SOCS_box_taxonomy!$B$2:$Z$948,9,0)</f>
        <v>0</v>
      </c>
      <c r="M999">
        <f>VLOOKUP($B999,SOCS_box_taxonomy!$B$2:$Z$948,10,0)</f>
        <v>0</v>
      </c>
      <c r="N999">
        <f>VLOOKUP($B999,SOCS_box_taxonomy!$B$2:$Z$948,11,0)</f>
        <v>0</v>
      </c>
      <c r="O999">
        <f>VLOOKUP($B999,SOCS_box_taxonomy!$B$2:$Z$948,12,0)</f>
        <v>0</v>
      </c>
      <c r="P999">
        <f>VLOOKUP($B999,SOCS_box_taxonomy!$B$2:$Z$948,13,0)</f>
        <v>0</v>
      </c>
      <c r="Q999">
        <f>VLOOKUP($B999,SOCS_box_taxonomy!$B$2:$Z$948,14,0)</f>
        <v>0</v>
      </c>
      <c r="R999">
        <f>VLOOKUP($B999,SOCS_box_taxonomy!$B$2:$Z$948,15,0)</f>
        <v>0</v>
      </c>
      <c r="S999">
        <f>VLOOKUP($B999,SOCS_box_taxonomy!$B$2:$Z$948,16,0)</f>
        <v>0</v>
      </c>
      <c r="T999">
        <f>VLOOKUP($B999,SOCS_box_taxonomy!$B$2:$Z$948,17,0)</f>
        <v>0</v>
      </c>
      <c r="U999">
        <f>VLOOKUP($B999,SOCS_box_taxonomy!$B$2:$Z$948,18,0)</f>
        <v>0</v>
      </c>
      <c r="V999">
        <f>VLOOKUP($B999,SOCS_box_taxonomy!$B$2:$Z$948,19,0)</f>
        <v>0</v>
      </c>
      <c r="W999">
        <f>VLOOKUP($B999,SOCS_box_taxonomy!$B$2:$Z$948,20,0)</f>
        <v>0</v>
      </c>
      <c r="X999">
        <f>VLOOKUP($B999,SOCS_box_taxonomy!$B$2:$Z$948,21,0)</f>
        <v>0</v>
      </c>
      <c r="Y999">
        <f>VLOOKUP($B999,SOCS_box_taxonomy!$B$2:$Z$948,22,0)</f>
        <v>0</v>
      </c>
    </row>
    <row r="1000" spans="1:26">
      <c r="A1000" t="s">
        <v>484</v>
      </c>
      <c r="B1000" t="s">
        <v>1632</v>
      </c>
      <c r="C1000">
        <v>255</v>
      </c>
      <c r="D1000" t="s">
        <v>21</v>
      </c>
      <c r="E1000">
        <v>189</v>
      </c>
      <c r="F1000">
        <v>225</v>
      </c>
      <c r="G1000">
        <v>1016</v>
      </c>
      <c r="H1000" t="s">
        <v>1265</v>
      </c>
      <c r="I1000" t="str">
        <f>VLOOKUP($B1000,SOCS_box_taxonomy!$B$2:$Z$948,6,0)</f>
        <v>other sequences</v>
      </c>
      <c r="J1000" t="str">
        <f>VLOOKUP($B1000,SOCS_box_taxonomy!$B$2:$Z$948,7,0)</f>
        <v xml:space="preserve"> artificial sequences.</v>
      </c>
      <c r="K1000">
        <f>VLOOKUP($B1000,SOCS_box_taxonomy!$B$2:$Z$948,8,0)</f>
        <v>0</v>
      </c>
      <c r="L1000">
        <f>VLOOKUP($B1000,SOCS_box_taxonomy!$B$2:$Z$948,9,0)</f>
        <v>0</v>
      </c>
      <c r="M1000">
        <f>VLOOKUP($B1000,SOCS_box_taxonomy!$B$2:$Z$948,10,0)</f>
        <v>0</v>
      </c>
      <c r="N1000">
        <f>VLOOKUP($B1000,SOCS_box_taxonomy!$B$2:$Z$948,11,0)</f>
        <v>0</v>
      </c>
      <c r="O1000">
        <f>VLOOKUP($B1000,SOCS_box_taxonomy!$B$2:$Z$948,12,0)</f>
        <v>0</v>
      </c>
      <c r="P1000">
        <f>VLOOKUP($B1000,SOCS_box_taxonomy!$B$2:$Z$948,13,0)</f>
        <v>0</v>
      </c>
      <c r="Q1000">
        <f>VLOOKUP($B1000,SOCS_box_taxonomy!$B$2:$Z$948,14,0)</f>
        <v>0</v>
      </c>
      <c r="R1000">
        <f>VLOOKUP($B1000,SOCS_box_taxonomy!$B$2:$Z$948,15,0)</f>
        <v>0</v>
      </c>
      <c r="S1000">
        <f>VLOOKUP($B1000,SOCS_box_taxonomy!$B$2:$Z$948,16,0)</f>
        <v>0</v>
      </c>
      <c r="T1000">
        <f>VLOOKUP($B1000,SOCS_box_taxonomy!$B$2:$Z$948,17,0)</f>
        <v>0</v>
      </c>
      <c r="U1000">
        <f>VLOOKUP($B1000,SOCS_box_taxonomy!$B$2:$Z$948,18,0)</f>
        <v>0</v>
      </c>
      <c r="V1000">
        <f>VLOOKUP($B1000,SOCS_box_taxonomy!$B$2:$Z$948,19,0)</f>
        <v>0</v>
      </c>
      <c r="W1000">
        <f>VLOOKUP($B1000,SOCS_box_taxonomy!$B$2:$Z$948,20,0)</f>
        <v>0</v>
      </c>
      <c r="X1000">
        <f>VLOOKUP($B1000,SOCS_box_taxonomy!$B$2:$Z$948,21,0)</f>
        <v>0</v>
      </c>
      <c r="Y1000">
        <f>VLOOKUP($B1000,SOCS_box_taxonomy!$B$2:$Z$948,22,0)</f>
        <v>0</v>
      </c>
      <c r="Z1000">
        <f>$F1000-$E1000+1</f>
        <v>37</v>
      </c>
    </row>
    <row r="1001" spans="1:26">
      <c r="A1001" t="s">
        <v>487</v>
      </c>
      <c r="B1001" t="s">
        <v>1633</v>
      </c>
      <c r="C1001">
        <v>207</v>
      </c>
      <c r="D1001" t="s">
        <v>1286</v>
      </c>
      <c r="E1001">
        <v>75</v>
      </c>
      <c r="F1001">
        <v>150</v>
      </c>
      <c r="G1001">
        <v>4403</v>
      </c>
      <c r="H1001" t="s">
        <v>1287</v>
      </c>
      <c r="I1001" t="str">
        <f>VLOOKUP($B1001,SOCS_box_taxonomy!$B$2:$Z$948,6,0)</f>
        <v>Eukaryota</v>
      </c>
      <c r="J1001" t="str">
        <f>VLOOKUP($B1001,SOCS_box_taxonomy!$B$2:$Z$948,7,0)</f>
        <v xml:space="preserve"> Metazoa</v>
      </c>
      <c r="K1001" t="str">
        <f>VLOOKUP($B1001,SOCS_box_taxonomy!$B$2:$Z$948,8,0)</f>
        <v xml:space="preserve"> Chordata</v>
      </c>
      <c r="L1001" t="str">
        <f>VLOOKUP($B1001,SOCS_box_taxonomy!$B$2:$Z$948,9,0)</f>
        <v xml:space="preserve"> Craniata</v>
      </c>
      <c r="M1001" t="str">
        <f>VLOOKUP($B1001,SOCS_box_taxonomy!$B$2:$Z$948,10,0)</f>
        <v xml:space="preserve"> Vertebrata</v>
      </c>
      <c r="N1001" t="str">
        <f>VLOOKUP($B1001,SOCS_box_taxonomy!$B$2:$Z$948,11,0)</f>
        <v xml:space="preserve"> Euteleostomi</v>
      </c>
      <c r="O1001" t="str">
        <f>VLOOKUP($B1001,SOCS_box_taxonomy!$B$2:$Z$948,12,0)</f>
        <v>Testudines + Archosauria group</v>
      </c>
      <c r="P1001" t="str">
        <f>VLOOKUP($B1001,SOCS_box_taxonomy!$B$2:$Z$948,13,0)</f>
        <v xml:space="preserve"> Archosauria</v>
      </c>
      <c r="Q1001" t="str">
        <f>VLOOKUP($B1001,SOCS_box_taxonomy!$B$2:$Z$948,14,0)</f>
        <v xml:space="preserve"> Dinosauria</v>
      </c>
      <c r="R1001" t="str">
        <f>VLOOKUP($B1001,SOCS_box_taxonomy!$B$2:$Z$948,15,0)</f>
        <v xml:space="preserve"> Saurischia</v>
      </c>
      <c r="S1001" t="str">
        <f>VLOOKUP($B1001,SOCS_box_taxonomy!$B$2:$Z$948,16,0)</f>
        <v>Theropoda</v>
      </c>
      <c r="T1001" t="str">
        <f>VLOOKUP($B1001,SOCS_box_taxonomy!$B$2:$Z$948,17,0)</f>
        <v xml:space="preserve"> Coelurosauria</v>
      </c>
      <c r="U1001" t="str">
        <f>VLOOKUP($B1001,SOCS_box_taxonomy!$B$2:$Z$948,18,0)</f>
        <v xml:space="preserve"> Aves</v>
      </c>
      <c r="V1001" t="str">
        <f>VLOOKUP($B1001,SOCS_box_taxonomy!$B$2:$Z$948,19,0)</f>
        <v xml:space="preserve"> Neognathae</v>
      </c>
      <c r="W1001" t="str">
        <f>VLOOKUP($B1001,SOCS_box_taxonomy!$B$2:$Z$948,20,0)</f>
        <v xml:space="preserve"> Galliformes</v>
      </c>
      <c r="X1001" t="str">
        <f>VLOOKUP($B1001,SOCS_box_taxonomy!$B$2:$Z$948,21,0)</f>
        <v xml:space="preserve"> Phasianidae</v>
      </c>
      <c r="Y1001" t="str">
        <f>VLOOKUP($B1001,SOCS_box_taxonomy!$B$2:$Z$948,22,0)</f>
        <v>Phasianinae</v>
      </c>
    </row>
    <row r="1002" spans="1:26">
      <c r="A1002" t="s">
        <v>487</v>
      </c>
      <c r="B1002" t="s">
        <v>1633</v>
      </c>
      <c r="C1002">
        <v>207</v>
      </c>
      <c r="D1002" t="s">
        <v>21</v>
      </c>
      <c r="E1002">
        <v>167</v>
      </c>
      <c r="F1002">
        <v>204</v>
      </c>
      <c r="G1002">
        <v>1016</v>
      </c>
      <c r="H1002" t="s">
        <v>1265</v>
      </c>
      <c r="I1002" t="str">
        <f>VLOOKUP($B1002,SOCS_box_taxonomy!$B$2:$Z$948,6,0)</f>
        <v>Eukaryota</v>
      </c>
      <c r="J1002" t="str">
        <f>VLOOKUP($B1002,SOCS_box_taxonomy!$B$2:$Z$948,7,0)</f>
        <v xml:space="preserve"> Metazoa</v>
      </c>
      <c r="K1002" t="str">
        <f>VLOOKUP($B1002,SOCS_box_taxonomy!$B$2:$Z$948,8,0)</f>
        <v xml:space="preserve"> Chordata</v>
      </c>
      <c r="L1002" t="str">
        <f>VLOOKUP($B1002,SOCS_box_taxonomy!$B$2:$Z$948,9,0)</f>
        <v xml:space="preserve"> Craniata</v>
      </c>
      <c r="M1002" t="str">
        <f>VLOOKUP($B1002,SOCS_box_taxonomy!$B$2:$Z$948,10,0)</f>
        <v xml:space="preserve"> Vertebrata</v>
      </c>
      <c r="N1002" t="str">
        <f>VLOOKUP($B1002,SOCS_box_taxonomy!$B$2:$Z$948,11,0)</f>
        <v xml:space="preserve"> Euteleostomi</v>
      </c>
      <c r="O1002" t="str">
        <f>VLOOKUP($B1002,SOCS_box_taxonomy!$B$2:$Z$948,12,0)</f>
        <v>Testudines + Archosauria group</v>
      </c>
      <c r="P1002" t="str">
        <f>VLOOKUP($B1002,SOCS_box_taxonomy!$B$2:$Z$948,13,0)</f>
        <v xml:space="preserve"> Archosauria</v>
      </c>
      <c r="Q1002" t="str">
        <f>VLOOKUP($B1002,SOCS_box_taxonomy!$B$2:$Z$948,14,0)</f>
        <v xml:space="preserve"> Dinosauria</v>
      </c>
      <c r="R1002" t="str">
        <f>VLOOKUP($B1002,SOCS_box_taxonomy!$B$2:$Z$948,15,0)</f>
        <v xml:space="preserve"> Saurischia</v>
      </c>
      <c r="S1002" t="str">
        <f>VLOOKUP($B1002,SOCS_box_taxonomy!$B$2:$Z$948,16,0)</f>
        <v>Theropoda</v>
      </c>
      <c r="T1002" t="str">
        <f>VLOOKUP($B1002,SOCS_box_taxonomy!$B$2:$Z$948,17,0)</f>
        <v xml:space="preserve"> Coelurosauria</v>
      </c>
      <c r="U1002" t="str">
        <f>VLOOKUP($B1002,SOCS_box_taxonomy!$B$2:$Z$948,18,0)</f>
        <v xml:space="preserve"> Aves</v>
      </c>
      <c r="V1002" t="str">
        <f>VLOOKUP($B1002,SOCS_box_taxonomy!$B$2:$Z$948,19,0)</f>
        <v xml:space="preserve"> Neognathae</v>
      </c>
      <c r="W1002" t="str">
        <f>VLOOKUP($B1002,SOCS_box_taxonomy!$B$2:$Z$948,20,0)</f>
        <v xml:space="preserve"> Galliformes</v>
      </c>
      <c r="X1002" t="str">
        <f>VLOOKUP($B1002,SOCS_box_taxonomy!$B$2:$Z$948,21,0)</f>
        <v xml:space="preserve"> Phasianidae</v>
      </c>
      <c r="Y1002" t="str">
        <f>VLOOKUP($B1002,SOCS_box_taxonomy!$B$2:$Z$948,22,0)</f>
        <v>Phasianinae</v>
      </c>
      <c r="Z1002">
        <f>$F1002-$E1002+1</f>
        <v>38</v>
      </c>
    </row>
    <row r="1003" spans="1:26">
      <c r="A1003" t="s">
        <v>488</v>
      </c>
      <c r="B1003" t="s">
        <v>1634</v>
      </c>
      <c r="C1003">
        <v>209</v>
      </c>
      <c r="D1003" t="s">
        <v>1286</v>
      </c>
      <c r="E1003">
        <v>46</v>
      </c>
      <c r="F1003">
        <v>127</v>
      </c>
      <c r="G1003">
        <v>4403</v>
      </c>
      <c r="H1003" t="s">
        <v>1287</v>
      </c>
      <c r="I1003" t="str">
        <f>VLOOKUP($B1003,SOCS_box_taxonomy!$B$2:$Z$948,6,0)</f>
        <v>Eukaryota</v>
      </c>
      <c r="J1003" t="str">
        <f>VLOOKUP($B1003,SOCS_box_taxonomy!$B$2:$Z$948,7,0)</f>
        <v xml:space="preserve"> Metazoa</v>
      </c>
      <c r="K1003" t="str">
        <f>VLOOKUP($B1003,SOCS_box_taxonomy!$B$2:$Z$948,8,0)</f>
        <v xml:space="preserve"> Chordata</v>
      </c>
      <c r="L1003" t="str">
        <f>VLOOKUP($B1003,SOCS_box_taxonomy!$B$2:$Z$948,9,0)</f>
        <v xml:space="preserve"> Craniata</v>
      </c>
      <c r="M1003" t="str">
        <f>VLOOKUP($B1003,SOCS_box_taxonomy!$B$2:$Z$948,10,0)</f>
        <v xml:space="preserve"> Vertebrata</v>
      </c>
      <c r="N1003" t="str">
        <f>VLOOKUP($B1003,SOCS_box_taxonomy!$B$2:$Z$948,11,0)</f>
        <v xml:space="preserve"> Euteleostomi</v>
      </c>
      <c r="O1003" t="str">
        <f>VLOOKUP($B1003,SOCS_box_taxonomy!$B$2:$Z$948,12,0)</f>
        <v>Testudines + Archosauria group</v>
      </c>
      <c r="P1003" t="str">
        <f>VLOOKUP($B1003,SOCS_box_taxonomy!$B$2:$Z$948,13,0)</f>
        <v xml:space="preserve"> Archosauria</v>
      </c>
      <c r="Q1003" t="str">
        <f>VLOOKUP($B1003,SOCS_box_taxonomy!$B$2:$Z$948,14,0)</f>
        <v xml:space="preserve"> Dinosauria</v>
      </c>
      <c r="R1003" t="str">
        <f>VLOOKUP($B1003,SOCS_box_taxonomy!$B$2:$Z$948,15,0)</f>
        <v xml:space="preserve"> Saurischia</v>
      </c>
      <c r="S1003" t="str">
        <f>VLOOKUP($B1003,SOCS_box_taxonomy!$B$2:$Z$948,16,0)</f>
        <v>Theropoda</v>
      </c>
      <c r="T1003" t="str">
        <f>VLOOKUP($B1003,SOCS_box_taxonomy!$B$2:$Z$948,17,0)</f>
        <v xml:space="preserve"> Coelurosauria</v>
      </c>
      <c r="U1003" t="str">
        <f>VLOOKUP($B1003,SOCS_box_taxonomy!$B$2:$Z$948,18,0)</f>
        <v xml:space="preserve"> Aves</v>
      </c>
      <c r="V1003" t="str">
        <f>VLOOKUP($B1003,SOCS_box_taxonomy!$B$2:$Z$948,19,0)</f>
        <v xml:space="preserve"> Neognathae</v>
      </c>
      <c r="W1003" t="str">
        <f>VLOOKUP($B1003,SOCS_box_taxonomy!$B$2:$Z$948,20,0)</f>
        <v xml:space="preserve"> Galliformes</v>
      </c>
      <c r="X1003" t="str">
        <f>VLOOKUP($B1003,SOCS_box_taxonomy!$B$2:$Z$948,21,0)</f>
        <v xml:space="preserve"> Phasianidae</v>
      </c>
      <c r="Y1003" t="str">
        <f>VLOOKUP($B1003,SOCS_box_taxonomy!$B$2:$Z$948,22,0)</f>
        <v>Phasianinae</v>
      </c>
    </row>
    <row r="1004" spans="1:26">
      <c r="A1004" t="s">
        <v>488</v>
      </c>
      <c r="B1004" t="s">
        <v>1634</v>
      </c>
      <c r="C1004">
        <v>209</v>
      </c>
      <c r="D1004" t="s">
        <v>21</v>
      </c>
      <c r="E1004">
        <v>170</v>
      </c>
      <c r="F1004">
        <v>206</v>
      </c>
      <c r="G1004">
        <v>1016</v>
      </c>
      <c r="H1004" t="s">
        <v>1265</v>
      </c>
      <c r="I1004" t="str">
        <f>VLOOKUP($B1004,SOCS_box_taxonomy!$B$2:$Z$948,6,0)</f>
        <v>Eukaryota</v>
      </c>
      <c r="J1004" t="str">
        <f>VLOOKUP($B1004,SOCS_box_taxonomy!$B$2:$Z$948,7,0)</f>
        <v xml:space="preserve"> Metazoa</v>
      </c>
      <c r="K1004" t="str">
        <f>VLOOKUP($B1004,SOCS_box_taxonomy!$B$2:$Z$948,8,0)</f>
        <v xml:space="preserve"> Chordata</v>
      </c>
      <c r="L1004" t="str">
        <f>VLOOKUP($B1004,SOCS_box_taxonomy!$B$2:$Z$948,9,0)</f>
        <v xml:space="preserve"> Craniata</v>
      </c>
      <c r="M1004" t="str">
        <f>VLOOKUP($B1004,SOCS_box_taxonomy!$B$2:$Z$948,10,0)</f>
        <v xml:space="preserve"> Vertebrata</v>
      </c>
      <c r="N1004" t="str">
        <f>VLOOKUP($B1004,SOCS_box_taxonomy!$B$2:$Z$948,11,0)</f>
        <v xml:space="preserve"> Euteleostomi</v>
      </c>
      <c r="O1004" t="str">
        <f>VLOOKUP($B1004,SOCS_box_taxonomy!$B$2:$Z$948,12,0)</f>
        <v>Testudines + Archosauria group</v>
      </c>
      <c r="P1004" t="str">
        <f>VLOOKUP($B1004,SOCS_box_taxonomy!$B$2:$Z$948,13,0)</f>
        <v xml:space="preserve"> Archosauria</v>
      </c>
      <c r="Q1004" t="str">
        <f>VLOOKUP($B1004,SOCS_box_taxonomy!$B$2:$Z$948,14,0)</f>
        <v xml:space="preserve"> Dinosauria</v>
      </c>
      <c r="R1004" t="str">
        <f>VLOOKUP($B1004,SOCS_box_taxonomy!$B$2:$Z$948,15,0)</f>
        <v xml:space="preserve"> Saurischia</v>
      </c>
      <c r="S1004" t="str">
        <f>VLOOKUP($B1004,SOCS_box_taxonomy!$B$2:$Z$948,16,0)</f>
        <v>Theropoda</v>
      </c>
      <c r="T1004" t="str">
        <f>VLOOKUP($B1004,SOCS_box_taxonomy!$B$2:$Z$948,17,0)</f>
        <v xml:space="preserve"> Coelurosauria</v>
      </c>
      <c r="U1004" t="str">
        <f>VLOOKUP($B1004,SOCS_box_taxonomy!$B$2:$Z$948,18,0)</f>
        <v xml:space="preserve"> Aves</v>
      </c>
      <c r="V1004" t="str">
        <f>VLOOKUP($B1004,SOCS_box_taxonomy!$B$2:$Z$948,19,0)</f>
        <v xml:space="preserve"> Neognathae</v>
      </c>
      <c r="W1004" t="str">
        <f>VLOOKUP($B1004,SOCS_box_taxonomy!$B$2:$Z$948,20,0)</f>
        <v xml:space="preserve"> Galliformes</v>
      </c>
      <c r="X1004" t="str">
        <f>VLOOKUP($B1004,SOCS_box_taxonomy!$B$2:$Z$948,21,0)</f>
        <v xml:space="preserve"> Phasianidae</v>
      </c>
      <c r="Y1004" t="str">
        <f>VLOOKUP($B1004,SOCS_box_taxonomy!$B$2:$Z$948,22,0)</f>
        <v>Phasianinae</v>
      </c>
      <c r="Z1004">
        <f>$F1004-$E1004+1</f>
        <v>37</v>
      </c>
    </row>
    <row r="1005" spans="1:26">
      <c r="A1005" t="s">
        <v>489</v>
      </c>
      <c r="B1005" t="s">
        <v>1635</v>
      </c>
      <c r="C1005">
        <v>96</v>
      </c>
      <c r="D1005" t="s">
        <v>21</v>
      </c>
      <c r="E1005">
        <v>55</v>
      </c>
      <c r="F1005">
        <v>91</v>
      </c>
      <c r="G1005">
        <v>1016</v>
      </c>
      <c r="H1005" t="s">
        <v>1265</v>
      </c>
      <c r="I1005" t="str">
        <f>VLOOKUP($B1005,SOCS_box_taxonomy!$B$2:$Z$948,6,0)</f>
        <v>Eukaryota</v>
      </c>
      <c r="J1005" t="str">
        <f>VLOOKUP($B1005,SOCS_box_taxonomy!$B$2:$Z$948,7,0)</f>
        <v xml:space="preserve"> Metazoa</v>
      </c>
      <c r="K1005" t="str">
        <f>VLOOKUP($B1005,SOCS_box_taxonomy!$B$2:$Z$948,8,0)</f>
        <v xml:space="preserve"> Ecdysozoa</v>
      </c>
      <c r="L1005" t="str">
        <f>VLOOKUP($B1005,SOCS_box_taxonomy!$B$2:$Z$948,9,0)</f>
        <v xml:space="preserve"> Arthropoda</v>
      </c>
      <c r="M1005" t="str">
        <f>VLOOKUP($B1005,SOCS_box_taxonomy!$B$2:$Z$948,10,0)</f>
        <v xml:space="preserve"> Chelicerata</v>
      </c>
      <c r="N1005" t="str">
        <f>VLOOKUP($B1005,SOCS_box_taxonomy!$B$2:$Z$948,11,0)</f>
        <v xml:space="preserve"> Arachnida</v>
      </c>
      <c r="O1005" t="str">
        <f>VLOOKUP($B1005,SOCS_box_taxonomy!$B$2:$Z$948,12,0)</f>
        <v>Acari</v>
      </c>
      <c r="P1005" t="str">
        <f>VLOOKUP($B1005,SOCS_box_taxonomy!$B$2:$Z$948,13,0)</f>
        <v xml:space="preserve"> Parasitiformes</v>
      </c>
      <c r="Q1005" t="str">
        <f>VLOOKUP($B1005,SOCS_box_taxonomy!$B$2:$Z$948,14,0)</f>
        <v xml:space="preserve"> Ixodida</v>
      </c>
      <c r="R1005" t="str">
        <f>VLOOKUP($B1005,SOCS_box_taxonomy!$B$2:$Z$948,15,0)</f>
        <v xml:space="preserve"> Ixodoidea</v>
      </c>
      <c r="S1005" t="str">
        <f>VLOOKUP($B1005,SOCS_box_taxonomy!$B$2:$Z$948,16,0)</f>
        <v xml:space="preserve"> Ixodidae</v>
      </c>
      <c r="T1005" t="str">
        <f>VLOOKUP($B1005,SOCS_box_taxonomy!$B$2:$Z$948,17,0)</f>
        <v xml:space="preserve"> Ixodinae</v>
      </c>
      <c r="U1005" t="str">
        <f>VLOOKUP($B1005,SOCS_box_taxonomy!$B$2:$Z$948,18,0)</f>
        <v xml:space="preserve"> Ixodes.</v>
      </c>
      <c r="V1005">
        <f>VLOOKUP($B1005,SOCS_box_taxonomy!$B$2:$Z$948,19,0)</f>
        <v>0</v>
      </c>
      <c r="W1005">
        <f>VLOOKUP($B1005,SOCS_box_taxonomy!$B$2:$Z$948,20,0)</f>
        <v>0</v>
      </c>
      <c r="X1005">
        <f>VLOOKUP($B1005,SOCS_box_taxonomy!$B$2:$Z$948,21,0)</f>
        <v>0</v>
      </c>
      <c r="Y1005">
        <f>VLOOKUP($B1005,SOCS_box_taxonomy!$B$2:$Z$948,22,0)</f>
        <v>0</v>
      </c>
      <c r="Z1005">
        <f>$F1005-$E1005+1</f>
        <v>37</v>
      </c>
    </row>
    <row r="1006" spans="1:26">
      <c r="A1006" t="s">
        <v>499</v>
      </c>
      <c r="B1006" t="s">
        <v>1636</v>
      </c>
      <c r="C1006">
        <v>296</v>
      </c>
      <c r="D1006" t="s">
        <v>81</v>
      </c>
      <c r="E1006">
        <v>30</v>
      </c>
      <c r="F1006">
        <v>191</v>
      </c>
      <c r="G1006">
        <v>13525</v>
      </c>
      <c r="H1006" t="s">
        <v>1281</v>
      </c>
      <c r="I1006" t="str">
        <f>VLOOKUP($B1006,SOCS_box_taxonomy!$B$2:$Z$948,6,0)</f>
        <v>Eukaryota</v>
      </c>
      <c r="J1006" t="str">
        <f>VLOOKUP($B1006,SOCS_box_taxonomy!$B$2:$Z$948,7,0)</f>
        <v xml:space="preserve"> Metazoa</v>
      </c>
      <c r="K1006" t="str">
        <f>VLOOKUP($B1006,SOCS_box_taxonomy!$B$2:$Z$948,8,0)</f>
        <v xml:space="preserve"> Ecdysozoa</v>
      </c>
      <c r="L1006" t="str">
        <f>VLOOKUP($B1006,SOCS_box_taxonomy!$B$2:$Z$948,9,0)</f>
        <v xml:space="preserve"> Arthropoda</v>
      </c>
      <c r="M1006" t="str">
        <f>VLOOKUP($B1006,SOCS_box_taxonomy!$B$2:$Z$948,10,0)</f>
        <v xml:space="preserve"> Chelicerata</v>
      </c>
      <c r="N1006" t="str">
        <f>VLOOKUP($B1006,SOCS_box_taxonomy!$B$2:$Z$948,11,0)</f>
        <v xml:space="preserve"> Arachnida</v>
      </c>
      <c r="O1006" t="str">
        <f>VLOOKUP($B1006,SOCS_box_taxonomy!$B$2:$Z$948,12,0)</f>
        <v>Acari</v>
      </c>
      <c r="P1006" t="str">
        <f>VLOOKUP($B1006,SOCS_box_taxonomy!$B$2:$Z$948,13,0)</f>
        <v xml:space="preserve"> Parasitiformes</v>
      </c>
      <c r="Q1006" t="str">
        <f>VLOOKUP($B1006,SOCS_box_taxonomy!$B$2:$Z$948,14,0)</f>
        <v xml:space="preserve"> Ixodida</v>
      </c>
      <c r="R1006" t="str">
        <f>VLOOKUP($B1006,SOCS_box_taxonomy!$B$2:$Z$948,15,0)</f>
        <v xml:space="preserve"> Ixodoidea</v>
      </c>
      <c r="S1006" t="str">
        <f>VLOOKUP($B1006,SOCS_box_taxonomy!$B$2:$Z$948,16,0)</f>
        <v xml:space="preserve"> Ixodidae</v>
      </c>
      <c r="T1006" t="str">
        <f>VLOOKUP($B1006,SOCS_box_taxonomy!$B$2:$Z$948,17,0)</f>
        <v xml:space="preserve"> Ixodinae</v>
      </c>
      <c r="U1006" t="str">
        <f>VLOOKUP($B1006,SOCS_box_taxonomy!$B$2:$Z$948,18,0)</f>
        <v xml:space="preserve"> Ixodes.</v>
      </c>
      <c r="V1006">
        <f>VLOOKUP($B1006,SOCS_box_taxonomy!$B$2:$Z$948,19,0)</f>
        <v>0</v>
      </c>
      <c r="W1006">
        <f>VLOOKUP($B1006,SOCS_box_taxonomy!$B$2:$Z$948,20,0)</f>
        <v>0</v>
      </c>
      <c r="X1006">
        <f>VLOOKUP($B1006,SOCS_box_taxonomy!$B$2:$Z$948,21,0)</f>
        <v>0</v>
      </c>
      <c r="Y1006">
        <f>VLOOKUP($B1006,SOCS_box_taxonomy!$B$2:$Z$948,22,0)</f>
        <v>0</v>
      </c>
    </row>
    <row r="1007" spans="1:26">
      <c r="A1007" t="s">
        <v>499</v>
      </c>
      <c r="B1007" t="s">
        <v>1636</v>
      </c>
      <c r="C1007">
        <v>296</v>
      </c>
      <c r="D1007" t="s">
        <v>21</v>
      </c>
      <c r="E1007">
        <v>204</v>
      </c>
      <c r="F1007">
        <v>241</v>
      </c>
      <c r="G1007">
        <v>1016</v>
      </c>
      <c r="H1007" t="s">
        <v>1265</v>
      </c>
      <c r="I1007" t="str">
        <f>VLOOKUP($B1007,SOCS_box_taxonomy!$B$2:$Z$948,6,0)</f>
        <v>Eukaryota</v>
      </c>
      <c r="J1007" t="str">
        <f>VLOOKUP($B1007,SOCS_box_taxonomy!$B$2:$Z$948,7,0)</f>
        <v xml:space="preserve"> Metazoa</v>
      </c>
      <c r="K1007" t="str">
        <f>VLOOKUP($B1007,SOCS_box_taxonomy!$B$2:$Z$948,8,0)</f>
        <v xml:space="preserve"> Ecdysozoa</v>
      </c>
      <c r="L1007" t="str">
        <f>VLOOKUP($B1007,SOCS_box_taxonomy!$B$2:$Z$948,9,0)</f>
        <v xml:space="preserve"> Arthropoda</v>
      </c>
      <c r="M1007" t="str">
        <f>VLOOKUP($B1007,SOCS_box_taxonomy!$B$2:$Z$948,10,0)</f>
        <v xml:space="preserve"> Chelicerata</v>
      </c>
      <c r="N1007" t="str">
        <f>VLOOKUP($B1007,SOCS_box_taxonomy!$B$2:$Z$948,11,0)</f>
        <v xml:space="preserve"> Arachnida</v>
      </c>
      <c r="O1007" t="str">
        <f>VLOOKUP($B1007,SOCS_box_taxonomy!$B$2:$Z$948,12,0)</f>
        <v>Acari</v>
      </c>
      <c r="P1007" t="str">
        <f>VLOOKUP($B1007,SOCS_box_taxonomy!$B$2:$Z$948,13,0)</f>
        <v xml:space="preserve"> Parasitiformes</v>
      </c>
      <c r="Q1007" t="str">
        <f>VLOOKUP($B1007,SOCS_box_taxonomy!$B$2:$Z$948,14,0)</f>
        <v xml:space="preserve"> Ixodida</v>
      </c>
      <c r="R1007" t="str">
        <f>VLOOKUP($B1007,SOCS_box_taxonomy!$B$2:$Z$948,15,0)</f>
        <v xml:space="preserve"> Ixodoidea</v>
      </c>
      <c r="S1007" t="str">
        <f>VLOOKUP($B1007,SOCS_box_taxonomy!$B$2:$Z$948,16,0)</f>
        <v xml:space="preserve"> Ixodidae</v>
      </c>
      <c r="T1007" t="str">
        <f>VLOOKUP($B1007,SOCS_box_taxonomy!$B$2:$Z$948,17,0)</f>
        <v xml:space="preserve"> Ixodinae</v>
      </c>
      <c r="U1007" t="str">
        <f>VLOOKUP($B1007,SOCS_box_taxonomy!$B$2:$Z$948,18,0)</f>
        <v xml:space="preserve"> Ixodes.</v>
      </c>
      <c r="V1007">
        <f>VLOOKUP($B1007,SOCS_box_taxonomy!$B$2:$Z$948,19,0)</f>
        <v>0</v>
      </c>
      <c r="W1007">
        <f>VLOOKUP($B1007,SOCS_box_taxonomy!$B$2:$Z$948,20,0)</f>
        <v>0</v>
      </c>
      <c r="X1007">
        <f>VLOOKUP($B1007,SOCS_box_taxonomy!$B$2:$Z$948,21,0)</f>
        <v>0</v>
      </c>
      <c r="Y1007">
        <f>VLOOKUP($B1007,SOCS_box_taxonomy!$B$2:$Z$948,22,0)</f>
        <v>0</v>
      </c>
      <c r="Z1007">
        <f>$F1007-$E1007+1</f>
        <v>38</v>
      </c>
    </row>
    <row r="1008" spans="1:26">
      <c r="A1008" t="s">
        <v>500</v>
      </c>
      <c r="B1008" t="s">
        <v>1637</v>
      </c>
      <c r="C1008">
        <v>332</v>
      </c>
      <c r="D1008" t="s">
        <v>21</v>
      </c>
      <c r="E1008">
        <v>286</v>
      </c>
      <c r="F1008">
        <v>326</v>
      </c>
      <c r="G1008">
        <v>1016</v>
      </c>
      <c r="H1008" t="s">
        <v>1265</v>
      </c>
      <c r="I1008" t="str">
        <f>VLOOKUP($B1008,SOCS_box_taxonomy!$B$2:$Z$948,6,0)</f>
        <v>Eukaryota</v>
      </c>
      <c r="J1008" t="str">
        <f>VLOOKUP($B1008,SOCS_box_taxonomy!$B$2:$Z$948,7,0)</f>
        <v xml:space="preserve"> Metazoa</v>
      </c>
      <c r="K1008" t="str">
        <f>VLOOKUP($B1008,SOCS_box_taxonomy!$B$2:$Z$948,8,0)</f>
        <v xml:space="preserve"> Ecdysozoa</v>
      </c>
      <c r="L1008" t="str">
        <f>VLOOKUP($B1008,SOCS_box_taxonomy!$B$2:$Z$948,9,0)</f>
        <v xml:space="preserve"> Arthropoda</v>
      </c>
      <c r="M1008" t="str">
        <f>VLOOKUP($B1008,SOCS_box_taxonomy!$B$2:$Z$948,10,0)</f>
        <v xml:space="preserve"> Chelicerata</v>
      </c>
      <c r="N1008" t="str">
        <f>VLOOKUP($B1008,SOCS_box_taxonomy!$B$2:$Z$948,11,0)</f>
        <v xml:space="preserve"> Arachnida</v>
      </c>
      <c r="O1008" t="str">
        <f>VLOOKUP($B1008,SOCS_box_taxonomy!$B$2:$Z$948,12,0)</f>
        <v>Acari</v>
      </c>
      <c r="P1008" t="str">
        <f>VLOOKUP($B1008,SOCS_box_taxonomy!$B$2:$Z$948,13,0)</f>
        <v xml:space="preserve"> Parasitiformes</v>
      </c>
      <c r="Q1008" t="str">
        <f>VLOOKUP($B1008,SOCS_box_taxonomy!$B$2:$Z$948,14,0)</f>
        <v xml:space="preserve"> Ixodida</v>
      </c>
      <c r="R1008" t="str">
        <f>VLOOKUP($B1008,SOCS_box_taxonomy!$B$2:$Z$948,15,0)</f>
        <v xml:space="preserve"> Ixodoidea</v>
      </c>
      <c r="S1008" t="str">
        <f>VLOOKUP($B1008,SOCS_box_taxonomy!$B$2:$Z$948,16,0)</f>
        <v xml:space="preserve"> Ixodidae</v>
      </c>
      <c r="T1008" t="str">
        <f>VLOOKUP($B1008,SOCS_box_taxonomy!$B$2:$Z$948,17,0)</f>
        <v xml:space="preserve"> Ixodinae</v>
      </c>
      <c r="U1008" t="str">
        <f>VLOOKUP($B1008,SOCS_box_taxonomy!$B$2:$Z$948,18,0)</f>
        <v xml:space="preserve"> Ixodes.</v>
      </c>
      <c r="V1008">
        <f>VLOOKUP($B1008,SOCS_box_taxonomy!$B$2:$Z$948,19,0)</f>
        <v>0</v>
      </c>
      <c r="W1008">
        <f>VLOOKUP($B1008,SOCS_box_taxonomy!$B$2:$Z$948,20,0)</f>
        <v>0</v>
      </c>
      <c r="X1008">
        <f>VLOOKUP($B1008,SOCS_box_taxonomy!$B$2:$Z$948,21,0)</f>
        <v>0</v>
      </c>
      <c r="Y1008">
        <f>VLOOKUP($B1008,SOCS_box_taxonomy!$B$2:$Z$948,22,0)</f>
        <v>0</v>
      </c>
      <c r="Z1008">
        <f>$F1008-$E1008+1</f>
        <v>41</v>
      </c>
    </row>
    <row r="1009" spans="1:26">
      <c r="A1009" t="s">
        <v>501</v>
      </c>
      <c r="B1009" t="s">
        <v>1638</v>
      </c>
      <c r="C1009">
        <v>257</v>
      </c>
      <c r="D1009" t="s">
        <v>1269</v>
      </c>
      <c r="E1009">
        <v>63</v>
      </c>
      <c r="F1009">
        <v>149</v>
      </c>
      <c r="G1009">
        <v>64467</v>
      </c>
      <c r="H1009" t="s">
        <v>1270</v>
      </c>
      <c r="I1009" t="str">
        <f>VLOOKUP($B1009,SOCS_box_taxonomy!$B$2:$Z$948,6,0)</f>
        <v>Eukaryota</v>
      </c>
      <c r="J1009" t="str">
        <f>VLOOKUP($B1009,SOCS_box_taxonomy!$B$2:$Z$948,7,0)</f>
        <v xml:space="preserve"> Metazoa</v>
      </c>
      <c r="K1009" t="str">
        <f>VLOOKUP($B1009,SOCS_box_taxonomy!$B$2:$Z$948,8,0)</f>
        <v xml:space="preserve"> Ecdysozoa</v>
      </c>
      <c r="L1009" t="str">
        <f>VLOOKUP($B1009,SOCS_box_taxonomy!$B$2:$Z$948,9,0)</f>
        <v xml:space="preserve"> Arthropoda</v>
      </c>
      <c r="M1009" t="str">
        <f>VLOOKUP($B1009,SOCS_box_taxonomy!$B$2:$Z$948,10,0)</f>
        <v xml:space="preserve"> Chelicerata</v>
      </c>
      <c r="N1009" t="str">
        <f>VLOOKUP($B1009,SOCS_box_taxonomy!$B$2:$Z$948,11,0)</f>
        <v xml:space="preserve"> Arachnida</v>
      </c>
      <c r="O1009" t="str">
        <f>VLOOKUP($B1009,SOCS_box_taxonomy!$B$2:$Z$948,12,0)</f>
        <v>Acari</v>
      </c>
      <c r="P1009" t="str">
        <f>VLOOKUP($B1009,SOCS_box_taxonomy!$B$2:$Z$948,13,0)</f>
        <v xml:space="preserve"> Parasitiformes</v>
      </c>
      <c r="Q1009" t="str">
        <f>VLOOKUP($B1009,SOCS_box_taxonomy!$B$2:$Z$948,14,0)</f>
        <v xml:space="preserve"> Ixodida</v>
      </c>
      <c r="R1009" t="str">
        <f>VLOOKUP($B1009,SOCS_box_taxonomy!$B$2:$Z$948,15,0)</f>
        <v xml:space="preserve"> Ixodoidea</v>
      </c>
      <c r="S1009" t="str">
        <f>VLOOKUP($B1009,SOCS_box_taxonomy!$B$2:$Z$948,16,0)</f>
        <v xml:space="preserve"> Ixodidae</v>
      </c>
      <c r="T1009" t="str">
        <f>VLOOKUP($B1009,SOCS_box_taxonomy!$B$2:$Z$948,17,0)</f>
        <v xml:space="preserve"> Ixodinae</v>
      </c>
      <c r="U1009" t="str">
        <f>VLOOKUP($B1009,SOCS_box_taxonomy!$B$2:$Z$948,18,0)</f>
        <v xml:space="preserve"> Ixodes.</v>
      </c>
      <c r="V1009">
        <f>VLOOKUP($B1009,SOCS_box_taxonomy!$B$2:$Z$948,19,0)</f>
        <v>0</v>
      </c>
      <c r="W1009">
        <f>VLOOKUP($B1009,SOCS_box_taxonomy!$B$2:$Z$948,20,0)</f>
        <v>0</v>
      </c>
      <c r="X1009">
        <f>VLOOKUP($B1009,SOCS_box_taxonomy!$B$2:$Z$948,21,0)</f>
        <v>0</v>
      </c>
      <c r="Y1009">
        <f>VLOOKUP($B1009,SOCS_box_taxonomy!$B$2:$Z$948,22,0)</f>
        <v>0</v>
      </c>
    </row>
    <row r="1010" spans="1:26">
      <c r="A1010" t="s">
        <v>501</v>
      </c>
      <c r="B1010" t="s">
        <v>1638</v>
      </c>
      <c r="C1010">
        <v>257</v>
      </c>
      <c r="D1010" t="s">
        <v>1325</v>
      </c>
      <c r="E1010">
        <v>86</v>
      </c>
      <c r="F1010">
        <v>139</v>
      </c>
      <c r="G1010">
        <v>4200</v>
      </c>
      <c r="H1010" t="s">
        <v>1326</v>
      </c>
      <c r="I1010" t="str">
        <f>VLOOKUP($B1010,SOCS_box_taxonomy!$B$2:$Z$948,6,0)</f>
        <v>Eukaryota</v>
      </c>
      <c r="J1010" t="str">
        <f>VLOOKUP($B1010,SOCS_box_taxonomy!$B$2:$Z$948,7,0)</f>
        <v xml:space="preserve"> Metazoa</v>
      </c>
      <c r="K1010" t="str">
        <f>VLOOKUP($B1010,SOCS_box_taxonomy!$B$2:$Z$948,8,0)</f>
        <v xml:space="preserve"> Ecdysozoa</v>
      </c>
      <c r="L1010" t="str">
        <f>VLOOKUP($B1010,SOCS_box_taxonomy!$B$2:$Z$948,9,0)</f>
        <v xml:space="preserve"> Arthropoda</v>
      </c>
      <c r="M1010" t="str">
        <f>VLOOKUP($B1010,SOCS_box_taxonomy!$B$2:$Z$948,10,0)</f>
        <v xml:space="preserve"> Chelicerata</v>
      </c>
      <c r="N1010" t="str">
        <f>VLOOKUP($B1010,SOCS_box_taxonomy!$B$2:$Z$948,11,0)</f>
        <v xml:space="preserve"> Arachnida</v>
      </c>
      <c r="O1010" t="str">
        <f>VLOOKUP($B1010,SOCS_box_taxonomy!$B$2:$Z$948,12,0)</f>
        <v>Acari</v>
      </c>
      <c r="P1010" t="str">
        <f>VLOOKUP($B1010,SOCS_box_taxonomy!$B$2:$Z$948,13,0)</f>
        <v xml:space="preserve"> Parasitiformes</v>
      </c>
      <c r="Q1010" t="str">
        <f>VLOOKUP($B1010,SOCS_box_taxonomy!$B$2:$Z$948,14,0)</f>
        <v xml:space="preserve"> Ixodida</v>
      </c>
      <c r="R1010" t="str">
        <f>VLOOKUP($B1010,SOCS_box_taxonomy!$B$2:$Z$948,15,0)</f>
        <v xml:space="preserve"> Ixodoidea</v>
      </c>
      <c r="S1010" t="str">
        <f>VLOOKUP($B1010,SOCS_box_taxonomy!$B$2:$Z$948,16,0)</f>
        <v xml:space="preserve"> Ixodidae</v>
      </c>
      <c r="T1010" t="str">
        <f>VLOOKUP($B1010,SOCS_box_taxonomy!$B$2:$Z$948,17,0)</f>
        <v xml:space="preserve"> Ixodinae</v>
      </c>
      <c r="U1010" t="str">
        <f>VLOOKUP($B1010,SOCS_box_taxonomy!$B$2:$Z$948,18,0)</f>
        <v xml:space="preserve"> Ixodes.</v>
      </c>
      <c r="V1010">
        <f>VLOOKUP($B1010,SOCS_box_taxonomy!$B$2:$Z$948,19,0)</f>
        <v>0</v>
      </c>
      <c r="W1010">
        <f>VLOOKUP($B1010,SOCS_box_taxonomy!$B$2:$Z$948,20,0)</f>
        <v>0</v>
      </c>
      <c r="X1010">
        <f>VLOOKUP($B1010,SOCS_box_taxonomy!$B$2:$Z$948,21,0)</f>
        <v>0</v>
      </c>
      <c r="Y1010">
        <f>VLOOKUP($B1010,SOCS_box_taxonomy!$B$2:$Z$948,22,0)</f>
        <v>0</v>
      </c>
    </row>
    <row r="1011" spans="1:26">
      <c r="A1011" t="s">
        <v>501</v>
      </c>
      <c r="B1011" t="s">
        <v>1638</v>
      </c>
      <c r="C1011">
        <v>257</v>
      </c>
      <c r="D1011" t="s">
        <v>21</v>
      </c>
      <c r="E1011">
        <v>216</v>
      </c>
      <c r="F1011">
        <v>256</v>
      </c>
      <c r="G1011">
        <v>1016</v>
      </c>
      <c r="H1011" t="s">
        <v>1265</v>
      </c>
      <c r="I1011" t="str">
        <f>VLOOKUP($B1011,SOCS_box_taxonomy!$B$2:$Z$948,6,0)</f>
        <v>Eukaryota</v>
      </c>
      <c r="J1011" t="str">
        <f>VLOOKUP($B1011,SOCS_box_taxonomy!$B$2:$Z$948,7,0)</f>
        <v xml:space="preserve"> Metazoa</v>
      </c>
      <c r="K1011" t="str">
        <f>VLOOKUP($B1011,SOCS_box_taxonomy!$B$2:$Z$948,8,0)</f>
        <v xml:space="preserve"> Ecdysozoa</v>
      </c>
      <c r="L1011" t="str">
        <f>VLOOKUP($B1011,SOCS_box_taxonomy!$B$2:$Z$948,9,0)</f>
        <v xml:space="preserve"> Arthropoda</v>
      </c>
      <c r="M1011" t="str">
        <f>VLOOKUP($B1011,SOCS_box_taxonomy!$B$2:$Z$948,10,0)</f>
        <v xml:space="preserve"> Chelicerata</v>
      </c>
      <c r="N1011" t="str">
        <f>VLOOKUP($B1011,SOCS_box_taxonomy!$B$2:$Z$948,11,0)</f>
        <v xml:space="preserve"> Arachnida</v>
      </c>
      <c r="O1011" t="str">
        <f>VLOOKUP($B1011,SOCS_box_taxonomy!$B$2:$Z$948,12,0)</f>
        <v>Acari</v>
      </c>
      <c r="P1011" t="str">
        <f>VLOOKUP($B1011,SOCS_box_taxonomy!$B$2:$Z$948,13,0)</f>
        <v xml:space="preserve"> Parasitiformes</v>
      </c>
      <c r="Q1011" t="str">
        <f>VLOOKUP($B1011,SOCS_box_taxonomy!$B$2:$Z$948,14,0)</f>
        <v xml:space="preserve"> Ixodida</v>
      </c>
      <c r="R1011" t="str">
        <f>VLOOKUP($B1011,SOCS_box_taxonomy!$B$2:$Z$948,15,0)</f>
        <v xml:space="preserve"> Ixodoidea</v>
      </c>
      <c r="S1011" t="str">
        <f>VLOOKUP($B1011,SOCS_box_taxonomy!$B$2:$Z$948,16,0)</f>
        <v xml:space="preserve"> Ixodidae</v>
      </c>
      <c r="T1011" t="str">
        <f>VLOOKUP($B1011,SOCS_box_taxonomy!$B$2:$Z$948,17,0)</f>
        <v xml:space="preserve"> Ixodinae</v>
      </c>
      <c r="U1011" t="str">
        <f>VLOOKUP($B1011,SOCS_box_taxonomy!$B$2:$Z$948,18,0)</f>
        <v xml:space="preserve"> Ixodes.</v>
      </c>
      <c r="V1011">
        <f>VLOOKUP($B1011,SOCS_box_taxonomy!$B$2:$Z$948,19,0)</f>
        <v>0</v>
      </c>
      <c r="W1011">
        <f>VLOOKUP($B1011,SOCS_box_taxonomy!$B$2:$Z$948,20,0)</f>
        <v>0</v>
      </c>
      <c r="X1011">
        <f>VLOOKUP($B1011,SOCS_box_taxonomy!$B$2:$Z$948,21,0)</f>
        <v>0</v>
      </c>
      <c r="Y1011">
        <f>VLOOKUP($B1011,SOCS_box_taxonomy!$B$2:$Z$948,22,0)</f>
        <v>0</v>
      </c>
      <c r="Z1011">
        <f>$F1011-$E1011+1</f>
        <v>41</v>
      </c>
    </row>
    <row r="1012" spans="1:26">
      <c r="A1012" t="s">
        <v>502</v>
      </c>
      <c r="B1012" t="s">
        <v>1639</v>
      </c>
      <c r="C1012">
        <v>229</v>
      </c>
      <c r="D1012" t="s">
        <v>21</v>
      </c>
      <c r="E1012">
        <v>169</v>
      </c>
      <c r="F1012">
        <v>206</v>
      </c>
      <c r="G1012">
        <v>1016</v>
      </c>
      <c r="H1012" t="s">
        <v>1265</v>
      </c>
      <c r="I1012" t="str">
        <f>VLOOKUP($B1012,SOCS_box_taxonomy!$B$2:$Z$948,6,0)</f>
        <v>Eukaryota</v>
      </c>
      <c r="J1012" t="str">
        <f>VLOOKUP($B1012,SOCS_box_taxonomy!$B$2:$Z$948,7,0)</f>
        <v xml:space="preserve"> Metazoa</v>
      </c>
      <c r="K1012" t="str">
        <f>VLOOKUP($B1012,SOCS_box_taxonomy!$B$2:$Z$948,8,0)</f>
        <v xml:space="preserve"> Ecdysozoa</v>
      </c>
      <c r="L1012" t="str">
        <f>VLOOKUP($B1012,SOCS_box_taxonomy!$B$2:$Z$948,9,0)</f>
        <v xml:space="preserve"> Arthropoda</v>
      </c>
      <c r="M1012" t="str">
        <f>VLOOKUP($B1012,SOCS_box_taxonomy!$B$2:$Z$948,10,0)</f>
        <v xml:space="preserve"> Chelicerata</v>
      </c>
      <c r="N1012" t="str">
        <f>VLOOKUP($B1012,SOCS_box_taxonomy!$B$2:$Z$948,11,0)</f>
        <v xml:space="preserve"> Arachnida</v>
      </c>
      <c r="O1012" t="str">
        <f>VLOOKUP($B1012,SOCS_box_taxonomy!$B$2:$Z$948,12,0)</f>
        <v>Acari</v>
      </c>
      <c r="P1012" t="str">
        <f>VLOOKUP($B1012,SOCS_box_taxonomy!$B$2:$Z$948,13,0)</f>
        <v xml:space="preserve"> Parasitiformes</v>
      </c>
      <c r="Q1012" t="str">
        <f>VLOOKUP($B1012,SOCS_box_taxonomy!$B$2:$Z$948,14,0)</f>
        <v xml:space="preserve"> Ixodida</v>
      </c>
      <c r="R1012" t="str">
        <f>VLOOKUP($B1012,SOCS_box_taxonomy!$B$2:$Z$948,15,0)</f>
        <v xml:space="preserve"> Ixodoidea</v>
      </c>
      <c r="S1012" t="str">
        <f>VLOOKUP($B1012,SOCS_box_taxonomy!$B$2:$Z$948,16,0)</f>
        <v xml:space="preserve"> Ixodidae</v>
      </c>
      <c r="T1012" t="str">
        <f>VLOOKUP($B1012,SOCS_box_taxonomy!$B$2:$Z$948,17,0)</f>
        <v xml:space="preserve"> Ixodinae</v>
      </c>
      <c r="U1012" t="str">
        <f>VLOOKUP($B1012,SOCS_box_taxonomy!$B$2:$Z$948,18,0)</f>
        <v xml:space="preserve"> Ixodes.</v>
      </c>
      <c r="V1012">
        <f>VLOOKUP($B1012,SOCS_box_taxonomy!$B$2:$Z$948,19,0)</f>
        <v>0</v>
      </c>
      <c r="W1012">
        <f>VLOOKUP($B1012,SOCS_box_taxonomy!$B$2:$Z$948,20,0)</f>
        <v>0</v>
      </c>
      <c r="X1012">
        <f>VLOOKUP($B1012,SOCS_box_taxonomy!$B$2:$Z$948,21,0)</f>
        <v>0</v>
      </c>
      <c r="Y1012">
        <f>VLOOKUP($B1012,SOCS_box_taxonomy!$B$2:$Z$948,22,0)</f>
        <v>0</v>
      </c>
      <c r="Z1012">
        <f>$F1012-$E1012+1</f>
        <v>38</v>
      </c>
    </row>
    <row r="1013" spans="1:26">
      <c r="A1013" t="s">
        <v>503</v>
      </c>
      <c r="B1013" t="s">
        <v>1640</v>
      </c>
      <c r="C1013">
        <v>361</v>
      </c>
      <c r="D1013" t="s">
        <v>21</v>
      </c>
      <c r="E1013">
        <v>243</v>
      </c>
      <c r="F1013">
        <v>278</v>
      </c>
      <c r="G1013">
        <v>1016</v>
      </c>
      <c r="H1013" t="s">
        <v>1265</v>
      </c>
      <c r="I1013" t="str">
        <f>VLOOKUP($B1013,SOCS_box_taxonomy!$B$2:$Z$948,6,0)</f>
        <v>Eukaryota</v>
      </c>
      <c r="J1013" t="str">
        <f>VLOOKUP($B1013,SOCS_box_taxonomy!$B$2:$Z$948,7,0)</f>
        <v xml:space="preserve"> Metazoa</v>
      </c>
      <c r="K1013" t="str">
        <f>VLOOKUP($B1013,SOCS_box_taxonomy!$B$2:$Z$948,8,0)</f>
        <v xml:space="preserve"> Ecdysozoa</v>
      </c>
      <c r="L1013" t="str">
        <f>VLOOKUP($B1013,SOCS_box_taxonomy!$B$2:$Z$948,9,0)</f>
        <v xml:space="preserve"> Arthropoda</v>
      </c>
      <c r="M1013" t="str">
        <f>VLOOKUP($B1013,SOCS_box_taxonomy!$B$2:$Z$948,10,0)</f>
        <v xml:space="preserve"> Chelicerata</v>
      </c>
      <c r="N1013" t="str">
        <f>VLOOKUP($B1013,SOCS_box_taxonomy!$B$2:$Z$948,11,0)</f>
        <v xml:space="preserve"> Arachnida</v>
      </c>
      <c r="O1013" t="str">
        <f>VLOOKUP($B1013,SOCS_box_taxonomy!$B$2:$Z$948,12,0)</f>
        <v>Acari</v>
      </c>
      <c r="P1013" t="str">
        <f>VLOOKUP($B1013,SOCS_box_taxonomy!$B$2:$Z$948,13,0)</f>
        <v xml:space="preserve"> Parasitiformes</v>
      </c>
      <c r="Q1013" t="str">
        <f>VLOOKUP($B1013,SOCS_box_taxonomy!$B$2:$Z$948,14,0)</f>
        <v xml:space="preserve"> Ixodida</v>
      </c>
      <c r="R1013" t="str">
        <f>VLOOKUP($B1013,SOCS_box_taxonomy!$B$2:$Z$948,15,0)</f>
        <v xml:space="preserve"> Ixodoidea</v>
      </c>
      <c r="S1013" t="str">
        <f>VLOOKUP($B1013,SOCS_box_taxonomy!$B$2:$Z$948,16,0)</f>
        <v xml:space="preserve"> Ixodidae</v>
      </c>
      <c r="T1013" t="str">
        <f>VLOOKUP($B1013,SOCS_box_taxonomy!$B$2:$Z$948,17,0)</f>
        <v xml:space="preserve"> Ixodinae</v>
      </c>
      <c r="U1013" t="str">
        <f>VLOOKUP($B1013,SOCS_box_taxonomy!$B$2:$Z$948,18,0)</f>
        <v xml:space="preserve"> Ixodes.</v>
      </c>
      <c r="V1013">
        <f>VLOOKUP($B1013,SOCS_box_taxonomy!$B$2:$Z$948,19,0)</f>
        <v>0</v>
      </c>
      <c r="W1013">
        <f>VLOOKUP($B1013,SOCS_box_taxonomy!$B$2:$Z$948,20,0)</f>
        <v>0</v>
      </c>
      <c r="X1013">
        <f>VLOOKUP($B1013,SOCS_box_taxonomy!$B$2:$Z$948,21,0)</f>
        <v>0</v>
      </c>
      <c r="Y1013">
        <f>VLOOKUP($B1013,SOCS_box_taxonomy!$B$2:$Z$948,22,0)</f>
        <v>0</v>
      </c>
      <c r="Z1013">
        <f>$F1013-$E1013+1</f>
        <v>36</v>
      </c>
    </row>
    <row r="1014" spans="1:26">
      <c r="A1014" t="s">
        <v>503</v>
      </c>
      <c r="B1014" t="s">
        <v>1640</v>
      </c>
      <c r="C1014">
        <v>361</v>
      </c>
      <c r="D1014" t="s">
        <v>62</v>
      </c>
      <c r="E1014">
        <v>112</v>
      </c>
      <c r="F1014">
        <v>238</v>
      </c>
      <c r="G1014">
        <v>3584</v>
      </c>
      <c r="H1014" t="s">
        <v>1275</v>
      </c>
      <c r="I1014" t="str">
        <f>VLOOKUP($B1014,SOCS_box_taxonomy!$B$2:$Z$948,6,0)</f>
        <v>Eukaryota</v>
      </c>
      <c r="J1014" t="str">
        <f>VLOOKUP($B1014,SOCS_box_taxonomy!$B$2:$Z$948,7,0)</f>
        <v xml:space="preserve"> Metazoa</v>
      </c>
      <c r="K1014" t="str">
        <f>VLOOKUP($B1014,SOCS_box_taxonomy!$B$2:$Z$948,8,0)</f>
        <v xml:space="preserve"> Ecdysozoa</v>
      </c>
      <c r="L1014" t="str">
        <f>VLOOKUP($B1014,SOCS_box_taxonomy!$B$2:$Z$948,9,0)</f>
        <v xml:space="preserve"> Arthropoda</v>
      </c>
      <c r="M1014" t="str">
        <f>VLOOKUP($B1014,SOCS_box_taxonomy!$B$2:$Z$948,10,0)</f>
        <v xml:space="preserve"> Chelicerata</v>
      </c>
      <c r="N1014" t="str">
        <f>VLOOKUP($B1014,SOCS_box_taxonomy!$B$2:$Z$948,11,0)</f>
        <v xml:space="preserve"> Arachnida</v>
      </c>
      <c r="O1014" t="str">
        <f>VLOOKUP($B1014,SOCS_box_taxonomy!$B$2:$Z$948,12,0)</f>
        <v>Acari</v>
      </c>
      <c r="P1014" t="str">
        <f>VLOOKUP($B1014,SOCS_box_taxonomy!$B$2:$Z$948,13,0)</f>
        <v xml:space="preserve"> Parasitiformes</v>
      </c>
      <c r="Q1014" t="str">
        <f>VLOOKUP($B1014,SOCS_box_taxonomy!$B$2:$Z$948,14,0)</f>
        <v xml:space="preserve"> Ixodida</v>
      </c>
      <c r="R1014" t="str">
        <f>VLOOKUP($B1014,SOCS_box_taxonomy!$B$2:$Z$948,15,0)</f>
        <v xml:space="preserve"> Ixodoidea</v>
      </c>
      <c r="S1014" t="str">
        <f>VLOOKUP($B1014,SOCS_box_taxonomy!$B$2:$Z$948,16,0)</f>
        <v xml:space="preserve"> Ixodidae</v>
      </c>
      <c r="T1014" t="str">
        <f>VLOOKUP($B1014,SOCS_box_taxonomy!$B$2:$Z$948,17,0)</f>
        <v xml:space="preserve"> Ixodinae</v>
      </c>
      <c r="U1014" t="str">
        <f>VLOOKUP($B1014,SOCS_box_taxonomy!$B$2:$Z$948,18,0)</f>
        <v xml:space="preserve"> Ixodes.</v>
      </c>
      <c r="V1014">
        <f>VLOOKUP($B1014,SOCS_box_taxonomy!$B$2:$Z$948,19,0)</f>
        <v>0</v>
      </c>
      <c r="W1014">
        <f>VLOOKUP($B1014,SOCS_box_taxonomy!$B$2:$Z$948,20,0)</f>
        <v>0</v>
      </c>
      <c r="X1014">
        <f>VLOOKUP($B1014,SOCS_box_taxonomy!$B$2:$Z$948,21,0)</f>
        <v>0</v>
      </c>
      <c r="Y1014">
        <f>VLOOKUP($B1014,SOCS_box_taxonomy!$B$2:$Z$948,22,0)</f>
        <v>0</v>
      </c>
    </row>
    <row r="1015" spans="1:26">
      <c r="A1015" t="s">
        <v>504</v>
      </c>
      <c r="B1015" t="s">
        <v>1641</v>
      </c>
      <c r="C1015">
        <v>727</v>
      </c>
      <c r="D1015" t="s">
        <v>1319</v>
      </c>
      <c r="E1015">
        <v>202</v>
      </c>
      <c r="F1015">
        <v>264</v>
      </c>
      <c r="G1015">
        <v>5717</v>
      </c>
      <c r="H1015" t="s">
        <v>1320</v>
      </c>
      <c r="I1015" t="str">
        <f>VLOOKUP($B1015,SOCS_box_taxonomy!$B$2:$Z$948,6,0)</f>
        <v>Eukaryota</v>
      </c>
      <c r="J1015" t="str">
        <f>VLOOKUP($B1015,SOCS_box_taxonomy!$B$2:$Z$948,7,0)</f>
        <v xml:space="preserve"> Metazoa</v>
      </c>
      <c r="K1015" t="str">
        <f>VLOOKUP($B1015,SOCS_box_taxonomy!$B$2:$Z$948,8,0)</f>
        <v xml:space="preserve"> Ecdysozoa</v>
      </c>
      <c r="L1015" t="str">
        <f>VLOOKUP($B1015,SOCS_box_taxonomy!$B$2:$Z$948,9,0)</f>
        <v xml:space="preserve"> Arthropoda</v>
      </c>
      <c r="M1015" t="str">
        <f>VLOOKUP($B1015,SOCS_box_taxonomy!$B$2:$Z$948,10,0)</f>
        <v xml:space="preserve"> Chelicerata</v>
      </c>
      <c r="N1015" t="str">
        <f>VLOOKUP($B1015,SOCS_box_taxonomy!$B$2:$Z$948,11,0)</f>
        <v xml:space="preserve"> Arachnida</v>
      </c>
      <c r="O1015" t="str">
        <f>VLOOKUP($B1015,SOCS_box_taxonomy!$B$2:$Z$948,12,0)</f>
        <v>Acari</v>
      </c>
      <c r="P1015" t="str">
        <f>VLOOKUP($B1015,SOCS_box_taxonomy!$B$2:$Z$948,13,0)</f>
        <v xml:space="preserve"> Parasitiformes</v>
      </c>
      <c r="Q1015" t="str">
        <f>VLOOKUP($B1015,SOCS_box_taxonomy!$B$2:$Z$948,14,0)</f>
        <v xml:space="preserve"> Ixodida</v>
      </c>
      <c r="R1015" t="str">
        <f>VLOOKUP($B1015,SOCS_box_taxonomy!$B$2:$Z$948,15,0)</f>
        <v xml:space="preserve"> Ixodoidea</v>
      </c>
      <c r="S1015" t="str">
        <f>VLOOKUP($B1015,SOCS_box_taxonomy!$B$2:$Z$948,16,0)</f>
        <v xml:space="preserve"> Ixodidae</v>
      </c>
      <c r="T1015" t="str">
        <f>VLOOKUP($B1015,SOCS_box_taxonomy!$B$2:$Z$948,17,0)</f>
        <v xml:space="preserve"> Ixodinae</v>
      </c>
      <c r="U1015" t="str">
        <f>VLOOKUP($B1015,SOCS_box_taxonomy!$B$2:$Z$948,18,0)</f>
        <v xml:space="preserve"> Ixodes.</v>
      </c>
      <c r="V1015">
        <f>VLOOKUP($B1015,SOCS_box_taxonomy!$B$2:$Z$948,19,0)</f>
        <v>0</v>
      </c>
      <c r="W1015">
        <f>VLOOKUP($B1015,SOCS_box_taxonomy!$B$2:$Z$948,20,0)</f>
        <v>0</v>
      </c>
      <c r="X1015">
        <f>VLOOKUP($B1015,SOCS_box_taxonomy!$B$2:$Z$948,21,0)</f>
        <v>0</v>
      </c>
      <c r="Y1015">
        <f>VLOOKUP($B1015,SOCS_box_taxonomy!$B$2:$Z$948,22,0)</f>
        <v>0</v>
      </c>
    </row>
    <row r="1016" spans="1:26">
      <c r="A1016" t="s">
        <v>504</v>
      </c>
      <c r="B1016" t="s">
        <v>1641</v>
      </c>
      <c r="C1016">
        <v>727</v>
      </c>
      <c r="D1016" t="s">
        <v>1269</v>
      </c>
      <c r="E1016">
        <v>46</v>
      </c>
      <c r="F1016">
        <v>135</v>
      </c>
      <c r="G1016">
        <v>64467</v>
      </c>
      <c r="H1016" t="s">
        <v>1270</v>
      </c>
      <c r="I1016" t="str">
        <f>VLOOKUP($B1016,SOCS_box_taxonomy!$B$2:$Z$948,6,0)</f>
        <v>Eukaryota</v>
      </c>
      <c r="J1016" t="str">
        <f>VLOOKUP($B1016,SOCS_box_taxonomy!$B$2:$Z$948,7,0)</f>
        <v xml:space="preserve"> Metazoa</v>
      </c>
      <c r="K1016" t="str">
        <f>VLOOKUP($B1016,SOCS_box_taxonomy!$B$2:$Z$948,8,0)</f>
        <v xml:space="preserve"> Ecdysozoa</v>
      </c>
      <c r="L1016" t="str">
        <f>VLOOKUP($B1016,SOCS_box_taxonomy!$B$2:$Z$948,9,0)</f>
        <v xml:space="preserve"> Arthropoda</v>
      </c>
      <c r="M1016" t="str">
        <f>VLOOKUP($B1016,SOCS_box_taxonomy!$B$2:$Z$948,10,0)</f>
        <v xml:space="preserve"> Chelicerata</v>
      </c>
      <c r="N1016" t="str">
        <f>VLOOKUP($B1016,SOCS_box_taxonomy!$B$2:$Z$948,11,0)</f>
        <v xml:space="preserve"> Arachnida</v>
      </c>
      <c r="O1016" t="str">
        <f>VLOOKUP($B1016,SOCS_box_taxonomy!$B$2:$Z$948,12,0)</f>
        <v>Acari</v>
      </c>
      <c r="P1016" t="str">
        <f>VLOOKUP($B1016,SOCS_box_taxonomy!$B$2:$Z$948,13,0)</f>
        <v xml:space="preserve"> Parasitiformes</v>
      </c>
      <c r="Q1016" t="str">
        <f>VLOOKUP($B1016,SOCS_box_taxonomy!$B$2:$Z$948,14,0)</f>
        <v xml:space="preserve"> Ixodida</v>
      </c>
      <c r="R1016" t="str">
        <f>VLOOKUP($B1016,SOCS_box_taxonomy!$B$2:$Z$948,15,0)</f>
        <v xml:space="preserve"> Ixodoidea</v>
      </c>
      <c r="S1016" t="str">
        <f>VLOOKUP($B1016,SOCS_box_taxonomy!$B$2:$Z$948,16,0)</f>
        <v xml:space="preserve"> Ixodidae</v>
      </c>
      <c r="T1016" t="str">
        <f>VLOOKUP($B1016,SOCS_box_taxonomy!$B$2:$Z$948,17,0)</f>
        <v xml:space="preserve"> Ixodinae</v>
      </c>
      <c r="U1016" t="str">
        <f>VLOOKUP($B1016,SOCS_box_taxonomy!$B$2:$Z$948,18,0)</f>
        <v xml:space="preserve"> Ixodes.</v>
      </c>
      <c r="V1016">
        <f>VLOOKUP($B1016,SOCS_box_taxonomy!$B$2:$Z$948,19,0)</f>
        <v>0</v>
      </c>
      <c r="W1016">
        <f>VLOOKUP($B1016,SOCS_box_taxonomy!$B$2:$Z$948,20,0)</f>
        <v>0</v>
      </c>
      <c r="X1016">
        <f>VLOOKUP($B1016,SOCS_box_taxonomy!$B$2:$Z$948,21,0)</f>
        <v>0</v>
      </c>
      <c r="Y1016">
        <f>VLOOKUP($B1016,SOCS_box_taxonomy!$B$2:$Z$948,22,0)</f>
        <v>0</v>
      </c>
    </row>
    <row r="1017" spans="1:26">
      <c r="A1017" t="s">
        <v>504</v>
      </c>
      <c r="B1017" t="s">
        <v>1641</v>
      </c>
      <c r="C1017">
        <v>727</v>
      </c>
      <c r="D1017" t="s">
        <v>21</v>
      </c>
      <c r="E1017">
        <v>685</v>
      </c>
      <c r="F1017">
        <v>724</v>
      </c>
      <c r="G1017">
        <v>1016</v>
      </c>
      <c r="H1017" t="s">
        <v>1265</v>
      </c>
      <c r="I1017" t="str">
        <f>VLOOKUP($B1017,SOCS_box_taxonomy!$B$2:$Z$948,6,0)</f>
        <v>Eukaryota</v>
      </c>
      <c r="J1017" t="str">
        <f>VLOOKUP($B1017,SOCS_box_taxonomy!$B$2:$Z$948,7,0)</f>
        <v xml:space="preserve"> Metazoa</v>
      </c>
      <c r="K1017" t="str">
        <f>VLOOKUP($B1017,SOCS_box_taxonomy!$B$2:$Z$948,8,0)</f>
        <v xml:space="preserve"> Ecdysozoa</v>
      </c>
      <c r="L1017" t="str">
        <f>VLOOKUP($B1017,SOCS_box_taxonomy!$B$2:$Z$948,9,0)</f>
        <v xml:space="preserve"> Arthropoda</v>
      </c>
      <c r="M1017" t="str">
        <f>VLOOKUP($B1017,SOCS_box_taxonomy!$B$2:$Z$948,10,0)</f>
        <v xml:space="preserve"> Chelicerata</v>
      </c>
      <c r="N1017" t="str">
        <f>VLOOKUP($B1017,SOCS_box_taxonomy!$B$2:$Z$948,11,0)</f>
        <v xml:space="preserve"> Arachnida</v>
      </c>
      <c r="O1017" t="str">
        <f>VLOOKUP($B1017,SOCS_box_taxonomy!$B$2:$Z$948,12,0)</f>
        <v>Acari</v>
      </c>
      <c r="P1017" t="str">
        <f>VLOOKUP($B1017,SOCS_box_taxonomy!$B$2:$Z$948,13,0)</f>
        <v xml:space="preserve"> Parasitiformes</v>
      </c>
      <c r="Q1017" t="str">
        <f>VLOOKUP($B1017,SOCS_box_taxonomy!$B$2:$Z$948,14,0)</f>
        <v xml:space="preserve"> Ixodida</v>
      </c>
      <c r="R1017" t="str">
        <f>VLOOKUP($B1017,SOCS_box_taxonomy!$B$2:$Z$948,15,0)</f>
        <v xml:space="preserve"> Ixodoidea</v>
      </c>
      <c r="S1017" t="str">
        <f>VLOOKUP($B1017,SOCS_box_taxonomy!$B$2:$Z$948,16,0)</f>
        <v xml:space="preserve"> Ixodidae</v>
      </c>
      <c r="T1017" t="str">
        <f>VLOOKUP($B1017,SOCS_box_taxonomy!$B$2:$Z$948,17,0)</f>
        <v xml:space="preserve"> Ixodinae</v>
      </c>
      <c r="U1017" t="str">
        <f>VLOOKUP($B1017,SOCS_box_taxonomy!$B$2:$Z$948,18,0)</f>
        <v xml:space="preserve"> Ixodes.</v>
      </c>
      <c r="V1017">
        <f>VLOOKUP($B1017,SOCS_box_taxonomy!$B$2:$Z$948,19,0)</f>
        <v>0</v>
      </c>
      <c r="W1017">
        <f>VLOOKUP($B1017,SOCS_box_taxonomy!$B$2:$Z$948,20,0)</f>
        <v>0</v>
      </c>
      <c r="X1017">
        <f>VLOOKUP($B1017,SOCS_box_taxonomy!$B$2:$Z$948,21,0)</f>
        <v>0</v>
      </c>
      <c r="Y1017">
        <f>VLOOKUP($B1017,SOCS_box_taxonomy!$B$2:$Z$948,22,0)</f>
        <v>0</v>
      </c>
      <c r="Z1017">
        <f>$F1017-$E1017+1</f>
        <v>40</v>
      </c>
    </row>
    <row r="1018" spans="1:26">
      <c r="A1018" t="s">
        <v>505</v>
      </c>
      <c r="B1018" t="s">
        <v>1642</v>
      </c>
      <c r="C1018">
        <v>293</v>
      </c>
      <c r="D1018" t="s">
        <v>1286</v>
      </c>
      <c r="E1018">
        <v>142</v>
      </c>
      <c r="F1018">
        <v>218</v>
      </c>
      <c r="G1018">
        <v>4403</v>
      </c>
      <c r="H1018" t="s">
        <v>1287</v>
      </c>
      <c r="I1018" t="str">
        <f>VLOOKUP($B1018,SOCS_box_taxonomy!$B$2:$Z$948,6,0)</f>
        <v>Eukaryota</v>
      </c>
      <c r="J1018" t="str">
        <f>VLOOKUP($B1018,SOCS_box_taxonomy!$B$2:$Z$948,7,0)</f>
        <v xml:space="preserve"> Metazoa</v>
      </c>
      <c r="K1018" t="str">
        <f>VLOOKUP($B1018,SOCS_box_taxonomy!$B$2:$Z$948,8,0)</f>
        <v xml:space="preserve"> Ecdysozoa</v>
      </c>
      <c r="L1018" t="str">
        <f>VLOOKUP($B1018,SOCS_box_taxonomy!$B$2:$Z$948,9,0)</f>
        <v xml:space="preserve"> Arthropoda</v>
      </c>
      <c r="M1018" t="str">
        <f>VLOOKUP($B1018,SOCS_box_taxonomy!$B$2:$Z$948,10,0)</f>
        <v xml:space="preserve"> Chelicerata</v>
      </c>
      <c r="N1018" t="str">
        <f>VLOOKUP($B1018,SOCS_box_taxonomy!$B$2:$Z$948,11,0)</f>
        <v xml:space="preserve"> Arachnida</v>
      </c>
      <c r="O1018" t="str">
        <f>VLOOKUP($B1018,SOCS_box_taxonomy!$B$2:$Z$948,12,0)</f>
        <v>Acari</v>
      </c>
      <c r="P1018" t="str">
        <f>VLOOKUP($B1018,SOCS_box_taxonomy!$B$2:$Z$948,13,0)</f>
        <v xml:space="preserve"> Parasitiformes</v>
      </c>
      <c r="Q1018" t="str">
        <f>VLOOKUP($B1018,SOCS_box_taxonomy!$B$2:$Z$948,14,0)</f>
        <v xml:space="preserve"> Ixodida</v>
      </c>
      <c r="R1018" t="str">
        <f>VLOOKUP($B1018,SOCS_box_taxonomy!$B$2:$Z$948,15,0)</f>
        <v xml:space="preserve"> Ixodoidea</v>
      </c>
      <c r="S1018" t="str">
        <f>VLOOKUP($B1018,SOCS_box_taxonomy!$B$2:$Z$948,16,0)</f>
        <v xml:space="preserve"> Ixodidae</v>
      </c>
      <c r="T1018" t="str">
        <f>VLOOKUP($B1018,SOCS_box_taxonomy!$B$2:$Z$948,17,0)</f>
        <v xml:space="preserve"> Ixodinae</v>
      </c>
      <c r="U1018" t="str">
        <f>VLOOKUP($B1018,SOCS_box_taxonomy!$B$2:$Z$948,18,0)</f>
        <v xml:space="preserve"> Ixodes.</v>
      </c>
      <c r="V1018">
        <f>VLOOKUP($B1018,SOCS_box_taxonomy!$B$2:$Z$948,19,0)</f>
        <v>0</v>
      </c>
      <c r="W1018">
        <f>VLOOKUP($B1018,SOCS_box_taxonomy!$B$2:$Z$948,20,0)</f>
        <v>0</v>
      </c>
      <c r="X1018">
        <f>VLOOKUP($B1018,SOCS_box_taxonomy!$B$2:$Z$948,21,0)</f>
        <v>0</v>
      </c>
      <c r="Y1018">
        <f>VLOOKUP($B1018,SOCS_box_taxonomy!$B$2:$Z$948,22,0)</f>
        <v>0</v>
      </c>
    </row>
    <row r="1019" spans="1:26">
      <c r="A1019" t="s">
        <v>505</v>
      </c>
      <c r="B1019" t="s">
        <v>1642</v>
      </c>
      <c r="C1019">
        <v>293</v>
      </c>
      <c r="D1019" t="s">
        <v>21</v>
      </c>
      <c r="E1019">
        <v>255</v>
      </c>
      <c r="F1019">
        <v>290</v>
      </c>
      <c r="G1019">
        <v>1016</v>
      </c>
      <c r="H1019" t="s">
        <v>1265</v>
      </c>
      <c r="I1019" t="str">
        <f>VLOOKUP($B1019,SOCS_box_taxonomy!$B$2:$Z$948,6,0)</f>
        <v>Eukaryota</v>
      </c>
      <c r="J1019" t="str">
        <f>VLOOKUP($B1019,SOCS_box_taxonomy!$B$2:$Z$948,7,0)</f>
        <v xml:space="preserve"> Metazoa</v>
      </c>
      <c r="K1019" t="str">
        <f>VLOOKUP($B1019,SOCS_box_taxonomy!$B$2:$Z$948,8,0)</f>
        <v xml:space="preserve"> Ecdysozoa</v>
      </c>
      <c r="L1019" t="str">
        <f>VLOOKUP($B1019,SOCS_box_taxonomy!$B$2:$Z$948,9,0)</f>
        <v xml:space="preserve"> Arthropoda</v>
      </c>
      <c r="M1019" t="str">
        <f>VLOOKUP($B1019,SOCS_box_taxonomy!$B$2:$Z$948,10,0)</f>
        <v xml:space="preserve"> Chelicerata</v>
      </c>
      <c r="N1019" t="str">
        <f>VLOOKUP($B1019,SOCS_box_taxonomy!$B$2:$Z$948,11,0)</f>
        <v xml:space="preserve"> Arachnida</v>
      </c>
      <c r="O1019" t="str">
        <f>VLOOKUP($B1019,SOCS_box_taxonomy!$B$2:$Z$948,12,0)</f>
        <v>Acari</v>
      </c>
      <c r="P1019" t="str">
        <f>VLOOKUP($B1019,SOCS_box_taxonomy!$B$2:$Z$948,13,0)</f>
        <v xml:space="preserve"> Parasitiformes</v>
      </c>
      <c r="Q1019" t="str">
        <f>VLOOKUP($B1019,SOCS_box_taxonomy!$B$2:$Z$948,14,0)</f>
        <v xml:space="preserve"> Ixodida</v>
      </c>
      <c r="R1019" t="str">
        <f>VLOOKUP($B1019,SOCS_box_taxonomy!$B$2:$Z$948,15,0)</f>
        <v xml:space="preserve"> Ixodoidea</v>
      </c>
      <c r="S1019" t="str">
        <f>VLOOKUP($B1019,SOCS_box_taxonomy!$B$2:$Z$948,16,0)</f>
        <v xml:space="preserve"> Ixodidae</v>
      </c>
      <c r="T1019" t="str">
        <f>VLOOKUP($B1019,SOCS_box_taxonomy!$B$2:$Z$948,17,0)</f>
        <v xml:space="preserve"> Ixodinae</v>
      </c>
      <c r="U1019" t="str">
        <f>VLOOKUP($B1019,SOCS_box_taxonomy!$B$2:$Z$948,18,0)</f>
        <v xml:space="preserve"> Ixodes.</v>
      </c>
      <c r="V1019">
        <f>VLOOKUP($B1019,SOCS_box_taxonomy!$B$2:$Z$948,19,0)</f>
        <v>0</v>
      </c>
      <c r="W1019">
        <f>VLOOKUP($B1019,SOCS_box_taxonomy!$B$2:$Z$948,20,0)</f>
        <v>0</v>
      </c>
      <c r="X1019">
        <f>VLOOKUP($B1019,SOCS_box_taxonomy!$B$2:$Z$948,21,0)</f>
        <v>0</v>
      </c>
      <c r="Y1019">
        <f>VLOOKUP($B1019,SOCS_box_taxonomy!$B$2:$Z$948,22,0)</f>
        <v>0</v>
      </c>
      <c r="Z1019">
        <f>$F1019-$E1019+1</f>
        <v>36</v>
      </c>
    </row>
    <row r="1020" spans="1:26">
      <c r="A1020" t="s">
        <v>506</v>
      </c>
      <c r="B1020" t="s">
        <v>1643</v>
      </c>
      <c r="C1020">
        <v>497</v>
      </c>
      <c r="D1020" t="s">
        <v>1269</v>
      </c>
      <c r="E1020">
        <v>149</v>
      </c>
      <c r="F1020">
        <v>241</v>
      </c>
      <c r="G1020">
        <v>64467</v>
      </c>
      <c r="H1020" t="s">
        <v>1270</v>
      </c>
      <c r="I1020" t="str">
        <f>VLOOKUP($B1020,SOCS_box_taxonomy!$B$2:$Z$948,6,0)</f>
        <v>Eukaryota</v>
      </c>
      <c r="J1020" t="str">
        <f>VLOOKUP($B1020,SOCS_box_taxonomy!$B$2:$Z$948,7,0)</f>
        <v xml:space="preserve"> Metazoa</v>
      </c>
      <c r="K1020" t="str">
        <f>VLOOKUP($B1020,SOCS_box_taxonomy!$B$2:$Z$948,8,0)</f>
        <v xml:space="preserve"> Ecdysozoa</v>
      </c>
      <c r="L1020" t="str">
        <f>VLOOKUP($B1020,SOCS_box_taxonomy!$B$2:$Z$948,9,0)</f>
        <v xml:space="preserve"> Arthropoda</v>
      </c>
      <c r="M1020" t="str">
        <f>VLOOKUP($B1020,SOCS_box_taxonomy!$B$2:$Z$948,10,0)</f>
        <v xml:space="preserve"> Chelicerata</v>
      </c>
      <c r="N1020" t="str">
        <f>VLOOKUP($B1020,SOCS_box_taxonomy!$B$2:$Z$948,11,0)</f>
        <v xml:space="preserve"> Arachnida</v>
      </c>
      <c r="O1020" t="str">
        <f>VLOOKUP($B1020,SOCS_box_taxonomy!$B$2:$Z$948,12,0)</f>
        <v>Acari</v>
      </c>
      <c r="P1020" t="str">
        <f>VLOOKUP($B1020,SOCS_box_taxonomy!$B$2:$Z$948,13,0)</f>
        <v xml:space="preserve"> Parasitiformes</v>
      </c>
      <c r="Q1020" t="str">
        <f>VLOOKUP($B1020,SOCS_box_taxonomy!$B$2:$Z$948,14,0)</f>
        <v xml:space="preserve"> Ixodida</v>
      </c>
      <c r="R1020" t="str">
        <f>VLOOKUP($B1020,SOCS_box_taxonomy!$B$2:$Z$948,15,0)</f>
        <v xml:space="preserve"> Ixodoidea</v>
      </c>
      <c r="S1020" t="str">
        <f>VLOOKUP($B1020,SOCS_box_taxonomy!$B$2:$Z$948,16,0)</f>
        <v xml:space="preserve"> Ixodidae</v>
      </c>
      <c r="T1020" t="str">
        <f>VLOOKUP($B1020,SOCS_box_taxonomy!$B$2:$Z$948,17,0)</f>
        <v xml:space="preserve"> Ixodinae</v>
      </c>
      <c r="U1020" t="str">
        <f>VLOOKUP($B1020,SOCS_box_taxonomy!$B$2:$Z$948,18,0)</f>
        <v xml:space="preserve"> Ixodes.</v>
      </c>
      <c r="V1020">
        <f>VLOOKUP($B1020,SOCS_box_taxonomy!$B$2:$Z$948,19,0)</f>
        <v>0</v>
      </c>
      <c r="W1020">
        <f>VLOOKUP($B1020,SOCS_box_taxonomy!$B$2:$Z$948,20,0)</f>
        <v>0</v>
      </c>
      <c r="X1020">
        <f>VLOOKUP($B1020,SOCS_box_taxonomy!$B$2:$Z$948,21,0)</f>
        <v>0</v>
      </c>
      <c r="Y1020">
        <f>VLOOKUP($B1020,SOCS_box_taxonomy!$B$2:$Z$948,22,0)</f>
        <v>0</v>
      </c>
    </row>
    <row r="1021" spans="1:26">
      <c r="A1021" t="s">
        <v>506</v>
      </c>
      <c r="B1021" t="s">
        <v>1643</v>
      </c>
      <c r="C1021">
        <v>497</v>
      </c>
      <c r="D1021" t="s">
        <v>1269</v>
      </c>
      <c r="E1021">
        <v>215</v>
      </c>
      <c r="F1021">
        <v>303</v>
      </c>
      <c r="G1021">
        <v>64467</v>
      </c>
      <c r="H1021" t="s">
        <v>1270</v>
      </c>
      <c r="I1021" t="str">
        <f>VLOOKUP($B1021,SOCS_box_taxonomy!$B$2:$Z$948,6,0)</f>
        <v>Eukaryota</v>
      </c>
      <c r="J1021" t="str">
        <f>VLOOKUP($B1021,SOCS_box_taxonomy!$B$2:$Z$948,7,0)</f>
        <v xml:space="preserve"> Metazoa</v>
      </c>
      <c r="K1021" t="str">
        <f>VLOOKUP($B1021,SOCS_box_taxonomy!$B$2:$Z$948,8,0)</f>
        <v xml:space="preserve"> Ecdysozoa</v>
      </c>
      <c r="L1021" t="str">
        <f>VLOOKUP($B1021,SOCS_box_taxonomy!$B$2:$Z$948,9,0)</f>
        <v xml:space="preserve"> Arthropoda</v>
      </c>
      <c r="M1021" t="str">
        <f>VLOOKUP($B1021,SOCS_box_taxonomy!$B$2:$Z$948,10,0)</f>
        <v xml:space="preserve"> Chelicerata</v>
      </c>
      <c r="N1021" t="str">
        <f>VLOOKUP($B1021,SOCS_box_taxonomy!$B$2:$Z$948,11,0)</f>
        <v xml:space="preserve"> Arachnida</v>
      </c>
      <c r="O1021" t="str">
        <f>VLOOKUP($B1021,SOCS_box_taxonomy!$B$2:$Z$948,12,0)</f>
        <v>Acari</v>
      </c>
      <c r="P1021" t="str">
        <f>VLOOKUP($B1021,SOCS_box_taxonomy!$B$2:$Z$948,13,0)</f>
        <v xml:space="preserve"> Parasitiformes</v>
      </c>
      <c r="Q1021" t="str">
        <f>VLOOKUP($B1021,SOCS_box_taxonomy!$B$2:$Z$948,14,0)</f>
        <v xml:space="preserve"> Ixodida</v>
      </c>
      <c r="R1021" t="str">
        <f>VLOOKUP($B1021,SOCS_box_taxonomy!$B$2:$Z$948,15,0)</f>
        <v xml:space="preserve"> Ixodoidea</v>
      </c>
      <c r="S1021" t="str">
        <f>VLOOKUP($B1021,SOCS_box_taxonomy!$B$2:$Z$948,16,0)</f>
        <v xml:space="preserve"> Ixodidae</v>
      </c>
      <c r="T1021" t="str">
        <f>VLOOKUP($B1021,SOCS_box_taxonomy!$B$2:$Z$948,17,0)</f>
        <v xml:space="preserve"> Ixodinae</v>
      </c>
      <c r="U1021" t="str">
        <f>VLOOKUP($B1021,SOCS_box_taxonomy!$B$2:$Z$948,18,0)</f>
        <v xml:space="preserve"> Ixodes.</v>
      </c>
      <c r="V1021">
        <f>VLOOKUP($B1021,SOCS_box_taxonomy!$B$2:$Z$948,19,0)</f>
        <v>0</v>
      </c>
      <c r="W1021">
        <f>VLOOKUP($B1021,SOCS_box_taxonomy!$B$2:$Z$948,20,0)</f>
        <v>0</v>
      </c>
      <c r="X1021">
        <f>VLOOKUP($B1021,SOCS_box_taxonomy!$B$2:$Z$948,21,0)</f>
        <v>0</v>
      </c>
      <c r="Y1021">
        <f>VLOOKUP($B1021,SOCS_box_taxonomy!$B$2:$Z$948,22,0)</f>
        <v>0</v>
      </c>
    </row>
    <row r="1022" spans="1:26">
      <c r="A1022" t="s">
        <v>506</v>
      </c>
      <c r="B1022" t="s">
        <v>1643</v>
      </c>
      <c r="C1022">
        <v>497</v>
      </c>
      <c r="D1022" t="s">
        <v>1269</v>
      </c>
      <c r="E1022">
        <v>54</v>
      </c>
      <c r="F1022">
        <v>142</v>
      </c>
      <c r="G1022">
        <v>64467</v>
      </c>
      <c r="H1022" t="s">
        <v>1270</v>
      </c>
      <c r="I1022" t="str">
        <f>VLOOKUP($B1022,SOCS_box_taxonomy!$B$2:$Z$948,6,0)</f>
        <v>Eukaryota</v>
      </c>
      <c r="J1022" t="str">
        <f>VLOOKUP($B1022,SOCS_box_taxonomy!$B$2:$Z$948,7,0)</f>
        <v xml:space="preserve"> Metazoa</v>
      </c>
      <c r="K1022" t="str">
        <f>VLOOKUP($B1022,SOCS_box_taxonomy!$B$2:$Z$948,8,0)</f>
        <v xml:space="preserve"> Ecdysozoa</v>
      </c>
      <c r="L1022" t="str">
        <f>VLOOKUP($B1022,SOCS_box_taxonomy!$B$2:$Z$948,9,0)</f>
        <v xml:space="preserve"> Arthropoda</v>
      </c>
      <c r="M1022" t="str">
        <f>VLOOKUP($B1022,SOCS_box_taxonomy!$B$2:$Z$948,10,0)</f>
        <v xml:space="preserve"> Chelicerata</v>
      </c>
      <c r="N1022" t="str">
        <f>VLOOKUP($B1022,SOCS_box_taxonomy!$B$2:$Z$948,11,0)</f>
        <v xml:space="preserve"> Arachnida</v>
      </c>
      <c r="O1022" t="str">
        <f>VLOOKUP($B1022,SOCS_box_taxonomy!$B$2:$Z$948,12,0)</f>
        <v>Acari</v>
      </c>
      <c r="P1022" t="str">
        <f>VLOOKUP($B1022,SOCS_box_taxonomy!$B$2:$Z$948,13,0)</f>
        <v xml:space="preserve"> Parasitiformes</v>
      </c>
      <c r="Q1022" t="str">
        <f>VLOOKUP($B1022,SOCS_box_taxonomy!$B$2:$Z$948,14,0)</f>
        <v xml:space="preserve"> Ixodida</v>
      </c>
      <c r="R1022" t="str">
        <f>VLOOKUP($B1022,SOCS_box_taxonomy!$B$2:$Z$948,15,0)</f>
        <v xml:space="preserve"> Ixodoidea</v>
      </c>
      <c r="S1022" t="str">
        <f>VLOOKUP($B1022,SOCS_box_taxonomy!$B$2:$Z$948,16,0)</f>
        <v xml:space="preserve"> Ixodidae</v>
      </c>
      <c r="T1022" t="str">
        <f>VLOOKUP($B1022,SOCS_box_taxonomy!$B$2:$Z$948,17,0)</f>
        <v xml:space="preserve"> Ixodinae</v>
      </c>
      <c r="U1022" t="str">
        <f>VLOOKUP($B1022,SOCS_box_taxonomy!$B$2:$Z$948,18,0)</f>
        <v xml:space="preserve"> Ixodes.</v>
      </c>
      <c r="V1022">
        <f>VLOOKUP($B1022,SOCS_box_taxonomy!$B$2:$Z$948,19,0)</f>
        <v>0</v>
      </c>
      <c r="W1022">
        <f>VLOOKUP($B1022,SOCS_box_taxonomy!$B$2:$Z$948,20,0)</f>
        <v>0</v>
      </c>
      <c r="X1022">
        <f>VLOOKUP($B1022,SOCS_box_taxonomy!$B$2:$Z$948,21,0)</f>
        <v>0</v>
      </c>
      <c r="Y1022">
        <f>VLOOKUP($B1022,SOCS_box_taxonomy!$B$2:$Z$948,22,0)</f>
        <v>0</v>
      </c>
    </row>
    <row r="1023" spans="1:26">
      <c r="A1023" t="s">
        <v>506</v>
      </c>
      <c r="B1023" t="s">
        <v>1643</v>
      </c>
      <c r="C1023">
        <v>497</v>
      </c>
      <c r="D1023" t="s">
        <v>1395</v>
      </c>
      <c r="E1023">
        <v>131</v>
      </c>
      <c r="F1023">
        <v>185</v>
      </c>
      <c r="G1023">
        <v>3225</v>
      </c>
      <c r="H1023" t="s">
        <v>1326</v>
      </c>
      <c r="I1023" t="str">
        <f>VLOOKUP($B1023,SOCS_box_taxonomy!$B$2:$Z$948,6,0)</f>
        <v>Eukaryota</v>
      </c>
      <c r="J1023" t="str">
        <f>VLOOKUP($B1023,SOCS_box_taxonomy!$B$2:$Z$948,7,0)</f>
        <v xml:space="preserve"> Metazoa</v>
      </c>
      <c r="K1023" t="str">
        <f>VLOOKUP($B1023,SOCS_box_taxonomy!$B$2:$Z$948,8,0)</f>
        <v xml:space="preserve"> Ecdysozoa</v>
      </c>
      <c r="L1023" t="str">
        <f>VLOOKUP($B1023,SOCS_box_taxonomy!$B$2:$Z$948,9,0)</f>
        <v xml:space="preserve"> Arthropoda</v>
      </c>
      <c r="M1023" t="str">
        <f>VLOOKUP($B1023,SOCS_box_taxonomy!$B$2:$Z$948,10,0)</f>
        <v xml:space="preserve"> Chelicerata</v>
      </c>
      <c r="N1023" t="str">
        <f>VLOOKUP($B1023,SOCS_box_taxonomy!$B$2:$Z$948,11,0)</f>
        <v xml:space="preserve"> Arachnida</v>
      </c>
      <c r="O1023" t="str">
        <f>VLOOKUP($B1023,SOCS_box_taxonomy!$B$2:$Z$948,12,0)</f>
        <v>Acari</v>
      </c>
      <c r="P1023" t="str">
        <f>VLOOKUP($B1023,SOCS_box_taxonomy!$B$2:$Z$948,13,0)</f>
        <v xml:space="preserve"> Parasitiformes</v>
      </c>
      <c r="Q1023" t="str">
        <f>VLOOKUP($B1023,SOCS_box_taxonomy!$B$2:$Z$948,14,0)</f>
        <v xml:space="preserve"> Ixodida</v>
      </c>
      <c r="R1023" t="str">
        <f>VLOOKUP($B1023,SOCS_box_taxonomy!$B$2:$Z$948,15,0)</f>
        <v xml:space="preserve"> Ixodoidea</v>
      </c>
      <c r="S1023" t="str">
        <f>VLOOKUP($B1023,SOCS_box_taxonomy!$B$2:$Z$948,16,0)</f>
        <v xml:space="preserve"> Ixodidae</v>
      </c>
      <c r="T1023" t="str">
        <f>VLOOKUP($B1023,SOCS_box_taxonomy!$B$2:$Z$948,17,0)</f>
        <v xml:space="preserve"> Ixodinae</v>
      </c>
      <c r="U1023" t="str">
        <f>VLOOKUP($B1023,SOCS_box_taxonomy!$B$2:$Z$948,18,0)</f>
        <v xml:space="preserve"> Ixodes.</v>
      </c>
      <c r="V1023">
        <f>VLOOKUP($B1023,SOCS_box_taxonomy!$B$2:$Z$948,19,0)</f>
        <v>0</v>
      </c>
      <c r="W1023">
        <f>VLOOKUP($B1023,SOCS_box_taxonomy!$B$2:$Z$948,20,0)</f>
        <v>0</v>
      </c>
      <c r="X1023">
        <f>VLOOKUP($B1023,SOCS_box_taxonomy!$B$2:$Z$948,21,0)</f>
        <v>0</v>
      </c>
      <c r="Y1023">
        <f>VLOOKUP($B1023,SOCS_box_taxonomy!$B$2:$Z$948,22,0)</f>
        <v>0</v>
      </c>
    </row>
    <row r="1024" spans="1:26">
      <c r="A1024" t="s">
        <v>506</v>
      </c>
      <c r="B1024" t="s">
        <v>1643</v>
      </c>
      <c r="C1024">
        <v>497</v>
      </c>
      <c r="D1024" t="s">
        <v>21</v>
      </c>
      <c r="E1024">
        <v>442</v>
      </c>
      <c r="F1024">
        <v>481</v>
      </c>
      <c r="G1024">
        <v>1016</v>
      </c>
      <c r="H1024" t="s">
        <v>1265</v>
      </c>
      <c r="I1024" t="str">
        <f>VLOOKUP($B1024,SOCS_box_taxonomy!$B$2:$Z$948,6,0)</f>
        <v>Eukaryota</v>
      </c>
      <c r="J1024" t="str">
        <f>VLOOKUP($B1024,SOCS_box_taxonomy!$B$2:$Z$948,7,0)</f>
        <v xml:space="preserve"> Metazoa</v>
      </c>
      <c r="K1024" t="str">
        <f>VLOOKUP($B1024,SOCS_box_taxonomy!$B$2:$Z$948,8,0)</f>
        <v xml:space="preserve"> Ecdysozoa</v>
      </c>
      <c r="L1024" t="str">
        <f>VLOOKUP($B1024,SOCS_box_taxonomy!$B$2:$Z$948,9,0)</f>
        <v xml:space="preserve"> Arthropoda</v>
      </c>
      <c r="M1024" t="str">
        <f>VLOOKUP($B1024,SOCS_box_taxonomy!$B$2:$Z$948,10,0)</f>
        <v xml:space="preserve"> Chelicerata</v>
      </c>
      <c r="N1024" t="str">
        <f>VLOOKUP($B1024,SOCS_box_taxonomy!$B$2:$Z$948,11,0)</f>
        <v xml:space="preserve"> Arachnida</v>
      </c>
      <c r="O1024" t="str">
        <f>VLOOKUP($B1024,SOCS_box_taxonomy!$B$2:$Z$948,12,0)</f>
        <v>Acari</v>
      </c>
      <c r="P1024" t="str">
        <f>VLOOKUP($B1024,SOCS_box_taxonomy!$B$2:$Z$948,13,0)</f>
        <v xml:space="preserve"> Parasitiformes</v>
      </c>
      <c r="Q1024" t="str">
        <f>VLOOKUP($B1024,SOCS_box_taxonomy!$B$2:$Z$948,14,0)</f>
        <v xml:space="preserve"> Ixodida</v>
      </c>
      <c r="R1024" t="str">
        <f>VLOOKUP($B1024,SOCS_box_taxonomy!$B$2:$Z$948,15,0)</f>
        <v xml:space="preserve"> Ixodoidea</v>
      </c>
      <c r="S1024" t="str">
        <f>VLOOKUP($B1024,SOCS_box_taxonomy!$B$2:$Z$948,16,0)</f>
        <v xml:space="preserve"> Ixodidae</v>
      </c>
      <c r="T1024" t="str">
        <f>VLOOKUP($B1024,SOCS_box_taxonomy!$B$2:$Z$948,17,0)</f>
        <v xml:space="preserve"> Ixodinae</v>
      </c>
      <c r="U1024" t="str">
        <f>VLOOKUP($B1024,SOCS_box_taxonomy!$B$2:$Z$948,18,0)</f>
        <v xml:space="preserve"> Ixodes.</v>
      </c>
      <c r="V1024">
        <f>VLOOKUP($B1024,SOCS_box_taxonomy!$B$2:$Z$948,19,0)</f>
        <v>0</v>
      </c>
      <c r="W1024">
        <f>VLOOKUP($B1024,SOCS_box_taxonomy!$B$2:$Z$948,20,0)</f>
        <v>0</v>
      </c>
      <c r="X1024">
        <f>VLOOKUP($B1024,SOCS_box_taxonomy!$B$2:$Z$948,21,0)</f>
        <v>0</v>
      </c>
      <c r="Y1024">
        <f>VLOOKUP($B1024,SOCS_box_taxonomy!$B$2:$Z$948,22,0)</f>
        <v>0</v>
      </c>
      <c r="Z1024">
        <f>$F1024-$E1024+1</f>
        <v>40</v>
      </c>
    </row>
    <row r="1025" spans="1:26">
      <c r="A1025" t="s">
        <v>507</v>
      </c>
      <c r="B1025" t="s">
        <v>1644</v>
      </c>
      <c r="C1025">
        <v>184</v>
      </c>
      <c r="D1025" t="s">
        <v>1269</v>
      </c>
      <c r="E1025">
        <v>23</v>
      </c>
      <c r="F1025">
        <v>116</v>
      </c>
      <c r="G1025">
        <v>64467</v>
      </c>
      <c r="H1025" t="s">
        <v>1270</v>
      </c>
      <c r="I1025" t="str">
        <f>VLOOKUP($B1025,SOCS_box_taxonomy!$B$2:$Z$948,6,0)</f>
        <v>Eukaryota</v>
      </c>
      <c r="J1025" t="str">
        <f>VLOOKUP($B1025,SOCS_box_taxonomy!$B$2:$Z$948,7,0)</f>
        <v xml:space="preserve"> Metazoa</v>
      </c>
      <c r="K1025" t="str">
        <f>VLOOKUP($B1025,SOCS_box_taxonomy!$B$2:$Z$948,8,0)</f>
        <v xml:space="preserve"> Ecdysozoa</v>
      </c>
      <c r="L1025" t="str">
        <f>VLOOKUP($B1025,SOCS_box_taxonomy!$B$2:$Z$948,9,0)</f>
        <v xml:space="preserve"> Arthropoda</v>
      </c>
      <c r="M1025" t="str">
        <f>VLOOKUP($B1025,SOCS_box_taxonomy!$B$2:$Z$948,10,0)</f>
        <v xml:space="preserve"> Chelicerata</v>
      </c>
      <c r="N1025" t="str">
        <f>VLOOKUP($B1025,SOCS_box_taxonomy!$B$2:$Z$948,11,0)</f>
        <v xml:space="preserve"> Arachnida</v>
      </c>
      <c r="O1025" t="str">
        <f>VLOOKUP($B1025,SOCS_box_taxonomy!$B$2:$Z$948,12,0)</f>
        <v>Acari</v>
      </c>
      <c r="P1025" t="str">
        <f>VLOOKUP($B1025,SOCS_box_taxonomy!$B$2:$Z$948,13,0)</f>
        <v xml:space="preserve"> Parasitiformes</v>
      </c>
      <c r="Q1025" t="str">
        <f>VLOOKUP($B1025,SOCS_box_taxonomy!$B$2:$Z$948,14,0)</f>
        <v xml:space="preserve"> Ixodida</v>
      </c>
      <c r="R1025" t="str">
        <f>VLOOKUP($B1025,SOCS_box_taxonomy!$B$2:$Z$948,15,0)</f>
        <v xml:space="preserve"> Ixodoidea</v>
      </c>
      <c r="S1025" t="str">
        <f>VLOOKUP($B1025,SOCS_box_taxonomy!$B$2:$Z$948,16,0)</f>
        <v xml:space="preserve"> Ixodidae</v>
      </c>
      <c r="T1025" t="str">
        <f>VLOOKUP($B1025,SOCS_box_taxonomy!$B$2:$Z$948,17,0)</f>
        <v xml:space="preserve"> Ixodinae</v>
      </c>
      <c r="U1025" t="str">
        <f>VLOOKUP($B1025,SOCS_box_taxonomy!$B$2:$Z$948,18,0)</f>
        <v xml:space="preserve"> Ixodes.</v>
      </c>
      <c r="V1025">
        <f>VLOOKUP($B1025,SOCS_box_taxonomy!$B$2:$Z$948,19,0)</f>
        <v>0</v>
      </c>
      <c r="W1025">
        <f>VLOOKUP($B1025,SOCS_box_taxonomy!$B$2:$Z$948,20,0)</f>
        <v>0</v>
      </c>
      <c r="X1025">
        <f>VLOOKUP($B1025,SOCS_box_taxonomy!$B$2:$Z$948,21,0)</f>
        <v>0</v>
      </c>
      <c r="Y1025">
        <f>VLOOKUP($B1025,SOCS_box_taxonomy!$B$2:$Z$948,22,0)</f>
        <v>0</v>
      </c>
    </row>
    <row r="1026" spans="1:26">
      <c r="A1026" t="s">
        <v>507</v>
      </c>
      <c r="B1026" t="s">
        <v>1644</v>
      </c>
      <c r="C1026">
        <v>184</v>
      </c>
      <c r="D1026" t="s">
        <v>21</v>
      </c>
      <c r="E1026">
        <v>142</v>
      </c>
      <c r="F1026">
        <v>181</v>
      </c>
      <c r="G1026">
        <v>1016</v>
      </c>
      <c r="H1026" t="s">
        <v>1265</v>
      </c>
      <c r="I1026" t="str">
        <f>VLOOKUP($B1026,SOCS_box_taxonomy!$B$2:$Z$948,6,0)</f>
        <v>Eukaryota</v>
      </c>
      <c r="J1026" t="str">
        <f>VLOOKUP($B1026,SOCS_box_taxonomy!$B$2:$Z$948,7,0)</f>
        <v xml:space="preserve"> Metazoa</v>
      </c>
      <c r="K1026" t="str">
        <f>VLOOKUP($B1026,SOCS_box_taxonomy!$B$2:$Z$948,8,0)</f>
        <v xml:space="preserve"> Ecdysozoa</v>
      </c>
      <c r="L1026" t="str">
        <f>VLOOKUP($B1026,SOCS_box_taxonomy!$B$2:$Z$948,9,0)</f>
        <v xml:space="preserve"> Arthropoda</v>
      </c>
      <c r="M1026" t="str">
        <f>VLOOKUP($B1026,SOCS_box_taxonomy!$B$2:$Z$948,10,0)</f>
        <v xml:space="preserve"> Chelicerata</v>
      </c>
      <c r="N1026" t="str">
        <f>VLOOKUP($B1026,SOCS_box_taxonomy!$B$2:$Z$948,11,0)</f>
        <v xml:space="preserve"> Arachnida</v>
      </c>
      <c r="O1026" t="str">
        <f>VLOOKUP($B1026,SOCS_box_taxonomy!$B$2:$Z$948,12,0)</f>
        <v>Acari</v>
      </c>
      <c r="P1026" t="str">
        <f>VLOOKUP($B1026,SOCS_box_taxonomy!$B$2:$Z$948,13,0)</f>
        <v xml:space="preserve"> Parasitiformes</v>
      </c>
      <c r="Q1026" t="str">
        <f>VLOOKUP($B1026,SOCS_box_taxonomy!$B$2:$Z$948,14,0)</f>
        <v xml:space="preserve"> Ixodida</v>
      </c>
      <c r="R1026" t="str">
        <f>VLOOKUP($B1026,SOCS_box_taxonomy!$B$2:$Z$948,15,0)</f>
        <v xml:space="preserve"> Ixodoidea</v>
      </c>
      <c r="S1026" t="str">
        <f>VLOOKUP($B1026,SOCS_box_taxonomy!$B$2:$Z$948,16,0)</f>
        <v xml:space="preserve"> Ixodidae</v>
      </c>
      <c r="T1026" t="str">
        <f>VLOOKUP($B1026,SOCS_box_taxonomy!$B$2:$Z$948,17,0)</f>
        <v xml:space="preserve"> Ixodinae</v>
      </c>
      <c r="U1026" t="str">
        <f>VLOOKUP($B1026,SOCS_box_taxonomy!$B$2:$Z$948,18,0)</f>
        <v xml:space="preserve"> Ixodes.</v>
      </c>
      <c r="V1026">
        <f>VLOOKUP($B1026,SOCS_box_taxonomy!$B$2:$Z$948,19,0)</f>
        <v>0</v>
      </c>
      <c r="W1026">
        <f>VLOOKUP($B1026,SOCS_box_taxonomy!$B$2:$Z$948,20,0)</f>
        <v>0</v>
      </c>
      <c r="X1026">
        <f>VLOOKUP($B1026,SOCS_box_taxonomy!$B$2:$Z$948,21,0)</f>
        <v>0</v>
      </c>
      <c r="Y1026">
        <f>VLOOKUP($B1026,SOCS_box_taxonomy!$B$2:$Z$948,22,0)</f>
        <v>0</v>
      </c>
      <c r="Z1026">
        <f>$F1026-$E1026+1</f>
        <v>40</v>
      </c>
    </row>
    <row r="1027" spans="1:26">
      <c r="A1027" t="s">
        <v>508</v>
      </c>
      <c r="B1027" t="s">
        <v>1645</v>
      </c>
      <c r="C1027">
        <v>423</v>
      </c>
      <c r="D1027" t="s">
        <v>21</v>
      </c>
      <c r="E1027">
        <v>380</v>
      </c>
      <c r="F1027">
        <v>419</v>
      </c>
      <c r="G1027">
        <v>1016</v>
      </c>
      <c r="H1027" t="s">
        <v>1265</v>
      </c>
      <c r="I1027" t="str">
        <f>VLOOKUP($B1027,SOCS_box_taxonomy!$B$2:$Z$948,6,0)</f>
        <v>Eukaryota</v>
      </c>
      <c r="J1027" t="str">
        <f>VLOOKUP($B1027,SOCS_box_taxonomy!$B$2:$Z$948,7,0)</f>
        <v xml:space="preserve"> Metazoa</v>
      </c>
      <c r="K1027" t="str">
        <f>VLOOKUP($B1027,SOCS_box_taxonomy!$B$2:$Z$948,8,0)</f>
        <v xml:space="preserve"> Ecdysozoa</v>
      </c>
      <c r="L1027" t="str">
        <f>VLOOKUP($B1027,SOCS_box_taxonomy!$B$2:$Z$948,9,0)</f>
        <v xml:space="preserve"> Arthropoda</v>
      </c>
      <c r="M1027" t="str">
        <f>VLOOKUP($B1027,SOCS_box_taxonomy!$B$2:$Z$948,10,0)</f>
        <v xml:space="preserve"> Chelicerata</v>
      </c>
      <c r="N1027" t="str">
        <f>VLOOKUP($B1027,SOCS_box_taxonomy!$B$2:$Z$948,11,0)</f>
        <v xml:space="preserve"> Arachnida</v>
      </c>
      <c r="O1027" t="str">
        <f>VLOOKUP($B1027,SOCS_box_taxonomy!$B$2:$Z$948,12,0)</f>
        <v>Acari</v>
      </c>
      <c r="P1027" t="str">
        <f>VLOOKUP($B1027,SOCS_box_taxonomy!$B$2:$Z$948,13,0)</f>
        <v xml:space="preserve"> Parasitiformes</v>
      </c>
      <c r="Q1027" t="str">
        <f>VLOOKUP($B1027,SOCS_box_taxonomy!$B$2:$Z$948,14,0)</f>
        <v xml:space="preserve"> Ixodida</v>
      </c>
      <c r="R1027" t="str">
        <f>VLOOKUP($B1027,SOCS_box_taxonomy!$B$2:$Z$948,15,0)</f>
        <v xml:space="preserve"> Ixodoidea</v>
      </c>
      <c r="S1027" t="str">
        <f>VLOOKUP($B1027,SOCS_box_taxonomy!$B$2:$Z$948,16,0)</f>
        <v xml:space="preserve"> Ixodidae</v>
      </c>
      <c r="T1027" t="str">
        <f>VLOOKUP($B1027,SOCS_box_taxonomy!$B$2:$Z$948,17,0)</f>
        <v xml:space="preserve"> Ixodinae</v>
      </c>
      <c r="U1027" t="str">
        <f>VLOOKUP($B1027,SOCS_box_taxonomy!$B$2:$Z$948,18,0)</f>
        <v xml:space="preserve"> Ixodes.</v>
      </c>
      <c r="V1027">
        <f>VLOOKUP($B1027,SOCS_box_taxonomy!$B$2:$Z$948,19,0)</f>
        <v>0</v>
      </c>
      <c r="W1027">
        <f>VLOOKUP($B1027,SOCS_box_taxonomy!$B$2:$Z$948,20,0)</f>
        <v>0</v>
      </c>
      <c r="X1027">
        <f>VLOOKUP($B1027,SOCS_box_taxonomy!$B$2:$Z$948,21,0)</f>
        <v>0</v>
      </c>
      <c r="Y1027">
        <f>VLOOKUP($B1027,SOCS_box_taxonomy!$B$2:$Z$948,22,0)</f>
        <v>0</v>
      </c>
      <c r="Z1027">
        <f>$F1027-$E1027+1</f>
        <v>40</v>
      </c>
    </row>
    <row r="1028" spans="1:26">
      <c r="A1028" t="s">
        <v>508</v>
      </c>
      <c r="B1028" t="s">
        <v>1645</v>
      </c>
      <c r="C1028">
        <v>423</v>
      </c>
      <c r="D1028" t="s">
        <v>62</v>
      </c>
      <c r="E1028">
        <v>239</v>
      </c>
      <c r="F1028">
        <v>375</v>
      </c>
      <c r="G1028">
        <v>3584</v>
      </c>
      <c r="H1028" t="s">
        <v>1275</v>
      </c>
      <c r="I1028" t="str">
        <f>VLOOKUP($B1028,SOCS_box_taxonomy!$B$2:$Z$948,6,0)</f>
        <v>Eukaryota</v>
      </c>
      <c r="J1028" t="str">
        <f>VLOOKUP($B1028,SOCS_box_taxonomy!$B$2:$Z$948,7,0)</f>
        <v xml:space="preserve"> Metazoa</v>
      </c>
      <c r="K1028" t="str">
        <f>VLOOKUP($B1028,SOCS_box_taxonomy!$B$2:$Z$948,8,0)</f>
        <v xml:space="preserve"> Ecdysozoa</v>
      </c>
      <c r="L1028" t="str">
        <f>VLOOKUP($B1028,SOCS_box_taxonomy!$B$2:$Z$948,9,0)</f>
        <v xml:space="preserve"> Arthropoda</v>
      </c>
      <c r="M1028" t="str">
        <f>VLOOKUP($B1028,SOCS_box_taxonomy!$B$2:$Z$948,10,0)</f>
        <v xml:space="preserve"> Chelicerata</v>
      </c>
      <c r="N1028" t="str">
        <f>VLOOKUP($B1028,SOCS_box_taxonomy!$B$2:$Z$948,11,0)</f>
        <v xml:space="preserve"> Arachnida</v>
      </c>
      <c r="O1028" t="str">
        <f>VLOOKUP($B1028,SOCS_box_taxonomy!$B$2:$Z$948,12,0)</f>
        <v>Acari</v>
      </c>
      <c r="P1028" t="str">
        <f>VLOOKUP($B1028,SOCS_box_taxonomy!$B$2:$Z$948,13,0)</f>
        <v xml:space="preserve"> Parasitiformes</v>
      </c>
      <c r="Q1028" t="str">
        <f>VLOOKUP($B1028,SOCS_box_taxonomy!$B$2:$Z$948,14,0)</f>
        <v xml:space="preserve"> Ixodida</v>
      </c>
      <c r="R1028" t="str">
        <f>VLOOKUP($B1028,SOCS_box_taxonomy!$B$2:$Z$948,15,0)</f>
        <v xml:space="preserve"> Ixodoidea</v>
      </c>
      <c r="S1028" t="str">
        <f>VLOOKUP($B1028,SOCS_box_taxonomy!$B$2:$Z$948,16,0)</f>
        <v xml:space="preserve"> Ixodidae</v>
      </c>
      <c r="T1028" t="str">
        <f>VLOOKUP($B1028,SOCS_box_taxonomy!$B$2:$Z$948,17,0)</f>
        <v xml:space="preserve"> Ixodinae</v>
      </c>
      <c r="U1028" t="str">
        <f>VLOOKUP($B1028,SOCS_box_taxonomy!$B$2:$Z$948,18,0)</f>
        <v xml:space="preserve"> Ixodes.</v>
      </c>
      <c r="V1028">
        <f>VLOOKUP($B1028,SOCS_box_taxonomy!$B$2:$Z$948,19,0)</f>
        <v>0</v>
      </c>
      <c r="W1028">
        <f>VLOOKUP($B1028,SOCS_box_taxonomy!$B$2:$Z$948,20,0)</f>
        <v>0</v>
      </c>
      <c r="X1028">
        <f>VLOOKUP($B1028,SOCS_box_taxonomy!$B$2:$Z$948,21,0)</f>
        <v>0</v>
      </c>
      <c r="Y1028">
        <f>VLOOKUP($B1028,SOCS_box_taxonomy!$B$2:$Z$948,22,0)</f>
        <v>0</v>
      </c>
    </row>
    <row r="1029" spans="1:26">
      <c r="A1029" t="s">
        <v>509</v>
      </c>
      <c r="B1029" t="s">
        <v>1646</v>
      </c>
      <c r="C1029">
        <v>468</v>
      </c>
      <c r="D1029" t="s">
        <v>1319</v>
      </c>
      <c r="E1029">
        <v>126</v>
      </c>
      <c r="F1029">
        <v>154</v>
      </c>
      <c r="G1029">
        <v>5717</v>
      </c>
      <c r="H1029" t="s">
        <v>1320</v>
      </c>
      <c r="I1029" t="str">
        <f>VLOOKUP($B1029,SOCS_box_taxonomy!$B$2:$Z$948,6,0)</f>
        <v>Eukaryota</v>
      </c>
      <c r="J1029" t="str">
        <f>VLOOKUP($B1029,SOCS_box_taxonomy!$B$2:$Z$948,7,0)</f>
        <v xml:space="preserve"> Metazoa</v>
      </c>
      <c r="K1029" t="str">
        <f>VLOOKUP($B1029,SOCS_box_taxonomy!$B$2:$Z$948,8,0)</f>
        <v xml:space="preserve"> Ecdysozoa</v>
      </c>
      <c r="L1029" t="str">
        <f>VLOOKUP($B1029,SOCS_box_taxonomy!$B$2:$Z$948,9,0)</f>
        <v xml:space="preserve"> Arthropoda</v>
      </c>
      <c r="M1029" t="str">
        <f>VLOOKUP($B1029,SOCS_box_taxonomy!$B$2:$Z$948,10,0)</f>
        <v xml:space="preserve"> Chelicerata</v>
      </c>
      <c r="N1029" t="str">
        <f>VLOOKUP($B1029,SOCS_box_taxonomy!$B$2:$Z$948,11,0)</f>
        <v xml:space="preserve"> Arachnida</v>
      </c>
      <c r="O1029" t="str">
        <f>VLOOKUP($B1029,SOCS_box_taxonomy!$B$2:$Z$948,12,0)</f>
        <v>Acari</v>
      </c>
      <c r="P1029" t="str">
        <f>VLOOKUP($B1029,SOCS_box_taxonomy!$B$2:$Z$948,13,0)</f>
        <v xml:space="preserve"> Parasitiformes</v>
      </c>
      <c r="Q1029" t="str">
        <f>VLOOKUP($B1029,SOCS_box_taxonomy!$B$2:$Z$948,14,0)</f>
        <v xml:space="preserve"> Ixodida</v>
      </c>
      <c r="R1029" t="str">
        <f>VLOOKUP($B1029,SOCS_box_taxonomy!$B$2:$Z$948,15,0)</f>
        <v xml:space="preserve"> Ixodoidea</v>
      </c>
      <c r="S1029" t="str">
        <f>VLOOKUP($B1029,SOCS_box_taxonomy!$B$2:$Z$948,16,0)</f>
        <v xml:space="preserve"> Ixodidae</v>
      </c>
      <c r="T1029" t="str">
        <f>VLOOKUP($B1029,SOCS_box_taxonomy!$B$2:$Z$948,17,0)</f>
        <v xml:space="preserve"> Ixodinae</v>
      </c>
      <c r="U1029" t="str">
        <f>VLOOKUP($B1029,SOCS_box_taxonomy!$B$2:$Z$948,18,0)</f>
        <v xml:space="preserve"> Ixodes.</v>
      </c>
      <c r="V1029">
        <f>VLOOKUP($B1029,SOCS_box_taxonomy!$B$2:$Z$948,19,0)</f>
        <v>0</v>
      </c>
      <c r="W1029">
        <f>VLOOKUP($B1029,SOCS_box_taxonomy!$B$2:$Z$948,20,0)</f>
        <v>0</v>
      </c>
      <c r="X1029">
        <f>VLOOKUP($B1029,SOCS_box_taxonomy!$B$2:$Z$948,21,0)</f>
        <v>0</v>
      </c>
      <c r="Y1029">
        <f>VLOOKUP($B1029,SOCS_box_taxonomy!$B$2:$Z$948,22,0)</f>
        <v>0</v>
      </c>
    </row>
    <row r="1030" spans="1:26">
      <c r="A1030" t="s">
        <v>509</v>
      </c>
      <c r="B1030" t="s">
        <v>1646</v>
      </c>
      <c r="C1030">
        <v>468</v>
      </c>
      <c r="D1030" t="s">
        <v>1269</v>
      </c>
      <c r="E1030">
        <v>18</v>
      </c>
      <c r="F1030">
        <v>107</v>
      </c>
      <c r="G1030">
        <v>64467</v>
      </c>
      <c r="H1030" t="s">
        <v>1270</v>
      </c>
      <c r="I1030" t="str">
        <f>VLOOKUP($B1030,SOCS_box_taxonomy!$B$2:$Z$948,6,0)</f>
        <v>Eukaryota</v>
      </c>
      <c r="J1030" t="str">
        <f>VLOOKUP($B1030,SOCS_box_taxonomy!$B$2:$Z$948,7,0)</f>
        <v xml:space="preserve"> Metazoa</v>
      </c>
      <c r="K1030" t="str">
        <f>VLOOKUP($B1030,SOCS_box_taxonomy!$B$2:$Z$948,8,0)</f>
        <v xml:space="preserve"> Ecdysozoa</v>
      </c>
      <c r="L1030" t="str">
        <f>VLOOKUP($B1030,SOCS_box_taxonomy!$B$2:$Z$948,9,0)</f>
        <v xml:space="preserve"> Arthropoda</v>
      </c>
      <c r="M1030" t="str">
        <f>VLOOKUP($B1030,SOCS_box_taxonomy!$B$2:$Z$948,10,0)</f>
        <v xml:space="preserve"> Chelicerata</v>
      </c>
      <c r="N1030" t="str">
        <f>VLOOKUP($B1030,SOCS_box_taxonomy!$B$2:$Z$948,11,0)</f>
        <v xml:space="preserve"> Arachnida</v>
      </c>
      <c r="O1030" t="str">
        <f>VLOOKUP($B1030,SOCS_box_taxonomy!$B$2:$Z$948,12,0)</f>
        <v>Acari</v>
      </c>
      <c r="P1030" t="str">
        <f>VLOOKUP($B1030,SOCS_box_taxonomy!$B$2:$Z$948,13,0)</f>
        <v xml:space="preserve"> Parasitiformes</v>
      </c>
      <c r="Q1030" t="str">
        <f>VLOOKUP($B1030,SOCS_box_taxonomy!$B$2:$Z$948,14,0)</f>
        <v xml:space="preserve"> Ixodida</v>
      </c>
      <c r="R1030" t="str">
        <f>VLOOKUP($B1030,SOCS_box_taxonomy!$B$2:$Z$948,15,0)</f>
        <v xml:space="preserve"> Ixodoidea</v>
      </c>
      <c r="S1030" t="str">
        <f>VLOOKUP($B1030,SOCS_box_taxonomy!$B$2:$Z$948,16,0)</f>
        <v xml:space="preserve"> Ixodidae</v>
      </c>
      <c r="T1030" t="str">
        <f>VLOOKUP($B1030,SOCS_box_taxonomy!$B$2:$Z$948,17,0)</f>
        <v xml:space="preserve"> Ixodinae</v>
      </c>
      <c r="U1030" t="str">
        <f>VLOOKUP($B1030,SOCS_box_taxonomy!$B$2:$Z$948,18,0)</f>
        <v xml:space="preserve"> Ixodes.</v>
      </c>
      <c r="V1030">
        <f>VLOOKUP($B1030,SOCS_box_taxonomy!$B$2:$Z$948,19,0)</f>
        <v>0</v>
      </c>
      <c r="W1030">
        <f>VLOOKUP($B1030,SOCS_box_taxonomy!$B$2:$Z$948,20,0)</f>
        <v>0</v>
      </c>
      <c r="X1030">
        <f>VLOOKUP($B1030,SOCS_box_taxonomy!$B$2:$Z$948,21,0)</f>
        <v>0</v>
      </c>
      <c r="Y1030">
        <f>VLOOKUP($B1030,SOCS_box_taxonomy!$B$2:$Z$948,22,0)</f>
        <v>0</v>
      </c>
    </row>
    <row r="1031" spans="1:26">
      <c r="A1031" t="s">
        <v>509</v>
      </c>
      <c r="B1031" t="s">
        <v>1646</v>
      </c>
      <c r="C1031">
        <v>468</v>
      </c>
      <c r="D1031" t="s">
        <v>1269</v>
      </c>
      <c r="E1031">
        <v>165</v>
      </c>
      <c r="F1031">
        <v>218</v>
      </c>
      <c r="G1031">
        <v>64467</v>
      </c>
      <c r="H1031" t="s">
        <v>1270</v>
      </c>
      <c r="I1031" t="str">
        <f>VLOOKUP($B1031,SOCS_box_taxonomy!$B$2:$Z$948,6,0)</f>
        <v>Eukaryota</v>
      </c>
      <c r="J1031" t="str">
        <f>VLOOKUP($B1031,SOCS_box_taxonomy!$B$2:$Z$948,7,0)</f>
        <v xml:space="preserve"> Metazoa</v>
      </c>
      <c r="K1031" t="str">
        <f>VLOOKUP($B1031,SOCS_box_taxonomy!$B$2:$Z$948,8,0)</f>
        <v xml:space="preserve"> Ecdysozoa</v>
      </c>
      <c r="L1031" t="str">
        <f>VLOOKUP($B1031,SOCS_box_taxonomy!$B$2:$Z$948,9,0)</f>
        <v xml:space="preserve"> Arthropoda</v>
      </c>
      <c r="M1031" t="str">
        <f>VLOOKUP($B1031,SOCS_box_taxonomy!$B$2:$Z$948,10,0)</f>
        <v xml:space="preserve"> Chelicerata</v>
      </c>
      <c r="N1031" t="str">
        <f>VLOOKUP($B1031,SOCS_box_taxonomy!$B$2:$Z$948,11,0)</f>
        <v xml:space="preserve"> Arachnida</v>
      </c>
      <c r="O1031" t="str">
        <f>VLOOKUP($B1031,SOCS_box_taxonomy!$B$2:$Z$948,12,0)</f>
        <v>Acari</v>
      </c>
      <c r="P1031" t="str">
        <f>VLOOKUP($B1031,SOCS_box_taxonomy!$B$2:$Z$948,13,0)</f>
        <v xml:space="preserve"> Parasitiformes</v>
      </c>
      <c r="Q1031" t="str">
        <f>VLOOKUP($B1031,SOCS_box_taxonomy!$B$2:$Z$948,14,0)</f>
        <v xml:space="preserve"> Ixodida</v>
      </c>
      <c r="R1031" t="str">
        <f>VLOOKUP($B1031,SOCS_box_taxonomy!$B$2:$Z$948,15,0)</f>
        <v xml:space="preserve"> Ixodoidea</v>
      </c>
      <c r="S1031" t="str">
        <f>VLOOKUP($B1031,SOCS_box_taxonomy!$B$2:$Z$948,16,0)</f>
        <v xml:space="preserve"> Ixodidae</v>
      </c>
      <c r="T1031" t="str">
        <f>VLOOKUP($B1031,SOCS_box_taxonomy!$B$2:$Z$948,17,0)</f>
        <v xml:space="preserve"> Ixodinae</v>
      </c>
      <c r="U1031" t="str">
        <f>VLOOKUP($B1031,SOCS_box_taxonomy!$B$2:$Z$948,18,0)</f>
        <v xml:space="preserve"> Ixodes.</v>
      </c>
      <c r="V1031">
        <f>VLOOKUP($B1031,SOCS_box_taxonomy!$B$2:$Z$948,19,0)</f>
        <v>0</v>
      </c>
      <c r="W1031">
        <f>VLOOKUP($B1031,SOCS_box_taxonomy!$B$2:$Z$948,20,0)</f>
        <v>0</v>
      </c>
      <c r="X1031">
        <f>VLOOKUP($B1031,SOCS_box_taxonomy!$B$2:$Z$948,21,0)</f>
        <v>0</v>
      </c>
      <c r="Y1031">
        <f>VLOOKUP($B1031,SOCS_box_taxonomy!$B$2:$Z$948,22,0)</f>
        <v>0</v>
      </c>
    </row>
    <row r="1032" spans="1:26">
      <c r="A1032" t="s">
        <v>509</v>
      </c>
      <c r="B1032" t="s">
        <v>1646</v>
      </c>
      <c r="C1032">
        <v>468</v>
      </c>
      <c r="D1032" t="s">
        <v>1269</v>
      </c>
      <c r="E1032">
        <v>228</v>
      </c>
      <c r="F1032">
        <v>324</v>
      </c>
      <c r="G1032">
        <v>64467</v>
      </c>
      <c r="H1032" t="s">
        <v>1270</v>
      </c>
      <c r="I1032" t="str">
        <f>VLOOKUP($B1032,SOCS_box_taxonomy!$B$2:$Z$948,6,0)</f>
        <v>Eukaryota</v>
      </c>
      <c r="J1032" t="str">
        <f>VLOOKUP($B1032,SOCS_box_taxonomy!$B$2:$Z$948,7,0)</f>
        <v xml:space="preserve"> Metazoa</v>
      </c>
      <c r="K1032" t="str">
        <f>VLOOKUP($B1032,SOCS_box_taxonomy!$B$2:$Z$948,8,0)</f>
        <v xml:space="preserve"> Ecdysozoa</v>
      </c>
      <c r="L1032" t="str">
        <f>VLOOKUP($B1032,SOCS_box_taxonomy!$B$2:$Z$948,9,0)</f>
        <v xml:space="preserve"> Arthropoda</v>
      </c>
      <c r="M1032" t="str">
        <f>VLOOKUP($B1032,SOCS_box_taxonomy!$B$2:$Z$948,10,0)</f>
        <v xml:space="preserve"> Chelicerata</v>
      </c>
      <c r="N1032" t="str">
        <f>VLOOKUP($B1032,SOCS_box_taxonomy!$B$2:$Z$948,11,0)</f>
        <v xml:space="preserve"> Arachnida</v>
      </c>
      <c r="O1032" t="str">
        <f>VLOOKUP($B1032,SOCS_box_taxonomy!$B$2:$Z$948,12,0)</f>
        <v>Acari</v>
      </c>
      <c r="P1032" t="str">
        <f>VLOOKUP($B1032,SOCS_box_taxonomy!$B$2:$Z$948,13,0)</f>
        <v xml:space="preserve"> Parasitiformes</v>
      </c>
      <c r="Q1032" t="str">
        <f>VLOOKUP($B1032,SOCS_box_taxonomy!$B$2:$Z$948,14,0)</f>
        <v xml:space="preserve"> Ixodida</v>
      </c>
      <c r="R1032" t="str">
        <f>VLOOKUP($B1032,SOCS_box_taxonomy!$B$2:$Z$948,15,0)</f>
        <v xml:space="preserve"> Ixodoidea</v>
      </c>
      <c r="S1032" t="str">
        <f>VLOOKUP($B1032,SOCS_box_taxonomy!$B$2:$Z$948,16,0)</f>
        <v xml:space="preserve"> Ixodidae</v>
      </c>
      <c r="T1032" t="str">
        <f>VLOOKUP($B1032,SOCS_box_taxonomy!$B$2:$Z$948,17,0)</f>
        <v xml:space="preserve"> Ixodinae</v>
      </c>
      <c r="U1032" t="str">
        <f>VLOOKUP($B1032,SOCS_box_taxonomy!$B$2:$Z$948,18,0)</f>
        <v xml:space="preserve"> Ixodes.</v>
      </c>
      <c r="V1032">
        <f>VLOOKUP($B1032,SOCS_box_taxonomy!$B$2:$Z$948,19,0)</f>
        <v>0</v>
      </c>
      <c r="W1032">
        <f>VLOOKUP($B1032,SOCS_box_taxonomy!$B$2:$Z$948,20,0)</f>
        <v>0</v>
      </c>
      <c r="X1032">
        <f>VLOOKUP($B1032,SOCS_box_taxonomy!$B$2:$Z$948,21,0)</f>
        <v>0</v>
      </c>
      <c r="Y1032">
        <f>VLOOKUP($B1032,SOCS_box_taxonomy!$B$2:$Z$948,22,0)</f>
        <v>0</v>
      </c>
    </row>
    <row r="1033" spans="1:26">
      <c r="A1033" t="s">
        <v>509</v>
      </c>
      <c r="B1033" t="s">
        <v>1646</v>
      </c>
      <c r="C1033">
        <v>468</v>
      </c>
      <c r="D1033" t="s">
        <v>21</v>
      </c>
      <c r="E1033">
        <v>425</v>
      </c>
      <c r="F1033">
        <v>467</v>
      </c>
      <c r="G1033">
        <v>1016</v>
      </c>
      <c r="H1033" t="s">
        <v>1265</v>
      </c>
      <c r="I1033" t="str">
        <f>VLOOKUP($B1033,SOCS_box_taxonomy!$B$2:$Z$948,6,0)</f>
        <v>Eukaryota</v>
      </c>
      <c r="J1033" t="str">
        <f>VLOOKUP($B1033,SOCS_box_taxonomy!$B$2:$Z$948,7,0)</f>
        <v xml:space="preserve"> Metazoa</v>
      </c>
      <c r="K1033" t="str">
        <f>VLOOKUP($B1033,SOCS_box_taxonomy!$B$2:$Z$948,8,0)</f>
        <v xml:space="preserve"> Ecdysozoa</v>
      </c>
      <c r="L1033" t="str">
        <f>VLOOKUP($B1033,SOCS_box_taxonomy!$B$2:$Z$948,9,0)</f>
        <v xml:space="preserve"> Arthropoda</v>
      </c>
      <c r="M1033" t="str">
        <f>VLOOKUP($B1033,SOCS_box_taxonomy!$B$2:$Z$948,10,0)</f>
        <v xml:space="preserve"> Chelicerata</v>
      </c>
      <c r="N1033" t="str">
        <f>VLOOKUP($B1033,SOCS_box_taxonomy!$B$2:$Z$948,11,0)</f>
        <v xml:space="preserve"> Arachnida</v>
      </c>
      <c r="O1033" t="str">
        <f>VLOOKUP($B1033,SOCS_box_taxonomy!$B$2:$Z$948,12,0)</f>
        <v>Acari</v>
      </c>
      <c r="P1033" t="str">
        <f>VLOOKUP($B1033,SOCS_box_taxonomy!$B$2:$Z$948,13,0)</f>
        <v xml:space="preserve"> Parasitiformes</v>
      </c>
      <c r="Q1033" t="str">
        <f>VLOOKUP($B1033,SOCS_box_taxonomy!$B$2:$Z$948,14,0)</f>
        <v xml:space="preserve"> Ixodida</v>
      </c>
      <c r="R1033" t="str">
        <f>VLOOKUP($B1033,SOCS_box_taxonomy!$B$2:$Z$948,15,0)</f>
        <v xml:space="preserve"> Ixodoidea</v>
      </c>
      <c r="S1033" t="str">
        <f>VLOOKUP($B1033,SOCS_box_taxonomy!$B$2:$Z$948,16,0)</f>
        <v xml:space="preserve"> Ixodidae</v>
      </c>
      <c r="T1033" t="str">
        <f>VLOOKUP($B1033,SOCS_box_taxonomy!$B$2:$Z$948,17,0)</f>
        <v xml:space="preserve"> Ixodinae</v>
      </c>
      <c r="U1033" t="str">
        <f>VLOOKUP($B1033,SOCS_box_taxonomy!$B$2:$Z$948,18,0)</f>
        <v xml:space="preserve"> Ixodes.</v>
      </c>
      <c r="V1033">
        <f>VLOOKUP($B1033,SOCS_box_taxonomy!$B$2:$Z$948,19,0)</f>
        <v>0</v>
      </c>
      <c r="W1033">
        <f>VLOOKUP($B1033,SOCS_box_taxonomy!$B$2:$Z$948,20,0)</f>
        <v>0</v>
      </c>
      <c r="X1033">
        <f>VLOOKUP($B1033,SOCS_box_taxonomy!$B$2:$Z$948,21,0)</f>
        <v>0</v>
      </c>
      <c r="Y1033">
        <f>VLOOKUP($B1033,SOCS_box_taxonomy!$B$2:$Z$948,22,0)</f>
        <v>0</v>
      </c>
      <c r="Z1033">
        <f>$F1033-$E1033+1</f>
        <v>43</v>
      </c>
    </row>
    <row r="1034" spans="1:26">
      <c r="A1034" t="s">
        <v>510</v>
      </c>
      <c r="B1034" t="s">
        <v>1647</v>
      </c>
      <c r="C1034">
        <v>328</v>
      </c>
      <c r="D1034" t="s">
        <v>1286</v>
      </c>
      <c r="E1034">
        <v>162</v>
      </c>
      <c r="F1034">
        <v>240</v>
      </c>
      <c r="G1034">
        <v>4403</v>
      </c>
      <c r="H1034" t="s">
        <v>1287</v>
      </c>
      <c r="I1034" t="str">
        <f>VLOOKUP($B1034,SOCS_box_taxonomy!$B$2:$Z$948,6,0)</f>
        <v>Eukaryota</v>
      </c>
      <c r="J1034" t="str">
        <f>VLOOKUP($B1034,SOCS_box_taxonomy!$B$2:$Z$948,7,0)</f>
        <v xml:space="preserve"> Metazoa</v>
      </c>
      <c r="K1034" t="str">
        <f>VLOOKUP($B1034,SOCS_box_taxonomy!$B$2:$Z$948,8,0)</f>
        <v xml:space="preserve"> Ecdysozoa</v>
      </c>
      <c r="L1034" t="str">
        <f>VLOOKUP($B1034,SOCS_box_taxonomy!$B$2:$Z$948,9,0)</f>
        <v xml:space="preserve"> Arthropoda</v>
      </c>
      <c r="M1034" t="str">
        <f>VLOOKUP($B1034,SOCS_box_taxonomy!$B$2:$Z$948,10,0)</f>
        <v xml:space="preserve"> Hexapoda</v>
      </c>
      <c r="N1034" t="str">
        <f>VLOOKUP($B1034,SOCS_box_taxonomy!$B$2:$Z$948,11,0)</f>
        <v xml:space="preserve"> Insecta</v>
      </c>
      <c r="O1034" t="str">
        <f>VLOOKUP($B1034,SOCS_box_taxonomy!$B$2:$Z$948,12,0)</f>
        <v>Pterygota</v>
      </c>
      <c r="P1034" t="str">
        <f>VLOOKUP($B1034,SOCS_box_taxonomy!$B$2:$Z$948,13,0)</f>
        <v xml:space="preserve"> Neoptera</v>
      </c>
      <c r="Q1034" t="str">
        <f>VLOOKUP($B1034,SOCS_box_taxonomy!$B$2:$Z$948,14,0)</f>
        <v xml:space="preserve"> Endopterygota</v>
      </c>
      <c r="R1034" t="str">
        <f>VLOOKUP($B1034,SOCS_box_taxonomy!$B$2:$Z$948,15,0)</f>
        <v xml:space="preserve"> Hymenoptera</v>
      </c>
      <c r="S1034" t="str">
        <f>VLOOKUP($B1034,SOCS_box_taxonomy!$B$2:$Z$948,16,0)</f>
        <v xml:space="preserve"> Apocrita</v>
      </c>
      <c r="T1034" t="str">
        <f>VLOOKUP($B1034,SOCS_box_taxonomy!$B$2:$Z$948,17,0)</f>
        <v>Ichneumonoidea</v>
      </c>
      <c r="U1034" t="str">
        <f>VLOOKUP($B1034,SOCS_box_taxonomy!$B$2:$Z$948,18,0)</f>
        <v xml:space="preserve"> Braconidae</v>
      </c>
      <c r="V1034" t="str">
        <f>VLOOKUP($B1034,SOCS_box_taxonomy!$B$2:$Z$948,19,0)</f>
        <v xml:space="preserve"> Microgastrinae</v>
      </c>
      <c r="W1034" t="str">
        <f>VLOOKUP($B1034,SOCS_box_taxonomy!$B$2:$Z$948,20,0)</f>
        <v xml:space="preserve"> Glyptapanteles.</v>
      </c>
      <c r="X1034">
        <f>VLOOKUP($B1034,SOCS_box_taxonomy!$B$2:$Z$948,21,0)</f>
        <v>0</v>
      </c>
      <c r="Y1034">
        <f>VLOOKUP($B1034,SOCS_box_taxonomy!$B$2:$Z$948,22,0)</f>
        <v>0</v>
      </c>
    </row>
    <row r="1035" spans="1:26">
      <c r="A1035" t="s">
        <v>510</v>
      </c>
      <c r="B1035" t="s">
        <v>1647</v>
      </c>
      <c r="C1035">
        <v>328</v>
      </c>
      <c r="D1035" t="s">
        <v>21</v>
      </c>
      <c r="E1035">
        <v>262</v>
      </c>
      <c r="F1035">
        <v>299</v>
      </c>
      <c r="G1035">
        <v>1016</v>
      </c>
      <c r="H1035" t="s">
        <v>1265</v>
      </c>
      <c r="I1035" t="str">
        <f>VLOOKUP($B1035,SOCS_box_taxonomy!$B$2:$Z$948,6,0)</f>
        <v>Eukaryota</v>
      </c>
      <c r="J1035" t="str">
        <f>VLOOKUP($B1035,SOCS_box_taxonomy!$B$2:$Z$948,7,0)</f>
        <v xml:space="preserve"> Metazoa</v>
      </c>
      <c r="K1035" t="str">
        <f>VLOOKUP($B1035,SOCS_box_taxonomy!$B$2:$Z$948,8,0)</f>
        <v xml:space="preserve"> Ecdysozoa</v>
      </c>
      <c r="L1035" t="str">
        <f>VLOOKUP($B1035,SOCS_box_taxonomy!$B$2:$Z$948,9,0)</f>
        <v xml:space="preserve"> Arthropoda</v>
      </c>
      <c r="M1035" t="str">
        <f>VLOOKUP($B1035,SOCS_box_taxonomy!$B$2:$Z$948,10,0)</f>
        <v xml:space="preserve"> Hexapoda</v>
      </c>
      <c r="N1035" t="str">
        <f>VLOOKUP($B1035,SOCS_box_taxonomy!$B$2:$Z$948,11,0)</f>
        <v xml:space="preserve"> Insecta</v>
      </c>
      <c r="O1035" t="str">
        <f>VLOOKUP($B1035,SOCS_box_taxonomy!$B$2:$Z$948,12,0)</f>
        <v>Pterygota</v>
      </c>
      <c r="P1035" t="str">
        <f>VLOOKUP($B1035,SOCS_box_taxonomy!$B$2:$Z$948,13,0)</f>
        <v xml:space="preserve"> Neoptera</v>
      </c>
      <c r="Q1035" t="str">
        <f>VLOOKUP($B1035,SOCS_box_taxonomy!$B$2:$Z$948,14,0)</f>
        <v xml:space="preserve"> Endopterygota</v>
      </c>
      <c r="R1035" t="str">
        <f>VLOOKUP($B1035,SOCS_box_taxonomy!$B$2:$Z$948,15,0)</f>
        <v xml:space="preserve"> Hymenoptera</v>
      </c>
      <c r="S1035" t="str">
        <f>VLOOKUP($B1035,SOCS_box_taxonomy!$B$2:$Z$948,16,0)</f>
        <v xml:space="preserve"> Apocrita</v>
      </c>
      <c r="T1035" t="str">
        <f>VLOOKUP($B1035,SOCS_box_taxonomy!$B$2:$Z$948,17,0)</f>
        <v>Ichneumonoidea</v>
      </c>
      <c r="U1035" t="str">
        <f>VLOOKUP($B1035,SOCS_box_taxonomy!$B$2:$Z$948,18,0)</f>
        <v xml:space="preserve"> Braconidae</v>
      </c>
      <c r="V1035" t="str">
        <f>VLOOKUP($B1035,SOCS_box_taxonomy!$B$2:$Z$948,19,0)</f>
        <v xml:space="preserve"> Microgastrinae</v>
      </c>
      <c r="W1035" t="str">
        <f>VLOOKUP($B1035,SOCS_box_taxonomy!$B$2:$Z$948,20,0)</f>
        <v xml:space="preserve"> Glyptapanteles.</v>
      </c>
      <c r="X1035">
        <f>VLOOKUP($B1035,SOCS_box_taxonomy!$B$2:$Z$948,21,0)</f>
        <v>0</v>
      </c>
      <c r="Y1035">
        <f>VLOOKUP($B1035,SOCS_box_taxonomy!$B$2:$Z$948,22,0)</f>
        <v>0</v>
      </c>
      <c r="Z1035">
        <f>$F1035-$E1035+1</f>
        <v>38</v>
      </c>
    </row>
    <row r="1036" spans="1:26">
      <c r="A1036" t="s">
        <v>510</v>
      </c>
      <c r="B1036" t="s">
        <v>1647</v>
      </c>
      <c r="C1036">
        <v>328</v>
      </c>
      <c r="D1036" t="s">
        <v>1431</v>
      </c>
      <c r="E1036">
        <v>2</v>
      </c>
      <c r="F1036">
        <v>130</v>
      </c>
      <c r="G1036">
        <v>24</v>
      </c>
      <c r="I1036" t="str">
        <f>VLOOKUP($B1036,SOCS_box_taxonomy!$B$2:$Z$948,6,0)</f>
        <v>Eukaryota</v>
      </c>
      <c r="J1036" t="str">
        <f>VLOOKUP($B1036,SOCS_box_taxonomy!$B$2:$Z$948,7,0)</f>
        <v xml:space="preserve"> Metazoa</v>
      </c>
      <c r="K1036" t="str">
        <f>VLOOKUP($B1036,SOCS_box_taxonomy!$B$2:$Z$948,8,0)</f>
        <v xml:space="preserve"> Ecdysozoa</v>
      </c>
      <c r="L1036" t="str">
        <f>VLOOKUP($B1036,SOCS_box_taxonomy!$B$2:$Z$948,9,0)</f>
        <v xml:space="preserve"> Arthropoda</v>
      </c>
      <c r="M1036" t="str">
        <f>VLOOKUP($B1036,SOCS_box_taxonomy!$B$2:$Z$948,10,0)</f>
        <v xml:space="preserve"> Hexapoda</v>
      </c>
      <c r="N1036" t="str">
        <f>VLOOKUP($B1036,SOCS_box_taxonomy!$B$2:$Z$948,11,0)</f>
        <v xml:space="preserve"> Insecta</v>
      </c>
      <c r="O1036" t="str">
        <f>VLOOKUP($B1036,SOCS_box_taxonomy!$B$2:$Z$948,12,0)</f>
        <v>Pterygota</v>
      </c>
      <c r="P1036" t="str">
        <f>VLOOKUP($B1036,SOCS_box_taxonomy!$B$2:$Z$948,13,0)</f>
        <v xml:space="preserve"> Neoptera</v>
      </c>
      <c r="Q1036" t="str">
        <f>VLOOKUP($B1036,SOCS_box_taxonomy!$B$2:$Z$948,14,0)</f>
        <v xml:space="preserve"> Endopterygota</v>
      </c>
      <c r="R1036" t="str">
        <f>VLOOKUP($B1036,SOCS_box_taxonomy!$B$2:$Z$948,15,0)</f>
        <v xml:space="preserve"> Hymenoptera</v>
      </c>
      <c r="S1036" t="str">
        <f>VLOOKUP($B1036,SOCS_box_taxonomy!$B$2:$Z$948,16,0)</f>
        <v xml:space="preserve"> Apocrita</v>
      </c>
      <c r="T1036" t="str">
        <f>VLOOKUP($B1036,SOCS_box_taxonomy!$B$2:$Z$948,17,0)</f>
        <v>Ichneumonoidea</v>
      </c>
      <c r="U1036" t="str">
        <f>VLOOKUP($B1036,SOCS_box_taxonomy!$B$2:$Z$948,18,0)</f>
        <v xml:space="preserve"> Braconidae</v>
      </c>
      <c r="V1036" t="str">
        <f>VLOOKUP($B1036,SOCS_box_taxonomy!$B$2:$Z$948,19,0)</f>
        <v xml:space="preserve"> Microgastrinae</v>
      </c>
      <c r="W1036" t="str">
        <f>VLOOKUP($B1036,SOCS_box_taxonomy!$B$2:$Z$948,20,0)</f>
        <v xml:space="preserve"> Glyptapanteles.</v>
      </c>
      <c r="X1036">
        <f>VLOOKUP($B1036,SOCS_box_taxonomy!$B$2:$Z$948,21,0)</f>
        <v>0</v>
      </c>
      <c r="Y1036">
        <f>VLOOKUP($B1036,SOCS_box_taxonomy!$B$2:$Z$948,22,0)</f>
        <v>0</v>
      </c>
    </row>
    <row r="1037" spans="1:26">
      <c r="A1037" t="s">
        <v>515</v>
      </c>
      <c r="B1037" t="s">
        <v>1648</v>
      </c>
      <c r="C1037">
        <v>305</v>
      </c>
      <c r="D1037" t="s">
        <v>1286</v>
      </c>
      <c r="E1037">
        <v>139</v>
      </c>
      <c r="F1037">
        <v>217</v>
      </c>
      <c r="G1037">
        <v>4403</v>
      </c>
      <c r="H1037" t="s">
        <v>1287</v>
      </c>
      <c r="I1037" t="str">
        <f>VLOOKUP($B1037,SOCS_box_taxonomy!$B$2:$Z$948,6,0)</f>
        <v>Eukaryota</v>
      </c>
      <c r="J1037" t="str">
        <f>VLOOKUP($B1037,SOCS_box_taxonomy!$B$2:$Z$948,7,0)</f>
        <v xml:space="preserve"> Metazoa</v>
      </c>
      <c r="K1037" t="str">
        <f>VLOOKUP($B1037,SOCS_box_taxonomy!$B$2:$Z$948,8,0)</f>
        <v xml:space="preserve"> Ecdysozoa</v>
      </c>
      <c r="L1037" t="str">
        <f>VLOOKUP($B1037,SOCS_box_taxonomy!$B$2:$Z$948,9,0)</f>
        <v xml:space="preserve"> Arthropoda</v>
      </c>
      <c r="M1037" t="str">
        <f>VLOOKUP($B1037,SOCS_box_taxonomy!$B$2:$Z$948,10,0)</f>
        <v xml:space="preserve"> Hexapoda</v>
      </c>
      <c r="N1037" t="str">
        <f>VLOOKUP($B1037,SOCS_box_taxonomy!$B$2:$Z$948,11,0)</f>
        <v xml:space="preserve"> Insecta</v>
      </c>
      <c r="O1037" t="str">
        <f>VLOOKUP($B1037,SOCS_box_taxonomy!$B$2:$Z$948,12,0)</f>
        <v>Pterygota</v>
      </c>
      <c r="P1037" t="str">
        <f>VLOOKUP($B1037,SOCS_box_taxonomy!$B$2:$Z$948,13,0)</f>
        <v xml:space="preserve"> Neoptera</v>
      </c>
      <c r="Q1037" t="str">
        <f>VLOOKUP($B1037,SOCS_box_taxonomy!$B$2:$Z$948,14,0)</f>
        <v xml:space="preserve"> Endopterygota</v>
      </c>
      <c r="R1037" t="str">
        <f>VLOOKUP($B1037,SOCS_box_taxonomy!$B$2:$Z$948,15,0)</f>
        <v xml:space="preserve"> Hymenoptera</v>
      </c>
      <c r="S1037" t="str">
        <f>VLOOKUP($B1037,SOCS_box_taxonomy!$B$2:$Z$948,16,0)</f>
        <v xml:space="preserve"> Apocrita</v>
      </c>
      <c r="T1037" t="str">
        <f>VLOOKUP($B1037,SOCS_box_taxonomy!$B$2:$Z$948,17,0)</f>
        <v>Ichneumonoidea</v>
      </c>
      <c r="U1037" t="str">
        <f>VLOOKUP($B1037,SOCS_box_taxonomy!$B$2:$Z$948,18,0)</f>
        <v xml:space="preserve"> Braconidae</v>
      </c>
      <c r="V1037" t="str">
        <f>VLOOKUP($B1037,SOCS_box_taxonomy!$B$2:$Z$948,19,0)</f>
        <v xml:space="preserve"> Microgastrinae</v>
      </c>
      <c r="W1037" t="str">
        <f>VLOOKUP($B1037,SOCS_box_taxonomy!$B$2:$Z$948,20,0)</f>
        <v xml:space="preserve"> Glyptapanteles.</v>
      </c>
      <c r="X1037">
        <f>VLOOKUP($B1037,SOCS_box_taxonomy!$B$2:$Z$948,21,0)</f>
        <v>0</v>
      </c>
      <c r="Y1037">
        <f>VLOOKUP($B1037,SOCS_box_taxonomy!$B$2:$Z$948,22,0)</f>
        <v>0</v>
      </c>
    </row>
    <row r="1038" spans="1:26">
      <c r="A1038" t="s">
        <v>515</v>
      </c>
      <c r="B1038" t="s">
        <v>1648</v>
      </c>
      <c r="C1038">
        <v>305</v>
      </c>
      <c r="D1038" t="s">
        <v>21</v>
      </c>
      <c r="E1038">
        <v>239</v>
      </c>
      <c r="F1038">
        <v>276</v>
      </c>
      <c r="G1038">
        <v>1016</v>
      </c>
      <c r="H1038" t="s">
        <v>1265</v>
      </c>
      <c r="I1038" t="str">
        <f>VLOOKUP($B1038,SOCS_box_taxonomy!$B$2:$Z$948,6,0)</f>
        <v>Eukaryota</v>
      </c>
      <c r="J1038" t="str">
        <f>VLOOKUP($B1038,SOCS_box_taxonomy!$B$2:$Z$948,7,0)</f>
        <v xml:space="preserve"> Metazoa</v>
      </c>
      <c r="K1038" t="str">
        <f>VLOOKUP($B1038,SOCS_box_taxonomy!$B$2:$Z$948,8,0)</f>
        <v xml:space="preserve"> Ecdysozoa</v>
      </c>
      <c r="L1038" t="str">
        <f>VLOOKUP($B1038,SOCS_box_taxonomy!$B$2:$Z$948,9,0)</f>
        <v xml:space="preserve"> Arthropoda</v>
      </c>
      <c r="M1038" t="str">
        <f>VLOOKUP($B1038,SOCS_box_taxonomy!$B$2:$Z$948,10,0)</f>
        <v xml:space="preserve"> Hexapoda</v>
      </c>
      <c r="N1038" t="str">
        <f>VLOOKUP($B1038,SOCS_box_taxonomy!$B$2:$Z$948,11,0)</f>
        <v xml:space="preserve"> Insecta</v>
      </c>
      <c r="O1038" t="str">
        <f>VLOOKUP($B1038,SOCS_box_taxonomy!$B$2:$Z$948,12,0)</f>
        <v>Pterygota</v>
      </c>
      <c r="P1038" t="str">
        <f>VLOOKUP($B1038,SOCS_box_taxonomy!$B$2:$Z$948,13,0)</f>
        <v xml:space="preserve"> Neoptera</v>
      </c>
      <c r="Q1038" t="str">
        <f>VLOOKUP($B1038,SOCS_box_taxonomy!$B$2:$Z$948,14,0)</f>
        <v xml:space="preserve"> Endopterygota</v>
      </c>
      <c r="R1038" t="str">
        <f>VLOOKUP($B1038,SOCS_box_taxonomy!$B$2:$Z$948,15,0)</f>
        <v xml:space="preserve"> Hymenoptera</v>
      </c>
      <c r="S1038" t="str">
        <f>VLOOKUP($B1038,SOCS_box_taxonomy!$B$2:$Z$948,16,0)</f>
        <v xml:space="preserve"> Apocrita</v>
      </c>
      <c r="T1038" t="str">
        <f>VLOOKUP($B1038,SOCS_box_taxonomy!$B$2:$Z$948,17,0)</f>
        <v>Ichneumonoidea</v>
      </c>
      <c r="U1038" t="str">
        <f>VLOOKUP($B1038,SOCS_box_taxonomy!$B$2:$Z$948,18,0)</f>
        <v xml:space="preserve"> Braconidae</v>
      </c>
      <c r="V1038" t="str">
        <f>VLOOKUP($B1038,SOCS_box_taxonomy!$B$2:$Z$948,19,0)</f>
        <v xml:space="preserve"> Microgastrinae</v>
      </c>
      <c r="W1038" t="str">
        <f>VLOOKUP($B1038,SOCS_box_taxonomy!$B$2:$Z$948,20,0)</f>
        <v xml:space="preserve"> Glyptapanteles.</v>
      </c>
      <c r="X1038">
        <f>VLOOKUP($B1038,SOCS_box_taxonomy!$B$2:$Z$948,21,0)</f>
        <v>0</v>
      </c>
      <c r="Y1038">
        <f>VLOOKUP($B1038,SOCS_box_taxonomy!$B$2:$Z$948,22,0)</f>
        <v>0</v>
      </c>
      <c r="Z1038">
        <f>$F1038-$E1038+1</f>
        <v>38</v>
      </c>
    </row>
    <row r="1039" spans="1:26">
      <c r="A1039" t="s">
        <v>515</v>
      </c>
      <c r="B1039" t="s">
        <v>1648</v>
      </c>
      <c r="C1039">
        <v>305</v>
      </c>
      <c r="D1039" t="s">
        <v>1431</v>
      </c>
      <c r="E1039">
        <v>2</v>
      </c>
      <c r="F1039">
        <v>107</v>
      </c>
      <c r="G1039">
        <v>24</v>
      </c>
      <c r="I1039" t="str">
        <f>VLOOKUP($B1039,SOCS_box_taxonomy!$B$2:$Z$948,6,0)</f>
        <v>Eukaryota</v>
      </c>
      <c r="J1039" t="str">
        <f>VLOOKUP($B1039,SOCS_box_taxonomy!$B$2:$Z$948,7,0)</f>
        <v xml:space="preserve"> Metazoa</v>
      </c>
      <c r="K1039" t="str">
        <f>VLOOKUP($B1039,SOCS_box_taxonomy!$B$2:$Z$948,8,0)</f>
        <v xml:space="preserve"> Ecdysozoa</v>
      </c>
      <c r="L1039" t="str">
        <f>VLOOKUP($B1039,SOCS_box_taxonomy!$B$2:$Z$948,9,0)</f>
        <v xml:space="preserve"> Arthropoda</v>
      </c>
      <c r="M1039" t="str">
        <f>VLOOKUP($B1039,SOCS_box_taxonomy!$B$2:$Z$948,10,0)</f>
        <v xml:space="preserve"> Hexapoda</v>
      </c>
      <c r="N1039" t="str">
        <f>VLOOKUP($B1039,SOCS_box_taxonomy!$B$2:$Z$948,11,0)</f>
        <v xml:space="preserve"> Insecta</v>
      </c>
      <c r="O1039" t="str">
        <f>VLOOKUP($B1039,SOCS_box_taxonomy!$B$2:$Z$948,12,0)</f>
        <v>Pterygota</v>
      </c>
      <c r="P1039" t="str">
        <f>VLOOKUP($B1039,SOCS_box_taxonomy!$B$2:$Z$948,13,0)</f>
        <v xml:space="preserve"> Neoptera</v>
      </c>
      <c r="Q1039" t="str">
        <f>VLOOKUP($B1039,SOCS_box_taxonomy!$B$2:$Z$948,14,0)</f>
        <v xml:space="preserve"> Endopterygota</v>
      </c>
      <c r="R1039" t="str">
        <f>VLOOKUP($B1039,SOCS_box_taxonomy!$B$2:$Z$948,15,0)</f>
        <v xml:space="preserve"> Hymenoptera</v>
      </c>
      <c r="S1039" t="str">
        <f>VLOOKUP($B1039,SOCS_box_taxonomy!$B$2:$Z$948,16,0)</f>
        <v xml:space="preserve"> Apocrita</v>
      </c>
      <c r="T1039" t="str">
        <f>VLOOKUP($B1039,SOCS_box_taxonomy!$B$2:$Z$948,17,0)</f>
        <v>Ichneumonoidea</v>
      </c>
      <c r="U1039" t="str">
        <f>VLOOKUP($B1039,SOCS_box_taxonomy!$B$2:$Z$948,18,0)</f>
        <v xml:space="preserve"> Braconidae</v>
      </c>
      <c r="V1039" t="str">
        <f>VLOOKUP($B1039,SOCS_box_taxonomy!$B$2:$Z$948,19,0)</f>
        <v xml:space="preserve"> Microgastrinae</v>
      </c>
      <c r="W1039" t="str">
        <f>VLOOKUP($B1039,SOCS_box_taxonomy!$B$2:$Z$948,20,0)</f>
        <v xml:space="preserve"> Glyptapanteles.</v>
      </c>
      <c r="X1039">
        <f>VLOOKUP($B1039,SOCS_box_taxonomy!$B$2:$Z$948,21,0)</f>
        <v>0</v>
      </c>
      <c r="Y1039">
        <f>VLOOKUP($B1039,SOCS_box_taxonomy!$B$2:$Z$948,22,0)</f>
        <v>0</v>
      </c>
    </row>
    <row r="1040" spans="1:26">
      <c r="A1040" t="s">
        <v>516</v>
      </c>
      <c r="B1040" t="s">
        <v>1649</v>
      </c>
      <c r="C1040">
        <v>426</v>
      </c>
      <c r="D1040" t="s">
        <v>1319</v>
      </c>
      <c r="E1040">
        <v>252</v>
      </c>
      <c r="F1040">
        <v>284</v>
      </c>
      <c r="G1040">
        <v>5717</v>
      </c>
      <c r="H1040" t="s">
        <v>1320</v>
      </c>
      <c r="I1040" t="str">
        <f>VLOOKUP($B1040,SOCS_box_taxonomy!$B$2:$Z$948,6,0)</f>
        <v>Eukaryota</v>
      </c>
      <c r="J1040" t="str">
        <f>VLOOKUP($B1040,SOCS_box_taxonomy!$B$2:$Z$948,7,0)</f>
        <v xml:space="preserve"> Metazoa</v>
      </c>
      <c r="K1040" t="str">
        <f>VLOOKUP($B1040,SOCS_box_taxonomy!$B$2:$Z$948,8,0)</f>
        <v xml:space="preserve"> Chordata</v>
      </c>
      <c r="L1040" t="str">
        <f>VLOOKUP($B1040,SOCS_box_taxonomy!$B$2:$Z$948,9,0)</f>
        <v xml:space="preserve"> Craniata</v>
      </c>
      <c r="M1040" t="str">
        <f>VLOOKUP($B1040,SOCS_box_taxonomy!$B$2:$Z$948,10,0)</f>
        <v xml:space="preserve"> Vertebrata</v>
      </c>
      <c r="N1040" t="str">
        <f>VLOOKUP($B1040,SOCS_box_taxonomy!$B$2:$Z$948,11,0)</f>
        <v xml:space="preserve"> Euteleostomi</v>
      </c>
      <c r="O1040" t="str">
        <f>VLOOKUP($B1040,SOCS_box_taxonomy!$B$2:$Z$948,12,0)</f>
        <v>Mammalia</v>
      </c>
      <c r="P1040" t="str">
        <f>VLOOKUP($B1040,SOCS_box_taxonomy!$B$2:$Z$948,13,0)</f>
        <v xml:space="preserve"> Eutheria</v>
      </c>
      <c r="Q1040" t="str">
        <f>VLOOKUP($B1040,SOCS_box_taxonomy!$B$2:$Z$948,14,0)</f>
        <v xml:space="preserve"> Euarchontoglires</v>
      </c>
      <c r="R1040" t="str">
        <f>VLOOKUP($B1040,SOCS_box_taxonomy!$B$2:$Z$948,15,0)</f>
        <v xml:space="preserve"> Glires</v>
      </c>
      <c r="S1040" t="str">
        <f>VLOOKUP($B1040,SOCS_box_taxonomy!$B$2:$Z$948,16,0)</f>
        <v xml:space="preserve"> Rodentia</v>
      </c>
      <c r="T1040" t="str">
        <f>VLOOKUP($B1040,SOCS_box_taxonomy!$B$2:$Z$948,17,0)</f>
        <v xml:space="preserve"> Sciurognathi</v>
      </c>
      <c r="U1040" t="str">
        <f>VLOOKUP($B1040,SOCS_box_taxonomy!$B$2:$Z$948,18,0)</f>
        <v>Muroidea</v>
      </c>
      <c r="V1040" t="str">
        <f>VLOOKUP($B1040,SOCS_box_taxonomy!$B$2:$Z$948,19,0)</f>
        <v xml:space="preserve"> Muridae</v>
      </c>
      <c r="W1040" t="str">
        <f>VLOOKUP($B1040,SOCS_box_taxonomy!$B$2:$Z$948,20,0)</f>
        <v xml:space="preserve"> Murinae</v>
      </c>
      <c r="X1040" t="str">
        <f>VLOOKUP($B1040,SOCS_box_taxonomy!$B$2:$Z$948,21,0)</f>
        <v xml:space="preserve"> Mus</v>
      </c>
      <c r="Y1040" t="str">
        <f>VLOOKUP($B1040,SOCS_box_taxonomy!$B$2:$Z$948,22,0)</f>
        <v xml:space="preserve"> Mus.</v>
      </c>
    </row>
    <row r="1041" spans="1:26">
      <c r="A1041" t="s">
        <v>516</v>
      </c>
      <c r="B1041" t="s">
        <v>1649</v>
      </c>
      <c r="C1041">
        <v>426</v>
      </c>
      <c r="D1041" t="s">
        <v>1269</v>
      </c>
      <c r="E1041">
        <v>20</v>
      </c>
      <c r="F1041">
        <v>141</v>
      </c>
      <c r="G1041">
        <v>64467</v>
      </c>
      <c r="H1041" t="s">
        <v>1270</v>
      </c>
      <c r="I1041" t="str">
        <f>VLOOKUP($B1041,SOCS_box_taxonomy!$B$2:$Z$948,6,0)</f>
        <v>Eukaryota</v>
      </c>
      <c r="J1041" t="str">
        <f>VLOOKUP($B1041,SOCS_box_taxonomy!$B$2:$Z$948,7,0)</f>
        <v xml:space="preserve"> Metazoa</v>
      </c>
      <c r="K1041" t="str">
        <f>VLOOKUP($B1041,SOCS_box_taxonomy!$B$2:$Z$948,8,0)</f>
        <v xml:space="preserve"> Chordata</v>
      </c>
      <c r="L1041" t="str">
        <f>VLOOKUP($B1041,SOCS_box_taxonomy!$B$2:$Z$948,9,0)</f>
        <v xml:space="preserve"> Craniata</v>
      </c>
      <c r="M1041" t="str">
        <f>VLOOKUP($B1041,SOCS_box_taxonomy!$B$2:$Z$948,10,0)</f>
        <v xml:space="preserve"> Vertebrata</v>
      </c>
      <c r="N1041" t="str">
        <f>VLOOKUP($B1041,SOCS_box_taxonomy!$B$2:$Z$948,11,0)</f>
        <v xml:space="preserve"> Euteleostomi</v>
      </c>
      <c r="O1041" t="str">
        <f>VLOOKUP($B1041,SOCS_box_taxonomy!$B$2:$Z$948,12,0)</f>
        <v>Mammalia</v>
      </c>
      <c r="P1041" t="str">
        <f>VLOOKUP($B1041,SOCS_box_taxonomy!$B$2:$Z$948,13,0)</f>
        <v xml:space="preserve"> Eutheria</v>
      </c>
      <c r="Q1041" t="str">
        <f>VLOOKUP($B1041,SOCS_box_taxonomy!$B$2:$Z$948,14,0)</f>
        <v xml:space="preserve"> Euarchontoglires</v>
      </c>
      <c r="R1041" t="str">
        <f>VLOOKUP($B1041,SOCS_box_taxonomy!$B$2:$Z$948,15,0)</f>
        <v xml:space="preserve"> Glires</v>
      </c>
      <c r="S1041" t="str">
        <f>VLOOKUP($B1041,SOCS_box_taxonomy!$B$2:$Z$948,16,0)</f>
        <v xml:space="preserve"> Rodentia</v>
      </c>
      <c r="T1041" t="str">
        <f>VLOOKUP($B1041,SOCS_box_taxonomy!$B$2:$Z$948,17,0)</f>
        <v xml:space="preserve"> Sciurognathi</v>
      </c>
      <c r="U1041" t="str">
        <f>VLOOKUP($B1041,SOCS_box_taxonomy!$B$2:$Z$948,18,0)</f>
        <v>Muroidea</v>
      </c>
      <c r="V1041" t="str">
        <f>VLOOKUP($B1041,SOCS_box_taxonomy!$B$2:$Z$948,19,0)</f>
        <v xml:space="preserve"> Muridae</v>
      </c>
      <c r="W1041" t="str">
        <f>VLOOKUP($B1041,SOCS_box_taxonomy!$B$2:$Z$948,20,0)</f>
        <v xml:space="preserve"> Murinae</v>
      </c>
      <c r="X1041" t="str">
        <f>VLOOKUP($B1041,SOCS_box_taxonomy!$B$2:$Z$948,21,0)</f>
        <v xml:space="preserve"> Mus</v>
      </c>
      <c r="Y1041" t="str">
        <f>VLOOKUP($B1041,SOCS_box_taxonomy!$B$2:$Z$948,22,0)</f>
        <v xml:space="preserve"> Mus.</v>
      </c>
    </row>
    <row r="1042" spans="1:26">
      <c r="A1042" t="s">
        <v>516</v>
      </c>
      <c r="B1042" t="s">
        <v>1649</v>
      </c>
      <c r="C1042">
        <v>426</v>
      </c>
      <c r="D1042" t="s">
        <v>1269</v>
      </c>
      <c r="E1042">
        <v>148</v>
      </c>
      <c r="F1042">
        <v>250</v>
      </c>
      <c r="G1042">
        <v>64467</v>
      </c>
      <c r="H1042" t="s">
        <v>1270</v>
      </c>
      <c r="I1042" t="str">
        <f>VLOOKUP($B1042,SOCS_box_taxonomy!$B$2:$Z$948,6,0)</f>
        <v>Eukaryota</v>
      </c>
      <c r="J1042" t="str">
        <f>VLOOKUP($B1042,SOCS_box_taxonomy!$B$2:$Z$948,7,0)</f>
        <v xml:space="preserve"> Metazoa</v>
      </c>
      <c r="K1042" t="str">
        <f>VLOOKUP($B1042,SOCS_box_taxonomy!$B$2:$Z$948,8,0)</f>
        <v xml:space="preserve"> Chordata</v>
      </c>
      <c r="L1042" t="str">
        <f>VLOOKUP($B1042,SOCS_box_taxonomy!$B$2:$Z$948,9,0)</f>
        <v xml:space="preserve"> Craniata</v>
      </c>
      <c r="M1042" t="str">
        <f>VLOOKUP($B1042,SOCS_box_taxonomy!$B$2:$Z$948,10,0)</f>
        <v xml:space="preserve"> Vertebrata</v>
      </c>
      <c r="N1042" t="str">
        <f>VLOOKUP($B1042,SOCS_box_taxonomy!$B$2:$Z$948,11,0)</f>
        <v xml:space="preserve"> Euteleostomi</v>
      </c>
      <c r="O1042" t="str">
        <f>VLOOKUP($B1042,SOCS_box_taxonomy!$B$2:$Z$948,12,0)</f>
        <v>Mammalia</v>
      </c>
      <c r="P1042" t="str">
        <f>VLOOKUP($B1042,SOCS_box_taxonomy!$B$2:$Z$948,13,0)</f>
        <v xml:space="preserve"> Eutheria</v>
      </c>
      <c r="Q1042" t="str">
        <f>VLOOKUP($B1042,SOCS_box_taxonomy!$B$2:$Z$948,14,0)</f>
        <v xml:space="preserve"> Euarchontoglires</v>
      </c>
      <c r="R1042" t="str">
        <f>VLOOKUP($B1042,SOCS_box_taxonomy!$B$2:$Z$948,15,0)</f>
        <v xml:space="preserve"> Glires</v>
      </c>
      <c r="S1042" t="str">
        <f>VLOOKUP($B1042,SOCS_box_taxonomy!$B$2:$Z$948,16,0)</f>
        <v xml:space="preserve"> Rodentia</v>
      </c>
      <c r="T1042" t="str">
        <f>VLOOKUP($B1042,SOCS_box_taxonomy!$B$2:$Z$948,17,0)</f>
        <v xml:space="preserve"> Sciurognathi</v>
      </c>
      <c r="U1042" t="str">
        <f>VLOOKUP($B1042,SOCS_box_taxonomy!$B$2:$Z$948,18,0)</f>
        <v>Muroidea</v>
      </c>
      <c r="V1042" t="str">
        <f>VLOOKUP($B1042,SOCS_box_taxonomy!$B$2:$Z$948,19,0)</f>
        <v xml:space="preserve"> Muridae</v>
      </c>
      <c r="W1042" t="str">
        <f>VLOOKUP($B1042,SOCS_box_taxonomy!$B$2:$Z$948,20,0)</f>
        <v xml:space="preserve"> Murinae</v>
      </c>
      <c r="X1042" t="str">
        <f>VLOOKUP($B1042,SOCS_box_taxonomy!$B$2:$Z$948,21,0)</f>
        <v xml:space="preserve"> Mus</v>
      </c>
      <c r="Y1042" t="str">
        <f>VLOOKUP($B1042,SOCS_box_taxonomy!$B$2:$Z$948,22,0)</f>
        <v xml:space="preserve"> Mus.</v>
      </c>
    </row>
    <row r="1043" spans="1:26">
      <c r="A1043" t="s">
        <v>516</v>
      </c>
      <c r="B1043" t="s">
        <v>1649</v>
      </c>
      <c r="C1043">
        <v>426</v>
      </c>
      <c r="D1043" t="s">
        <v>21</v>
      </c>
      <c r="E1043">
        <v>381</v>
      </c>
      <c r="F1043">
        <v>420</v>
      </c>
      <c r="G1043">
        <v>1016</v>
      </c>
      <c r="H1043" t="s">
        <v>1265</v>
      </c>
      <c r="I1043" t="str">
        <f>VLOOKUP($B1043,SOCS_box_taxonomy!$B$2:$Z$948,6,0)</f>
        <v>Eukaryota</v>
      </c>
      <c r="J1043" t="str">
        <f>VLOOKUP($B1043,SOCS_box_taxonomy!$B$2:$Z$948,7,0)</f>
        <v xml:space="preserve"> Metazoa</v>
      </c>
      <c r="K1043" t="str">
        <f>VLOOKUP($B1043,SOCS_box_taxonomy!$B$2:$Z$948,8,0)</f>
        <v xml:space="preserve"> Chordata</v>
      </c>
      <c r="L1043" t="str">
        <f>VLOOKUP($B1043,SOCS_box_taxonomy!$B$2:$Z$948,9,0)</f>
        <v xml:space="preserve"> Craniata</v>
      </c>
      <c r="M1043" t="str">
        <f>VLOOKUP($B1043,SOCS_box_taxonomy!$B$2:$Z$948,10,0)</f>
        <v xml:space="preserve"> Vertebrata</v>
      </c>
      <c r="N1043" t="str">
        <f>VLOOKUP($B1043,SOCS_box_taxonomy!$B$2:$Z$948,11,0)</f>
        <v xml:space="preserve"> Euteleostomi</v>
      </c>
      <c r="O1043" t="str">
        <f>VLOOKUP($B1043,SOCS_box_taxonomy!$B$2:$Z$948,12,0)</f>
        <v>Mammalia</v>
      </c>
      <c r="P1043" t="str">
        <f>VLOOKUP($B1043,SOCS_box_taxonomy!$B$2:$Z$948,13,0)</f>
        <v xml:space="preserve"> Eutheria</v>
      </c>
      <c r="Q1043" t="str">
        <f>VLOOKUP($B1043,SOCS_box_taxonomy!$B$2:$Z$948,14,0)</f>
        <v xml:space="preserve"> Euarchontoglires</v>
      </c>
      <c r="R1043" t="str">
        <f>VLOOKUP($B1043,SOCS_box_taxonomy!$B$2:$Z$948,15,0)</f>
        <v xml:space="preserve"> Glires</v>
      </c>
      <c r="S1043" t="str">
        <f>VLOOKUP($B1043,SOCS_box_taxonomy!$B$2:$Z$948,16,0)</f>
        <v xml:space="preserve"> Rodentia</v>
      </c>
      <c r="T1043" t="str">
        <f>VLOOKUP($B1043,SOCS_box_taxonomy!$B$2:$Z$948,17,0)</f>
        <v xml:space="preserve"> Sciurognathi</v>
      </c>
      <c r="U1043" t="str">
        <f>VLOOKUP($B1043,SOCS_box_taxonomy!$B$2:$Z$948,18,0)</f>
        <v>Muroidea</v>
      </c>
      <c r="V1043" t="str">
        <f>VLOOKUP($B1043,SOCS_box_taxonomy!$B$2:$Z$948,19,0)</f>
        <v xml:space="preserve"> Muridae</v>
      </c>
      <c r="W1043" t="str">
        <f>VLOOKUP($B1043,SOCS_box_taxonomy!$B$2:$Z$948,20,0)</f>
        <v xml:space="preserve"> Murinae</v>
      </c>
      <c r="X1043" t="str">
        <f>VLOOKUP($B1043,SOCS_box_taxonomy!$B$2:$Z$948,21,0)</f>
        <v xml:space="preserve"> Mus</v>
      </c>
      <c r="Y1043" t="str">
        <f>VLOOKUP($B1043,SOCS_box_taxonomy!$B$2:$Z$948,22,0)</f>
        <v xml:space="preserve"> Mus.</v>
      </c>
      <c r="Z1043">
        <f>$F1043-$E1043+1</f>
        <v>40</v>
      </c>
    </row>
    <row r="1044" spans="1:26">
      <c r="A1044" t="s">
        <v>517</v>
      </c>
      <c r="B1044" t="s">
        <v>1650</v>
      </c>
      <c r="C1044">
        <v>257</v>
      </c>
      <c r="D1044" t="s">
        <v>1286</v>
      </c>
      <c r="E1044">
        <v>92</v>
      </c>
      <c r="F1044">
        <v>173</v>
      </c>
      <c r="G1044">
        <v>4403</v>
      </c>
      <c r="H1044" t="s">
        <v>1287</v>
      </c>
      <c r="I1044" t="str">
        <f>VLOOKUP($B1044,SOCS_box_taxonomy!$B$2:$Z$948,6,0)</f>
        <v>Eukaryota</v>
      </c>
      <c r="J1044" t="str">
        <f>VLOOKUP($B1044,SOCS_box_taxonomy!$B$2:$Z$948,7,0)</f>
        <v xml:space="preserve"> Metazoa</v>
      </c>
      <c r="K1044" t="str">
        <f>VLOOKUP($B1044,SOCS_box_taxonomy!$B$2:$Z$948,8,0)</f>
        <v xml:space="preserve"> Chordata</v>
      </c>
      <c r="L1044" t="str">
        <f>VLOOKUP($B1044,SOCS_box_taxonomy!$B$2:$Z$948,9,0)</f>
        <v xml:space="preserve"> Craniata</v>
      </c>
      <c r="M1044" t="str">
        <f>VLOOKUP($B1044,SOCS_box_taxonomy!$B$2:$Z$948,10,0)</f>
        <v xml:space="preserve"> Vertebrata</v>
      </c>
      <c r="N1044" t="str">
        <f>VLOOKUP($B1044,SOCS_box_taxonomy!$B$2:$Z$948,11,0)</f>
        <v xml:space="preserve"> Euteleostomi</v>
      </c>
      <c r="O1044" t="str">
        <f>VLOOKUP($B1044,SOCS_box_taxonomy!$B$2:$Z$948,12,0)</f>
        <v>Amphibia</v>
      </c>
      <c r="P1044" t="str">
        <f>VLOOKUP($B1044,SOCS_box_taxonomy!$B$2:$Z$948,13,0)</f>
        <v xml:space="preserve"> Batrachia</v>
      </c>
      <c r="Q1044" t="str">
        <f>VLOOKUP($B1044,SOCS_box_taxonomy!$B$2:$Z$948,14,0)</f>
        <v xml:space="preserve"> Anura</v>
      </c>
      <c r="R1044" t="str">
        <f>VLOOKUP($B1044,SOCS_box_taxonomy!$B$2:$Z$948,15,0)</f>
        <v xml:space="preserve"> Pipoidea</v>
      </c>
      <c r="S1044" t="str">
        <f>VLOOKUP($B1044,SOCS_box_taxonomy!$B$2:$Z$948,16,0)</f>
        <v xml:space="preserve"> Pipidae</v>
      </c>
      <c r="T1044" t="str">
        <f>VLOOKUP($B1044,SOCS_box_taxonomy!$B$2:$Z$948,17,0)</f>
        <v xml:space="preserve"> Xenopodinae</v>
      </c>
      <c r="U1044" t="str">
        <f>VLOOKUP($B1044,SOCS_box_taxonomy!$B$2:$Z$948,18,0)</f>
        <v xml:space="preserve"> Xenopus</v>
      </c>
      <c r="V1044" t="str">
        <f>VLOOKUP($B1044,SOCS_box_taxonomy!$B$2:$Z$948,19,0)</f>
        <v>Silurana.</v>
      </c>
      <c r="W1044">
        <f>VLOOKUP($B1044,SOCS_box_taxonomy!$B$2:$Z$948,20,0)</f>
        <v>0</v>
      </c>
      <c r="X1044">
        <f>VLOOKUP($B1044,SOCS_box_taxonomy!$B$2:$Z$948,21,0)</f>
        <v>0</v>
      </c>
      <c r="Y1044">
        <f>VLOOKUP($B1044,SOCS_box_taxonomy!$B$2:$Z$948,22,0)</f>
        <v>0</v>
      </c>
    </row>
    <row r="1045" spans="1:26">
      <c r="A1045" t="s">
        <v>517</v>
      </c>
      <c r="B1045" t="s">
        <v>1650</v>
      </c>
      <c r="C1045">
        <v>257</v>
      </c>
      <c r="D1045" t="s">
        <v>21</v>
      </c>
      <c r="E1045">
        <v>216</v>
      </c>
      <c r="F1045">
        <v>254</v>
      </c>
      <c r="G1045">
        <v>1016</v>
      </c>
      <c r="H1045" t="s">
        <v>1265</v>
      </c>
      <c r="I1045" t="str">
        <f>VLOOKUP($B1045,SOCS_box_taxonomy!$B$2:$Z$948,6,0)</f>
        <v>Eukaryota</v>
      </c>
      <c r="J1045" t="str">
        <f>VLOOKUP($B1045,SOCS_box_taxonomy!$B$2:$Z$948,7,0)</f>
        <v xml:space="preserve"> Metazoa</v>
      </c>
      <c r="K1045" t="str">
        <f>VLOOKUP($B1045,SOCS_box_taxonomy!$B$2:$Z$948,8,0)</f>
        <v xml:space="preserve"> Chordata</v>
      </c>
      <c r="L1045" t="str">
        <f>VLOOKUP($B1045,SOCS_box_taxonomy!$B$2:$Z$948,9,0)</f>
        <v xml:space="preserve"> Craniata</v>
      </c>
      <c r="M1045" t="str">
        <f>VLOOKUP($B1045,SOCS_box_taxonomy!$B$2:$Z$948,10,0)</f>
        <v xml:space="preserve"> Vertebrata</v>
      </c>
      <c r="N1045" t="str">
        <f>VLOOKUP($B1045,SOCS_box_taxonomy!$B$2:$Z$948,11,0)</f>
        <v xml:space="preserve"> Euteleostomi</v>
      </c>
      <c r="O1045" t="str">
        <f>VLOOKUP($B1045,SOCS_box_taxonomy!$B$2:$Z$948,12,0)</f>
        <v>Amphibia</v>
      </c>
      <c r="P1045" t="str">
        <f>VLOOKUP($B1045,SOCS_box_taxonomy!$B$2:$Z$948,13,0)</f>
        <v xml:space="preserve"> Batrachia</v>
      </c>
      <c r="Q1045" t="str">
        <f>VLOOKUP($B1045,SOCS_box_taxonomy!$B$2:$Z$948,14,0)</f>
        <v xml:space="preserve"> Anura</v>
      </c>
      <c r="R1045" t="str">
        <f>VLOOKUP($B1045,SOCS_box_taxonomy!$B$2:$Z$948,15,0)</f>
        <v xml:space="preserve"> Pipoidea</v>
      </c>
      <c r="S1045" t="str">
        <f>VLOOKUP($B1045,SOCS_box_taxonomy!$B$2:$Z$948,16,0)</f>
        <v xml:space="preserve"> Pipidae</v>
      </c>
      <c r="T1045" t="str">
        <f>VLOOKUP($B1045,SOCS_box_taxonomy!$B$2:$Z$948,17,0)</f>
        <v xml:space="preserve"> Xenopodinae</v>
      </c>
      <c r="U1045" t="str">
        <f>VLOOKUP($B1045,SOCS_box_taxonomy!$B$2:$Z$948,18,0)</f>
        <v xml:space="preserve"> Xenopus</v>
      </c>
      <c r="V1045" t="str">
        <f>VLOOKUP($B1045,SOCS_box_taxonomy!$B$2:$Z$948,19,0)</f>
        <v>Silurana.</v>
      </c>
      <c r="W1045">
        <f>VLOOKUP($B1045,SOCS_box_taxonomy!$B$2:$Z$948,20,0)</f>
        <v>0</v>
      </c>
      <c r="X1045">
        <f>VLOOKUP($B1045,SOCS_box_taxonomy!$B$2:$Z$948,21,0)</f>
        <v>0</v>
      </c>
      <c r="Y1045">
        <f>VLOOKUP($B1045,SOCS_box_taxonomy!$B$2:$Z$948,22,0)</f>
        <v>0</v>
      </c>
      <c r="Z1045">
        <f>$F1045-$E1045+1</f>
        <v>39</v>
      </c>
    </row>
    <row r="1046" spans="1:26">
      <c r="A1046" t="s">
        <v>518</v>
      </c>
      <c r="B1046" t="s">
        <v>1651</v>
      </c>
      <c r="C1046">
        <v>406</v>
      </c>
      <c r="D1046" t="s">
        <v>21</v>
      </c>
      <c r="E1046">
        <v>355</v>
      </c>
      <c r="F1046">
        <v>391</v>
      </c>
      <c r="G1046">
        <v>1016</v>
      </c>
      <c r="H1046" t="s">
        <v>1265</v>
      </c>
      <c r="I1046" t="str">
        <f>VLOOKUP($B1046,SOCS_box_taxonomy!$B$2:$Z$948,6,0)</f>
        <v>Eukaryota</v>
      </c>
      <c r="J1046" t="str">
        <f>VLOOKUP($B1046,SOCS_box_taxonomy!$B$2:$Z$948,7,0)</f>
        <v xml:space="preserve"> Metazoa</v>
      </c>
      <c r="K1046" t="str">
        <f>VLOOKUP($B1046,SOCS_box_taxonomy!$B$2:$Z$948,8,0)</f>
        <v xml:space="preserve"> Chordata</v>
      </c>
      <c r="L1046" t="str">
        <f>VLOOKUP($B1046,SOCS_box_taxonomy!$B$2:$Z$948,9,0)</f>
        <v xml:space="preserve"> Craniata</v>
      </c>
      <c r="M1046" t="str">
        <f>VLOOKUP($B1046,SOCS_box_taxonomy!$B$2:$Z$948,10,0)</f>
        <v xml:space="preserve"> Vertebrata</v>
      </c>
      <c r="N1046" t="str">
        <f>VLOOKUP($B1046,SOCS_box_taxonomy!$B$2:$Z$948,11,0)</f>
        <v xml:space="preserve"> Euteleostomi</v>
      </c>
      <c r="O1046" t="str">
        <f>VLOOKUP($B1046,SOCS_box_taxonomy!$B$2:$Z$948,12,0)</f>
        <v>Actinopterygii</v>
      </c>
      <c r="P1046" t="str">
        <f>VLOOKUP($B1046,SOCS_box_taxonomy!$B$2:$Z$948,13,0)</f>
        <v xml:space="preserve"> Neopterygii</v>
      </c>
      <c r="Q1046" t="str">
        <f>VLOOKUP($B1046,SOCS_box_taxonomy!$B$2:$Z$948,14,0)</f>
        <v xml:space="preserve"> Teleostei</v>
      </c>
      <c r="R1046" t="str">
        <f>VLOOKUP($B1046,SOCS_box_taxonomy!$B$2:$Z$948,15,0)</f>
        <v xml:space="preserve"> Ostariophysi</v>
      </c>
      <c r="S1046" t="str">
        <f>VLOOKUP($B1046,SOCS_box_taxonomy!$B$2:$Z$948,16,0)</f>
        <v xml:space="preserve"> Cypriniformes</v>
      </c>
      <c r="T1046" t="str">
        <f>VLOOKUP($B1046,SOCS_box_taxonomy!$B$2:$Z$948,17,0)</f>
        <v>Cyprinidae</v>
      </c>
      <c r="U1046" t="str">
        <f>VLOOKUP($B1046,SOCS_box_taxonomy!$B$2:$Z$948,18,0)</f>
        <v xml:space="preserve"> Danio.</v>
      </c>
      <c r="V1046">
        <f>VLOOKUP($B1046,SOCS_box_taxonomy!$B$2:$Z$948,19,0)</f>
        <v>0</v>
      </c>
      <c r="W1046">
        <f>VLOOKUP($B1046,SOCS_box_taxonomy!$B$2:$Z$948,20,0)</f>
        <v>0</v>
      </c>
      <c r="X1046">
        <f>VLOOKUP($B1046,SOCS_box_taxonomy!$B$2:$Z$948,21,0)</f>
        <v>0</v>
      </c>
      <c r="Y1046">
        <f>VLOOKUP($B1046,SOCS_box_taxonomy!$B$2:$Z$948,22,0)</f>
        <v>0</v>
      </c>
      <c r="Z1046">
        <f>$F1046-$E1046+1</f>
        <v>37</v>
      </c>
    </row>
    <row r="1047" spans="1:26">
      <c r="A1047" t="s">
        <v>518</v>
      </c>
      <c r="B1047" t="s">
        <v>1651</v>
      </c>
      <c r="C1047">
        <v>406</v>
      </c>
      <c r="D1047" t="s">
        <v>1266</v>
      </c>
      <c r="E1047">
        <v>130</v>
      </c>
      <c r="F1047">
        <v>169</v>
      </c>
      <c r="G1047">
        <v>121734</v>
      </c>
      <c r="H1047" t="s">
        <v>1267</v>
      </c>
      <c r="I1047" t="str">
        <f>VLOOKUP($B1047,SOCS_box_taxonomy!$B$2:$Z$948,6,0)</f>
        <v>Eukaryota</v>
      </c>
      <c r="J1047" t="str">
        <f>VLOOKUP($B1047,SOCS_box_taxonomy!$B$2:$Z$948,7,0)</f>
        <v xml:space="preserve"> Metazoa</v>
      </c>
      <c r="K1047" t="str">
        <f>VLOOKUP($B1047,SOCS_box_taxonomy!$B$2:$Z$948,8,0)</f>
        <v xml:space="preserve"> Chordata</v>
      </c>
      <c r="L1047" t="str">
        <f>VLOOKUP($B1047,SOCS_box_taxonomy!$B$2:$Z$948,9,0)</f>
        <v xml:space="preserve"> Craniata</v>
      </c>
      <c r="M1047" t="str">
        <f>VLOOKUP($B1047,SOCS_box_taxonomy!$B$2:$Z$948,10,0)</f>
        <v xml:space="preserve"> Vertebrata</v>
      </c>
      <c r="N1047" t="str">
        <f>VLOOKUP($B1047,SOCS_box_taxonomy!$B$2:$Z$948,11,0)</f>
        <v xml:space="preserve"> Euteleostomi</v>
      </c>
      <c r="O1047" t="str">
        <f>VLOOKUP($B1047,SOCS_box_taxonomy!$B$2:$Z$948,12,0)</f>
        <v>Actinopterygii</v>
      </c>
      <c r="P1047" t="str">
        <f>VLOOKUP($B1047,SOCS_box_taxonomy!$B$2:$Z$948,13,0)</f>
        <v xml:space="preserve"> Neopterygii</v>
      </c>
      <c r="Q1047" t="str">
        <f>VLOOKUP($B1047,SOCS_box_taxonomy!$B$2:$Z$948,14,0)</f>
        <v xml:space="preserve"> Teleostei</v>
      </c>
      <c r="R1047" t="str">
        <f>VLOOKUP($B1047,SOCS_box_taxonomy!$B$2:$Z$948,15,0)</f>
        <v xml:space="preserve"> Ostariophysi</v>
      </c>
      <c r="S1047" t="str">
        <f>VLOOKUP($B1047,SOCS_box_taxonomy!$B$2:$Z$948,16,0)</f>
        <v xml:space="preserve"> Cypriniformes</v>
      </c>
      <c r="T1047" t="str">
        <f>VLOOKUP($B1047,SOCS_box_taxonomy!$B$2:$Z$948,17,0)</f>
        <v>Cyprinidae</v>
      </c>
      <c r="U1047" t="str">
        <f>VLOOKUP($B1047,SOCS_box_taxonomy!$B$2:$Z$948,18,0)</f>
        <v xml:space="preserve"> Danio.</v>
      </c>
      <c r="V1047">
        <f>VLOOKUP($B1047,SOCS_box_taxonomy!$B$2:$Z$948,19,0)</f>
        <v>0</v>
      </c>
      <c r="W1047">
        <f>VLOOKUP($B1047,SOCS_box_taxonomy!$B$2:$Z$948,20,0)</f>
        <v>0</v>
      </c>
      <c r="X1047">
        <f>VLOOKUP($B1047,SOCS_box_taxonomy!$B$2:$Z$948,21,0)</f>
        <v>0</v>
      </c>
      <c r="Y1047">
        <f>VLOOKUP($B1047,SOCS_box_taxonomy!$B$2:$Z$948,22,0)</f>
        <v>0</v>
      </c>
    </row>
    <row r="1048" spans="1:26">
      <c r="A1048" t="s">
        <v>518</v>
      </c>
      <c r="B1048" t="s">
        <v>1651</v>
      </c>
      <c r="C1048">
        <v>406</v>
      </c>
      <c r="D1048" t="s">
        <v>1266</v>
      </c>
      <c r="E1048">
        <v>174</v>
      </c>
      <c r="F1048">
        <v>213</v>
      </c>
      <c r="G1048">
        <v>121734</v>
      </c>
      <c r="H1048" t="s">
        <v>1267</v>
      </c>
      <c r="I1048" t="str">
        <f>VLOOKUP($B1048,SOCS_box_taxonomy!$B$2:$Z$948,6,0)</f>
        <v>Eukaryota</v>
      </c>
      <c r="J1048" t="str">
        <f>VLOOKUP($B1048,SOCS_box_taxonomy!$B$2:$Z$948,7,0)</f>
        <v xml:space="preserve"> Metazoa</v>
      </c>
      <c r="K1048" t="str">
        <f>VLOOKUP($B1048,SOCS_box_taxonomy!$B$2:$Z$948,8,0)</f>
        <v xml:space="preserve"> Chordata</v>
      </c>
      <c r="L1048" t="str">
        <f>VLOOKUP($B1048,SOCS_box_taxonomy!$B$2:$Z$948,9,0)</f>
        <v xml:space="preserve"> Craniata</v>
      </c>
      <c r="M1048" t="str">
        <f>VLOOKUP($B1048,SOCS_box_taxonomy!$B$2:$Z$948,10,0)</f>
        <v xml:space="preserve"> Vertebrata</v>
      </c>
      <c r="N1048" t="str">
        <f>VLOOKUP($B1048,SOCS_box_taxonomy!$B$2:$Z$948,11,0)</f>
        <v xml:space="preserve"> Euteleostomi</v>
      </c>
      <c r="O1048" t="str">
        <f>VLOOKUP($B1048,SOCS_box_taxonomy!$B$2:$Z$948,12,0)</f>
        <v>Actinopterygii</v>
      </c>
      <c r="P1048" t="str">
        <f>VLOOKUP($B1048,SOCS_box_taxonomy!$B$2:$Z$948,13,0)</f>
        <v xml:space="preserve"> Neopterygii</v>
      </c>
      <c r="Q1048" t="str">
        <f>VLOOKUP($B1048,SOCS_box_taxonomy!$B$2:$Z$948,14,0)</f>
        <v xml:space="preserve"> Teleostei</v>
      </c>
      <c r="R1048" t="str">
        <f>VLOOKUP($B1048,SOCS_box_taxonomy!$B$2:$Z$948,15,0)</f>
        <v xml:space="preserve"> Ostariophysi</v>
      </c>
      <c r="S1048" t="str">
        <f>VLOOKUP($B1048,SOCS_box_taxonomy!$B$2:$Z$948,16,0)</f>
        <v xml:space="preserve"> Cypriniformes</v>
      </c>
      <c r="T1048" t="str">
        <f>VLOOKUP($B1048,SOCS_box_taxonomy!$B$2:$Z$948,17,0)</f>
        <v>Cyprinidae</v>
      </c>
      <c r="U1048" t="str">
        <f>VLOOKUP($B1048,SOCS_box_taxonomy!$B$2:$Z$948,18,0)</f>
        <v xml:space="preserve"> Danio.</v>
      </c>
      <c r="V1048">
        <f>VLOOKUP($B1048,SOCS_box_taxonomy!$B$2:$Z$948,19,0)</f>
        <v>0</v>
      </c>
      <c r="W1048">
        <f>VLOOKUP($B1048,SOCS_box_taxonomy!$B$2:$Z$948,20,0)</f>
        <v>0</v>
      </c>
      <c r="X1048">
        <f>VLOOKUP($B1048,SOCS_box_taxonomy!$B$2:$Z$948,21,0)</f>
        <v>0</v>
      </c>
      <c r="Y1048">
        <f>VLOOKUP($B1048,SOCS_box_taxonomy!$B$2:$Z$948,22,0)</f>
        <v>0</v>
      </c>
    </row>
    <row r="1049" spans="1:26">
      <c r="A1049" t="s">
        <v>518</v>
      </c>
      <c r="B1049" t="s">
        <v>1651</v>
      </c>
      <c r="C1049">
        <v>406</v>
      </c>
      <c r="D1049" t="s">
        <v>1266</v>
      </c>
      <c r="E1049">
        <v>313</v>
      </c>
      <c r="F1049">
        <v>350</v>
      </c>
      <c r="G1049">
        <v>121734</v>
      </c>
      <c r="H1049" t="s">
        <v>1267</v>
      </c>
      <c r="I1049" t="str">
        <f>VLOOKUP($B1049,SOCS_box_taxonomy!$B$2:$Z$948,6,0)</f>
        <v>Eukaryota</v>
      </c>
      <c r="J1049" t="str">
        <f>VLOOKUP($B1049,SOCS_box_taxonomy!$B$2:$Z$948,7,0)</f>
        <v xml:space="preserve"> Metazoa</v>
      </c>
      <c r="K1049" t="str">
        <f>VLOOKUP($B1049,SOCS_box_taxonomy!$B$2:$Z$948,8,0)</f>
        <v xml:space="preserve"> Chordata</v>
      </c>
      <c r="L1049" t="str">
        <f>VLOOKUP($B1049,SOCS_box_taxonomy!$B$2:$Z$948,9,0)</f>
        <v xml:space="preserve"> Craniata</v>
      </c>
      <c r="M1049" t="str">
        <f>VLOOKUP($B1049,SOCS_box_taxonomy!$B$2:$Z$948,10,0)</f>
        <v xml:space="preserve"> Vertebrata</v>
      </c>
      <c r="N1049" t="str">
        <f>VLOOKUP($B1049,SOCS_box_taxonomy!$B$2:$Z$948,11,0)</f>
        <v xml:space="preserve"> Euteleostomi</v>
      </c>
      <c r="O1049" t="str">
        <f>VLOOKUP($B1049,SOCS_box_taxonomy!$B$2:$Z$948,12,0)</f>
        <v>Actinopterygii</v>
      </c>
      <c r="P1049" t="str">
        <f>VLOOKUP($B1049,SOCS_box_taxonomy!$B$2:$Z$948,13,0)</f>
        <v xml:space="preserve"> Neopterygii</v>
      </c>
      <c r="Q1049" t="str">
        <f>VLOOKUP($B1049,SOCS_box_taxonomy!$B$2:$Z$948,14,0)</f>
        <v xml:space="preserve"> Teleostei</v>
      </c>
      <c r="R1049" t="str">
        <f>VLOOKUP($B1049,SOCS_box_taxonomy!$B$2:$Z$948,15,0)</f>
        <v xml:space="preserve"> Ostariophysi</v>
      </c>
      <c r="S1049" t="str">
        <f>VLOOKUP($B1049,SOCS_box_taxonomy!$B$2:$Z$948,16,0)</f>
        <v xml:space="preserve"> Cypriniformes</v>
      </c>
      <c r="T1049" t="str">
        <f>VLOOKUP($B1049,SOCS_box_taxonomy!$B$2:$Z$948,17,0)</f>
        <v>Cyprinidae</v>
      </c>
      <c r="U1049" t="str">
        <f>VLOOKUP($B1049,SOCS_box_taxonomy!$B$2:$Z$948,18,0)</f>
        <v xml:space="preserve"> Danio.</v>
      </c>
      <c r="V1049">
        <f>VLOOKUP($B1049,SOCS_box_taxonomy!$B$2:$Z$948,19,0)</f>
        <v>0</v>
      </c>
      <c r="W1049">
        <f>VLOOKUP($B1049,SOCS_box_taxonomy!$B$2:$Z$948,20,0)</f>
        <v>0</v>
      </c>
      <c r="X1049">
        <f>VLOOKUP($B1049,SOCS_box_taxonomy!$B$2:$Z$948,21,0)</f>
        <v>0</v>
      </c>
      <c r="Y1049">
        <f>VLOOKUP($B1049,SOCS_box_taxonomy!$B$2:$Z$948,22,0)</f>
        <v>0</v>
      </c>
    </row>
    <row r="1050" spans="1:26">
      <c r="A1050" t="s">
        <v>519</v>
      </c>
      <c r="B1050" t="s">
        <v>1652</v>
      </c>
      <c r="C1050">
        <v>234</v>
      </c>
      <c r="D1050" t="s">
        <v>1269</v>
      </c>
      <c r="E1050">
        <v>41</v>
      </c>
      <c r="F1050">
        <v>166</v>
      </c>
      <c r="G1050">
        <v>64467</v>
      </c>
      <c r="H1050" t="s">
        <v>1270</v>
      </c>
      <c r="I1050" t="str">
        <f>VLOOKUP($B1050,SOCS_box_taxonomy!$B$2:$Z$948,6,0)</f>
        <v>Eukaryota</v>
      </c>
      <c r="J1050" t="str">
        <f>VLOOKUP($B1050,SOCS_box_taxonomy!$B$2:$Z$948,7,0)</f>
        <v xml:space="preserve"> Metazoa</v>
      </c>
      <c r="K1050" t="str">
        <f>VLOOKUP($B1050,SOCS_box_taxonomy!$B$2:$Z$948,8,0)</f>
        <v xml:space="preserve"> Chordata</v>
      </c>
      <c r="L1050" t="str">
        <f>VLOOKUP($B1050,SOCS_box_taxonomy!$B$2:$Z$948,9,0)</f>
        <v xml:space="preserve"> Craniata</v>
      </c>
      <c r="M1050" t="str">
        <f>VLOOKUP($B1050,SOCS_box_taxonomy!$B$2:$Z$948,10,0)</f>
        <v xml:space="preserve"> Vertebrata</v>
      </c>
      <c r="N1050" t="str">
        <f>VLOOKUP($B1050,SOCS_box_taxonomy!$B$2:$Z$948,11,0)</f>
        <v xml:space="preserve"> Euteleostomi</v>
      </c>
      <c r="O1050" t="str">
        <f>VLOOKUP($B1050,SOCS_box_taxonomy!$B$2:$Z$948,12,0)</f>
        <v>Mammalia</v>
      </c>
      <c r="P1050" t="str">
        <f>VLOOKUP($B1050,SOCS_box_taxonomy!$B$2:$Z$948,13,0)</f>
        <v xml:space="preserve"> Eutheria</v>
      </c>
      <c r="Q1050" t="str">
        <f>VLOOKUP($B1050,SOCS_box_taxonomy!$B$2:$Z$948,14,0)</f>
        <v xml:space="preserve"> Euarchontoglires</v>
      </c>
      <c r="R1050" t="str">
        <f>VLOOKUP($B1050,SOCS_box_taxonomy!$B$2:$Z$948,15,0)</f>
        <v xml:space="preserve"> Primates</v>
      </c>
      <c r="S1050" t="str">
        <f>VLOOKUP($B1050,SOCS_box_taxonomy!$B$2:$Z$948,16,0)</f>
        <v xml:space="preserve"> Haplorrhini</v>
      </c>
      <c r="T1050" t="str">
        <f>VLOOKUP($B1050,SOCS_box_taxonomy!$B$2:$Z$948,17,0)</f>
        <v>Catarrhini</v>
      </c>
      <c r="U1050" t="str">
        <f>VLOOKUP($B1050,SOCS_box_taxonomy!$B$2:$Z$948,18,0)</f>
        <v xml:space="preserve"> Hominidae</v>
      </c>
      <c r="V1050" t="str">
        <f>VLOOKUP($B1050,SOCS_box_taxonomy!$B$2:$Z$948,19,0)</f>
        <v xml:space="preserve"> Homo.</v>
      </c>
      <c r="W1050">
        <f>VLOOKUP($B1050,SOCS_box_taxonomy!$B$2:$Z$948,20,0)</f>
        <v>0</v>
      </c>
      <c r="X1050">
        <f>VLOOKUP($B1050,SOCS_box_taxonomy!$B$2:$Z$948,21,0)</f>
        <v>0</v>
      </c>
      <c r="Y1050">
        <f>VLOOKUP($B1050,SOCS_box_taxonomy!$B$2:$Z$948,22,0)</f>
        <v>0</v>
      </c>
    </row>
    <row r="1051" spans="1:26">
      <c r="A1051" t="s">
        <v>519</v>
      </c>
      <c r="B1051" t="s">
        <v>1652</v>
      </c>
      <c r="C1051">
        <v>234</v>
      </c>
      <c r="D1051" t="s">
        <v>21</v>
      </c>
      <c r="E1051">
        <v>195</v>
      </c>
      <c r="F1051">
        <v>234</v>
      </c>
      <c r="G1051">
        <v>1016</v>
      </c>
      <c r="H1051" t="s">
        <v>1265</v>
      </c>
      <c r="I1051" t="str">
        <f>VLOOKUP($B1051,SOCS_box_taxonomy!$B$2:$Z$948,6,0)</f>
        <v>Eukaryota</v>
      </c>
      <c r="J1051" t="str">
        <f>VLOOKUP($B1051,SOCS_box_taxonomy!$B$2:$Z$948,7,0)</f>
        <v xml:space="preserve"> Metazoa</v>
      </c>
      <c r="K1051" t="str">
        <f>VLOOKUP($B1051,SOCS_box_taxonomy!$B$2:$Z$948,8,0)</f>
        <v xml:space="preserve"> Chordata</v>
      </c>
      <c r="L1051" t="str">
        <f>VLOOKUP($B1051,SOCS_box_taxonomy!$B$2:$Z$948,9,0)</f>
        <v xml:space="preserve"> Craniata</v>
      </c>
      <c r="M1051" t="str">
        <f>VLOOKUP($B1051,SOCS_box_taxonomy!$B$2:$Z$948,10,0)</f>
        <v xml:space="preserve"> Vertebrata</v>
      </c>
      <c r="N1051" t="str">
        <f>VLOOKUP($B1051,SOCS_box_taxonomy!$B$2:$Z$948,11,0)</f>
        <v xml:space="preserve"> Euteleostomi</v>
      </c>
      <c r="O1051" t="str">
        <f>VLOOKUP($B1051,SOCS_box_taxonomy!$B$2:$Z$948,12,0)</f>
        <v>Mammalia</v>
      </c>
      <c r="P1051" t="str">
        <f>VLOOKUP($B1051,SOCS_box_taxonomy!$B$2:$Z$948,13,0)</f>
        <v xml:space="preserve"> Eutheria</v>
      </c>
      <c r="Q1051" t="str">
        <f>VLOOKUP($B1051,SOCS_box_taxonomy!$B$2:$Z$948,14,0)</f>
        <v xml:space="preserve"> Euarchontoglires</v>
      </c>
      <c r="R1051" t="str">
        <f>VLOOKUP($B1051,SOCS_box_taxonomy!$B$2:$Z$948,15,0)</f>
        <v xml:space="preserve"> Primates</v>
      </c>
      <c r="S1051" t="str">
        <f>VLOOKUP($B1051,SOCS_box_taxonomy!$B$2:$Z$948,16,0)</f>
        <v xml:space="preserve"> Haplorrhini</v>
      </c>
      <c r="T1051" t="str">
        <f>VLOOKUP($B1051,SOCS_box_taxonomy!$B$2:$Z$948,17,0)</f>
        <v>Catarrhini</v>
      </c>
      <c r="U1051" t="str">
        <f>VLOOKUP($B1051,SOCS_box_taxonomy!$B$2:$Z$948,18,0)</f>
        <v xml:space="preserve"> Hominidae</v>
      </c>
      <c r="V1051" t="str">
        <f>VLOOKUP($B1051,SOCS_box_taxonomy!$B$2:$Z$948,19,0)</f>
        <v xml:space="preserve"> Homo.</v>
      </c>
      <c r="W1051">
        <f>VLOOKUP($B1051,SOCS_box_taxonomy!$B$2:$Z$948,20,0)</f>
        <v>0</v>
      </c>
      <c r="X1051">
        <f>VLOOKUP($B1051,SOCS_box_taxonomy!$B$2:$Z$948,21,0)</f>
        <v>0</v>
      </c>
      <c r="Y1051">
        <f>VLOOKUP($B1051,SOCS_box_taxonomy!$B$2:$Z$948,22,0)</f>
        <v>0</v>
      </c>
      <c r="Z1051">
        <f>$F1051-$E1051+1</f>
        <v>40</v>
      </c>
    </row>
    <row r="1052" spans="1:26">
      <c r="A1052" t="s">
        <v>520</v>
      </c>
      <c r="B1052" t="s">
        <v>1653</v>
      </c>
      <c r="C1052">
        <v>225</v>
      </c>
      <c r="D1052" t="s">
        <v>1286</v>
      </c>
      <c r="E1052">
        <v>62</v>
      </c>
      <c r="F1052">
        <v>143</v>
      </c>
      <c r="G1052">
        <v>4403</v>
      </c>
      <c r="H1052" t="s">
        <v>1287</v>
      </c>
      <c r="I1052" t="str">
        <f>VLOOKUP($B1052,SOCS_box_taxonomy!$B$2:$Z$948,6,0)</f>
        <v>Eukaryota</v>
      </c>
      <c r="J1052" t="str">
        <f>VLOOKUP($B1052,SOCS_box_taxonomy!$B$2:$Z$948,7,0)</f>
        <v xml:space="preserve"> Metazoa</v>
      </c>
      <c r="K1052" t="str">
        <f>VLOOKUP($B1052,SOCS_box_taxonomy!$B$2:$Z$948,8,0)</f>
        <v xml:space="preserve"> Chordata</v>
      </c>
      <c r="L1052" t="str">
        <f>VLOOKUP($B1052,SOCS_box_taxonomy!$B$2:$Z$948,9,0)</f>
        <v xml:space="preserve"> Craniata</v>
      </c>
      <c r="M1052" t="str">
        <f>VLOOKUP($B1052,SOCS_box_taxonomy!$B$2:$Z$948,10,0)</f>
        <v xml:space="preserve"> Vertebrata</v>
      </c>
      <c r="N1052" t="str">
        <f>VLOOKUP($B1052,SOCS_box_taxonomy!$B$2:$Z$948,11,0)</f>
        <v xml:space="preserve"> Euteleostomi</v>
      </c>
      <c r="O1052" t="str">
        <f>VLOOKUP($B1052,SOCS_box_taxonomy!$B$2:$Z$948,12,0)</f>
        <v>Actinopterygii</v>
      </c>
      <c r="P1052" t="str">
        <f>VLOOKUP($B1052,SOCS_box_taxonomy!$B$2:$Z$948,13,0)</f>
        <v xml:space="preserve"> Neopterygii</v>
      </c>
      <c r="Q1052" t="str">
        <f>VLOOKUP($B1052,SOCS_box_taxonomy!$B$2:$Z$948,14,0)</f>
        <v xml:space="preserve"> Teleostei</v>
      </c>
      <c r="R1052" t="str">
        <f>VLOOKUP($B1052,SOCS_box_taxonomy!$B$2:$Z$948,15,0)</f>
        <v xml:space="preserve"> Euteleostei</v>
      </c>
      <c r="S1052" t="str">
        <f>VLOOKUP($B1052,SOCS_box_taxonomy!$B$2:$Z$948,16,0)</f>
        <v>Protacanthopterygii</v>
      </c>
      <c r="T1052" t="str">
        <f>VLOOKUP($B1052,SOCS_box_taxonomy!$B$2:$Z$948,17,0)</f>
        <v xml:space="preserve"> Salmoniformes</v>
      </c>
      <c r="U1052" t="str">
        <f>VLOOKUP($B1052,SOCS_box_taxonomy!$B$2:$Z$948,18,0)</f>
        <v xml:space="preserve"> Salmonidae</v>
      </c>
      <c r="V1052" t="str">
        <f>VLOOKUP($B1052,SOCS_box_taxonomy!$B$2:$Z$948,19,0)</f>
        <v xml:space="preserve"> Salmoninae</v>
      </c>
      <c r="W1052" t="str">
        <f>VLOOKUP($B1052,SOCS_box_taxonomy!$B$2:$Z$948,20,0)</f>
        <v xml:space="preserve"> Salmo.</v>
      </c>
      <c r="X1052">
        <f>VLOOKUP($B1052,SOCS_box_taxonomy!$B$2:$Z$948,21,0)</f>
        <v>0</v>
      </c>
      <c r="Y1052">
        <f>VLOOKUP($B1052,SOCS_box_taxonomy!$B$2:$Z$948,22,0)</f>
        <v>0</v>
      </c>
    </row>
    <row r="1053" spans="1:26">
      <c r="A1053" t="s">
        <v>520</v>
      </c>
      <c r="B1053" t="s">
        <v>1653</v>
      </c>
      <c r="C1053">
        <v>225</v>
      </c>
      <c r="D1053" t="s">
        <v>21</v>
      </c>
      <c r="E1053">
        <v>187</v>
      </c>
      <c r="F1053">
        <v>222</v>
      </c>
      <c r="G1053">
        <v>1016</v>
      </c>
      <c r="H1053" t="s">
        <v>1265</v>
      </c>
      <c r="I1053" t="str">
        <f>VLOOKUP($B1053,SOCS_box_taxonomy!$B$2:$Z$948,6,0)</f>
        <v>Eukaryota</v>
      </c>
      <c r="J1053" t="str">
        <f>VLOOKUP($B1053,SOCS_box_taxonomy!$B$2:$Z$948,7,0)</f>
        <v xml:space="preserve"> Metazoa</v>
      </c>
      <c r="K1053" t="str">
        <f>VLOOKUP($B1053,SOCS_box_taxonomy!$B$2:$Z$948,8,0)</f>
        <v xml:space="preserve"> Chordata</v>
      </c>
      <c r="L1053" t="str">
        <f>VLOOKUP($B1053,SOCS_box_taxonomy!$B$2:$Z$948,9,0)</f>
        <v xml:space="preserve"> Craniata</v>
      </c>
      <c r="M1053" t="str">
        <f>VLOOKUP($B1053,SOCS_box_taxonomy!$B$2:$Z$948,10,0)</f>
        <v xml:space="preserve"> Vertebrata</v>
      </c>
      <c r="N1053" t="str">
        <f>VLOOKUP($B1053,SOCS_box_taxonomy!$B$2:$Z$948,11,0)</f>
        <v xml:space="preserve"> Euteleostomi</v>
      </c>
      <c r="O1053" t="str">
        <f>VLOOKUP($B1053,SOCS_box_taxonomy!$B$2:$Z$948,12,0)</f>
        <v>Actinopterygii</v>
      </c>
      <c r="P1053" t="str">
        <f>VLOOKUP($B1053,SOCS_box_taxonomy!$B$2:$Z$948,13,0)</f>
        <v xml:space="preserve"> Neopterygii</v>
      </c>
      <c r="Q1053" t="str">
        <f>VLOOKUP($B1053,SOCS_box_taxonomy!$B$2:$Z$948,14,0)</f>
        <v xml:space="preserve"> Teleostei</v>
      </c>
      <c r="R1053" t="str">
        <f>VLOOKUP($B1053,SOCS_box_taxonomy!$B$2:$Z$948,15,0)</f>
        <v xml:space="preserve"> Euteleostei</v>
      </c>
      <c r="S1053" t="str">
        <f>VLOOKUP($B1053,SOCS_box_taxonomy!$B$2:$Z$948,16,0)</f>
        <v>Protacanthopterygii</v>
      </c>
      <c r="T1053" t="str">
        <f>VLOOKUP($B1053,SOCS_box_taxonomy!$B$2:$Z$948,17,0)</f>
        <v xml:space="preserve"> Salmoniformes</v>
      </c>
      <c r="U1053" t="str">
        <f>VLOOKUP($B1053,SOCS_box_taxonomy!$B$2:$Z$948,18,0)</f>
        <v xml:space="preserve"> Salmonidae</v>
      </c>
      <c r="V1053" t="str">
        <f>VLOOKUP($B1053,SOCS_box_taxonomy!$B$2:$Z$948,19,0)</f>
        <v xml:space="preserve"> Salmoninae</v>
      </c>
      <c r="W1053" t="str">
        <f>VLOOKUP($B1053,SOCS_box_taxonomy!$B$2:$Z$948,20,0)</f>
        <v xml:space="preserve"> Salmo.</v>
      </c>
      <c r="X1053">
        <f>VLOOKUP($B1053,SOCS_box_taxonomy!$B$2:$Z$948,21,0)</f>
        <v>0</v>
      </c>
      <c r="Y1053">
        <f>VLOOKUP($B1053,SOCS_box_taxonomy!$B$2:$Z$948,22,0)</f>
        <v>0</v>
      </c>
      <c r="Z1053">
        <f>$F1053-$E1053+1</f>
        <v>36</v>
      </c>
    </row>
    <row r="1054" spans="1:26">
      <c r="A1054" t="s">
        <v>521</v>
      </c>
      <c r="B1054" t="s">
        <v>1654</v>
      </c>
      <c r="C1054">
        <v>253</v>
      </c>
      <c r="D1054" t="s">
        <v>1286</v>
      </c>
      <c r="E1054">
        <v>120</v>
      </c>
      <c r="F1054">
        <v>195</v>
      </c>
      <c r="G1054">
        <v>4403</v>
      </c>
      <c r="H1054" t="s">
        <v>1287</v>
      </c>
      <c r="I1054" t="str">
        <f>VLOOKUP($B1054,SOCS_box_taxonomy!$B$2:$Z$948,6,0)</f>
        <v>Eukaryota</v>
      </c>
      <c r="J1054" t="str">
        <f>VLOOKUP($B1054,SOCS_box_taxonomy!$B$2:$Z$948,7,0)</f>
        <v xml:space="preserve"> Metazoa</v>
      </c>
      <c r="K1054" t="str">
        <f>VLOOKUP($B1054,SOCS_box_taxonomy!$B$2:$Z$948,8,0)</f>
        <v xml:space="preserve"> Chordata</v>
      </c>
      <c r="L1054" t="str">
        <f>VLOOKUP($B1054,SOCS_box_taxonomy!$B$2:$Z$948,9,0)</f>
        <v xml:space="preserve"> Craniata</v>
      </c>
      <c r="M1054" t="str">
        <f>VLOOKUP($B1054,SOCS_box_taxonomy!$B$2:$Z$948,10,0)</f>
        <v xml:space="preserve"> Vertebrata</v>
      </c>
      <c r="N1054" t="str">
        <f>VLOOKUP($B1054,SOCS_box_taxonomy!$B$2:$Z$948,11,0)</f>
        <v xml:space="preserve"> Euteleostomi</v>
      </c>
      <c r="O1054" t="str">
        <f>VLOOKUP($B1054,SOCS_box_taxonomy!$B$2:$Z$948,12,0)</f>
        <v>Actinopterygii</v>
      </c>
      <c r="P1054" t="str">
        <f>VLOOKUP($B1054,SOCS_box_taxonomy!$B$2:$Z$948,13,0)</f>
        <v xml:space="preserve"> Neopterygii</v>
      </c>
      <c r="Q1054" t="str">
        <f>VLOOKUP($B1054,SOCS_box_taxonomy!$B$2:$Z$948,14,0)</f>
        <v xml:space="preserve"> Teleostei</v>
      </c>
      <c r="R1054" t="str">
        <f>VLOOKUP($B1054,SOCS_box_taxonomy!$B$2:$Z$948,15,0)</f>
        <v xml:space="preserve"> Euteleostei</v>
      </c>
      <c r="S1054" t="str">
        <f>VLOOKUP($B1054,SOCS_box_taxonomy!$B$2:$Z$948,16,0)</f>
        <v>Protacanthopterygii</v>
      </c>
      <c r="T1054" t="str">
        <f>VLOOKUP($B1054,SOCS_box_taxonomy!$B$2:$Z$948,17,0)</f>
        <v xml:space="preserve"> Salmoniformes</v>
      </c>
      <c r="U1054" t="str">
        <f>VLOOKUP($B1054,SOCS_box_taxonomy!$B$2:$Z$948,18,0)</f>
        <v xml:space="preserve"> Salmonidae</v>
      </c>
      <c r="V1054" t="str">
        <f>VLOOKUP($B1054,SOCS_box_taxonomy!$B$2:$Z$948,19,0)</f>
        <v xml:space="preserve"> Salmoninae</v>
      </c>
      <c r="W1054" t="str">
        <f>VLOOKUP($B1054,SOCS_box_taxonomy!$B$2:$Z$948,20,0)</f>
        <v>Oncorhynchus.</v>
      </c>
      <c r="X1054">
        <f>VLOOKUP($B1054,SOCS_box_taxonomy!$B$2:$Z$948,21,0)</f>
        <v>0</v>
      </c>
      <c r="Y1054">
        <f>VLOOKUP($B1054,SOCS_box_taxonomy!$B$2:$Z$948,22,0)</f>
        <v>0</v>
      </c>
    </row>
    <row r="1055" spans="1:26">
      <c r="A1055" t="s">
        <v>521</v>
      </c>
      <c r="B1055" t="s">
        <v>1654</v>
      </c>
      <c r="C1055">
        <v>253</v>
      </c>
      <c r="D1055" t="s">
        <v>21</v>
      </c>
      <c r="E1055">
        <v>212</v>
      </c>
      <c r="F1055">
        <v>250</v>
      </c>
      <c r="G1055">
        <v>1016</v>
      </c>
      <c r="H1055" t="s">
        <v>1265</v>
      </c>
      <c r="I1055" t="str">
        <f>VLOOKUP($B1055,SOCS_box_taxonomy!$B$2:$Z$948,6,0)</f>
        <v>Eukaryota</v>
      </c>
      <c r="J1055" t="str">
        <f>VLOOKUP($B1055,SOCS_box_taxonomy!$B$2:$Z$948,7,0)</f>
        <v xml:space="preserve"> Metazoa</v>
      </c>
      <c r="K1055" t="str">
        <f>VLOOKUP($B1055,SOCS_box_taxonomy!$B$2:$Z$948,8,0)</f>
        <v xml:space="preserve"> Chordata</v>
      </c>
      <c r="L1055" t="str">
        <f>VLOOKUP($B1055,SOCS_box_taxonomy!$B$2:$Z$948,9,0)</f>
        <v xml:space="preserve"> Craniata</v>
      </c>
      <c r="M1055" t="str">
        <f>VLOOKUP($B1055,SOCS_box_taxonomy!$B$2:$Z$948,10,0)</f>
        <v xml:space="preserve"> Vertebrata</v>
      </c>
      <c r="N1055" t="str">
        <f>VLOOKUP($B1055,SOCS_box_taxonomy!$B$2:$Z$948,11,0)</f>
        <v xml:space="preserve"> Euteleostomi</v>
      </c>
      <c r="O1055" t="str">
        <f>VLOOKUP($B1055,SOCS_box_taxonomy!$B$2:$Z$948,12,0)</f>
        <v>Actinopterygii</v>
      </c>
      <c r="P1055" t="str">
        <f>VLOOKUP($B1055,SOCS_box_taxonomy!$B$2:$Z$948,13,0)</f>
        <v xml:space="preserve"> Neopterygii</v>
      </c>
      <c r="Q1055" t="str">
        <f>VLOOKUP($B1055,SOCS_box_taxonomy!$B$2:$Z$948,14,0)</f>
        <v xml:space="preserve"> Teleostei</v>
      </c>
      <c r="R1055" t="str">
        <f>VLOOKUP($B1055,SOCS_box_taxonomy!$B$2:$Z$948,15,0)</f>
        <v xml:space="preserve"> Euteleostei</v>
      </c>
      <c r="S1055" t="str">
        <f>VLOOKUP($B1055,SOCS_box_taxonomy!$B$2:$Z$948,16,0)</f>
        <v>Protacanthopterygii</v>
      </c>
      <c r="T1055" t="str">
        <f>VLOOKUP($B1055,SOCS_box_taxonomy!$B$2:$Z$948,17,0)</f>
        <v xml:space="preserve"> Salmoniformes</v>
      </c>
      <c r="U1055" t="str">
        <f>VLOOKUP($B1055,SOCS_box_taxonomy!$B$2:$Z$948,18,0)</f>
        <v xml:space="preserve"> Salmonidae</v>
      </c>
      <c r="V1055" t="str">
        <f>VLOOKUP($B1055,SOCS_box_taxonomy!$B$2:$Z$948,19,0)</f>
        <v xml:space="preserve"> Salmoninae</v>
      </c>
      <c r="W1055" t="str">
        <f>VLOOKUP($B1055,SOCS_box_taxonomy!$B$2:$Z$948,20,0)</f>
        <v>Oncorhynchus.</v>
      </c>
      <c r="X1055">
        <f>VLOOKUP($B1055,SOCS_box_taxonomy!$B$2:$Z$948,21,0)</f>
        <v>0</v>
      </c>
      <c r="Y1055">
        <f>VLOOKUP($B1055,SOCS_box_taxonomy!$B$2:$Z$948,22,0)</f>
        <v>0</v>
      </c>
      <c r="Z1055">
        <f>$F1055-$E1055+1</f>
        <v>39</v>
      </c>
    </row>
    <row r="1056" spans="1:26">
      <c r="A1056" t="s">
        <v>522</v>
      </c>
      <c r="B1056" t="s">
        <v>1655</v>
      </c>
      <c r="C1056">
        <v>201</v>
      </c>
      <c r="D1056" t="s">
        <v>1286</v>
      </c>
      <c r="E1056">
        <v>44</v>
      </c>
      <c r="F1056">
        <v>125</v>
      </c>
      <c r="G1056">
        <v>4403</v>
      </c>
      <c r="H1056" t="s">
        <v>1287</v>
      </c>
      <c r="I1056" t="str">
        <f>VLOOKUP($B1056,SOCS_box_taxonomy!$B$2:$Z$948,6,0)</f>
        <v>Eukaryota</v>
      </c>
      <c r="J1056" t="str">
        <f>VLOOKUP($B1056,SOCS_box_taxonomy!$B$2:$Z$948,7,0)</f>
        <v xml:space="preserve"> Metazoa</v>
      </c>
      <c r="K1056" t="str">
        <f>VLOOKUP($B1056,SOCS_box_taxonomy!$B$2:$Z$948,8,0)</f>
        <v xml:space="preserve"> Chordata</v>
      </c>
      <c r="L1056" t="str">
        <f>VLOOKUP($B1056,SOCS_box_taxonomy!$B$2:$Z$948,9,0)</f>
        <v xml:space="preserve"> Craniata</v>
      </c>
      <c r="M1056" t="str">
        <f>VLOOKUP($B1056,SOCS_box_taxonomy!$B$2:$Z$948,10,0)</f>
        <v xml:space="preserve"> Vertebrata</v>
      </c>
      <c r="N1056" t="str">
        <f>VLOOKUP($B1056,SOCS_box_taxonomy!$B$2:$Z$948,11,0)</f>
        <v xml:space="preserve"> Euteleostomi</v>
      </c>
      <c r="O1056" t="str">
        <f>VLOOKUP($B1056,SOCS_box_taxonomy!$B$2:$Z$948,12,0)</f>
        <v>Actinopterygii</v>
      </c>
      <c r="P1056" t="str">
        <f>VLOOKUP($B1056,SOCS_box_taxonomy!$B$2:$Z$948,13,0)</f>
        <v xml:space="preserve"> Neopterygii</v>
      </c>
      <c r="Q1056" t="str">
        <f>VLOOKUP($B1056,SOCS_box_taxonomy!$B$2:$Z$948,14,0)</f>
        <v xml:space="preserve"> Teleostei</v>
      </c>
      <c r="R1056" t="str">
        <f>VLOOKUP($B1056,SOCS_box_taxonomy!$B$2:$Z$948,15,0)</f>
        <v xml:space="preserve"> Euteleostei</v>
      </c>
      <c r="S1056" t="str">
        <f>VLOOKUP($B1056,SOCS_box_taxonomy!$B$2:$Z$948,16,0)</f>
        <v>Protacanthopterygii</v>
      </c>
      <c r="T1056" t="str">
        <f>VLOOKUP($B1056,SOCS_box_taxonomy!$B$2:$Z$948,17,0)</f>
        <v xml:space="preserve"> Salmoniformes</v>
      </c>
      <c r="U1056" t="str">
        <f>VLOOKUP($B1056,SOCS_box_taxonomy!$B$2:$Z$948,18,0)</f>
        <v xml:space="preserve"> Salmonidae</v>
      </c>
      <c r="V1056" t="str">
        <f>VLOOKUP($B1056,SOCS_box_taxonomy!$B$2:$Z$948,19,0)</f>
        <v xml:space="preserve"> Salmoninae</v>
      </c>
      <c r="W1056" t="str">
        <f>VLOOKUP($B1056,SOCS_box_taxonomy!$B$2:$Z$948,20,0)</f>
        <v>Oncorhynchus.</v>
      </c>
      <c r="X1056">
        <f>VLOOKUP($B1056,SOCS_box_taxonomy!$B$2:$Z$948,21,0)</f>
        <v>0</v>
      </c>
      <c r="Y1056">
        <f>VLOOKUP($B1056,SOCS_box_taxonomy!$B$2:$Z$948,22,0)</f>
        <v>0</v>
      </c>
    </row>
    <row r="1057" spans="1:26">
      <c r="A1057" t="s">
        <v>522</v>
      </c>
      <c r="B1057" t="s">
        <v>1655</v>
      </c>
      <c r="C1057">
        <v>201</v>
      </c>
      <c r="D1057" t="s">
        <v>21</v>
      </c>
      <c r="E1057">
        <v>163</v>
      </c>
      <c r="F1057">
        <v>198</v>
      </c>
      <c r="G1057">
        <v>1016</v>
      </c>
      <c r="H1057" t="s">
        <v>1265</v>
      </c>
      <c r="I1057" t="str">
        <f>VLOOKUP($B1057,SOCS_box_taxonomy!$B$2:$Z$948,6,0)</f>
        <v>Eukaryota</v>
      </c>
      <c r="J1057" t="str">
        <f>VLOOKUP($B1057,SOCS_box_taxonomy!$B$2:$Z$948,7,0)</f>
        <v xml:space="preserve"> Metazoa</v>
      </c>
      <c r="K1057" t="str">
        <f>VLOOKUP($B1057,SOCS_box_taxonomy!$B$2:$Z$948,8,0)</f>
        <v xml:space="preserve"> Chordata</v>
      </c>
      <c r="L1057" t="str">
        <f>VLOOKUP($B1057,SOCS_box_taxonomy!$B$2:$Z$948,9,0)</f>
        <v xml:space="preserve"> Craniata</v>
      </c>
      <c r="M1057" t="str">
        <f>VLOOKUP($B1057,SOCS_box_taxonomy!$B$2:$Z$948,10,0)</f>
        <v xml:space="preserve"> Vertebrata</v>
      </c>
      <c r="N1057" t="str">
        <f>VLOOKUP($B1057,SOCS_box_taxonomy!$B$2:$Z$948,11,0)</f>
        <v xml:space="preserve"> Euteleostomi</v>
      </c>
      <c r="O1057" t="str">
        <f>VLOOKUP($B1057,SOCS_box_taxonomy!$B$2:$Z$948,12,0)</f>
        <v>Actinopterygii</v>
      </c>
      <c r="P1057" t="str">
        <f>VLOOKUP($B1057,SOCS_box_taxonomy!$B$2:$Z$948,13,0)</f>
        <v xml:space="preserve"> Neopterygii</v>
      </c>
      <c r="Q1057" t="str">
        <f>VLOOKUP($B1057,SOCS_box_taxonomy!$B$2:$Z$948,14,0)</f>
        <v xml:space="preserve"> Teleostei</v>
      </c>
      <c r="R1057" t="str">
        <f>VLOOKUP($B1057,SOCS_box_taxonomy!$B$2:$Z$948,15,0)</f>
        <v xml:space="preserve"> Euteleostei</v>
      </c>
      <c r="S1057" t="str">
        <f>VLOOKUP($B1057,SOCS_box_taxonomy!$B$2:$Z$948,16,0)</f>
        <v>Protacanthopterygii</v>
      </c>
      <c r="T1057" t="str">
        <f>VLOOKUP($B1057,SOCS_box_taxonomy!$B$2:$Z$948,17,0)</f>
        <v xml:space="preserve"> Salmoniformes</v>
      </c>
      <c r="U1057" t="str">
        <f>VLOOKUP($B1057,SOCS_box_taxonomy!$B$2:$Z$948,18,0)</f>
        <v xml:space="preserve"> Salmonidae</v>
      </c>
      <c r="V1057" t="str">
        <f>VLOOKUP($B1057,SOCS_box_taxonomy!$B$2:$Z$948,19,0)</f>
        <v xml:space="preserve"> Salmoninae</v>
      </c>
      <c r="W1057" t="str">
        <f>VLOOKUP($B1057,SOCS_box_taxonomy!$B$2:$Z$948,20,0)</f>
        <v>Oncorhynchus.</v>
      </c>
      <c r="X1057">
        <f>VLOOKUP($B1057,SOCS_box_taxonomy!$B$2:$Z$948,21,0)</f>
        <v>0</v>
      </c>
      <c r="Y1057">
        <f>VLOOKUP($B1057,SOCS_box_taxonomy!$B$2:$Z$948,22,0)</f>
        <v>0</v>
      </c>
      <c r="Z1057">
        <f>$F1057-$E1057+1</f>
        <v>36</v>
      </c>
    </row>
    <row r="1058" spans="1:26">
      <c r="A1058" t="s">
        <v>523</v>
      </c>
      <c r="B1058" t="s">
        <v>1656</v>
      </c>
      <c r="C1058">
        <v>212</v>
      </c>
      <c r="D1058" t="s">
        <v>1286</v>
      </c>
      <c r="E1058">
        <v>50</v>
      </c>
      <c r="F1058">
        <v>131</v>
      </c>
      <c r="G1058">
        <v>4403</v>
      </c>
      <c r="H1058" t="s">
        <v>1287</v>
      </c>
      <c r="I1058" t="str">
        <f>VLOOKUP($B1058,SOCS_box_taxonomy!$B$2:$Z$948,6,0)</f>
        <v>Eukaryota</v>
      </c>
      <c r="J1058" t="str">
        <f>VLOOKUP($B1058,SOCS_box_taxonomy!$B$2:$Z$948,7,0)</f>
        <v xml:space="preserve"> Metazoa</v>
      </c>
      <c r="K1058" t="str">
        <f>VLOOKUP($B1058,SOCS_box_taxonomy!$B$2:$Z$948,8,0)</f>
        <v xml:space="preserve"> Chordata</v>
      </c>
      <c r="L1058" t="str">
        <f>VLOOKUP($B1058,SOCS_box_taxonomy!$B$2:$Z$948,9,0)</f>
        <v xml:space="preserve"> Craniata</v>
      </c>
      <c r="M1058" t="str">
        <f>VLOOKUP($B1058,SOCS_box_taxonomy!$B$2:$Z$948,10,0)</f>
        <v xml:space="preserve"> Vertebrata</v>
      </c>
      <c r="N1058" t="str">
        <f>VLOOKUP($B1058,SOCS_box_taxonomy!$B$2:$Z$948,11,0)</f>
        <v xml:space="preserve"> Euteleostomi</v>
      </c>
      <c r="O1058" t="str">
        <f>VLOOKUP($B1058,SOCS_box_taxonomy!$B$2:$Z$948,12,0)</f>
        <v>Actinopterygii</v>
      </c>
      <c r="P1058" t="str">
        <f>VLOOKUP($B1058,SOCS_box_taxonomy!$B$2:$Z$948,13,0)</f>
        <v xml:space="preserve"> Neopterygii</v>
      </c>
      <c r="Q1058" t="str">
        <f>VLOOKUP($B1058,SOCS_box_taxonomy!$B$2:$Z$948,14,0)</f>
        <v xml:space="preserve"> Teleostei</v>
      </c>
      <c r="R1058" t="str">
        <f>VLOOKUP($B1058,SOCS_box_taxonomy!$B$2:$Z$948,15,0)</f>
        <v xml:space="preserve"> Euteleostei</v>
      </c>
      <c r="S1058" t="str">
        <f>VLOOKUP($B1058,SOCS_box_taxonomy!$B$2:$Z$948,16,0)</f>
        <v>Protacanthopterygii</v>
      </c>
      <c r="T1058" t="str">
        <f>VLOOKUP($B1058,SOCS_box_taxonomy!$B$2:$Z$948,17,0)</f>
        <v xml:space="preserve"> Salmoniformes</v>
      </c>
      <c r="U1058" t="str">
        <f>VLOOKUP($B1058,SOCS_box_taxonomy!$B$2:$Z$948,18,0)</f>
        <v xml:space="preserve"> Salmonidae</v>
      </c>
      <c r="V1058" t="str">
        <f>VLOOKUP($B1058,SOCS_box_taxonomy!$B$2:$Z$948,19,0)</f>
        <v xml:space="preserve"> Salmoninae</v>
      </c>
      <c r="W1058" t="str">
        <f>VLOOKUP($B1058,SOCS_box_taxonomy!$B$2:$Z$948,20,0)</f>
        <v>Oncorhynchus.</v>
      </c>
      <c r="X1058">
        <f>VLOOKUP($B1058,SOCS_box_taxonomy!$B$2:$Z$948,21,0)</f>
        <v>0</v>
      </c>
      <c r="Y1058">
        <f>VLOOKUP($B1058,SOCS_box_taxonomy!$B$2:$Z$948,22,0)</f>
        <v>0</v>
      </c>
    </row>
    <row r="1059" spans="1:26">
      <c r="A1059" t="s">
        <v>523</v>
      </c>
      <c r="B1059" t="s">
        <v>1656</v>
      </c>
      <c r="C1059">
        <v>212</v>
      </c>
      <c r="D1059" t="s">
        <v>21</v>
      </c>
      <c r="E1059">
        <v>173</v>
      </c>
      <c r="F1059">
        <v>209</v>
      </c>
      <c r="G1059">
        <v>1016</v>
      </c>
      <c r="H1059" t="s">
        <v>1265</v>
      </c>
      <c r="I1059" t="str">
        <f>VLOOKUP($B1059,SOCS_box_taxonomy!$B$2:$Z$948,6,0)</f>
        <v>Eukaryota</v>
      </c>
      <c r="J1059" t="str">
        <f>VLOOKUP($B1059,SOCS_box_taxonomy!$B$2:$Z$948,7,0)</f>
        <v xml:space="preserve"> Metazoa</v>
      </c>
      <c r="K1059" t="str">
        <f>VLOOKUP($B1059,SOCS_box_taxonomy!$B$2:$Z$948,8,0)</f>
        <v xml:space="preserve"> Chordata</v>
      </c>
      <c r="L1059" t="str">
        <f>VLOOKUP($B1059,SOCS_box_taxonomy!$B$2:$Z$948,9,0)</f>
        <v xml:space="preserve"> Craniata</v>
      </c>
      <c r="M1059" t="str">
        <f>VLOOKUP($B1059,SOCS_box_taxonomy!$B$2:$Z$948,10,0)</f>
        <v xml:space="preserve"> Vertebrata</v>
      </c>
      <c r="N1059" t="str">
        <f>VLOOKUP($B1059,SOCS_box_taxonomy!$B$2:$Z$948,11,0)</f>
        <v xml:space="preserve"> Euteleostomi</v>
      </c>
      <c r="O1059" t="str">
        <f>VLOOKUP($B1059,SOCS_box_taxonomy!$B$2:$Z$948,12,0)</f>
        <v>Actinopterygii</v>
      </c>
      <c r="P1059" t="str">
        <f>VLOOKUP($B1059,SOCS_box_taxonomy!$B$2:$Z$948,13,0)</f>
        <v xml:space="preserve"> Neopterygii</v>
      </c>
      <c r="Q1059" t="str">
        <f>VLOOKUP($B1059,SOCS_box_taxonomy!$B$2:$Z$948,14,0)</f>
        <v xml:space="preserve"> Teleostei</v>
      </c>
      <c r="R1059" t="str">
        <f>VLOOKUP($B1059,SOCS_box_taxonomy!$B$2:$Z$948,15,0)</f>
        <v xml:space="preserve"> Euteleostei</v>
      </c>
      <c r="S1059" t="str">
        <f>VLOOKUP($B1059,SOCS_box_taxonomy!$B$2:$Z$948,16,0)</f>
        <v>Protacanthopterygii</v>
      </c>
      <c r="T1059" t="str">
        <f>VLOOKUP($B1059,SOCS_box_taxonomy!$B$2:$Z$948,17,0)</f>
        <v xml:space="preserve"> Salmoniformes</v>
      </c>
      <c r="U1059" t="str">
        <f>VLOOKUP($B1059,SOCS_box_taxonomy!$B$2:$Z$948,18,0)</f>
        <v xml:space="preserve"> Salmonidae</v>
      </c>
      <c r="V1059" t="str">
        <f>VLOOKUP($B1059,SOCS_box_taxonomy!$B$2:$Z$948,19,0)</f>
        <v xml:space="preserve"> Salmoninae</v>
      </c>
      <c r="W1059" t="str">
        <f>VLOOKUP($B1059,SOCS_box_taxonomy!$B$2:$Z$948,20,0)</f>
        <v>Oncorhynchus.</v>
      </c>
      <c r="X1059">
        <f>VLOOKUP($B1059,SOCS_box_taxonomy!$B$2:$Z$948,21,0)</f>
        <v>0</v>
      </c>
      <c r="Y1059">
        <f>VLOOKUP($B1059,SOCS_box_taxonomy!$B$2:$Z$948,22,0)</f>
        <v>0</v>
      </c>
      <c r="Z1059">
        <f>$F1059-$E1059+1</f>
        <v>37</v>
      </c>
    </row>
    <row r="1060" spans="1:26">
      <c r="A1060" t="s">
        <v>524</v>
      </c>
      <c r="B1060" t="s">
        <v>1657</v>
      </c>
      <c r="C1060">
        <v>259</v>
      </c>
      <c r="D1060" t="s">
        <v>1269</v>
      </c>
      <c r="E1060">
        <v>125</v>
      </c>
      <c r="F1060">
        <v>216</v>
      </c>
      <c r="G1060">
        <v>64467</v>
      </c>
      <c r="H1060" t="s">
        <v>1270</v>
      </c>
      <c r="I1060" t="str">
        <f>VLOOKUP($B1060,SOCS_box_taxonomy!$B$2:$Z$948,6,0)</f>
        <v>Eukaryota</v>
      </c>
      <c r="J1060" t="str">
        <f>VLOOKUP($B1060,SOCS_box_taxonomy!$B$2:$Z$948,7,0)</f>
        <v xml:space="preserve"> Metazoa</v>
      </c>
      <c r="K1060" t="str">
        <f>VLOOKUP($B1060,SOCS_box_taxonomy!$B$2:$Z$948,8,0)</f>
        <v xml:space="preserve"> Chordata</v>
      </c>
      <c r="L1060" t="str">
        <f>VLOOKUP($B1060,SOCS_box_taxonomy!$B$2:$Z$948,9,0)</f>
        <v xml:space="preserve"> Craniata</v>
      </c>
      <c r="M1060" t="str">
        <f>VLOOKUP($B1060,SOCS_box_taxonomy!$B$2:$Z$948,10,0)</f>
        <v xml:space="preserve"> Vertebrata</v>
      </c>
      <c r="N1060" t="str">
        <f>VLOOKUP($B1060,SOCS_box_taxonomy!$B$2:$Z$948,11,0)</f>
        <v xml:space="preserve"> Euteleostomi</v>
      </c>
      <c r="O1060" t="str">
        <f>VLOOKUP($B1060,SOCS_box_taxonomy!$B$2:$Z$948,12,0)</f>
        <v>Mammalia</v>
      </c>
      <c r="P1060" t="str">
        <f>VLOOKUP($B1060,SOCS_box_taxonomy!$B$2:$Z$948,13,0)</f>
        <v xml:space="preserve"> Eutheria</v>
      </c>
      <c r="Q1060" t="str">
        <f>VLOOKUP($B1060,SOCS_box_taxonomy!$B$2:$Z$948,14,0)</f>
        <v xml:space="preserve"> Euarchontoglires</v>
      </c>
      <c r="R1060" t="str">
        <f>VLOOKUP($B1060,SOCS_box_taxonomy!$B$2:$Z$948,15,0)</f>
        <v xml:space="preserve"> Glires</v>
      </c>
      <c r="S1060" t="str">
        <f>VLOOKUP($B1060,SOCS_box_taxonomy!$B$2:$Z$948,16,0)</f>
        <v xml:space="preserve"> Rodentia</v>
      </c>
      <c r="T1060" t="str">
        <f>VLOOKUP($B1060,SOCS_box_taxonomy!$B$2:$Z$948,17,0)</f>
        <v xml:space="preserve"> Sciurognathi</v>
      </c>
      <c r="U1060" t="str">
        <f>VLOOKUP($B1060,SOCS_box_taxonomy!$B$2:$Z$948,18,0)</f>
        <v>Muroidea</v>
      </c>
      <c r="V1060" t="str">
        <f>VLOOKUP($B1060,SOCS_box_taxonomy!$B$2:$Z$948,19,0)</f>
        <v xml:space="preserve"> Muridae</v>
      </c>
      <c r="W1060" t="str">
        <f>VLOOKUP($B1060,SOCS_box_taxonomy!$B$2:$Z$948,20,0)</f>
        <v xml:space="preserve"> Murinae</v>
      </c>
      <c r="X1060" t="str">
        <f>VLOOKUP($B1060,SOCS_box_taxonomy!$B$2:$Z$948,21,0)</f>
        <v xml:space="preserve"> Mus</v>
      </c>
      <c r="Y1060" t="str">
        <f>VLOOKUP($B1060,SOCS_box_taxonomy!$B$2:$Z$948,22,0)</f>
        <v xml:space="preserve"> Mus.</v>
      </c>
    </row>
    <row r="1061" spans="1:26">
      <c r="A1061" t="s">
        <v>524</v>
      </c>
      <c r="B1061" t="s">
        <v>1657</v>
      </c>
      <c r="C1061">
        <v>259</v>
      </c>
      <c r="D1061" t="s">
        <v>1269</v>
      </c>
      <c r="E1061">
        <v>4</v>
      </c>
      <c r="F1061">
        <v>88</v>
      </c>
      <c r="G1061">
        <v>64467</v>
      </c>
      <c r="H1061" t="s">
        <v>1270</v>
      </c>
      <c r="I1061" t="str">
        <f>VLOOKUP($B1061,SOCS_box_taxonomy!$B$2:$Z$948,6,0)</f>
        <v>Eukaryota</v>
      </c>
      <c r="J1061" t="str">
        <f>VLOOKUP($B1061,SOCS_box_taxonomy!$B$2:$Z$948,7,0)</f>
        <v xml:space="preserve"> Metazoa</v>
      </c>
      <c r="K1061" t="str">
        <f>VLOOKUP($B1061,SOCS_box_taxonomy!$B$2:$Z$948,8,0)</f>
        <v xml:space="preserve"> Chordata</v>
      </c>
      <c r="L1061" t="str">
        <f>VLOOKUP($B1061,SOCS_box_taxonomy!$B$2:$Z$948,9,0)</f>
        <v xml:space="preserve"> Craniata</v>
      </c>
      <c r="M1061" t="str">
        <f>VLOOKUP($B1061,SOCS_box_taxonomy!$B$2:$Z$948,10,0)</f>
        <v xml:space="preserve"> Vertebrata</v>
      </c>
      <c r="N1061" t="str">
        <f>VLOOKUP($B1061,SOCS_box_taxonomy!$B$2:$Z$948,11,0)</f>
        <v xml:space="preserve"> Euteleostomi</v>
      </c>
      <c r="O1061" t="str">
        <f>VLOOKUP($B1061,SOCS_box_taxonomy!$B$2:$Z$948,12,0)</f>
        <v>Mammalia</v>
      </c>
      <c r="P1061" t="str">
        <f>VLOOKUP($B1061,SOCS_box_taxonomy!$B$2:$Z$948,13,0)</f>
        <v xml:space="preserve"> Eutheria</v>
      </c>
      <c r="Q1061" t="str">
        <f>VLOOKUP($B1061,SOCS_box_taxonomy!$B$2:$Z$948,14,0)</f>
        <v xml:space="preserve"> Euarchontoglires</v>
      </c>
      <c r="R1061" t="str">
        <f>VLOOKUP($B1061,SOCS_box_taxonomy!$B$2:$Z$948,15,0)</f>
        <v xml:space="preserve"> Glires</v>
      </c>
      <c r="S1061" t="str">
        <f>VLOOKUP($B1061,SOCS_box_taxonomy!$B$2:$Z$948,16,0)</f>
        <v xml:space="preserve"> Rodentia</v>
      </c>
      <c r="T1061" t="str">
        <f>VLOOKUP($B1061,SOCS_box_taxonomy!$B$2:$Z$948,17,0)</f>
        <v xml:space="preserve"> Sciurognathi</v>
      </c>
      <c r="U1061" t="str">
        <f>VLOOKUP($B1061,SOCS_box_taxonomy!$B$2:$Z$948,18,0)</f>
        <v>Muroidea</v>
      </c>
      <c r="V1061" t="str">
        <f>VLOOKUP($B1061,SOCS_box_taxonomy!$B$2:$Z$948,19,0)</f>
        <v xml:space="preserve"> Muridae</v>
      </c>
      <c r="W1061" t="str">
        <f>VLOOKUP($B1061,SOCS_box_taxonomy!$B$2:$Z$948,20,0)</f>
        <v xml:space="preserve"> Murinae</v>
      </c>
      <c r="X1061" t="str">
        <f>VLOOKUP($B1061,SOCS_box_taxonomy!$B$2:$Z$948,21,0)</f>
        <v xml:space="preserve"> Mus</v>
      </c>
      <c r="Y1061" t="str">
        <f>VLOOKUP($B1061,SOCS_box_taxonomy!$B$2:$Z$948,22,0)</f>
        <v xml:space="preserve"> Mus.</v>
      </c>
    </row>
    <row r="1062" spans="1:26">
      <c r="A1062" t="s">
        <v>524</v>
      </c>
      <c r="B1062" t="s">
        <v>1657</v>
      </c>
      <c r="C1062">
        <v>259</v>
      </c>
      <c r="D1062" t="s">
        <v>1269</v>
      </c>
      <c r="E1062">
        <v>50</v>
      </c>
      <c r="F1062">
        <v>121</v>
      </c>
      <c r="G1062">
        <v>64467</v>
      </c>
      <c r="H1062" t="s">
        <v>1270</v>
      </c>
      <c r="I1062" t="str">
        <f>VLOOKUP($B1062,SOCS_box_taxonomy!$B$2:$Z$948,6,0)</f>
        <v>Eukaryota</v>
      </c>
      <c r="J1062" t="str">
        <f>VLOOKUP($B1062,SOCS_box_taxonomy!$B$2:$Z$948,7,0)</f>
        <v xml:space="preserve"> Metazoa</v>
      </c>
      <c r="K1062" t="str">
        <f>VLOOKUP($B1062,SOCS_box_taxonomy!$B$2:$Z$948,8,0)</f>
        <v xml:space="preserve"> Chordata</v>
      </c>
      <c r="L1062" t="str">
        <f>VLOOKUP($B1062,SOCS_box_taxonomy!$B$2:$Z$948,9,0)</f>
        <v xml:space="preserve"> Craniata</v>
      </c>
      <c r="M1062" t="str">
        <f>VLOOKUP($B1062,SOCS_box_taxonomy!$B$2:$Z$948,10,0)</f>
        <v xml:space="preserve"> Vertebrata</v>
      </c>
      <c r="N1062" t="str">
        <f>VLOOKUP($B1062,SOCS_box_taxonomy!$B$2:$Z$948,11,0)</f>
        <v xml:space="preserve"> Euteleostomi</v>
      </c>
      <c r="O1062" t="str">
        <f>VLOOKUP($B1062,SOCS_box_taxonomy!$B$2:$Z$948,12,0)</f>
        <v>Mammalia</v>
      </c>
      <c r="P1062" t="str">
        <f>VLOOKUP($B1062,SOCS_box_taxonomy!$B$2:$Z$948,13,0)</f>
        <v xml:space="preserve"> Eutheria</v>
      </c>
      <c r="Q1062" t="str">
        <f>VLOOKUP($B1062,SOCS_box_taxonomy!$B$2:$Z$948,14,0)</f>
        <v xml:space="preserve"> Euarchontoglires</v>
      </c>
      <c r="R1062" t="str">
        <f>VLOOKUP($B1062,SOCS_box_taxonomy!$B$2:$Z$948,15,0)</f>
        <v xml:space="preserve"> Glires</v>
      </c>
      <c r="S1062" t="str">
        <f>VLOOKUP($B1062,SOCS_box_taxonomy!$B$2:$Z$948,16,0)</f>
        <v xml:space="preserve"> Rodentia</v>
      </c>
      <c r="T1062" t="str">
        <f>VLOOKUP($B1062,SOCS_box_taxonomy!$B$2:$Z$948,17,0)</f>
        <v xml:space="preserve"> Sciurognathi</v>
      </c>
      <c r="U1062" t="str">
        <f>VLOOKUP($B1062,SOCS_box_taxonomy!$B$2:$Z$948,18,0)</f>
        <v>Muroidea</v>
      </c>
      <c r="V1062" t="str">
        <f>VLOOKUP($B1062,SOCS_box_taxonomy!$B$2:$Z$948,19,0)</f>
        <v xml:space="preserve"> Muridae</v>
      </c>
      <c r="W1062" t="str">
        <f>VLOOKUP($B1062,SOCS_box_taxonomy!$B$2:$Z$948,20,0)</f>
        <v xml:space="preserve"> Murinae</v>
      </c>
      <c r="X1062" t="str">
        <f>VLOOKUP($B1062,SOCS_box_taxonomy!$B$2:$Z$948,21,0)</f>
        <v xml:space="preserve"> Mus</v>
      </c>
      <c r="Y1062" t="str">
        <f>VLOOKUP($B1062,SOCS_box_taxonomy!$B$2:$Z$948,22,0)</f>
        <v xml:space="preserve"> Mus.</v>
      </c>
    </row>
    <row r="1063" spans="1:26">
      <c r="A1063" t="s">
        <v>524</v>
      </c>
      <c r="B1063" t="s">
        <v>1657</v>
      </c>
      <c r="C1063">
        <v>259</v>
      </c>
      <c r="D1063" t="s">
        <v>21</v>
      </c>
      <c r="E1063">
        <v>216</v>
      </c>
      <c r="F1063">
        <v>255</v>
      </c>
      <c r="G1063">
        <v>1016</v>
      </c>
      <c r="H1063" t="s">
        <v>1265</v>
      </c>
      <c r="I1063" t="str">
        <f>VLOOKUP($B1063,SOCS_box_taxonomy!$B$2:$Z$948,6,0)</f>
        <v>Eukaryota</v>
      </c>
      <c r="J1063" t="str">
        <f>VLOOKUP($B1063,SOCS_box_taxonomy!$B$2:$Z$948,7,0)</f>
        <v xml:space="preserve"> Metazoa</v>
      </c>
      <c r="K1063" t="str">
        <f>VLOOKUP($B1063,SOCS_box_taxonomy!$B$2:$Z$948,8,0)</f>
        <v xml:space="preserve"> Chordata</v>
      </c>
      <c r="L1063" t="str">
        <f>VLOOKUP($B1063,SOCS_box_taxonomy!$B$2:$Z$948,9,0)</f>
        <v xml:space="preserve"> Craniata</v>
      </c>
      <c r="M1063" t="str">
        <f>VLOOKUP($B1063,SOCS_box_taxonomy!$B$2:$Z$948,10,0)</f>
        <v xml:space="preserve"> Vertebrata</v>
      </c>
      <c r="N1063" t="str">
        <f>VLOOKUP($B1063,SOCS_box_taxonomy!$B$2:$Z$948,11,0)</f>
        <v xml:space="preserve"> Euteleostomi</v>
      </c>
      <c r="O1063" t="str">
        <f>VLOOKUP($B1063,SOCS_box_taxonomy!$B$2:$Z$948,12,0)</f>
        <v>Mammalia</v>
      </c>
      <c r="P1063" t="str">
        <f>VLOOKUP($B1063,SOCS_box_taxonomy!$B$2:$Z$948,13,0)</f>
        <v xml:space="preserve"> Eutheria</v>
      </c>
      <c r="Q1063" t="str">
        <f>VLOOKUP($B1063,SOCS_box_taxonomy!$B$2:$Z$948,14,0)</f>
        <v xml:space="preserve"> Euarchontoglires</v>
      </c>
      <c r="R1063" t="str">
        <f>VLOOKUP($B1063,SOCS_box_taxonomy!$B$2:$Z$948,15,0)</f>
        <v xml:space="preserve"> Glires</v>
      </c>
      <c r="S1063" t="str">
        <f>VLOOKUP($B1063,SOCS_box_taxonomy!$B$2:$Z$948,16,0)</f>
        <v xml:space="preserve"> Rodentia</v>
      </c>
      <c r="T1063" t="str">
        <f>VLOOKUP($B1063,SOCS_box_taxonomy!$B$2:$Z$948,17,0)</f>
        <v xml:space="preserve"> Sciurognathi</v>
      </c>
      <c r="U1063" t="str">
        <f>VLOOKUP($B1063,SOCS_box_taxonomy!$B$2:$Z$948,18,0)</f>
        <v>Muroidea</v>
      </c>
      <c r="V1063" t="str">
        <f>VLOOKUP($B1063,SOCS_box_taxonomy!$B$2:$Z$948,19,0)</f>
        <v xml:space="preserve"> Muridae</v>
      </c>
      <c r="W1063" t="str">
        <f>VLOOKUP($B1063,SOCS_box_taxonomy!$B$2:$Z$948,20,0)</f>
        <v xml:space="preserve"> Murinae</v>
      </c>
      <c r="X1063" t="str">
        <f>VLOOKUP($B1063,SOCS_box_taxonomy!$B$2:$Z$948,21,0)</f>
        <v xml:space="preserve"> Mus</v>
      </c>
      <c r="Y1063" t="str">
        <f>VLOOKUP($B1063,SOCS_box_taxonomy!$B$2:$Z$948,22,0)</f>
        <v xml:space="preserve"> Mus.</v>
      </c>
      <c r="Z1063">
        <f>$F1063-$E1063+1</f>
        <v>40</v>
      </c>
    </row>
    <row r="1064" spans="1:26">
      <c r="A1064" t="s">
        <v>525</v>
      </c>
      <c r="B1064" t="s">
        <v>1658</v>
      </c>
      <c r="C1064">
        <v>211</v>
      </c>
      <c r="D1064" t="s">
        <v>1286</v>
      </c>
      <c r="E1064">
        <v>79</v>
      </c>
      <c r="F1064">
        <v>154</v>
      </c>
      <c r="G1064">
        <v>4403</v>
      </c>
      <c r="H1064" t="s">
        <v>1287</v>
      </c>
      <c r="I1064" t="str">
        <f>VLOOKUP($B1064,SOCS_box_taxonomy!$B$2:$Z$948,6,0)</f>
        <v>Eukaryota</v>
      </c>
      <c r="J1064" t="str">
        <f>VLOOKUP($B1064,SOCS_box_taxonomy!$B$2:$Z$948,7,0)</f>
        <v xml:space="preserve"> Metazoa</v>
      </c>
      <c r="K1064" t="str">
        <f>VLOOKUP($B1064,SOCS_box_taxonomy!$B$2:$Z$948,8,0)</f>
        <v xml:space="preserve"> Chordata</v>
      </c>
      <c r="L1064" t="str">
        <f>VLOOKUP($B1064,SOCS_box_taxonomy!$B$2:$Z$948,9,0)</f>
        <v xml:space="preserve"> Craniata</v>
      </c>
      <c r="M1064" t="str">
        <f>VLOOKUP($B1064,SOCS_box_taxonomy!$B$2:$Z$948,10,0)</f>
        <v xml:space="preserve"> Vertebrata</v>
      </c>
      <c r="N1064" t="str">
        <f>VLOOKUP($B1064,SOCS_box_taxonomy!$B$2:$Z$948,11,0)</f>
        <v xml:space="preserve"> Euteleostomi</v>
      </c>
      <c r="O1064" t="str">
        <f>VLOOKUP($B1064,SOCS_box_taxonomy!$B$2:$Z$948,12,0)</f>
        <v>Amphibia</v>
      </c>
      <c r="P1064" t="str">
        <f>VLOOKUP($B1064,SOCS_box_taxonomy!$B$2:$Z$948,13,0)</f>
        <v xml:space="preserve"> Batrachia</v>
      </c>
      <c r="Q1064" t="str">
        <f>VLOOKUP($B1064,SOCS_box_taxonomy!$B$2:$Z$948,14,0)</f>
        <v xml:space="preserve"> Anura</v>
      </c>
      <c r="R1064" t="str">
        <f>VLOOKUP($B1064,SOCS_box_taxonomy!$B$2:$Z$948,15,0)</f>
        <v xml:space="preserve"> Pipoidea</v>
      </c>
      <c r="S1064" t="str">
        <f>VLOOKUP($B1064,SOCS_box_taxonomy!$B$2:$Z$948,16,0)</f>
        <v xml:space="preserve"> Pipidae</v>
      </c>
      <c r="T1064" t="str">
        <f>VLOOKUP($B1064,SOCS_box_taxonomy!$B$2:$Z$948,17,0)</f>
        <v xml:space="preserve"> Xenopodinae</v>
      </c>
      <c r="U1064" t="str">
        <f>VLOOKUP($B1064,SOCS_box_taxonomy!$B$2:$Z$948,18,0)</f>
        <v xml:space="preserve"> Xenopus</v>
      </c>
      <c r="V1064" t="str">
        <f>VLOOKUP($B1064,SOCS_box_taxonomy!$B$2:$Z$948,19,0)</f>
        <v>Xenopus.</v>
      </c>
      <c r="W1064">
        <f>VLOOKUP($B1064,SOCS_box_taxonomy!$B$2:$Z$948,20,0)</f>
        <v>0</v>
      </c>
      <c r="X1064">
        <f>VLOOKUP($B1064,SOCS_box_taxonomy!$B$2:$Z$948,21,0)</f>
        <v>0</v>
      </c>
      <c r="Y1064">
        <f>VLOOKUP($B1064,SOCS_box_taxonomy!$B$2:$Z$948,22,0)</f>
        <v>0</v>
      </c>
    </row>
    <row r="1065" spans="1:26">
      <c r="A1065" t="s">
        <v>525</v>
      </c>
      <c r="B1065" t="s">
        <v>1658</v>
      </c>
      <c r="C1065">
        <v>211</v>
      </c>
      <c r="D1065" t="s">
        <v>21</v>
      </c>
      <c r="E1065">
        <v>171</v>
      </c>
      <c r="F1065">
        <v>208</v>
      </c>
      <c r="G1065">
        <v>1016</v>
      </c>
      <c r="H1065" t="s">
        <v>1265</v>
      </c>
      <c r="I1065" t="str">
        <f>VLOOKUP($B1065,SOCS_box_taxonomy!$B$2:$Z$948,6,0)</f>
        <v>Eukaryota</v>
      </c>
      <c r="J1065" t="str">
        <f>VLOOKUP($B1065,SOCS_box_taxonomy!$B$2:$Z$948,7,0)</f>
        <v xml:space="preserve"> Metazoa</v>
      </c>
      <c r="K1065" t="str">
        <f>VLOOKUP($B1065,SOCS_box_taxonomy!$B$2:$Z$948,8,0)</f>
        <v xml:space="preserve"> Chordata</v>
      </c>
      <c r="L1065" t="str">
        <f>VLOOKUP($B1065,SOCS_box_taxonomy!$B$2:$Z$948,9,0)</f>
        <v xml:space="preserve"> Craniata</v>
      </c>
      <c r="M1065" t="str">
        <f>VLOOKUP($B1065,SOCS_box_taxonomy!$B$2:$Z$948,10,0)</f>
        <v xml:space="preserve"> Vertebrata</v>
      </c>
      <c r="N1065" t="str">
        <f>VLOOKUP($B1065,SOCS_box_taxonomy!$B$2:$Z$948,11,0)</f>
        <v xml:space="preserve"> Euteleostomi</v>
      </c>
      <c r="O1065" t="str">
        <f>VLOOKUP($B1065,SOCS_box_taxonomy!$B$2:$Z$948,12,0)</f>
        <v>Amphibia</v>
      </c>
      <c r="P1065" t="str">
        <f>VLOOKUP($B1065,SOCS_box_taxonomy!$B$2:$Z$948,13,0)</f>
        <v xml:space="preserve"> Batrachia</v>
      </c>
      <c r="Q1065" t="str">
        <f>VLOOKUP($B1065,SOCS_box_taxonomy!$B$2:$Z$948,14,0)</f>
        <v xml:space="preserve"> Anura</v>
      </c>
      <c r="R1065" t="str">
        <f>VLOOKUP($B1065,SOCS_box_taxonomy!$B$2:$Z$948,15,0)</f>
        <v xml:space="preserve"> Pipoidea</v>
      </c>
      <c r="S1065" t="str">
        <f>VLOOKUP($B1065,SOCS_box_taxonomy!$B$2:$Z$948,16,0)</f>
        <v xml:space="preserve"> Pipidae</v>
      </c>
      <c r="T1065" t="str">
        <f>VLOOKUP($B1065,SOCS_box_taxonomy!$B$2:$Z$948,17,0)</f>
        <v xml:space="preserve"> Xenopodinae</v>
      </c>
      <c r="U1065" t="str">
        <f>VLOOKUP($B1065,SOCS_box_taxonomy!$B$2:$Z$948,18,0)</f>
        <v xml:space="preserve"> Xenopus</v>
      </c>
      <c r="V1065" t="str">
        <f>VLOOKUP($B1065,SOCS_box_taxonomy!$B$2:$Z$948,19,0)</f>
        <v>Xenopus.</v>
      </c>
      <c r="W1065">
        <f>VLOOKUP($B1065,SOCS_box_taxonomy!$B$2:$Z$948,20,0)</f>
        <v>0</v>
      </c>
      <c r="X1065">
        <f>VLOOKUP($B1065,SOCS_box_taxonomy!$B$2:$Z$948,21,0)</f>
        <v>0</v>
      </c>
      <c r="Y1065">
        <f>VLOOKUP($B1065,SOCS_box_taxonomy!$B$2:$Z$948,22,0)</f>
        <v>0</v>
      </c>
      <c r="Z1065">
        <f>$F1065-$E1065+1</f>
        <v>38</v>
      </c>
    </row>
    <row r="1066" spans="1:26">
      <c r="A1066" t="s">
        <v>527</v>
      </c>
      <c r="B1066" t="s">
        <v>1659</v>
      </c>
      <c r="C1066">
        <v>220</v>
      </c>
      <c r="D1066" t="s">
        <v>1286</v>
      </c>
      <c r="E1066">
        <v>58</v>
      </c>
      <c r="F1066">
        <v>139</v>
      </c>
      <c r="G1066">
        <v>4403</v>
      </c>
      <c r="H1066" t="s">
        <v>1287</v>
      </c>
      <c r="I1066" t="str">
        <f>VLOOKUP($B1066,SOCS_box_taxonomy!$B$2:$Z$948,6,0)</f>
        <v>Eukaryota</v>
      </c>
      <c r="J1066" t="str">
        <f>VLOOKUP($B1066,SOCS_box_taxonomy!$B$2:$Z$948,7,0)</f>
        <v xml:space="preserve"> Metazoa</v>
      </c>
      <c r="K1066" t="str">
        <f>VLOOKUP($B1066,SOCS_box_taxonomy!$B$2:$Z$948,8,0)</f>
        <v xml:space="preserve"> Chordata</v>
      </c>
      <c r="L1066" t="str">
        <f>VLOOKUP($B1066,SOCS_box_taxonomy!$B$2:$Z$948,9,0)</f>
        <v xml:space="preserve"> Craniata</v>
      </c>
      <c r="M1066" t="str">
        <f>VLOOKUP($B1066,SOCS_box_taxonomy!$B$2:$Z$948,10,0)</f>
        <v xml:space="preserve"> Vertebrata</v>
      </c>
      <c r="N1066" t="str">
        <f>VLOOKUP($B1066,SOCS_box_taxonomy!$B$2:$Z$948,11,0)</f>
        <v xml:space="preserve"> Euteleostomi</v>
      </c>
      <c r="O1066" t="str">
        <f>VLOOKUP($B1066,SOCS_box_taxonomy!$B$2:$Z$948,12,0)</f>
        <v>Actinopterygii</v>
      </c>
      <c r="P1066" t="str">
        <f>VLOOKUP($B1066,SOCS_box_taxonomy!$B$2:$Z$948,13,0)</f>
        <v xml:space="preserve"> Neopterygii</v>
      </c>
      <c r="Q1066" t="str">
        <f>VLOOKUP($B1066,SOCS_box_taxonomy!$B$2:$Z$948,14,0)</f>
        <v xml:space="preserve"> Teleostei</v>
      </c>
      <c r="R1066" t="str">
        <f>VLOOKUP($B1066,SOCS_box_taxonomy!$B$2:$Z$948,15,0)</f>
        <v xml:space="preserve"> Euteleostei</v>
      </c>
      <c r="S1066" t="str">
        <f>VLOOKUP($B1066,SOCS_box_taxonomy!$B$2:$Z$948,16,0)</f>
        <v>Protacanthopterygii</v>
      </c>
      <c r="T1066" t="str">
        <f>VLOOKUP($B1066,SOCS_box_taxonomy!$B$2:$Z$948,17,0)</f>
        <v xml:space="preserve"> Osmeriformes</v>
      </c>
      <c r="U1066" t="str">
        <f>VLOOKUP($B1066,SOCS_box_taxonomy!$B$2:$Z$948,18,0)</f>
        <v xml:space="preserve"> Osmeridae</v>
      </c>
      <c r="V1066" t="str">
        <f>VLOOKUP($B1066,SOCS_box_taxonomy!$B$2:$Z$948,19,0)</f>
        <v xml:space="preserve"> Osmerus.</v>
      </c>
      <c r="W1066">
        <f>VLOOKUP($B1066,SOCS_box_taxonomy!$B$2:$Z$948,20,0)</f>
        <v>0</v>
      </c>
      <c r="X1066">
        <f>VLOOKUP($B1066,SOCS_box_taxonomy!$B$2:$Z$948,21,0)</f>
        <v>0</v>
      </c>
      <c r="Y1066">
        <f>VLOOKUP($B1066,SOCS_box_taxonomy!$B$2:$Z$948,22,0)</f>
        <v>0</v>
      </c>
    </row>
    <row r="1067" spans="1:26">
      <c r="A1067" t="s">
        <v>527</v>
      </c>
      <c r="B1067" t="s">
        <v>1659</v>
      </c>
      <c r="C1067">
        <v>220</v>
      </c>
      <c r="D1067" t="s">
        <v>21</v>
      </c>
      <c r="E1067">
        <v>182</v>
      </c>
      <c r="F1067">
        <v>217</v>
      </c>
      <c r="G1067">
        <v>1016</v>
      </c>
      <c r="H1067" t="s">
        <v>1265</v>
      </c>
      <c r="I1067" t="str">
        <f>VLOOKUP($B1067,SOCS_box_taxonomy!$B$2:$Z$948,6,0)</f>
        <v>Eukaryota</v>
      </c>
      <c r="J1067" t="str">
        <f>VLOOKUP($B1067,SOCS_box_taxonomy!$B$2:$Z$948,7,0)</f>
        <v xml:space="preserve"> Metazoa</v>
      </c>
      <c r="K1067" t="str">
        <f>VLOOKUP($B1067,SOCS_box_taxonomy!$B$2:$Z$948,8,0)</f>
        <v xml:space="preserve"> Chordata</v>
      </c>
      <c r="L1067" t="str">
        <f>VLOOKUP($B1067,SOCS_box_taxonomy!$B$2:$Z$948,9,0)</f>
        <v xml:space="preserve"> Craniata</v>
      </c>
      <c r="M1067" t="str">
        <f>VLOOKUP($B1067,SOCS_box_taxonomy!$B$2:$Z$948,10,0)</f>
        <v xml:space="preserve"> Vertebrata</v>
      </c>
      <c r="N1067" t="str">
        <f>VLOOKUP($B1067,SOCS_box_taxonomy!$B$2:$Z$948,11,0)</f>
        <v xml:space="preserve"> Euteleostomi</v>
      </c>
      <c r="O1067" t="str">
        <f>VLOOKUP($B1067,SOCS_box_taxonomy!$B$2:$Z$948,12,0)</f>
        <v>Actinopterygii</v>
      </c>
      <c r="P1067" t="str">
        <f>VLOOKUP($B1067,SOCS_box_taxonomy!$B$2:$Z$948,13,0)</f>
        <v xml:space="preserve"> Neopterygii</v>
      </c>
      <c r="Q1067" t="str">
        <f>VLOOKUP($B1067,SOCS_box_taxonomy!$B$2:$Z$948,14,0)</f>
        <v xml:space="preserve"> Teleostei</v>
      </c>
      <c r="R1067" t="str">
        <f>VLOOKUP($B1067,SOCS_box_taxonomy!$B$2:$Z$948,15,0)</f>
        <v xml:space="preserve"> Euteleostei</v>
      </c>
      <c r="S1067" t="str">
        <f>VLOOKUP($B1067,SOCS_box_taxonomy!$B$2:$Z$948,16,0)</f>
        <v>Protacanthopterygii</v>
      </c>
      <c r="T1067" t="str">
        <f>VLOOKUP($B1067,SOCS_box_taxonomy!$B$2:$Z$948,17,0)</f>
        <v xml:space="preserve"> Osmeriformes</v>
      </c>
      <c r="U1067" t="str">
        <f>VLOOKUP($B1067,SOCS_box_taxonomy!$B$2:$Z$948,18,0)</f>
        <v xml:space="preserve"> Osmeridae</v>
      </c>
      <c r="V1067" t="str">
        <f>VLOOKUP($B1067,SOCS_box_taxonomy!$B$2:$Z$948,19,0)</f>
        <v xml:space="preserve"> Osmerus.</v>
      </c>
      <c r="W1067">
        <f>VLOOKUP($B1067,SOCS_box_taxonomy!$B$2:$Z$948,20,0)</f>
        <v>0</v>
      </c>
      <c r="X1067">
        <f>VLOOKUP($B1067,SOCS_box_taxonomy!$B$2:$Z$948,21,0)</f>
        <v>0</v>
      </c>
      <c r="Y1067">
        <f>VLOOKUP($B1067,SOCS_box_taxonomy!$B$2:$Z$948,22,0)</f>
        <v>0</v>
      </c>
      <c r="Z1067">
        <f>$F1067-$E1067+1</f>
        <v>36</v>
      </c>
    </row>
    <row r="1068" spans="1:26">
      <c r="A1068" t="s">
        <v>531</v>
      </c>
      <c r="B1068" t="s">
        <v>1660</v>
      </c>
      <c r="C1068">
        <v>286</v>
      </c>
      <c r="D1068" t="s">
        <v>21</v>
      </c>
      <c r="E1068">
        <v>218</v>
      </c>
      <c r="F1068">
        <v>259</v>
      </c>
      <c r="G1068">
        <v>1016</v>
      </c>
      <c r="H1068" t="s">
        <v>1265</v>
      </c>
      <c r="I1068" t="str">
        <f>VLOOKUP($B1068,SOCS_box_taxonomy!$B$2:$Z$948,6,0)</f>
        <v>Eukaryota</v>
      </c>
      <c r="J1068" t="str">
        <f>VLOOKUP($B1068,SOCS_box_taxonomy!$B$2:$Z$948,7,0)</f>
        <v xml:space="preserve"> Metazoa</v>
      </c>
      <c r="K1068" t="str">
        <f>VLOOKUP($B1068,SOCS_box_taxonomy!$B$2:$Z$948,8,0)</f>
        <v xml:space="preserve"> Ecdysozoa</v>
      </c>
      <c r="L1068" t="str">
        <f>VLOOKUP($B1068,SOCS_box_taxonomy!$B$2:$Z$948,9,0)</f>
        <v xml:space="preserve"> Arthropoda</v>
      </c>
      <c r="M1068" t="str">
        <f>VLOOKUP($B1068,SOCS_box_taxonomy!$B$2:$Z$948,10,0)</f>
        <v xml:space="preserve"> Crustacea</v>
      </c>
      <c r="N1068" t="str">
        <f>VLOOKUP($B1068,SOCS_box_taxonomy!$B$2:$Z$948,11,0)</f>
        <v xml:space="preserve"> Maxillopoda</v>
      </c>
      <c r="O1068" t="str">
        <f>VLOOKUP($B1068,SOCS_box_taxonomy!$B$2:$Z$948,12,0)</f>
        <v>Copepoda</v>
      </c>
      <c r="P1068" t="str">
        <f>VLOOKUP($B1068,SOCS_box_taxonomy!$B$2:$Z$948,13,0)</f>
        <v xml:space="preserve"> Siphonostomatoida</v>
      </c>
      <c r="Q1068" t="str">
        <f>VLOOKUP($B1068,SOCS_box_taxonomy!$B$2:$Z$948,14,0)</f>
        <v xml:space="preserve"> Caligidae</v>
      </c>
      <c r="R1068" t="str">
        <f>VLOOKUP($B1068,SOCS_box_taxonomy!$B$2:$Z$948,15,0)</f>
        <v xml:space="preserve"> Caligus.</v>
      </c>
      <c r="S1068">
        <f>VLOOKUP($B1068,SOCS_box_taxonomy!$B$2:$Z$948,16,0)</f>
        <v>0</v>
      </c>
      <c r="T1068">
        <f>VLOOKUP($B1068,SOCS_box_taxonomy!$B$2:$Z$948,17,0)</f>
        <v>0</v>
      </c>
      <c r="U1068">
        <f>VLOOKUP($B1068,SOCS_box_taxonomy!$B$2:$Z$948,18,0)</f>
        <v>0</v>
      </c>
      <c r="V1068">
        <f>VLOOKUP($B1068,SOCS_box_taxonomy!$B$2:$Z$948,19,0)</f>
        <v>0</v>
      </c>
      <c r="W1068">
        <f>VLOOKUP($B1068,SOCS_box_taxonomy!$B$2:$Z$948,20,0)</f>
        <v>0</v>
      </c>
      <c r="X1068">
        <f>VLOOKUP($B1068,SOCS_box_taxonomy!$B$2:$Z$948,21,0)</f>
        <v>0</v>
      </c>
      <c r="Y1068">
        <f>VLOOKUP($B1068,SOCS_box_taxonomy!$B$2:$Z$948,22,0)</f>
        <v>0</v>
      </c>
      <c r="Z1068">
        <f>$F1068-$E1068+1</f>
        <v>42</v>
      </c>
    </row>
    <row r="1069" spans="1:26">
      <c r="A1069" t="s">
        <v>531</v>
      </c>
      <c r="B1069" t="s">
        <v>1660</v>
      </c>
      <c r="C1069">
        <v>286</v>
      </c>
      <c r="D1069" t="s">
        <v>62</v>
      </c>
      <c r="E1069">
        <v>74</v>
      </c>
      <c r="F1069">
        <v>213</v>
      </c>
      <c r="G1069">
        <v>3584</v>
      </c>
      <c r="H1069" t="s">
        <v>1275</v>
      </c>
      <c r="I1069" t="str">
        <f>VLOOKUP($B1069,SOCS_box_taxonomy!$B$2:$Z$948,6,0)</f>
        <v>Eukaryota</v>
      </c>
      <c r="J1069" t="str">
        <f>VLOOKUP($B1069,SOCS_box_taxonomy!$B$2:$Z$948,7,0)</f>
        <v xml:space="preserve"> Metazoa</v>
      </c>
      <c r="K1069" t="str">
        <f>VLOOKUP($B1069,SOCS_box_taxonomy!$B$2:$Z$948,8,0)</f>
        <v xml:space="preserve"> Ecdysozoa</v>
      </c>
      <c r="L1069" t="str">
        <f>VLOOKUP($B1069,SOCS_box_taxonomy!$B$2:$Z$948,9,0)</f>
        <v xml:space="preserve"> Arthropoda</v>
      </c>
      <c r="M1069" t="str">
        <f>VLOOKUP($B1069,SOCS_box_taxonomy!$B$2:$Z$948,10,0)</f>
        <v xml:space="preserve"> Crustacea</v>
      </c>
      <c r="N1069" t="str">
        <f>VLOOKUP($B1069,SOCS_box_taxonomy!$B$2:$Z$948,11,0)</f>
        <v xml:space="preserve"> Maxillopoda</v>
      </c>
      <c r="O1069" t="str">
        <f>VLOOKUP($B1069,SOCS_box_taxonomy!$B$2:$Z$948,12,0)</f>
        <v>Copepoda</v>
      </c>
      <c r="P1069" t="str">
        <f>VLOOKUP($B1069,SOCS_box_taxonomy!$B$2:$Z$948,13,0)</f>
        <v xml:space="preserve"> Siphonostomatoida</v>
      </c>
      <c r="Q1069" t="str">
        <f>VLOOKUP($B1069,SOCS_box_taxonomy!$B$2:$Z$948,14,0)</f>
        <v xml:space="preserve"> Caligidae</v>
      </c>
      <c r="R1069" t="str">
        <f>VLOOKUP($B1069,SOCS_box_taxonomy!$B$2:$Z$948,15,0)</f>
        <v xml:space="preserve"> Caligus.</v>
      </c>
      <c r="S1069">
        <f>VLOOKUP($B1069,SOCS_box_taxonomy!$B$2:$Z$948,16,0)</f>
        <v>0</v>
      </c>
      <c r="T1069">
        <f>VLOOKUP($B1069,SOCS_box_taxonomy!$B$2:$Z$948,17,0)</f>
        <v>0</v>
      </c>
      <c r="U1069">
        <f>VLOOKUP($B1069,SOCS_box_taxonomy!$B$2:$Z$948,18,0)</f>
        <v>0</v>
      </c>
      <c r="V1069">
        <f>VLOOKUP($B1069,SOCS_box_taxonomy!$B$2:$Z$948,19,0)</f>
        <v>0</v>
      </c>
      <c r="W1069">
        <f>VLOOKUP($B1069,SOCS_box_taxonomy!$B$2:$Z$948,20,0)</f>
        <v>0</v>
      </c>
      <c r="X1069">
        <f>VLOOKUP($B1069,SOCS_box_taxonomy!$B$2:$Z$948,21,0)</f>
        <v>0</v>
      </c>
      <c r="Y1069">
        <f>VLOOKUP($B1069,SOCS_box_taxonomy!$B$2:$Z$948,22,0)</f>
        <v>0</v>
      </c>
    </row>
    <row r="1070" spans="1:26">
      <c r="A1070" t="s">
        <v>538</v>
      </c>
      <c r="B1070" t="s">
        <v>1661</v>
      </c>
      <c r="C1070">
        <v>299</v>
      </c>
      <c r="D1070" t="s">
        <v>81</v>
      </c>
      <c r="E1070">
        <v>27</v>
      </c>
      <c r="F1070">
        <v>191</v>
      </c>
      <c r="G1070">
        <v>13525</v>
      </c>
      <c r="H1070" t="s">
        <v>1281</v>
      </c>
      <c r="I1070" t="str">
        <f>VLOOKUP($B1070,SOCS_box_taxonomy!$B$2:$Z$948,6,0)</f>
        <v>Eukaryota</v>
      </c>
      <c r="J1070" t="str">
        <f>VLOOKUP($B1070,SOCS_box_taxonomy!$B$2:$Z$948,7,0)</f>
        <v xml:space="preserve"> Metazoa</v>
      </c>
      <c r="K1070" t="str">
        <f>VLOOKUP($B1070,SOCS_box_taxonomy!$B$2:$Z$948,8,0)</f>
        <v xml:space="preserve"> Ecdysozoa</v>
      </c>
      <c r="L1070" t="str">
        <f>VLOOKUP($B1070,SOCS_box_taxonomy!$B$2:$Z$948,9,0)</f>
        <v xml:space="preserve"> Arthropoda</v>
      </c>
      <c r="M1070" t="str">
        <f>VLOOKUP($B1070,SOCS_box_taxonomy!$B$2:$Z$948,10,0)</f>
        <v xml:space="preserve"> Crustacea</v>
      </c>
      <c r="N1070" t="str">
        <f>VLOOKUP($B1070,SOCS_box_taxonomy!$B$2:$Z$948,11,0)</f>
        <v xml:space="preserve"> Maxillopoda</v>
      </c>
      <c r="O1070" t="str">
        <f>VLOOKUP($B1070,SOCS_box_taxonomy!$B$2:$Z$948,12,0)</f>
        <v>Copepoda</v>
      </c>
      <c r="P1070" t="str">
        <f>VLOOKUP($B1070,SOCS_box_taxonomy!$B$2:$Z$948,13,0)</f>
        <v xml:space="preserve"> Siphonostomatoida</v>
      </c>
      <c r="Q1070" t="str">
        <f>VLOOKUP($B1070,SOCS_box_taxonomy!$B$2:$Z$948,14,0)</f>
        <v xml:space="preserve"> Caligidae</v>
      </c>
      <c r="R1070" t="str">
        <f>VLOOKUP($B1070,SOCS_box_taxonomy!$B$2:$Z$948,15,0)</f>
        <v xml:space="preserve"> Lepeophtheirus.</v>
      </c>
      <c r="S1070">
        <f>VLOOKUP($B1070,SOCS_box_taxonomy!$B$2:$Z$948,16,0)</f>
        <v>0</v>
      </c>
      <c r="T1070">
        <f>VLOOKUP($B1070,SOCS_box_taxonomy!$B$2:$Z$948,17,0)</f>
        <v>0</v>
      </c>
      <c r="U1070">
        <f>VLOOKUP($B1070,SOCS_box_taxonomy!$B$2:$Z$948,18,0)</f>
        <v>0</v>
      </c>
      <c r="V1070">
        <f>VLOOKUP($B1070,SOCS_box_taxonomy!$B$2:$Z$948,19,0)</f>
        <v>0</v>
      </c>
      <c r="W1070">
        <f>VLOOKUP($B1070,SOCS_box_taxonomy!$B$2:$Z$948,20,0)</f>
        <v>0</v>
      </c>
      <c r="X1070">
        <f>VLOOKUP($B1070,SOCS_box_taxonomy!$B$2:$Z$948,21,0)</f>
        <v>0</v>
      </c>
      <c r="Y1070">
        <f>VLOOKUP($B1070,SOCS_box_taxonomy!$B$2:$Z$948,22,0)</f>
        <v>0</v>
      </c>
    </row>
    <row r="1071" spans="1:26">
      <c r="A1071" t="s">
        <v>538</v>
      </c>
      <c r="B1071" t="s">
        <v>1661</v>
      </c>
      <c r="C1071">
        <v>299</v>
      </c>
      <c r="D1071" t="s">
        <v>21</v>
      </c>
      <c r="E1071">
        <v>204</v>
      </c>
      <c r="F1071">
        <v>241</v>
      </c>
      <c r="G1071">
        <v>1016</v>
      </c>
      <c r="H1071" t="s">
        <v>1265</v>
      </c>
      <c r="I1071" t="str">
        <f>VLOOKUP($B1071,SOCS_box_taxonomy!$B$2:$Z$948,6,0)</f>
        <v>Eukaryota</v>
      </c>
      <c r="J1071" t="str">
        <f>VLOOKUP($B1071,SOCS_box_taxonomy!$B$2:$Z$948,7,0)</f>
        <v xml:space="preserve"> Metazoa</v>
      </c>
      <c r="K1071" t="str">
        <f>VLOOKUP($B1071,SOCS_box_taxonomy!$B$2:$Z$948,8,0)</f>
        <v xml:space="preserve"> Ecdysozoa</v>
      </c>
      <c r="L1071" t="str">
        <f>VLOOKUP($B1071,SOCS_box_taxonomy!$B$2:$Z$948,9,0)</f>
        <v xml:space="preserve"> Arthropoda</v>
      </c>
      <c r="M1071" t="str">
        <f>VLOOKUP($B1071,SOCS_box_taxonomy!$B$2:$Z$948,10,0)</f>
        <v xml:space="preserve"> Crustacea</v>
      </c>
      <c r="N1071" t="str">
        <f>VLOOKUP($B1071,SOCS_box_taxonomy!$B$2:$Z$948,11,0)</f>
        <v xml:space="preserve"> Maxillopoda</v>
      </c>
      <c r="O1071" t="str">
        <f>VLOOKUP($B1071,SOCS_box_taxonomy!$B$2:$Z$948,12,0)</f>
        <v>Copepoda</v>
      </c>
      <c r="P1071" t="str">
        <f>VLOOKUP($B1071,SOCS_box_taxonomy!$B$2:$Z$948,13,0)</f>
        <v xml:space="preserve"> Siphonostomatoida</v>
      </c>
      <c r="Q1071" t="str">
        <f>VLOOKUP($B1071,SOCS_box_taxonomy!$B$2:$Z$948,14,0)</f>
        <v xml:space="preserve"> Caligidae</v>
      </c>
      <c r="R1071" t="str">
        <f>VLOOKUP($B1071,SOCS_box_taxonomy!$B$2:$Z$948,15,0)</f>
        <v xml:space="preserve"> Lepeophtheirus.</v>
      </c>
      <c r="S1071">
        <f>VLOOKUP($B1071,SOCS_box_taxonomy!$B$2:$Z$948,16,0)</f>
        <v>0</v>
      </c>
      <c r="T1071">
        <f>VLOOKUP($B1071,SOCS_box_taxonomy!$B$2:$Z$948,17,0)</f>
        <v>0</v>
      </c>
      <c r="U1071">
        <f>VLOOKUP($B1071,SOCS_box_taxonomy!$B$2:$Z$948,18,0)</f>
        <v>0</v>
      </c>
      <c r="V1071">
        <f>VLOOKUP($B1071,SOCS_box_taxonomy!$B$2:$Z$948,19,0)</f>
        <v>0</v>
      </c>
      <c r="W1071">
        <f>VLOOKUP($B1071,SOCS_box_taxonomy!$B$2:$Z$948,20,0)</f>
        <v>0</v>
      </c>
      <c r="X1071">
        <f>VLOOKUP($B1071,SOCS_box_taxonomy!$B$2:$Z$948,21,0)</f>
        <v>0</v>
      </c>
      <c r="Y1071">
        <f>VLOOKUP($B1071,SOCS_box_taxonomy!$B$2:$Z$948,22,0)</f>
        <v>0</v>
      </c>
      <c r="Z1071">
        <f>$F1071-$E1071+1</f>
        <v>38</v>
      </c>
    </row>
    <row r="1072" spans="1:26">
      <c r="A1072" t="s">
        <v>540</v>
      </c>
      <c r="B1072" t="s">
        <v>1662</v>
      </c>
      <c r="C1072">
        <v>409</v>
      </c>
      <c r="D1072" t="s">
        <v>21</v>
      </c>
      <c r="E1072">
        <v>369</v>
      </c>
      <c r="F1072">
        <v>406</v>
      </c>
      <c r="G1072">
        <v>1016</v>
      </c>
      <c r="H1072" t="s">
        <v>1265</v>
      </c>
      <c r="I1072" t="str">
        <f>VLOOKUP($B1072,SOCS_box_taxonomy!$B$2:$Z$948,6,0)</f>
        <v>Eukaryota</v>
      </c>
      <c r="J1072" t="str">
        <f>VLOOKUP($B1072,SOCS_box_taxonomy!$B$2:$Z$948,7,0)</f>
        <v xml:space="preserve"> Metazoa</v>
      </c>
      <c r="K1072" t="str">
        <f>VLOOKUP($B1072,SOCS_box_taxonomy!$B$2:$Z$948,8,0)</f>
        <v xml:space="preserve"> Ecdysozoa</v>
      </c>
      <c r="L1072" t="str">
        <f>VLOOKUP($B1072,SOCS_box_taxonomy!$B$2:$Z$948,9,0)</f>
        <v xml:space="preserve"> Arthropoda</v>
      </c>
      <c r="M1072" t="str">
        <f>VLOOKUP($B1072,SOCS_box_taxonomy!$B$2:$Z$948,10,0)</f>
        <v xml:space="preserve"> Crustacea</v>
      </c>
      <c r="N1072" t="str">
        <f>VLOOKUP($B1072,SOCS_box_taxonomy!$B$2:$Z$948,11,0)</f>
        <v xml:space="preserve"> Maxillopoda</v>
      </c>
      <c r="O1072" t="str">
        <f>VLOOKUP($B1072,SOCS_box_taxonomy!$B$2:$Z$948,12,0)</f>
        <v>Copepoda</v>
      </c>
      <c r="P1072" t="str">
        <f>VLOOKUP($B1072,SOCS_box_taxonomy!$B$2:$Z$948,13,0)</f>
        <v xml:space="preserve"> Siphonostomatoida</v>
      </c>
      <c r="Q1072" t="str">
        <f>VLOOKUP($B1072,SOCS_box_taxonomy!$B$2:$Z$948,14,0)</f>
        <v xml:space="preserve"> Caligidae</v>
      </c>
      <c r="R1072" t="str">
        <f>VLOOKUP($B1072,SOCS_box_taxonomy!$B$2:$Z$948,15,0)</f>
        <v xml:space="preserve"> Lepeophtheirus.</v>
      </c>
      <c r="S1072">
        <f>VLOOKUP($B1072,SOCS_box_taxonomy!$B$2:$Z$948,16,0)</f>
        <v>0</v>
      </c>
      <c r="T1072">
        <f>VLOOKUP($B1072,SOCS_box_taxonomy!$B$2:$Z$948,17,0)</f>
        <v>0</v>
      </c>
      <c r="U1072">
        <f>VLOOKUP($B1072,SOCS_box_taxonomy!$B$2:$Z$948,18,0)</f>
        <v>0</v>
      </c>
      <c r="V1072">
        <f>VLOOKUP($B1072,SOCS_box_taxonomy!$B$2:$Z$948,19,0)</f>
        <v>0</v>
      </c>
      <c r="W1072">
        <f>VLOOKUP($B1072,SOCS_box_taxonomy!$B$2:$Z$948,20,0)</f>
        <v>0</v>
      </c>
      <c r="X1072">
        <f>VLOOKUP($B1072,SOCS_box_taxonomy!$B$2:$Z$948,21,0)</f>
        <v>0</v>
      </c>
      <c r="Y1072">
        <f>VLOOKUP($B1072,SOCS_box_taxonomy!$B$2:$Z$948,22,0)</f>
        <v>0</v>
      </c>
      <c r="Z1072">
        <f>$F1072-$E1072+1</f>
        <v>38</v>
      </c>
    </row>
    <row r="1073" spans="1:26">
      <c r="A1073" t="s">
        <v>540</v>
      </c>
      <c r="B1073" t="s">
        <v>1662</v>
      </c>
      <c r="C1073">
        <v>409</v>
      </c>
      <c r="D1073" t="s">
        <v>1266</v>
      </c>
      <c r="E1073">
        <v>131</v>
      </c>
      <c r="F1073">
        <v>173</v>
      </c>
      <c r="G1073">
        <v>121734</v>
      </c>
      <c r="H1073" t="s">
        <v>1267</v>
      </c>
      <c r="I1073" t="str">
        <f>VLOOKUP($B1073,SOCS_box_taxonomy!$B$2:$Z$948,6,0)</f>
        <v>Eukaryota</v>
      </c>
      <c r="J1073" t="str">
        <f>VLOOKUP($B1073,SOCS_box_taxonomy!$B$2:$Z$948,7,0)</f>
        <v xml:space="preserve"> Metazoa</v>
      </c>
      <c r="K1073" t="str">
        <f>VLOOKUP($B1073,SOCS_box_taxonomy!$B$2:$Z$948,8,0)</f>
        <v xml:space="preserve"> Ecdysozoa</v>
      </c>
      <c r="L1073" t="str">
        <f>VLOOKUP($B1073,SOCS_box_taxonomy!$B$2:$Z$948,9,0)</f>
        <v xml:space="preserve"> Arthropoda</v>
      </c>
      <c r="M1073" t="str">
        <f>VLOOKUP($B1073,SOCS_box_taxonomy!$B$2:$Z$948,10,0)</f>
        <v xml:space="preserve"> Crustacea</v>
      </c>
      <c r="N1073" t="str">
        <f>VLOOKUP($B1073,SOCS_box_taxonomy!$B$2:$Z$948,11,0)</f>
        <v xml:space="preserve"> Maxillopoda</v>
      </c>
      <c r="O1073" t="str">
        <f>VLOOKUP($B1073,SOCS_box_taxonomy!$B$2:$Z$948,12,0)</f>
        <v>Copepoda</v>
      </c>
      <c r="P1073" t="str">
        <f>VLOOKUP($B1073,SOCS_box_taxonomy!$B$2:$Z$948,13,0)</f>
        <v xml:space="preserve"> Siphonostomatoida</v>
      </c>
      <c r="Q1073" t="str">
        <f>VLOOKUP($B1073,SOCS_box_taxonomy!$B$2:$Z$948,14,0)</f>
        <v xml:space="preserve"> Caligidae</v>
      </c>
      <c r="R1073" t="str">
        <f>VLOOKUP($B1073,SOCS_box_taxonomy!$B$2:$Z$948,15,0)</f>
        <v xml:space="preserve"> Lepeophtheirus.</v>
      </c>
      <c r="S1073">
        <f>VLOOKUP($B1073,SOCS_box_taxonomy!$B$2:$Z$948,16,0)</f>
        <v>0</v>
      </c>
      <c r="T1073">
        <f>VLOOKUP($B1073,SOCS_box_taxonomy!$B$2:$Z$948,17,0)</f>
        <v>0</v>
      </c>
      <c r="U1073">
        <f>VLOOKUP($B1073,SOCS_box_taxonomy!$B$2:$Z$948,18,0)</f>
        <v>0</v>
      </c>
      <c r="V1073">
        <f>VLOOKUP($B1073,SOCS_box_taxonomy!$B$2:$Z$948,19,0)</f>
        <v>0</v>
      </c>
      <c r="W1073">
        <f>VLOOKUP($B1073,SOCS_box_taxonomy!$B$2:$Z$948,20,0)</f>
        <v>0</v>
      </c>
      <c r="X1073">
        <f>VLOOKUP($B1073,SOCS_box_taxonomy!$B$2:$Z$948,21,0)</f>
        <v>0</v>
      </c>
      <c r="Y1073">
        <f>VLOOKUP($B1073,SOCS_box_taxonomy!$B$2:$Z$948,22,0)</f>
        <v>0</v>
      </c>
    </row>
    <row r="1074" spans="1:26">
      <c r="A1074" t="s">
        <v>540</v>
      </c>
      <c r="B1074" t="s">
        <v>1662</v>
      </c>
      <c r="C1074">
        <v>409</v>
      </c>
      <c r="D1074" t="s">
        <v>1266</v>
      </c>
      <c r="E1074">
        <v>188</v>
      </c>
      <c r="F1074">
        <v>215</v>
      </c>
      <c r="G1074">
        <v>121734</v>
      </c>
      <c r="H1074" t="s">
        <v>1267</v>
      </c>
      <c r="I1074" t="str">
        <f>VLOOKUP($B1074,SOCS_box_taxonomy!$B$2:$Z$948,6,0)</f>
        <v>Eukaryota</v>
      </c>
      <c r="J1074" t="str">
        <f>VLOOKUP($B1074,SOCS_box_taxonomy!$B$2:$Z$948,7,0)</f>
        <v xml:space="preserve"> Metazoa</v>
      </c>
      <c r="K1074" t="str">
        <f>VLOOKUP($B1074,SOCS_box_taxonomy!$B$2:$Z$948,8,0)</f>
        <v xml:space="preserve"> Ecdysozoa</v>
      </c>
      <c r="L1074" t="str">
        <f>VLOOKUP($B1074,SOCS_box_taxonomy!$B$2:$Z$948,9,0)</f>
        <v xml:space="preserve"> Arthropoda</v>
      </c>
      <c r="M1074" t="str">
        <f>VLOOKUP($B1074,SOCS_box_taxonomy!$B$2:$Z$948,10,0)</f>
        <v xml:space="preserve"> Crustacea</v>
      </c>
      <c r="N1074" t="str">
        <f>VLOOKUP($B1074,SOCS_box_taxonomy!$B$2:$Z$948,11,0)</f>
        <v xml:space="preserve"> Maxillopoda</v>
      </c>
      <c r="O1074" t="str">
        <f>VLOOKUP($B1074,SOCS_box_taxonomy!$B$2:$Z$948,12,0)</f>
        <v>Copepoda</v>
      </c>
      <c r="P1074" t="str">
        <f>VLOOKUP($B1074,SOCS_box_taxonomy!$B$2:$Z$948,13,0)</f>
        <v xml:space="preserve"> Siphonostomatoida</v>
      </c>
      <c r="Q1074" t="str">
        <f>VLOOKUP($B1074,SOCS_box_taxonomy!$B$2:$Z$948,14,0)</f>
        <v xml:space="preserve"> Caligidae</v>
      </c>
      <c r="R1074" t="str">
        <f>VLOOKUP($B1074,SOCS_box_taxonomy!$B$2:$Z$948,15,0)</f>
        <v xml:space="preserve"> Lepeophtheirus.</v>
      </c>
      <c r="S1074">
        <f>VLOOKUP($B1074,SOCS_box_taxonomy!$B$2:$Z$948,16,0)</f>
        <v>0</v>
      </c>
      <c r="T1074">
        <f>VLOOKUP($B1074,SOCS_box_taxonomy!$B$2:$Z$948,17,0)</f>
        <v>0</v>
      </c>
      <c r="U1074">
        <f>VLOOKUP($B1074,SOCS_box_taxonomy!$B$2:$Z$948,18,0)</f>
        <v>0</v>
      </c>
      <c r="V1074">
        <f>VLOOKUP($B1074,SOCS_box_taxonomy!$B$2:$Z$948,19,0)</f>
        <v>0</v>
      </c>
      <c r="W1074">
        <f>VLOOKUP($B1074,SOCS_box_taxonomy!$B$2:$Z$948,20,0)</f>
        <v>0</v>
      </c>
      <c r="X1074">
        <f>VLOOKUP($B1074,SOCS_box_taxonomy!$B$2:$Z$948,21,0)</f>
        <v>0</v>
      </c>
      <c r="Y1074">
        <f>VLOOKUP($B1074,SOCS_box_taxonomy!$B$2:$Z$948,22,0)</f>
        <v>0</v>
      </c>
    </row>
    <row r="1075" spans="1:26">
      <c r="A1075" t="s">
        <v>540</v>
      </c>
      <c r="B1075" t="s">
        <v>1662</v>
      </c>
      <c r="C1075">
        <v>409</v>
      </c>
      <c r="D1075" t="s">
        <v>1266</v>
      </c>
      <c r="E1075">
        <v>223</v>
      </c>
      <c r="F1075">
        <v>261</v>
      </c>
      <c r="G1075">
        <v>121734</v>
      </c>
      <c r="H1075" t="s">
        <v>1267</v>
      </c>
      <c r="I1075" t="str">
        <f>VLOOKUP($B1075,SOCS_box_taxonomy!$B$2:$Z$948,6,0)</f>
        <v>Eukaryota</v>
      </c>
      <c r="J1075" t="str">
        <f>VLOOKUP($B1075,SOCS_box_taxonomy!$B$2:$Z$948,7,0)</f>
        <v xml:space="preserve"> Metazoa</v>
      </c>
      <c r="K1075" t="str">
        <f>VLOOKUP($B1075,SOCS_box_taxonomy!$B$2:$Z$948,8,0)</f>
        <v xml:space="preserve"> Ecdysozoa</v>
      </c>
      <c r="L1075" t="str">
        <f>VLOOKUP($B1075,SOCS_box_taxonomy!$B$2:$Z$948,9,0)</f>
        <v xml:space="preserve"> Arthropoda</v>
      </c>
      <c r="M1075" t="str">
        <f>VLOOKUP($B1075,SOCS_box_taxonomy!$B$2:$Z$948,10,0)</f>
        <v xml:space="preserve"> Crustacea</v>
      </c>
      <c r="N1075" t="str">
        <f>VLOOKUP($B1075,SOCS_box_taxonomy!$B$2:$Z$948,11,0)</f>
        <v xml:space="preserve"> Maxillopoda</v>
      </c>
      <c r="O1075" t="str">
        <f>VLOOKUP($B1075,SOCS_box_taxonomy!$B$2:$Z$948,12,0)</f>
        <v>Copepoda</v>
      </c>
      <c r="P1075" t="str">
        <f>VLOOKUP($B1075,SOCS_box_taxonomy!$B$2:$Z$948,13,0)</f>
        <v xml:space="preserve"> Siphonostomatoida</v>
      </c>
      <c r="Q1075" t="str">
        <f>VLOOKUP($B1075,SOCS_box_taxonomy!$B$2:$Z$948,14,0)</f>
        <v xml:space="preserve"> Caligidae</v>
      </c>
      <c r="R1075" t="str">
        <f>VLOOKUP($B1075,SOCS_box_taxonomy!$B$2:$Z$948,15,0)</f>
        <v xml:space="preserve"> Lepeophtheirus.</v>
      </c>
      <c r="S1075">
        <f>VLOOKUP($B1075,SOCS_box_taxonomy!$B$2:$Z$948,16,0)</f>
        <v>0</v>
      </c>
      <c r="T1075">
        <f>VLOOKUP($B1075,SOCS_box_taxonomy!$B$2:$Z$948,17,0)</f>
        <v>0</v>
      </c>
      <c r="U1075">
        <f>VLOOKUP($B1075,SOCS_box_taxonomy!$B$2:$Z$948,18,0)</f>
        <v>0</v>
      </c>
      <c r="V1075">
        <f>VLOOKUP($B1075,SOCS_box_taxonomy!$B$2:$Z$948,19,0)</f>
        <v>0</v>
      </c>
      <c r="W1075">
        <f>VLOOKUP($B1075,SOCS_box_taxonomy!$B$2:$Z$948,20,0)</f>
        <v>0</v>
      </c>
      <c r="X1075">
        <f>VLOOKUP($B1075,SOCS_box_taxonomy!$B$2:$Z$948,21,0)</f>
        <v>0</v>
      </c>
      <c r="Y1075">
        <f>VLOOKUP($B1075,SOCS_box_taxonomy!$B$2:$Z$948,22,0)</f>
        <v>0</v>
      </c>
    </row>
    <row r="1076" spans="1:26">
      <c r="A1076" t="s">
        <v>541</v>
      </c>
      <c r="B1076" t="s">
        <v>1663</v>
      </c>
      <c r="C1076">
        <v>233</v>
      </c>
      <c r="D1076" t="s">
        <v>21</v>
      </c>
      <c r="E1076">
        <v>184</v>
      </c>
      <c r="F1076">
        <v>225</v>
      </c>
      <c r="G1076">
        <v>1016</v>
      </c>
      <c r="H1076" t="s">
        <v>1265</v>
      </c>
      <c r="I1076" t="str">
        <f>VLOOKUP($B1076,SOCS_box_taxonomy!$B$2:$Z$948,6,0)</f>
        <v>Eukaryota</v>
      </c>
      <c r="J1076" t="str">
        <f>VLOOKUP($B1076,SOCS_box_taxonomy!$B$2:$Z$948,7,0)</f>
        <v xml:space="preserve"> Metazoa</v>
      </c>
      <c r="K1076" t="str">
        <f>VLOOKUP($B1076,SOCS_box_taxonomy!$B$2:$Z$948,8,0)</f>
        <v xml:space="preserve"> Ecdysozoa</v>
      </c>
      <c r="L1076" t="str">
        <f>VLOOKUP($B1076,SOCS_box_taxonomy!$B$2:$Z$948,9,0)</f>
        <v xml:space="preserve"> Arthropoda</v>
      </c>
      <c r="M1076" t="str">
        <f>VLOOKUP($B1076,SOCS_box_taxonomy!$B$2:$Z$948,10,0)</f>
        <v xml:space="preserve"> Crustacea</v>
      </c>
      <c r="N1076" t="str">
        <f>VLOOKUP($B1076,SOCS_box_taxonomy!$B$2:$Z$948,11,0)</f>
        <v xml:space="preserve"> Maxillopoda</v>
      </c>
      <c r="O1076" t="str">
        <f>VLOOKUP($B1076,SOCS_box_taxonomy!$B$2:$Z$948,12,0)</f>
        <v>Copepoda</v>
      </c>
      <c r="P1076" t="str">
        <f>VLOOKUP($B1076,SOCS_box_taxonomy!$B$2:$Z$948,13,0)</f>
        <v xml:space="preserve"> Siphonostomatoida</v>
      </c>
      <c r="Q1076" t="str">
        <f>VLOOKUP($B1076,SOCS_box_taxonomy!$B$2:$Z$948,14,0)</f>
        <v xml:space="preserve"> Caligidae</v>
      </c>
      <c r="R1076" t="str">
        <f>VLOOKUP($B1076,SOCS_box_taxonomy!$B$2:$Z$948,15,0)</f>
        <v xml:space="preserve"> Lepeophtheirus.</v>
      </c>
      <c r="S1076">
        <f>VLOOKUP($B1076,SOCS_box_taxonomy!$B$2:$Z$948,16,0)</f>
        <v>0</v>
      </c>
      <c r="T1076">
        <f>VLOOKUP($B1076,SOCS_box_taxonomy!$B$2:$Z$948,17,0)</f>
        <v>0</v>
      </c>
      <c r="U1076">
        <f>VLOOKUP($B1076,SOCS_box_taxonomy!$B$2:$Z$948,18,0)</f>
        <v>0</v>
      </c>
      <c r="V1076">
        <f>VLOOKUP($B1076,SOCS_box_taxonomy!$B$2:$Z$948,19,0)</f>
        <v>0</v>
      </c>
      <c r="W1076">
        <f>VLOOKUP($B1076,SOCS_box_taxonomy!$B$2:$Z$948,20,0)</f>
        <v>0</v>
      </c>
      <c r="X1076">
        <f>VLOOKUP($B1076,SOCS_box_taxonomy!$B$2:$Z$948,21,0)</f>
        <v>0</v>
      </c>
      <c r="Y1076">
        <f>VLOOKUP($B1076,SOCS_box_taxonomy!$B$2:$Z$948,22,0)</f>
        <v>0</v>
      </c>
      <c r="Z1076">
        <f>$F1076-$E1076+1</f>
        <v>42</v>
      </c>
    </row>
    <row r="1077" spans="1:26">
      <c r="A1077" t="s">
        <v>541</v>
      </c>
      <c r="B1077" t="s">
        <v>1663</v>
      </c>
      <c r="C1077">
        <v>233</v>
      </c>
      <c r="D1077" t="s">
        <v>62</v>
      </c>
      <c r="E1077">
        <v>45</v>
      </c>
      <c r="F1077">
        <v>179</v>
      </c>
      <c r="G1077">
        <v>3584</v>
      </c>
      <c r="H1077" t="s">
        <v>1275</v>
      </c>
      <c r="I1077" t="str">
        <f>VLOOKUP($B1077,SOCS_box_taxonomy!$B$2:$Z$948,6,0)</f>
        <v>Eukaryota</v>
      </c>
      <c r="J1077" t="str">
        <f>VLOOKUP($B1077,SOCS_box_taxonomy!$B$2:$Z$948,7,0)</f>
        <v xml:space="preserve"> Metazoa</v>
      </c>
      <c r="K1077" t="str">
        <f>VLOOKUP($B1077,SOCS_box_taxonomy!$B$2:$Z$948,8,0)</f>
        <v xml:space="preserve"> Ecdysozoa</v>
      </c>
      <c r="L1077" t="str">
        <f>VLOOKUP($B1077,SOCS_box_taxonomy!$B$2:$Z$948,9,0)</f>
        <v xml:space="preserve"> Arthropoda</v>
      </c>
      <c r="M1077" t="str">
        <f>VLOOKUP($B1077,SOCS_box_taxonomy!$B$2:$Z$948,10,0)</f>
        <v xml:space="preserve"> Crustacea</v>
      </c>
      <c r="N1077" t="str">
        <f>VLOOKUP($B1077,SOCS_box_taxonomy!$B$2:$Z$948,11,0)</f>
        <v xml:space="preserve"> Maxillopoda</v>
      </c>
      <c r="O1077" t="str">
        <f>VLOOKUP($B1077,SOCS_box_taxonomy!$B$2:$Z$948,12,0)</f>
        <v>Copepoda</v>
      </c>
      <c r="P1077" t="str">
        <f>VLOOKUP($B1077,SOCS_box_taxonomy!$B$2:$Z$948,13,0)</f>
        <v xml:space="preserve"> Siphonostomatoida</v>
      </c>
      <c r="Q1077" t="str">
        <f>VLOOKUP($B1077,SOCS_box_taxonomy!$B$2:$Z$948,14,0)</f>
        <v xml:space="preserve"> Caligidae</v>
      </c>
      <c r="R1077" t="str">
        <f>VLOOKUP($B1077,SOCS_box_taxonomy!$B$2:$Z$948,15,0)</f>
        <v xml:space="preserve"> Lepeophtheirus.</v>
      </c>
      <c r="S1077">
        <f>VLOOKUP($B1077,SOCS_box_taxonomy!$B$2:$Z$948,16,0)</f>
        <v>0</v>
      </c>
      <c r="T1077">
        <f>VLOOKUP($B1077,SOCS_box_taxonomy!$B$2:$Z$948,17,0)</f>
        <v>0</v>
      </c>
      <c r="U1077">
        <f>VLOOKUP($B1077,SOCS_box_taxonomy!$B$2:$Z$948,18,0)</f>
        <v>0</v>
      </c>
      <c r="V1077">
        <f>VLOOKUP($B1077,SOCS_box_taxonomy!$B$2:$Z$948,19,0)</f>
        <v>0</v>
      </c>
      <c r="W1077">
        <f>VLOOKUP($B1077,SOCS_box_taxonomy!$B$2:$Z$948,20,0)</f>
        <v>0</v>
      </c>
      <c r="X1077">
        <f>VLOOKUP($B1077,SOCS_box_taxonomy!$B$2:$Z$948,21,0)</f>
        <v>0</v>
      </c>
      <c r="Y1077">
        <f>VLOOKUP($B1077,SOCS_box_taxonomy!$B$2:$Z$948,22,0)</f>
        <v>0</v>
      </c>
    </row>
    <row r="1078" spans="1:26">
      <c r="A1078" t="s">
        <v>542</v>
      </c>
      <c r="B1078" t="s">
        <v>1664</v>
      </c>
      <c r="C1078">
        <v>279</v>
      </c>
      <c r="D1078" t="s">
        <v>21</v>
      </c>
      <c r="E1078">
        <v>207</v>
      </c>
      <c r="F1078">
        <v>248</v>
      </c>
      <c r="G1078">
        <v>1016</v>
      </c>
      <c r="H1078" t="s">
        <v>1265</v>
      </c>
      <c r="I1078" t="str">
        <f>VLOOKUP($B1078,SOCS_box_taxonomy!$B$2:$Z$948,6,0)</f>
        <v>Eukaryota</v>
      </c>
      <c r="J1078" t="str">
        <f>VLOOKUP($B1078,SOCS_box_taxonomy!$B$2:$Z$948,7,0)</f>
        <v xml:space="preserve"> Metazoa</v>
      </c>
      <c r="K1078" t="str">
        <f>VLOOKUP($B1078,SOCS_box_taxonomy!$B$2:$Z$948,8,0)</f>
        <v xml:space="preserve"> Ecdysozoa</v>
      </c>
      <c r="L1078" t="str">
        <f>VLOOKUP($B1078,SOCS_box_taxonomy!$B$2:$Z$948,9,0)</f>
        <v xml:space="preserve"> Arthropoda</v>
      </c>
      <c r="M1078" t="str">
        <f>VLOOKUP($B1078,SOCS_box_taxonomy!$B$2:$Z$948,10,0)</f>
        <v xml:space="preserve"> Crustacea</v>
      </c>
      <c r="N1078" t="str">
        <f>VLOOKUP($B1078,SOCS_box_taxonomy!$B$2:$Z$948,11,0)</f>
        <v xml:space="preserve"> Maxillopoda</v>
      </c>
      <c r="O1078" t="str">
        <f>VLOOKUP($B1078,SOCS_box_taxonomy!$B$2:$Z$948,12,0)</f>
        <v>Copepoda</v>
      </c>
      <c r="P1078" t="str">
        <f>VLOOKUP($B1078,SOCS_box_taxonomy!$B$2:$Z$948,13,0)</f>
        <v xml:space="preserve"> Siphonostomatoida</v>
      </c>
      <c r="Q1078" t="str">
        <f>VLOOKUP($B1078,SOCS_box_taxonomy!$B$2:$Z$948,14,0)</f>
        <v xml:space="preserve"> Caligidae</v>
      </c>
      <c r="R1078" t="str">
        <f>VLOOKUP($B1078,SOCS_box_taxonomy!$B$2:$Z$948,15,0)</f>
        <v xml:space="preserve"> Caligus.</v>
      </c>
      <c r="S1078">
        <f>VLOOKUP($B1078,SOCS_box_taxonomy!$B$2:$Z$948,16,0)</f>
        <v>0</v>
      </c>
      <c r="T1078">
        <f>VLOOKUP($B1078,SOCS_box_taxonomy!$B$2:$Z$948,17,0)</f>
        <v>0</v>
      </c>
      <c r="U1078">
        <f>VLOOKUP($B1078,SOCS_box_taxonomy!$B$2:$Z$948,18,0)</f>
        <v>0</v>
      </c>
      <c r="V1078">
        <f>VLOOKUP($B1078,SOCS_box_taxonomy!$B$2:$Z$948,19,0)</f>
        <v>0</v>
      </c>
      <c r="W1078">
        <f>VLOOKUP($B1078,SOCS_box_taxonomy!$B$2:$Z$948,20,0)</f>
        <v>0</v>
      </c>
      <c r="X1078">
        <f>VLOOKUP($B1078,SOCS_box_taxonomy!$B$2:$Z$948,21,0)</f>
        <v>0</v>
      </c>
      <c r="Y1078">
        <f>VLOOKUP($B1078,SOCS_box_taxonomy!$B$2:$Z$948,22,0)</f>
        <v>0</v>
      </c>
      <c r="Z1078">
        <f>$F1078-$E1078+1</f>
        <v>42</v>
      </c>
    </row>
    <row r="1079" spans="1:26">
      <c r="A1079" t="s">
        <v>542</v>
      </c>
      <c r="B1079" t="s">
        <v>1664</v>
      </c>
      <c r="C1079">
        <v>279</v>
      </c>
      <c r="D1079" t="s">
        <v>62</v>
      </c>
      <c r="E1079">
        <v>71</v>
      </c>
      <c r="F1079">
        <v>202</v>
      </c>
      <c r="G1079">
        <v>3584</v>
      </c>
      <c r="H1079" t="s">
        <v>1275</v>
      </c>
      <c r="I1079" t="str">
        <f>VLOOKUP($B1079,SOCS_box_taxonomy!$B$2:$Z$948,6,0)</f>
        <v>Eukaryota</v>
      </c>
      <c r="J1079" t="str">
        <f>VLOOKUP($B1079,SOCS_box_taxonomy!$B$2:$Z$948,7,0)</f>
        <v xml:space="preserve"> Metazoa</v>
      </c>
      <c r="K1079" t="str">
        <f>VLOOKUP($B1079,SOCS_box_taxonomy!$B$2:$Z$948,8,0)</f>
        <v xml:space="preserve"> Ecdysozoa</v>
      </c>
      <c r="L1079" t="str">
        <f>VLOOKUP($B1079,SOCS_box_taxonomy!$B$2:$Z$948,9,0)</f>
        <v xml:space="preserve"> Arthropoda</v>
      </c>
      <c r="M1079" t="str">
        <f>VLOOKUP($B1079,SOCS_box_taxonomy!$B$2:$Z$948,10,0)</f>
        <v xml:space="preserve"> Crustacea</v>
      </c>
      <c r="N1079" t="str">
        <f>VLOOKUP($B1079,SOCS_box_taxonomy!$B$2:$Z$948,11,0)</f>
        <v xml:space="preserve"> Maxillopoda</v>
      </c>
      <c r="O1079" t="str">
        <f>VLOOKUP($B1079,SOCS_box_taxonomy!$B$2:$Z$948,12,0)</f>
        <v>Copepoda</v>
      </c>
      <c r="P1079" t="str">
        <f>VLOOKUP($B1079,SOCS_box_taxonomy!$B$2:$Z$948,13,0)</f>
        <v xml:space="preserve"> Siphonostomatoida</v>
      </c>
      <c r="Q1079" t="str">
        <f>VLOOKUP($B1079,SOCS_box_taxonomy!$B$2:$Z$948,14,0)</f>
        <v xml:space="preserve"> Caligidae</v>
      </c>
      <c r="R1079" t="str">
        <f>VLOOKUP($B1079,SOCS_box_taxonomy!$B$2:$Z$948,15,0)</f>
        <v xml:space="preserve"> Caligus.</v>
      </c>
      <c r="S1079">
        <f>VLOOKUP($B1079,SOCS_box_taxonomy!$B$2:$Z$948,16,0)</f>
        <v>0</v>
      </c>
      <c r="T1079">
        <f>VLOOKUP($B1079,SOCS_box_taxonomy!$B$2:$Z$948,17,0)</f>
        <v>0</v>
      </c>
      <c r="U1079">
        <f>VLOOKUP($B1079,SOCS_box_taxonomy!$B$2:$Z$948,18,0)</f>
        <v>0</v>
      </c>
      <c r="V1079">
        <f>VLOOKUP($B1079,SOCS_box_taxonomy!$B$2:$Z$948,19,0)</f>
        <v>0</v>
      </c>
      <c r="W1079">
        <f>VLOOKUP($B1079,SOCS_box_taxonomy!$B$2:$Z$948,20,0)</f>
        <v>0</v>
      </c>
      <c r="X1079">
        <f>VLOOKUP($B1079,SOCS_box_taxonomy!$B$2:$Z$948,21,0)</f>
        <v>0</v>
      </c>
      <c r="Y1079">
        <f>VLOOKUP($B1079,SOCS_box_taxonomy!$B$2:$Z$948,22,0)</f>
        <v>0</v>
      </c>
    </row>
    <row r="1080" spans="1:26">
      <c r="A1080" t="s">
        <v>543</v>
      </c>
      <c r="B1080" t="s">
        <v>1665</v>
      </c>
      <c r="C1080">
        <v>318</v>
      </c>
      <c r="D1080" t="s">
        <v>1269</v>
      </c>
      <c r="E1080">
        <v>139</v>
      </c>
      <c r="F1080">
        <v>254</v>
      </c>
      <c r="G1080">
        <v>64467</v>
      </c>
      <c r="H1080" t="s">
        <v>1270</v>
      </c>
      <c r="I1080" t="str">
        <f>VLOOKUP($B1080,SOCS_box_taxonomy!$B$2:$Z$948,6,0)</f>
        <v>Eukaryota</v>
      </c>
      <c r="J1080" t="str">
        <f>VLOOKUP($B1080,SOCS_box_taxonomy!$B$2:$Z$948,7,0)</f>
        <v xml:space="preserve"> Metazoa</v>
      </c>
      <c r="K1080" t="str">
        <f>VLOOKUP($B1080,SOCS_box_taxonomy!$B$2:$Z$948,8,0)</f>
        <v xml:space="preserve"> Chordata</v>
      </c>
      <c r="L1080" t="str">
        <f>VLOOKUP($B1080,SOCS_box_taxonomy!$B$2:$Z$948,9,0)</f>
        <v xml:space="preserve"> Cephalochordata</v>
      </c>
      <c r="M1080" t="str">
        <f>VLOOKUP($B1080,SOCS_box_taxonomy!$B$2:$Z$948,10,0)</f>
        <v xml:space="preserve"> Branchiostomidae</v>
      </c>
      <c r="N1080" t="str">
        <f>VLOOKUP($B1080,SOCS_box_taxonomy!$B$2:$Z$948,11,0)</f>
        <v>Branchiostoma.</v>
      </c>
      <c r="O1080">
        <f>VLOOKUP($B1080,SOCS_box_taxonomy!$B$2:$Z$948,12,0)</f>
        <v>0</v>
      </c>
      <c r="P1080">
        <f>VLOOKUP($B1080,SOCS_box_taxonomy!$B$2:$Z$948,13,0)</f>
        <v>0</v>
      </c>
      <c r="Q1080">
        <f>VLOOKUP($B1080,SOCS_box_taxonomy!$B$2:$Z$948,14,0)</f>
        <v>0</v>
      </c>
      <c r="R1080">
        <f>VLOOKUP($B1080,SOCS_box_taxonomy!$B$2:$Z$948,15,0)</f>
        <v>0</v>
      </c>
      <c r="S1080">
        <f>VLOOKUP($B1080,SOCS_box_taxonomy!$B$2:$Z$948,16,0)</f>
        <v>0</v>
      </c>
      <c r="T1080">
        <f>VLOOKUP($B1080,SOCS_box_taxonomy!$B$2:$Z$948,17,0)</f>
        <v>0</v>
      </c>
      <c r="U1080">
        <f>VLOOKUP($B1080,SOCS_box_taxonomy!$B$2:$Z$948,18,0)</f>
        <v>0</v>
      </c>
      <c r="V1080">
        <f>VLOOKUP($B1080,SOCS_box_taxonomy!$B$2:$Z$948,19,0)</f>
        <v>0</v>
      </c>
      <c r="W1080">
        <f>VLOOKUP($B1080,SOCS_box_taxonomy!$B$2:$Z$948,20,0)</f>
        <v>0</v>
      </c>
      <c r="X1080">
        <f>VLOOKUP($B1080,SOCS_box_taxonomy!$B$2:$Z$948,21,0)</f>
        <v>0</v>
      </c>
      <c r="Y1080">
        <f>VLOOKUP($B1080,SOCS_box_taxonomy!$B$2:$Z$948,22,0)</f>
        <v>0</v>
      </c>
    </row>
    <row r="1081" spans="1:26">
      <c r="A1081" t="s">
        <v>543</v>
      </c>
      <c r="B1081" t="s">
        <v>1665</v>
      </c>
      <c r="C1081">
        <v>318</v>
      </c>
      <c r="D1081" t="s">
        <v>21</v>
      </c>
      <c r="E1081">
        <v>277</v>
      </c>
      <c r="F1081">
        <v>317</v>
      </c>
      <c r="G1081">
        <v>1016</v>
      </c>
      <c r="H1081" t="s">
        <v>1265</v>
      </c>
      <c r="I1081" t="str">
        <f>VLOOKUP($B1081,SOCS_box_taxonomy!$B$2:$Z$948,6,0)</f>
        <v>Eukaryota</v>
      </c>
      <c r="J1081" t="str">
        <f>VLOOKUP($B1081,SOCS_box_taxonomy!$B$2:$Z$948,7,0)</f>
        <v xml:space="preserve"> Metazoa</v>
      </c>
      <c r="K1081" t="str">
        <f>VLOOKUP($B1081,SOCS_box_taxonomy!$B$2:$Z$948,8,0)</f>
        <v xml:space="preserve"> Chordata</v>
      </c>
      <c r="L1081" t="str">
        <f>VLOOKUP($B1081,SOCS_box_taxonomy!$B$2:$Z$948,9,0)</f>
        <v xml:space="preserve"> Cephalochordata</v>
      </c>
      <c r="M1081" t="str">
        <f>VLOOKUP($B1081,SOCS_box_taxonomy!$B$2:$Z$948,10,0)</f>
        <v xml:space="preserve"> Branchiostomidae</v>
      </c>
      <c r="N1081" t="str">
        <f>VLOOKUP($B1081,SOCS_box_taxonomy!$B$2:$Z$948,11,0)</f>
        <v>Branchiostoma.</v>
      </c>
      <c r="O1081">
        <f>VLOOKUP($B1081,SOCS_box_taxonomy!$B$2:$Z$948,12,0)</f>
        <v>0</v>
      </c>
      <c r="P1081">
        <f>VLOOKUP($B1081,SOCS_box_taxonomy!$B$2:$Z$948,13,0)</f>
        <v>0</v>
      </c>
      <c r="Q1081">
        <f>VLOOKUP($B1081,SOCS_box_taxonomy!$B$2:$Z$948,14,0)</f>
        <v>0</v>
      </c>
      <c r="R1081">
        <f>VLOOKUP($B1081,SOCS_box_taxonomy!$B$2:$Z$948,15,0)</f>
        <v>0</v>
      </c>
      <c r="S1081">
        <f>VLOOKUP($B1081,SOCS_box_taxonomy!$B$2:$Z$948,16,0)</f>
        <v>0</v>
      </c>
      <c r="T1081">
        <f>VLOOKUP($B1081,SOCS_box_taxonomy!$B$2:$Z$948,17,0)</f>
        <v>0</v>
      </c>
      <c r="U1081">
        <f>VLOOKUP($B1081,SOCS_box_taxonomy!$B$2:$Z$948,18,0)</f>
        <v>0</v>
      </c>
      <c r="V1081">
        <f>VLOOKUP($B1081,SOCS_box_taxonomy!$B$2:$Z$948,19,0)</f>
        <v>0</v>
      </c>
      <c r="W1081">
        <f>VLOOKUP($B1081,SOCS_box_taxonomy!$B$2:$Z$948,20,0)</f>
        <v>0</v>
      </c>
      <c r="X1081">
        <f>VLOOKUP($B1081,SOCS_box_taxonomy!$B$2:$Z$948,21,0)</f>
        <v>0</v>
      </c>
      <c r="Y1081">
        <f>VLOOKUP($B1081,SOCS_box_taxonomy!$B$2:$Z$948,22,0)</f>
        <v>0</v>
      </c>
      <c r="Z1081">
        <f>$F1081-$E1081+1</f>
        <v>41</v>
      </c>
    </row>
    <row r="1082" spans="1:26">
      <c r="A1082" t="s">
        <v>547</v>
      </c>
      <c r="B1082" t="s">
        <v>1666</v>
      </c>
      <c r="C1082">
        <v>221</v>
      </c>
      <c r="D1082" t="s">
        <v>1269</v>
      </c>
      <c r="E1082">
        <v>117</v>
      </c>
      <c r="F1082">
        <v>183</v>
      </c>
      <c r="G1082">
        <v>64467</v>
      </c>
      <c r="H1082" t="s">
        <v>1270</v>
      </c>
      <c r="I1082" t="str">
        <f>VLOOKUP($B1082,SOCS_box_taxonomy!$B$2:$Z$948,6,0)</f>
        <v>Eukaryota</v>
      </c>
      <c r="J1082" t="str">
        <f>VLOOKUP($B1082,SOCS_box_taxonomy!$B$2:$Z$948,7,0)</f>
        <v xml:space="preserve"> Metazoa</v>
      </c>
      <c r="K1082" t="str">
        <f>VLOOKUP($B1082,SOCS_box_taxonomy!$B$2:$Z$948,8,0)</f>
        <v xml:space="preserve"> Chordata</v>
      </c>
      <c r="L1082" t="str">
        <f>VLOOKUP($B1082,SOCS_box_taxonomy!$B$2:$Z$948,9,0)</f>
        <v xml:space="preserve"> Cephalochordata</v>
      </c>
      <c r="M1082" t="str">
        <f>VLOOKUP($B1082,SOCS_box_taxonomy!$B$2:$Z$948,10,0)</f>
        <v xml:space="preserve"> Branchiostomidae</v>
      </c>
      <c r="N1082" t="str">
        <f>VLOOKUP($B1082,SOCS_box_taxonomy!$B$2:$Z$948,11,0)</f>
        <v>Branchiostoma.</v>
      </c>
      <c r="O1082">
        <f>VLOOKUP($B1082,SOCS_box_taxonomy!$B$2:$Z$948,12,0)</f>
        <v>0</v>
      </c>
      <c r="P1082">
        <f>VLOOKUP($B1082,SOCS_box_taxonomy!$B$2:$Z$948,13,0)</f>
        <v>0</v>
      </c>
      <c r="Q1082">
        <f>VLOOKUP($B1082,SOCS_box_taxonomy!$B$2:$Z$948,14,0)</f>
        <v>0</v>
      </c>
      <c r="R1082">
        <f>VLOOKUP($B1082,SOCS_box_taxonomy!$B$2:$Z$948,15,0)</f>
        <v>0</v>
      </c>
      <c r="S1082">
        <f>VLOOKUP($B1082,SOCS_box_taxonomy!$B$2:$Z$948,16,0)</f>
        <v>0</v>
      </c>
      <c r="T1082">
        <f>VLOOKUP($B1082,SOCS_box_taxonomy!$B$2:$Z$948,17,0)</f>
        <v>0</v>
      </c>
      <c r="U1082">
        <f>VLOOKUP($B1082,SOCS_box_taxonomy!$B$2:$Z$948,18,0)</f>
        <v>0</v>
      </c>
      <c r="V1082">
        <f>VLOOKUP($B1082,SOCS_box_taxonomy!$B$2:$Z$948,19,0)</f>
        <v>0</v>
      </c>
      <c r="W1082">
        <f>VLOOKUP($B1082,SOCS_box_taxonomy!$B$2:$Z$948,20,0)</f>
        <v>0</v>
      </c>
      <c r="X1082">
        <f>VLOOKUP($B1082,SOCS_box_taxonomy!$B$2:$Z$948,21,0)</f>
        <v>0</v>
      </c>
      <c r="Y1082">
        <f>VLOOKUP($B1082,SOCS_box_taxonomy!$B$2:$Z$948,22,0)</f>
        <v>0</v>
      </c>
    </row>
    <row r="1083" spans="1:26">
      <c r="A1083" t="s">
        <v>547</v>
      </c>
      <c r="B1083" t="s">
        <v>1666</v>
      </c>
      <c r="C1083">
        <v>221</v>
      </c>
      <c r="D1083" t="s">
        <v>1269</v>
      </c>
      <c r="E1083">
        <v>27</v>
      </c>
      <c r="F1083">
        <v>121</v>
      </c>
      <c r="G1083">
        <v>64467</v>
      </c>
      <c r="H1083" t="s">
        <v>1270</v>
      </c>
      <c r="I1083" t="str">
        <f>VLOOKUP($B1083,SOCS_box_taxonomy!$B$2:$Z$948,6,0)</f>
        <v>Eukaryota</v>
      </c>
      <c r="J1083" t="str">
        <f>VLOOKUP($B1083,SOCS_box_taxonomy!$B$2:$Z$948,7,0)</f>
        <v xml:space="preserve"> Metazoa</v>
      </c>
      <c r="K1083" t="str">
        <f>VLOOKUP($B1083,SOCS_box_taxonomy!$B$2:$Z$948,8,0)</f>
        <v xml:space="preserve"> Chordata</v>
      </c>
      <c r="L1083" t="str">
        <f>VLOOKUP($B1083,SOCS_box_taxonomy!$B$2:$Z$948,9,0)</f>
        <v xml:space="preserve"> Cephalochordata</v>
      </c>
      <c r="M1083" t="str">
        <f>VLOOKUP($B1083,SOCS_box_taxonomy!$B$2:$Z$948,10,0)</f>
        <v xml:space="preserve"> Branchiostomidae</v>
      </c>
      <c r="N1083" t="str">
        <f>VLOOKUP($B1083,SOCS_box_taxonomy!$B$2:$Z$948,11,0)</f>
        <v>Branchiostoma.</v>
      </c>
      <c r="O1083">
        <f>VLOOKUP($B1083,SOCS_box_taxonomy!$B$2:$Z$948,12,0)</f>
        <v>0</v>
      </c>
      <c r="P1083">
        <f>VLOOKUP($B1083,SOCS_box_taxonomy!$B$2:$Z$948,13,0)</f>
        <v>0</v>
      </c>
      <c r="Q1083">
        <f>VLOOKUP($B1083,SOCS_box_taxonomy!$B$2:$Z$948,14,0)</f>
        <v>0</v>
      </c>
      <c r="R1083">
        <f>VLOOKUP($B1083,SOCS_box_taxonomy!$B$2:$Z$948,15,0)</f>
        <v>0</v>
      </c>
      <c r="S1083">
        <f>VLOOKUP($B1083,SOCS_box_taxonomy!$B$2:$Z$948,16,0)</f>
        <v>0</v>
      </c>
      <c r="T1083">
        <f>VLOOKUP($B1083,SOCS_box_taxonomy!$B$2:$Z$948,17,0)</f>
        <v>0</v>
      </c>
      <c r="U1083">
        <f>VLOOKUP($B1083,SOCS_box_taxonomy!$B$2:$Z$948,18,0)</f>
        <v>0</v>
      </c>
      <c r="V1083">
        <f>VLOOKUP($B1083,SOCS_box_taxonomy!$B$2:$Z$948,19,0)</f>
        <v>0</v>
      </c>
      <c r="W1083">
        <f>VLOOKUP($B1083,SOCS_box_taxonomy!$B$2:$Z$948,20,0)</f>
        <v>0</v>
      </c>
      <c r="X1083">
        <f>VLOOKUP($B1083,SOCS_box_taxonomy!$B$2:$Z$948,21,0)</f>
        <v>0</v>
      </c>
      <c r="Y1083">
        <f>VLOOKUP($B1083,SOCS_box_taxonomy!$B$2:$Z$948,22,0)</f>
        <v>0</v>
      </c>
    </row>
    <row r="1084" spans="1:26">
      <c r="A1084" t="s">
        <v>547</v>
      </c>
      <c r="B1084" t="s">
        <v>1666</v>
      </c>
      <c r="C1084">
        <v>221</v>
      </c>
      <c r="D1084" t="s">
        <v>1325</v>
      </c>
      <c r="E1084">
        <v>25</v>
      </c>
      <c r="F1084">
        <v>78</v>
      </c>
      <c r="G1084">
        <v>4200</v>
      </c>
      <c r="H1084" t="s">
        <v>1326</v>
      </c>
      <c r="I1084" t="str">
        <f>VLOOKUP($B1084,SOCS_box_taxonomy!$B$2:$Z$948,6,0)</f>
        <v>Eukaryota</v>
      </c>
      <c r="J1084" t="str">
        <f>VLOOKUP($B1084,SOCS_box_taxonomy!$B$2:$Z$948,7,0)</f>
        <v xml:space="preserve"> Metazoa</v>
      </c>
      <c r="K1084" t="str">
        <f>VLOOKUP($B1084,SOCS_box_taxonomy!$B$2:$Z$948,8,0)</f>
        <v xml:space="preserve"> Chordata</v>
      </c>
      <c r="L1084" t="str">
        <f>VLOOKUP($B1084,SOCS_box_taxonomy!$B$2:$Z$948,9,0)</f>
        <v xml:space="preserve"> Cephalochordata</v>
      </c>
      <c r="M1084" t="str">
        <f>VLOOKUP($B1084,SOCS_box_taxonomy!$B$2:$Z$948,10,0)</f>
        <v xml:space="preserve"> Branchiostomidae</v>
      </c>
      <c r="N1084" t="str">
        <f>VLOOKUP($B1084,SOCS_box_taxonomy!$B$2:$Z$948,11,0)</f>
        <v>Branchiostoma.</v>
      </c>
      <c r="O1084">
        <f>VLOOKUP($B1084,SOCS_box_taxonomy!$B$2:$Z$948,12,0)</f>
        <v>0</v>
      </c>
      <c r="P1084">
        <f>VLOOKUP($B1084,SOCS_box_taxonomy!$B$2:$Z$948,13,0)</f>
        <v>0</v>
      </c>
      <c r="Q1084">
        <f>VLOOKUP($B1084,SOCS_box_taxonomy!$B$2:$Z$948,14,0)</f>
        <v>0</v>
      </c>
      <c r="R1084">
        <f>VLOOKUP($B1084,SOCS_box_taxonomy!$B$2:$Z$948,15,0)</f>
        <v>0</v>
      </c>
      <c r="S1084">
        <f>VLOOKUP($B1084,SOCS_box_taxonomy!$B$2:$Z$948,16,0)</f>
        <v>0</v>
      </c>
      <c r="T1084">
        <f>VLOOKUP($B1084,SOCS_box_taxonomy!$B$2:$Z$948,17,0)</f>
        <v>0</v>
      </c>
      <c r="U1084">
        <f>VLOOKUP($B1084,SOCS_box_taxonomy!$B$2:$Z$948,18,0)</f>
        <v>0</v>
      </c>
      <c r="V1084">
        <f>VLOOKUP($B1084,SOCS_box_taxonomy!$B$2:$Z$948,19,0)</f>
        <v>0</v>
      </c>
      <c r="W1084">
        <f>VLOOKUP($B1084,SOCS_box_taxonomy!$B$2:$Z$948,20,0)</f>
        <v>0</v>
      </c>
      <c r="X1084">
        <f>VLOOKUP($B1084,SOCS_box_taxonomy!$B$2:$Z$948,21,0)</f>
        <v>0</v>
      </c>
      <c r="Y1084">
        <f>VLOOKUP($B1084,SOCS_box_taxonomy!$B$2:$Z$948,22,0)</f>
        <v>0</v>
      </c>
    </row>
    <row r="1085" spans="1:26">
      <c r="A1085" t="s">
        <v>547</v>
      </c>
      <c r="B1085" t="s">
        <v>1666</v>
      </c>
      <c r="C1085">
        <v>221</v>
      </c>
      <c r="D1085" t="s">
        <v>21</v>
      </c>
      <c r="E1085">
        <v>181</v>
      </c>
      <c r="F1085">
        <v>220</v>
      </c>
      <c r="G1085">
        <v>1016</v>
      </c>
      <c r="H1085" t="s">
        <v>1265</v>
      </c>
      <c r="I1085" t="str">
        <f>VLOOKUP($B1085,SOCS_box_taxonomy!$B$2:$Z$948,6,0)</f>
        <v>Eukaryota</v>
      </c>
      <c r="J1085" t="str">
        <f>VLOOKUP($B1085,SOCS_box_taxonomy!$B$2:$Z$948,7,0)</f>
        <v xml:space="preserve"> Metazoa</v>
      </c>
      <c r="K1085" t="str">
        <f>VLOOKUP($B1085,SOCS_box_taxonomy!$B$2:$Z$948,8,0)</f>
        <v xml:space="preserve"> Chordata</v>
      </c>
      <c r="L1085" t="str">
        <f>VLOOKUP($B1085,SOCS_box_taxonomy!$B$2:$Z$948,9,0)</f>
        <v xml:space="preserve"> Cephalochordata</v>
      </c>
      <c r="M1085" t="str">
        <f>VLOOKUP($B1085,SOCS_box_taxonomy!$B$2:$Z$948,10,0)</f>
        <v xml:space="preserve"> Branchiostomidae</v>
      </c>
      <c r="N1085" t="str">
        <f>VLOOKUP($B1085,SOCS_box_taxonomy!$B$2:$Z$948,11,0)</f>
        <v>Branchiostoma.</v>
      </c>
      <c r="O1085">
        <f>VLOOKUP($B1085,SOCS_box_taxonomy!$B$2:$Z$948,12,0)</f>
        <v>0</v>
      </c>
      <c r="P1085">
        <f>VLOOKUP($B1085,SOCS_box_taxonomy!$B$2:$Z$948,13,0)</f>
        <v>0</v>
      </c>
      <c r="Q1085">
        <f>VLOOKUP($B1085,SOCS_box_taxonomy!$B$2:$Z$948,14,0)</f>
        <v>0</v>
      </c>
      <c r="R1085">
        <f>VLOOKUP($B1085,SOCS_box_taxonomy!$B$2:$Z$948,15,0)</f>
        <v>0</v>
      </c>
      <c r="S1085">
        <f>VLOOKUP($B1085,SOCS_box_taxonomy!$B$2:$Z$948,16,0)</f>
        <v>0</v>
      </c>
      <c r="T1085">
        <f>VLOOKUP($B1085,SOCS_box_taxonomy!$B$2:$Z$948,17,0)</f>
        <v>0</v>
      </c>
      <c r="U1085">
        <f>VLOOKUP($B1085,SOCS_box_taxonomy!$B$2:$Z$948,18,0)</f>
        <v>0</v>
      </c>
      <c r="V1085">
        <f>VLOOKUP($B1085,SOCS_box_taxonomy!$B$2:$Z$948,19,0)</f>
        <v>0</v>
      </c>
      <c r="W1085">
        <f>VLOOKUP($B1085,SOCS_box_taxonomy!$B$2:$Z$948,20,0)</f>
        <v>0</v>
      </c>
      <c r="X1085">
        <f>VLOOKUP($B1085,SOCS_box_taxonomy!$B$2:$Z$948,21,0)</f>
        <v>0</v>
      </c>
      <c r="Y1085">
        <f>VLOOKUP($B1085,SOCS_box_taxonomy!$B$2:$Z$948,22,0)</f>
        <v>0</v>
      </c>
      <c r="Z1085">
        <f>$F1085-$E1085+1</f>
        <v>40</v>
      </c>
    </row>
    <row r="1086" spans="1:26">
      <c r="A1086" t="s">
        <v>548</v>
      </c>
      <c r="B1086" t="s">
        <v>1667</v>
      </c>
      <c r="C1086">
        <v>181</v>
      </c>
      <c r="D1086" t="s">
        <v>1286</v>
      </c>
      <c r="E1086">
        <v>29</v>
      </c>
      <c r="F1086">
        <v>107</v>
      </c>
      <c r="G1086">
        <v>4403</v>
      </c>
      <c r="H1086" t="s">
        <v>1287</v>
      </c>
      <c r="I1086" t="str">
        <f>VLOOKUP($B1086,SOCS_box_taxonomy!$B$2:$Z$948,6,0)</f>
        <v>Eukaryota</v>
      </c>
      <c r="J1086" t="str">
        <f>VLOOKUP($B1086,SOCS_box_taxonomy!$B$2:$Z$948,7,0)</f>
        <v xml:space="preserve"> Metazoa</v>
      </c>
      <c r="K1086" t="str">
        <f>VLOOKUP($B1086,SOCS_box_taxonomy!$B$2:$Z$948,8,0)</f>
        <v xml:space="preserve"> Chordata</v>
      </c>
      <c r="L1086" t="str">
        <f>VLOOKUP($B1086,SOCS_box_taxonomy!$B$2:$Z$948,9,0)</f>
        <v xml:space="preserve"> Cephalochordata</v>
      </c>
      <c r="M1086" t="str">
        <f>VLOOKUP($B1086,SOCS_box_taxonomy!$B$2:$Z$948,10,0)</f>
        <v xml:space="preserve"> Branchiostomidae</v>
      </c>
      <c r="N1086" t="str">
        <f>VLOOKUP($B1086,SOCS_box_taxonomy!$B$2:$Z$948,11,0)</f>
        <v>Branchiostoma.</v>
      </c>
      <c r="O1086">
        <f>VLOOKUP($B1086,SOCS_box_taxonomy!$B$2:$Z$948,12,0)</f>
        <v>0</v>
      </c>
      <c r="P1086">
        <f>VLOOKUP($B1086,SOCS_box_taxonomy!$B$2:$Z$948,13,0)</f>
        <v>0</v>
      </c>
      <c r="Q1086">
        <f>VLOOKUP($B1086,SOCS_box_taxonomy!$B$2:$Z$948,14,0)</f>
        <v>0</v>
      </c>
      <c r="R1086">
        <f>VLOOKUP($B1086,SOCS_box_taxonomy!$B$2:$Z$948,15,0)</f>
        <v>0</v>
      </c>
      <c r="S1086">
        <f>VLOOKUP($B1086,SOCS_box_taxonomy!$B$2:$Z$948,16,0)</f>
        <v>0</v>
      </c>
      <c r="T1086">
        <f>VLOOKUP($B1086,SOCS_box_taxonomy!$B$2:$Z$948,17,0)</f>
        <v>0</v>
      </c>
      <c r="U1086">
        <f>VLOOKUP($B1086,SOCS_box_taxonomy!$B$2:$Z$948,18,0)</f>
        <v>0</v>
      </c>
      <c r="V1086">
        <f>VLOOKUP($B1086,SOCS_box_taxonomy!$B$2:$Z$948,19,0)</f>
        <v>0</v>
      </c>
      <c r="W1086">
        <f>VLOOKUP($B1086,SOCS_box_taxonomy!$B$2:$Z$948,20,0)</f>
        <v>0</v>
      </c>
      <c r="X1086">
        <f>VLOOKUP($B1086,SOCS_box_taxonomy!$B$2:$Z$948,21,0)</f>
        <v>0</v>
      </c>
      <c r="Y1086">
        <f>VLOOKUP($B1086,SOCS_box_taxonomy!$B$2:$Z$948,22,0)</f>
        <v>0</v>
      </c>
    </row>
    <row r="1087" spans="1:26">
      <c r="A1087" t="s">
        <v>548</v>
      </c>
      <c r="B1087" t="s">
        <v>1667</v>
      </c>
      <c r="C1087">
        <v>181</v>
      </c>
      <c r="D1087" t="s">
        <v>21</v>
      </c>
      <c r="E1087">
        <v>141</v>
      </c>
      <c r="F1087">
        <v>178</v>
      </c>
      <c r="G1087">
        <v>1016</v>
      </c>
      <c r="H1087" t="s">
        <v>1265</v>
      </c>
      <c r="I1087" t="str">
        <f>VLOOKUP($B1087,SOCS_box_taxonomy!$B$2:$Z$948,6,0)</f>
        <v>Eukaryota</v>
      </c>
      <c r="J1087" t="str">
        <f>VLOOKUP($B1087,SOCS_box_taxonomy!$B$2:$Z$948,7,0)</f>
        <v xml:space="preserve"> Metazoa</v>
      </c>
      <c r="K1087" t="str">
        <f>VLOOKUP($B1087,SOCS_box_taxonomy!$B$2:$Z$948,8,0)</f>
        <v xml:space="preserve"> Chordata</v>
      </c>
      <c r="L1087" t="str">
        <f>VLOOKUP($B1087,SOCS_box_taxonomy!$B$2:$Z$948,9,0)</f>
        <v xml:space="preserve"> Cephalochordata</v>
      </c>
      <c r="M1087" t="str">
        <f>VLOOKUP($B1087,SOCS_box_taxonomy!$B$2:$Z$948,10,0)</f>
        <v xml:space="preserve"> Branchiostomidae</v>
      </c>
      <c r="N1087" t="str">
        <f>VLOOKUP($B1087,SOCS_box_taxonomy!$B$2:$Z$948,11,0)</f>
        <v>Branchiostoma.</v>
      </c>
      <c r="O1087">
        <f>VLOOKUP($B1087,SOCS_box_taxonomy!$B$2:$Z$948,12,0)</f>
        <v>0</v>
      </c>
      <c r="P1087">
        <f>VLOOKUP($B1087,SOCS_box_taxonomy!$B$2:$Z$948,13,0)</f>
        <v>0</v>
      </c>
      <c r="Q1087">
        <f>VLOOKUP($B1087,SOCS_box_taxonomy!$B$2:$Z$948,14,0)</f>
        <v>0</v>
      </c>
      <c r="R1087">
        <f>VLOOKUP($B1087,SOCS_box_taxonomy!$B$2:$Z$948,15,0)</f>
        <v>0</v>
      </c>
      <c r="S1087">
        <f>VLOOKUP($B1087,SOCS_box_taxonomy!$B$2:$Z$948,16,0)</f>
        <v>0</v>
      </c>
      <c r="T1087">
        <f>VLOOKUP($B1087,SOCS_box_taxonomy!$B$2:$Z$948,17,0)</f>
        <v>0</v>
      </c>
      <c r="U1087">
        <f>VLOOKUP($B1087,SOCS_box_taxonomy!$B$2:$Z$948,18,0)</f>
        <v>0</v>
      </c>
      <c r="V1087">
        <f>VLOOKUP($B1087,SOCS_box_taxonomy!$B$2:$Z$948,19,0)</f>
        <v>0</v>
      </c>
      <c r="W1087">
        <f>VLOOKUP($B1087,SOCS_box_taxonomy!$B$2:$Z$948,20,0)</f>
        <v>0</v>
      </c>
      <c r="X1087">
        <f>VLOOKUP($B1087,SOCS_box_taxonomy!$B$2:$Z$948,21,0)</f>
        <v>0</v>
      </c>
      <c r="Y1087">
        <f>VLOOKUP($B1087,SOCS_box_taxonomy!$B$2:$Z$948,22,0)</f>
        <v>0</v>
      </c>
      <c r="Z1087">
        <f>$F1087-$E1087+1</f>
        <v>38</v>
      </c>
    </row>
    <row r="1088" spans="1:26">
      <c r="A1088" t="s">
        <v>549</v>
      </c>
      <c r="B1088" t="s">
        <v>1668</v>
      </c>
      <c r="C1088">
        <v>187</v>
      </c>
      <c r="D1088" t="s">
        <v>1286</v>
      </c>
      <c r="E1088">
        <v>33</v>
      </c>
      <c r="F1088">
        <v>113</v>
      </c>
      <c r="G1088">
        <v>4403</v>
      </c>
      <c r="H1088" t="s">
        <v>1287</v>
      </c>
      <c r="I1088" t="str">
        <f>VLOOKUP($B1088,SOCS_box_taxonomy!$B$2:$Z$948,6,0)</f>
        <v>Eukaryota</v>
      </c>
      <c r="J1088" t="str">
        <f>VLOOKUP($B1088,SOCS_box_taxonomy!$B$2:$Z$948,7,0)</f>
        <v xml:space="preserve"> Metazoa</v>
      </c>
      <c r="K1088" t="str">
        <f>VLOOKUP($B1088,SOCS_box_taxonomy!$B$2:$Z$948,8,0)</f>
        <v xml:space="preserve"> Chordata</v>
      </c>
      <c r="L1088" t="str">
        <f>VLOOKUP($B1088,SOCS_box_taxonomy!$B$2:$Z$948,9,0)</f>
        <v xml:space="preserve"> Cephalochordata</v>
      </c>
      <c r="M1088" t="str">
        <f>VLOOKUP($B1088,SOCS_box_taxonomy!$B$2:$Z$948,10,0)</f>
        <v xml:space="preserve"> Branchiostomidae</v>
      </c>
      <c r="N1088" t="str">
        <f>VLOOKUP($B1088,SOCS_box_taxonomy!$B$2:$Z$948,11,0)</f>
        <v>Branchiostoma.</v>
      </c>
      <c r="O1088">
        <f>VLOOKUP($B1088,SOCS_box_taxonomy!$B$2:$Z$948,12,0)</f>
        <v>0</v>
      </c>
      <c r="P1088">
        <f>VLOOKUP($B1088,SOCS_box_taxonomy!$B$2:$Z$948,13,0)</f>
        <v>0</v>
      </c>
      <c r="Q1088">
        <f>VLOOKUP($B1088,SOCS_box_taxonomy!$B$2:$Z$948,14,0)</f>
        <v>0</v>
      </c>
      <c r="R1088">
        <f>VLOOKUP($B1088,SOCS_box_taxonomy!$B$2:$Z$948,15,0)</f>
        <v>0</v>
      </c>
      <c r="S1088">
        <f>VLOOKUP($B1088,SOCS_box_taxonomy!$B$2:$Z$948,16,0)</f>
        <v>0</v>
      </c>
      <c r="T1088">
        <f>VLOOKUP($B1088,SOCS_box_taxonomy!$B$2:$Z$948,17,0)</f>
        <v>0</v>
      </c>
      <c r="U1088">
        <f>VLOOKUP($B1088,SOCS_box_taxonomy!$B$2:$Z$948,18,0)</f>
        <v>0</v>
      </c>
      <c r="V1088">
        <f>VLOOKUP($B1088,SOCS_box_taxonomy!$B$2:$Z$948,19,0)</f>
        <v>0</v>
      </c>
      <c r="W1088">
        <f>VLOOKUP($B1088,SOCS_box_taxonomy!$B$2:$Z$948,20,0)</f>
        <v>0</v>
      </c>
      <c r="X1088">
        <f>VLOOKUP($B1088,SOCS_box_taxonomy!$B$2:$Z$948,21,0)</f>
        <v>0</v>
      </c>
      <c r="Y1088">
        <f>VLOOKUP($B1088,SOCS_box_taxonomy!$B$2:$Z$948,22,0)</f>
        <v>0</v>
      </c>
    </row>
    <row r="1089" spans="1:26">
      <c r="A1089" t="s">
        <v>549</v>
      </c>
      <c r="B1089" t="s">
        <v>1668</v>
      </c>
      <c r="C1089">
        <v>187</v>
      </c>
      <c r="D1089" t="s">
        <v>21</v>
      </c>
      <c r="E1089">
        <v>147</v>
      </c>
      <c r="F1089">
        <v>184</v>
      </c>
      <c r="G1089">
        <v>1016</v>
      </c>
      <c r="H1089" t="s">
        <v>1265</v>
      </c>
      <c r="I1089" t="str">
        <f>VLOOKUP($B1089,SOCS_box_taxonomy!$B$2:$Z$948,6,0)</f>
        <v>Eukaryota</v>
      </c>
      <c r="J1089" t="str">
        <f>VLOOKUP($B1089,SOCS_box_taxonomy!$B$2:$Z$948,7,0)</f>
        <v xml:space="preserve"> Metazoa</v>
      </c>
      <c r="K1089" t="str">
        <f>VLOOKUP($B1089,SOCS_box_taxonomy!$B$2:$Z$948,8,0)</f>
        <v xml:space="preserve"> Chordata</v>
      </c>
      <c r="L1089" t="str">
        <f>VLOOKUP($B1089,SOCS_box_taxonomy!$B$2:$Z$948,9,0)</f>
        <v xml:space="preserve"> Cephalochordata</v>
      </c>
      <c r="M1089" t="str">
        <f>VLOOKUP($B1089,SOCS_box_taxonomy!$B$2:$Z$948,10,0)</f>
        <v xml:space="preserve"> Branchiostomidae</v>
      </c>
      <c r="N1089" t="str">
        <f>VLOOKUP($B1089,SOCS_box_taxonomy!$B$2:$Z$948,11,0)</f>
        <v>Branchiostoma.</v>
      </c>
      <c r="O1089">
        <f>VLOOKUP($B1089,SOCS_box_taxonomy!$B$2:$Z$948,12,0)</f>
        <v>0</v>
      </c>
      <c r="P1089">
        <f>VLOOKUP($B1089,SOCS_box_taxonomy!$B$2:$Z$948,13,0)</f>
        <v>0</v>
      </c>
      <c r="Q1089">
        <f>VLOOKUP($B1089,SOCS_box_taxonomy!$B$2:$Z$948,14,0)</f>
        <v>0</v>
      </c>
      <c r="R1089">
        <f>VLOOKUP($B1089,SOCS_box_taxonomy!$B$2:$Z$948,15,0)</f>
        <v>0</v>
      </c>
      <c r="S1089">
        <f>VLOOKUP($B1089,SOCS_box_taxonomy!$B$2:$Z$948,16,0)</f>
        <v>0</v>
      </c>
      <c r="T1089">
        <f>VLOOKUP($B1089,SOCS_box_taxonomy!$B$2:$Z$948,17,0)</f>
        <v>0</v>
      </c>
      <c r="U1089">
        <f>VLOOKUP($B1089,SOCS_box_taxonomy!$B$2:$Z$948,18,0)</f>
        <v>0</v>
      </c>
      <c r="V1089">
        <f>VLOOKUP($B1089,SOCS_box_taxonomy!$B$2:$Z$948,19,0)</f>
        <v>0</v>
      </c>
      <c r="W1089">
        <f>VLOOKUP($B1089,SOCS_box_taxonomy!$B$2:$Z$948,20,0)</f>
        <v>0</v>
      </c>
      <c r="X1089">
        <f>VLOOKUP($B1089,SOCS_box_taxonomy!$B$2:$Z$948,21,0)</f>
        <v>0</v>
      </c>
      <c r="Y1089">
        <f>VLOOKUP($B1089,SOCS_box_taxonomy!$B$2:$Z$948,22,0)</f>
        <v>0</v>
      </c>
      <c r="Z1089">
        <f>$F1089-$E1089+1</f>
        <v>38</v>
      </c>
    </row>
    <row r="1090" spans="1:26">
      <c r="A1090" t="s">
        <v>550</v>
      </c>
      <c r="B1090" t="s">
        <v>1669</v>
      </c>
      <c r="C1090">
        <v>181</v>
      </c>
      <c r="D1090" t="s">
        <v>1286</v>
      </c>
      <c r="E1090">
        <v>27</v>
      </c>
      <c r="F1090">
        <v>108</v>
      </c>
      <c r="G1090">
        <v>4403</v>
      </c>
      <c r="H1090" t="s">
        <v>1287</v>
      </c>
      <c r="I1090" t="str">
        <f>VLOOKUP($B1090,SOCS_box_taxonomy!$B$2:$Z$948,6,0)</f>
        <v>Eukaryota</v>
      </c>
      <c r="J1090" t="str">
        <f>VLOOKUP($B1090,SOCS_box_taxonomy!$B$2:$Z$948,7,0)</f>
        <v xml:space="preserve"> Metazoa</v>
      </c>
      <c r="K1090" t="str">
        <f>VLOOKUP($B1090,SOCS_box_taxonomy!$B$2:$Z$948,8,0)</f>
        <v xml:space="preserve"> Chordata</v>
      </c>
      <c r="L1090" t="str">
        <f>VLOOKUP($B1090,SOCS_box_taxonomy!$B$2:$Z$948,9,0)</f>
        <v xml:space="preserve"> Cephalochordata</v>
      </c>
      <c r="M1090" t="str">
        <f>VLOOKUP($B1090,SOCS_box_taxonomy!$B$2:$Z$948,10,0)</f>
        <v xml:space="preserve"> Branchiostomidae</v>
      </c>
      <c r="N1090" t="str">
        <f>VLOOKUP($B1090,SOCS_box_taxonomy!$B$2:$Z$948,11,0)</f>
        <v>Branchiostoma.</v>
      </c>
      <c r="O1090">
        <f>VLOOKUP($B1090,SOCS_box_taxonomy!$B$2:$Z$948,12,0)</f>
        <v>0</v>
      </c>
      <c r="P1090">
        <f>VLOOKUP($B1090,SOCS_box_taxonomy!$B$2:$Z$948,13,0)</f>
        <v>0</v>
      </c>
      <c r="Q1090">
        <f>VLOOKUP($B1090,SOCS_box_taxonomy!$B$2:$Z$948,14,0)</f>
        <v>0</v>
      </c>
      <c r="R1090">
        <f>VLOOKUP($B1090,SOCS_box_taxonomy!$B$2:$Z$948,15,0)</f>
        <v>0</v>
      </c>
      <c r="S1090">
        <f>VLOOKUP($B1090,SOCS_box_taxonomy!$B$2:$Z$948,16,0)</f>
        <v>0</v>
      </c>
      <c r="T1090">
        <f>VLOOKUP($B1090,SOCS_box_taxonomy!$B$2:$Z$948,17,0)</f>
        <v>0</v>
      </c>
      <c r="U1090">
        <f>VLOOKUP($B1090,SOCS_box_taxonomy!$B$2:$Z$948,18,0)</f>
        <v>0</v>
      </c>
      <c r="V1090">
        <f>VLOOKUP($B1090,SOCS_box_taxonomy!$B$2:$Z$948,19,0)</f>
        <v>0</v>
      </c>
      <c r="W1090">
        <f>VLOOKUP($B1090,SOCS_box_taxonomy!$B$2:$Z$948,20,0)</f>
        <v>0</v>
      </c>
      <c r="X1090">
        <f>VLOOKUP($B1090,SOCS_box_taxonomy!$B$2:$Z$948,21,0)</f>
        <v>0</v>
      </c>
      <c r="Y1090">
        <f>VLOOKUP($B1090,SOCS_box_taxonomy!$B$2:$Z$948,22,0)</f>
        <v>0</v>
      </c>
    </row>
    <row r="1091" spans="1:26">
      <c r="A1091" t="s">
        <v>550</v>
      </c>
      <c r="B1091" t="s">
        <v>1669</v>
      </c>
      <c r="C1091">
        <v>181</v>
      </c>
      <c r="D1091" t="s">
        <v>21</v>
      </c>
      <c r="E1091">
        <v>141</v>
      </c>
      <c r="F1091">
        <v>178</v>
      </c>
      <c r="G1091">
        <v>1016</v>
      </c>
      <c r="H1091" t="s">
        <v>1265</v>
      </c>
      <c r="I1091" t="str">
        <f>VLOOKUP($B1091,SOCS_box_taxonomy!$B$2:$Z$948,6,0)</f>
        <v>Eukaryota</v>
      </c>
      <c r="J1091" t="str">
        <f>VLOOKUP($B1091,SOCS_box_taxonomy!$B$2:$Z$948,7,0)</f>
        <v xml:space="preserve"> Metazoa</v>
      </c>
      <c r="K1091" t="str">
        <f>VLOOKUP($B1091,SOCS_box_taxonomy!$B$2:$Z$948,8,0)</f>
        <v xml:space="preserve"> Chordata</v>
      </c>
      <c r="L1091" t="str">
        <f>VLOOKUP($B1091,SOCS_box_taxonomy!$B$2:$Z$948,9,0)</f>
        <v xml:space="preserve"> Cephalochordata</v>
      </c>
      <c r="M1091" t="str">
        <f>VLOOKUP($B1091,SOCS_box_taxonomy!$B$2:$Z$948,10,0)</f>
        <v xml:space="preserve"> Branchiostomidae</v>
      </c>
      <c r="N1091" t="str">
        <f>VLOOKUP($B1091,SOCS_box_taxonomy!$B$2:$Z$948,11,0)</f>
        <v>Branchiostoma.</v>
      </c>
      <c r="O1091">
        <f>VLOOKUP($B1091,SOCS_box_taxonomy!$B$2:$Z$948,12,0)</f>
        <v>0</v>
      </c>
      <c r="P1091">
        <f>VLOOKUP($B1091,SOCS_box_taxonomy!$B$2:$Z$948,13,0)</f>
        <v>0</v>
      </c>
      <c r="Q1091">
        <f>VLOOKUP($B1091,SOCS_box_taxonomy!$B$2:$Z$948,14,0)</f>
        <v>0</v>
      </c>
      <c r="R1091">
        <f>VLOOKUP($B1091,SOCS_box_taxonomy!$B$2:$Z$948,15,0)</f>
        <v>0</v>
      </c>
      <c r="S1091">
        <f>VLOOKUP($B1091,SOCS_box_taxonomy!$B$2:$Z$948,16,0)</f>
        <v>0</v>
      </c>
      <c r="T1091">
        <f>VLOOKUP($B1091,SOCS_box_taxonomy!$B$2:$Z$948,17,0)</f>
        <v>0</v>
      </c>
      <c r="U1091">
        <f>VLOOKUP($B1091,SOCS_box_taxonomy!$B$2:$Z$948,18,0)</f>
        <v>0</v>
      </c>
      <c r="V1091">
        <f>VLOOKUP($B1091,SOCS_box_taxonomy!$B$2:$Z$948,19,0)</f>
        <v>0</v>
      </c>
      <c r="W1091">
        <f>VLOOKUP($B1091,SOCS_box_taxonomy!$B$2:$Z$948,20,0)</f>
        <v>0</v>
      </c>
      <c r="X1091">
        <f>VLOOKUP($B1091,SOCS_box_taxonomy!$B$2:$Z$948,21,0)</f>
        <v>0</v>
      </c>
      <c r="Y1091">
        <f>VLOOKUP($B1091,SOCS_box_taxonomy!$B$2:$Z$948,22,0)</f>
        <v>0</v>
      </c>
      <c r="Z1091">
        <f>$F1091-$E1091+1</f>
        <v>38</v>
      </c>
    </row>
    <row r="1092" spans="1:26">
      <c r="A1092" t="s">
        <v>551</v>
      </c>
      <c r="B1092" t="s">
        <v>1670</v>
      </c>
      <c r="C1092">
        <v>276</v>
      </c>
      <c r="D1092" t="s">
        <v>21</v>
      </c>
      <c r="E1092">
        <v>237</v>
      </c>
      <c r="F1092">
        <v>276</v>
      </c>
      <c r="G1092">
        <v>1016</v>
      </c>
      <c r="H1092" t="s">
        <v>1265</v>
      </c>
      <c r="I1092" t="str">
        <f>VLOOKUP($B1092,SOCS_box_taxonomy!$B$2:$Z$948,6,0)</f>
        <v>Eukaryota</v>
      </c>
      <c r="J1092" t="str">
        <f>VLOOKUP($B1092,SOCS_box_taxonomy!$B$2:$Z$948,7,0)</f>
        <v xml:space="preserve"> Metazoa</v>
      </c>
      <c r="K1092" t="str">
        <f>VLOOKUP($B1092,SOCS_box_taxonomy!$B$2:$Z$948,8,0)</f>
        <v xml:space="preserve"> Chordata</v>
      </c>
      <c r="L1092" t="str">
        <f>VLOOKUP($B1092,SOCS_box_taxonomy!$B$2:$Z$948,9,0)</f>
        <v xml:space="preserve"> Cephalochordata</v>
      </c>
      <c r="M1092" t="str">
        <f>VLOOKUP($B1092,SOCS_box_taxonomy!$B$2:$Z$948,10,0)</f>
        <v xml:space="preserve"> Branchiostomidae</v>
      </c>
      <c r="N1092" t="str">
        <f>VLOOKUP($B1092,SOCS_box_taxonomy!$B$2:$Z$948,11,0)</f>
        <v>Branchiostoma.</v>
      </c>
      <c r="O1092">
        <f>VLOOKUP($B1092,SOCS_box_taxonomy!$B$2:$Z$948,12,0)</f>
        <v>0</v>
      </c>
      <c r="P1092">
        <f>VLOOKUP($B1092,SOCS_box_taxonomy!$B$2:$Z$948,13,0)</f>
        <v>0</v>
      </c>
      <c r="Q1092">
        <f>VLOOKUP($B1092,SOCS_box_taxonomy!$B$2:$Z$948,14,0)</f>
        <v>0</v>
      </c>
      <c r="R1092">
        <f>VLOOKUP($B1092,SOCS_box_taxonomy!$B$2:$Z$948,15,0)</f>
        <v>0</v>
      </c>
      <c r="S1092">
        <f>VLOOKUP($B1092,SOCS_box_taxonomy!$B$2:$Z$948,16,0)</f>
        <v>0</v>
      </c>
      <c r="T1092">
        <f>VLOOKUP($B1092,SOCS_box_taxonomy!$B$2:$Z$948,17,0)</f>
        <v>0</v>
      </c>
      <c r="U1092">
        <f>VLOOKUP($B1092,SOCS_box_taxonomy!$B$2:$Z$948,18,0)</f>
        <v>0</v>
      </c>
      <c r="V1092">
        <f>VLOOKUP($B1092,SOCS_box_taxonomy!$B$2:$Z$948,19,0)</f>
        <v>0</v>
      </c>
      <c r="W1092">
        <f>VLOOKUP($B1092,SOCS_box_taxonomy!$B$2:$Z$948,20,0)</f>
        <v>0</v>
      </c>
      <c r="X1092">
        <f>VLOOKUP($B1092,SOCS_box_taxonomy!$B$2:$Z$948,21,0)</f>
        <v>0</v>
      </c>
      <c r="Y1092">
        <f>VLOOKUP($B1092,SOCS_box_taxonomy!$B$2:$Z$948,22,0)</f>
        <v>0</v>
      </c>
      <c r="Z1092">
        <f>$F1092-$E1092+1</f>
        <v>40</v>
      </c>
    </row>
    <row r="1093" spans="1:26">
      <c r="A1093" t="s">
        <v>551</v>
      </c>
      <c r="B1093" t="s">
        <v>1670</v>
      </c>
      <c r="C1093">
        <v>276</v>
      </c>
      <c r="D1093" t="s">
        <v>62</v>
      </c>
      <c r="E1093">
        <v>98</v>
      </c>
      <c r="F1093">
        <v>232</v>
      </c>
      <c r="G1093">
        <v>3584</v>
      </c>
      <c r="H1093" t="s">
        <v>1275</v>
      </c>
      <c r="I1093" t="str">
        <f>VLOOKUP($B1093,SOCS_box_taxonomy!$B$2:$Z$948,6,0)</f>
        <v>Eukaryota</v>
      </c>
      <c r="J1093" t="str">
        <f>VLOOKUP($B1093,SOCS_box_taxonomy!$B$2:$Z$948,7,0)</f>
        <v xml:space="preserve"> Metazoa</v>
      </c>
      <c r="K1093" t="str">
        <f>VLOOKUP($B1093,SOCS_box_taxonomy!$B$2:$Z$948,8,0)</f>
        <v xml:space="preserve"> Chordata</v>
      </c>
      <c r="L1093" t="str">
        <f>VLOOKUP($B1093,SOCS_box_taxonomy!$B$2:$Z$948,9,0)</f>
        <v xml:space="preserve"> Cephalochordata</v>
      </c>
      <c r="M1093" t="str">
        <f>VLOOKUP($B1093,SOCS_box_taxonomy!$B$2:$Z$948,10,0)</f>
        <v xml:space="preserve"> Branchiostomidae</v>
      </c>
      <c r="N1093" t="str">
        <f>VLOOKUP($B1093,SOCS_box_taxonomy!$B$2:$Z$948,11,0)</f>
        <v>Branchiostoma.</v>
      </c>
      <c r="O1093">
        <f>VLOOKUP($B1093,SOCS_box_taxonomy!$B$2:$Z$948,12,0)</f>
        <v>0</v>
      </c>
      <c r="P1093">
        <f>VLOOKUP($B1093,SOCS_box_taxonomy!$B$2:$Z$948,13,0)</f>
        <v>0</v>
      </c>
      <c r="Q1093">
        <f>VLOOKUP($B1093,SOCS_box_taxonomy!$B$2:$Z$948,14,0)</f>
        <v>0</v>
      </c>
      <c r="R1093">
        <f>VLOOKUP($B1093,SOCS_box_taxonomy!$B$2:$Z$948,15,0)</f>
        <v>0</v>
      </c>
      <c r="S1093">
        <f>VLOOKUP($B1093,SOCS_box_taxonomy!$B$2:$Z$948,16,0)</f>
        <v>0</v>
      </c>
      <c r="T1093">
        <f>VLOOKUP($B1093,SOCS_box_taxonomy!$B$2:$Z$948,17,0)</f>
        <v>0</v>
      </c>
      <c r="U1093">
        <f>VLOOKUP($B1093,SOCS_box_taxonomy!$B$2:$Z$948,18,0)</f>
        <v>0</v>
      </c>
      <c r="V1093">
        <f>VLOOKUP($B1093,SOCS_box_taxonomy!$B$2:$Z$948,19,0)</f>
        <v>0</v>
      </c>
      <c r="W1093">
        <f>VLOOKUP($B1093,SOCS_box_taxonomy!$B$2:$Z$948,20,0)</f>
        <v>0</v>
      </c>
      <c r="X1093">
        <f>VLOOKUP($B1093,SOCS_box_taxonomy!$B$2:$Z$948,21,0)</f>
        <v>0</v>
      </c>
      <c r="Y1093">
        <f>VLOOKUP($B1093,SOCS_box_taxonomy!$B$2:$Z$948,22,0)</f>
        <v>0</v>
      </c>
    </row>
    <row r="1094" spans="1:26">
      <c r="A1094" t="s">
        <v>552</v>
      </c>
      <c r="B1094" t="s">
        <v>1671</v>
      </c>
      <c r="C1094">
        <v>366</v>
      </c>
      <c r="D1094" t="s">
        <v>1269</v>
      </c>
      <c r="E1094">
        <v>165</v>
      </c>
      <c r="F1094">
        <v>263</v>
      </c>
      <c r="G1094">
        <v>64467</v>
      </c>
      <c r="H1094" t="s">
        <v>1270</v>
      </c>
      <c r="I1094" t="str">
        <f>VLOOKUP($B1094,SOCS_box_taxonomy!$B$2:$Z$948,6,0)</f>
        <v>Eukaryota</v>
      </c>
      <c r="J1094" t="str">
        <f>VLOOKUP($B1094,SOCS_box_taxonomy!$B$2:$Z$948,7,0)</f>
        <v xml:space="preserve"> Metazoa</v>
      </c>
      <c r="K1094" t="str">
        <f>VLOOKUP($B1094,SOCS_box_taxonomy!$B$2:$Z$948,8,0)</f>
        <v xml:space="preserve"> Chordata</v>
      </c>
      <c r="L1094" t="str">
        <f>VLOOKUP($B1094,SOCS_box_taxonomy!$B$2:$Z$948,9,0)</f>
        <v xml:space="preserve"> Cephalochordata</v>
      </c>
      <c r="M1094" t="str">
        <f>VLOOKUP($B1094,SOCS_box_taxonomy!$B$2:$Z$948,10,0)</f>
        <v xml:space="preserve"> Branchiostomidae</v>
      </c>
      <c r="N1094" t="str">
        <f>VLOOKUP($B1094,SOCS_box_taxonomy!$B$2:$Z$948,11,0)</f>
        <v>Branchiostoma.</v>
      </c>
      <c r="O1094">
        <f>VLOOKUP($B1094,SOCS_box_taxonomy!$B$2:$Z$948,12,0)</f>
        <v>0</v>
      </c>
      <c r="P1094">
        <f>VLOOKUP($B1094,SOCS_box_taxonomy!$B$2:$Z$948,13,0)</f>
        <v>0</v>
      </c>
      <c r="Q1094">
        <f>VLOOKUP($B1094,SOCS_box_taxonomy!$B$2:$Z$948,14,0)</f>
        <v>0</v>
      </c>
      <c r="R1094">
        <f>VLOOKUP($B1094,SOCS_box_taxonomy!$B$2:$Z$948,15,0)</f>
        <v>0</v>
      </c>
      <c r="S1094">
        <f>VLOOKUP($B1094,SOCS_box_taxonomy!$B$2:$Z$948,16,0)</f>
        <v>0</v>
      </c>
      <c r="T1094">
        <f>VLOOKUP($B1094,SOCS_box_taxonomy!$B$2:$Z$948,17,0)</f>
        <v>0</v>
      </c>
      <c r="U1094">
        <f>VLOOKUP($B1094,SOCS_box_taxonomy!$B$2:$Z$948,18,0)</f>
        <v>0</v>
      </c>
      <c r="V1094">
        <f>VLOOKUP($B1094,SOCS_box_taxonomy!$B$2:$Z$948,19,0)</f>
        <v>0</v>
      </c>
      <c r="W1094">
        <f>VLOOKUP($B1094,SOCS_box_taxonomy!$B$2:$Z$948,20,0)</f>
        <v>0</v>
      </c>
      <c r="X1094">
        <f>VLOOKUP($B1094,SOCS_box_taxonomy!$B$2:$Z$948,21,0)</f>
        <v>0</v>
      </c>
      <c r="Y1094">
        <f>VLOOKUP($B1094,SOCS_box_taxonomy!$B$2:$Z$948,22,0)</f>
        <v>0</v>
      </c>
    </row>
    <row r="1095" spans="1:26">
      <c r="A1095" t="s">
        <v>552</v>
      </c>
      <c r="B1095" t="s">
        <v>1671</v>
      </c>
      <c r="C1095">
        <v>366</v>
      </c>
      <c r="D1095" t="s">
        <v>1269</v>
      </c>
      <c r="E1095">
        <v>237</v>
      </c>
      <c r="F1095">
        <v>326</v>
      </c>
      <c r="G1095">
        <v>64467</v>
      </c>
      <c r="H1095" t="s">
        <v>1270</v>
      </c>
      <c r="I1095" t="str">
        <f>VLOOKUP($B1095,SOCS_box_taxonomy!$B$2:$Z$948,6,0)</f>
        <v>Eukaryota</v>
      </c>
      <c r="J1095" t="str">
        <f>VLOOKUP($B1095,SOCS_box_taxonomy!$B$2:$Z$948,7,0)</f>
        <v xml:space="preserve"> Metazoa</v>
      </c>
      <c r="K1095" t="str">
        <f>VLOOKUP($B1095,SOCS_box_taxonomy!$B$2:$Z$948,8,0)</f>
        <v xml:space="preserve"> Chordata</v>
      </c>
      <c r="L1095" t="str">
        <f>VLOOKUP($B1095,SOCS_box_taxonomy!$B$2:$Z$948,9,0)</f>
        <v xml:space="preserve"> Cephalochordata</v>
      </c>
      <c r="M1095" t="str">
        <f>VLOOKUP($B1095,SOCS_box_taxonomy!$B$2:$Z$948,10,0)</f>
        <v xml:space="preserve"> Branchiostomidae</v>
      </c>
      <c r="N1095" t="str">
        <f>VLOOKUP($B1095,SOCS_box_taxonomy!$B$2:$Z$948,11,0)</f>
        <v>Branchiostoma.</v>
      </c>
      <c r="O1095">
        <f>VLOOKUP($B1095,SOCS_box_taxonomy!$B$2:$Z$948,12,0)</f>
        <v>0</v>
      </c>
      <c r="P1095">
        <f>VLOOKUP($B1095,SOCS_box_taxonomy!$B$2:$Z$948,13,0)</f>
        <v>0</v>
      </c>
      <c r="Q1095">
        <f>VLOOKUP($B1095,SOCS_box_taxonomy!$B$2:$Z$948,14,0)</f>
        <v>0</v>
      </c>
      <c r="R1095">
        <f>VLOOKUP($B1095,SOCS_box_taxonomy!$B$2:$Z$948,15,0)</f>
        <v>0</v>
      </c>
      <c r="S1095">
        <f>VLOOKUP($B1095,SOCS_box_taxonomy!$B$2:$Z$948,16,0)</f>
        <v>0</v>
      </c>
      <c r="T1095">
        <f>VLOOKUP($B1095,SOCS_box_taxonomy!$B$2:$Z$948,17,0)</f>
        <v>0</v>
      </c>
      <c r="U1095">
        <f>VLOOKUP($B1095,SOCS_box_taxonomy!$B$2:$Z$948,18,0)</f>
        <v>0</v>
      </c>
      <c r="V1095">
        <f>VLOOKUP($B1095,SOCS_box_taxonomy!$B$2:$Z$948,19,0)</f>
        <v>0</v>
      </c>
      <c r="W1095">
        <f>VLOOKUP($B1095,SOCS_box_taxonomy!$B$2:$Z$948,20,0)</f>
        <v>0</v>
      </c>
      <c r="X1095">
        <f>VLOOKUP($B1095,SOCS_box_taxonomy!$B$2:$Z$948,21,0)</f>
        <v>0</v>
      </c>
      <c r="Y1095">
        <f>VLOOKUP($B1095,SOCS_box_taxonomy!$B$2:$Z$948,22,0)</f>
        <v>0</v>
      </c>
    </row>
    <row r="1096" spans="1:26">
      <c r="A1096" t="s">
        <v>552</v>
      </c>
      <c r="B1096" t="s">
        <v>1671</v>
      </c>
      <c r="C1096">
        <v>366</v>
      </c>
      <c r="D1096" t="s">
        <v>21</v>
      </c>
      <c r="E1096">
        <v>325</v>
      </c>
      <c r="F1096">
        <v>365</v>
      </c>
      <c r="G1096">
        <v>1016</v>
      </c>
      <c r="H1096" t="s">
        <v>1265</v>
      </c>
      <c r="I1096" t="str">
        <f>VLOOKUP($B1096,SOCS_box_taxonomy!$B$2:$Z$948,6,0)</f>
        <v>Eukaryota</v>
      </c>
      <c r="J1096" t="str">
        <f>VLOOKUP($B1096,SOCS_box_taxonomy!$B$2:$Z$948,7,0)</f>
        <v xml:space="preserve"> Metazoa</v>
      </c>
      <c r="K1096" t="str">
        <f>VLOOKUP($B1096,SOCS_box_taxonomy!$B$2:$Z$948,8,0)</f>
        <v xml:space="preserve"> Chordata</v>
      </c>
      <c r="L1096" t="str">
        <f>VLOOKUP($B1096,SOCS_box_taxonomy!$B$2:$Z$948,9,0)</f>
        <v xml:space="preserve"> Cephalochordata</v>
      </c>
      <c r="M1096" t="str">
        <f>VLOOKUP($B1096,SOCS_box_taxonomy!$B$2:$Z$948,10,0)</f>
        <v xml:space="preserve"> Branchiostomidae</v>
      </c>
      <c r="N1096" t="str">
        <f>VLOOKUP($B1096,SOCS_box_taxonomy!$B$2:$Z$948,11,0)</f>
        <v>Branchiostoma.</v>
      </c>
      <c r="O1096">
        <f>VLOOKUP($B1096,SOCS_box_taxonomy!$B$2:$Z$948,12,0)</f>
        <v>0</v>
      </c>
      <c r="P1096">
        <f>VLOOKUP($B1096,SOCS_box_taxonomy!$B$2:$Z$948,13,0)</f>
        <v>0</v>
      </c>
      <c r="Q1096">
        <f>VLOOKUP($B1096,SOCS_box_taxonomy!$B$2:$Z$948,14,0)</f>
        <v>0</v>
      </c>
      <c r="R1096">
        <f>VLOOKUP($B1096,SOCS_box_taxonomy!$B$2:$Z$948,15,0)</f>
        <v>0</v>
      </c>
      <c r="S1096">
        <f>VLOOKUP($B1096,SOCS_box_taxonomy!$B$2:$Z$948,16,0)</f>
        <v>0</v>
      </c>
      <c r="T1096">
        <f>VLOOKUP($B1096,SOCS_box_taxonomy!$B$2:$Z$948,17,0)</f>
        <v>0</v>
      </c>
      <c r="U1096">
        <f>VLOOKUP($B1096,SOCS_box_taxonomy!$B$2:$Z$948,18,0)</f>
        <v>0</v>
      </c>
      <c r="V1096">
        <f>VLOOKUP($B1096,SOCS_box_taxonomy!$B$2:$Z$948,19,0)</f>
        <v>0</v>
      </c>
      <c r="W1096">
        <f>VLOOKUP($B1096,SOCS_box_taxonomy!$B$2:$Z$948,20,0)</f>
        <v>0</v>
      </c>
      <c r="X1096">
        <f>VLOOKUP($B1096,SOCS_box_taxonomy!$B$2:$Z$948,21,0)</f>
        <v>0</v>
      </c>
      <c r="Y1096">
        <f>VLOOKUP($B1096,SOCS_box_taxonomy!$B$2:$Z$948,22,0)</f>
        <v>0</v>
      </c>
      <c r="Z1096">
        <f>$F1096-$E1096+1</f>
        <v>41</v>
      </c>
    </row>
    <row r="1097" spans="1:26">
      <c r="A1097" t="s">
        <v>553</v>
      </c>
      <c r="B1097" t="s">
        <v>1672</v>
      </c>
      <c r="C1097">
        <v>467</v>
      </c>
      <c r="D1097" t="s">
        <v>1269</v>
      </c>
      <c r="E1097">
        <v>20</v>
      </c>
      <c r="F1097">
        <v>121</v>
      </c>
      <c r="G1097">
        <v>64467</v>
      </c>
      <c r="H1097" t="s">
        <v>1270</v>
      </c>
      <c r="I1097" t="str">
        <f>VLOOKUP($B1097,SOCS_box_taxonomy!$B$2:$Z$948,6,0)</f>
        <v>Eukaryota</v>
      </c>
      <c r="J1097" t="str">
        <f>VLOOKUP($B1097,SOCS_box_taxonomy!$B$2:$Z$948,7,0)</f>
        <v xml:space="preserve"> Metazoa</v>
      </c>
      <c r="K1097" t="str">
        <f>VLOOKUP($B1097,SOCS_box_taxonomy!$B$2:$Z$948,8,0)</f>
        <v xml:space="preserve"> Chordata</v>
      </c>
      <c r="L1097" t="str">
        <f>VLOOKUP($B1097,SOCS_box_taxonomy!$B$2:$Z$948,9,0)</f>
        <v xml:space="preserve"> Cephalochordata</v>
      </c>
      <c r="M1097" t="str">
        <f>VLOOKUP($B1097,SOCS_box_taxonomy!$B$2:$Z$948,10,0)</f>
        <v xml:space="preserve"> Branchiostomidae</v>
      </c>
      <c r="N1097" t="str">
        <f>VLOOKUP($B1097,SOCS_box_taxonomy!$B$2:$Z$948,11,0)</f>
        <v>Branchiostoma.</v>
      </c>
      <c r="O1097">
        <f>VLOOKUP($B1097,SOCS_box_taxonomy!$B$2:$Z$948,12,0)</f>
        <v>0</v>
      </c>
      <c r="P1097">
        <f>VLOOKUP($B1097,SOCS_box_taxonomy!$B$2:$Z$948,13,0)</f>
        <v>0</v>
      </c>
      <c r="Q1097">
        <f>VLOOKUP($B1097,SOCS_box_taxonomy!$B$2:$Z$948,14,0)</f>
        <v>0</v>
      </c>
      <c r="R1097">
        <f>VLOOKUP($B1097,SOCS_box_taxonomy!$B$2:$Z$948,15,0)</f>
        <v>0</v>
      </c>
      <c r="S1097">
        <f>VLOOKUP($B1097,SOCS_box_taxonomy!$B$2:$Z$948,16,0)</f>
        <v>0</v>
      </c>
      <c r="T1097">
        <f>VLOOKUP($B1097,SOCS_box_taxonomy!$B$2:$Z$948,17,0)</f>
        <v>0</v>
      </c>
      <c r="U1097">
        <f>VLOOKUP($B1097,SOCS_box_taxonomy!$B$2:$Z$948,18,0)</f>
        <v>0</v>
      </c>
      <c r="V1097">
        <f>VLOOKUP($B1097,SOCS_box_taxonomy!$B$2:$Z$948,19,0)</f>
        <v>0</v>
      </c>
      <c r="W1097">
        <f>VLOOKUP($B1097,SOCS_box_taxonomy!$B$2:$Z$948,20,0)</f>
        <v>0</v>
      </c>
      <c r="X1097">
        <f>VLOOKUP($B1097,SOCS_box_taxonomy!$B$2:$Z$948,21,0)</f>
        <v>0</v>
      </c>
      <c r="Y1097">
        <f>VLOOKUP($B1097,SOCS_box_taxonomy!$B$2:$Z$948,22,0)</f>
        <v>0</v>
      </c>
    </row>
    <row r="1098" spans="1:26">
      <c r="A1098" t="s">
        <v>553</v>
      </c>
      <c r="B1098" t="s">
        <v>1672</v>
      </c>
      <c r="C1098">
        <v>467</v>
      </c>
      <c r="D1098" t="s">
        <v>21</v>
      </c>
      <c r="E1098">
        <v>427</v>
      </c>
      <c r="F1098">
        <v>466</v>
      </c>
      <c r="G1098">
        <v>1016</v>
      </c>
      <c r="H1098" t="s">
        <v>1265</v>
      </c>
      <c r="I1098" t="str">
        <f>VLOOKUP($B1098,SOCS_box_taxonomy!$B$2:$Z$948,6,0)</f>
        <v>Eukaryota</v>
      </c>
      <c r="J1098" t="str">
        <f>VLOOKUP($B1098,SOCS_box_taxonomy!$B$2:$Z$948,7,0)</f>
        <v xml:space="preserve"> Metazoa</v>
      </c>
      <c r="K1098" t="str">
        <f>VLOOKUP($B1098,SOCS_box_taxonomy!$B$2:$Z$948,8,0)</f>
        <v xml:space="preserve"> Chordata</v>
      </c>
      <c r="L1098" t="str">
        <f>VLOOKUP($B1098,SOCS_box_taxonomy!$B$2:$Z$948,9,0)</f>
        <v xml:space="preserve"> Cephalochordata</v>
      </c>
      <c r="M1098" t="str">
        <f>VLOOKUP($B1098,SOCS_box_taxonomy!$B$2:$Z$948,10,0)</f>
        <v xml:space="preserve"> Branchiostomidae</v>
      </c>
      <c r="N1098" t="str">
        <f>VLOOKUP($B1098,SOCS_box_taxonomy!$B$2:$Z$948,11,0)</f>
        <v>Branchiostoma.</v>
      </c>
      <c r="O1098">
        <f>VLOOKUP($B1098,SOCS_box_taxonomy!$B$2:$Z$948,12,0)</f>
        <v>0</v>
      </c>
      <c r="P1098">
        <f>VLOOKUP($B1098,SOCS_box_taxonomy!$B$2:$Z$948,13,0)</f>
        <v>0</v>
      </c>
      <c r="Q1098">
        <f>VLOOKUP($B1098,SOCS_box_taxonomy!$B$2:$Z$948,14,0)</f>
        <v>0</v>
      </c>
      <c r="R1098">
        <f>VLOOKUP($B1098,SOCS_box_taxonomy!$B$2:$Z$948,15,0)</f>
        <v>0</v>
      </c>
      <c r="S1098">
        <f>VLOOKUP($B1098,SOCS_box_taxonomy!$B$2:$Z$948,16,0)</f>
        <v>0</v>
      </c>
      <c r="T1098">
        <f>VLOOKUP($B1098,SOCS_box_taxonomy!$B$2:$Z$948,17,0)</f>
        <v>0</v>
      </c>
      <c r="U1098">
        <f>VLOOKUP($B1098,SOCS_box_taxonomy!$B$2:$Z$948,18,0)</f>
        <v>0</v>
      </c>
      <c r="V1098">
        <f>VLOOKUP($B1098,SOCS_box_taxonomy!$B$2:$Z$948,19,0)</f>
        <v>0</v>
      </c>
      <c r="W1098">
        <f>VLOOKUP($B1098,SOCS_box_taxonomy!$B$2:$Z$948,20,0)</f>
        <v>0</v>
      </c>
      <c r="X1098">
        <f>VLOOKUP($B1098,SOCS_box_taxonomy!$B$2:$Z$948,21,0)</f>
        <v>0</v>
      </c>
      <c r="Y1098">
        <f>VLOOKUP($B1098,SOCS_box_taxonomy!$B$2:$Z$948,22,0)</f>
        <v>0</v>
      </c>
      <c r="Z1098">
        <f>$F1098-$E1098+1</f>
        <v>40</v>
      </c>
    </row>
    <row r="1099" spans="1:26">
      <c r="A1099" t="s">
        <v>554</v>
      </c>
      <c r="B1099" t="s">
        <v>1673</v>
      </c>
      <c r="C1099">
        <v>263</v>
      </c>
      <c r="D1099" t="s">
        <v>81</v>
      </c>
      <c r="E1099">
        <v>15</v>
      </c>
      <c r="F1099">
        <v>175</v>
      </c>
      <c r="G1099">
        <v>13525</v>
      </c>
      <c r="H1099" t="s">
        <v>1281</v>
      </c>
      <c r="I1099" t="str">
        <f>VLOOKUP($B1099,SOCS_box_taxonomy!$B$2:$Z$948,6,0)</f>
        <v>Eukaryota</v>
      </c>
      <c r="J1099" t="str">
        <f>VLOOKUP($B1099,SOCS_box_taxonomy!$B$2:$Z$948,7,0)</f>
        <v xml:space="preserve"> Metazoa</v>
      </c>
      <c r="K1099" t="str">
        <f>VLOOKUP($B1099,SOCS_box_taxonomy!$B$2:$Z$948,8,0)</f>
        <v xml:space="preserve"> Chordata</v>
      </c>
      <c r="L1099" t="str">
        <f>VLOOKUP($B1099,SOCS_box_taxonomy!$B$2:$Z$948,9,0)</f>
        <v xml:space="preserve"> Cephalochordata</v>
      </c>
      <c r="M1099" t="str">
        <f>VLOOKUP($B1099,SOCS_box_taxonomy!$B$2:$Z$948,10,0)</f>
        <v xml:space="preserve"> Branchiostomidae</v>
      </c>
      <c r="N1099" t="str">
        <f>VLOOKUP($B1099,SOCS_box_taxonomy!$B$2:$Z$948,11,0)</f>
        <v>Branchiostoma.</v>
      </c>
      <c r="O1099">
        <f>VLOOKUP($B1099,SOCS_box_taxonomy!$B$2:$Z$948,12,0)</f>
        <v>0</v>
      </c>
      <c r="P1099">
        <f>VLOOKUP($B1099,SOCS_box_taxonomy!$B$2:$Z$948,13,0)</f>
        <v>0</v>
      </c>
      <c r="Q1099">
        <f>VLOOKUP($B1099,SOCS_box_taxonomy!$B$2:$Z$948,14,0)</f>
        <v>0</v>
      </c>
      <c r="R1099">
        <f>VLOOKUP($B1099,SOCS_box_taxonomy!$B$2:$Z$948,15,0)</f>
        <v>0</v>
      </c>
      <c r="S1099">
        <f>VLOOKUP($B1099,SOCS_box_taxonomy!$B$2:$Z$948,16,0)</f>
        <v>0</v>
      </c>
      <c r="T1099">
        <f>VLOOKUP($B1099,SOCS_box_taxonomy!$B$2:$Z$948,17,0)</f>
        <v>0</v>
      </c>
      <c r="U1099">
        <f>VLOOKUP($B1099,SOCS_box_taxonomy!$B$2:$Z$948,18,0)</f>
        <v>0</v>
      </c>
      <c r="V1099">
        <f>VLOOKUP($B1099,SOCS_box_taxonomy!$B$2:$Z$948,19,0)</f>
        <v>0</v>
      </c>
      <c r="W1099">
        <f>VLOOKUP($B1099,SOCS_box_taxonomy!$B$2:$Z$948,20,0)</f>
        <v>0</v>
      </c>
      <c r="X1099">
        <f>VLOOKUP($B1099,SOCS_box_taxonomy!$B$2:$Z$948,21,0)</f>
        <v>0</v>
      </c>
      <c r="Y1099">
        <f>VLOOKUP($B1099,SOCS_box_taxonomy!$B$2:$Z$948,22,0)</f>
        <v>0</v>
      </c>
    </row>
    <row r="1100" spans="1:26">
      <c r="A1100" t="s">
        <v>554</v>
      </c>
      <c r="B1100" t="s">
        <v>1673</v>
      </c>
      <c r="C1100">
        <v>263</v>
      </c>
      <c r="D1100" t="s">
        <v>21</v>
      </c>
      <c r="E1100">
        <v>188</v>
      </c>
      <c r="F1100">
        <v>223</v>
      </c>
      <c r="G1100">
        <v>1016</v>
      </c>
      <c r="H1100" t="s">
        <v>1265</v>
      </c>
      <c r="I1100" t="str">
        <f>VLOOKUP($B1100,SOCS_box_taxonomy!$B$2:$Z$948,6,0)</f>
        <v>Eukaryota</v>
      </c>
      <c r="J1100" t="str">
        <f>VLOOKUP($B1100,SOCS_box_taxonomy!$B$2:$Z$948,7,0)</f>
        <v xml:space="preserve"> Metazoa</v>
      </c>
      <c r="K1100" t="str">
        <f>VLOOKUP($B1100,SOCS_box_taxonomy!$B$2:$Z$948,8,0)</f>
        <v xml:space="preserve"> Chordata</v>
      </c>
      <c r="L1100" t="str">
        <f>VLOOKUP($B1100,SOCS_box_taxonomy!$B$2:$Z$948,9,0)</f>
        <v xml:space="preserve"> Cephalochordata</v>
      </c>
      <c r="M1100" t="str">
        <f>VLOOKUP($B1100,SOCS_box_taxonomy!$B$2:$Z$948,10,0)</f>
        <v xml:space="preserve"> Branchiostomidae</v>
      </c>
      <c r="N1100" t="str">
        <f>VLOOKUP($B1100,SOCS_box_taxonomy!$B$2:$Z$948,11,0)</f>
        <v>Branchiostoma.</v>
      </c>
      <c r="O1100">
        <f>VLOOKUP($B1100,SOCS_box_taxonomy!$B$2:$Z$948,12,0)</f>
        <v>0</v>
      </c>
      <c r="P1100">
        <f>VLOOKUP($B1100,SOCS_box_taxonomy!$B$2:$Z$948,13,0)</f>
        <v>0</v>
      </c>
      <c r="Q1100">
        <f>VLOOKUP($B1100,SOCS_box_taxonomy!$B$2:$Z$948,14,0)</f>
        <v>0</v>
      </c>
      <c r="R1100">
        <f>VLOOKUP($B1100,SOCS_box_taxonomy!$B$2:$Z$948,15,0)</f>
        <v>0</v>
      </c>
      <c r="S1100">
        <f>VLOOKUP($B1100,SOCS_box_taxonomy!$B$2:$Z$948,16,0)</f>
        <v>0</v>
      </c>
      <c r="T1100">
        <f>VLOOKUP($B1100,SOCS_box_taxonomy!$B$2:$Z$948,17,0)</f>
        <v>0</v>
      </c>
      <c r="U1100">
        <f>VLOOKUP($B1100,SOCS_box_taxonomy!$B$2:$Z$948,18,0)</f>
        <v>0</v>
      </c>
      <c r="V1100">
        <f>VLOOKUP($B1100,SOCS_box_taxonomy!$B$2:$Z$948,19,0)</f>
        <v>0</v>
      </c>
      <c r="W1100">
        <f>VLOOKUP($B1100,SOCS_box_taxonomy!$B$2:$Z$948,20,0)</f>
        <v>0</v>
      </c>
      <c r="X1100">
        <f>VLOOKUP($B1100,SOCS_box_taxonomy!$B$2:$Z$948,21,0)</f>
        <v>0</v>
      </c>
      <c r="Y1100">
        <f>VLOOKUP($B1100,SOCS_box_taxonomy!$B$2:$Z$948,22,0)</f>
        <v>0</v>
      </c>
      <c r="Z1100">
        <f>$F1100-$E1100+1</f>
        <v>36</v>
      </c>
    </row>
    <row r="1101" spans="1:26">
      <c r="A1101" t="s">
        <v>555</v>
      </c>
      <c r="B1101" t="s">
        <v>1674</v>
      </c>
      <c r="C1101">
        <v>234</v>
      </c>
      <c r="D1101" t="s">
        <v>21</v>
      </c>
      <c r="E1101">
        <v>196</v>
      </c>
      <c r="F1101">
        <v>233</v>
      </c>
      <c r="G1101">
        <v>1016</v>
      </c>
      <c r="H1101" t="s">
        <v>1265</v>
      </c>
      <c r="I1101" t="str">
        <f>VLOOKUP($B1101,SOCS_box_taxonomy!$B$2:$Z$948,6,0)</f>
        <v>Eukaryota</v>
      </c>
      <c r="J1101" t="str">
        <f>VLOOKUP($B1101,SOCS_box_taxonomy!$B$2:$Z$948,7,0)</f>
        <v xml:space="preserve"> Metazoa</v>
      </c>
      <c r="K1101" t="str">
        <f>VLOOKUP($B1101,SOCS_box_taxonomy!$B$2:$Z$948,8,0)</f>
        <v xml:space="preserve"> Chordata</v>
      </c>
      <c r="L1101" t="str">
        <f>VLOOKUP($B1101,SOCS_box_taxonomy!$B$2:$Z$948,9,0)</f>
        <v xml:space="preserve"> Cephalochordata</v>
      </c>
      <c r="M1101" t="str">
        <f>VLOOKUP($B1101,SOCS_box_taxonomy!$B$2:$Z$948,10,0)</f>
        <v xml:space="preserve"> Branchiostomidae</v>
      </c>
      <c r="N1101" t="str">
        <f>VLOOKUP($B1101,SOCS_box_taxonomy!$B$2:$Z$948,11,0)</f>
        <v>Branchiostoma.</v>
      </c>
      <c r="O1101">
        <f>VLOOKUP($B1101,SOCS_box_taxonomy!$B$2:$Z$948,12,0)</f>
        <v>0</v>
      </c>
      <c r="P1101">
        <f>VLOOKUP($B1101,SOCS_box_taxonomy!$B$2:$Z$948,13,0)</f>
        <v>0</v>
      </c>
      <c r="Q1101">
        <f>VLOOKUP($B1101,SOCS_box_taxonomy!$B$2:$Z$948,14,0)</f>
        <v>0</v>
      </c>
      <c r="R1101">
        <f>VLOOKUP($B1101,SOCS_box_taxonomy!$B$2:$Z$948,15,0)</f>
        <v>0</v>
      </c>
      <c r="S1101">
        <f>VLOOKUP($B1101,SOCS_box_taxonomy!$B$2:$Z$948,16,0)</f>
        <v>0</v>
      </c>
      <c r="T1101">
        <f>VLOOKUP($B1101,SOCS_box_taxonomy!$B$2:$Z$948,17,0)</f>
        <v>0</v>
      </c>
      <c r="U1101">
        <f>VLOOKUP($B1101,SOCS_box_taxonomy!$B$2:$Z$948,18,0)</f>
        <v>0</v>
      </c>
      <c r="V1101">
        <f>VLOOKUP($B1101,SOCS_box_taxonomy!$B$2:$Z$948,19,0)</f>
        <v>0</v>
      </c>
      <c r="W1101">
        <f>VLOOKUP($B1101,SOCS_box_taxonomy!$B$2:$Z$948,20,0)</f>
        <v>0</v>
      </c>
      <c r="X1101">
        <f>VLOOKUP($B1101,SOCS_box_taxonomy!$B$2:$Z$948,21,0)</f>
        <v>0</v>
      </c>
      <c r="Y1101">
        <f>VLOOKUP($B1101,SOCS_box_taxonomy!$B$2:$Z$948,22,0)</f>
        <v>0</v>
      </c>
      <c r="Z1101">
        <f>$F1101-$E1101+1</f>
        <v>38</v>
      </c>
    </row>
    <row r="1102" spans="1:26">
      <c r="A1102" t="s">
        <v>555</v>
      </c>
      <c r="B1102" t="s">
        <v>1674</v>
      </c>
      <c r="C1102">
        <v>234</v>
      </c>
      <c r="D1102" t="s">
        <v>62</v>
      </c>
      <c r="E1102">
        <v>66</v>
      </c>
      <c r="F1102">
        <v>193</v>
      </c>
      <c r="G1102">
        <v>3584</v>
      </c>
      <c r="H1102" t="s">
        <v>1275</v>
      </c>
      <c r="I1102" t="str">
        <f>VLOOKUP($B1102,SOCS_box_taxonomy!$B$2:$Z$948,6,0)</f>
        <v>Eukaryota</v>
      </c>
      <c r="J1102" t="str">
        <f>VLOOKUP($B1102,SOCS_box_taxonomy!$B$2:$Z$948,7,0)</f>
        <v xml:space="preserve"> Metazoa</v>
      </c>
      <c r="K1102" t="str">
        <f>VLOOKUP($B1102,SOCS_box_taxonomy!$B$2:$Z$948,8,0)</f>
        <v xml:space="preserve"> Chordata</v>
      </c>
      <c r="L1102" t="str">
        <f>VLOOKUP($B1102,SOCS_box_taxonomy!$B$2:$Z$948,9,0)</f>
        <v xml:space="preserve"> Cephalochordata</v>
      </c>
      <c r="M1102" t="str">
        <f>VLOOKUP($B1102,SOCS_box_taxonomy!$B$2:$Z$948,10,0)</f>
        <v xml:space="preserve"> Branchiostomidae</v>
      </c>
      <c r="N1102" t="str">
        <f>VLOOKUP($B1102,SOCS_box_taxonomy!$B$2:$Z$948,11,0)</f>
        <v>Branchiostoma.</v>
      </c>
      <c r="O1102">
        <f>VLOOKUP($B1102,SOCS_box_taxonomy!$B$2:$Z$948,12,0)</f>
        <v>0</v>
      </c>
      <c r="P1102">
        <f>VLOOKUP($B1102,SOCS_box_taxonomy!$B$2:$Z$948,13,0)</f>
        <v>0</v>
      </c>
      <c r="Q1102">
        <f>VLOOKUP($B1102,SOCS_box_taxonomy!$B$2:$Z$948,14,0)</f>
        <v>0</v>
      </c>
      <c r="R1102">
        <f>VLOOKUP($B1102,SOCS_box_taxonomy!$B$2:$Z$948,15,0)</f>
        <v>0</v>
      </c>
      <c r="S1102">
        <f>VLOOKUP($B1102,SOCS_box_taxonomy!$B$2:$Z$948,16,0)</f>
        <v>0</v>
      </c>
      <c r="T1102">
        <f>VLOOKUP($B1102,SOCS_box_taxonomy!$B$2:$Z$948,17,0)</f>
        <v>0</v>
      </c>
      <c r="U1102">
        <f>VLOOKUP($B1102,SOCS_box_taxonomy!$B$2:$Z$948,18,0)</f>
        <v>0</v>
      </c>
      <c r="V1102">
        <f>VLOOKUP($B1102,SOCS_box_taxonomy!$B$2:$Z$948,19,0)</f>
        <v>0</v>
      </c>
      <c r="W1102">
        <f>VLOOKUP($B1102,SOCS_box_taxonomy!$B$2:$Z$948,20,0)</f>
        <v>0</v>
      </c>
      <c r="X1102">
        <f>VLOOKUP($B1102,SOCS_box_taxonomy!$B$2:$Z$948,21,0)</f>
        <v>0</v>
      </c>
      <c r="Y1102">
        <f>VLOOKUP($B1102,SOCS_box_taxonomy!$B$2:$Z$948,22,0)</f>
        <v>0</v>
      </c>
    </row>
    <row r="1103" spans="1:26">
      <c r="A1103" t="s">
        <v>556</v>
      </c>
      <c r="B1103" t="s">
        <v>1675</v>
      </c>
      <c r="C1103">
        <v>442</v>
      </c>
      <c r="D1103" t="s">
        <v>1269</v>
      </c>
      <c r="E1103">
        <v>117</v>
      </c>
      <c r="F1103">
        <v>220</v>
      </c>
      <c r="G1103">
        <v>64467</v>
      </c>
      <c r="H1103" t="s">
        <v>1270</v>
      </c>
      <c r="I1103" t="str">
        <f>VLOOKUP($B1103,SOCS_box_taxonomy!$B$2:$Z$948,6,0)</f>
        <v>Eukaryota</v>
      </c>
      <c r="J1103" t="str">
        <f>VLOOKUP($B1103,SOCS_box_taxonomy!$B$2:$Z$948,7,0)</f>
        <v xml:space="preserve"> Metazoa</v>
      </c>
      <c r="K1103" t="str">
        <f>VLOOKUP($B1103,SOCS_box_taxonomy!$B$2:$Z$948,8,0)</f>
        <v xml:space="preserve"> Chordata</v>
      </c>
      <c r="L1103" t="str">
        <f>VLOOKUP($B1103,SOCS_box_taxonomy!$B$2:$Z$948,9,0)</f>
        <v xml:space="preserve"> Cephalochordata</v>
      </c>
      <c r="M1103" t="str">
        <f>VLOOKUP($B1103,SOCS_box_taxonomy!$B$2:$Z$948,10,0)</f>
        <v xml:space="preserve"> Branchiostomidae</v>
      </c>
      <c r="N1103" t="str">
        <f>VLOOKUP($B1103,SOCS_box_taxonomy!$B$2:$Z$948,11,0)</f>
        <v>Branchiostoma.</v>
      </c>
      <c r="O1103">
        <f>VLOOKUP($B1103,SOCS_box_taxonomy!$B$2:$Z$948,12,0)</f>
        <v>0</v>
      </c>
      <c r="P1103">
        <f>VLOOKUP($B1103,SOCS_box_taxonomy!$B$2:$Z$948,13,0)</f>
        <v>0</v>
      </c>
      <c r="Q1103">
        <f>VLOOKUP($B1103,SOCS_box_taxonomy!$B$2:$Z$948,14,0)</f>
        <v>0</v>
      </c>
      <c r="R1103">
        <f>VLOOKUP($B1103,SOCS_box_taxonomy!$B$2:$Z$948,15,0)</f>
        <v>0</v>
      </c>
      <c r="S1103">
        <f>VLOOKUP($B1103,SOCS_box_taxonomy!$B$2:$Z$948,16,0)</f>
        <v>0</v>
      </c>
      <c r="T1103">
        <f>VLOOKUP($B1103,SOCS_box_taxonomy!$B$2:$Z$948,17,0)</f>
        <v>0</v>
      </c>
      <c r="U1103">
        <f>VLOOKUP($B1103,SOCS_box_taxonomy!$B$2:$Z$948,18,0)</f>
        <v>0</v>
      </c>
      <c r="V1103">
        <f>VLOOKUP($B1103,SOCS_box_taxonomy!$B$2:$Z$948,19,0)</f>
        <v>0</v>
      </c>
      <c r="W1103">
        <f>VLOOKUP($B1103,SOCS_box_taxonomy!$B$2:$Z$948,20,0)</f>
        <v>0</v>
      </c>
      <c r="X1103">
        <f>VLOOKUP($B1103,SOCS_box_taxonomy!$B$2:$Z$948,21,0)</f>
        <v>0</v>
      </c>
      <c r="Y1103">
        <f>VLOOKUP($B1103,SOCS_box_taxonomy!$B$2:$Z$948,22,0)</f>
        <v>0</v>
      </c>
    </row>
    <row r="1104" spans="1:26">
      <c r="A1104" t="s">
        <v>556</v>
      </c>
      <c r="B1104" t="s">
        <v>1675</v>
      </c>
      <c r="C1104">
        <v>442</v>
      </c>
      <c r="D1104" t="s">
        <v>1269</v>
      </c>
      <c r="E1104">
        <v>53</v>
      </c>
      <c r="F1104">
        <v>143</v>
      </c>
      <c r="G1104">
        <v>64467</v>
      </c>
      <c r="H1104" t="s">
        <v>1270</v>
      </c>
      <c r="I1104" t="str">
        <f>VLOOKUP($B1104,SOCS_box_taxonomy!$B$2:$Z$948,6,0)</f>
        <v>Eukaryota</v>
      </c>
      <c r="J1104" t="str">
        <f>VLOOKUP($B1104,SOCS_box_taxonomy!$B$2:$Z$948,7,0)</f>
        <v xml:space="preserve"> Metazoa</v>
      </c>
      <c r="K1104" t="str">
        <f>VLOOKUP($B1104,SOCS_box_taxonomy!$B$2:$Z$948,8,0)</f>
        <v xml:space="preserve"> Chordata</v>
      </c>
      <c r="L1104" t="str">
        <f>VLOOKUP($B1104,SOCS_box_taxonomy!$B$2:$Z$948,9,0)</f>
        <v xml:space="preserve"> Cephalochordata</v>
      </c>
      <c r="M1104" t="str">
        <f>VLOOKUP($B1104,SOCS_box_taxonomy!$B$2:$Z$948,10,0)</f>
        <v xml:space="preserve"> Branchiostomidae</v>
      </c>
      <c r="N1104" t="str">
        <f>VLOOKUP($B1104,SOCS_box_taxonomy!$B$2:$Z$948,11,0)</f>
        <v>Branchiostoma.</v>
      </c>
      <c r="O1104">
        <f>VLOOKUP($B1104,SOCS_box_taxonomy!$B$2:$Z$948,12,0)</f>
        <v>0</v>
      </c>
      <c r="P1104">
        <f>VLOOKUP($B1104,SOCS_box_taxonomy!$B$2:$Z$948,13,0)</f>
        <v>0</v>
      </c>
      <c r="Q1104">
        <f>VLOOKUP($B1104,SOCS_box_taxonomy!$B$2:$Z$948,14,0)</f>
        <v>0</v>
      </c>
      <c r="R1104">
        <f>VLOOKUP($B1104,SOCS_box_taxonomy!$B$2:$Z$948,15,0)</f>
        <v>0</v>
      </c>
      <c r="S1104">
        <f>VLOOKUP($B1104,SOCS_box_taxonomy!$B$2:$Z$948,16,0)</f>
        <v>0</v>
      </c>
      <c r="T1104">
        <f>VLOOKUP($B1104,SOCS_box_taxonomy!$B$2:$Z$948,17,0)</f>
        <v>0</v>
      </c>
      <c r="U1104">
        <f>VLOOKUP($B1104,SOCS_box_taxonomy!$B$2:$Z$948,18,0)</f>
        <v>0</v>
      </c>
      <c r="V1104">
        <f>VLOOKUP($B1104,SOCS_box_taxonomy!$B$2:$Z$948,19,0)</f>
        <v>0</v>
      </c>
      <c r="W1104">
        <f>VLOOKUP($B1104,SOCS_box_taxonomy!$B$2:$Z$948,20,0)</f>
        <v>0</v>
      </c>
      <c r="X1104">
        <f>VLOOKUP($B1104,SOCS_box_taxonomy!$B$2:$Z$948,21,0)</f>
        <v>0</v>
      </c>
      <c r="Y1104">
        <f>VLOOKUP($B1104,SOCS_box_taxonomy!$B$2:$Z$948,22,0)</f>
        <v>0</v>
      </c>
    </row>
    <row r="1105" spans="1:26">
      <c r="A1105" t="s">
        <v>556</v>
      </c>
      <c r="B1105" t="s">
        <v>1675</v>
      </c>
      <c r="C1105">
        <v>442</v>
      </c>
      <c r="D1105" t="s">
        <v>21</v>
      </c>
      <c r="E1105">
        <v>400</v>
      </c>
      <c r="F1105">
        <v>438</v>
      </c>
      <c r="G1105">
        <v>1016</v>
      </c>
      <c r="H1105" t="s">
        <v>1265</v>
      </c>
      <c r="I1105" t="str">
        <f>VLOOKUP($B1105,SOCS_box_taxonomy!$B$2:$Z$948,6,0)</f>
        <v>Eukaryota</v>
      </c>
      <c r="J1105" t="str">
        <f>VLOOKUP($B1105,SOCS_box_taxonomy!$B$2:$Z$948,7,0)</f>
        <v xml:space="preserve"> Metazoa</v>
      </c>
      <c r="K1105" t="str">
        <f>VLOOKUP($B1105,SOCS_box_taxonomy!$B$2:$Z$948,8,0)</f>
        <v xml:space="preserve"> Chordata</v>
      </c>
      <c r="L1105" t="str">
        <f>VLOOKUP($B1105,SOCS_box_taxonomy!$B$2:$Z$948,9,0)</f>
        <v xml:space="preserve"> Cephalochordata</v>
      </c>
      <c r="M1105" t="str">
        <f>VLOOKUP($B1105,SOCS_box_taxonomy!$B$2:$Z$948,10,0)</f>
        <v xml:space="preserve"> Branchiostomidae</v>
      </c>
      <c r="N1105" t="str">
        <f>VLOOKUP($B1105,SOCS_box_taxonomy!$B$2:$Z$948,11,0)</f>
        <v>Branchiostoma.</v>
      </c>
      <c r="O1105">
        <f>VLOOKUP($B1105,SOCS_box_taxonomy!$B$2:$Z$948,12,0)</f>
        <v>0</v>
      </c>
      <c r="P1105">
        <f>VLOOKUP($B1105,SOCS_box_taxonomy!$B$2:$Z$948,13,0)</f>
        <v>0</v>
      </c>
      <c r="Q1105">
        <f>VLOOKUP($B1105,SOCS_box_taxonomy!$B$2:$Z$948,14,0)</f>
        <v>0</v>
      </c>
      <c r="R1105">
        <f>VLOOKUP($B1105,SOCS_box_taxonomy!$B$2:$Z$948,15,0)</f>
        <v>0</v>
      </c>
      <c r="S1105">
        <f>VLOOKUP($B1105,SOCS_box_taxonomy!$B$2:$Z$948,16,0)</f>
        <v>0</v>
      </c>
      <c r="T1105">
        <f>VLOOKUP($B1105,SOCS_box_taxonomy!$B$2:$Z$948,17,0)</f>
        <v>0</v>
      </c>
      <c r="U1105">
        <f>VLOOKUP($B1105,SOCS_box_taxonomy!$B$2:$Z$948,18,0)</f>
        <v>0</v>
      </c>
      <c r="V1105">
        <f>VLOOKUP($B1105,SOCS_box_taxonomy!$B$2:$Z$948,19,0)</f>
        <v>0</v>
      </c>
      <c r="W1105">
        <f>VLOOKUP($B1105,SOCS_box_taxonomy!$B$2:$Z$948,20,0)</f>
        <v>0</v>
      </c>
      <c r="X1105">
        <f>VLOOKUP($B1105,SOCS_box_taxonomy!$B$2:$Z$948,21,0)</f>
        <v>0</v>
      </c>
      <c r="Y1105">
        <f>VLOOKUP($B1105,SOCS_box_taxonomy!$B$2:$Z$948,22,0)</f>
        <v>0</v>
      </c>
      <c r="Z1105">
        <f>$F1105-$E1105+1</f>
        <v>39</v>
      </c>
    </row>
    <row r="1106" spans="1:26">
      <c r="A1106" t="s">
        <v>557</v>
      </c>
      <c r="B1106" t="s">
        <v>1676</v>
      </c>
      <c r="C1106">
        <v>496</v>
      </c>
      <c r="D1106" t="s">
        <v>1286</v>
      </c>
      <c r="E1106">
        <v>345</v>
      </c>
      <c r="F1106">
        <v>421</v>
      </c>
      <c r="G1106">
        <v>4403</v>
      </c>
      <c r="H1106" t="s">
        <v>1287</v>
      </c>
      <c r="I1106" t="str">
        <f>VLOOKUP($B1106,SOCS_box_taxonomy!$B$2:$Z$948,6,0)</f>
        <v>Eukaryota</v>
      </c>
      <c r="J1106" t="str">
        <f>VLOOKUP($B1106,SOCS_box_taxonomy!$B$2:$Z$948,7,0)</f>
        <v xml:space="preserve"> Metazoa</v>
      </c>
      <c r="K1106" t="str">
        <f>VLOOKUP($B1106,SOCS_box_taxonomy!$B$2:$Z$948,8,0)</f>
        <v xml:space="preserve"> Chordata</v>
      </c>
      <c r="L1106" t="str">
        <f>VLOOKUP($B1106,SOCS_box_taxonomy!$B$2:$Z$948,9,0)</f>
        <v xml:space="preserve"> Cephalochordata</v>
      </c>
      <c r="M1106" t="str">
        <f>VLOOKUP($B1106,SOCS_box_taxonomy!$B$2:$Z$948,10,0)</f>
        <v xml:space="preserve"> Branchiostomidae</v>
      </c>
      <c r="N1106" t="str">
        <f>VLOOKUP($B1106,SOCS_box_taxonomy!$B$2:$Z$948,11,0)</f>
        <v>Branchiostoma.</v>
      </c>
      <c r="O1106">
        <f>VLOOKUP($B1106,SOCS_box_taxonomy!$B$2:$Z$948,12,0)</f>
        <v>0</v>
      </c>
      <c r="P1106">
        <f>VLOOKUP($B1106,SOCS_box_taxonomy!$B$2:$Z$948,13,0)</f>
        <v>0</v>
      </c>
      <c r="Q1106">
        <f>VLOOKUP($B1106,SOCS_box_taxonomy!$B$2:$Z$948,14,0)</f>
        <v>0</v>
      </c>
      <c r="R1106">
        <f>VLOOKUP($B1106,SOCS_box_taxonomy!$B$2:$Z$948,15,0)</f>
        <v>0</v>
      </c>
      <c r="S1106">
        <f>VLOOKUP($B1106,SOCS_box_taxonomy!$B$2:$Z$948,16,0)</f>
        <v>0</v>
      </c>
      <c r="T1106">
        <f>VLOOKUP($B1106,SOCS_box_taxonomy!$B$2:$Z$948,17,0)</f>
        <v>0</v>
      </c>
      <c r="U1106">
        <f>VLOOKUP($B1106,SOCS_box_taxonomy!$B$2:$Z$948,18,0)</f>
        <v>0</v>
      </c>
      <c r="V1106">
        <f>VLOOKUP($B1106,SOCS_box_taxonomy!$B$2:$Z$948,19,0)</f>
        <v>0</v>
      </c>
      <c r="W1106">
        <f>VLOOKUP($B1106,SOCS_box_taxonomy!$B$2:$Z$948,20,0)</f>
        <v>0</v>
      </c>
      <c r="X1106">
        <f>VLOOKUP($B1106,SOCS_box_taxonomy!$B$2:$Z$948,21,0)</f>
        <v>0</v>
      </c>
      <c r="Y1106">
        <f>VLOOKUP($B1106,SOCS_box_taxonomy!$B$2:$Z$948,22,0)</f>
        <v>0</v>
      </c>
    </row>
    <row r="1107" spans="1:26">
      <c r="A1107" t="s">
        <v>557</v>
      </c>
      <c r="B1107" t="s">
        <v>1676</v>
      </c>
      <c r="C1107">
        <v>496</v>
      </c>
      <c r="D1107" t="s">
        <v>21</v>
      </c>
      <c r="E1107">
        <v>458</v>
      </c>
      <c r="F1107">
        <v>493</v>
      </c>
      <c r="G1107">
        <v>1016</v>
      </c>
      <c r="H1107" t="s">
        <v>1265</v>
      </c>
      <c r="I1107" t="str">
        <f>VLOOKUP($B1107,SOCS_box_taxonomy!$B$2:$Z$948,6,0)</f>
        <v>Eukaryota</v>
      </c>
      <c r="J1107" t="str">
        <f>VLOOKUP($B1107,SOCS_box_taxonomy!$B$2:$Z$948,7,0)</f>
        <v xml:space="preserve"> Metazoa</v>
      </c>
      <c r="K1107" t="str">
        <f>VLOOKUP($B1107,SOCS_box_taxonomy!$B$2:$Z$948,8,0)</f>
        <v xml:space="preserve"> Chordata</v>
      </c>
      <c r="L1107" t="str">
        <f>VLOOKUP($B1107,SOCS_box_taxonomy!$B$2:$Z$948,9,0)</f>
        <v xml:space="preserve"> Cephalochordata</v>
      </c>
      <c r="M1107" t="str">
        <f>VLOOKUP($B1107,SOCS_box_taxonomy!$B$2:$Z$948,10,0)</f>
        <v xml:space="preserve"> Branchiostomidae</v>
      </c>
      <c r="N1107" t="str">
        <f>VLOOKUP($B1107,SOCS_box_taxonomy!$B$2:$Z$948,11,0)</f>
        <v>Branchiostoma.</v>
      </c>
      <c r="O1107">
        <f>VLOOKUP($B1107,SOCS_box_taxonomy!$B$2:$Z$948,12,0)</f>
        <v>0</v>
      </c>
      <c r="P1107">
        <f>VLOOKUP($B1107,SOCS_box_taxonomy!$B$2:$Z$948,13,0)</f>
        <v>0</v>
      </c>
      <c r="Q1107">
        <f>VLOOKUP($B1107,SOCS_box_taxonomy!$B$2:$Z$948,14,0)</f>
        <v>0</v>
      </c>
      <c r="R1107">
        <f>VLOOKUP($B1107,SOCS_box_taxonomy!$B$2:$Z$948,15,0)</f>
        <v>0</v>
      </c>
      <c r="S1107">
        <f>VLOOKUP($B1107,SOCS_box_taxonomy!$B$2:$Z$948,16,0)</f>
        <v>0</v>
      </c>
      <c r="T1107">
        <f>VLOOKUP($B1107,SOCS_box_taxonomy!$B$2:$Z$948,17,0)</f>
        <v>0</v>
      </c>
      <c r="U1107">
        <f>VLOOKUP($B1107,SOCS_box_taxonomy!$B$2:$Z$948,18,0)</f>
        <v>0</v>
      </c>
      <c r="V1107">
        <f>VLOOKUP($B1107,SOCS_box_taxonomy!$B$2:$Z$948,19,0)</f>
        <v>0</v>
      </c>
      <c r="W1107">
        <f>VLOOKUP($B1107,SOCS_box_taxonomy!$B$2:$Z$948,20,0)</f>
        <v>0</v>
      </c>
      <c r="X1107">
        <f>VLOOKUP($B1107,SOCS_box_taxonomy!$B$2:$Z$948,21,0)</f>
        <v>0</v>
      </c>
      <c r="Y1107">
        <f>VLOOKUP($B1107,SOCS_box_taxonomy!$B$2:$Z$948,22,0)</f>
        <v>0</v>
      </c>
      <c r="Z1107">
        <f>$F1107-$E1107+1</f>
        <v>36</v>
      </c>
    </row>
    <row r="1108" spans="1:26">
      <c r="A1108" t="s">
        <v>558</v>
      </c>
      <c r="B1108" t="s">
        <v>1677</v>
      </c>
      <c r="C1108">
        <v>193</v>
      </c>
      <c r="D1108" t="s">
        <v>1286</v>
      </c>
      <c r="E1108">
        <v>33</v>
      </c>
      <c r="F1108">
        <v>111</v>
      </c>
      <c r="G1108">
        <v>4403</v>
      </c>
      <c r="H1108" t="s">
        <v>1287</v>
      </c>
      <c r="I1108" t="str">
        <f>VLOOKUP($B1108,SOCS_box_taxonomy!$B$2:$Z$948,6,0)</f>
        <v>Eukaryota</v>
      </c>
      <c r="J1108" t="str">
        <f>VLOOKUP($B1108,SOCS_box_taxonomy!$B$2:$Z$948,7,0)</f>
        <v xml:space="preserve"> Metazoa</v>
      </c>
      <c r="K1108" t="str">
        <f>VLOOKUP($B1108,SOCS_box_taxonomy!$B$2:$Z$948,8,0)</f>
        <v xml:space="preserve"> Chordata</v>
      </c>
      <c r="L1108" t="str">
        <f>VLOOKUP($B1108,SOCS_box_taxonomy!$B$2:$Z$948,9,0)</f>
        <v xml:space="preserve"> Cephalochordata</v>
      </c>
      <c r="M1108" t="str">
        <f>VLOOKUP($B1108,SOCS_box_taxonomy!$B$2:$Z$948,10,0)</f>
        <v xml:space="preserve"> Branchiostomidae</v>
      </c>
      <c r="N1108" t="str">
        <f>VLOOKUP($B1108,SOCS_box_taxonomy!$B$2:$Z$948,11,0)</f>
        <v>Branchiostoma.</v>
      </c>
      <c r="O1108">
        <f>VLOOKUP($B1108,SOCS_box_taxonomy!$B$2:$Z$948,12,0)</f>
        <v>0</v>
      </c>
      <c r="P1108">
        <f>VLOOKUP($B1108,SOCS_box_taxonomy!$B$2:$Z$948,13,0)</f>
        <v>0</v>
      </c>
      <c r="Q1108">
        <f>VLOOKUP($B1108,SOCS_box_taxonomy!$B$2:$Z$948,14,0)</f>
        <v>0</v>
      </c>
      <c r="R1108">
        <f>VLOOKUP($B1108,SOCS_box_taxonomy!$B$2:$Z$948,15,0)</f>
        <v>0</v>
      </c>
      <c r="S1108">
        <f>VLOOKUP($B1108,SOCS_box_taxonomy!$B$2:$Z$948,16,0)</f>
        <v>0</v>
      </c>
      <c r="T1108">
        <f>VLOOKUP($B1108,SOCS_box_taxonomy!$B$2:$Z$948,17,0)</f>
        <v>0</v>
      </c>
      <c r="U1108">
        <f>VLOOKUP($B1108,SOCS_box_taxonomy!$B$2:$Z$948,18,0)</f>
        <v>0</v>
      </c>
      <c r="V1108">
        <f>VLOOKUP($B1108,SOCS_box_taxonomy!$B$2:$Z$948,19,0)</f>
        <v>0</v>
      </c>
      <c r="W1108">
        <f>VLOOKUP($B1108,SOCS_box_taxonomy!$B$2:$Z$948,20,0)</f>
        <v>0</v>
      </c>
      <c r="X1108">
        <f>VLOOKUP($B1108,SOCS_box_taxonomy!$B$2:$Z$948,21,0)</f>
        <v>0</v>
      </c>
      <c r="Y1108">
        <f>VLOOKUP($B1108,SOCS_box_taxonomy!$B$2:$Z$948,22,0)</f>
        <v>0</v>
      </c>
    </row>
    <row r="1109" spans="1:26">
      <c r="A1109" t="s">
        <v>558</v>
      </c>
      <c r="B1109" t="s">
        <v>1677</v>
      </c>
      <c r="C1109">
        <v>193</v>
      </c>
      <c r="D1109" t="s">
        <v>21</v>
      </c>
      <c r="E1109">
        <v>133</v>
      </c>
      <c r="F1109">
        <v>170</v>
      </c>
      <c r="G1109">
        <v>1016</v>
      </c>
      <c r="H1109" t="s">
        <v>1265</v>
      </c>
      <c r="I1109" t="str">
        <f>VLOOKUP($B1109,SOCS_box_taxonomy!$B$2:$Z$948,6,0)</f>
        <v>Eukaryota</v>
      </c>
      <c r="J1109" t="str">
        <f>VLOOKUP($B1109,SOCS_box_taxonomy!$B$2:$Z$948,7,0)</f>
        <v xml:space="preserve"> Metazoa</v>
      </c>
      <c r="K1109" t="str">
        <f>VLOOKUP($B1109,SOCS_box_taxonomy!$B$2:$Z$948,8,0)</f>
        <v xml:space="preserve"> Chordata</v>
      </c>
      <c r="L1109" t="str">
        <f>VLOOKUP($B1109,SOCS_box_taxonomy!$B$2:$Z$948,9,0)</f>
        <v xml:space="preserve"> Cephalochordata</v>
      </c>
      <c r="M1109" t="str">
        <f>VLOOKUP($B1109,SOCS_box_taxonomy!$B$2:$Z$948,10,0)</f>
        <v xml:space="preserve"> Branchiostomidae</v>
      </c>
      <c r="N1109" t="str">
        <f>VLOOKUP($B1109,SOCS_box_taxonomy!$B$2:$Z$948,11,0)</f>
        <v>Branchiostoma.</v>
      </c>
      <c r="O1109">
        <f>VLOOKUP($B1109,SOCS_box_taxonomy!$B$2:$Z$948,12,0)</f>
        <v>0</v>
      </c>
      <c r="P1109">
        <f>VLOOKUP($B1109,SOCS_box_taxonomy!$B$2:$Z$948,13,0)</f>
        <v>0</v>
      </c>
      <c r="Q1109">
        <f>VLOOKUP($B1109,SOCS_box_taxonomy!$B$2:$Z$948,14,0)</f>
        <v>0</v>
      </c>
      <c r="R1109">
        <f>VLOOKUP($B1109,SOCS_box_taxonomy!$B$2:$Z$948,15,0)</f>
        <v>0</v>
      </c>
      <c r="S1109">
        <f>VLOOKUP($B1109,SOCS_box_taxonomy!$B$2:$Z$948,16,0)</f>
        <v>0</v>
      </c>
      <c r="T1109">
        <f>VLOOKUP($B1109,SOCS_box_taxonomy!$B$2:$Z$948,17,0)</f>
        <v>0</v>
      </c>
      <c r="U1109">
        <f>VLOOKUP($B1109,SOCS_box_taxonomy!$B$2:$Z$948,18,0)</f>
        <v>0</v>
      </c>
      <c r="V1109">
        <f>VLOOKUP($B1109,SOCS_box_taxonomy!$B$2:$Z$948,19,0)</f>
        <v>0</v>
      </c>
      <c r="W1109">
        <f>VLOOKUP($B1109,SOCS_box_taxonomy!$B$2:$Z$948,20,0)</f>
        <v>0</v>
      </c>
      <c r="X1109">
        <f>VLOOKUP($B1109,SOCS_box_taxonomy!$B$2:$Z$948,21,0)</f>
        <v>0</v>
      </c>
      <c r="Y1109">
        <f>VLOOKUP($B1109,SOCS_box_taxonomy!$B$2:$Z$948,22,0)</f>
        <v>0</v>
      </c>
      <c r="Z1109">
        <f>$F1109-$E1109+1</f>
        <v>38</v>
      </c>
    </row>
    <row r="1110" spans="1:26">
      <c r="A1110" t="s">
        <v>559</v>
      </c>
      <c r="B1110" t="s">
        <v>1678</v>
      </c>
      <c r="C1110">
        <v>227</v>
      </c>
      <c r="D1110" t="s">
        <v>21</v>
      </c>
      <c r="E1110">
        <v>188</v>
      </c>
      <c r="F1110">
        <v>225</v>
      </c>
      <c r="G1110">
        <v>1016</v>
      </c>
      <c r="H1110" t="s">
        <v>1265</v>
      </c>
      <c r="I1110" t="str">
        <f>VLOOKUP($B1110,SOCS_box_taxonomy!$B$2:$Z$948,6,0)</f>
        <v>Eukaryota</v>
      </c>
      <c r="J1110" t="str">
        <f>VLOOKUP($B1110,SOCS_box_taxonomy!$B$2:$Z$948,7,0)</f>
        <v xml:space="preserve"> Metazoa</v>
      </c>
      <c r="K1110" t="str">
        <f>VLOOKUP($B1110,SOCS_box_taxonomy!$B$2:$Z$948,8,0)</f>
        <v xml:space="preserve"> Chordata</v>
      </c>
      <c r="L1110" t="str">
        <f>VLOOKUP($B1110,SOCS_box_taxonomy!$B$2:$Z$948,9,0)</f>
        <v xml:space="preserve"> Cephalochordata</v>
      </c>
      <c r="M1110" t="str">
        <f>VLOOKUP($B1110,SOCS_box_taxonomy!$B$2:$Z$948,10,0)</f>
        <v xml:space="preserve"> Branchiostomidae</v>
      </c>
      <c r="N1110" t="str">
        <f>VLOOKUP($B1110,SOCS_box_taxonomy!$B$2:$Z$948,11,0)</f>
        <v>Branchiostoma.</v>
      </c>
      <c r="O1110">
        <f>VLOOKUP($B1110,SOCS_box_taxonomy!$B$2:$Z$948,12,0)</f>
        <v>0</v>
      </c>
      <c r="P1110">
        <f>VLOOKUP($B1110,SOCS_box_taxonomy!$B$2:$Z$948,13,0)</f>
        <v>0</v>
      </c>
      <c r="Q1110">
        <f>VLOOKUP($B1110,SOCS_box_taxonomy!$B$2:$Z$948,14,0)</f>
        <v>0</v>
      </c>
      <c r="R1110">
        <f>VLOOKUP($B1110,SOCS_box_taxonomy!$B$2:$Z$948,15,0)</f>
        <v>0</v>
      </c>
      <c r="S1110">
        <f>VLOOKUP($B1110,SOCS_box_taxonomy!$B$2:$Z$948,16,0)</f>
        <v>0</v>
      </c>
      <c r="T1110">
        <f>VLOOKUP($B1110,SOCS_box_taxonomy!$B$2:$Z$948,17,0)</f>
        <v>0</v>
      </c>
      <c r="U1110">
        <f>VLOOKUP($B1110,SOCS_box_taxonomy!$B$2:$Z$948,18,0)</f>
        <v>0</v>
      </c>
      <c r="V1110">
        <f>VLOOKUP($B1110,SOCS_box_taxonomy!$B$2:$Z$948,19,0)</f>
        <v>0</v>
      </c>
      <c r="W1110">
        <f>VLOOKUP($B1110,SOCS_box_taxonomy!$B$2:$Z$948,20,0)</f>
        <v>0</v>
      </c>
      <c r="X1110">
        <f>VLOOKUP($B1110,SOCS_box_taxonomy!$B$2:$Z$948,21,0)</f>
        <v>0</v>
      </c>
      <c r="Y1110">
        <f>VLOOKUP($B1110,SOCS_box_taxonomy!$B$2:$Z$948,22,0)</f>
        <v>0</v>
      </c>
      <c r="Z1110">
        <f>$F1110-$E1110+1</f>
        <v>38</v>
      </c>
    </row>
    <row r="1111" spans="1:26">
      <c r="A1111" t="s">
        <v>559</v>
      </c>
      <c r="B1111" t="s">
        <v>1678</v>
      </c>
      <c r="C1111">
        <v>227</v>
      </c>
      <c r="D1111" t="s">
        <v>62</v>
      </c>
      <c r="E1111">
        <v>59</v>
      </c>
      <c r="F1111">
        <v>184</v>
      </c>
      <c r="G1111">
        <v>3584</v>
      </c>
      <c r="H1111" t="s">
        <v>1275</v>
      </c>
      <c r="I1111" t="str">
        <f>VLOOKUP($B1111,SOCS_box_taxonomy!$B$2:$Z$948,6,0)</f>
        <v>Eukaryota</v>
      </c>
      <c r="J1111" t="str">
        <f>VLOOKUP($B1111,SOCS_box_taxonomy!$B$2:$Z$948,7,0)</f>
        <v xml:space="preserve"> Metazoa</v>
      </c>
      <c r="K1111" t="str">
        <f>VLOOKUP($B1111,SOCS_box_taxonomy!$B$2:$Z$948,8,0)</f>
        <v xml:space="preserve"> Chordata</v>
      </c>
      <c r="L1111" t="str">
        <f>VLOOKUP($B1111,SOCS_box_taxonomy!$B$2:$Z$948,9,0)</f>
        <v xml:space="preserve"> Cephalochordata</v>
      </c>
      <c r="M1111" t="str">
        <f>VLOOKUP($B1111,SOCS_box_taxonomy!$B$2:$Z$948,10,0)</f>
        <v xml:space="preserve"> Branchiostomidae</v>
      </c>
      <c r="N1111" t="str">
        <f>VLOOKUP($B1111,SOCS_box_taxonomy!$B$2:$Z$948,11,0)</f>
        <v>Branchiostoma.</v>
      </c>
      <c r="O1111">
        <f>VLOOKUP($B1111,SOCS_box_taxonomy!$B$2:$Z$948,12,0)</f>
        <v>0</v>
      </c>
      <c r="P1111">
        <f>VLOOKUP($B1111,SOCS_box_taxonomy!$B$2:$Z$948,13,0)</f>
        <v>0</v>
      </c>
      <c r="Q1111">
        <f>VLOOKUP($B1111,SOCS_box_taxonomy!$B$2:$Z$948,14,0)</f>
        <v>0</v>
      </c>
      <c r="R1111">
        <f>VLOOKUP($B1111,SOCS_box_taxonomy!$B$2:$Z$948,15,0)</f>
        <v>0</v>
      </c>
      <c r="S1111">
        <f>VLOOKUP($B1111,SOCS_box_taxonomy!$B$2:$Z$948,16,0)</f>
        <v>0</v>
      </c>
      <c r="T1111">
        <f>VLOOKUP($B1111,SOCS_box_taxonomy!$B$2:$Z$948,17,0)</f>
        <v>0</v>
      </c>
      <c r="U1111">
        <f>VLOOKUP($B1111,SOCS_box_taxonomy!$B$2:$Z$948,18,0)</f>
        <v>0</v>
      </c>
      <c r="V1111">
        <f>VLOOKUP($B1111,SOCS_box_taxonomy!$B$2:$Z$948,19,0)</f>
        <v>0</v>
      </c>
      <c r="W1111">
        <f>VLOOKUP($B1111,SOCS_box_taxonomy!$B$2:$Z$948,20,0)</f>
        <v>0</v>
      </c>
      <c r="X1111">
        <f>VLOOKUP($B1111,SOCS_box_taxonomy!$B$2:$Z$948,21,0)</f>
        <v>0</v>
      </c>
      <c r="Y1111">
        <f>VLOOKUP($B1111,SOCS_box_taxonomy!$B$2:$Z$948,22,0)</f>
        <v>0</v>
      </c>
    </row>
    <row r="1112" spans="1:26">
      <c r="A1112" t="s">
        <v>560</v>
      </c>
      <c r="B1112" t="s">
        <v>1679</v>
      </c>
      <c r="C1112">
        <v>190</v>
      </c>
      <c r="D1112" t="s">
        <v>1286</v>
      </c>
      <c r="E1112">
        <v>37</v>
      </c>
      <c r="F1112">
        <v>116</v>
      </c>
      <c r="G1112">
        <v>4403</v>
      </c>
      <c r="H1112" t="s">
        <v>1287</v>
      </c>
      <c r="I1112" t="str">
        <f>VLOOKUP($B1112,SOCS_box_taxonomy!$B$2:$Z$948,6,0)</f>
        <v>Eukaryota</v>
      </c>
      <c r="J1112" t="str">
        <f>VLOOKUP($B1112,SOCS_box_taxonomy!$B$2:$Z$948,7,0)</f>
        <v xml:space="preserve"> Metazoa</v>
      </c>
      <c r="K1112" t="str">
        <f>VLOOKUP($B1112,SOCS_box_taxonomy!$B$2:$Z$948,8,0)</f>
        <v xml:space="preserve"> Chordata</v>
      </c>
      <c r="L1112" t="str">
        <f>VLOOKUP($B1112,SOCS_box_taxonomy!$B$2:$Z$948,9,0)</f>
        <v xml:space="preserve"> Cephalochordata</v>
      </c>
      <c r="M1112" t="str">
        <f>VLOOKUP($B1112,SOCS_box_taxonomy!$B$2:$Z$948,10,0)</f>
        <v xml:space="preserve"> Branchiostomidae</v>
      </c>
      <c r="N1112" t="str">
        <f>VLOOKUP($B1112,SOCS_box_taxonomy!$B$2:$Z$948,11,0)</f>
        <v>Branchiostoma.</v>
      </c>
      <c r="O1112">
        <f>VLOOKUP($B1112,SOCS_box_taxonomy!$B$2:$Z$948,12,0)</f>
        <v>0</v>
      </c>
      <c r="P1112">
        <f>VLOOKUP($B1112,SOCS_box_taxonomy!$B$2:$Z$948,13,0)</f>
        <v>0</v>
      </c>
      <c r="Q1112">
        <f>VLOOKUP($B1112,SOCS_box_taxonomy!$B$2:$Z$948,14,0)</f>
        <v>0</v>
      </c>
      <c r="R1112">
        <f>VLOOKUP($B1112,SOCS_box_taxonomy!$B$2:$Z$948,15,0)</f>
        <v>0</v>
      </c>
      <c r="S1112">
        <f>VLOOKUP($B1112,SOCS_box_taxonomy!$B$2:$Z$948,16,0)</f>
        <v>0</v>
      </c>
      <c r="T1112">
        <f>VLOOKUP($B1112,SOCS_box_taxonomy!$B$2:$Z$948,17,0)</f>
        <v>0</v>
      </c>
      <c r="U1112">
        <f>VLOOKUP($B1112,SOCS_box_taxonomy!$B$2:$Z$948,18,0)</f>
        <v>0</v>
      </c>
      <c r="V1112">
        <f>VLOOKUP($B1112,SOCS_box_taxonomy!$B$2:$Z$948,19,0)</f>
        <v>0</v>
      </c>
      <c r="W1112">
        <f>VLOOKUP($B1112,SOCS_box_taxonomy!$B$2:$Z$948,20,0)</f>
        <v>0</v>
      </c>
      <c r="X1112">
        <f>VLOOKUP($B1112,SOCS_box_taxonomy!$B$2:$Z$948,21,0)</f>
        <v>0</v>
      </c>
      <c r="Y1112">
        <f>VLOOKUP($B1112,SOCS_box_taxonomy!$B$2:$Z$948,22,0)</f>
        <v>0</v>
      </c>
    </row>
    <row r="1113" spans="1:26">
      <c r="A1113" t="s">
        <v>560</v>
      </c>
      <c r="B1113" t="s">
        <v>1679</v>
      </c>
      <c r="C1113">
        <v>190</v>
      </c>
      <c r="D1113" t="s">
        <v>21</v>
      </c>
      <c r="E1113">
        <v>150</v>
      </c>
      <c r="F1113">
        <v>187</v>
      </c>
      <c r="G1113">
        <v>1016</v>
      </c>
      <c r="H1113" t="s">
        <v>1265</v>
      </c>
      <c r="I1113" t="str">
        <f>VLOOKUP($B1113,SOCS_box_taxonomy!$B$2:$Z$948,6,0)</f>
        <v>Eukaryota</v>
      </c>
      <c r="J1113" t="str">
        <f>VLOOKUP($B1113,SOCS_box_taxonomy!$B$2:$Z$948,7,0)</f>
        <v xml:space="preserve"> Metazoa</v>
      </c>
      <c r="K1113" t="str">
        <f>VLOOKUP($B1113,SOCS_box_taxonomy!$B$2:$Z$948,8,0)</f>
        <v xml:space="preserve"> Chordata</v>
      </c>
      <c r="L1113" t="str">
        <f>VLOOKUP($B1113,SOCS_box_taxonomy!$B$2:$Z$948,9,0)</f>
        <v xml:space="preserve"> Cephalochordata</v>
      </c>
      <c r="M1113" t="str">
        <f>VLOOKUP($B1113,SOCS_box_taxonomy!$B$2:$Z$948,10,0)</f>
        <v xml:space="preserve"> Branchiostomidae</v>
      </c>
      <c r="N1113" t="str">
        <f>VLOOKUP($B1113,SOCS_box_taxonomy!$B$2:$Z$948,11,0)</f>
        <v>Branchiostoma.</v>
      </c>
      <c r="O1113">
        <f>VLOOKUP($B1113,SOCS_box_taxonomy!$B$2:$Z$948,12,0)</f>
        <v>0</v>
      </c>
      <c r="P1113">
        <f>VLOOKUP($B1113,SOCS_box_taxonomy!$B$2:$Z$948,13,0)</f>
        <v>0</v>
      </c>
      <c r="Q1113">
        <f>VLOOKUP($B1113,SOCS_box_taxonomy!$B$2:$Z$948,14,0)</f>
        <v>0</v>
      </c>
      <c r="R1113">
        <f>VLOOKUP($B1113,SOCS_box_taxonomy!$B$2:$Z$948,15,0)</f>
        <v>0</v>
      </c>
      <c r="S1113">
        <f>VLOOKUP($B1113,SOCS_box_taxonomy!$B$2:$Z$948,16,0)</f>
        <v>0</v>
      </c>
      <c r="T1113">
        <f>VLOOKUP($B1113,SOCS_box_taxonomy!$B$2:$Z$948,17,0)</f>
        <v>0</v>
      </c>
      <c r="U1113">
        <f>VLOOKUP($B1113,SOCS_box_taxonomy!$B$2:$Z$948,18,0)</f>
        <v>0</v>
      </c>
      <c r="V1113">
        <f>VLOOKUP($B1113,SOCS_box_taxonomy!$B$2:$Z$948,19,0)</f>
        <v>0</v>
      </c>
      <c r="W1113">
        <f>VLOOKUP($B1113,SOCS_box_taxonomy!$B$2:$Z$948,20,0)</f>
        <v>0</v>
      </c>
      <c r="X1113">
        <f>VLOOKUP($B1113,SOCS_box_taxonomy!$B$2:$Z$948,21,0)</f>
        <v>0</v>
      </c>
      <c r="Y1113">
        <f>VLOOKUP($B1113,SOCS_box_taxonomy!$B$2:$Z$948,22,0)</f>
        <v>0</v>
      </c>
      <c r="Z1113">
        <f>$F1113-$E1113+1</f>
        <v>38</v>
      </c>
    </row>
    <row r="1114" spans="1:26">
      <c r="A1114" t="s">
        <v>561</v>
      </c>
      <c r="B1114" t="s">
        <v>1680</v>
      </c>
      <c r="C1114">
        <v>786</v>
      </c>
      <c r="D1114" t="s">
        <v>1269</v>
      </c>
      <c r="E1114">
        <v>135</v>
      </c>
      <c r="F1114">
        <v>232</v>
      </c>
      <c r="G1114">
        <v>64467</v>
      </c>
      <c r="H1114" t="s">
        <v>1270</v>
      </c>
      <c r="I1114" t="str">
        <f>VLOOKUP($B1114,SOCS_box_taxonomy!$B$2:$Z$948,6,0)</f>
        <v>Eukaryota</v>
      </c>
      <c r="J1114" t="str">
        <f>VLOOKUP($B1114,SOCS_box_taxonomy!$B$2:$Z$948,7,0)</f>
        <v xml:space="preserve"> Metazoa</v>
      </c>
      <c r="K1114" t="str">
        <f>VLOOKUP($B1114,SOCS_box_taxonomy!$B$2:$Z$948,8,0)</f>
        <v xml:space="preserve"> Chordata</v>
      </c>
      <c r="L1114" t="str">
        <f>VLOOKUP($B1114,SOCS_box_taxonomy!$B$2:$Z$948,9,0)</f>
        <v xml:space="preserve"> Cephalochordata</v>
      </c>
      <c r="M1114" t="str">
        <f>VLOOKUP($B1114,SOCS_box_taxonomy!$B$2:$Z$948,10,0)</f>
        <v xml:space="preserve"> Branchiostomidae</v>
      </c>
      <c r="N1114" t="str">
        <f>VLOOKUP($B1114,SOCS_box_taxonomy!$B$2:$Z$948,11,0)</f>
        <v>Branchiostoma.</v>
      </c>
      <c r="O1114">
        <f>VLOOKUP($B1114,SOCS_box_taxonomy!$B$2:$Z$948,12,0)</f>
        <v>0</v>
      </c>
      <c r="P1114">
        <f>VLOOKUP($B1114,SOCS_box_taxonomy!$B$2:$Z$948,13,0)</f>
        <v>0</v>
      </c>
      <c r="Q1114">
        <f>VLOOKUP($B1114,SOCS_box_taxonomy!$B$2:$Z$948,14,0)</f>
        <v>0</v>
      </c>
      <c r="R1114">
        <f>VLOOKUP($B1114,SOCS_box_taxonomy!$B$2:$Z$948,15,0)</f>
        <v>0</v>
      </c>
      <c r="S1114">
        <f>VLOOKUP($B1114,SOCS_box_taxonomy!$B$2:$Z$948,16,0)</f>
        <v>0</v>
      </c>
      <c r="T1114">
        <f>VLOOKUP($B1114,SOCS_box_taxonomy!$B$2:$Z$948,17,0)</f>
        <v>0</v>
      </c>
      <c r="U1114">
        <f>VLOOKUP($B1114,SOCS_box_taxonomy!$B$2:$Z$948,18,0)</f>
        <v>0</v>
      </c>
      <c r="V1114">
        <f>VLOOKUP($B1114,SOCS_box_taxonomy!$B$2:$Z$948,19,0)</f>
        <v>0</v>
      </c>
      <c r="W1114">
        <f>VLOOKUP($B1114,SOCS_box_taxonomy!$B$2:$Z$948,20,0)</f>
        <v>0</v>
      </c>
      <c r="X1114">
        <f>VLOOKUP($B1114,SOCS_box_taxonomy!$B$2:$Z$948,21,0)</f>
        <v>0</v>
      </c>
      <c r="Y1114">
        <f>VLOOKUP($B1114,SOCS_box_taxonomy!$B$2:$Z$948,22,0)</f>
        <v>0</v>
      </c>
    </row>
    <row r="1115" spans="1:26">
      <c r="A1115" t="s">
        <v>561</v>
      </c>
      <c r="B1115" t="s">
        <v>1680</v>
      </c>
      <c r="C1115">
        <v>786</v>
      </c>
      <c r="D1115" t="s">
        <v>1681</v>
      </c>
      <c r="E1115">
        <v>368</v>
      </c>
      <c r="F1115">
        <v>712</v>
      </c>
      <c r="G1115">
        <v>1107</v>
      </c>
      <c r="H1115" t="s">
        <v>1682</v>
      </c>
      <c r="I1115" t="str">
        <f>VLOOKUP($B1115,SOCS_box_taxonomy!$B$2:$Z$948,6,0)</f>
        <v>Eukaryota</v>
      </c>
      <c r="J1115" t="str">
        <f>VLOOKUP($B1115,SOCS_box_taxonomy!$B$2:$Z$948,7,0)</f>
        <v xml:space="preserve"> Metazoa</v>
      </c>
      <c r="K1115" t="str">
        <f>VLOOKUP($B1115,SOCS_box_taxonomy!$B$2:$Z$948,8,0)</f>
        <v xml:space="preserve"> Chordata</v>
      </c>
      <c r="L1115" t="str">
        <f>VLOOKUP($B1115,SOCS_box_taxonomy!$B$2:$Z$948,9,0)</f>
        <v xml:space="preserve"> Cephalochordata</v>
      </c>
      <c r="M1115" t="str">
        <f>VLOOKUP($B1115,SOCS_box_taxonomy!$B$2:$Z$948,10,0)</f>
        <v xml:space="preserve"> Branchiostomidae</v>
      </c>
      <c r="N1115" t="str">
        <f>VLOOKUP($B1115,SOCS_box_taxonomy!$B$2:$Z$948,11,0)</f>
        <v>Branchiostoma.</v>
      </c>
      <c r="O1115">
        <f>VLOOKUP($B1115,SOCS_box_taxonomy!$B$2:$Z$948,12,0)</f>
        <v>0</v>
      </c>
      <c r="P1115">
        <f>VLOOKUP($B1115,SOCS_box_taxonomy!$B$2:$Z$948,13,0)</f>
        <v>0</v>
      </c>
      <c r="Q1115">
        <f>VLOOKUP($B1115,SOCS_box_taxonomy!$B$2:$Z$948,14,0)</f>
        <v>0</v>
      </c>
      <c r="R1115">
        <f>VLOOKUP($B1115,SOCS_box_taxonomy!$B$2:$Z$948,15,0)</f>
        <v>0</v>
      </c>
      <c r="S1115">
        <f>VLOOKUP($B1115,SOCS_box_taxonomy!$B$2:$Z$948,16,0)</f>
        <v>0</v>
      </c>
      <c r="T1115">
        <f>VLOOKUP($B1115,SOCS_box_taxonomy!$B$2:$Z$948,17,0)</f>
        <v>0</v>
      </c>
      <c r="U1115">
        <f>VLOOKUP($B1115,SOCS_box_taxonomy!$B$2:$Z$948,18,0)</f>
        <v>0</v>
      </c>
      <c r="V1115">
        <f>VLOOKUP($B1115,SOCS_box_taxonomy!$B$2:$Z$948,19,0)</f>
        <v>0</v>
      </c>
      <c r="W1115">
        <f>VLOOKUP($B1115,SOCS_box_taxonomy!$B$2:$Z$948,20,0)</f>
        <v>0</v>
      </c>
      <c r="X1115">
        <f>VLOOKUP($B1115,SOCS_box_taxonomy!$B$2:$Z$948,21,0)</f>
        <v>0</v>
      </c>
      <c r="Y1115">
        <f>VLOOKUP($B1115,SOCS_box_taxonomy!$B$2:$Z$948,22,0)</f>
        <v>0</v>
      </c>
    </row>
    <row r="1116" spans="1:26">
      <c r="A1116" t="s">
        <v>561</v>
      </c>
      <c r="B1116" t="s">
        <v>1680</v>
      </c>
      <c r="C1116">
        <v>786</v>
      </c>
      <c r="D1116" t="s">
        <v>21</v>
      </c>
      <c r="E1116">
        <v>249</v>
      </c>
      <c r="F1116">
        <v>289</v>
      </c>
      <c r="G1116">
        <v>1016</v>
      </c>
      <c r="H1116" t="s">
        <v>1265</v>
      </c>
      <c r="I1116" t="str">
        <f>VLOOKUP($B1116,SOCS_box_taxonomy!$B$2:$Z$948,6,0)</f>
        <v>Eukaryota</v>
      </c>
      <c r="J1116" t="str">
        <f>VLOOKUP($B1116,SOCS_box_taxonomy!$B$2:$Z$948,7,0)</f>
        <v xml:space="preserve"> Metazoa</v>
      </c>
      <c r="K1116" t="str">
        <f>VLOOKUP($B1116,SOCS_box_taxonomy!$B$2:$Z$948,8,0)</f>
        <v xml:space="preserve"> Chordata</v>
      </c>
      <c r="L1116" t="str">
        <f>VLOOKUP($B1116,SOCS_box_taxonomy!$B$2:$Z$948,9,0)</f>
        <v xml:space="preserve"> Cephalochordata</v>
      </c>
      <c r="M1116" t="str">
        <f>VLOOKUP($B1116,SOCS_box_taxonomy!$B$2:$Z$948,10,0)</f>
        <v xml:space="preserve"> Branchiostomidae</v>
      </c>
      <c r="N1116" t="str">
        <f>VLOOKUP($B1116,SOCS_box_taxonomy!$B$2:$Z$948,11,0)</f>
        <v>Branchiostoma.</v>
      </c>
      <c r="O1116">
        <f>VLOOKUP($B1116,SOCS_box_taxonomy!$B$2:$Z$948,12,0)</f>
        <v>0</v>
      </c>
      <c r="P1116">
        <f>VLOOKUP($B1116,SOCS_box_taxonomy!$B$2:$Z$948,13,0)</f>
        <v>0</v>
      </c>
      <c r="Q1116">
        <f>VLOOKUP($B1116,SOCS_box_taxonomy!$B$2:$Z$948,14,0)</f>
        <v>0</v>
      </c>
      <c r="R1116">
        <f>VLOOKUP($B1116,SOCS_box_taxonomy!$B$2:$Z$948,15,0)</f>
        <v>0</v>
      </c>
      <c r="S1116">
        <f>VLOOKUP($B1116,SOCS_box_taxonomy!$B$2:$Z$948,16,0)</f>
        <v>0</v>
      </c>
      <c r="T1116">
        <f>VLOOKUP($B1116,SOCS_box_taxonomy!$B$2:$Z$948,17,0)</f>
        <v>0</v>
      </c>
      <c r="U1116">
        <f>VLOOKUP($B1116,SOCS_box_taxonomy!$B$2:$Z$948,18,0)</f>
        <v>0</v>
      </c>
      <c r="V1116">
        <f>VLOOKUP($B1116,SOCS_box_taxonomy!$B$2:$Z$948,19,0)</f>
        <v>0</v>
      </c>
      <c r="W1116">
        <f>VLOOKUP($B1116,SOCS_box_taxonomy!$B$2:$Z$948,20,0)</f>
        <v>0</v>
      </c>
      <c r="X1116">
        <f>VLOOKUP($B1116,SOCS_box_taxonomy!$B$2:$Z$948,21,0)</f>
        <v>0</v>
      </c>
      <c r="Y1116">
        <f>VLOOKUP($B1116,SOCS_box_taxonomy!$B$2:$Z$948,22,0)</f>
        <v>0</v>
      </c>
      <c r="Z1116">
        <f>$F1116-$E1116+1</f>
        <v>41</v>
      </c>
    </row>
    <row r="1117" spans="1:26">
      <c r="A1117" t="s">
        <v>562</v>
      </c>
      <c r="B1117" t="s">
        <v>1683</v>
      </c>
      <c r="C1117">
        <v>547</v>
      </c>
      <c r="D1117" t="s">
        <v>1319</v>
      </c>
      <c r="E1117">
        <v>156</v>
      </c>
      <c r="F1117">
        <v>187</v>
      </c>
      <c r="G1117">
        <v>5717</v>
      </c>
      <c r="H1117" t="s">
        <v>1320</v>
      </c>
      <c r="I1117" t="str">
        <f>VLOOKUP($B1117,SOCS_box_taxonomy!$B$2:$Z$948,6,0)</f>
        <v>Eukaryota</v>
      </c>
      <c r="J1117" t="str">
        <f>VLOOKUP($B1117,SOCS_box_taxonomy!$B$2:$Z$948,7,0)</f>
        <v xml:space="preserve"> Metazoa</v>
      </c>
      <c r="K1117" t="str">
        <f>VLOOKUP($B1117,SOCS_box_taxonomy!$B$2:$Z$948,8,0)</f>
        <v xml:space="preserve"> Chordata</v>
      </c>
      <c r="L1117" t="str">
        <f>VLOOKUP($B1117,SOCS_box_taxonomy!$B$2:$Z$948,9,0)</f>
        <v xml:space="preserve"> Cephalochordata</v>
      </c>
      <c r="M1117" t="str">
        <f>VLOOKUP($B1117,SOCS_box_taxonomy!$B$2:$Z$948,10,0)</f>
        <v xml:space="preserve"> Branchiostomidae</v>
      </c>
      <c r="N1117" t="str">
        <f>VLOOKUP($B1117,SOCS_box_taxonomy!$B$2:$Z$948,11,0)</f>
        <v>Branchiostoma.</v>
      </c>
      <c r="O1117">
        <f>VLOOKUP($B1117,SOCS_box_taxonomy!$B$2:$Z$948,12,0)</f>
        <v>0</v>
      </c>
      <c r="P1117">
        <f>VLOOKUP($B1117,SOCS_box_taxonomy!$B$2:$Z$948,13,0)</f>
        <v>0</v>
      </c>
      <c r="Q1117">
        <f>VLOOKUP($B1117,SOCS_box_taxonomy!$B$2:$Z$948,14,0)</f>
        <v>0</v>
      </c>
      <c r="R1117">
        <f>VLOOKUP($B1117,SOCS_box_taxonomy!$B$2:$Z$948,15,0)</f>
        <v>0</v>
      </c>
      <c r="S1117">
        <f>VLOOKUP($B1117,SOCS_box_taxonomy!$B$2:$Z$948,16,0)</f>
        <v>0</v>
      </c>
      <c r="T1117">
        <f>VLOOKUP($B1117,SOCS_box_taxonomy!$B$2:$Z$948,17,0)</f>
        <v>0</v>
      </c>
      <c r="U1117">
        <f>VLOOKUP($B1117,SOCS_box_taxonomy!$B$2:$Z$948,18,0)</f>
        <v>0</v>
      </c>
      <c r="V1117">
        <f>VLOOKUP($B1117,SOCS_box_taxonomy!$B$2:$Z$948,19,0)</f>
        <v>0</v>
      </c>
      <c r="W1117">
        <f>VLOOKUP($B1117,SOCS_box_taxonomy!$B$2:$Z$948,20,0)</f>
        <v>0</v>
      </c>
      <c r="X1117">
        <f>VLOOKUP($B1117,SOCS_box_taxonomy!$B$2:$Z$948,21,0)</f>
        <v>0</v>
      </c>
      <c r="Y1117">
        <f>VLOOKUP($B1117,SOCS_box_taxonomy!$B$2:$Z$948,22,0)</f>
        <v>0</v>
      </c>
    </row>
    <row r="1118" spans="1:26">
      <c r="A1118" t="s">
        <v>562</v>
      </c>
      <c r="B1118" t="s">
        <v>1683</v>
      </c>
      <c r="C1118">
        <v>547</v>
      </c>
      <c r="D1118" t="s">
        <v>1319</v>
      </c>
      <c r="E1118">
        <v>342</v>
      </c>
      <c r="F1118">
        <v>386</v>
      </c>
      <c r="G1118">
        <v>5717</v>
      </c>
      <c r="H1118" t="s">
        <v>1320</v>
      </c>
      <c r="I1118" t="str">
        <f>VLOOKUP($B1118,SOCS_box_taxonomy!$B$2:$Z$948,6,0)</f>
        <v>Eukaryota</v>
      </c>
      <c r="J1118" t="str">
        <f>VLOOKUP($B1118,SOCS_box_taxonomy!$B$2:$Z$948,7,0)</f>
        <v xml:space="preserve"> Metazoa</v>
      </c>
      <c r="K1118" t="str">
        <f>VLOOKUP($B1118,SOCS_box_taxonomy!$B$2:$Z$948,8,0)</f>
        <v xml:space="preserve"> Chordata</v>
      </c>
      <c r="L1118" t="str">
        <f>VLOOKUP($B1118,SOCS_box_taxonomy!$B$2:$Z$948,9,0)</f>
        <v xml:space="preserve"> Cephalochordata</v>
      </c>
      <c r="M1118" t="str">
        <f>VLOOKUP($B1118,SOCS_box_taxonomy!$B$2:$Z$948,10,0)</f>
        <v xml:space="preserve"> Branchiostomidae</v>
      </c>
      <c r="N1118" t="str">
        <f>VLOOKUP($B1118,SOCS_box_taxonomy!$B$2:$Z$948,11,0)</f>
        <v>Branchiostoma.</v>
      </c>
      <c r="O1118">
        <f>VLOOKUP($B1118,SOCS_box_taxonomy!$B$2:$Z$948,12,0)</f>
        <v>0</v>
      </c>
      <c r="P1118">
        <f>VLOOKUP($B1118,SOCS_box_taxonomy!$B$2:$Z$948,13,0)</f>
        <v>0</v>
      </c>
      <c r="Q1118">
        <f>VLOOKUP($B1118,SOCS_box_taxonomy!$B$2:$Z$948,14,0)</f>
        <v>0</v>
      </c>
      <c r="R1118">
        <f>VLOOKUP($B1118,SOCS_box_taxonomy!$B$2:$Z$948,15,0)</f>
        <v>0</v>
      </c>
      <c r="S1118">
        <f>VLOOKUP($B1118,SOCS_box_taxonomy!$B$2:$Z$948,16,0)</f>
        <v>0</v>
      </c>
      <c r="T1118">
        <f>VLOOKUP($B1118,SOCS_box_taxonomy!$B$2:$Z$948,17,0)</f>
        <v>0</v>
      </c>
      <c r="U1118">
        <f>VLOOKUP($B1118,SOCS_box_taxonomy!$B$2:$Z$948,18,0)</f>
        <v>0</v>
      </c>
      <c r="V1118">
        <f>VLOOKUP($B1118,SOCS_box_taxonomy!$B$2:$Z$948,19,0)</f>
        <v>0</v>
      </c>
      <c r="W1118">
        <f>VLOOKUP($B1118,SOCS_box_taxonomy!$B$2:$Z$948,20,0)</f>
        <v>0</v>
      </c>
      <c r="X1118">
        <f>VLOOKUP($B1118,SOCS_box_taxonomy!$B$2:$Z$948,21,0)</f>
        <v>0</v>
      </c>
      <c r="Y1118">
        <f>VLOOKUP($B1118,SOCS_box_taxonomy!$B$2:$Z$948,22,0)</f>
        <v>0</v>
      </c>
    </row>
    <row r="1119" spans="1:26">
      <c r="A1119" t="s">
        <v>562</v>
      </c>
      <c r="B1119" t="s">
        <v>1683</v>
      </c>
      <c r="C1119">
        <v>547</v>
      </c>
      <c r="D1119" t="s">
        <v>1269</v>
      </c>
      <c r="E1119">
        <v>198</v>
      </c>
      <c r="F1119">
        <v>273</v>
      </c>
      <c r="G1119">
        <v>64467</v>
      </c>
      <c r="H1119" t="s">
        <v>1270</v>
      </c>
      <c r="I1119" t="str">
        <f>VLOOKUP($B1119,SOCS_box_taxonomy!$B$2:$Z$948,6,0)</f>
        <v>Eukaryota</v>
      </c>
      <c r="J1119" t="str">
        <f>VLOOKUP($B1119,SOCS_box_taxonomy!$B$2:$Z$948,7,0)</f>
        <v xml:space="preserve"> Metazoa</v>
      </c>
      <c r="K1119" t="str">
        <f>VLOOKUP($B1119,SOCS_box_taxonomy!$B$2:$Z$948,8,0)</f>
        <v xml:space="preserve"> Chordata</v>
      </c>
      <c r="L1119" t="str">
        <f>VLOOKUP($B1119,SOCS_box_taxonomy!$B$2:$Z$948,9,0)</f>
        <v xml:space="preserve"> Cephalochordata</v>
      </c>
      <c r="M1119" t="str">
        <f>VLOOKUP($B1119,SOCS_box_taxonomy!$B$2:$Z$948,10,0)</f>
        <v xml:space="preserve"> Branchiostomidae</v>
      </c>
      <c r="N1119" t="str">
        <f>VLOOKUP($B1119,SOCS_box_taxonomy!$B$2:$Z$948,11,0)</f>
        <v>Branchiostoma.</v>
      </c>
      <c r="O1119">
        <f>VLOOKUP($B1119,SOCS_box_taxonomy!$B$2:$Z$948,12,0)</f>
        <v>0</v>
      </c>
      <c r="P1119">
        <f>VLOOKUP($B1119,SOCS_box_taxonomy!$B$2:$Z$948,13,0)</f>
        <v>0</v>
      </c>
      <c r="Q1119">
        <f>VLOOKUP($B1119,SOCS_box_taxonomy!$B$2:$Z$948,14,0)</f>
        <v>0</v>
      </c>
      <c r="R1119">
        <f>VLOOKUP($B1119,SOCS_box_taxonomy!$B$2:$Z$948,15,0)</f>
        <v>0</v>
      </c>
      <c r="S1119">
        <f>VLOOKUP($B1119,SOCS_box_taxonomy!$B$2:$Z$948,16,0)</f>
        <v>0</v>
      </c>
      <c r="T1119">
        <f>VLOOKUP($B1119,SOCS_box_taxonomy!$B$2:$Z$948,17,0)</f>
        <v>0</v>
      </c>
      <c r="U1119">
        <f>VLOOKUP($B1119,SOCS_box_taxonomy!$B$2:$Z$948,18,0)</f>
        <v>0</v>
      </c>
      <c r="V1119">
        <f>VLOOKUP($B1119,SOCS_box_taxonomy!$B$2:$Z$948,19,0)</f>
        <v>0</v>
      </c>
      <c r="W1119">
        <f>VLOOKUP($B1119,SOCS_box_taxonomy!$B$2:$Z$948,20,0)</f>
        <v>0</v>
      </c>
      <c r="X1119">
        <f>VLOOKUP($B1119,SOCS_box_taxonomy!$B$2:$Z$948,21,0)</f>
        <v>0</v>
      </c>
      <c r="Y1119">
        <f>VLOOKUP($B1119,SOCS_box_taxonomy!$B$2:$Z$948,22,0)</f>
        <v>0</v>
      </c>
    </row>
    <row r="1120" spans="1:26">
      <c r="A1120" t="s">
        <v>562</v>
      </c>
      <c r="B1120" t="s">
        <v>1683</v>
      </c>
      <c r="C1120">
        <v>547</v>
      </c>
      <c r="D1120" t="s">
        <v>21</v>
      </c>
      <c r="E1120">
        <v>503</v>
      </c>
      <c r="F1120">
        <v>541</v>
      </c>
      <c r="G1120">
        <v>1016</v>
      </c>
      <c r="H1120" t="s">
        <v>1265</v>
      </c>
      <c r="I1120" t="str">
        <f>VLOOKUP($B1120,SOCS_box_taxonomy!$B$2:$Z$948,6,0)</f>
        <v>Eukaryota</v>
      </c>
      <c r="J1120" t="str">
        <f>VLOOKUP($B1120,SOCS_box_taxonomy!$B$2:$Z$948,7,0)</f>
        <v xml:space="preserve"> Metazoa</v>
      </c>
      <c r="K1120" t="str">
        <f>VLOOKUP($B1120,SOCS_box_taxonomy!$B$2:$Z$948,8,0)</f>
        <v xml:space="preserve"> Chordata</v>
      </c>
      <c r="L1120" t="str">
        <f>VLOOKUP($B1120,SOCS_box_taxonomy!$B$2:$Z$948,9,0)</f>
        <v xml:space="preserve"> Cephalochordata</v>
      </c>
      <c r="M1120" t="str">
        <f>VLOOKUP($B1120,SOCS_box_taxonomy!$B$2:$Z$948,10,0)</f>
        <v xml:space="preserve"> Branchiostomidae</v>
      </c>
      <c r="N1120" t="str">
        <f>VLOOKUP($B1120,SOCS_box_taxonomy!$B$2:$Z$948,11,0)</f>
        <v>Branchiostoma.</v>
      </c>
      <c r="O1120">
        <f>VLOOKUP($B1120,SOCS_box_taxonomy!$B$2:$Z$948,12,0)</f>
        <v>0</v>
      </c>
      <c r="P1120">
        <f>VLOOKUP($B1120,SOCS_box_taxonomy!$B$2:$Z$948,13,0)</f>
        <v>0</v>
      </c>
      <c r="Q1120">
        <f>VLOOKUP($B1120,SOCS_box_taxonomy!$B$2:$Z$948,14,0)</f>
        <v>0</v>
      </c>
      <c r="R1120">
        <f>VLOOKUP($B1120,SOCS_box_taxonomy!$B$2:$Z$948,15,0)</f>
        <v>0</v>
      </c>
      <c r="S1120">
        <f>VLOOKUP($B1120,SOCS_box_taxonomy!$B$2:$Z$948,16,0)</f>
        <v>0</v>
      </c>
      <c r="T1120">
        <f>VLOOKUP($B1120,SOCS_box_taxonomy!$B$2:$Z$948,17,0)</f>
        <v>0</v>
      </c>
      <c r="U1120">
        <f>VLOOKUP($B1120,SOCS_box_taxonomy!$B$2:$Z$948,18,0)</f>
        <v>0</v>
      </c>
      <c r="V1120">
        <f>VLOOKUP($B1120,SOCS_box_taxonomy!$B$2:$Z$948,19,0)</f>
        <v>0</v>
      </c>
      <c r="W1120">
        <f>VLOOKUP($B1120,SOCS_box_taxonomy!$B$2:$Z$948,20,0)</f>
        <v>0</v>
      </c>
      <c r="X1120">
        <f>VLOOKUP($B1120,SOCS_box_taxonomy!$B$2:$Z$948,21,0)</f>
        <v>0</v>
      </c>
      <c r="Y1120">
        <f>VLOOKUP($B1120,SOCS_box_taxonomy!$B$2:$Z$948,22,0)</f>
        <v>0</v>
      </c>
      <c r="Z1120">
        <f>$F1120-$E1120+1</f>
        <v>39</v>
      </c>
    </row>
    <row r="1121" spans="1:26">
      <c r="A1121" t="s">
        <v>563</v>
      </c>
      <c r="B1121" t="s">
        <v>1684</v>
      </c>
      <c r="C1121">
        <v>1043</v>
      </c>
      <c r="D1121" t="s">
        <v>1286</v>
      </c>
      <c r="E1121">
        <v>854</v>
      </c>
      <c r="F1121">
        <v>927</v>
      </c>
      <c r="G1121">
        <v>4403</v>
      </c>
      <c r="H1121" t="s">
        <v>1287</v>
      </c>
      <c r="I1121" t="str">
        <f>VLOOKUP($B1121,SOCS_box_taxonomy!$B$2:$Z$948,6,0)</f>
        <v>Eukaryota</v>
      </c>
      <c r="J1121" t="str">
        <f>VLOOKUP($B1121,SOCS_box_taxonomy!$B$2:$Z$948,7,0)</f>
        <v xml:space="preserve"> Metazoa</v>
      </c>
      <c r="K1121" t="str">
        <f>VLOOKUP($B1121,SOCS_box_taxonomy!$B$2:$Z$948,8,0)</f>
        <v xml:space="preserve"> Chordata</v>
      </c>
      <c r="L1121" t="str">
        <f>VLOOKUP($B1121,SOCS_box_taxonomy!$B$2:$Z$948,9,0)</f>
        <v xml:space="preserve"> Cephalochordata</v>
      </c>
      <c r="M1121" t="str">
        <f>VLOOKUP($B1121,SOCS_box_taxonomy!$B$2:$Z$948,10,0)</f>
        <v xml:space="preserve"> Branchiostomidae</v>
      </c>
      <c r="N1121" t="str">
        <f>VLOOKUP($B1121,SOCS_box_taxonomy!$B$2:$Z$948,11,0)</f>
        <v>Branchiostoma.</v>
      </c>
      <c r="O1121">
        <f>VLOOKUP($B1121,SOCS_box_taxonomy!$B$2:$Z$948,12,0)</f>
        <v>0</v>
      </c>
      <c r="P1121">
        <f>VLOOKUP($B1121,SOCS_box_taxonomy!$B$2:$Z$948,13,0)</f>
        <v>0</v>
      </c>
      <c r="Q1121">
        <f>VLOOKUP($B1121,SOCS_box_taxonomy!$B$2:$Z$948,14,0)</f>
        <v>0</v>
      </c>
      <c r="R1121">
        <f>VLOOKUP($B1121,SOCS_box_taxonomy!$B$2:$Z$948,15,0)</f>
        <v>0</v>
      </c>
      <c r="S1121">
        <f>VLOOKUP($B1121,SOCS_box_taxonomy!$B$2:$Z$948,16,0)</f>
        <v>0</v>
      </c>
      <c r="T1121">
        <f>VLOOKUP($B1121,SOCS_box_taxonomy!$B$2:$Z$948,17,0)</f>
        <v>0</v>
      </c>
      <c r="U1121">
        <f>VLOOKUP($B1121,SOCS_box_taxonomy!$B$2:$Z$948,18,0)</f>
        <v>0</v>
      </c>
      <c r="V1121">
        <f>VLOOKUP($B1121,SOCS_box_taxonomy!$B$2:$Z$948,19,0)</f>
        <v>0</v>
      </c>
      <c r="W1121">
        <f>VLOOKUP($B1121,SOCS_box_taxonomy!$B$2:$Z$948,20,0)</f>
        <v>0</v>
      </c>
      <c r="X1121">
        <f>VLOOKUP($B1121,SOCS_box_taxonomy!$B$2:$Z$948,21,0)</f>
        <v>0</v>
      </c>
      <c r="Y1121">
        <f>VLOOKUP($B1121,SOCS_box_taxonomy!$B$2:$Z$948,22,0)</f>
        <v>0</v>
      </c>
    </row>
    <row r="1122" spans="1:26">
      <c r="A1122" t="s">
        <v>563</v>
      </c>
      <c r="B1122" t="s">
        <v>1684</v>
      </c>
      <c r="C1122">
        <v>1043</v>
      </c>
      <c r="D1122" t="s">
        <v>21</v>
      </c>
      <c r="E1122">
        <v>969</v>
      </c>
      <c r="F1122">
        <v>1004</v>
      </c>
      <c r="G1122">
        <v>1016</v>
      </c>
      <c r="H1122" t="s">
        <v>1265</v>
      </c>
      <c r="I1122" t="str">
        <f>VLOOKUP($B1122,SOCS_box_taxonomy!$B$2:$Z$948,6,0)</f>
        <v>Eukaryota</v>
      </c>
      <c r="J1122" t="str">
        <f>VLOOKUP($B1122,SOCS_box_taxonomy!$B$2:$Z$948,7,0)</f>
        <v xml:space="preserve"> Metazoa</v>
      </c>
      <c r="K1122" t="str">
        <f>VLOOKUP($B1122,SOCS_box_taxonomy!$B$2:$Z$948,8,0)</f>
        <v xml:space="preserve"> Chordata</v>
      </c>
      <c r="L1122" t="str">
        <f>VLOOKUP($B1122,SOCS_box_taxonomy!$B$2:$Z$948,9,0)</f>
        <v xml:space="preserve"> Cephalochordata</v>
      </c>
      <c r="M1122" t="str">
        <f>VLOOKUP($B1122,SOCS_box_taxonomy!$B$2:$Z$948,10,0)</f>
        <v xml:space="preserve"> Branchiostomidae</v>
      </c>
      <c r="N1122" t="str">
        <f>VLOOKUP($B1122,SOCS_box_taxonomy!$B$2:$Z$948,11,0)</f>
        <v>Branchiostoma.</v>
      </c>
      <c r="O1122">
        <f>VLOOKUP($B1122,SOCS_box_taxonomy!$B$2:$Z$948,12,0)</f>
        <v>0</v>
      </c>
      <c r="P1122">
        <f>VLOOKUP($B1122,SOCS_box_taxonomy!$B$2:$Z$948,13,0)</f>
        <v>0</v>
      </c>
      <c r="Q1122">
        <f>VLOOKUP($B1122,SOCS_box_taxonomy!$B$2:$Z$948,14,0)</f>
        <v>0</v>
      </c>
      <c r="R1122">
        <f>VLOOKUP($B1122,SOCS_box_taxonomy!$B$2:$Z$948,15,0)</f>
        <v>0</v>
      </c>
      <c r="S1122">
        <f>VLOOKUP($B1122,SOCS_box_taxonomy!$B$2:$Z$948,16,0)</f>
        <v>0</v>
      </c>
      <c r="T1122">
        <f>VLOOKUP($B1122,SOCS_box_taxonomy!$B$2:$Z$948,17,0)</f>
        <v>0</v>
      </c>
      <c r="U1122">
        <f>VLOOKUP($B1122,SOCS_box_taxonomy!$B$2:$Z$948,18,0)</f>
        <v>0</v>
      </c>
      <c r="V1122">
        <f>VLOOKUP($B1122,SOCS_box_taxonomy!$B$2:$Z$948,19,0)</f>
        <v>0</v>
      </c>
      <c r="W1122">
        <f>VLOOKUP($B1122,SOCS_box_taxonomy!$B$2:$Z$948,20,0)</f>
        <v>0</v>
      </c>
      <c r="X1122">
        <f>VLOOKUP($B1122,SOCS_box_taxonomy!$B$2:$Z$948,21,0)</f>
        <v>0</v>
      </c>
      <c r="Y1122">
        <f>VLOOKUP($B1122,SOCS_box_taxonomy!$B$2:$Z$948,22,0)</f>
        <v>0</v>
      </c>
      <c r="Z1122">
        <f>$F1122-$E1122+1</f>
        <v>36</v>
      </c>
    </row>
    <row r="1123" spans="1:26">
      <c r="A1123" t="s">
        <v>564</v>
      </c>
      <c r="B1123" t="s">
        <v>1685</v>
      </c>
      <c r="C1123">
        <v>180</v>
      </c>
      <c r="D1123" t="s">
        <v>21</v>
      </c>
      <c r="E1123">
        <v>143</v>
      </c>
      <c r="F1123">
        <v>179</v>
      </c>
      <c r="G1123">
        <v>1016</v>
      </c>
      <c r="H1123" t="s">
        <v>1265</v>
      </c>
      <c r="I1123" t="str">
        <f>VLOOKUP($B1123,SOCS_box_taxonomy!$B$2:$Z$948,6,0)</f>
        <v>Eukaryota</v>
      </c>
      <c r="J1123" t="str">
        <f>VLOOKUP($B1123,SOCS_box_taxonomy!$B$2:$Z$948,7,0)</f>
        <v xml:space="preserve"> Metazoa</v>
      </c>
      <c r="K1123" t="str">
        <f>VLOOKUP($B1123,SOCS_box_taxonomy!$B$2:$Z$948,8,0)</f>
        <v xml:space="preserve"> Chordata</v>
      </c>
      <c r="L1123" t="str">
        <f>VLOOKUP($B1123,SOCS_box_taxonomy!$B$2:$Z$948,9,0)</f>
        <v xml:space="preserve"> Cephalochordata</v>
      </c>
      <c r="M1123" t="str">
        <f>VLOOKUP($B1123,SOCS_box_taxonomy!$B$2:$Z$948,10,0)</f>
        <v xml:space="preserve"> Branchiostomidae</v>
      </c>
      <c r="N1123" t="str">
        <f>VLOOKUP($B1123,SOCS_box_taxonomy!$B$2:$Z$948,11,0)</f>
        <v>Branchiostoma.</v>
      </c>
      <c r="O1123">
        <f>VLOOKUP($B1123,SOCS_box_taxonomy!$B$2:$Z$948,12,0)</f>
        <v>0</v>
      </c>
      <c r="P1123">
        <f>VLOOKUP($B1123,SOCS_box_taxonomy!$B$2:$Z$948,13,0)</f>
        <v>0</v>
      </c>
      <c r="Q1123">
        <f>VLOOKUP($B1123,SOCS_box_taxonomy!$B$2:$Z$948,14,0)</f>
        <v>0</v>
      </c>
      <c r="R1123">
        <f>VLOOKUP($B1123,SOCS_box_taxonomy!$B$2:$Z$948,15,0)</f>
        <v>0</v>
      </c>
      <c r="S1123">
        <f>VLOOKUP($B1123,SOCS_box_taxonomy!$B$2:$Z$948,16,0)</f>
        <v>0</v>
      </c>
      <c r="T1123">
        <f>VLOOKUP($B1123,SOCS_box_taxonomy!$B$2:$Z$948,17,0)</f>
        <v>0</v>
      </c>
      <c r="U1123">
        <f>VLOOKUP($B1123,SOCS_box_taxonomy!$B$2:$Z$948,18,0)</f>
        <v>0</v>
      </c>
      <c r="V1123">
        <f>VLOOKUP($B1123,SOCS_box_taxonomy!$B$2:$Z$948,19,0)</f>
        <v>0</v>
      </c>
      <c r="W1123">
        <f>VLOOKUP($B1123,SOCS_box_taxonomy!$B$2:$Z$948,20,0)</f>
        <v>0</v>
      </c>
      <c r="X1123">
        <f>VLOOKUP($B1123,SOCS_box_taxonomy!$B$2:$Z$948,21,0)</f>
        <v>0</v>
      </c>
      <c r="Y1123">
        <f>VLOOKUP($B1123,SOCS_box_taxonomy!$B$2:$Z$948,22,0)</f>
        <v>0</v>
      </c>
      <c r="Z1123">
        <f>$F1123-$E1123+1</f>
        <v>37</v>
      </c>
    </row>
    <row r="1124" spans="1:26">
      <c r="A1124" t="s">
        <v>564</v>
      </c>
      <c r="B1124" t="s">
        <v>1685</v>
      </c>
      <c r="C1124">
        <v>180</v>
      </c>
      <c r="D1124" t="s">
        <v>1266</v>
      </c>
      <c r="E1124">
        <v>113</v>
      </c>
      <c r="F1124">
        <v>138</v>
      </c>
      <c r="G1124">
        <v>121734</v>
      </c>
      <c r="H1124" t="s">
        <v>1267</v>
      </c>
      <c r="I1124" t="str">
        <f>VLOOKUP($B1124,SOCS_box_taxonomy!$B$2:$Z$948,6,0)</f>
        <v>Eukaryota</v>
      </c>
      <c r="J1124" t="str">
        <f>VLOOKUP($B1124,SOCS_box_taxonomy!$B$2:$Z$948,7,0)</f>
        <v xml:space="preserve"> Metazoa</v>
      </c>
      <c r="K1124" t="str">
        <f>VLOOKUP($B1124,SOCS_box_taxonomy!$B$2:$Z$948,8,0)</f>
        <v xml:space="preserve"> Chordata</v>
      </c>
      <c r="L1124" t="str">
        <f>VLOOKUP($B1124,SOCS_box_taxonomy!$B$2:$Z$948,9,0)</f>
        <v xml:space="preserve"> Cephalochordata</v>
      </c>
      <c r="M1124" t="str">
        <f>VLOOKUP($B1124,SOCS_box_taxonomy!$B$2:$Z$948,10,0)</f>
        <v xml:space="preserve"> Branchiostomidae</v>
      </c>
      <c r="N1124" t="str">
        <f>VLOOKUP($B1124,SOCS_box_taxonomy!$B$2:$Z$948,11,0)</f>
        <v>Branchiostoma.</v>
      </c>
      <c r="O1124">
        <f>VLOOKUP($B1124,SOCS_box_taxonomy!$B$2:$Z$948,12,0)</f>
        <v>0</v>
      </c>
      <c r="P1124">
        <f>VLOOKUP($B1124,SOCS_box_taxonomy!$B$2:$Z$948,13,0)</f>
        <v>0</v>
      </c>
      <c r="Q1124">
        <f>VLOOKUP($B1124,SOCS_box_taxonomy!$B$2:$Z$948,14,0)</f>
        <v>0</v>
      </c>
      <c r="R1124">
        <f>VLOOKUP($B1124,SOCS_box_taxonomy!$B$2:$Z$948,15,0)</f>
        <v>0</v>
      </c>
      <c r="S1124">
        <f>VLOOKUP($B1124,SOCS_box_taxonomy!$B$2:$Z$948,16,0)</f>
        <v>0</v>
      </c>
      <c r="T1124">
        <f>VLOOKUP($B1124,SOCS_box_taxonomy!$B$2:$Z$948,17,0)</f>
        <v>0</v>
      </c>
      <c r="U1124">
        <f>VLOOKUP($B1124,SOCS_box_taxonomy!$B$2:$Z$948,18,0)</f>
        <v>0</v>
      </c>
      <c r="V1124">
        <f>VLOOKUP($B1124,SOCS_box_taxonomy!$B$2:$Z$948,19,0)</f>
        <v>0</v>
      </c>
      <c r="W1124">
        <f>VLOOKUP($B1124,SOCS_box_taxonomy!$B$2:$Z$948,20,0)</f>
        <v>0</v>
      </c>
      <c r="X1124">
        <f>VLOOKUP($B1124,SOCS_box_taxonomy!$B$2:$Z$948,21,0)</f>
        <v>0</v>
      </c>
      <c r="Y1124">
        <f>VLOOKUP($B1124,SOCS_box_taxonomy!$B$2:$Z$948,22,0)</f>
        <v>0</v>
      </c>
    </row>
    <row r="1125" spans="1:26">
      <c r="A1125" t="s">
        <v>564</v>
      </c>
      <c r="B1125" t="s">
        <v>1685</v>
      </c>
      <c r="C1125">
        <v>180</v>
      </c>
      <c r="D1125" t="s">
        <v>1266</v>
      </c>
      <c r="E1125">
        <v>5</v>
      </c>
      <c r="F1125">
        <v>42</v>
      </c>
      <c r="G1125">
        <v>121734</v>
      </c>
      <c r="H1125" t="s">
        <v>1267</v>
      </c>
      <c r="I1125" t="str">
        <f>VLOOKUP($B1125,SOCS_box_taxonomy!$B$2:$Z$948,6,0)</f>
        <v>Eukaryota</v>
      </c>
      <c r="J1125" t="str">
        <f>VLOOKUP($B1125,SOCS_box_taxonomy!$B$2:$Z$948,7,0)</f>
        <v xml:space="preserve"> Metazoa</v>
      </c>
      <c r="K1125" t="str">
        <f>VLOOKUP($B1125,SOCS_box_taxonomy!$B$2:$Z$948,8,0)</f>
        <v xml:space="preserve"> Chordata</v>
      </c>
      <c r="L1125" t="str">
        <f>VLOOKUP($B1125,SOCS_box_taxonomy!$B$2:$Z$948,9,0)</f>
        <v xml:space="preserve"> Cephalochordata</v>
      </c>
      <c r="M1125" t="str">
        <f>VLOOKUP($B1125,SOCS_box_taxonomy!$B$2:$Z$948,10,0)</f>
        <v xml:space="preserve"> Branchiostomidae</v>
      </c>
      <c r="N1125" t="str">
        <f>VLOOKUP($B1125,SOCS_box_taxonomy!$B$2:$Z$948,11,0)</f>
        <v>Branchiostoma.</v>
      </c>
      <c r="O1125">
        <f>VLOOKUP($B1125,SOCS_box_taxonomy!$B$2:$Z$948,12,0)</f>
        <v>0</v>
      </c>
      <c r="P1125">
        <f>VLOOKUP($B1125,SOCS_box_taxonomy!$B$2:$Z$948,13,0)</f>
        <v>0</v>
      </c>
      <c r="Q1125">
        <f>VLOOKUP($B1125,SOCS_box_taxonomy!$B$2:$Z$948,14,0)</f>
        <v>0</v>
      </c>
      <c r="R1125">
        <f>VLOOKUP($B1125,SOCS_box_taxonomy!$B$2:$Z$948,15,0)</f>
        <v>0</v>
      </c>
      <c r="S1125">
        <f>VLOOKUP($B1125,SOCS_box_taxonomy!$B$2:$Z$948,16,0)</f>
        <v>0</v>
      </c>
      <c r="T1125">
        <f>VLOOKUP($B1125,SOCS_box_taxonomy!$B$2:$Z$948,17,0)</f>
        <v>0</v>
      </c>
      <c r="U1125">
        <f>VLOOKUP($B1125,SOCS_box_taxonomy!$B$2:$Z$948,18,0)</f>
        <v>0</v>
      </c>
      <c r="V1125">
        <f>VLOOKUP($B1125,SOCS_box_taxonomy!$B$2:$Z$948,19,0)</f>
        <v>0</v>
      </c>
      <c r="W1125">
        <f>VLOOKUP($B1125,SOCS_box_taxonomy!$B$2:$Z$948,20,0)</f>
        <v>0</v>
      </c>
      <c r="X1125">
        <f>VLOOKUP($B1125,SOCS_box_taxonomy!$B$2:$Z$948,21,0)</f>
        <v>0</v>
      </c>
      <c r="Y1125">
        <f>VLOOKUP($B1125,SOCS_box_taxonomy!$B$2:$Z$948,22,0)</f>
        <v>0</v>
      </c>
    </row>
    <row r="1126" spans="1:26">
      <c r="A1126" t="s">
        <v>564</v>
      </c>
      <c r="B1126" t="s">
        <v>1685</v>
      </c>
      <c r="C1126">
        <v>180</v>
      </c>
      <c r="D1126" t="s">
        <v>1266</v>
      </c>
      <c r="E1126">
        <v>59</v>
      </c>
      <c r="F1126">
        <v>97</v>
      </c>
      <c r="G1126">
        <v>121734</v>
      </c>
      <c r="H1126" t="s">
        <v>1267</v>
      </c>
      <c r="I1126" t="str">
        <f>VLOOKUP($B1126,SOCS_box_taxonomy!$B$2:$Z$948,6,0)</f>
        <v>Eukaryota</v>
      </c>
      <c r="J1126" t="str">
        <f>VLOOKUP($B1126,SOCS_box_taxonomy!$B$2:$Z$948,7,0)</f>
        <v xml:space="preserve"> Metazoa</v>
      </c>
      <c r="K1126" t="str">
        <f>VLOOKUP($B1126,SOCS_box_taxonomy!$B$2:$Z$948,8,0)</f>
        <v xml:space="preserve"> Chordata</v>
      </c>
      <c r="L1126" t="str">
        <f>VLOOKUP($B1126,SOCS_box_taxonomy!$B$2:$Z$948,9,0)</f>
        <v xml:space="preserve"> Cephalochordata</v>
      </c>
      <c r="M1126" t="str">
        <f>VLOOKUP($B1126,SOCS_box_taxonomy!$B$2:$Z$948,10,0)</f>
        <v xml:space="preserve"> Branchiostomidae</v>
      </c>
      <c r="N1126" t="str">
        <f>VLOOKUP($B1126,SOCS_box_taxonomy!$B$2:$Z$948,11,0)</f>
        <v>Branchiostoma.</v>
      </c>
      <c r="O1126">
        <f>VLOOKUP($B1126,SOCS_box_taxonomy!$B$2:$Z$948,12,0)</f>
        <v>0</v>
      </c>
      <c r="P1126">
        <f>VLOOKUP($B1126,SOCS_box_taxonomy!$B$2:$Z$948,13,0)</f>
        <v>0</v>
      </c>
      <c r="Q1126">
        <f>VLOOKUP($B1126,SOCS_box_taxonomy!$B$2:$Z$948,14,0)</f>
        <v>0</v>
      </c>
      <c r="R1126">
        <f>VLOOKUP($B1126,SOCS_box_taxonomy!$B$2:$Z$948,15,0)</f>
        <v>0</v>
      </c>
      <c r="S1126">
        <f>VLOOKUP($B1126,SOCS_box_taxonomy!$B$2:$Z$948,16,0)</f>
        <v>0</v>
      </c>
      <c r="T1126">
        <f>VLOOKUP($B1126,SOCS_box_taxonomy!$B$2:$Z$948,17,0)</f>
        <v>0</v>
      </c>
      <c r="U1126">
        <f>VLOOKUP($B1126,SOCS_box_taxonomy!$B$2:$Z$948,18,0)</f>
        <v>0</v>
      </c>
      <c r="V1126">
        <f>VLOOKUP($B1126,SOCS_box_taxonomy!$B$2:$Z$948,19,0)</f>
        <v>0</v>
      </c>
      <c r="W1126">
        <f>VLOOKUP($B1126,SOCS_box_taxonomy!$B$2:$Z$948,20,0)</f>
        <v>0</v>
      </c>
      <c r="X1126">
        <f>VLOOKUP($B1126,SOCS_box_taxonomy!$B$2:$Z$948,21,0)</f>
        <v>0</v>
      </c>
      <c r="Y1126">
        <f>VLOOKUP($B1126,SOCS_box_taxonomy!$B$2:$Z$948,22,0)</f>
        <v>0</v>
      </c>
    </row>
    <row r="1127" spans="1:26">
      <c r="A1127" t="s">
        <v>565</v>
      </c>
      <c r="B1127" t="s">
        <v>1686</v>
      </c>
      <c r="C1127">
        <v>473</v>
      </c>
      <c r="D1127" t="s">
        <v>1269</v>
      </c>
      <c r="E1127">
        <v>168</v>
      </c>
      <c r="F1127">
        <v>267</v>
      </c>
      <c r="G1127">
        <v>64467</v>
      </c>
      <c r="H1127" t="s">
        <v>1270</v>
      </c>
      <c r="I1127" t="str">
        <f>VLOOKUP($B1127,SOCS_box_taxonomy!$B$2:$Z$948,6,0)</f>
        <v>Eukaryota</v>
      </c>
      <c r="J1127" t="str">
        <f>VLOOKUP($B1127,SOCS_box_taxonomy!$B$2:$Z$948,7,0)</f>
        <v xml:space="preserve"> Metazoa</v>
      </c>
      <c r="K1127" t="str">
        <f>VLOOKUP($B1127,SOCS_box_taxonomy!$B$2:$Z$948,8,0)</f>
        <v xml:space="preserve"> Chordata</v>
      </c>
      <c r="L1127" t="str">
        <f>VLOOKUP($B1127,SOCS_box_taxonomy!$B$2:$Z$948,9,0)</f>
        <v xml:space="preserve"> Cephalochordata</v>
      </c>
      <c r="M1127" t="str">
        <f>VLOOKUP($B1127,SOCS_box_taxonomy!$B$2:$Z$948,10,0)</f>
        <v xml:space="preserve"> Branchiostomidae</v>
      </c>
      <c r="N1127" t="str">
        <f>VLOOKUP($B1127,SOCS_box_taxonomy!$B$2:$Z$948,11,0)</f>
        <v>Branchiostoma.</v>
      </c>
      <c r="O1127">
        <f>VLOOKUP($B1127,SOCS_box_taxonomy!$B$2:$Z$948,12,0)</f>
        <v>0</v>
      </c>
      <c r="P1127">
        <f>VLOOKUP($B1127,SOCS_box_taxonomy!$B$2:$Z$948,13,0)</f>
        <v>0</v>
      </c>
      <c r="Q1127">
        <f>VLOOKUP($B1127,SOCS_box_taxonomy!$B$2:$Z$948,14,0)</f>
        <v>0</v>
      </c>
      <c r="R1127">
        <f>VLOOKUP($B1127,SOCS_box_taxonomy!$B$2:$Z$948,15,0)</f>
        <v>0</v>
      </c>
      <c r="S1127">
        <f>VLOOKUP($B1127,SOCS_box_taxonomy!$B$2:$Z$948,16,0)</f>
        <v>0</v>
      </c>
      <c r="T1127">
        <f>VLOOKUP($B1127,SOCS_box_taxonomy!$B$2:$Z$948,17,0)</f>
        <v>0</v>
      </c>
      <c r="U1127">
        <f>VLOOKUP($B1127,SOCS_box_taxonomy!$B$2:$Z$948,18,0)</f>
        <v>0</v>
      </c>
      <c r="V1127">
        <f>VLOOKUP($B1127,SOCS_box_taxonomy!$B$2:$Z$948,19,0)</f>
        <v>0</v>
      </c>
      <c r="W1127">
        <f>VLOOKUP($B1127,SOCS_box_taxonomy!$B$2:$Z$948,20,0)</f>
        <v>0</v>
      </c>
      <c r="X1127">
        <f>VLOOKUP($B1127,SOCS_box_taxonomy!$B$2:$Z$948,21,0)</f>
        <v>0</v>
      </c>
      <c r="Y1127">
        <f>VLOOKUP($B1127,SOCS_box_taxonomy!$B$2:$Z$948,22,0)</f>
        <v>0</v>
      </c>
    </row>
    <row r="1128" spans="1:26">
      <c r="A1128" t="s">
        <v>565</v>
      </c>
      <c r="B1128" t="s">
        <v>1686</v>
      </c>
      <c r="C1128">
        <v>473</v>
      </c>
      <c r="D1128" t="s">
        <v>1269</v>
      </c>
      <c r="E1128">
        <v>241</v>
      </c>
      <c r="F1128">
        <v>334</v>
      </c>
      <c r="G1128">
        <v>64467</v>
      </c>
      <c r="H1128" t="s">
        <v>1270</v>
      </c>
      <c r="I1128" t="str">
        <f>VLOOKUP($B1128,SOCS_box_taxonomy!$B$2:$Z$948,6,0)</f>
        <v>Eukaryota</v>
      </c>
      <c r="J1128" t="str">
        <f>VLOOKUP($B1128,SOCS_box_taxonomy!$B$2:$Z$948,7,0)</f>
        <v xml:space="preserve"> Metazoa</v>
      </c>
      <c r="K1128" t="str">
        <f>VLOOKUP($B1128,SOCS_box_taxonomy!$B$2:$Z$948,8,0)</f>
        <v xml:space="preserve"> Chordata</v>
      </c>
      <c r="L1128" t="str">
        <f>VLOOKUP($B1128,SOCS_box_taxonomy!$B$2:$Z$948,9,0)</f>
        <v xml:space="preserve"> Cephalochordata</v>
      </c>
      <c r="M1128" t="str">
        <f>VLOOKUP($B1128,SOCS_box_taxonomy!$B$2:$Z$948,10,0)</f>
        <v xml:space="preserve"> Branchiostomidae</v>
      </c>
      <c r="N1128" t="str">
        <f>VLOOKUP($B1128,SOCS_box_taxonomy!$B$2:$Z$948,11,0)</f>
        <v>Branchiostoma.</v>
      </c>
      <c r="O1128">
        <f>VLOOKUP($B1128,SOCS_box_taxonomy!$B$2:$Z$948,12,0)</f>
        <v>0</v>
      </c>
      <c r="P1128">
        <f>VLOOKUP($B1128,SOCS_box_taxonomy!$B$2:$Z$948,13,0)</f>
        <v>0</v>
      </c>
      <c r="Q1128">
        <f>VLOOKUP($B1128,SOCS_box_taxonomy!$B$2:$Z$948,14,0)</f>
        <v>0</v>
      </c>
      <c r="R1128">
        <f>VLOOKUP($B1128,SOCS_box_taxonomy!$B$2:$Z$948,15,0)</f>
        <v>0</v>
      </c>
      <c r="S1128">
        <f>VLOOKUP($B1128,SOCS_box_taxonomy!$B$2:$Z$948,16,0)</f>
        <v>0</v>
      </c>
      <c r="T1128">
        <f>VLOOKUP($B1128,SOCS_box_taxonomy!$B$2:$Z$948,17,0)</f>
        <v>0</v>
      </c>
      <c r="U1128">
        <f>VLOOKUP($B1128,SOCS_box_taxonomy!$B$2:$Z$948,18,0)</f>
        <v>0</v>
      </c>
      <c r="V1128">
        <f>VLOOKUP($B1128,SOCS_box_taxonomy!$B$2:$Z$948,19,0)</f>
        <v>0</v>
      </c>
      <c r="W1128">
        <f>VLOOKUP($B1128,SOCS_box_taxonomy!$B$2:$Z$948,20,0)</f>
        <v>0</v>
      </c>
      <c r="X1128">
        <f>VLOOKUP($B1128,SOCS_box_taxonomy!$B$2:$Z$948,21,0)</f>
        <v>0</v>
      </c>
      <c r="Y1128">
        <f>VLOOKUP($B1128,SOCS_box_taxonomy!$B$2:$Z$948,22,0)</f>
        <v>0</v>
      </c>
    </row>
    <row r="1129" spans="1:26">
      <c r="A1129" t="s">
        <v>565</v>
      </c>
      <c r="B1129" t="s">
        <v>1686</v>
      </c>
      <c r="C1129">
        <v>473</v>
      </c>
      <c r="D1129" t="s">
        <v>1269</v>
      </c>
      <c r="E1129">
        <v>329</v>
      </c>
      <c r="F1129">
        <v>402</v>
      </c>
      <c r="G1129">
        <v>64467</v>
      </c>
      <c r="H1129" t="s">
        <v>1270</v>
      </c>
      <c r="I1129" t="str">
        <f>VLOOKUP($B1129,SOCS_box_taxonomy!$B$2:$Z$948,6,0)</f>
        <v>Eukaryota</v>
      </c>
      <c r="J1129" t="str">
        <f>VLOOKUP($B1129,SOCS_box_taxonomy!$B$2:$Z$948,7,0)</f>
        <v xml:space="preserve"> Metazoa</v>
      </c>
      <c r="K1129" t="str">
        <f>VLOOKUP($B1129,SOCS_box_taxonomy!$B$2:$Z$948,8,0)</f>
        <v xml:space="preserve"> Chordata</v>
      </c>
      <c r="L1129" t="str">
        <f>VLOOKUP($B1129,SOCS_box_taxonomy!$B$2:$Z$948,9,0)</f>
        <v xml:space="preserve"> Cephalochordata</v>
      </c>
      <c r="M1129" t="str">
        <f>VLOOKUP($B1129,SOCS_box_taxonomy!$B$2:$Z$948,10,0)</f>
        <v xml:space="preserve"> Branchiostomidae</v>
      </c>
      <c r="N1129" t="str">
        <f>VLOOKUP($B1129,SOCS_box_taxonomy!$B$2:$Z$948,11,0)</f>
        <v>Branchiostoma.</v>
      </c>
      <c r="O1129">
        <f>VLOOKUP($B1129,SOCS_box_taxonomy!$B$2:$Z$948,12,0)</f>
        <v>0</v>
      </c>
      <c r="P1129">
        <f>VLOOKUP($B1129,SOCS_box_taxonomy!$B$2:$Z$948,13,0)</f>
        <v>0</v>
      </c>
      <c r="Q1129">
        <f>VLOOKUP($B1129,SOCS_box_taxonomy!$B$2:$Z$948,14,0)</f>
        <v>0</v>
      </c>
      <c r="R1129">
        <f>VLOOKUP($B1129,SOCS_box_taxonomy!$B$2:$Z$948,15,0)</f>
        <v>0</v>
      </c>
      <c r="S1129">
        <f>VLOOKUP($B1129,SOCS_box_taxonomy!$B$2:$Z$948,16,0)</f>
        <v>0</v>
      </c>
      <c r="T1129">
        <f>VLOOKUP($B1129,SOCS_box_taxonomy!$B$2:$Z$948,17,0)</f>
        <v>0</v>
      </c>
      <c r="U1129">
        <f>VLOOKUP($B1129,SOCS_box_taxonomy!$B$2:$Z$948,18,0)</f>
        <v>0</v>
      </c>
      <c r="V1129">
        <f>VLOOKUP($B1129,SOCS_box_taxonomy!$B$2:$Z$948,19,0)</f>
        <v>0</v>
      </c>
      <c r="W1129">
        <f>VLOOKUP($B1129,SOCS_box_taxonomy!$B$2:$Z$948,20,0)</f>
        <v>0</v>
      </c>
      <c r="X1129">
        <f>VLOOKUP($B1129,SOCS_box_taxonomy!$B$2:$Z$948,21,0)</f>
        <v>0</v>
      </c>
      <c r="Y1129">
        <f>VLOOKUP($B1129,SOCS_box_taxonomy!$B$2:$Z$948,22,0)</f>
        <v>0</v>
      </c>
    </row>
    <row r="1130" spans="1:26">
      <c r="A1130" t="s">
        <v>565</v>
      </c>
      <c r="B1130" t="s">
        <v>1686</v>
      </c>
      <c r="C1130">
        <v>473</v>
      </c>
      <c r="D1130" t="s">
        <v>1269</v>
      </c>
      <c r="E1130">
        <v>8</v>
      </c>
      <c r="F1130">
        <v>90</v>
      </c>
      <c r="G1130">
        <v>64467</v>
      </c>
      <c r="H1130" t="s">
        <v>1270</v>
      </c>
      <c r="I1130" t="str">
        <f>VLOOKUP($B1130,SOCS_box_taxonomy!$B$2:$Z$948,6,0)</f>
        <v>Eukaryota</v>
      </c>
      <c r="J1130" t="str">
        <f>VLOOKUP($B1130,SOCS_box_taxonomy!$B$2:$Z$948,7,0)</f>
        <v xml:space="preserve"> Metazoa</v>
      </c>
      <c r="K1130" t="str">
        <f>VLOOKUP($B1130,SOCS_box_taxonomy!$B$2:$Z$948,8,0)</f>
        <v xml:space="preserve"> Chordata</v>
      </c>
      <c r="L1130" t="str">
        <f>VLOOKUP($B1130,SOCS_box_taxonomy!$B$2:$Z$948,9,0)</f>
        <v xml:space="preserve"> Cephalochordata</v>
      </c>
      <c r="M1130" t="str">
        <f>VLOOKUP($B1130,SOCS_box_taxonomy!$B$2:$Z$948,10,0)</f>
        <v xml:space="preserve"> Branchiostomidae</v>
      </c>
      <c r="N1130" t="str">
        <f>VLOOKUP($B1130,SOCS_box_taxonomy!$B$2:$Z$948,11,0)</f>
        <v>Branchiostoma.</v>
      </c>
      <c r="O1130">
        <f>VLOOKUP($B1130,SOCS_box_taxonomy!$B$2:$Z$948,12,0)</f>
        <v>0</v>
      </c>
      <c r="P1130">
        <f>VLOOKUP($B1130,SOCS_box_taxonomy!$B$2:$Z$948,13,0)</f>
        <v>0</v>
      </c>
      <c r="Q1130">
        <f>VLOOKUP($B1130,SOCS_box_taxonomy!$B$2:$Z$948,14,0)</f>
        <v>0</v>
      </c>
      <c r="R1130">
        <f>VLOOKUP($B1130,SOCS_box_taxonomy!$B$2:$Z$948,15,0)</f>
        <v>0</v>
      </c>
      <c r="S1130">
        <f>VLOOKUP($B1130,SOCS_box_taxonomy!$B$2:$Z$948,16,0)</f>
        <v>0</v>
      </c>
      <c r="T1130">
        <f>VLOOKUP($B1130,SOCS_box_taxonomy!$B$2:$Z$948,17,0)</f>
        <v>0</v>
      </c>
      <c r="U1130">
        <f>VLOOKUP($B1130,SOCS_box_taxonomy!$B$2:$Z$948,18,0)</f>
        <v>0</v>
      </c>
      <c r="V1130">
        <f>VLOOKUP($B1130,SOCS_box_taxonomy!$B$2:$Z$948,19,0)</f>
        <v>0</v>
      </c>
      <c r="W1130">
        <f>VLOOKUP($B1130,SOCS_box_taxonomy!$B$2:$Z$948,20,0)</f>
        <v>0</v>
      </c>
      <c r="X1130">
        <f>VLOOKUP($B1130,SOCS_box_taxonomy!$B$2:$Z$948,21,0)</f>
        <v>0</v>
      </c>
      <c r="Y1130">
        <f>VLOOKUP($B1130,SOCS_box_taxonomy!$B$2:$Z$948,22,0)</f>
        <v>0</v>
      </c>
    </row>
    <row r="1131" spans="1:26">
      <c r="A1131" t="s">
        <v>565</v>
      </c>
      <c r="B1131" t="s">
        <v>1686</v>
      </c>
      <c r="C1131">
        <v>473</v>
      </c>
      <c r="D1131" t="s">
        <v>1269</v>
      </c>
      <c r="E1131">
        <v>87</v>
      </c>
      <c r="F1131">
        <v>161</v>
      </c>
      <c r="G1131">
        <v>64467</v>
      </c>
      <c r="H1131" t="s">
        <v>1270</v>
      </c>
      <c r="I1131" t="str">
        <f>VLOOKUP($B1131,SOCS_box_taxonomy!$B$2:$Z$948,6,0)</f>
        <v>Eukaryota</v>
      </c>
      <c r="J1131" t="str">
        <f>VLOOKUP($B1131,SOCS_box_taxonomy!$B$2:$Z$948,7,0)</f>
        <v xml:space="preserve"> Metazoa</v>
      </c>
      <c r="K1131" t="str">
        <f>VLOOKUP($B1131,SOCS_box_taxonomy!$B$2:$Z$948,8,0)</f>
        <v xml:space="preserve"> Chordata</v>
      </c>
      <c r="L1131" t="str">
        <f>VLOOKUP($B1131,SOCS_box_taxonomy!$B$2:$Z$948,9,0)</f>
        <v xml:space="preserve"> Cephalochordata</v>
      </c>
      <c r="M1131" t="str">
        <f>VLOOKUP($B1131,SOCS_box_taxonomy!$B$2:$Z$948,10,0)</f>
        <v xml:space="preserve"> Branchiostomidae</v>
      </c>
      <c r="N1131" t="str">
        <f>VLOOKUP($B1131,SOCS_box_taxonomy!$B$2:$Z$948,11,0)</f>
        <v>Branchiostoma.</v>
      </c>
      <c r="O1131">
        <f>VLOOKUP($B1131,SOCS_box_taxonomy!$B$2:$Z$948,12,0)</f>
        <v>0</v>
      </c>
      <c r="P1131">
        <f>VLOOKUP($B1131,SOCS_box_taxonomy!$B$2:$Z$948,13,0)</f>
        <v>0</v>
      </c>
      <c r="Q1131">
        <f>VLOOKUP($B1131,SOCS_box_taxonomy!$B$2:$Z$948,14,0)</f>
        <v>0</v>
      </c>
      <c r="R1131">
        <f>VLOOKUP($B1131,SOCS_box_taxonomy!$B$2:$Z$948,15,0)</f>
        <v>0</v>
      </c>
      <c r="S1131">
        <f>VLOOKUP($B1131,SOCS_box_taxonomy!$B$2:$Z$948,16,0)</f>
        <v>0</v>
      </c>
      <c r="T1131">
        <f>VLOOKUP($B1131,SOCS_box_taxonomy!$B$2:$Z$948,17,0)</f>
        <v>0</v>
      </c>
      <c r="U1131">
        <f>VLOOKUP($B1131,SOCS_box_taxonomy!$B$2:$Z$948,18,0)</f>
        <v>0</v>
      </c>
      <c r="V1131">
        <f>VLOOKUP($B1131,SOCS_box_taxonomy!$B$2:$Z$948,19,0)</f>
        <v>0</v>
      </c>
      <c r="W1131">
        <f>VLOOKUP($B1131,SOCS_box_taxonomy!$B$2:$Z$948,20,0)</f>
        <v>0</v>
      </c>
      <c r="X1131">
        <f>VLOOKUP($B1131,SOCS_box_taxonomy!$B$2:$Z$948,21,0)</f>
        <v>0</v>
      </c>
      <c r="Y1131">
        <f>VLOOKUP($B1131,SOCS_box_taxonomy!$B$2:$Z$948,22,0)</f>
        <v>0</v>
      </c>
    </row>
    <row r="1132" spans="1:26">
      <c r="A1132" t="s">
        <v>565</v>
      </c>
      <c r="B1132" t="s">
        <v>1686</v>
      </c>
      <c r="C1132">
        <v>473</v>
      </c>
      <c r="D1132" t="s">
        <v>21</v>
      </c>
      <c r="E1132">
        <v>430</v>
      </c>
      <c r="F1132">
        <v>470</v>
      </c>
      <c r="G1132">
        <v>1016</v>
      </c>
      <c r="H1132" t="s">
        <v>1265</v>
      </c>
      <c r="I1132" t="str">
        <f>VLOOKUP($B1132,SOCS_box_taxonomy!$B$2:$Z$948,6,0)</f>
        <v>Eukaryota</v>
      </c>
      <c r="J1132" t="str">
        <f>VLOOKUP($B1132,SOCS_box_taxonomy!$B$2:$Z$948,7,0)</f>
        <v xml:space="preserve"> Metazoa</v>
      </c>
      <c r="K1132" t="str">
        <f>VLOOKUP($B1132,SOCS_box_taxonomy!$B$2:$Z$948,8,0)</f>
        <v xml:space="preserve"> Chordata</v>
      </c>
      <c r="L1132" t="str">
        <f>VLOOKUP($B1132,SOCS_box_taxonomy!$B$2:$Z$948,9,0)</f>
        <v xml:space="preserve"> Cephalochordata</v>
      </c>
      <c r="M1132" t="str">
        <f>VLOOKUP($B1132,SOCS_box_taxonomy!$B$2:$Z$948,10,0)</f>
        <v xml:space="preserve"> Branchiostomidae</v>
      </c>
      <c r="N1132" t="str">
        <f>VLOOKUP($B1132,SOCS_box_taxonomy!$B$2:$Z$948,11,0)</f>
        <v>Branchiostoma.</v>
      </c>
      <c r="O1132">
        <f>VLOOKUP($B1132,SOCS_box_taxonomy!$B$2:$Z$948,12,0)</f>
        <v>0</v>
      </c>
      <c r="P1132">
        <f>VLOOKUP($B1132,SOCS_box_taxonomy!$B$2:$Z$948,13,0)</f>
        <v>0</v>
      </c>
      <c r="Q1132">
        <f>VLOOKUP($B1132,SOCS_box_taxonomy!$B$2:$Z$948,14,0)</f>
        <v>0</v>
      </c>
      <c r="R1132">
        <f>VLOOKUP($B1132,SOCS_box_taxonomy!$B$2:$Z$948,15,0)</f>
        <v>0</v>
      </c>
      <c r="S1132">
        <f>VLOOKUP($B1132,SOCS_box_taxonomy!$B$2:$Z$948,16,0)</f>
        <v>0</v>
      </c>
      <c r="T1132">
        <f>VLOOKUP($B1132,SOCS_box_taxonomy!$B$2:$Z$948,17,0)</f>
        <v>0</v>
      </c>
      <c r="U1132">
        <f>VLOOKUP($B1132,SOCS_box_taxonomy!$B$2:$Z$948,18,0)</f>
        <v>0</v>
      </c>
      <c r="V1132">
        <f>VLOOKUP($B1132,SOCS_box_taxonomy!$B$2:$Z$948,19,0)</f>
        <v>0</v>
      </c>
      <c r="W1132">
        <f>VLOOKUP($B1132,SOCS_box_taxonomy!$B$2:$Z$948,20,0)</f>
        <v>0</v>
      </c>
      <c r="X1132">
        <f>VLOOKUP($B1132,SOCS_box_taxonomy!$B$2:$Z$948,21,0)</f>
        <v>0</v>
      </c>
      <c r="Y1132">
        <f>VLOOKUP($B1132,SOCS_box_taxonomy!$B$2:$Z$948,22,0)</f>
        <v>0</v>
      </c>
      <c r="Z1132">
        <f>$F1132-$E1132+1</f>
        <v>41</v>
      </c>
    </row>
    <row r="1133" spans="1:26">
      <c r="A1133" t="s">
        <v>566</v>
      </c>
      <c r="B1133" t="s">
        <v>1687</v>
      </c>
      <c r="C1133">
        <v>170</v>
      </c>
      <c r="D1133" t="s">
        <v>1286</v>
      </c>
      <c r="E1133">
        <v>14</v>
      </c>
      <c r="F1133">
        <v>95</v>
      </c>
      <c r="G1133">
        <v>4403</v>
      </c>
      <c r="H1133" t="s">
        <v>1287</v>
      </c>
      <c r="I1133" t="str">
        <f>VLOOKUP($B1133,SOCS_box_taxonomy!$B$2:$Z$948,6,0)</f>
        <v>Eukaryota</v>
      </c>
      <c r="J1133" t="str">
        <f>VLOOKUP($B1133,SOCS_box_taxonomy!$B$2:$Z$948,7,0)</f>
        <v xml:space="preserve"> Metazoa</v>
      </c>
      <c r="K1133" t="str">
        <f>VLOOKUP($B1133,SOCS_box_taxonomy!$B$2:$Z$948,8,0)</f>
        <v xml:space="preserve"> Chordata</v>
      </c>
      <c r="L1133" t="str">
        <f>VLOOKUP($B1133,SOCS_box_taxonomy!$B$2:$Z$948,9,0)</f>
        <v xml:space="preserve"> Cephalochordata</v>
      </c>
      <c r="M1133" t="str">
        <f>VLOOKUP($B1133,SOCS_box_taxonomy!$B$2:$Z$948,10,0)</f>
        <v xml:space="preserve"> Branchiostomidae</v>
      </c>
      <c r="N1133" t="str">
        <f>VLOOKUP($B1133,SOCS_box_taxonomy!$B$2:$Z$948,11,0)</f>
        <v>Branchiostoma.</v>
      </c>
      <c r="O1133">
        <f>VLOOKUP($B1133,SOCS_box_taxonomy!$B$2:$Z$948,12,0)</f>
        <v>0</v>
      </c>
      <c r="P1133">
        <f>VLOOKUP($B1133,SOCS_box_taxonomy!$B$2:$Z$948,13,0)</f>
        <v>0</v>
      </c>
      <c r="Q1133">
        <f>VLOOKUP($B1133,SOCS_box_taxonomy!$B$2:$Z$948,14,0)</f>
        <v>0</v>
      </c>
      <c r="R1133">
        <f>VLOOKUP($B1133,SOCS_box_taxonomy!$B$2:$Z$948,15,0)</f>
        <v>0</v>
      </c>
      <c r="S1133">
        <f>VLOOKUP($B1133,SOCS_box_taxonomy!$B$2:$Z$948,16,0)</f>
        <v>0</v>
      </c>
      <c r="T1133">
        <f>VLOOKUP($B1133,SOCS_box_taxonomy!$B$2:$Z$948,17,0)</f>
        <v>0</v>
      </c>
      <c r="U1133">
        <f>VLOOKUP($B1133,SOCS_box_taxonomy!$B$2:$Z$948,18,0)</f>
        <v>0</v>
      </c>
      <c r="V1133">
        <f>VLOOKUP($B1133,SOCS_box_taxonomy!$B$2:$Z$948,19,0)</f>
        <v>0</v>
      </c>
      <c r="W1133">
        <f>VLOOKUP($B1133,SOCS_box_taxonomy!$B$2:$Z$948,20,0)</f>
        <v>0</v>
      </c>
      <c r="X1133">
        <f>VLOOKUP($B1133,SOCS_box_taxonomy!$B$2:$Z$948,21,0)</f>
        <v>0</v>
      </c>
      <c r="Y1133">
        <f>VLOOKUP($B1133,SOCS_box_taxonomy!$B$2:$Z$948,22,0)</f>
        <v>0</v>
      </c>
    </row>
    <row r="1134" spans="1:26">
      <c r="A1134" t="s">
        <v>566</v>
      </c>
      <c r="B1134" t="s">
        <v>1687</v>
      </c>
      <c r="C1134">
        <v>170</v>
      </c>
      <c r="D1134" t="s">
        <v>21</v>
      </c>
      <c r="E1134">
        <v>130</v>
      </c>
      <c r="F1134">
        <v>167</v>
      </c>
      <c r="G1134">
        <v>1016</v>
      </c>
      <c r="H1134" t="s">
        <v>1265</v>
      </c>
      <c r="I1134" t="str">
        <f>VLOOKUP($B1134,SOCS_box_taxonomy!$B$2:$Z$948,6,0)</f>
        <v>Eukaryota</v>
      </c>
      <c r="J1134" t="str">
        <f>VLOOKUP($B1134,SOCS_box_taxonomy!$B$2:$Z$948,7,0)</f>
        <v xml:space="preserve"> Metazoa</v>
      </c>
      <c r="K1134" t="str">
        <f>VLOOKUP($B1134,SOCS_box_taxonomy!$B$2:$Z$948,8,0)</f>
        <v xml:space="preserve"> Chordata</v>
      </c>
      <c r="L1134" t="str">
        <f>VLOOKUP($B1134,SOCS_box_taxonomy!$B$2:$Z$948,9,0)</f>
        <v xml:space="preserve"> Cephalochordata</v>
      </c>
      <c r="M1134" t="str">
        <f>VLOOKUP($B1134,SOCS_box_taxonomy!$B$2:$Z$948,10,0)</f>
        <v xml:space="preserve"> Branchiostomidae</v>
      </c>
      <c r="N1134" t="str">
        <f>VLOOKUP($B1134,SOCS_box_taxonomy!$B$2:$Z$948,11,0)</f>
        <v>Branchiostoma.</v>
      </c>
      <c r="O1134">
        <f>VLOOKUP($B1134,SOCS_box_taxonomy!$B$2:$Z$948,12,0)</f>
        <v>0</v>
      </c>
      <c r="P1134">
        <f>VLOOKUP($B1134,SOCS_box_taxonomy!$B$2:$Z$948,13,0)</f>
        <v>0</v>
      </c>
      <c r="Q1134">
        <f>VLOOKUP($B1134,SOCS_box_taxonomy!$B$2:$Z$948,14,0)</f>
        <v>0</v>
      </c>
      <c r="R1134">
        <f>VLOOKUP($B1134,SOCS_box_taxonomy!$B$2:$Z$948,15,0)</f>
        <v>0</v>
      </c>
      <c r="S1134">
        <f>VLOOKUP($B1134,SOCS_box_taxonomy!$B$2:$Z$948,16,0)</f>
        <v>0</v>
      </c>
      <c r="T1134">
        <f>VLOOKUP($B1134,SOCS_box_taxonomy!$B$2:$Z$948,17,0)</f>
        <v>0</v>
      </c>
      <c r="U1134">
        <f>VLOOKUP($B1134,SOCS_box_taxonomy!$B$2:$Z$948,18,0)</f>
        <v>0</v>
      </c>
      <c r="V1134">
        <f>VLOOKUP($B1134,SOCS_box_taxonomy!$B$2:$Z$948,19,0)</f>
        <v>0</v>
      </c>
      <c r="W1134">
        <f>VLOOKUP($B1134,SOCS_box_taxonomy!$B$2:$Z$948,20,0)</f>
        <v>0</v>
      </c>
      <c r="X1134">
        <f>VLOOKUP($B1134,SOCS_box_taxonomy!$B$2:$Z$948,21,0)</f>
        <v>0</v>
      </c>
      <c r="Y1134">
        <f>VLOOKUP($B1134,SOCS_box_taxonomy!$B$2:$Z$948,22,0)</f>
        <v>0</v>
      </c>
      <c r="Z1134">
        <f>$F1134-$E1134+1</f>
        <v>38</v>
      </c>
    </row>
    <row r="1135" spans="1:26">
      <c r="A1135" t="s">
        <v>567</v>
      </c>
      <c r="B1135" t="s">
        <v>1688</v>
      </c>
      <c r="C1135">
        <v>358</v>
      </c>
      <c r="D1135" t="s">
        <v>1269</v>
      </c>
      <c r="E1135">
        <v>14</v>
      </c>
      <c r="F1135">
        <v>104</v>
      </c>
      <c r="G1135">
        <v>64467</v>
      </c>
      <c r="H1135" t="s">
        <v>1270</v>
      </c>
      <c r="I1135" t="str">
        <f>VLOOKUP($B1135,SOCS_box_taxonomy!$B$2:$Z$948,6,0)</f>
        <v>Eukaryota</v>
      </c>
      <c r="J1135" t="str">
        <f>VLOOKUP($B1135,SOCS_box_taxonomy!$B$2:$Z$948,7,0)</f>
        <v xml:space="preserve"> Metazoa</v>
      </c>
      <c r="K1135" t="str">
        <f>VLOOKUP($B1135,SOCS_box_taxonomy!$B$2:$Z$948,8,0)</f>
        <v xml:space="preserve"> Chordata</v>
      </c>
      <c r="L1135" t="str">
        <f>VLOOKUP($B1135,SOCS_box_taxonomy!$B$2:$Z$948,9,0)</f>
        <v xml:space="preserve"> Cephalochordata</v>
      </c>
      <c r="M1135" t="str">
        <f>VLOOKUP($B1135,SOCS_box_taxonomy!$B$2:$Z$948,10,0)</f>
        <v xml:space="preserve"> Branchiostomidae</v>
      </c>
      <c r="N1135" t="str">
        <f>VLOOKUP($B1135,SOCS_box_taxonomy!$B$2:$Z$948,11,0)</f>
        <v>Branchiostoma.</v>
      </c>
      <c r="O1135">
        <f>VLOOKUP($B1135,SOCS_box_taxonomy!$B$2:$Z$948,12,0)</f>
        <v>0</v>
      </c>
      <c r="P1135">
        <f>VLOOKUP($B1135,SOCS_box_taxonomy!$B$2:$Z$948,13,0)</f>
        <v>0</v>
      </c>
      <c r="Q1135">
        <f>VLOOKUP($B1135,SOCS_box_taxonomy!$B$2:$Z$948,14,0)</f>
        <v>0</v>
      </c>
      <c r="R1135">
        <f>VLOOKUP($B1135,SOCS_box_taxonomy!$B$2:$Z$948,15,0)</f>
        <v>0</v>
      </c>
      <c r="S1135">
        <f>VLOOKUP($B1135,SOCS_box_taxonomy!$B$2:$Z$948,16,0)</f>
        <v>0</v>
      </c>
      <c r="T1135">
        <f>VLOOKUP($B1135,SOCS_box_taxonomy!$B$2:$Z$948,17,0)</f>
        <v>0</v>
      </c>
      <c r="U1135">
        <f>VLOOKUP($B1135,SOCS_box_taxonomy!$B$2:$Z$948,18,0)</f>
        <v>0</v>
      </c>
      <c r="V1135">
        <f>VLOOKUP($B1135,SOCS_box_taxonomy!$B$2:$Z$948,19,0)</f>
        <v>0</v>
      </c>
      <c r="W1135">
        <f>VLOOKUP($B1135,SOCS_box_taxonomy!$B$2:$Z$948,20,0)</f>
        <v>0</v>
      </c>
      <c r="X1135">
        <f>VLOOKUP($B1135,SOCS_box_taxonomy!$B$2:$Z$948,21,0)</f>
        <v>0</v>
      </c>
      <c r="Y1135">
        <f>VLOOKUP($B1135,SOCS_box_taxonomy!$B$2:$Z$948,22,0)</f>
        <v>0</v>
      </c>
    </row>
    <row r="1136" spans="1:26">
      <c r="A1136" t="s">
        <v>567</v>
      </c>
      <c r="B1136" t="s">
        <v>1688</v>
      </c>
      <c r="C1136">
        <v>358</v>
      </c>
      <c r="D1136" t="s">
        <v>1269</v>
      </c>
      <c r="E1136">
        <v>159</v>
      </c>
      <c r="F1136">
        <v>292</v>
      </c>
      <c r="G1136">
        <v>64467</v>
      </c>
      <c r="H1136" t="s">
        <v>1270</v>
      </c>
      <c r="I1136" t="str">
        <f>VLOOKUP($B1136,SOCS_box_taxonomy!$B$2:$Z$948,6,0)</f>
        <v>Eukaryota</v>
      </c>
      <c r="J1136" t="str">
        <f>VLOOKUP($B1136,SOCS_box_taxonomy!$B$2:$Z$948,7,0)</f>
        <v xml:space="preserve"> Metazoa</v>
      </c>
      <c r="K1136" t="str">
        <f>VLOOKUP($B1136,SOCS_box_taxonomy!$B$2:$Z$948,8,0)</f>
        <v xml:space="preserve"> Chordata</v>
      </c>
      <c r="L1136" t="str">
        <f>VLOOKUP($B1136,SOCS_box_taxonomy!$B$2:$Z$948,9,0)</f>
        <v xml:space="preserve"> Cephalochordata</v>
      </c>
      <c r="M1136" t="str">
        <f>VLOOKUP($B1136,SOCS_box_taxonomy!$B$2:$Z$948,10,0)</f>
        <v xml:space="preserve"> Branchiostomidae</v>
      </c>
      <c r="N1136" t="str">
        <f>VLOOKUP($B1136,SOCS_box_taxonomy!$B$2:$Z$948,11,0)</f>
        <v>Branchiostoma.</v>
      </c>
      <c r="O1136">
        <f>VLOOKUP($B1136,SOCS_box_taxonomy!$B$2:$Z$948,12,0)</f>
        <v>0</v>
      </c>
      <c r="P1136">
        <f>VLOOKUP($B1136,SOCS_box_taxonomy!$B$2:$Z$948,13,0)</f>
        <v>0</v>
      </c>
      <c r="Q1136">
        <f>VLOOKUP($B1136,SOCS_box_taxonomy!$B$2:$Z$948,14,0)</f>
        <v>0</v>
      </c>
      <c r="R1136">
        <f>VLOOKUP($B1136,SOCS_box_taxonomy!$B$2:$Z$948,15,0)</f>
        <v>0</v>
      </c>
      <c r="S1136">
        <f>VLOOKUP($B1136,SOCS_box_taxonomy!$B$2:$Z$948,16,0)</f>
        <v>0</v>
      </c>
      <c r="T1136">
        <f>VLOOKUP($B1136,SOCS_box_taxonomy!$B$2:$Z$948,17,0)</f>
        <v>0</v>
      </c>
      <c r="U1136">
        <f>VLOOKUP($B1136,SOCS_box_taxonomy!$B$2:$Z$948,18,0)</f>
        <v>0</v>
      </c>
      <c r="V1136">
        <f>VLOOKUP($B1136,SOCS_box_taxonomy!$B$2:$Z$948,19,0)</f>
        <v>0</v>
      </c>
      <c r="W1136">
        <f>VLOOKUP($B1136,SOCS_box_taxonomy!$B$2:$Z$948,20,0)</f>
        <v>0</v>
      </c>
      <c r="X1136">
        <f>VLOOKUP($B1136,SOCS_box_taxonomy!$B$2:$Z$948,21,0)</f>
        <v>0</v>
      </c>
      <c r="Y1136">
        <f>VLOOKUP($B1136,SOCS_box_taxonomy!$B$2:$Z$948,22,0)</f>
        <v>0</v>
      </c>
    </row>
    <row r="1137" spans="1:26">
      <c r="A1137" t="s">
        <v>567</v>
      </c>
      <c r="B1137" t="s">
        <v>1688</v>
      </c>
      <c r="C1137">
        <v>358</v>
      </c>
      <c r="D1137" t="s">
        <v>1269</v>
      </c>
      <c r="E1137">
        <v>79</v>
      </c>
      <c r="F1137">
        <v>160</v>
      </c>
      <c r="G1137">
        <v>64467</v>
      </c>
      <c r="H1137" t="s">
        <v>1270</v>
      </c>
      <c r="I1137" t="str">
        <f>VLOOKUP($B1137,SOCS_box_taxonomy!$B$2:$Z$948,6,0)</f>
        <v>Eukaryota</v>
      </c>
      <c r="J1137" t="str">
        <f>VLOOKUP($B1137,SOCS_box_taxonomy!$B$2:$Z$948,7,0)</f>
        <v xml:space="preserve"> Metazoa</v>
      </c>
      <c r="K1137" t="str">
        <f>VLOOKUP($B1137,SOCS_box_taxonomy!$B$2:$Z$948,8,0)</f>
        <v xml:space="preserve"> Chordata</v>
      </c>
      <c r="L1137" t="str">
        <f>VLOOKUP($B1137,SOCS_box_taxonomy!$B$2:$Z$948,9,0)</f>
        <v xml:space="preserve"> Cephalochordata</v>
      </c>
      <c r="M1137" t="str">
        <f>VLOOKUP($B1137,SOCS_box_taxonomy!$B$2:$Z$948,10,0)</f>
        <v xml:space="preserve"> Branchiostomidae</v>
      </c>
      <c r="N1137" t="str">
        <f>VLOOKUP($B1137,SOCS_box_taxonomy!$B$2:$Z$948,11,0)</f>
        <v>Branchiostoma.</v>
      </c>
      <c r="O1137">
        <f>VLOOKUP($B1137,SOCS_box_taxonomy!$B$2:$Z$948,12,0)</f>
        <v>0</v>
      </c>
      <c r="P1137">
        <f>VLOOKUP($B1137,SOCS_box_taxonomy!$B$2:$Z$948,13,0)</f>
        <v>0</v>
      </c>
      <c r="Q1137">
        <f>VLOOKUP($B1137,SOCS_box_taxonomy!$B$2:$Z$948,14,0)</f>
        <v>0</v>
      </c>
      <c r="R1137">
        <f>VLOOKUP($B1137,SOCS_box_taxonomy!$B$2:$Z$948,15,0)</f>
        <v>0</v>
      </c>
      <c r="S1137">
        <f>VLOOKUP($B1137,SOCS_box_taxonomy!$B$2:$Z$948,16,0)</f>
        <v>0</v>
      </c>
      <c r="T1137">
        <f>VLOOKUP($B1137,SOCS_box_taxonomy!$B$2:$Z$948,17,0)</f>
        <v>0</v>
      </c>
      <c r="U1137">
        <f>VLOOKUP($B1137,SOCS_box_taxonomy!$B$2:$Z$948,18,0)</f>
        <v>0</v>
      </c>
      <c r="V1137">
        <f>VLOOKUP($B1137,SOCS_box_taxonomy!$B$2:$Z$948,19,0)</f>
        <v>0</v>
      </c>
      <c r="W1137">
        <f>VLOOKUP($B1137,SOCS_box_taxonomy!$B$2:$Z$948,20,0)</f>
        <v>0</v>
      </c>
      <c r="X1137">
        <f>VLOOKUP($B1137,SOCS_box_taxonomy!$B$2:$Z$948,21,0)</f>
        <v>0</v>
      </c>
      <c r="Y1137">
        <f>VLOOKUP($B1137,SOCS_box_taxonomy!$B$2:$Z$948,22,0)</f>
        <v>0</v>
      </c>
    </row>
    <row r="1138" spans="1:26">
      <c r="A1138" t="s">
        <v>567</v>
      </c>
      <c r="B1138" t="s">
        <v>1688</v>
      </c>
      <c r="C1138">
        <v>358</v>
      </c>
      <c r="D1138" t="s">
        <v>21</v>
      </c>
      <c r="E1138">
        <v>320</v>
      </c>
      <c r="F1138">
        <v>358</v>
      </c>
      <c r="G1138">
        <v>1016</v>
      </c>
      <c r="H1138" t="s">
        <v>1265</v>
      </c>
      <c r="I1138" t="str">
        <f>VLOOKUP($B1138,SOCS_box_taxonomy!$B$2:$Z$948,6,0)</f>
        <v>Eukaryota</v>
      </c>
      <c r="J1138" t="str">
        <f>VLOOKUP($B1138,SOCS_box_taxonomy!$B$2:$Z$948,7,0)</f>
        <v xml:space="preserve"> Metazoa</v>
      </c>
      <c r="K1138" t="str">
        <f>VLOOKUP($B1138,SOCS_box_taxonomy!$B$2:$Z$948,8,0)</f>
        <v xml:space="preserve"> Chordata</v>
      </c>
      <c r="L1138" t="str">
        <f>VLOOKUP($B1138,SOCS_box_taxonomy!$B$2:$Z$948,9,0)</f>
        <v xml:space="preserve"> Cephalochordata</v>
      </c>
      <c r="M1138" t="str">
        <f>VLOOKUP($B1138,SOCS_box_taxonomy!$B$2:$Z$948,10,0)</f>
        <v xml:space="preserve"> Branchiostomidae</v>
      </c>
      <c r="N1138" t="str">
        <f>VLOOKUP($B1138,SOCS_box_taxonomy!$B$2:$Z$948,11,0)</f>
        <v>Branchiostoma.</v>
      </c>
      <c r="O1138">
        <f>VLOOKUP($B1138,SOCS_box_taxonomy!$B$2:$Z$948,12,0)</f>
        <v>0</v>
      </c>
      <c r="P1138">
        <f>VLOOKUP($B1138,SOCS_box_taxonomy!$B$2:$Z$948,13,0)</f>
        <v>0</v>
      </c>
      <c r="Q1138">
        <f>VLOOKUP($B1138,SOCS_box_taxonomy!$B$2:$Z$948,14,0)</f>
        <v>0</v>
      </c>
      <c r="R1138">
        <f>VLOOKUP($B1138,SOCS_box_taxonomy!$B$2:$Z$948,15,0)</f>
        <v>0</v>
      </c>
      <c r="S1138">
        <f>VLOOKUP($B1138,SOCS_box_taxonomy!$B$2:$Z$948,16,0)</f>
        <v>0</v>
      </c>
      <c r="T1138">
        <f>VLOOKUP($B1138,SOCS_box_taxonomy!$B$2:$Z$948,17,0)</f>
        <v>0</v>
      </c>
      <c r="U1138">
        <f>VLOOKUP($B1138,SOCS_box_taxonomy!$B$2:$Z$948,18,0)</f>
        <v>0</v>
      </c>
      <c r="V1138">
        <f>VLOOKUP($B1138,SOCS_box_taxonomy!$B$2:$Z$948,19,0)</f>
        <v>0</v>
      </c>
      <c r="W1138">
        <f>VLOOKUP($B1138,SOCS_box_taxonomy!$B$2:$Z$948,20,0)</f>
        <v>0</v>
      </c>
      <c r="X1138">
        <f>VLOOKUP($B1138,SOCS_box_taxonomy!$B$2:$Z$948,21,0)</f>
        <v>0</v>
      </c>
      <c r="Y1138">
        <f>VLOOKUP($B1138,SOCS_box_taxonomy!$B$2:$Z$948,22,0)</f>
        <v>0</v>
      </c>
      <c r="Z1138">
        <f>$F1138-$E1138+1</f>
        <v>39</v>
      </c>
    </row>
    <row r="1139" spans="1:26">
      <c r="A1139" t="s">
        <v>568</v>
      </c>
      <c r="B1139" t="s">
        <v>1689</v>
      </c>
      <c r="C1139">
        <v>405</v>
      </c>
      <c r="D1139" t="s">
        <v>1269</v>
      </c>
      <c r="E1139">
        <v>21</v>
      </c>
      <c r="F1139">
        <v>142</v>
      </c>
      <c r="G1139">
        <v>64467</v>
      </c>
      <c r="H1139" t="s">
        <v>1270</v>
      </c>
      <c r="I1139" t="str">
        <f>VLOOKUP($B1139,SOCS_box_taxonomy!$B$2:$Z$948,6,0)</f>
        <v>Eukaryota</v>
      </c>
      <c r="J1139" t="str">
        <f>VLOOKUP($B1139,SOCS_box_taxonomy!$B$2:$Z$948,7,0)</f>
        <v xml:space="preserve"> Metazoa</v>
      </c>
      <c r="K1139" t="str">
        <f>VLOOKUP($B1139,SOCS_box_taxonomy!$B$2:$Z$948,8,0)</f>
        <v xml:space="preserve"> Chordata</v>
      </c>
      <c r="L1139" t="str">
        <f>VLOOKUP($B1139,SOCS_box_taxonomy!$B$2:$Z$948,9,0)</f>
        <v xml:space="preserve"> Cephalochordata</v>
      </c>
      <c r="M1139" t="str">
        <f>VLOOKUP($B1139,SOCS_box_taxonomy!$B$2:$Z$948,10,0)</f>
        <v xml:space="preserve"> Branchiostomidae</v>
      </c>
      <c r="N1139" t="str">
        <f>VLOOKUP($B1139,SOCS_box_taxonomy!$B$2:$Z$948,11,0)</f>
        <v>Branchiostoma.</v>
      </c>
      <c r="O1139">
        <f>VLOOKUP($B1139,SOCS_box_taxonomy!$B$2:$Z$948,12,0)</f>
        <v>0</v>
      </c>
      <c r="P1139">
        <f>VLOOKUP($B1139,SOCS_box_taxonomy!$B$2:$Z$948,13,0)</f>
        <v>0</v>
      </c>
      <c r="Q1139">
        <f>VLOOKUP($B1139,SOCS_box_taxonomy!$B$2:$Z$948,14,0)</f>
        <v>0</v>
      </c>
      <c r="R1139">
        <f>VLOOKUP($B1139,SOCS_box_taxonomy!$B$2:$Z$948,15,0)</f>
        <v>0</v>
      </c>
      <c r="S1139">
        <f>VLOOKUP($B1139,SOCS_box_taxonomy!$B$2:$Z$948,16,0)</f>
        <v>0</v>
      </c>
      <c r="T1139">
        <f>VLOOKUP($B1139,SOCS_box_taxonomy!$B$2:$Z$948,17,0)</f>
        <v>0</v>
      </c>
      <c r="U1139">
        <f>VLOOKUP($B1139,SOCS_box_taxonomy!$B$2:$Z$948,18,0)</f>
        <v>0</v>
      </c>
      <c r="V1139">
        <f>VLOOKUP($B1139,SOCS_box_taxonomy!$B$2:$Z$948,19,0)</f>
        <v>0</v>
      </c>
      <c r="W1139">
        <f>VLOOKUP($B1139,SOCS_box_taxonomy!$B$2:$Z$948,20,0)</f>
        <v>0</v>
      </c>
      <c r="X1139">
        <f>VLOOKUP($B1139,SOCS_box_taxonomy!$B$2:$Z$948,21,0)</f>
        <v>0</v>
      </c>
      <c r="Y1139">
        <f>VLOOKUP($B1139,SOCS_box_taxonomy!$B$2:$Z$948,22,0)</f>
        <v>0</v>
      </c>
    </row>
    <row r="1140" spans="1:26">
      <c r="A1140" t="s">
        <v>568</v>
      </c>
      <c r="B1140" t="s">
        <v>1689</v>
      </c>
      <c r="C1140">
        <v>405</v>
      </c>
      <c r="D1140" t="s">
        <v>1269</v>
      </c>
      <c r="E1140">
        <v>140</v>
      </c>
      <c r="F1140">
        <v>221</v>
      </c>
      <c r="G1140">
        <v>64467</v>
      </c>
      <c r="H1140" t="s">
        <v>1270</v>
      </c>
      <c r="I1140" t="str">
        <f>VLOOKUP($B1140,SOCS_box_taxonomy!$B$2:$Z$948,6,0)</f>
        <v>Eukaryota</v>
      </c>
      <c r="J1140" t="str">
        <f>VLOOKUP($B1140,SOCS_box_taxonomy!$B$2:$Z$948,7,0)</f>
        <v xml:space="preserve"> Metazoa</v>
      </c>
      <c r="K1140" t="str">
        <f>VLOOKUP($B1140,SOCS_box_taxonomy!$B$2:$Z$948,8,0)</f>
        <v xml:space="preserve"> Chordata</v>
      </c>
      <c r="L1140" t="str">
        <f>VLOOKUP($B1140,SOCS_box_taxonomy!$B$2:$Z$948,9,0)</f>
        <v xml:space="preserve"> Cephalochordata</v>
      </c>
      <c r="M1140" t="str">
        <f>VLOOKUP($B1140,SOCS_box_taxonomy!$B$2:$Z$948,10,0)</f>
        <v xml:space="preserve"> Branchiostomidae</v>
      </c>
      <c r="N1140" t="str">
        <f>VLOOKUP($B1140,SOCS_box_taxonomy!$B$2:$Z$948,11,0)</f>
        <v>Branchiostoma.</v>
      </c>
      <c r="O1140">
        <f>VLOOKUP($B1140,SOCS_box_taxonomy!$B$2:$Z$948,12,0)</f>
        <v>0</v>
      </c>
      <c r="P1140">
        <f>VLOOKUP($B1140,SOCS_box_taxonomy!$B$2:$Z$948,13,0)</f>
        <v>0</v>
      </c>
      <c r="Q1140">
        <f>VLOOKUP($B1140,SOCS_box_taxonomy!$B$2:$Z$948,14,0)</f>
        <v>0</v>
      </c>
      <c r="R1140">
        <f>VLOOKUP($B1140,SOCS_box_taxonomy!$B$2:$Z$948,15,0)</f>
        <v>0</v>
      </c>
      <c r="S1140">
        <f>VLOOKUP($B1140,SOCS_box_taxonomy!$B$2:$Z$948,16,0)</f>
        <v>0</v>
      </c>
      <c r="T1140">
        <f>VLOOKUP($B1140,SOCS_box_taxonomy!$B$2:$Z$948,17,0)</f>
        <v>0</v>
      </c>
      <c r="U1140">
        <f>VLOOKUP($B1140,SOCS_box_taxonomy!$B$2:$Z$948,18,0)</f>
        <v>0</v>
      </c>
      <c r="V1140">
        <f>VLOOKUP($B1140,SOCS_box_taxonomy!$B$2:$Z$948,19,0)</f>
        <v>0</v>
      </c>
      <c r="W1140">
        <f>VLOOKUP($B1140,SOCS_box_taxonomy!$B$2:$Z$948,20,0)</f>
        <v>0</v>
      </c>
      <c r="X1140">
        <f>VLOOKUP($B1140,SOCS_box_taxonomy!$B$2:$Z$948,21,0)</f>
        <v>0</v>
      </c>
      <c r="Y1140">
        <f>VLOOKUP($B1140,SOCS_box_taxonomy!$B$2:$Z$948,22,0)</f>
        <v>0</v>
      </c>
    </row>
    <row r="1141" spans="1:26">
      <c r="A1141" t="s">
        <v>568</v>
      </c>
      <c r="B1141" t="s">
        <v>1689</v>
      </c>
      <c r="C1141">
        <v>405</v>
      </c>
      <c r="D1141" t="s">
        <v>1269</v>
      </c>
      <c r="E1141">
        <v>196</v>
      </c>
      <c r="F1141">
        <v>297</v>
      </c>
      <c r="G1141">
        <v>64467</v>
      </c>
      <c r="H1141" t="s">
        <v>1270</v>
      </c>
      <c r="I1141" t="str">
        <f>VLOOKUP($B1141,SOCS_box_taxonomy!$B$2:$Z$948,6,0)</f>
        <v>Eukaryota</v>
      </c>
      <c r="J1141" t="str">
        <f>VLOOKUP($B1141,SOCS_box_taxonomy!$B$2:$Z$948,7,0)</f>
        <v xml:space="preserve"> Metazoa</v>
      </c>
      <c r="K1141" t="str">
        <f>VLOOKUP($B1141,SOCS_box_taxonomy!$B$2:$Z$948,8,0)</f>
        <v xml:space="preserve"> Chordata</v>
      </c>
      <c r="L1141" t="str">
        <f>VLOOKUP($B1141,SOCS_box_taxonomy!$B$2:$Z$948,9,0)</f>
        <v xml:space="preserve"> Cephalochordata</v>
      </c>
      <c r="M1141" t="str">
        <f>VLOOKUP($B1141,SOCS_box_taxonomy!$B$2:$Z$948,10,0)</f>
        <v xml:space="preserve"> Branchiostomidae</v>
      </c>
      <c r="N1141" t="str">
        <f>VLOOKUP($B1141,SOCS_box_taxonomy!$B$2:$Z$948,11,0)</f>
        <v>Branchiostoma.</v>
      </c>
      <c r="O1141">
        <f>VLOOKUP($B1141,SOCS_box_taxonomy!$B$2:$Z$948,12,0)</f>
        <v>0</v>
      </c>
      <c r="P1141">
        <f>VLOOKUP($B1141,SOCS_box_taxonomy!$B$2:$Z$948,13,0)</f>
        <v>0</v>
      </c>
      <c r="Q1141">
        <f>VLOOKUP($B1141,SOCS_box_taxonomy!$B$2:$Z$948,14,0)</f>
        <v>0</v>
      </c>
      <c r="R1141">
        <f>VLOOKUP($B1141,SOCS_box_taxonomy!$B$2:$Z$948,15,0)</f>
        <v>0</v>
      </c>
      <c r="S1141">
        <f>VLOOKUP($B1141,SOCS_box_taxonomy!$B$2:$Z$948,16,0)</f>
        <v>0</v>
      </c>
      <c r="T1141">
        <f>VLOOKUP($B1141,SOCS_box_taxonomy!$B$2:$Z$948,17,0)</f>
        <v>0</v>
      </c>
      <c r="U1141">
        <f>VLOOKUP($B1141,SOCS_box_taxonomy!$B$2:$Z$948,18,0)</f>
        <v>0</v>
      </c>
      <c r="V1141">
        <f>VLOOKUP($B1141,SOCS_box_taxonomy!$B$2:$Z$948,19,0)</f>
        <v>0</v>
      </c>
      <c r="W1141">
        <f>VLOOKUP($B1141,SOCS_box_taxonomy!$B$2:$Z$948,20,0)</f>
        <v>0</v>
      </c>
      <c r="X1141">
        <f>VLOOKUP($B1141,SOCS_box_taxonomy!$B$2:$Z$948,21,0)</f>
        <v>0</v>
      </c>
      <c r="Y1141">
        <f>VLOOKUP($B1141,SOCS_box_taxonomy!$B$2:$Z$948,22,0)</f>
        <v>0</v>
      </c>
    </row>
    <row r="1142" spans="1:26">
      <c r="A1142" t="s">
        <v>568</v>
      </c>
      <c r="B1142" t="s">
        <v>1689</v>
      </c>
      <c r="C1142">
        <v>405</v>
      </c>
      <c r="D1142" t="s">
        <v>21</v>
      </c>
      <c r="E1142">
        <v>359</v>
      </c>
      <c r="F1142">
        <v>398</v>
      </c>
      <c r="G1142">
        <v>1016</v>
      </c>
      <c r="H1142" t="s">
        <v>1265</v>
      </c>
      <c r="I1142" t="str">
        <f>VLOOKUP($B1142,SOCS_box_taxonomy!$B$2:$Z$948,6,0)</f>
        <v>Eukaryota</v>
      </c>
      <c r="J1142" t="str">
        <f>VLOOKUP($B1142,SOCS_box_taxonomy!$B$2:$Z$948,7,0)</f>
        <v xml:space="preserve"> Metazoa</v>
      </c>
      <c r="K1142" t="str">
        <f>VLOOKUP($B1142,SOCS_box_taxonomy!$B$2:$Z$948,8,0)</f>
        <v xml:space="preserve"> Chordata</v>
      </c>
      <c r="L1142" t="str">
        <f>VLOOKUP($B1142,SOCS_box_taxonomy!$B$2:$Z$948,9,0)</f>
        <v xml:space="preserve"> Cephalochordata</v>
      </c>
      <c r="M1142" t="str">
        <f>VLOOKUP($B1142,SOCS_box_taxonomy!$B$2:$Z$948,10,0)</f>
        <v xml:space="preserve"> Branchiostomidae</v>
      </c>
      <c r="N1142" t="str">
        <f>VLOOKUP($B1142,SOCS_box_taxonomy!$B$2:$Z$948,11,0)</f>
        <v>Branchiostoma.</v>
      </c>
      <c r="O1142">
        <f>VLOOKUP($B1142,SOCS_box_taxonomy!$B$2:$Z$948,12,0)</f>
        <v>0</v>
      </c>
      <c r="P1142">
        <f>VLOOKUP($B1142,SOCS_box_taxonomy!$B$2:$Z$948,13,0)</f>
        <v>0</v>
      </c>
      <c r="Q1142">
        <f>VLOOKUP($B1142,SOCS_box_taxonomy!$B$2:$Z$948,14,0)</f>
        <v>0</v>
      </c>
      <c r="R1142">
        <f>VLOOKUP($B1142,SOCS_box_taxonomy!$B$2:$Z$948,15,0)</f>
        <v>0</v>
      </c>
      <c r="S1142">
        <f>VLOOKUP($B1142,SOCS_box_taxonomy!$B$2:$Z$948,16,0)</f>
        <v>0</v>
      </c>
      <c r="T1142">
        <f>VLOOKUP($B1142,SOCS_box_taxonomy!$B$2:$Z$948,17,0)</f>
        <v>0</v>
      </c>
      <c r="U1142">
        <f>VLOOKUP($B1142,SOCS_box_taxonomy!$B$2:$Z$948,18,0)</f>
        <v>0</v>
      </c>
      <c r="V1142">
        <f>VLOOKUP($B1142,SOCS_box_taxonomy!$B$2:$Z$948,19,0)</f>
        <v>0</v>
      </c>
      <c r="W1142">
        <f>VLOOKUP($B1142,SOCS_box_taxonomy!$B$2:$Z$948,20,0)</f>
        <v>0</v>
      </c>
      <c r="X1142">
        <f>VLOOKUP($B1142,SOCS_box_taxonomy!$B$2:$Z$948,21,0)</f>
        <v>0</v>
      </c>
      <c r="Y1142">
        <f>VLOOKUP($B1142,SOCS_box_taxonomy!$B$2:$Z$948,22,0)</f>
        <v>0</v>
      </c>
      <c r="Z1142">
        <f>$F1142-$E1142+1</f>
        <v>40</v>
      </c>
    </row>
    <row r="1143" spans="1:26">
      <c r="A1143" t="s">
        <v>569</v>
      </c>
      <c r="B1143" t="s">
        <v>1690</v>
      </c>
      <c r="C1143">
        <v>476</v>
      </c>
      <c r="D1143" t="s">
        <v>1269</v>
      </c>
      <c r="E1143">
        <v>165</v>
      </c>
      <c r="F1143">
        <v>237</v>
      </c>
      <c r="G1143">
        <v>64467</v>
      </c>
      <c r="H1143" t="s">
        <v>1270</v>
      </c>
      <c r="I1143" t="str">
        <f>VLOOKUP($B1143,SOCS_box_taxonomy!$B$2:$Z$948,6,0)</f>
        <v>Eukaryota</v>
      </c>
      <c r="J1143" t="str">
        <f>VLOOKUP($B1143,SOCS_box_taxonomy!$B$2:$Z$948,7,0)</f>
        <v xml:space="preserve"> Metazoa</v>
      </c>
      <c r="K1143" t="str">
        <f>VLOOKUP($B1143,SOCS_box_taxonomy!$B$2:$Z$948,8,0)</f>
        <v xml:space="preserve"> Chordata</v>
      </c>
      <c r="L1143" t="str">
        <f>VLOOKUP($B1143,SOCS_box_taxonomy!$B$2:$Z$948,9,0)</f>
        <v xml:space="preserve"> Cephalochordata</v>
      </c>
      <c r="M1143" t="str">
        <f>VLOOKUP($B1143,SOCS_box_taxonomy!$B$2:$Z$948,10,0)</f>
        <v xml:space="preserve"> Branchiostomidae</v>
      </c>
      <c r="N1143" t="str">
        <f>VLOOKUP($B1143,SOCS_box_taxonomy!$B$2:$Z$948,11,0)</f>
        <v>Branchiostoma.</v>
      </c>
      <c r="O1143">
        <f>VLOOKUP($B1143,SOCS_box_taxonomy!$B$2:$Z$948,12,0)</f>
        <v>0</v>
      </c>
      <c r="P1143">
        <f>VLOOKUP($B1143,SOCS_box_taxonomy!$B$2:$Z$948,13,0)</f>
        <v>0</v>
      </c>
      <c r="Q1143">
        <f>VLOOKUP($B1143,SOCS_box_taxonomy!$B$2:$Z$948,14,0)</f>
        <v>0</v>
      </c>
      <c r="R1143">
        <f>VLOOKUP($B1143,SOCS_box_taxonomy!$B$2:$Z$948,15,0)</f>
        <v>0</v>
      </c>
      <c r="S1143">
        <f>VLOOKUP($B1143,SOCS_box_taxonomy!$B$2:$Z$948,16,0)</f>
        <v>0</v>
      </c>
      <c r="T1143">
        <f>VLOOKUP($B1143,SOCS_box_taxonomy!$B$2:$Z$948,17,0)</f>
        <v>0</v>
      </c>
      <c r="U1143">
        <f>VLOOKUP($B1143,SOCS_box_taxonomy!$B$2:$Z$948,18,0)</f>
        <v>0</v>
      </c>
      <c r="V1143">
        <f>VLOOKUP($B1143,SOCS_box_taxonomy!$B$2:$Z$948,19,0)</f>
        <v>0</v>
      </c>
      <c r="W1143">
        <f>VLOOKUP($B1143,SOCS_box_taxonomy!$B$2:$Z$948,20,0)</f>
        <v>0</v>
      </c>
      <c r="X1143">
        <f>VLOOKUP($B1143,SOCS_box_taxonomy!$B$2:$Z$948,21,0)</f>
        <v>0</v>
      </c>
      <c r="Y1143">
        <f>VLOOKUP($B1143,SOCS_box_taxonomy!$B$2:$Z$948,22,0)</f>
        <v>0</v>
      </c>
    </row>
    <row r="1144" spans="1:26">
      <c r="A1144" t="s">
        <v>569</v>
      </c>
      <c r="B1144" t="s">
        <v>1690</v>
      </c>
      <c r="C1144">
        <v>476</v>
      </c>
      <c r="D1144" t="s">
        <v>1269</v>
      </c>
      <c r="E1144">
        <v>33</v>
      </c>
      <c r="F1144">
        <v>93</v>
      </c>
      <c r="G1144">
        <v>64467</v>
      </c>
      <c r="H1144" t="s">
        <v>1270</v>
      </c>
      <c r="I1144" t="str">
        <f>VLOOKUP($B1144,SOCS_box_taxonomy!$B$2:$Z$948,6,0)</f>
        <v>Eukaryota</v>
      </c>
      <c r="J1144" t="str">
        <f>VLOOKUP($B1144,SOCS_box_taxonomy!$B$2:$Z$948,7,0)</f>
        <v xml:space="preserve"> Metazoa</v>
      </c>
      <c r="K1144" t="str">
        <f>VLOOKUP($B1144,SOCS_box_taxonomy!$B$2:$Z$948,8,0)</f>
        <v xml:space="preserve"> Chordata</v>
      </c>
      <c r="L1144" t="str">
        <f>VLOOKUP($B1144,SOCS_box_taxonomy!$B$2:$Z$948,9,0)</f>
        <v xml:space="preserve"> Cephalochordata</v>
      </c>
      <c r="M1144" t="str">
        <f>VLOOKUP($B1144,SOCS_box_taxonomy!$B$2:$Z$948,10,0)</f>
        <v xml:space="preserve"> Branchiostomidae</v>
      </c>
      <c r="N1144" t="str">
        <f>VLOOKUP($B1144,SOCS_box_taxonomy!$B$2:$Z$948,11,0)</f>
        <v>Branchiostoma.</v>
      </c>
      <c r="O1144">
        <f>VLOOKUP($B1144,SOCS_box_taxonomy!$B$2:$Z$948,12,0)</f>
        <v>0</v>
      </c>
      <c r="P1144">
        <f>VLOOKUP($B1144,SOCS_box_taxonomy!$B$2:$Z$948,13,0)</f>
        <v>0</v>
      </c>
      <c r="Q1144">
        <f>VLOOKUP($B1144,SOCS_box_taxonomy!$B$2:$Z$948,14,0)</f>
        <v>0</v>
      </c>
      <c r="R1144">
        <f>VLOOKUP($B1144,SOCS_box_taxonomy!$B$2:$Z$948,15,0)</f>
        <v>0</v>
      </c>
      <c r="S1144">
        <f>VLOOKUP($B1144,SOCS_box_taxonomy!$B$2:$Z$948,16,0)</f>
        <v>0</v>
      </c>
      <c r="T1144">
        <f>VLOOKUP($B1144,SOCS_box_taxonomy!$B$2:$Z$948,17,0)</f>
        <v>0</v>
      </c>
      <c r="U1144">
        <f>VLOOKUP($B1144,SOCS_box_taxonomy!$B$2:$Z$948,18,0)</f>
        <v>0</v>
      </c>
      <c r="V1144">
        <f>VLOOKUP($B1144,SOCS_box_taxonomy!$B$2:$Z$948,19,0)</f>
        <v>0</v>
      </c>
      <c r="W1144">
        <f>VLOOKUP($B1144,SOCS_box_taxonomy!$B$2:$Z$948,20,0)</f>
        <v>0</v>
      </c>
      <c r="X1144">
        <f>VLOOKUP($B1144,SOCS_box_taxonomy!$B$2:$Z$948,21,0)</f>
        <v>0</v>
      </c>
      <c r="Y1144">
        <f>VLOOKUP($B1144,SOCS_box_taxonomy!$B$2:$Z$948,22,0)</f>
        <v>0</v>
      </c>
    </row>
    <row r="1145" spans="1:26">
      <c r="A1145" t="s">
        <v>569</v>
      </c>
      <c r="B1145" t="s">
        <v>1690</v>
      </c>
      <c r="C1145">
        <v>476</v>
      </c>
      <c r="D1145" t="s">
        <v>1269</v>
      </c>
      <c r="E1145">
        <v>244</v>
      </c>
      <c r="F1145">
        <v>337</v>
      </c>
      <c r="G1145">
        <v>64467</v>
      </c>
      <c r="H1145" t="s">
        <v>1270</v>
      </c>
      <c r="I1145" t="str">
        <f>VLOOKUP($B1145,SOCS_box_taxonomy!$B$2:$Z$948,6,0)</f>
        <v>Eukaryota</v>
      </c>
      <c r="J1145" t="str">
        <f>VLOOKUP($B1145,SOCS_box_taxonomy!$B$2:$Z$948,7,0)</f>
        <v xml:space="preserve"> Metazoa</v>
      </c>
      <c r="K1145" t="str">
        <f>VLOOKUP($B1145,SOCS_box_taxonomy!$B$2:$Z$948,8,0)</f>
        <v xml:space="preserve"> Chordata</v>
      </c>
      <c r="L1145" t="str">
        <f>VLOOKUP($B1145,SOCS_box_taxonomy!$B$2:$Z$948,9,0)</f>
        <v xml:space="preserve"> Cephalochordata</v>
      </c>
      <c r="M1145" t="str">
        <f>VLOOKUP($B1145,SOCS_box_taxonomy!$B$2:$Z$948,10,0)</f>
        <v xml:space="preserve"> Branchiostomidae</v>
      </c>
      <c r="N1145" t="str">
        <f>VLOOKUP($B1145,SOCS_box_taxonomy!$B$2:$Z$948,11,0)</f>
        <v>Branchiostoma.</v>
      </c>
      <c r="O1145">
        <f>VLOOKUP($B1145,SOCS_box_taxonomy!$B$2:$Z$948,12,0)</f>
        <v>0</v>
      </c>
      <c r="P1145">
        <f>VLOOKUP($B1145,SOCS_box_taxonomy!$B$2:$Z$948,13,0)</f>
        <v>0</v>
      </c>
      <c r="Q1145">
        <f>VLOOKUP($B1145,SOCS_box_taxonomy!$B$2:$Z$948,14,0)</f>
        <v>0</v>
      </c>
      <c r="R1145">
        <f>VLOOKUP($B1145,SOCS_box_taxonomy!$B$2:$Z$948,15,0)</f>
        <v>0</v>
      </c>
      <c r="S1145">
        <f>VLOOKUP($B1145,SOCS_box_taxonomy!$B$2:$Z$948,16,0)</f>
        <v>0</v>
      </c>
      <c r="T1145">
        <f>VLOOKUP($B1145,SOCS_box_taxonomy!$B$2:$Z$948,17,0)</f>
        <v>0</v>
      </c>
      <c r="U1145">
        <f>VLOOKUP($B1145,SOCS_box_taxonomy!$B$2:$Z$948,18,0)</f>
        <v>0</v>
      </c>
      <c r="V1145">
        <f>VLOOKUP($B1145,SOCS_box_taxonomy!$B$2:$Z$948,19,0)</f>
        <v>0</v>
      </c>
      <c r="W1145">
        <f>VLOOKUP($B1145,SOCS_box_taxonomy!$B$2:$Z$948,20,0)</f>
        <v>0</v>
      </c>
      <c r="X1145">
        <f>VLOOKUP($B1145,SOCS_box_taxonomy!$B$2:$Z$948,21,0)</f>
        <v>0</v>
      </c>
      <c r="Y1145">
        <f>VLOOKUP($B1145,SOCS_box_taxonomy!$B$2:$Z$948,22,0)</f>
        <v>0</v>
      </c>
    </row>
    <row r="1146" spans="1:26">
      <c r="A1146" t="s">
        <v>569</v>
      </c>
      <c r="B1146" t="s">
        <v>1690</v>
      </c>
      <c r="C1146">
        <v>476</v>
      </c>
      <c r="D1146" t="s">
        <v>1269</v>
      </c>
      <c r="E1146">
        <v>311</v>
      </c>
      <c r="F1146">
        <v>405</v>
      </c>
      <c r="G1146">
        <v>64467</v>
      </c>
      <c r="H1146" t="s">
        <v>1270</v>
      </c>
      <c r="I1146" t="str">
        <f>VLOOKUP($B1146,SOCS_box_taxonomy!$B$2:$Z$948,6,0)</f>
        <v>Eukaryota</v>
      </c>
      <c r="J1146" t="str">
        <f>VLOOKUP($B1146,SOCS_box_taxonomy!$B$2:$Z$948,7,0)</f>
        <v xml:space="preserve"> Metazoa</v>
      </c>
      <c r="K1146" t="str">
        <f>VLOOKUP($B1146,SOCS_box_taxonomy!$B$2:$Z$948,8,0)</f>
        <v xml:space="preserve"> Chordata</v>
      </c>
      <c r="L1146" t="str">
        <f>VLOOKUP($B1146,SOCS_box_taxonomy!$B$2:$Z$948,9,0)</f>
        <v xml:space="preserve"> Cephalochordata</v>
      </c>
      <c r="M1146" t="str">
        <f>VLOOKUP($B1146,SOCS_box_taxonomy!$B$2:$Z$948,10,0)</f>
        <v xml:space="preserve"> Branchiostomidae</v>
      </c>
      <c r="N1146" t="str">
        <f>VLOOKUP($B1146,SOCS_box_taxonomy!$B$2:$Z$948,11,0)</f>
        <v>Branchiostoma.</v>
      </c>
      <c r="O1146">
        <f>VLOOKUP($B1146,SOCS_box_taxonomy!$B$2:$Z$948,12,0)</f>
        <v>0</v>
      </c>
      <c r="P1146">
        <f>VLOOKUP($B1146,SOCS_box_taxonomy!$B$2:$Z$948,13,0)</f>
        <v>0</v>
      </c>
      <c r="Q1146">
        <f>VLOOKUP($B1146,SOCS_box_taxonomy!$B$2:$Z$948,14,0)</f>
        <v>0</v>
      </c>
      <c r="R1146">
        <f>VLOOKUP($B1146,SOCS_box_taxonomy!$B$2:$Z$948,15,0)</f>
        <v>0</v>
      </c>
      <c r="S1146">
        <f>VLOOKUP($B1146,SOCS_box_taxonomy!$B$2:$Z$948,16,0)</f>
        <v>0</v>
      </c>
      <c r="T1146">
        <f>VLOOKUP($B1146,SOCS_box_taxonomy!$B$2:$Z$948,17,0)</f>
        <v>0</v>
      </c>
      <c r="U1146">
        <f>VLOOKUP($B1146,SOCS_box_taxonomy!$B$2:$Z$948,18,0)</f>
        <v>0</v>
      </c>
      <c r="V1146">
        <f>VLOOKUP($B1146,SOCS_box_taxonomy!$B$2:$Z$948,19,0)</f>
        <v>0</v>
      </c>
      <c r="W1146">
        <f>VLOOKUP($B1146,SOCS_box_taxonomy!$B$2:$Z$948,20,0)</f>
        <v>0</v>
      </c>
      <c r="X1146">
        <f>VLOOKUP($B1146,SOCS_box_taxonomy!$B$2:$Z$948,21,0)</f>
        <v>0</v>
      </c>
      <c r="Y1146">
        <f>VLOOKUP($B1146,SOCS_box_taxonomy!$B$2:$Z$948,22,0)</f>
        <v>0</v>
      </c>
    </row>
    <row r="1147" spans="1:26">
      <c r="A1147" t="s">
        <v>569</v>
      </c>
      <c r="B1147" t="s">
        <v>1690</v>
      </c>
      <c r="C1147">
        <v>476</v>
      </c>
      <c r="D1147" t="s">
        <v>1269</v>
      </c>
      <c r="E1147">
        <v>89</v>
      </c>
      <c r="F1147">
        <v>168</v>
      </c>
      <c r="G1147">
        <v>64467</v>
      </c>
      <c r="H1147" t="s">
        <v>1270</v>
      </c>
      <c r="I1147" t="str">
        <f>VLOOKUP($B1147,SOCS_box_taxonomy!$B$2:$Z$948,6,0)</f>
        <v>Eukaryota</v>
      </c>
      <c r="J1147" t="str">
        <f>VLOOKUP($B1147,SOCS_box_taxonomy!$B$2:$Z$948,7,0)</f>
        <v xml:space="preserve"> Metazoa</v>
      </c>
      <c r="K1147" t="str">
        <f>VLOOKUP($B1147,SOCS_box_taxonomy!$B$2:$Z$948,8,0)</f>
        <v xml:space="preserve"> Chordata</v>
      </c>
      <c r="L1147" t="str">
        <f>VLOOKUP($B1147,SOCS_box_taxonomy!$B$2:$Z$948,9,0)</f>
        <v xml:space="preserve"> Cephalochordata</v>
      </c>
      <c r="M1147" t="str">
        <f>VLOOKUP($B1147,SOCS_box_taxonomy!$B$2:$Z$948,10,0)</f>
        <v xml:space="preserve"> Branchiostomidae</v>
      </c>
      <c r="N1147" t="str">
        <f>VLOOKUP($B1147,SOCS_box_taxonomy!$B$2:$Z$948,11,0)</f>
        <v>Branchiostoma.</v>
      </c>
      <c r="O1147">
        <f>VLOOKUP($B1147,SOCS_box_taxonomy!$B$2:$Z$948,12,0)</f>
        <v>0</v>
      </c>
      <c r="P1147">
        <f>VLOOKUP($B1147,SOCS_box_taxonomy!$B$2:$Z$948,13,0)</f>
        <v>0</v>
      </c>
      <c r="Q1147">
        <f>VLOOKUP($B1147,SOCS_box_taxonomy!$B$2:$Z$948,14,0)</f>
        <v>0</v>
      </c>
      <c r="R1147">
        <f>VLOOKUP($B1147,SOCS_box_taxonomy!$B$2:$Z$948,15,0)</f>
        <v>0</v>
      </c>
      <c r="S1147">
        <f>VLOOKUP($B1147,SOCS_box_taxonomy!$B$2:$Z$948,16,0)</f>
        <v>0</v>
      </c>
      <c r="T1147">
        <f>VLOOKUP($B1147,SOCS_box_taxonomy!$B$2:$Z$948,17,0)</f>
        <v>0</v>
      </c>
      <c r="U1147">
        <f>VLOOKUP($B1147,SOCS_box_taxonomy!$B$2:$Z$948,18,0)</f>
        <v>0</v>
      </c>
      <c r="V1147">
        <f>VLOOKUP($B1147,SOCS_box_taxonomy!$B$2:$Z$948,19,0)</f>
        <v>0</v>
      </c>
      <c r="W1147">
        <f>VLOOKUP($B1147,SOCS_box_taxonomy!$B$2:$Z$948,20,0)</f>
        <v>0</v>
      </c>
      <c r="X1147">
        <f>VLOOKUP($B1147,SOCS_box_taxonomy!$B$2:$Z$948,21,0)</f>
        <v>0</v>
      </c>
      <c r="Y1147">
        <f>VLOOKUP($B1147,SOCS_box_taxonomy!$B$2:$Z$948,22,0)</f>
        <v>0</v>
      </c>
    </row>
    <row r="1148" spans="1:26">
      <c r="A1148" t="s">
        <v>569</v>
      </c>
      <c r="B1148" t="s">
        <v>1690</v>
      </c>
      <c r="C1148">
        <v>476</v>
      </c>
      <c r="D1148" t="s">
        <v>1325</v>
      </c>
      <c r="E1148">
        <v>241</v>
      </c>
      <c r="F1148">
        <v>293</v>
      </c>
      <c r="G1148">
        <v>4200</v>
      </c>
      <c r="H1148" t="s">
        <v>1326</v>
      </c>
      <c r="I1148" t="str">
        <f>VLOOKUP($B1148,SOCS_box_taxonomy!$B$2:$Z$948,6,0)</f>
        <v>Eukaryota</v>
      </c>
      <c r="J1148" t="str">
        <f>VLOOKUP($B1148,SOCS_box_taxonomy!$B$2:$Z$948,7,0)</f>
        <v xml:space="preserve"> Metazoa</v>
      </c>
      <c r="K1148" t="str">
        <f>VLOOKUP($B1148,SOCS_box_taxonomy!$B$2:$Z$948,8,0)</f>
        <v xml:space="preserve"> Chordata</v>
      </c>
      <c r="L1148" t="str">
        <f>VLOOKUP($B1148,SOCS_box_taxonomy!$B$2:$Z$948,9,0)</f>
        <v xml:space="preserve"> Cephalochordata</v>
      </c>
      <c r="M1148" t="str">
        <f>VLOOKUP($B1148,SOCS_box_taxonomy!$B$2:$Z$948,10,0)</f>
        <v xml:space="preserve"> Branchiostomidae</v>
      </c>
      <c r="N1148" t="str">
        <f>VLOOKUP($B1148,SOCS_box_taxonomy!$B$2:$Z$948,11,0)</f>
        <v>Branchiostoma.</v>
      </c>
      <c r="O1148">
        <f>VLOOKUP($B1148,SOCS_box_taxonomy!$B$2:$Z$948,12,0)</f>
        <v>0</v>
      </c>
      <c r="P1148">
        <f>VLOOKUP($B1148,SOCS_box_taxonomy!$B$2:$Z$948,13,0)</f>
        <v>0</v>
      </c>
      <c r="Q1148">
        <f>VLOOKUP($B1148,SOCS_box_taxonomy!$B$2:$Z$948,14,0)</f>
        <v>0</v>
      </c>
      <c r="R1148">
        <f>VLOOKUP($B1148,SOCS_box_taxonomy!$B$2:$Z$948,15,0)</f>
        <v>0</v>
      </c>
      <c r="S1148">
        <f>VLOOKUP($B1148,SOCS_box_taxonomy!$B$2:$Z$948,16,0)</f>
        <v>0</v>
      </c>
      <c r="T1148">
        <f>VLOOKUP($B1148,SOCS_box_taxonomy!$B$2:$Z$948,17,0)</f>
        <v>0</v>
      </c>
      <c r="U1148">
        <f>VLOOKUP($B1148,SOCS_box_taxonomy!$B$2:$Z$948,18,0)</f>
        <v>0</v>
      </c>
      <c r="V1148">
        <f>VLOOKUP($B1148,SOCS_box_taxonomy!$B$2:$Z$948,19,0)</f>
        <v>0</v>
      </c>
      <c r="W1148">
        <f>VLOOKUP($B1148,SOCS_box_taxonomy!$B$2:$Z$948,20,0)</f>
        <v>0</v>
      </c>
      <c r="X1148">
        <f>VLOOKUP($B1148,SOCS_box_taxonomy!$B$2:$Z$948,21,0)</f>
        <v>0</v>
      </c>
      <c r="Y1148">
        <f>VLOOKUP($B1148,SOCS_box_taxonomy!$B$2:$Z$948,22,0)</f>
        <v>0</v>
      </c>
    </row>
    <row r="1149" spans="1:26">
      <c r="A1149" t="s">
        <v>569</v>
      </c>
      <c r="B1149" t="s">
        <v>1690</v>
      </c>
      <c r="C1149">
        <v>476</v>
      </c>
      <c r="D1149" t="s">
        <v>21</v>
      </c>
      <c r="E1149">
        <v>433</v>
      </c>
      <c r="F1149">
        <v>473</v>
      </c>
      <c r="G1149">
        <v>1016</v>
      </c>
      <c r="H1149" t="s">
        <v>1265</v>
      </c>
      <c r="I1149" t="str">
        <f>VLOOKUP($B1149,SOCS_box_taxonomy!$B$2:$Z$948,6,0)</f>
        <v>Eukaryota</v>
      </c>
      <c r="J1149" t="str">
        <f>VLOOKUP($B1149,SOCS_box_taxonomy!$B$2:$Z$948,7,0)</f>
        <v xml:space="preserve"> Metazoa</v>
      </c>
      <c r="K1149" t="str">
        <f>VLOOKUP($B1149,SOCS_box_taxonomy!$B$2:$Z$948,8,0)</f>
        <v xml:space="preserve"> Chordata</v>
      </c>
      <c r="L1149" t="str">
        <f>VLOOKUP($B1149,SOCS_box_taxonomy!$B$2:$Z$948,9,0)</f>
        <v xml:space="preserve"> Cephalochordata</v>
      </c>
      <c r="M1149" t="str">
        <f>VLOOKUP($B1149,SOCS_box_taxonomy!$B$2:$Z$948,10,0)</f>
        <v xml:space="preserve"> Branchiostomidae</v>
      </c>
      <c r="N1149" t="str">
        <f>VLOOKUP($B1149,SOCS_box_taxonomy!$B$2:$Z$948,11,0)</f>
        <v>Branchiostoma.</v>
      </c>
      <c r="O1149">
        <f>VLOOKUP($B1149,SOCS_box_taxonomy!$B$2:$Z$948,12,0)</f>
        <v>0</v>
      </c>
      <c r="P1149">
        <f>VLOOKUP($B1149,SOCS_box_taxonomy!$B$2:$Z$948,13,0)</f>
        <v>0</v>
      </c>
      <c r="Q1149">
        <f>VLOOKUP($B1149,SOCS_box_taxonomy!$B$2:$Z$948,14,0)</f>
        <v>0</v>
      </c>
      <c r="R1149">
        <f>VLOOKUP($B1149,SOCS_box_taxonomy!$B$2:$Z$948,15,0)</f>
        <v>0</v>
      </c>
      <c r="S1149">
        <f>VLOOKUP($B1149,SOCS_box_taxonomy!$B$2:$Z$948,16,0)</f>
        <v>0</v>
      </c>
      <c r="T1149">
        <f>VLOOKUP($B1149,SOCS_box_taxonomy!$B$2:$Z$948,17,0)</f>
        <v>0</v>
      </c>
      <c r="U1149">
        <f>VLOOKUP($B1149,SOCS_box_taxonomy!$B$2:$Z$948,18,0)</f>
        <v>0</v>
      </c>
      <c r="V1149">
        <f>VLOOKUP($B1149,SOCS_box_taxonomy!$B$2:$Z$948,19,0)</f>
        <v>0</v>
      </c>
      <c r="W1149">
        <f>VLOOKUP($B1149,SOCS_box_taxonomy!$B$2:$Z$948,20,0)</f>
        <v>0</v>
      </c>
      <c r="X1149">
        <f>VLOOKUP($B1149,SOCS_box_taxonomy!$B$2:$Z$948,21,0)</f>
        <v>0</v>
      </c>
      <c r="Y1149">
        <f>VLOOKUP($B1149,SOCS_box_taxonomy!$B$2:$Z$948,22,0)</f>
        <v>0</v>
      </c>
      <c r="Z1149">
        <f>$F1149-$E1149+1</f>
        <v>41</v>
      </c>
    </row>
    <row r="1150" spans="1:26">
      <c r="A1150" t="s">
        <v>570</v>
      </c>
      <c r="B1150" t="s">
        <v>1691</v>
      </c>
      <c r="C1150">
        <v>441</v>
      </c>
      <c r="D1150" t="s">
        <v>1286</v>
      </c>
      <c r="E1150">
        <v>287</v>
      </c>
      <c r="F1150">
        <v>365</v>
      </c>
      <c r="G1150">
        <v>4403</v>
      </c>
      <c r="H1150" t="s">
        <v>1287</v>
      </c>
      <c r="I1150" t="str">
        <f>VLOOKUP($B1150,SOCS_box_taxonomy!$B$2:$Z$948,6,0)</f>
        <v>Eukaryota</v>
      </c>
      <c r="J1150" t="str">
        <f>VLOOKUP($B1150,SOCS_box_taxonomy!$B$2:$Z$948,7,0)</f>
        <v xml:space="preserve"> Metazoa</v>
      </c>
      <c r="K1150" t="str">
        <f>VLOOKUP($B1150,SOCS_box_taxonomy!$B$2:$Z$948,8,0)</f>
        <v xml:space="preserve"> Chordata</v>
      </c>
      <c r="L1150" t="str">
        <f>VLOOKUP($B1150,SOCS_box_taxonomy!$B$2:$Z$948,9,0)</f>
        <v xml:space="preserve"> Craniata</v>
      </c>
      <c r="M1150" t="str">
        <f>VLOOKUP($B1150,SOCS_box_taxonomy!$B$2:$Z$948,10,0)</f>
        <v xml:space="preserve"> Vertebrata</v>
      </c>
      <c r="N1150" t="str">
        <f>VLOOKUP($B1150,SOCS_box_taxonomy!$B$2:$Z$948,11,0)</f>
        <v xml:space="preserve"> Euteleostomi</v>
      </c>
      <c r="O1150" t="str">
        <f>VLOOKUP($B1150,SOCS_box_taxonomy!$B$2:$Z$948,12,0)</f>
        <v>Mammalia</v>
      </c>
      <c r="P1150" t="str">
        <f>VLOOKUP($B1150,SOCS_box_taxonomy!$B$2:$Z$948,13,0)</f>
        <v xml:space="preserve"> Eutheria</v>
      </c>
      <c r="Q1150" t="str">
        <f>VLOOKUP($B1150,SOCS_box_taxonomy!$B$2:$Z$948,14,0)</f>
        <v xml:space="preserve"> Laurasiatheria</v>
      </c>
      <c r="R1150" t="str">
        <f>VLOOKUP($B1150,SOCS_box_taxonomy!$B$2:$Z$948,15,0)</f>
        <v xml:space="preserve"> Cetartiodactyla</v>
      </c>
      <c r="S1150" t="str">
        <f>VLOOKUP($B1150,SOCS_box_taxonomy!$B$2:$Z$948,16,0)</f>
        <v xml:space="preserve"> Suina</v>
      </c>
      <c r="T1150" t="str">
        <f>VLOOKUP($B1150,SOCS_box_taxonomy!$B$2:$Z$948,17,0)</f>
        <v xml:space="preserve"> Suidae</v>
      </c>
      <c r="U1150" t="str">
        <f>VLOOKUP($B1150,SOCS_box_taxonomy!$B$2:$Z$948,18,0)</f>
        <v>Sus.</v>
      </c>
      <c r="V1150">
        <f>VLOOKUP($B1150,SOCS_box_taxonomy!$B$2:$Z$948,19,0)</f>
        <v>0</v>
      </c>
      <c r="W1150">
        <f>VLOOKUP($B1150,SOCS_box_taxonomy!$B$2:$Z$948,20,0)</f>
        <v>0</v>
      </c>
      <c r="X1150">
        <f>VLOOKUP($B1150,SOCS_box_taxonomy!$B$2:$Z$948,21,0)</f>
        <v>0</v>
      </c>
      <c r="Y1150">
        <f>VLOOKUP($B1150,SOCS_box_taxonomy!$B$2:$Z$948,22,0)</f>
        <v>0</v>
      </c>
    </row>
    <row r="1151" spans="1:26">
      <c r="A1151" t="s">
        <v>570</v>
      </c>
      <c r="B1151" t="s">
        <v>1691</v>
      </c>
      <c r="C1151">
        <v>441</v>
      </c>
      <c r="D1151" t="s">
        <v>21</v>
      </c>
      <c r="E1151">
        <v>387</v>
      </c>
      <c r="F1151">
        <v>424</v>
      </c>
      <c r="G1151">
        <v>1016</v>
      </c>
      <c r="H1151" t="s">
        <v>1265</v>
      </c>
      <c r="I1151" t="str">
        <f>VLOOKUP($B1151,SOCS_box_taxonomy!$B$2:$Z$948,6,0)</f>
        <v>Eukaryota</v>
      </c>
      <c r="J1151" t="str">
        <f>VLOOKUP($B1151,SOCS_box_taxonomy!$B$2:$Z$948,7,0)</f>
        <v xml:space="preserve"> Metazoa</v>
      </c>
      <c r="K1151" t="str">
        <f>VLOOKUP($B1151,SOCS_box_taxonomy!$B$2:$Z$948,8,0)</f>
        <v xml:space="preserve"> Chordata</v>
      </c>
      <c r="L1151" t="str">
        <f>VLOOKUP($B1151,SOCS_box_taxonomy!$B$2:$Z$948,9,0)</f>
        <v xml:space="preserve"> Craniata</v>
      </c>
      <c r="M1151" t="str">
        <f>VLOOKUP($B1151,SOCS_box_taxonomy!$B$2:$Z$948,10,0)</f>
        <v xml:space="preserve"> Vertebrata</v>
      </c>
      <c r="N1151" t="str">
        <f>VLOOKUP($B1151,SOCS_box_taxonomy!$B$2:$Z$948,11,0)</f>
        <v xml:space="preserve"> Euteleostomi</v>
      </c>
      <c r="O1151" t="str">
        <f>VLOOKUP($B1151,SOCS_box_taxonomy!$B$2:$Z$948,12,0)</f>
        <v>Mammalia</v>
      </c>
      <c r="P1151" t="str">
        <f>VLOOKUP($B1151,SOCS_box_taxonomy!$B$2:$Z$948,13,0)</f>
        <v xml:space="preserve"> Eutheria</v>
      </c>
      <c r="Q1151" t="str">
        <f>VLOOKUP($B1151,SOCS_box_taxonomy!$B$2:$Z$948,14,0)</f>
        <v xml:space="preserve"> Laurasiatheria</v>
      </c>
      <c r="R1151" t="str">
        <f>VLOOKUP($B1151,SOCS_box_taxonomy!$B$2:$Z$948,15,0)</f>
        <v xml:space="preserve"> Cetartiodactyla</v>
      </c>
      <c r="S1151" t="str">
        <f>VLOOKUP($B1151,SOCS_box_taxonomy!$B$2:$Z$948,16,0)</f>
        <v xml:space="preserve"> Suina</v>
      </c>
      <c r="T1151" t="str">
        <f>VLOOKUP($B1151,SOCS_box_taxonomy!$B$2:$Z$948,17,0)</f>
        <v xml:space="preserve"> Suidae</v>
      </c>
      <c r="U1151" t="str">
        <f>VLOOKUP($B1151,SOCS_box_taxonomy!$B$2:$Z$948,18,0)</f>
        <v>Sus.</v>
      </c>
      <c r="V1151">
        <f>VLOOKUP($B1151,SOCS_box_taxonomy!$B$2:$Z$948,19,0)</f>
        <v>0</v>
      </c>
      <c r="W1151">
        <f>VLOOKUP($B1151,SOCS_box_taxonomy!$B$2:$Z$948,20,0)</f>
        <v>0</v>
      </c>
      <c r="X1151">
        <f>VLOOKUP($B1151,SOCS_box_taxonomy!$B$2:$Z$948,21,0)</f>
        <v>0</v>
      </c>
      <c r="Y1151">
        <f>VLOOKUP($B1151,SOCS_box_taxonomy!$B$2:$Z$948,22,0)</f>
        <v>0</v>
      </c>
      <c r="Z1151">
        <f>$F1151-$E1151+1</f>
        <v>38</v>
      </c>
    </row>
    <row r="1152" spans="1:26">
      <c r="A1152" t="s">
        <v>570</v>
      </c>
      <c r="B1152" t="s">
        <v>1691</v>
      </c>
      <c r="C1152">
        <v>441</v>
      </c>
      <c r="D1152" t="s">
        <v>1347</v>
      </c>
      <c r="E1152">
        <v>57</v>
      </c>
      <c r="F1152">
        <v>112</v>
      </c>
      <c r="G1152">
        <v>63</v>
      </c>
      <c r="H1152" t="s">
        <v>1348</v>
      </c>
      <c r="I1152" t="str">
        <f>VLOOKUP($B1152,SOCS_box_taxonomy!$B$2:$Z$948,6,0)</f>
        <v>Eukaryota</v>
      </c>
      <c r="J1152" t="str">
        <f>VLOOKUP($B1152,SOCS_box_taxonomy!$B$2:$Z$948,7,0)</f>
        <v xml:space="preserve"> Metazoa</v>
      </c>
      <c r="K1152" t="str">
        <f>VLOOKUP($B1152,SOCS_box_taxonomy!$B$2:$Z$948,8,0)</f>
        <v xml:space="preserve"> Chordata</v>
      </c>
      <c r="L1152" t="str">
        <f>VLOOKUP($B1152,SOCS_box_taxonomy!$B$2:$Z$948,9,0)</f>
        <v xml:space="preserve"> Craniata</v>
      </c>
      <c r="M1152" t="str">
        <f>VLOOKUP($B1152,SOCS_box_taxonomy!$B$2:$Z$948,10,0)</f>
        <v xml:space="preserve"> Vertebrata</v>
      </c>
      <c r="N1152" t="str">
        <f>VLOOKUP($B1152,SOCS_box_taxonomy!$B$2:$Z$948,11,0)</f>
        <v xml:space="preserve"> Euteleostomi</v>
      </c>
      <c r="O1152" t="str">
        <f>VLOOKUP($B1152,SOCS_box_taxonomy!$B$2:$Z$948,12,0)</f>
        <v>Mammalia</v>
      </c>
      <c r="P1152" t="str">
        <f>VLOOKUP($B1152,SOCS_box_taxonomy!$B$2:$Z$948,13,0)</f>
        <v xml:space="preserve"> Eutheria</v>
      </c>
      <c r="Q1152" t="str">
        <f>VLOOKUP($B1152,SOCS_box_taxonomy!$B$2:$Z$948,14,0)</f>
        <v xml:space="preserve"> Laurasiatheria</v>
      </c>
      <c r="R1152" t="str">
        <f>VLOOKUP($B1152,SOCS_box_taxonomy!$B$2:$Z$948,15,0)</f>
        <v xml:space="preserve"> Cetartiodactyla</v>
      </c>
      <c r="S1152" t="str">
        <f>VLOOKUP($B1152,SOCS_box_taxonomy!$B$2:$Z$948,16,0)</f>
        <v xml:space="preserve"> Suina</v>
      </c>
      <c r="T1152" t="str">
        <f>VLOOKUP($B1152,SOCS_box_taxonomy!$B$2:$Z$948,17,0)</f>
        <v xml:space="preserve"> Suidae</v>
      </c>
      <c r="U1152" t="str">
        <f>VLOOKUP($B1152,SOCS_box_taxonomy!$B$2:$Z$948,18,0)</f>
        <v>Sus.</v>
      </c>
      <c r="V1152">
        <f>VLOOKUP($B1152,SOCS_box_taxonomy!$B$2:$Z$948,19,0)</f>
        <v>0</v>
      </c>
      <c r="W1152">
        <f>VLOOKUP($B1152,SOCS_box_taxonomy!$B$2:$Z$948,20,0)</f>
        <v>0</v>
      </c>
      <c r="X1152">
        <f>VLOOKUP($B1152,SOCS_box_taxonomy!$B$2:$Z$948,21,0)</f>
        <v>0</v>
      </c>
      <c r="Y1152">
        <f>VLOOKUP($B1152,SOCS_box_taxonomy!$B$2:$Z$948,22,0)</f>
        <v>0</v>
      </c>
    </row>
    <row r="1153" spans="1:26">
      <c r="A1153" t="s">
        <v>570</v>
      </c>
      <c r="B1153" t="s">
        <v>1691</v>
      </c>
      <c r="C1153">
        <v>441</v>
      </c>
      <c r="D1153" t="s">
        <v>1349</v>
      </c>
      <c r="E1153">
        <v>114</v>
      </c>
      <c r="F1153">
        <v>267</v>
      </c>
      <c r="G1153">
        <v>56</v>
      </c>
      <c r="I1153" t="str">
        <f>VLOOKUP($B1153,SOCS_box_taxonomy!$B$2:$Z$948,6,0)</f>
        <v>Eukaryota</v>
      </c>
      <c r="J1153" t="str">
        <f>VLOOKUP($B1153,SOCS_box_taxonomy!$B$2:$Z$948,7,0)</f>
        <v xml:space="preserve"> Metazoa</v>
      </c>
      <c r="K1153" t="str">
        <f>VLOOKUP($B1153,SOCS_box_taxonomy!$B$2:$Z$948,8,0)</f>
        <v xml:space="preserve"> Chordata</v>
      </c>
      <c r="L1153" t="str">
        <f>VLOOKUP($B1153,SOCS_box_taxonomy!$B$2:$Z$948,9,0)</f>
        <v xml:space="preserve"> Craniata</v>
      </c>
      <c r="M1153" t="str">
        <f>VLOOKUP($B1153,SOCS_box_taxonomy!$B$2:$Z$948,10,0)</f>
        <v xml:space="preserve"> Vertebrata</v>
      </c>
      <c r="N1153" t="str">
        <f>VLOOKUP($B1153,SOCS_box_taxonomy!$B$2:$Z$948,11,0)</f>
        <v xml:space="preserve"> Euteleostomi</v>
      </c>
      <c r="O1153" t="str">
        <f>VLOOKUP($B1153,SOCS_box_taxonomy!$B$2:$Z$948,12,0)</f>
        <v>Mammalia</v>
      </c>
      <c r="P1153" t="str">
        <f>VLOOKUP($B1153,SOCS_box_taxonomy!$B$2:$Z$948,13,0)</f>
        <v xml:space="preserve"> Eutheria</v>
      </c>
      <c r="Q1153" t="str">
        <f>VLOOKUP($B1153,SOCS_box_taxonomy!$B$2:$Z$948,14,0)</f>
        <v xml:space="preserve"> Laurasiatheria</v>
      </c>
      <c r="R1153" t="str">
        <f>VLOOKUP($B1153,SOCS_box_taxonomy!$B$2:$Z$948,15,0)</f>
        <v xml:space="preserve"> Cetartiodactyla</v>
      </c>
      <c r="S1153" t="str">
        <f>VLOOKUP($B1153,SOCS_box_taxonomy!$B$2:$Z$948,16,0)</f>
        <v xml:space="preserve"> Suina</v>
      </c>
      <c r="T1153" t="str">
        <f>VLOOKUP($B1153,SOCS_box_taxonomy!$B$2:$Z$948,17,0)</f>
        <v xml:space="preserve"> Suidae</v>
      </c>
      <c r="U1153" t="str">
        <f>VLOOKUP($B1153,SOCS_box_taxonomy!$B$2:$Z$948,18,0)</f>
        <v>Sus.</v>
      </c>
      <c r="V1153">
        <f>VLOOKUP($B1153,SOCS_box_taxonomy!$B$2:$Z$948,19,0)</f>
        <v>0</v>
      </c>
      <c r="W1153">
        <f>VLOOKUP($B1153,SOCS_box_taxonomy!$B$2:$Z$948,20,0)</f>
        <v>0</v>
      </c>
      <c r="X1153">
        <f>VLOOKUP($B1153,SOCS_box_taxonomy!$B$2:$Z$948,21,0)</f>
        <v>0</v>
      </c>
      <c r="Y1153">
        <f>VLOOKUP($B1153,SOCS_box_taxonomy!$B$2:$Z$948,22,0)</f>
        <v>0</v>
      </c>
    </row>
    <row r="1154" spans="1:26">
      <c r="A1154" t="s">
        <v>571</v>
      </c>
      <c r="B1154" t="s">
        <v>1692</v>
      </c>
      <c r="C1154">
        <v>536</v>
      </c>
      <c r="D1154" t="s">
        <v>1286</v>
      </c>
      <c r="E1154">
        <v>381</v>
      </c>
      <c r="F1154">
        <v>459</v>
      </c>
      <c r="G1154">
        <v>4403</v>
      </c>
      <c r="H1154" t="s">
        <v>1287</v>
      </c>
      <c r="I1154" t="str">
        <f>VLOOKUP($B1154,SOCS_box_taxonomy!$B$2:$Z$948,6,0)</f>
        <v>Eukaryota</v>
      </c>
      <c r="J1154" t="str">
        <f>VLOOKUP($B1154,SOCS_box_taxonomy!$B$2:$Z$948,7,0)</f>
        <v xml:space="preserve"> Metazoa</v>
      </c>
      <c r="K1154" t="str">
        <f>VLOOKUP($B1154,SOCS_box_taxonomy!$B$2:$Z$948,8,0)</f>
        <v xml:space="preserve"> Chordata</v>
      </c>
      <c r="L1154" t="str">
        <f>VLOOKUP($B1154,SOCS_box_taxonomy!$B$2:$Z$948,9,0)</f>
        <v xml:space="preserve"> Craniata</v>
      </c>
      <c r="M1154" t="str">
        <f>VLOOKUP($B1154,SOCS_box_taxonomy!$B$2:$Z$948,10,0)</f>
        <v xml:space="preserve"> Vertebrata</v>
      </c>
      <c r="N1154" t="str">
        <f>VLOOKUP($B1154,SOCS_box_taxonomy!$B$2:$Z$948,11,0)</f>
        <v xml:space="preserve"> Euteleostomi</v>
      </c>
      <c r="O1154" t="str">
        <f>VLOOKUP($B1154,SOCS_box_taxonomy!$B$2:$Z$948,12,0)</f>
        <v>Mammalia</v>
      </c>
      <c r="P1154" t="str">
        <f>VLOOKUP($B1154,SOCS_box_taxonomy!$B$2:$Z$948,13,0)</f>
        <v xml:space="preserve"> Eutheria</v>
      </c>
      <c r="Q1154" t="str">
        <f>VLOOKUP($B1154,SOCS_box_taxonomy!$B$2:$Z$948,14,0)</f>
        <v xml:space="preserve"> Laurasiatheria</v>
      </c>
      <c r="R1154" t="str">
        <f>VLOOKUP($B1154,SOCS_box_taxonomy!$B$2:$Z$948,15,0)</f>
        <v xml:space="preserve"> Cetartiodactyla</v>
      </c>
      <c r="S1154" t="str">
        <f>VLOOKUP($B1154,SOCS_box_taxonomy!$B$2:$Z$948,16,0)</f>
        <v xml:space="preserve"> Suina</v>
      </c>
      <c r="T1154" t="str">
        <f>VLOOKUP($B1154,SOCS_box_taxonomy!$B$2:$Z$948,17,0)</f>
        <v xml:space="preserve"> Suidae</v>
      </c>
      <c r="U1154" t="str">
        <f>VLOOKUP($B1154,SOCS_box_taxonomy!$B$2:$Z$948,18,0)</f>
        <v>Sus.</v>
      </c>
      <c r="V1154">
        <f>VLOOKUP($B1154,SOCS_box_taxonomy!$B$2:$Z$948,19,0)</f>
        <v>0</v>
      </c>
      <c r="W1154">
        <f>VLOOKUP($B1154,SOCS_box_taxonomy!$B$2:$Z$948,20,0)</f>
        <v>0</v>
      </c>
      <c r="X1154">
        <f>VLOOKUP($B1154,SOCS_box_taxonomy!$B$2:$Z$948,21,0)</f>
        <v>0</v>
      </c>
      <c r="Y1154">
        <f>VLOOKUP($B1154,SOCS_box_taxonomy!$B$2:$Z$948,22,0)</f>
        <v>0</v>
      </c>
    </row>
    <row r="1155" spans="1:26">
      <c r="A1155" t="s">
        <v>571</v>
      </c>
      <c r="B1155" t="s">
        <v>1692</v>
      </c>
      <c r="C1155">
        <v>536</v>
      </c>
      <c r="D1155" t="s">
        <v>21</v>
      </c>
      <c r="E1155">
        <v>481</v>
      </c>
      <c r="F1155">
        <v>518</v>
      </c>
      <c r="G1155">
        <v>1016</v>
      </c>
      <c r="H1155" t="s">
        <v>1265</v>
      </c>
      <c r="I1155" t="str">
        <f>VLOOKUP($B1155,SOCS_box_taxonomy!$B$2:$Z$948,6,0)</f>
        <v>Eukaryota</v>
      </c>
      <c r="J1155" t="str">
        <f>VLOOKUP($B1155,SOCS_box_taxonomy!$B$2:$Z$948,7,0)</f>
        <v xml:space="preserve"> Metazoa</v>
      </c>
      <c r="K1155" t="str">
        <f>VLOOKUP($B1155,SOCS_box_taxonomy!$B$2:$Z$948,8,0)</f>
        <v xml:space="preserve"> Chordata</v>
      </c>
      <c r="L1155" t="str">
        <f>VLOOKUP($B1155,SOCS_box_taxonomy!$B$2:$Z$948,9,0)</f>
        <v xml:space="preserve"> Craniata</v>
      </c>
      <c r="M1155" t="str">
        <f>VLOOKUP($B1155,SOCS_box_taxonomy!$B$2:$Z$948,10,0)</f>
        <v xml:space="preserve"> Vertebrata</v>
      </c>
      <c r="N1155" t="str">
        <f>VLOOKUP($B1155,SOCS_box_taxonomy!$B$2:$Z$948,11,0)</f>
        <v xml:space="preserve"> Euteleostomi</v>
      </c>
      <c r="O1155" t="str">
        <f>VLOOKUP($B1155,SOCS_box_taxonomy!$B$2:$Z$948,12,0)</f>
        <v>Mammalia</v>
      </c>
      <c r="P1155" t="str">
        <f>VLOOKUP($B1155,SOCS_box_taxonomy!$B$2:$Z$948,13,0)</f>
        <v xml:space="preserve"> Eutheria</v>
      </c>
      <c r="Q1155" t="str">
        <f>VLOOKUP($B1155,SOCS_box_taxonomy!$B$2:$Z$948,14,0)</f>
        <v xml:space="preserve"> Laurasiatheria</v>
      </c>
      <c r="R1155" t="str">
        <f>VLOOKUP($B1155,SOCS_box_taxonomy!$B$2:$Z$948,15,0)</f>
        <v xml:space="preserve"> Cetartiodactyla</v>
      </c>
      <c r="S1155" t="str">
        <f>VLOOKUP($B1155,SOCS_box_taxonomy!$B$2:$Z$948,16,0)</f>
        <v xml:space="preserve"> Suina</v>
      </c>
      <c r="T1155" t="str">
        <f>VLOOKUP($B1155,SOCS_box_taxonomy!$B$2:$Z$948,17,0)</f>
        <v xml:space="preserve"> Suidae</v>
      </c>
      <c r="U1155" t="str">
        <f>VLOOKUP($B1155,SOCS_box_taxonomy!$B$2:$Z$948,18,0)</f>
        <v>Sus.</v>
      </c>
      <c r="V1155">
        <f>VLOOKUP($B1155,SOCS_box_taxonomy!$B$2:$Z$948,19,0)</f>
        <v>0</v>
      </c>
      <c r="W1155">
        <f>VLOOKUP($B1155,SOCS_box_taxonomy!$B$2:$Z$948,20,0)</f>
        <v>0</v>
      </c>
      <c r="X1155">
        <f>VLOOKUP($B1155,SOCS_box_taxonomy!$B$2:$Z$948,21,0)</f>
        <v>0</v>
      </c>
      <c r="Y1155">
        <f>VLOOKUP($B1155,SOCS_box_taxonomy!$B$2:$Z$948,22,0)</f>
        <v>0</v>
      </c>
      <c r="Z1155">
        <f>$F1155-$E1155+1</f>
        <v>38</v>
      </c>
    </row>
    <row r="1156" spans="1:26">
      <c r="A1156" t="s">
        <v>571</v>
      </c>
      <c r="B1156" t="s">
        <v>1692</v>
      </c>
      <c r="C1156">
        <v>536</v>
      </c>
      <c r="D1156" t="s">
        <v>1347</v>
      </c>
      <c r="E1156">
        <v>144</v>
      </c>
      <c r="F1156">
        <v>198</v>
      </c>
      <c r="G1156">
        <v>63</v>
      </c>
      <c r="H1156" t="s">
        <v>1348</v>
      </c>
      <c r="I1156" t="str">
        <f>VLOOKUP($B1156,SOCS_box_taxonomy!$B$2:$Z$948,6,0)</f>
        <v>Eukaryota</v>
      </c>
      <c r="J1156" t="str">
        <f>VLOOKUP($B1156,SOCS_box_taxonomy!$B$2:$Z$948,7,0)</f>
        <v xml:space="preserve"> Metazoa</v>
      </c>
      <c r="K1156" t="str">
        <f>VLOOKUP($B1156,SOCS_box_taxonomy!$B$2:$Z$948,8,0)</f>
        <v xml:space="preserve"> Chordata</v>
      </c>
      <c r="L1156" t="str">
        <f>VLOOKUP($B1156,SOCS_box_taxonomy!$B$2:$Z$948,9,0)</f>
        <v xml:space="preserve"> Craniata</v>
      </c>
      <c r="M1156" t="str">
        <f>VLOOKUP($B1156,SOCS_box_taxonomy!$B$2:$Z$948,10,0)</f>
        <v xml:space="preserve"> Vertebrata</v>
      </c>
      <c r="N1156" t="str">
        <f>VLOOKUP($B1156,SOCS_box_taxonomy!$B$2:$Z$948,11,0)</f>
        <v xml:space="preserve"> Euteleostomi</v>
      </c>
      <c r="O1156" t="str">
        <f>VLOOKUP($B1156,SOCS_box_taxonomy!$B$2:$Z$948,12,0)</f>
        <v>Mammalia</v>
      </c>
      <c r="P1156" t="str">
        <f>VLOOKUP($B1156,SOCS_box_taxonomy!$B$2:$Z$948,13,0)</f>
        <v xml:space="preserve"> Eutheria</v>
      </c>
      <c r="Q1156" t="str">
        <f>VLOOKUP($B1156,SOCS_box_taxonomy!$B$2:$Z$948,14,0)</f>
        <v xml:space="preserve"> Laurasiatheria</v>
      </c>
      <c r="R1156" t="str">
        <f>VLOOKUP($B1156,SOCS_box_taxonomy!$B$2:$Z$948,15,0)</f>
        <v xml:space="preserve"> Cetartiodactyla</v>
      </c>
      <c r="S1156" t="str">
        <f>VLOOKUP($B1156,SOCS_box_taxonomy!$B$2:$Z$948,16,0)</f>
        <v xml:space="preserve"> Suina</v>
      </c>
      <c r="T1156" t="str">
        <f>VLOOKUP($B1156,SOCS_box_taxonomy!$B$2:$Z$948,17,0)</f>
        <v xml:space="preserve"> Suidae</v>
      </c>
      <c r="U1156" t="str">
        <f>VLOOKUP($B1156,SOCS_box_taxonomy!$B$2:$Z$948,18,0)</f>
        <v>Sus.</v>
      </c>
      <c r="V1156">
        <f>VLOOKUP($B1156,SOCS_box_taxonomy!$B$2:$Z$948,19,0)</f>
        <v>0</v>
      </c>
      <c r="W1156">
        <f>VLOOKUP($B1156,SOCS_box_taxonomy!$B$2:$Z$948,20,0)</f>
        <v>0</v>
      </c>
      <c r="X1156">
        <f>VLOOKUP($B1156,SOCS_box_taxonomy!$B$2:$Z$948,21,0)</f>
        <v>0</v>
      </c>
      <c r="Y1156">
        <f>VLOOKUP($B1156,SOCS_box_taxonomy!$B$2:$Z$948,22,0)</f>
        <v>0</v>
      </c>
    </row>
    <row r="1157" spans="1:26">
      <c r="A1157" t="s">
        <v>571</v>
      </c>
      <c r="B1157" t="s">
        <v>1692</v>
      </c>
      <c r="C1157">
        <v>536</v>
      </c>
      <c r="D1157" t="s">
        <v>1349</v>
      </c>
      <c r="E1157">
        <v>199</v>
      </c>
      <c r="F1157">
        <v>305</v>
      </c>
      <c r="G1157">
        <v>56</v>
      </c>
      <c r="I1157" t="str">
        <f>VLOOKUP($B1157,SOCS_box_taxonomy!$B$2:$Z$948,6,0)</f>
        <v>Eukaryota</v>
      </c>
      <c r="J1157" t="str">
        <f>VLOOKUP($B1157,SOCS_box_taxonomy!$B$2:$Z$948,7,0)</f>
        <v xml:space="preserve"> Metazoa</v>
      </c>
      <c r="K1157" t="str">
        <f>VLOOKUP($B1157,SOCS_box_taxonomy!$B$2:$Z$948,8,0)</f>
        <v xml:space="preserve"> Chordata</v>
      </c>
      <c r="L1157" t="str">
        <f>VLOOKUP($B1157,SOCS_box_taxonomy!$B$2:$Z$948,9,0)</f>
        <v xml:space="preserve"> Craniata</v>
      </c>
      <c r="M1157" t="str">
        <f>VLOOKUP($B1157,SOCS_box_taxonomy!$B$2:$Z$948,10,0)</f>
        <v xml:space="preserve"> Vertebrata</v>
      </c>
      <c r="N1157" t="str">
        <f>VLOOKUP($B1157,SOCS_box_taxonomy!$B$2:$Z$948,11,0)</f>
        <v xml:space="preserve"> Euteleostomi</v>
      </c>
      <c r="O1157" t="str">
        <f>VLOOKUP($B1157,SOCS_box_taxonomy!$B$2:$Z$948,12,0)</f>
        <v>Mammalia</v>
      </c>
      <c r="P1157" t="str">
        <f>VLOOKUP($B1157,SOCS_box_taxonomy!$B$2:$Z$948,13,0)</f>
        <v xml:space="preserve"> Eutheria</v>
      </c>
      <c r="Q1157" t="str">
        <f>VLOOKUP($B1157,SOCS_box_taxonomy!$B$2:$Z$948,14,0)</f>
        <v xml:space="preserve"> Laurasiatheria</v>
      </c>
      <c r="R1157" t="str">
        <f>VLOOKUP($B1157,SOCS_box_taxonomy!$B$2:$Z$948,15,0)</f>
        <v xml:space="preserve"> Cetartiodactyla</v>
      </c>
      <c r="S1157" t="str">
        <f>VLOOKUP($B1157,SOCS_box_taxonomy!$B$2:$Z$948,16,0)</f>
        <v xml:space="preserve"> Suina</v>
      </c>
      <c r="T1157" t="str">
        <f>VLOOKUP($B1157,SOCS_box_taxonomy!$B$2:$Z$948,17,0)</f>
        <v xml:space="preserve"> Suidae</v>
      </c>
      <c r="U1157" t="str">
        <f>VLOOKUP($B1157,SOCS_box_taxonomy!$B$2:$Z$948,18,0)</f>
        <v>Sus.</v>
      </c>
      <c r="V1157">
        <f>VLOOKUP($B1157,SOCS_box_taxonomy!$B$2:$Z$948,19,0)</f>
        <v>0</v>
      </c>
      <c r="W1157">
        <f>VLOOKUP($B1157,SOCS_box_taxonomy!$B$2:$Z$948,20,0)</f>
        <v>0</v>
      </c>
      <c r="X1157">
        <f>VLOOKUP($B1157,SOCS_box_taxonomy!$B$2:$Z$948,21,0)</f>
        <v>0</v>
      </c>
      <c r="Y1157">
        <f>VLOOKUP($B1157,SOCS_box_taxonomy!$B$2:$Z$948,22,0)</f>
        <v>0</v>
      </c>
    </row>
    <row r="1158" spans="1:26">
      <c r="A1158" t="s">
        <v>571</v>
      </c>
      <c r="B1158" t="s">
        <v>1692</v>
      </c>
      <c r="C1158">
        <v>536</v>
      </c>
      <c r="D1158" t="s">
        <v>1428</v>
      </c>
      <c r="E1158">
        <v>77</v>
      </c>
      <c r="F1158">
        <v>126</v>
      </c>
      <c r="G1158">
        <v>19</v>
      </c>
      <c r="I1158" t="str">
        <f>VLOOKUP($B1158,SOCS_box_taxonomy!$B$2:$Z$948,6,0)</f>
        <v>Eukaryota</v>
      </c>
      <c r="J1158" t="str">
        <f>VLOOKUP($B1158,SOCS_box_taxonomy!$B$2:$Z$948,7,0)</f>
        <v xml:space="preserve"> Metazoa</v>
      </c>
      <c r="K1158" t="str">
        <f>VLOOKUP($B1158,SOCS_box_taxonomy!$B$2:$Z$948,8,0)</f>
        <v xml:space="preserve"> Chordata</v>
      </c>
      <c r="L1158" t="str">
        <f>VLOOKUP($B1158,SOCS_box_taxonomy!$B$2:$Z$948,9,0)</f>
        <v xml:space="preserve"> Craniata</v>
      </c>
      <c r="M1158" t="str">
        <f>VLOOKUP($B1158,SOCS_box_taxonomy!$B$2:$Z$948,10,0)</f>
        <v xml:space="preserve"> Vertebrata</v>
      </c>
      <c r="N1158" t="str">
        <f>VLOOKUP($B1158,SOCS_box_taxonomy!$B$2:$Z$948,11,0)</f>
        <v xml:space="preserve"> Euteleostomi</v>
      </c>
      <c r="O1158" t="str">
        <f>VLOOKUP($B1158,SOCS_box_taxonomy!$B$2:$Z$948,12,0)</f>
        <v>Mammalia</v>
      </c>
      <c r="P1158" t="str">
        <f>VLOOKUP($B1158,SOCS_box_taxonomy!$B$2:$Z$948,13,0)</f>
        <v xml:space="preserve"> Eutheria</v>
      </c>
      <c r="Q1158" t="str">
        <f>VLOOKUP($B1158,SOCS_box_taxonomy!$B$2:$Z$948,14,0)</f>
        <v xml:space="preserve"> Laurasiatheria</v>
      </c>
      <c r="R1158" t="str">
        <f>VLOOKUP($B1158,SOCS_box_taxonomy!$B$2:$Z$948,15,0)</f>
        <v xml:space="preserve"> Cetartiodactyla</v>
      </c>
      <c r="S1158" t="str">
        <f>VLOOKUP($B1158,SOCS_box_taxonomy!$B$2:$Z$948,16,0)</f>
        <v xml:space="preserve"> Suina</v>
      </c>
      <c r="T1158" t="str">
        <f>VLOOKUP($B1158,SOCS_box_taxonomy!$B$2:$Z$948,17,0)</f>
        <v xml:space="preserve"> Suidae</v>
      </c>
      <c r="U1158" t="str">
        <f>VLOOKUP($B1158,SOCS_box_taxonomy!$B$2:$Z$948,18,0)</f>
        <v>Sus.</v>
      </c>
      <c r="V1158">
        <f>VLOOKUP($B1158,SOCS_box_taxonomy!$B$2:$Z$948,19,0)</f>
        <v>0</v>
      </c>
      <c r="W1158">
        <f>VLOOKUP($B1158,SOCS_box_taxonomy!$B$2:$Z$948,20,0)</f>
        <v>0</v>
      </c>
      <c r="X1158">
        <f>VLOOKUP($B1158,SOCS_box_taxonomy!$B$2:$Z$948,21,0)</f>
        <v>0</v>
      </c>
      <c r="Y1158">
        <f>VLOOKUP($B1158,SOCS_box_taxonomy!$B$2:$Z$948,22,0)</f>
        <v>0</v>
      </c>
    </row>
    <row r="1159" spans="1:26">
      <c r="A1159" t="s">
        <v>572</v>
      </c>
      <c r="B1159" t="s">
        <v>1693</v>
      </c>
      <c r="C1159">
        <v>535</v>
      </c>
      <c r="D1159" t="s">
        <v>1286</v>
      </c>
      <c r="E1159">
        <v>384</v>
      </c>
      <c r="F1159">
        <v>460</v>
      </c>
      <c r="G1159">
        <v>4403</v>
      </c>
      <c r="H1159" t="s">
        <v>1287</v>
      </c>
      <c r="I1159" t="str">
        <f>VLOOKUP($B1159,SOCS_box_taxonomy!$B$2:$Z$948,6,0)</f>
        <v>Eukaryota</v>
      </c>
      <c r="J1159" t="str">
        <f>VLOOKUP($B1159,SOCS_box_taxonomy!$B$2:$Z$948,7,0)</f>
        <v xml:space="preserve"> Metazoa</v>
      </c>
      <c r="K1159" t="str">
        <f>VLOOKUP($B1159,SOCS_box_taxonomy!$B$2:$Z$948,8,0)</f>
        <v xml:space="preserve"> Chordata</v>
      </c>
      <c r="L1159" t="str">
        <f>VLOOKUP($B1159,SOCS_box_taxonomy!$B$2:$Z$948,9,0)</f>
        <v xml:space="preserve"> Craniata</v>
      </c>
      <c r="M1159" t="str">
        <f>VLOOKUP($B1159,SOCS_box_taxonomy!$B$2:$Z$948,10,0)</f>
        <v xml:space="preserve"> Vertebrata</v>
      </c>
      <c r="N1159" t="str">
        <f>VLOOKUP($B1159,SOCS_box_taxonomy!$B$2:$Z$948,11,0)</f>
        <v xml:space="preserve"> Euteleostomi</v>
      </c>
      <c r="O1159" t="str">
        <f>VLOOKUP($B1159,SOCS_box_taxonomy!$B$2:$Z$948,12,0)</f>
        <v>Mammalia</v>
      </c>
      <c r="P1159" t="str">
        <f>VLOOKUP($B1159,SOCS_box_taxonomy!$B$2:$Z$948,13,0)</f>
        <v xml:space="preserve"> Eutheria</v>
      </c>
      <c r="Q1159" t="str">
        <f>VLOOKUP($B1159,SOCS_box_taxonomy!$B$2:$Z$948,14,0)</f>
        <v xml:space="preserve"> Laurasiatheria</v>
      </c>
      <c r="R1159" t="str">
        <f>VLOOKUP($B1159,SOCS_box_taxonomy!$B$2:$Z$948,15,0)</f>
        <v xml:space="preserve"> Cetartiodactyla</v>
      </c>
      <c r="S1159" t="str">
        <f>VLOOKUP($B1159,SOCS_box_taxonomy!$B$2:$Z$948,16,0)</f>
        <v xml:space="preserve"> Suina</v>
      </c>
      <c r="T1159" t="str">
        <f>VLOOKUP($B1159,SOCS_box_taxonomy!$B$2:$Z$948,17,0)</f>
        <v xml:space="preserve"> Suidae</v>
      </c>
      <c r="U1159" t="str">
        <f>VLOOKUP($B1159,SOCS_box_taxonomy!$B$2:$Z$948,18,0)</f>
        <v>Sus.</v>
      </c>
      <c r="V1159">
        <f>VLOOKUP($B1159,SOCS_box_taxonomy!$B$2:$Z$948,19,0)</f>
        <v>0</v>
      </c>
      <c r="W1159">
        <f>VLOOKUP($B1159,SOCS_box_taxonomy!$B$2:$Z$948,20,0)</f>
        <v>0</v>
      </c>
      <c r="X1159">
        <f>VLOOKUP($B1159,SOCS_box_taxonomy!$B$2:$Z$948,21,0)</f>
        <v>0</v>
      </c>
      <c r="Y1159">
        <f>VLOOKUP($B1159,SOCS_box_taxonomy!$B$2:$Z$948,22,0)</f>
        <v>0</v>
      </c>
    </row>
    <row r="1160" spans="1:26">
      <c r="A1160" t="s">
        <v>572</v>
      </c>
      <c r="B1160" t="s">
        <v>1693</v>
      </c>
      <c r="C1160">
        <v>535</v>
      </c>
      <c r="D1160" t="s">
        <v>21</v>
      </c>
      <c r="E1160">
        <v>497</v>
      </c>
      <c r="F1160">
        <v>534</v>
      </c>
      <c r="G1160">
        <v>1016</v>
      </c>
      <c r="H1160" t="s">
        <v>1265</v>
      </c>
      <c r="I1160" t="str">
        <f>VLOOKUP($B1160,SOCS_box_taxonomy!$B$2:$Z$948,6,0)</f>
        <v>Eukaryota</v>
      </c>
      <c r="J1160" t="str">
        <f>VLOOKUP($B1160,SOCS_box_taxonomy!$B$2:$Z$948,7,0)</f>
        <v xml:space="preserve"> Metazoa</v>
      </c>
      <c r="K1160" t="str">
        <f>VLOOKUP($B1160,SOCS_box_taxonomy!$B$2:$Z$948,8,0)</f>
        <v xml:space="preserve"> Chordata</v>
      </c>
      <c r="L1160" t="str">
        <f>VLOOKUP($B1160,SOCS_box_taxonomy!$B$2:$Z$948,9,0)</f>
        <v xml:space="preserve"> Craniata</v>
      </c>
      <c r="M1160" t="str">
        <f>VLOOKUP($B1160,SOCS_box_taxonomy!$B$2:$Z$948,10,0)</f>
        <v xml:space="preserve"> Vertebrata</v>
      </c>
      <c r="N1160" t="str">
        <f>VLOOKUP($B1160,SOCS_box_taxonomy!$B$2:$Z$948,11,0)</f>
        <v xml:space="preserve"> Euteleostomi</v>
      </c>
      <c r="O1160" t="str">
        <f>VLOOKUP($B1160,SOCS_box_taxonomy!$B$2:$Z$948,12,0)</f>
        <v>Mammalia</v>
      </c>
      <c r="P1160" t="str">
        <f>VLOOKUP($B1160,SOCS_box_taxonomy!$B$2:$Z$948,13,0)</f>
        <v xml:space="preserve"> Eutheria</v>
      </c>
      <c r="Q1160" t="str">
        <f>VLOOKUP($B1160,SOCS_box_taxonomy!$B$2:$Z$948,14,0)</f>
        <v xml:space="preserve"> Laurasiatheria</v>
      </c>
      <c r="R1160" t="str">
        <f>VLOOKUP($B1160,SOCS_box_taxonomy!$B$2:$Z$948,15,0)</f>
        <v xml:space="preserve"> Cetartiodactyla</v>
      </c>
      <c r="S1160" t="str">
        <f>VLOOKUP($B1160,SOCS_box_taxonomy!$B$2:$Z$948,16,0)</f>
        <v xml:space="preserve"> Suina</v>
      </c>
      <c r="T1160" t="str">
        <f>VLOOKUP($B1160,SOCS_box_taxonomy!$B$2:$Z$948,17,0)</f>
        <v xml:space="preserve"> Suidae</v>
      </c>
      <c r="U1160" t="str">
        <f>VLOOKUP($B1160,SOCS_box_taxonomy!$B$2:$Z$948,18,0)</f>
        <v>Sus.</v>
      </c>
      <c r="V1160">
        <f>VLOOKUP($B1160,SOCS_box_taxonomy!$B$2:$Z$948,19,0)</f>
        <v>0</v>
      </c>
      <c r="W1160">
        <f>VLOOKUP($B1160,SOCS_box_taxonomy!$B$2:$Z$948,20,0)</f>
        <v>0</v>
      </c>
      <c r="X1160">
        <f>VLOOKUP($B1160,SOCS_box_taxonomy!$B$2:$Z$948,21,0)</f>
        <v>0</v>
      </c>
      <c r="Y1160">
        <f>VLOOKUP($B1160,SOCS_box_taxonomy!$B$2:$Z$948,22,0)</f>
        <v>0</v>
      </c>
      <c r="Z1160">
        <f>$F1160-$E1160+1</f>
        <v>38</v>
      </c>
    </row>
    <row r="1161" spans="1:26">
      <c r="A1161" t="s">
        <v>572</v>
      </c>
      <c r="B1161" t="s">
        <v>1693</v>
      </c>
      <c r="C1161">
        <v>535</v>
      </c>
      <c r="D1161" t="s">
        <v>1288</v>
      </c>
      <c r="E1161">
        <v>1</v>
      </c>
      <c r="F1161">
        <v>307</v>
      </c>
      <c r="G1161">
        <v>52</v>
      </c>
      <c r="I1161" t="str">
        <f>VLOOKUP($B1161,SOCS_box_taxonomy!$B$2:$Z$948,6,0)</f>
        <v>Eukaryota</v>
      </c>
      <c r="J1161" t="str">
        <f>VLOOKUP($B1161,SOCS_box_taxonomy!$B$2:$Z$948,7,0)</f>
        <v xml:space="preserve"> Metazoa</v>
      </c>
      <c r="K1161" t="str">
        <f>VLOOKUP($B1161,SOCS_box_taxonomy!$B$2:$Z$948,8,0)</f>
        <v xml:space="preserve"> Chordata</v>
      </c>
      <c r="L1161" t="str">
        <f>VLOOKUP($B1161,SOCS_box_taxonomy!$B$2:$Z$948,9,0)</f>
        <v xml:space="preserve"> Craniata</v>
      </c>
      <c r="M1161" t="str">
        <f>VLOOKUP($B1161,SOCS_box_taxonomy!$B$2:$Z$948,10,0)</f>
        <v xml:space="preserve"> Vertebrata</v>
      </c>
      <c r="N1161" t="str">
        <f>VLOOKUP($B1161,SOCS_box_taxonomy!$B$2:$Z$948,11,0)</f>
        <v xml:space="preserve"> Euteleostomi</v>
      </c>
      <c r="O1161" t="str">
        <f>VLOOKUP($B1161,SOCS_box_taxonomy!$B$2:$Z$948,12,0)</f>
        <v>Mammalia</v>
      </c>
      <c r="P1161" t="str">
        <f>VLOOKUP($B1161,SOCS_box_taxonomy!$B$2:$Z$948,13,0)</f>
        <v xml:space="preserve"> Eutheria</v>
      </c>
      <c r="Q1161" t="str">
        <f>VLOOKUP($B1161,SOCS_box_taxonomy!$B$2:$Z$948,14,0)</f>
        <v xml:space="preserve"> Laurasiatheria</v>
      </c>
      <c r="R1161" t="str">
        <f>VLOOKUP($B1161,SOCS_box_taxonomy!$B$2:$Z$948,15,0)</f>
        <v xml:space="preserve"> Cetartiodactyla</v>
      </c>
      <c r="S1161" t="str">
        <f>VLOOKUP($B1161,SOCS_box_taxonomy!$B$2:$Z$948,16,0)</f>
        <v xml:space="preserve"> Suina</v>
      </c>
      <c r="T1161" t="str">
        <f>VLOOKUP($B1161,SOCS_box_taxonomy!$B$2:$Z$948,17,0)</f>
        <v xml:space="preserve"> Suidae</v>
      </c>
      <c r="U1161" t="str">
        <f>VLOOKUP($B1161,SOCS_box_taxonomy!$B$2:$Z$948,18,0)</f>
        <v>Sus.</v>
      </c>
      <c r="V1161">
        <f>VLOOKUP($B1161,SOCS_box_taxonomy!$B$2:$Z$948,19,0)</f>
        <v>0</v>
      </c>
      <c r="W1161">
        <f>VLOOKUP($B1161,SOCS_box_taxonomy!$B$2:$Z$948,20,0)</f>
        <v>0</v>
      </c>
      <c r="X1161">
        <f>VLOOKUP($B1161,SOCS_box_taxonomy!$B$2:$Z$948,21,0)</f>
        <v>0</v>
      </c>
      <c r="Y1161">
        <f>VLOOKUP($B1161,SOCS_box_taxonomy!$B$2:$Z$948,22,0)</f>
        <v>0</v>
      </c>
    </row>
    <row r="1162" spans="1:26">
      <c r="A1162" t="s">
        <v>573</v>
      </c>
      <c r="B1162" t="s">
        <v>1694</v>
      </c>
      <c r="C1162">
        <v>154</v>
      </c>
      <c r="D1162" t="s">
        <v>1286</v>
      </c>
      <c r="E1162">
        <v>22</v>
      </c>
      <c r="F1162">
        <v>97</v>
      </c>
      <c r="G1162">
        <v>4403</v>
      </c>
      <c r="H1162" t="s">
        <v>1287</v>
      </c>
      <c r="I1162" t="str">
        <f>VLOOKUP($B1162,SOCS_box_taxonomy!$B$2:$Z$948,6,0)</f>
        <v>Eukaryota</v>
      </c>
      <c r="J1162" t="str">
        <f>VLOOKUP($B1162,SOCS_box_taxonomy!$B$2:$Z$948,7,0)</f>
        <v xml:space="preserve"> Metazoa</v>
      </c>
      <c r="K1162" t="str">
        <f>VLOOKUP($B1162,SOCS_box_taxonomy!$B$2:$Z$948,8,0)</f>
        <v xml:space="preserve"> Chordata</v>
      </c>
      <c r="L1162" t="str">
        <f>VLOOKUP($B1162,SOCS_box_taxonomy!$B$2:$Z$948,9,0)</f>
        <v xml:space="preserve"> Craniata</v>
      </c>
      <c r="M1162" t="str">
        <f>VLOOKUP($B1162,SOCS_box_taxonomy!$B$2:$Z$948,10,0)</f>
        <v xml:space="preserve"> Vertebrata</v>
      </c>
      <c r="N1162" t="str">
        <f>VLOOKUP($B1162,SOCS_box_taxonomy!$B$2:$Z$948,11,0)</f>
        <v xml:space="preserve"> Euteleostomi</v>
      </c>
      <c r="O1162" t="str">
        <f>VLOOKUP($B1162,SOCS_box_taxonomy!$B$2:$Z$948,12,0)</f>
        <v>Mammalia</v>
      </c>
      <c r="P1162" t="str">
        <f>VLOOKUP($B1162,SOCS_box_taxonomy!$B$2:$Z$948,13,0)</f>
        <v xml:space="preserve"> Eutheria</v>
      </c>
      <c r="Q1162" t="str">
        <f>VLOOKUP($B1162,SOCS_box_taxonomy!$B$2:$Z$948,14,0)</f>
        <v xml:space="preserve"> Laurasiatheria</v>
      </c>
      <c r="R1162" t="str">
        <f>VLOOKUP($B1162,SOCS_box_taxonomy!$B$2:$Z$948,15,0)</f>
        <v xml:space="preserve"> Cetartiodactyla</v>
      </c>
      <c r="S1162" t="str">
        <f>VLOOKUP($B1162,SOCS_box_taxonomy!$B$2:$Z$948,16,0)</f>
        <v xml:space="preserve"> Suina</v>
      </c>
      <c r="T1162" t="str">
        <f>VLOOKUP($B1162,SOCS_box_taxonomy!$B$2:$Z$948,17,0)</f>
        <v xml:space="preserve"> Suidae</v>
      </c>
      <c r="U1162" t="str">
        <f>VLOOKUP($B1162,SOCS_box_taxonomy!$B$2:$Z$948,18,0)</f>
        <v>Sus.</v>
      </c>
      <c r="V1162">
        <f>VLOOKUP($B1162,SOCS_box_taxonomy!$B$2:$Z$948,19,0)</f>
        <v>0</v>
      </c>
      <c r="W1162">
        <f>VLOOKUP($B1162,SOCS_box_taxonomy!$B$2:$Z$948,20,0)</f>
        <v>0</v>
      </c>
      <c r="X1162">
        <f>VLOOKUP($B1162,SOCS_box_taxonomy!$B$2:$Z$948,21,0)</f>
        <v>0</v>
      </c>
      <c r="Y1162">
        <f>VLOOKUP($B1162,SOCS_box_taxonomy!$B$2:$Z$948,22,0)</f>
        <v>0</v>
      </c>
    </row>
    <row r="1163" spans="1:26">
      <c r="A1163" t="s">
        <v>573</v>
      </c>
      <c r="B1163" t="s">
        <v>1694</v>
      </c>
      <c r="C1163">
        <v>154</v>
      </c>
      <c r="D1163" t="s">
        <v>21</v>
      </c>
      <c r="E1163">
        <v>114</v>
      </c>
      <c r="F1163">
        <v>151</v>
      </c>
      <c r="G1163">
        <v>1016</v>
      </c>
      <c r="H1163" t="s">
        <v>1265</v>
      </c>
      <c r="I1163" t="str">
        <f>VLOOKUP($B1163,SOCS_box_taxonomy!$B$2:$Z$948,6,0)</f>
        <v>Eukaryota</v>
      </c>
      <c r="J1163" t="str">
        <f>VLOOKUP($B1163,SOCS_box_taxonomy!$B$2:$Z$948,7,0)</f>
        <v xml:space="preserve"> Metazoa</v>
      </c>
      <c r="K1163" t="str">
        <f>VLOOKUP($B1163,SOCS_box_taxonomy!$B$2:$Z$948,8,0)</f>
        <v xml:space="preserve"> Chordata</v>
      </c>
      <c r="L1163" t="str">
        <f>VLOOKUP($B1163,SOCS_box_taxonomy!$B$2:$Z$948,9,0)</f>
        <v xml:space="preserve"> Craniata</v>
      </c>
      <c r="M1163" t="str">
        <f>VLOOKUP($B1163,SOCS_box_taxonomy!$B$2:$Z$948,10,0)</f>
        <v xml:space="preserve"> Vertebrata</v>
      </c>
      <c r="N1163" t="str">
        <f>VLOOKUP($B1163,SOCS_box_taxonomy!$B$2:$Z$948,11,0)</f>
        <v xml:space="preserve"> Euteleostomi</v>
      </c>
      <c r="O1163" t="str">
        <f>VLOOKUP($B1163,SOCS_box_taxonomy!$B$2:$Z$948,12,0)</f>
        <v>Mammalia</v>
      </c>
      <c r="P1163" t="str">
        <f>VLOOKUP($B1163,SOCS_box_taxonomy!$B$2:$Z$948,13,0)</f>
        <v xml:space="preserve"> Eutheria</v>
      </c>
      <c r="Q1163" t="str">
        <f>VLOOKUP($B1163,SOCS_box_taxonomy!$B$2:$Z$948,14,0)</f>
        <v xml:space="preserve"> Laurasiatheria</v>
      </c>
      <c r="R1163" t="str">
        <f>VLOOKUP($B1163,SOCS_box_taxonomy!$B$2:$Z$948,15,0)</f>
        <v xml:space="preserve"> Cetartiodactyla</v>
      </c>
      <c r="S1163" t="str">
        <f>VLOOKUP($B1163,SOCS_box_taxonomy!$B$2:$Z$948,16,0)</f>
        <v xml:space="preserve"> Suina</v>
      </c>
      <c r="T1163" t="str">
        <f>VLOOKUP($B1163,SOCS_box_taxonomy!$B$2:$Z$948,17,0)</f>
        <v xml:space="preserve"> Suidae</v>
      </c>
      <c r="U1163" t="str">
        <f>VLOOKUP($B1163,SOCS_box_taxonomy!$B$2:$Z$948,18,0)</f>
        <v>Sus.</v>
      </c>
      <c r="V1163">
        <f>VLOOKUP($B1163,SOCS_box_taxonomy!$B$2:$Z$948,19,0)</f>
        <v>0</v>
      </c>
      <c r="W1163">
        <f>VLOOKUP($B1163,SOCS_box_taxonomy!$B$2:$Z$948,20,0)</f>
        <v>0</v>
      </c>
      <c r="X1163">
        <f>VLOOKUP($B1163,SOCS_box_taxonomy!$B$2:$Z$948,21,0)</f>
        <v>0</v>
      </c>
      <c r="Y1163">
        <f>VLOOKUP($B1163,SOCS_box_taxonomy!$B$2:$Z$948,22,0)</f>
        <v>0</v>
      </c>
      <c r="Z1163">
        <f>$F1163-$E1163+1</f>
        <v>38</v>
      </c>
    </row>
    <row r="1164" spans="1:26">
      <c r="A1164" t="s">
        <v>574</v>
      </c>
      <c r="B1164" t="s">
        <v>1695</v>
      </c>
      <c r="C1164">
        <v>197</v>
      </c>
      <c r="D1164" t="s">
        <v>1286</v>
      </c>
      <c r="E1164">
        <v>44</v>
      </c>
      <c r="F1164">
        <v>125</v>
      </c>
      <c r="G1164">
        <v>4403</v>
      </c>
      <c r="H1164" t="s">
        <v>1287</v>
      </c>
      <c r="I1164" t="str">
        <f>VLOOKUP($B1164,SOCS_box_taxonomy!$B$2:$Z$948,6,0)</f>
        <v>Eukaryota</v>
      </c>
      <c r="J1164" t="str">
        <f>VLOOKUP($B1164,SOCS_box_taxonomy!$B$2:$Z$948,7,0)</f>
        <v xml:space="preserve"> Metazoa</v>
      </c>
      <c r="K1164" t="str">
        <f>VLOOKUP($B1164,SOCS_box_taxonomy!$B$2:$Z$948,8,0)</f>
        <v xml:space="preserve"> Chordata</v>
      </c>
      <c r="L1164" t="str">
        <f>VLOOKUP($B1164,SOCS_box_taxonomy!$B$2:$Z$948,9,0)</f>
        <v xml:space="preserve"> Craniata</v>
      </c>
      <c r="M1164" t="str">
        <f>VLOOKUP($B1164,SOCS_box_taxonomy!$B$2:$Z$948,10,0)</f>
        <v xml:space="preserve"> Vertebrata</v>
      </c>
      <c r="N1164" t="str">
        <f>VLOOKUP($B1164,SOCS_box_taxonomy!$B$2:$Z$948,11,0)</f>
        <v xml:space="preserve"> Euteleostomi</v>
      </c>
      <c r="O1164" t="str">
        <f>VLOOKUP($B1164,SOCS_box_taxonomy!$B$2:$Z$948,12,0)</f>
        <v>Actinopterygii</v>
      </c>
      <c r="P1164" t="str">
        <f>VLOOKUP($B1164,SOCS_box_taxonomy!$B$2:$Z$948,13,0)</f>
        <v xml:space="preserve"> Neopterygii</v>
      </c>
      <c r="Q1164" t="str">
        <f>VLOOKUP($B1164,SOCS_box_taxonomy!$B$2:$Z$948,14,0)</f>
        <v xml:space="preserve"> Teleostei</v>
      </c>
      <c r="R1164" t="str">
        <f>VLOOKUP($B1164,SOCS_box_taxonomy!$B$2:$Z$948,15,0)</f>
        <v xml:space="preserve"> Ostariophysi</v>
      </c>
      <c r="S1164" t="str">
        <f>VLOOKUP($B1164,SOCS_box_taxonomy!$B$2:$Z$948,16,0)</f>
        <v xml:space="preserve"> Cypriniformes</v>
      </c>
      <c r="T1164" t="str">
        <f>VLOOKUP($B1164,SOCS_box_taxonomy!$B$2:$Z$948,17,0)</f>
        <v>Cyprinidae</v>
      </c>
      <c r="U1164" t="str">
        <f>VLOOKUP($B1164,SOCS_box_taxonomy!$B$2:$Z$948,18,0)</f>
        <v xml:space="preserve"> Ctenopharyngodon.</v>
      </c>
      <c r="V1164">
        <f>VLOOKUP($B1164,SOCS_box_taxonomy!$B$2:$Z$948,19,0)</f>
        <v>0</v>
      </c>
      <c r="W1164">
        <f>VLOOKUP($B1164,SOCS_box_taxonomy!$B$2:$Z$948,20,0)</f>
        <v>0</v>
      </c>
      <c r="X1164">
        <f>VLOOKUP($B1164,SOCS_box_taxonomy!$B$2:$Z$948,21,0)</f>
        <v>0</v>
      </c>
      <c r="Y1164">
        <f>VLOOKUP($B1164,SOCS_box_taxonomy!$B$2:$Z$948,22,0)</f>
        <v>0</v>
      </c>
    </row>
    <row r="1165" spans="1:26">
      <c r="A1165" t="s">
        <v>574</v>
      </c>
      <c r="B1165" t="s">
        <v>1695</v>
      </c>
      <c r="C1165">
        <v>197</v>
      </c>
      <c r="D1165" t="s">
        <v>21</v>
      </c>
      <c r="E1165">
        <v>159</v>
      </c>
      <c r="F1165">
        <v>194</v>
      </c>
      <c r="G1165">
        <v>1016</v>
      </c>
      <c r="H1165" t="s">
        <v>1265</v>
      </c>
      <c r="I1165" t="str">
        <f>VLOOKUP($B1165,SOCS_box_taxonomy!$B$2:$Z$948,6,0)</f>
        <v>Eukaryota</v>
      </c>
      <c r="J1165" t="str">
        <f>VLOOKUP($B1165,SOCS_box_taxonomy!$B$2:$Z$948,7,0)</f>
        <v xml:space="preserve"> Metazoa</v>
      </c>
      <c r="K1165" t="str">
        <f>VLOOKUP($B1165,SOCS_box_taxonomy!$B$2:$Z$948,8,0)</f>
        <v xml:space="preserve"> Chordata</v>
      </c>
      <c r="L1165" t="str">
        <f>VLOOKUP($B1165,SOCS_box_taxonomy!$B$2:$Z$948,9,0)</f>
        <v xml:space="preserve"> Craniata</v>
      </c>
      <c r="M1165" t="str">
        <f>VLOOKUP($B1165,SOCS_box_taxonomy!$B$2:$Z$948,10,0)</f>
        <v xml:space="preserve"> Vertebrata</v>
      </c>
      <c r="N1165" t="str">
        <f>VLOOKUP($B1165,SOCS_box_taxonomy!$B$2:$Z$948,11,0)</f>
        <v xml:space="preserve"> Euteleostomi</v>
      </c>
      <c r="O1165" t="str">
        <f>VLOOKUP($B1165,SOCS_box_taxonomy!$B$2:$Z$948,12,0)</f>
        <v>Actinopterygii</v>
      </c>
      <c r="P1165" t="str">
        <f>VLOOKUP($B1165,SOCS_box_taxonomy!$B$2:$Z$948,13,0)</f>
        <v xml:space="preserve"> Neopterygii</v>
      </c>
      <c r="Q1165" t="str">
        <f>VLOOKUP($B1165,SOCS_box_taxonomy!$B$2:$Z$948,14,0)</f>
        <v xml:space="preserve"> Teleostei</v>
      </c>
      <c r="R1165" t="str">
        <f>VLOOKUP($B1165,SOCS_box_taxonomy!$B$2:$Z$948,15,0)</f>
        <v xml:space="preserve"> Ostariophysi</v>
      </c>
      <c r="S1165" t="str">
        <f>VLOOKUP($B1165,SOCS_box_taxonomy!$B$2:$Z$948,16,0)</f>
        <v xml:space="preserve"> Cypriniformes</v>
      </c>
      <c r="T1165" t="str">
        <f>VLOOKUP($B1165,SOCS_box_taxonomy!$B$2:$Z$948,17,0)</f>
        <v>Cyprinidae</v>
      </c>
      <c r="U1165" t="str">
        <f>VLOOKUP($B1165,SOCS_box_taxonomy!$B$2:$Z$948,18,0)</f>
        <v xml:space="preserve"> Ctenopharyngodon.</v>
      </c>
      <c r="V1165">
        <f>VLOOKUP($B1165,SOCS_box_taxonomy!$B$2:$Z$948,19,0)</f>
        <v>0</v>
      </c>
      <c r="W1165">
        <f>VLOOKUP($B1165,SOCS_box_taxonomy!$B$2:$Z$948,20,0)</f>
        <v>0</v>
      </c>
      <c r="X1165">
        <f>VLOOKUP($B1165,SOCS_box_taxonomy!$B$2:$Z$948,21,0)</f>
        <v>0</v>
      </c>
      <c r="Y1165">
        <f>VLOOKUP($B1165,SOCS_box_taxonomy!$B$2:$Z$948,22,0)</f>
        <v>0</v>
      </c>
      <c r="Z1165">
        <f>$F1165-$E1165+1</f>
        <v>36</v>
      </c>
    </row>
    <row r="1166" spans="1:26">
      <c r="A1166" t="s">
        <v>575</v>
      </c>
      <c r="B1166" t="s">
        <v>1696</v>
      </c>
      <c r="C1166">
        <v>1291</v>
      </c>
      <c r="D1166" t="s">
        <v>21</v>
      </c>
      <c r="E1166">
        <v>229</v>
      </c>
      <c r="F1166">
        <v>265</v>
      </c>
      <c r="G1166">
        <v>1016</v>
      </c>
      <c r="H1166" t="s">
        <v>1265</v>
      </c>
      <c r="I1166" t="str">
        <f>VLOOKUP($B1166,SOCS_box_taxonomy!$B$2:$Z$948,6,0)</f>
        <v>Eukaryota</v>
      </c>
      <c r="J1166" t="str">
        <f>VLOOKUP($B1166,SOCS_box_taxonomy!$B$2:$Z$948,7,0)</f>
        <v xml:space="preserve"> Metazoa</v>
      </c>
      <c r="K1166" t="str">
        <f>VLOOKUP($B1166,SOCS_box_taxonomy!$B$2:$Z$948,8,0)</f>
        <v xml:space="preserve"> Ecdysozoa</v>
      </c>
      <c r="L1166" t="str">
        <f>VLOOKUP($B1166,SOCS_box_taxonomy!$B$2:$Z$948,9,0)</f>
        <v xml:space="preserve"> Arthropoda</v>
      </c>
      <c r="M1166" t="str">
        <f>VLOOKUP($B1166,SOCS_box_taxonomy!$B$2:$Z$948,10,0)</f>
        <v xml:space="preserve"> Hexapoda</v>
      </c>
      <c r="N1166" t="str">
        <f>VLOOKUP($B1166,SOCS_box_taxonomy!$B$2:$Z$948,11,0)</f>
        <v xml:space="preserve"> Insecta</v>
      </c>
      <c r="O1166" t="str">
        <f>VLOOKUP($B1166,SOCS_box_taxonomy!$B$2:$Z$948,12,0)</f>
        <v>Pterygota</v>
      </c>
      <c r="P1166" t="str">
        <f>VLOOKUP($B1166,SOCS_box_taxonomy!$B$2:$Z$948,13,0)</f>
        <v xml:space="preserve"> Neoptera</v>
      </c>
      <c r="Q1166" t="str">
        <f>VLOOKUP($B1166,SOCS_box_taxonomy!$B$2:$Z$948,14,0)</f>
        <v xml:space="preserve"> Endopterygota</v>
      </c>
      <c r="R1166" t="str">
        <f>VLOOKUP($B1166,SOCS_box_taxonomy!$B$2:$Z$948,15,0)</f>
        <v xml:space="preserve"> Diptera</v>
      </c>
      <c r="S1166" t="str">
        <f>VLOOKUP($B1166,SOCS_box_taxonomy!$B$2:$Z$948,16,0)</f>
        <v xml:space="preserve"> Brachycera</v>
      </c>
      <c r="T1166" t="str">
        <f>VLOOKUP($B1166,SOCS_box_taxonomy!$B$2:$Z$948,17,0)</f>
        <v xml:space="preserve"> Muscomorpha</v>
      </c>
      <c r="U1166" t="str">
        <f>VLOOKUP($B1166,SOCS_box_taxonomy!$B$2:$Z$948,18,0)</f>
        <v>Ephydroidea</v>
      </c>
      <c r="V1166" t="str">
        <f>VLOOKUP($B1166,SOCS_box_taxonomy!$B$2:$Z$948,19,0)</f>
        <v xml:space="preserve"> Drosophilidae</v>
      </c>
      <c r="W1166" t="str">
        <f>VLOOKUP($B1166,SOCS_box_taxonomy!$B$2:$Z$948,20,0)</f>
        <v xml:space="preserve"> Drosophila</v>
      </c>
      <c r="X1166" t="str">
        <f>VLOOKUP($B1166,SOCS_box_taxonomy!$B$2:$Z$948,21,0)</f>
        <v xml:space="preserve"> Sophophora.</v>
      </c>
      <c r="Y1166">
        <f>VLOOKUP($B1166,SOCS_box_taxonomy!$B$2:$Z$948,22,0)</f>
        <v>0</v>
      </c>
      <c r="Z1166">
        <f>$F1166-$E1166+1</f>
        <v>37</v>
      </c>
    </row>
    <row r="1167" spans="1:26">
      <c r="A1167" t="s">
        <v>575</v>
      </c>
      <c r="B1167" t="s">
        <v>1696</v>
      </c>
      <c r="C1167">
        <v>1291</v>
      </c>
      <c r="D1167" t="s">
        <v>1340</v>
      </c>
      <c r="E1167">
        <v>1138</v>
      </c>
      <c r="F1167">
        <v>1287</v>
      </c>
      <c r="G1167">
        <v>519</v>
      </c>
      <c r="H1167" t="s">
        <v>1341</v>
      </c>
      <c r="I1167" t="str">
        <f>VLOOKUP($B1167,SOCS_box_taxonomy!$B$2:$Z$948,6,0)</f>
        <v>Eukaryota</v>
      </c>
      <c r="J1167" t="str">
        <f>VLOOKUP($B1167,SOCS_box_taxonomy!$B$2:$Z$948,7,0)</f>
        <v xml:space="preserve"> Metazoa</v>
      </c>
      <c r="K1167" t="str">
        <f>VLOOKUP($B1167,SOCS_box_taxonomy!$B$2:$Z$948,8,0)</f>
        <v xml:space="preserve"> Ecdysozoa</v>
      </c>
      <c r="L1167" t="str">
        <f>VLOOKUP($B1167,SOCS_box_taxonomy!$B$2:$Z$948,9,0)</f>
        <v xml:space="preserve"> Arthropoda</v>
      </c>
      <c r="M1167" t="str">
        <f>VLOOKUP($B1167,SOCS_box_taxonomy!$B$2:$Z$948,10,0)</f>
        <v xml:space="preserve"> Hexapoda</v>
      </c>
      <c r="N1167" t="str">
        <f>VLOOKUP($B1167,SOCS_box_taxonomy!$B$2:$Z$948,11,0)</f>
        <v xml:space="preserve"> Insecta</v>
      </c>
      <c r="O1167" t="str">
        <f>VLOOKUP($B1167,SOCS_box_taxonomy!$B$2:$Z$948,12,0)</f>
        <v>Pterygota</v>
      </c>
      <c r="P1167" t="str">
        <f>VLOOKUP($B1167,SOCS_box_taxonomy!$B$2:$Z$948,13,0)</f>
        <v xml:space="preserve"> Neoptera</v>
      </c>
      <c r="Q1167" t="str">
        <f>VLOOKUP($B1167,SOCS_box_taxonomy!$B$2:$Z$948,14,0)</f>
        <v xml:space="preserve"> Endopterygota</v>
      </c>
      <c r="R1167" t="str">
        <f>VLOOKUP($B1167,SOCS_box_taxonomy!$B$2:$Z$948,15,0)</f>
        <v xml:space="preserve"> Diptera</v>
      </c>
      <c r="S1167" t="str">
        <f>VLOOKUP($B1167,SOCS_box_taxonomy!$B$2:$Z$948,16,0)</f>
        <v xml:space="preserve"> Brachycera</v>
      </c>
      <c r="T1167" t="str">
        <f>VLOOKUP($B1167,SOCS_box_taxonomy!$B$2:$Z$948,17,0)</f>
        <v xml:space="preserve"> Muscomorpha</v>
      </c>
      <c r="U1167" t="str">
        <f>VLOOKUP($B1167,SOCS_box_taxonomy!$B$2:$Z$948,18,0)</f>
        <v>Ephydroidea</v>
      </c>
      <c r="V1167" t="str">
        <f>VLOOKUP($B1167,SOCS_box_taxonomy!$B$2:$Z$948,19,0)</f>
        <v xml:space="preserve"> Drosophilidae</v>
      </c>
      <c r="W1167" t="str">
        <f>VLOOKUP($B1167,SOCS_box_taxonomy!$B$2:$Z$948,20,0)</f>
        <v xml:space="preserve"> Drosophila</v>
      </c>
      <c r="X1167" t="str">
        <f>VLOOKUP($B1167,SOCS_box_taxonomy!$B$2:$Z$948,21,0)</f>
        <v xml:space="preserve"> Sophophora.</v>
      </c>
      <c r="Y1167">
        <f>VLOOKUP($B1167,SOCS_box_taxonomy!$B$2:$Z$948,22,0)</f>
        <v>0</v>
      </c>
    </row>
    <row r="1168" spans="1:26">
      <c r="A1168" t="s">
        <v>575</v>
      </c>
      <c r="B1168" t="s">
        <v>1696</v>
      </c>
      <c r="C1168">
        <v>1291</v>
      </c>
      <c r="D1168" t="s">
        <v>1457</v>
      </c>
      <c r="E1168">
        <v>505</v>
      </c>
      <c r="F1168">
        <v>1137</v>
      </c>
      <c r="G1168">
        <v>21</v>
      </c>
      <c r="I1168" t="str">
        <f>VLOOKUP($B1168,SOCS_box_taxonomy!$B$2:$Z$948,6,0)</f>
        <v>Eukaryota</v>
      </c>
      <c r="J1168" t="str">
        <f>VLOOKUP($B1168,SOCS_box_taxonomy!$B$2:$Z$948,7,0)</f>
        <v xml:space="preserve"> Metazoa</v>
      </c>
      <c r="K1168" t="str">
        <f>VLOOKUP($B1168,SOCS_box_taxonomy!$B$2:$Z$948,8,0)</f>
        <v xml:space="preserve"> Ecdysozoa</v>
      </c>
      <c r="L1168" t="str">
        <f>VLOOKUP($B1168,SOCS_box_taxonomy!$B$2:$Z$948,9,0)</f>
        <v xml:space="preserve"> Arthropoda</v>
      </c>
      <c r="M1168" t="str">
        <f>VLOOKUP($B1168,SOCS_box_taxonomy!$B$2:$Z$948,10,0)</f>
        <v xml:space="preserve"> Hexapoda</v>
      </c>
      <c r="N1168" t="str">
        <f>VLOOKUP($B1168,SOCS_box_taxonomy!$B$2:$Z$948,11,0)</f>
        <v xml:space="preserve"> Insecta</v>
      </c>
      <c r="O1168" t="str">
        <f>VLOOKUP($B1168,SOCS_box_taxonomy!$B$2:$Z$948,12,0)</f>
        <v>Pterygota</v>
      </c>
      <c r="P1168" t="str">
        <f>VLOOKUP($B1168,SOCS_box_taxonomy!$B$2:$Z$948,13,0)</f>
        <v xml:space="preserve"> Neoptera</v>
      </c>
      <c r="Q1168" t="str">
        <f>VLOOKUP($B1168,SOCS_box_taxonomy!$B$2:$Z$948,14,0)</f>
        <v xml:space="preserve"> Endopterygota</v>
      </c>
      <c r="R1168" t="str">
        <f>VLOOKUP($B1168,SOCS_box_taxonomy!$B$2:$Z$948,15,0)</f>
        <v xml:space="preserve"> Diptera</v>
      </c>
      <c r="S1168" t="str">
        <f>VLOOKUP($B1168,SOCS_box_taxonomy!$B$2:$Z$948,16,0)</f>
        <v xml:space="preserve"> Brachycera</v>
      </c>
      <c r="T1168" t="str">
        <f>VLOOKUP($B1168,SOCS_box_taxonomy!$B$2:$Z$948,17,0)</f>
        <v xml:space="preserve"> Muscomorpha</v>
      </c>
      <c r="U1168" t="str">
        <f>VLOOKUP($B1168,SOCS_box_taxonomy!$B$2:$Z$948,18,0)</f>
        <v>Ephydroidea</v>
      </c>
      <c r="V1168" t="str">
        <f>VLOOKUP($B1168,SOCS_box_taxonomy!$B$2:$Z$948,19,0)</f>
        <v xml:space="preserve"> Drosophilidae</v>
      </c>
      <c r="W1168" t="str">
        <f>VLOOKUP($B1168,SOCS_box_taxonomy!$B$2:$Z$948,20,0)</f>
        <v xml:space="preserve"> Drosophila</v>
      </c>
      <c r="X1168" t="str">
        <f>VLOOKUP($B1168,SOCS_box_taxonomy!$B$2:$Z$948,21,0)</f>
        <v xml:space="preserve"> Sophophora.</v>
      </c>
      <c r="Y1168">
        <f>VLOOKUP($B1168,SOCS_box_taxonomy!$B$2:$Z$948,22,0)</f>
        <v>0</v>
      </c>
    </row>
    <row r="1169" spans="1:26">
      <c r="A1169" t="s">
        <v>576</v>
      </c>
      <c r="B1169" t="s">
        <v>1697</v>
      </c>
      <c r="C1169">
        <v>254</v>
      </c>
      <c r="D1169" t="s">
        <v>1286</v>
      </c>
      <c r="E1169">
        <v>82</v>
      </c>
      <c r="F1169">
        <v>163</v>
      </c>
      <c r="G1169">
        <v>4403</v>
      </c>
      <c r="H1169" t="s">
        <v>1287</v>
      </c>
      <c r="I1169" t="str">
        <f>VLOOKUP($B1169,SOCS_box_taxonomy!$B$2:$Z$948,6,0)</f>
        <v>Eukaryota</v>
      </c>
      <c r="J1169" t="str">
        <f>VLOOKUP($B1169,SOCS_box_taxonomy!$B$2:$Z$948,7,0)</f>
        <v xml:space="preserve"> Metazoa</v>
      </c>
      <c r="K1169" t="str">
        <f>VLOOKUP($B1169,SOCS_box_taxonomy!$B$2:$Z$948,8,0)</f>
        <v xml:space="preserve"> Chordata</v>
      </c>
      <c r="L1169" t="str">
        <f>VLOOKUP($B1169,SOCS_box_taxonomy!$B$2:$Z$948,9,0)</f>
        <v xml:space="preserve"> Craniata</v>
      </c>
      <c r="M1169" t="str">
        <f>VLOOKUP($B1169,SOCS_box_taxonomy!$B$2:$Z$948,10,0)</f>
        <v xml:space="preserve"> Vertebrata</v>
      </c>
      <c r="N1169" t="str">
        <f>VLOOKUP($B1169,SOCS_box_taxonomy!$B$2:$Z$948,11,0)</f>
        <v xml:space="preserve"> Euteleostomi</v>
      </c>
      <c r="O1169" t="str">
        <f>VLOOKUP($B1169,SOCS_box_taxonomy!$B$2:$Z$948,12,0)</f>
        <v>Mammalia</v>
      </c>
      <c r="P1169" t="str">
        <f>VLOOKUP($B1169,SOCS_box_taxonomy!$B$2:$Z$948,13,0)</f>
        <v xml:space="preserve"> Eutheria</v>
      </c>
      <c r="Q1169" t="str">
        <f>VLOOKUP($B1169,SOCS_box_taxonomy!$B$2:$Z$948,14,0)</f>
        <v xml:space="preserve"> Laurasiatheria</v>
      </c>
      <c r="R1169" t="str">
        <f>VLOOKUP($B1169,SOCS_box_taxonomy!$B$2:$Z$948,15,0)</f>
        <v xml:space="preserve"> Cetartiodactyla</v>
      </c>
      <c r="S1169" t="str">
        <f>VLOOKUP($B1169,SOCS_box_taxonomy!$B$2:$Z$948,16,0)</f>
        <v xml:space="preserve"> Ruminantia</v>
      </c>
      <c r="T1169" t="str">
        <f>VLOOKUP($B1169,SOCS_box_taxonomy!$B$2:$Z$948,17,0)</f>
        <v>Pecora</v>
      </c>
      <c r="U1169" t="str">
        <f>VLOOKUP($B1169,SOCS_box_taxonomy!$B$2:$Z$948,18,0)</f>
        <v xml:space="preserve"> Bovidae</v>
      </c>
      <c r="V1169" t="str">
        <f>VLOOKUP($B1169,SOCS_box_taxonomy!$B$2:$Z$948,19,0)</f>
        <v xml:space="preserve"> Bovinae</v>
      </c>
      <c r="W1169" t="str">
        <f>VLOOKUP($B1169,SOCS_box_taxonomy!$B$2:$Z$948,20,0)</f>
        <v xml:space="preserve"> Bos.</v>
      </c>
      <c r="X1169">
        <f>VLOOKUP($B1169,SOCS_box_taxonomy!$B$2:$Z$948,21,0)</f>
        <v>0</v>
      </c>
      <c r="Y1169">
        <f>VLOOKUP($B1169,SOCS_box_taxonomy!$B$2:$Z$948,22,0)</f>
        <v>0</v>
      </c>
    </row>
    <row r="1170" spans="1:26">
      <c r="A1170" t="s">
        <v>576</v>
      </c>
      <c r="B1170" t="s">
        <v>1697</v>
      </c>
      <c r="C1170">
        <v>254</v>
      </c>
      <c r="D1170" t="s">
        <v>21</v>
      </c>
      <c r="E1170">
        <v>216</v>
      </c>
      <c r="F1170">
        <v>251</v>
      </c>
      <c r="G1170">
        <v>1016</v>
      </c>
      <c r="H1170" t="s">
        <v>1265</v>
      </c>
      <c r="I1170" t="str">
        <f>VLOOKUP($B1170,SOCS_box_taxonomy!$B$2:$Z$948,6,0)</f>
        <v>Eukaryota</v>
      </c>
      <c r="J1170" t="str">
        <f>VLOOKUP($B1170,SOCS_box_taxonomy!$B$2:$Z$948,7,0)</f>
        <v xml:space="preserve"> Metazoa</v>
      </c>
      <c r="K1170" t="str">
        <f>VLOOKUP($B1170,SOCS_box_taxonomy!$B$2:$Z$948,8,0)</f>
        <v xml:space="preserve"> Chordata</v>
      </c>
      <c r="L1170" t="str">
        <f>VLOOKUP($B1170,SOCS_box_taxonomy!$B$2:$Z$948,9,0)</f>
        <v xml:space="preserve"> Craniata</v>
      </c>
      <c r="M1170" t="str">
        <f>VLOOKUP($B1170,SOCS_box_taxonomy!$B$2:$Z$948,10,0)</f>
        <v xml:space="preserve"> Vertebrata</v>
      </c>
      <c r="N1170" t="str">
        <f>VLOOKUP($B1170,SOCS_box_taxonomy!$B$2:$Z$948,11,0)</f>
        <v xml:space="preserve"> Euteleostomi</v>
      </c>
      <c r="O1170" t="str">
        <f>VLOOKUP($B1170,SOCS_box_taxonomy!$B$2:$Z$948,12,0)</f>
        <v>Mammalia</v>
      </c>
      <c r="P1170" t="str">
        <f>VLOOKUP($B1170,SOCS_box_taxonomy!$B$2:$Z$948,13,0)</f>
        <v xml:space="preserve"> Eutheria</v>
      </c>
      <c r="Q1170" t="str">
        <f>VLOOKUP($B1170,SOCS_box_taxonomy!$B$2:$Z$948,14,0)</f>
        <v xml:space="preserve"> Laurasiatheria</v>
      </c>
      <c r="R1170" t="str">
        <f>VLOOKUP($B1170,SOCS_box_taxonomy!$B$2:$Z$948,15,0)</f>
        <v xml:space="preserve"> Cetartiodactyla</v>
      </c>
      <c r="S1170" t="str">
        <f>VLOOKUP($B1170,SOCS_box_taxonomy!$B$2:$Z$948,16,0)</f>
        <v xml:space="preserve"> Ruminantia</v>
      </c>
      <c r="T1170" t="str">
        <f>VLOOKUP($B1170,SOCS_box_taxonomy!$B$2:$Z$948,17,0)</f>
        <v>Pecora</v>
      </c>
      <c r="U1170" t="str">
        <f>VLOOKUP($B1170,SOCS_box_taxonomy!$B$2:$Z$948,18,0)</f>
        <v xml:space="preserve"> Bovidae</v>
      </c>
      <c r="V1170" t="str">
        <f>VLOOKUP($B1170,SOCS_box_taxonomy!$B$2:$Z$948,19,0)</f>
        <v xml:space="preserve"> Bovinae</v>
      </c>
      <c r="W1170" t="str">
        <f>VLOOKUP($B1170,SOCS_box_taxonomy!$B$2:$Z$948,20,0)</f>
        <v xml:space="preserve"> Bos.</v>
      </c>
      <c r="X1170">
        <f>VLOOKUP($B1170,SOCS_box_taxonomy!$B$2:$Z$948,21,0)</f>
        <v>0</v>
      </c>
      <c r="Y1170">
        <f>VLOOKUP($B1170,SOCS_box_taxonomy!$B$2:$Z$948,22,0)</f>
        <v>0</v>
      </c>
      <c r="Z1170">
        <f>$F1170-$E1170+1</f>
        <v>36</v>
      </c>
    </row>
    <row r="1171" spans="1:26">
      <c r="A1171" t="s">
        <v>577</v>
      </c>
      <c r="B1171" t="s">
        <v>1698</v>
      </c>
      <c r="C1171">
        <v>249</v>
      </c>
      <c r="D1171" t="s">
        <v>1286</v>
      </c>
      <c r="E1171">
        <v>84</v>
      </c>
      <c r="F1171">
        <v>165</v>
      </c>
      <c r="G1171">
        <v>4403</v>
      </c>
      <c r="H1171" t="s">
        <v>1287</v>
      </c>
      <c r="I1171" t="str">
        <f>VLOOKUP($B1171,SOCS_box_taxonomy!$B$2:$Z$948,6,0)</f>
        <v>Eukaryota</v>
      </c>
      <c r="J1171" t="str">
        <f>VLOOKUP($B1171,SOCS_box_taxonomy!$B$2:$Z$948,7,0)</f>
        <v xml:space="preserve"> Metazoa</v>
      </c>
      <c r="K1171" t="str">
        <f>VLOOKUP($B1171,SOCS_box_taxonomy!$B$2:$Z$948,8,0)</f>
        <v xml:space="preserve"> Chordata</v>
      </c>
      <c r="L1171" t="str">
        <f>VLOOKUP($B1171,SOCS_box_taxonomy!$B$2:$Z$948,9,0)</f>
        <v xml:space="preserve"> Craniata</v>
      </c>
      <c r="M1171" t="str">
        <f>VLOOKUP($B1171,SOCS_box_taxonomy!$B$2:$Z$948,10,0)</f>
        <v xml:space="preserve"> Vertebrata</v>
      </c>
      <c r="N1171" t="str">
        <f>VLOOKUP($B1171,SOCS_box_taxonomy!$B$2:$Z$948,11,0)</f>
        <v xml:space="preserve"> Euteleostomi</v>
      </c>
      <c r="O1171" t="str">
        <f>VLOOKUP($B1171,SOCS_box_taxonomy!$B$2:$Z$948,12,0)</f>
        <v>Testudines + Archosauria group</v>
      </c>
      <c r="P1171" t="str">
        <f>VLOOKUP($B1171,SOCS_box_taxonomy!$B$2:$Z$948,13,0)</f>
        <v xml:space="preserve"> Archosauria</v>
      </c>
      <c r="Q1171" t="str">
        <f>VLOOKUP($B1171,SOCS_box_taxonomy!$B$2:$Z$948,14,0)</f>
        <v xml:space="preserve"> Dinosauria</v>
      </c>
      <c r="R1171" t="str">
        <f>VLOOKUP($B1171,SOCS_box_taxonomy!$B$2:$Z$948,15,0)</f>
        <v xml:space="preserve"> Saurischia</v>
      </c>
      <c r="S1171" t="str">
        <f>VLOOKUP($B1171,SOCS_box_taxonomy!$B$2:$Z$948,16,0)</f>
        <v>Theropoda</v>
      </c>
      <c r="T1171" t="str">
        <f>VLOOKUP($B1171,SOCS_box_taxonomy!$B$2:$Z$948,17,0)</f>
        <v xml:space="preserve"> Coelurosauria</v>
      </c>
      <c r="U1171" t="str">
        <f>VLOOKUP($B1171,SOCS_box_taxonomy!$B$2:$Z$948,18,0)</f>
        <v xml:space="preserve"> Aves</v>
      </c>
      <c r="V1171" t="str">
        <f>VLOOKUP($B1171,SOCS_box_taxonomy!$B$2:$Z$948,19,0)</f>
        <v xml:space="preserve"> Neognathae</v>
      </c>
      <c r="W1171" t="str">
        <f>VLOOKUP($B1171,SOCS_box_taxonomy!$B$2:$Z$948,20,0)</f>
        <v xml:space="preserve"> Galliformes</v>
      </c>
      <c r="X1171" t="str">
        <f>VLOOKUP($B1171,SOCS_box_taxonomy!$B$2:$Z$948,21,0)</f>
        <v xml:space="preserve"> Phasianidae</v>
      </c>
      <c r="Y1171" t="str">
        <f>VLOOKUP($B1171,SOCS_box_taxonomy!$B$2:$Z$948,22,0)</f>
        <v>Phasianinae</v>
      </c>
    </row>
    <row r="1172" spans="1:26">
      <c r="A1172" t="s">
        <v>577</v>
      </c>
      <c r="B1172" t="s">
        <v>1698</v>
      </c>
      <c r="C1172">
        <v>249</v>
      </c>
      <c r="D1172" t="s">
        <v>21</v>
      </c>
      <c r="E1172">
        <v>211</v>
      </c>
      <c r="F1172">
        <v>246</v>
      </c>
      <c r="G1172">
        <v>1016</v>
      </c>
      <c r="H1172" t="s">
        <v>1265</v>
      </c>
      <c r="I1172" t="str">
        <f>VLOOKUP($B1172,SOCS_box_taxonomy!$B$2:$Z$948,6,0)</f>
        <v>Eukaryota</v>
      </c>
      <c r="J1172" t="str">
        <f>VLOOKUP($B1172,SOCS_box_taxonomy!$B$2:$Z$948,7,0)</f>
        <v xml:space="preserve"> Metazoa</v>
      </c>
      <c r="K1172" t="str">
        <f>VLOOKUP($B1172,SOCS_box_taxonomy!$B$2:$Z$948,8,0)</f>
        <v xml:space="preserve"> Chordata</v>
      </c>
      <c r="L1172" t="str">
        <f>VLOOKUP($B1172,SOCS_box_taxonomy!$B$2:$Z$948,9,0)</f>
        <v xml:space="preserve"> Craniata</v>
      </c>
      <c r="M1172" t="str">
        <f>VLOOKUP($B1172,SOCS_box_taxonomy!$B$2:$Z$948,10,0)</f>
        <v xml:space="preserve"> Vertebrata</v>
      </c>
      <c r="N1172" t="str">
        <f>VLOOKUP($B1172,SOCS_box_taxonomy!$B$2:$Z$948,11,0)</f>
        <v xml:space="preserve"> Euteleostomi</v>
      </c>
      <c r="O1172" t="str">
        <f>VLOOKUP($B1172,SOCS_box_taxonomy!$B$2:$Z$948,12,0)</f>
        <v>Testudines + Archosauria group</v>
      </c>
      <c r="P1172" t="str">
        <f>VLOOKUP($B1172,SOCS_box_taxonomy!$B$2:$Z$948,13,0)</f>
        <v xml:space="preserve"> Archosauria</v>
      </c>
      <c r="Q1172" t="str">
        <f>VLOOKUP($B1172,SOCS_box_taxonomy!$B$2:$Z$948,14,0)</f>
        <v xml:space="preserve"> Dinosauria</v>
      </c>
      <c r="R1172" t="str">
        <f>VLOOKUP($B1172,SOCS_box_taxonomy!$B$2:$Z$948,15,0)</f>
        <v xml:space="preserve"> Saurischia</v>
      </c>
      <c r="S1172" t="str">
        <f>VLOOKUP($B1172,SOCS_box_taxonomy!$B$2:$Z$948,16,0)</f>
        <v>Theropoda</v>
      </c>
      <c r="T1172" t="str">
        <f>VLOOKUP($B1172,SOCS_box_taxonomy!$B$2:$Z$948,17,0)</f>
        <v xml:space="preserve"> Coelurosauria</v>
      </c>
      <c r="U1172" t="str">
        <f>VLOOKUP($B1172,SOCS_box_taxonomy!$B$2:$Z$948,18,0)</f>
        <v xml:space="preserve"> Aves</v>
      </c>
      <c r="V1172" t="str">
        <f>VLOOKUP($B1172,SOCS_box_taxonomy!$B$2:$Z$948,19,0)</f>
        <v xml:space="preserve"> Neognathae</v>
      </c>
      <c r="W1172" t="str">
        <f>VLOOKUP($B1172,SOCS_box_taxonomy!$B$2:$Z$948,20,0)</f>
        <v xml:space="preserve"> Galliformes</v>
      </c>
      <c r="X1172" t="str">
        <f>VLOOKUP($B1172,SOCS_box_taxonomy!$B$2:$Z$948,21,0)</f>
        <v xml:space="preserve"> Phasianidae</v>
      </c>
      <c r="Y1172" t="str">
        <f>VLOOKUP($B1172,SOCS_box_taxonomy!$B$2:$Z$948,22,0)</f>
        <v>Phasianinae</v>
      </c>
      <c r="Z1172">
        <f>$F1172-$E1172+1</f>
        <v>36</v>
      </c>
    </row>
    <row r="1173" spans="1:26">
      <c r="A1173" t="s">
        <v>578</v>
      </c>
      <c r="B1173" t="s">
        <v>1699</v>
      </c>
      <c r="C1173">
        <v>258</v>
      </c>
      <c r="D1173" t="s">
        <v>1286</v>
      </c>
      <c r="E1173">
        <v>82</v>
      </c>
      <c r="F1173">
        <v>163</v>
      </c>
      <c r="G1173">
        <v>4403</v>
      </c>
      <c r="H1173" t="s">
        <v>1287</v>
      </c>
      <c r="I1173" t="str">
        <f>VLOOKUP($B1173,SOCS_box_taxonomy!$B$2:$Z$948,6,0)</f>
        <v>Eukaryota</v>
      </c>
      <c r="J1173" t="str">
        <f>VLOOKUP($B1173,SOCS_box_taxonomy!$B$2:$Z$948,7,0)</f>
        <v xml:space="preserve"> Metazoa</v>
      </c>
      <c r="K1173" t="str">
        <f>VLOOKUP($B1173,SOCS_box_taxonomy!$B$2:$Z$948,8,0)</f>
        <v xml:space="preserve"> Chordata</v>
      </c>
      <c r="L1173" t="str">
        <f>VLOOKUP($B1173,SOCS_box_taxonomy!$B$2:$Z$948,9,0)</f>
        <v xml:space="preserve"> Craniata</v>
      </c>
      <c r="M1173" t="str">
        <f>VLOOKUP($B1173,SOCS_box_taxonomy!$B$2:$Z$948,10,0)</f>
        <v xml:space="preserve"> Vertebrata</v>
      </c>
      <c r="N1173" t="str">
        <f>VLOOKUP($B1173,SOCS_box_taxonomy!$B$2:$Z$948,11,0)</f>
        <v xml:space="preserve"> Euteleostomi</v>
      </c>
      <c r="O1173" t="str">
        <f>VLOOKUP($B1173,SOCS_box_taxonomy!$B$2:$Z$948,12,0)</f>
        <v>Mammalia</v>
      </c>
      <c r="P1173" t="str">
        <f>VLOOKUP($B1173,SOCS_box_taxonomy!$B$2:$Z$948,13,0)</f>
        <v xml:space="preserve"> Eutheria</v>
      </c>
      <c r="Q1173" t="str">
        <f>VLOOKUP($B1173,SOCS_box_taxonomy!$B$2:$Z$948,14,0)</f>
        <v xml:space="preserve"> Euarchontoglires</v>
      </c>
      <c r="R1173" t="str">
        <f>VLOOKUP($B1173,SOCS_box_taxonomy!$B$2:$Z$948,15,0)</f>
        <v xml:space="preserve"> Primates</v>
      </c>
      <c r="S1173" t="str">
        <f>VLOOKUP($B1173,SOCS_box_taxonomy!$B$2:$Z$948,16,0)</f>
        <v xml:space="preserve"> Haplorrhini</v>
      </c>
      <c r="T1173" t="str">
        <f>VLOOKUP($B1173,SOCS_box_taxonomy!$B$2:$Z$948,17,0)</f>
        <v>Catarrhini</v>
      </c>
      <c r="U1173" t="str">
        <f>VLOOKUP($B1173,SOCS_box_taxonomy!$B$2:$Z$948,18,0)</f>
        <v xml:space="preserve"> Hominidae</v>
      </c>
      <c r="V1173" t="str">
        <f>VLOOKUP($B1173,SOCS_box_taxonomy!$B$2:$Z$948,19,0)</f>
        <v xml:space="preserve"> Homo.</v>
      </c>
      <c r="W1173">
        <f>VLOOKUP($B1173,SOCS_box_taxonomy!$B$2:$Z$948,20,0)</f>
        <v>0</v>
      </c>
      <c r="X1173">
        <f>VLOOKUP($B1173,SOCS_box_taxonomy!$B$2:$Z$948,21,0)</f>
        <v>0</v>
      </c>
      <c r="Y1173">
        <f>VLOOKUP($B1173,SOCS_box_taxonomy!$B$2:$Z$948,22,0)</f>
        <v>0</v>
      </c>
    </row>
    <row r="1174" spans="1:26">
      <c r="A1174" t="s">
        <v>578</v>
      </c>
      <c r="B1174" t="s">
        <v>1699</v>
      </c>
      <c r="C1174">
        <v>258</v>
      </c>
      <c r="D1174" t="s">
        <v>21</v>
      </c>
      <c r="E1174">
        <v>220</v>
      </c>
      <c r="F1174">
        <v>255</v>
      </c>
      <c r="G1174">
        <v>1016</v>
      </c>
      <c r="H1174" t="s">
        <v>1265</v>
      </c>
      <c r="I1174" t="str">
        <f>VLOOKUP($B1174,SOCS_box_taxonomy!$B$2:$Z$948,6,0)</f>
        <v>Eukaryota</v>
      </c>
      <c r="J1174" t="str">
        <f>VLOOKUP($B1174,SOCS_box_taxonomy!$B$2:$Z$948,7,0)</f>
        <v xml:space="preserve"> Metazoa</v>
      </c>
      <c r="K1174" t="str">
        <f>VLOOKUP($B1174,SOCS_box_taxonomy!$B$2:$Z$948,8,0)</f>
        <v xml:space="preserve"> Chordata</v>
      </c>
      <c r="L1174" t="str">
        <f>VLOOKUP($B1174,SOCS_box_taxonomy!$B$2:$Z$948,9,0)</f>
        <v xml:space="preserve"> Craniata</v>
      </c>
      <c r="M1174" t="str">
        <f>VLOOKUP($B1174,SOCS_box_taxonomy!$B$2:$Z$948,10,0)</f>
        <v xml:space="preserve"> Vertebrata</v>
      </c>
      <c r="N1174" t="str">
        <f>VLOOKUP($B1174,SOCS_box_taxonomy!$B$2:$Z$948,11,0)</f>
        <v xml:space="preserve"> Euteleostomi</v>
      </c>
      <c r="O1174" t="str">
        <f>VLOOKUP($B1174,SOCS_box_taxonomy!$B$2:$Z$948,12,0)</f>
        <v>Mammalia</v>
      </c>
      <c r="P1174" t="str">
        <f>VLOOKUP($B1174,SOCS_box_taxonomy!$B$2:$Z$948,13,0)</f>
        <v xml:space="preserve"> Eutheria</v>
      </c>
      <c r="Q1174" t="str">
        <f>VLOOKUP($B1174,SOCS_box_taxonomy!$B$2:$Z$948,14,0)</f>
        <v xml:space="preserve"> Euarchontoglires</v>
      </c>
      <c r="R1174" t="str">
        <f>VLOOKUP($B1174,SOCS_box_taxonomy!$B$2:$Z$948,15,0)</f>
        <v xml:space="preserve"> Primates</v>
      </c>
      <c r="S1174" t="str">
        <f>VLOOKUP($B1174,SOCS_box_taxonomy!$B$2:$Z$948,16,0)</f>
        <v xml:space="preserve"> Haplorrhini</v>
      </c>
      <c r="T1174" t="str">
        <f>VLOOKUP($B1174,SOCS_box_taxonomy!$B$2:$Z$948,17,0)</f>
        <v>Catarrhini</v>
      </c>
      <c r="U1174" t="str">
        <f>VLOOKUP($B1174,SOCS_box_taxonomy!$B$2:$Z$948,18,0)</f>
        <v xml:space="preserve"> Hominidae</v>
      </c>
      <c r="V1174" t="str">
        <f>VLOOKUP($B1174,SOCS_box_taxonomy!$B$2:$Z$948,19,0)</f>
        <v xml:space="preserve"> Homo.</v>
      </c>
      <c r="W1174">
        <f>VLOOKUP($B1174,SOCS_box_taxonomy!$B$2:$Z$948,20,0)</f>
        <v>0</v>
      </c>
      <c r="X1174">
        <f>VLOOKUP($B1174,SOCS_box_taxonomy!$B$2:$Z$948,21,0)</f>
        <v>0</v>
      </c>
      <c r="Y1174">
        <f>VLOOKUP($B1174,SOCS_box_taxonomy!$B$2:$Z$948,22,0)</f>
        <v>0</v>
      </c>
      <c r="Z1174">
        <f>$F1174-$E1174+1</f>
        <v>36</v>
      </c>
    </row>
    <row r="1175" spans="1:26">
      <c r="A1175" t="s">
        <v>579</v>
      </c>
      <c r="B1175" t="s">
        <v>1700</v>
      </c>
      <c r="C1175">
        <v>257</v>
      </c>
      <c r="D1175" t="s">
        <v>1286</v>
      </c>
      <c r="E1175">
        <v>82</v>
      </c>
      <c r="F1175">
        <v>163</v>
      </c>
      <c r="G1175">
        <v>4403</v>
      </c>
      <c r="H1175" t="s">
        <v>1287</v>
      </c>
      <c r="I1175" t="str">
        <f>VLOOKUP($B1175,SOCS_box_taxonomy!$B$2:$Z$948,6,0)</f>
        <v>Eukaryota</v>
      </c>
      <c r="J1175" t="str">
        <f>VLOOKUP($B1175,SOCS_box_taxonomy!$B$2:$Z$948,7,0)</f>
        <v xml:space="preserve"> Metazoa</v>
      </c>
      <c r="K1175" t="str">
        <f>VLOOKUP($B1175,SOCS_box_taxonomy!$B$2:$Z$948,8,0)</f>
        <v xml:space="preserve"> Chordata</v>
      </c>
      <c r="L1175" t="str">
        <f>VLOOKUP($B1175,SOCS_box_taxonomy!$B$2:$Z$948,9,0)</f>
        <v xml:space="preserve"> Craniata</v>
      </c>
      <c r="M1175" t="str">
        <f>VLOOKUP($B1175,SOCS_box_taxonomy!$B$2:$Z$948,10,0)</f>
        <v xml:space="preserve"> Vertebrata</v>
      </c>
      <c r="N1175" t="str">
        <f>VLOOKUP($B1175,SOCS_box_taxonomy!$B$2:$Z$948,11,0)</f>
        <v xml:space="preserve"> Euteleostomi</v>
      </c>
      <c r="O1175" t="str">
        <f>VLOOKUP($B1175,SOCS_box_taxonomy!$B$2:$Z$948,12,0)</f>
        <v>Mammalia</v>
      </c>
      <c r="P1175" t="str">
        <f>VLOOKUP($B1175,SOCS_box_taxonomy!$B$2:$Z$948,13,0)</f>
        <v xml:space="preserve"> Eutheria</v>
      </c>
      <c r="Q1175" t="str">
        <f>VLOOKUP($B1175,SOCS_box_taxonomy!$B$2:$Z$948,14,0)</f>
        <v xml:space="preserve"> Euarchontoglires</v>
      </c>
      <c r="R1175" t="str">
        <f>VLOOKUP($B1175,SOCS_box_taxonomy!$B$2:$Z$948,15,0)</f>
        <v xml:space="preserve"> Glires</v>
      </c>
      <c r="S1175" t="str">
        <f>VLOOKUP($B1175,SOCS_box_taxonomy!$B$2:$Z$948,16,0)</f>
        <v xml:space="preserve"> Rodentia</v>
      </c>
      <c r="T1175" t="str">
        <f>VLOOKUP($B1175,SOCS_box_taxonomy!$B$2:$Z$948,17,0)</f>
        <v xml:space="preserve"> Sciurognathi</v>
      </c>
      <c r="U1175" t="str">
        <f>VLOOKUP($B1175,SOCS_box_taxonomy!$B$2:$Z$948,18,0)</f>
        <v>Muroidea</v>
      </c>
      <c r="V1175" t="str">
        <f>VLOOKUP($B1175,SOCS_box_taxonomy!$B$2:$Z$948,19,0)</f>
        <v xml:space="preserve"> Muridae</v>
      </c>
      <c r="W1175" t="str">
        <f>VLOOKUP($B1175,SOCS_box_taxonomy!$B$2:$Z$948,20,0)</f>
        <v xml:space="preserve"> Murinae</v>
      </c>
      <c r="X1175" t="str">
        <f>VLOOKUP($B1175,SOCS_box_taxonomy!$B$2:$Z$948,21,0)</f>
        <v xml:space="preserve"> Mus</v>
      </c>
      <c r="Y1175" t="str">
        <f>VLOOKUP($B1175,SOCS_box_taxonomy!$B$2:$Z$948,22,0)</f>
        <v xml:space="preserve"> Mus.</v>
      </c>
    </row>
    <row r="1176" spans="1:26">
      <c r="A1176" t="s">
        <v>579</v>
      </c>
      <c r="B1176" t="s">
        <v>1700</v>
      </c>
      <c r="C1176">
        <v>257</v>
      </c>
      <c r="D1176" t="s">
        <v>21</v>
      </c>
      <c r="E1176">
        <v>219</v>
      </c>
      <c r="F1176">
        <v>254</v>
      </c>
      <c r="G1176">
        <v>1016</v>
      </c>
      <c r="H1176" t="s">
        <v>1265</v>
      </c>
      <c r="I1176" t="str">
        <f>VLOOKUP($B1176,SOCS_box_taxonomy!$B$2:$Z$948,6,0)</f>
        <v>Eukaryota</v>
      </c>
      <c r="J1176" t="str">
        <f>VLOOKUP($B1176,SOCS_box_taxonomy!$B$2:$Z$948,7,0)</f>
        <v xml:space="preserve"> Metazoa</v>
      </c>
      <c r="K1176" t="str">
        <f>VLOOKUP($B1176,SOCS_box_taxonomy!$B$2:$Z$948,8,0)</f>
        <v xml:space="preserve"> Chordata</v>
      </c>
      <c r="L1176" t="str">
        <f>VLOOKUP($B1176,SOCS_box_taxonomy!$B$2:$Z$948,9,0)</f>
        <v xml:space="preserve"> Craniata</v>
      </c>
      <c r="M1176" t="str">
        <f>VLOOKUP($B1176,SOCS_box_taxonomy!$B$2:$Z$948,10,0)</f>
        <v xml:space="preserve"> Vertebrata</v>
      </c>
      <c r="N1176" t="str">
        <f>VLOOKUP($B1176,SOCS_box_taxonomy!$B$2:$Z$948,11,0)</f>
        <v xml:space="preserve"> Euteleostomi</v>
      </c>
      <c r="O1176" t="str">
        <f>VLOOKUP($B1176,SOCS_box_taxonomy!$B$2:$Z$948,12,0)</f>
        <v>Mammalia</v>
      </c>
      <c r="P1176" t="str">
        <f>VLOOKUP($B1176,SOCS_box_taxonomy!$B$2:$Z$948,13,0)</f>
        <v xml:space="preserve"> Eutheria</v>
      </c>
      <c r="Q1176" t="str">
        <f>VLOOKUP($B1176,SOCS_box_taxonomy!$B$2:$Z$948,14,0)</f>
        <v xml:space="preserve"> Euarchontoglires</v>
      </c>
      <c r="R1176" t="str">
        <f>VLOOKUP($B1176,SOCS_box_taxonomy!$B$2:$Z$948,15,0)</f>
        <v xml:space="preserve"> Glires</v>
      </c>
      <c r="S1176" t="str">
        <f>VLOOKUP($B1176,SOCS_box_taxonomy!$B$2:$Z$948,16,0)</f>
        <v xml:space="preserve"> Rodentia</v>
      </c>
      <c r="T1176" t="str">
        <f>VLOOKUP($B1176,SOCS_box_taxonomy!$B$2:$Z$948,17,0)</f>
        <v xml:space="preserve"> Sciurognathi</v>
      </c>
      <c r="U1176" t="str">
        <f>VLOOKUP($B1176,SOCS_box_taxonomy!$B$2:$Z$948,18,0)</f>
        <v>Muroidea</v>
      </c>
      <c r="V1176" t="str">
        <f>VLOOKUP($B1176,SOCS_box_taxonomy!$B$2:$Z$948,19,0)</f>
        <v xml:space="preserve"> Muridae</v>
      </c>
      <c r="W1176" t="str">
        <f>VLOOKUP($B1176,SOCS_box_taxonomy!$B$2:$Z$948,20,0)</f>
        <v xml:space="preserve"> Murinae</v>
      </c>
      <c r="X1176" t="str">
        <f>VLOOKUP($B1176,SOCS_box_taxonomy!$B$2:$Z$948,21,0)</f>
        <v xml:space="preserve"> Mus</v>
      </c>
      <c r="Y1176" t="str">
        <f>VLOOKUP($B1176,SOCS_box_taxonomy!$B$2:$Z$948,22,0)</f>
        <v xml:space="preserve"> Mus.</v>
      </c>
      <c r="Z1176">
        <f>$F1176-$E1176+1</f>
        <v>36</v>
      </c>
    </row>
    <row r="1177" spans="1:26">
      <c r="A1177" t="s">
        <v>580</v>
      </c>
      <c r="B1177" t="s">
        <v>1701</v>
      </c>
      <c r="C1177">
        <v>256</v>
      </c>
      <c r="D1177" t="s">
        <v>1286</v>
      </c>
      <c r="E1177">
        <v>81</v>
      </c>
      <c r="F1177">
        <v>162</v>
      </c>
      <c r="G1177">
        <v>4403</v>
      </c>
      <c r="H1177" t="s">
        <v>1287</v>
      </c>
      <c r="I1177" t="str">
        <f>VLOOKUP($B1177,SOCS_box_taxonomy!$B$2:$Z$948,6,0)</f>
        <v>Eukaryota</v>
      </c>
      <c r="J1177" t="str">
        <f>VLOOKUP($B1177,SOCS_box_taxonomy!$B$2:$Z$948,7,0)</f>
        <v xml:space="preserve"> Metazoa</v>
      </c>
      <c r="K1177" t="str">
        <f>VLOOKUP($B1177,SOCS_box_taxonomy!$B$2:$Z$948,8,0)</f>
        <v xml:space="preserve"> Chordata</v>
      </c>
      <c r="L1177" t="str">
        <f>VLOOKUP($B1177,SOCS_box_taxonomy!$B$2:$Z$948,9,0)</f>
        <v xml:space="preserve"> Craniata</v>
      </c>
      <c r="M1177" t="str">
        <f>VLOOKUP($B1177,SOCS_box_taxonomy!$B$2:$Z$948,10,0)</f>
        <v xml:space="preserve"> Vertebrata</v>
      </c>
      <c r="N1177" t="str">
        <f>VLOOKUP($B1177,SOCS_box_taxonomy!$B$2:$Z$948,11,0)</f>
        <v xml:space="preserve"> Euteleostomi</v>
      </c>
      <c r="O1177" t="str">
        <f>VLOOKUP($B1177,SOCS_box_taxonomy!$B$2:$Z$948,12,0)</f>
        <v>Mammalia</v>
      </c>
      <c r="P1177" t="str">
        <f>VLOOKUP($B1177,SOCS_box_taxonomy!$B$2:$Z$948,13,0)</f>
        <v xml:space="preserve"> Eutheria</v>
      </c>
      <c r="Q1177" t="str">
        <f>VLOOKUP($B1177,SOCS_box_taxonomy!$B$2:$Z$948,14,0)</f>
        <v xml:space="preserve"> Euarchontoglires</v>
      </c>
      <c r="R1177" t="str">
        <f>VLOOKUP($B1177,SOCS_box_taxonomy!$B$2:$Z$948,15,0)</f>
        <v xml:space="preserve"> Glires</v>
      </c>
      <c r="S1177" t="str">
        <f>VLOOKUP($B1177,SOCS_box_taxonomy!$B$2:$Z$948,16,0)</f>
        <v xml:space="preserve"> Rodentia</v>
      </c>
      <c r="T1177" t="str">
        <f>VLOOKUP($B1177,SOCS_box_taxonomy!$B$2:$Z$948,17,0)</f>
        <v xml:space="preserve"> Sciurognathi</v>
      </c>
      <c r="U1177" t="str">
        <f>VLOOKUP($B1177,SOCS_box_taxonomy!$B$2:$Z$948,18,0)</f>
        <v>Muroidea</v>
      </c>
      <c r="V1177" t="str">
        <f>VLOOKUP($B1177,SOCS_box_taxonomy!$B$2:$Z$948,19,0)</f>
        <v xml:space="preserve"> Muridae</v>
      </c>
      <c r="W1177" t="str">
        <f>VLOOKUP($B1177,SOCS_box_taxonomy!$B$2:$Z$948,20,0)</f>
        <v xml:space="preserve"> Murinae</v>
      </c>
      <c r="X1177" t="str">
        <f>VLOOKUP($B1177,SOCS_box_taxonomy!$B$2:$Z$948,21,0)</f>
        <v xml:space="preserve"> Rattus.</v>
      </c>
      <c r="Y1177">
        <f>VLOOKUP($B1177,SOCS_box_taxonomy!$B$2:$Z$948,22,0)</f>
        <v>0</v>
      </c>
    </row>
    <row r="1178" spans="1:26">
      <c r="A1178" t="s">
        <v>580</v>
      </c>
      <c r="B1178" t="s">
        <v>1701</v>
      </c>
      <c r="C1178">
        <v>256</v>
      </c>
      <c r="D1178" t="s">
        <v>21</v>
      </c>
      <c r="E1178">
        <v>218</v>
      </c>
      <c r="F1178">
        <v>253</v>
      </c>
      <c r="G1178">
        <v>1016</v>
      </c>
      <c r="H1178" t="s">
        <v>1265</v>
      </c>
      <c r="I1178" t="str">
        <f>VLOOKUP($B1178,SOCS_box_taxonomy!$B$2:$Z$948,6,0)</f>
        <v>Eukaryota</v>
      </c>
      <c r="J1178" t="str">
        <f>VLOOKUP($B1178,SOCS_box_taxonomy!$B$2:$Z$948,7,0)</f>
        <v xml:space="preserve"> Metazoa</v>
      </c>
      <c r="K1178" t="str">
        <f>VLOOKUP($B1178,SOCS_box_taxonomy!$B$2:$Z$948,8,0)</f>
        <v xml:space="preserve"> Chordata</v>
      </c>
      <c r="L1178" t="str">
        <f>VLOOKUP($B1178,SOCS_box_taxonomy!$B$2:$Z$948,9,0)</f>
        <v xml:space="preserve"> Craniata</v>
      </c>
      <c r="M1178" t="str">
        <f>VLOOKUP($B1178,SOCS_box_taxonomy!$B$2:$Z$948,10,0)</f>
        <v xml:space="preserve"> Vertebrata</v>
      </c>
      <c r="N1178" t="str">
        <f>VLOOKUP($B1178,SOCS_box_taxonomy!$B$2:$Z$948,11,0)</f>
        <v xml:space="preserve"> Euteleostomi</v>
      </c>
      <c r="O1178" t="str">
        <f>VLOOKUP($B1178,SOCS_box_taxonomy!$B$2:$Z$948,12,0)</f>
        <v>Mammalia</v>
      </c>
      <c r="P1178" t="str">
        <f>VLOOKUP($B1178,SOCS_box_taxonomy!$B$2:$Z$948,13,0)</f>
        <v xml:space="preserve"> Eutheria</v>
      </c>
      <c r="Q1178" t="str">
        <f>VLOOKUP($B1178,SOCS_box_taxonomy!$B$2:$Z$948,14,0)</f>
        <v xml:space="preserve"> Euarchontoglires</v>
      </c>
      <c r="R1178" t="str">
        <f>VLOOKUP($B1178,SOCS_box_taxonomy!$B$2:$Z$948,15,0)</f>
        <v xml:space="preserve"> Glires</v>
      </c>
      <c r="S1178" t="str">
        <f>VLOOKUP($B1178,SOCS_box_taxonomy!$B$2:$Z$948,16,0)</f>
        <v xml:space="preserve"> Rodentia</v>
      </c>
      <c r="T1178" t="str">
        <f>VLOOKUP($B1178,SOCS_box_taxonomy!$B$2:$Z$948,17,0)</f>
        <v xml:space="preserve"> Sciurognathi</v>
      </c>
      <c r="U1178" t="str">
        <f>VLOOKUP($B1178,SOCS_box_taxonomy!$B$2:$Z$948,18,0)</f>
        <v>Muroidea</v>
      </c>
      <c r="V1178" t="str">
        <f>VLOOKUP($B1178,SOCS_box_taxonomy!$B$2:$Z$948,19,0)</f>
        <v xml:space="preserve"> Muridae</v>
      </c>
      <c r="W1178" t="str">
        <f>VLOOKUP($B1178,SOCS_box_taxonomy!$B$2:$Z$948,20,0)</f>
        <v xml:space="preserve"> Murinae</v>
      </c>
      <c r="X1178" t="str">
        <f>VLOOKUP($B1178,SOCS_box_taxonomy!$B$2:$Z$948,21,0)</f>
        <v xml:space="preserve"> Rattus.</v>
      </c>
      <c r="Y1178">
        <f>VLOOKUP($B1178,SOCS_box_taxonomy!$B$2:$Z$948,22,0)</f>
        <v>0</v>
      </c>
      <c r="Z1178">
        <f>$F1178-$E1178+1</f>
        <v>36</v>
      </c>
    </row>
    <row r="1179" spans="1:26">
      <c r="A1179" t="s">
        <v>581</v>
      </c>
      <c r="B1179" t="s">
        <v>1702</v>
      </c>
      <c r="C1179">
        <v>225</v>
      </c>
      <c r="D1179" t="s">
        <v>1286</v>
      </c>
      <c r="E1179">
        <v>62</v>
      </c>
      <c r="F1179">
        <v>143</v>
      </c>
      <c r="G1179">
        <v>4403</v>
      </c>
      <c r="H1179" t="s">
        <v>1287</v>
      </c>
      <c r="I1179" t="str">
        <f>VLOOKUP($B1179,SOCS_box_taxonomy!$B$2:$Z$948,6,0)</f>
        <v>Eukaryota</v>
      </c>
      <c r="J1179" t="str">
        <f>VLOOKUP($B1179,SOCS_box_taxonomy!$B$2:$Z$948,7,0)</f>
        <v xml:space="preserve"> Metazoa</v>
      </c>
      <c r="K1179" t="str">
        <f>VLOOKUP($B1179,SOCS_box_taxonomy!$B$2:$Z$948,8,0)</f>
        <v xml:space="preserve"> Chordata</v>
      </c>
      <c r="L1179" t="str">
        <f>VLOOKUP($B1179,SOCS_box_taxonomy!$B$2:$Z$948,9,0)</f>
        <v xml:space="preserve"> Craniata</v>
      </c>
      <c r="M1179" t="str">
        <f>VLOOKUP($B1179,SOCS_box_taxonomy!$B$2:$Z$948,10,0)</f>
        <v xml:space="preserve"> Vertebrata</v>
      </c>
      <c r="N1179" t="str">
        <f>VLOOKUP($B1179,SOCS_box_taxonomy!$B$2:$Z$948,11,0)</f>
        <v xml:space="preserve"> Euteleostomi</v>
      </c>
      <c r="O1179" t="str">
        <f>VLOOKUP($B1179,SOCS_box_taxonomy!$B$2:$Z$948,12,0)</f>
        <v>Actinopterygii</v>
      </c>
      <c r="P1179" t="str">
        <f>VLOOKUP($B1179,SOCS_box_taxonomy!$B$2:$Z$948,13,0)</f>
        <v xml:space="preserve"> Neopterygii</v>
      </c>
      <c r="Q1179" t="str">
        <f>VLOOKUP($B1179,SOCS_box_taxonomy!$B$2:$Z$948,14,0)</f>
        <v xml:space="preserve"> Teleostei</v>
      </c>
      <c r="R1179" t="str">
        <f>VLOOKUP($B1179,SOCS_box_taxonomy!$B$2:$Z$948,15,0)</f>
        <v xml:space="preserve"> Euteleostei</v>
      </c>
      <c r="S1179" t="str">
        <f>VLOOKUP($B1179,SOCS_box_taxonomy!$B$2:$Z$948,16,0)</f>
        <v>Protacanthopterygii</v>
      </c>
      <c r="T1179" t="str">
        <f>VLOOKUP($B1179,SOCS_box_taxonomy!$B$2:$Z$948,17,0)</f>
        <v xml:space="preserve"> Salmoniformes</v>
      </c>
      <c r="U1179" t="str">
        <f>VLOOKUP($B1179,SOCS_box_taxonomy!$B$2:$Z$948,18,0)</f>
        <v xml:space="preserve"> Salmonidae</v>
      </c>
      <c r="V1179" t="str">
        <f>VLOOKUP($B1179,SOCS_box_taxonomy!$B$2:$Z$948,19,0)</f>
        <v xml:space="preserve"> Salmoninae</v>
      </c>
      <c r="W1179" t="str">
        <f>VLOOKUP($B1179,SOCS_box_taxonomy!$B$2:$Z$948,20,0)</f>
        <v>Oncorhynchus.</v>
      </c>
      <c r="X1179">
        <f>VLOOKUP($B1179,SOCS_box_taxonomy!$B$2:$Z$948,21,0)</f>
        <v>0</v>
      </c>
      <c r="Y1179">
        <f>VLOOKUP($B1179,SOCS_box_taxonomy!$B$2:$Z$948,22,0)</f>
        <v>0</v>
      </c>
    </row>
    <row r="1180" spans="1:26">
      <c r="A1180" t="s">
        <v>581</v>
      </c>
      <c r="B1180" t="s">
        <v>1702</v>
      </c>
      <c r="C1180">
        <v>225</v>
      </c>
      <c r="D1180" t="s">
        <v>21</v>
      </c>
      <c r="E1180">
        <v>187</v>
      </c>
      <c r="F1180">
        <v>222</v>
      </c>
      <c r="G1180">
        <v>1016</v>
      </c>
      <c r="H1180" t="s">
        <v>1265</v>
      </c>
      <c r="I1180" t="str">
        <f>VLOOKUP($B1180,SOCS_box_taxonomy!$B$2:$Z$948,6,0)</f>
        <v>Eukaryota</v>
      </c>
      <c r="J1180" t="str">
        <f>VLOOKUP($B1180,SOCS_box_taxonomy!$B$2:$Z$948,7,0)</f>
        <v xml:space="preserve"> Metazoa</v>
      </c>
      <c r="K1180" t="str">
        <f>VLOOKUP($B1180,SOCS_box_taxonomy!$B$2:$Z$948,8,0)</f>
        <v xml:space="preserve"> Chordata</v>
      </c>
      <c r="L1180" t="str">
        <f>VLOOKUP($B1180,SOCS_box_taxonomy!$B$2:$Z$948,9,0)</f>
        <v xml:space="preserve"> Craniata</v>
      </c>
      <c r="M1180" t="str">
        <f>VLOOKUP($B1180,SOCS_box_taxonomy!$B$2:$Z$948,10,0)</f>
        <v xml:space="preserve"> Vertebrata</v>
      </c>
      <c r="N1180" t="str">
        <f>VLOOKUP($B1180,SOCS_box_taxonomy!$B$2:$Z$948,11,0)</f>
        <v xml:space="preserve"> Euteleostomi</v>
      </c>
      <c r="O1180" t="str">
        <f>VLOOKUP($B1180,SOCS_box_taxonomy!$B$2:$Z$948,12,0)</f>
        <v>Actinopterygii</v>
      </c>
      <c r="P1180" t="str">
        <f>VLOOKUP($B1180,SOCS_box_taxonomy!$B$2:$Z$948,13,0)</f>
        <v xml:space="preserve"> Neopterygii</v>
      </c>
      <c r="Q1180" t="str">
        <f>VLOOKUP($B1180,SOCS_box_taxonomy!$B$2:$Z$948,14,0)</f>
        <v xml:space="preserve"> Teleostei</v>
      </c>
      <c r="R1180" t="str">
        <f>VLOOKUP($B1180,SOCS_box_taxonomy!$B$2:$Z$948,15,0)</f>
        <v xml:space="preserve"> Euteleostei</v>
      </c>
      <c r="S1180" t="str">
        <f>VLOOKUP($B1180,SOCS_box_taxonomy!$B$2:$Z$948,16,0)</f>
        <v>Protacanthopterygii</v>
      </c>
      <c r="T1180" t="str">
        <f>VLOOKUP($B1180,SOCS_box_taxonomy!$B$2:$Z$948,17,0)</f>
        <v xml:space="preserve"> Salmoniformes</v>
      </c>
      <c r="U1180" t="str">
        <f>VLOOKUP($B1180,SOCS_box_taxonomy!$B$2:$Z$948,18,0)</f>
        <v xml:space="preserve"> Salmonidae</v>
      </c>
      <c r="V1180" t="str">
        <f>VLOOKUP($B1180,SOCS_box_taxonomy!$B$2:$Z$948,19,0)</f>
        <v xml:space="preserve"> Salmoninae</v>
      </c>
      <c r="W1180" t="str">
        <f>VLOOKUP($B1180,SOCS_box_taxonomy!$B$2:$Z$948,20,0)</f>
        <v>Oncorhynchus.</v>
      </c>
      <c r="X1180">
        <f>VLOOKUP($B1180,SOCS_box_taxonomy!$B$2:$Z$948,21,0)</f>
        <v>0</v>
      </c>
      <c r="Y1180">
        <f>VLOOKUP($B1180,SOCS_box_taxonomy!$B$2:$Z$948,22,0)</f>
        <v>0</v>
      </c>
      <c r="Z1180">
        <f>$F1180-$E1180+1</f>
        <v>36</v>
      </c>
    </row>
    <row r="1181" spans="1:26">
      <c r="A1181" t="s">
        <v>582</v>
      </c>
      <c r="B1181" t="s">
        <v>1703</v>
      </c>
      <c r="C1181">
        <v>544</v>
      </c>
      <c r="D1181" t="s">
        <v>1286</v>
      </c>
      <c r="E1181">
        <v>392</v>
      </c>
      <c r="F1181">
        <v>470</v>
      </c>
      <c r="G1181">
        <v>4403</v>
      </c>
      <c r="H1181" t="s">
        <v>1287</v>
      </c>
      <c r="I1181" t="str">
        <f>VLOOKUP($B1181,SOCS_box_taxonomy!$B$2:$Z$948,6,0)</f>
        <v>Eukaryota</v>
      </c>
      <c r="J1181" t="str">
        <f>VLOOKUP($B1181,SOCS_box_taxonomy!$B$2:$Z$948,7,0)</f>
        <v xml:space="preserve"> Metazoa</v>
      </c>
      <c r="K1181" t="str">
        <f>VLOOKUP($B1181,SOCS_box_taxonomy!$B$2:$Z$948,8,0)</f>
        <v xml:space="preserve"> Chordata</v>
      </c>
      <c r="L1181" t="str">
        <f>VLOOKUP($B1181,SOCS_box_taxonomy!$B$2:$Z$948,9,0)</f>
        <v xml:space="preserve"> Craniata</v>
      </c>
      <c r="M1181" t="str">
        <f>VLOOKUP($B1181,SOCS_box_taxonomy!$B$2:$Z$948,10,0)</f>
        <v xml:space="preserve"> Vertebrata</v>
      </c>
      <c r="N1181" t="str">
        <f>VLOOKUP($B1181,SOCS_box_taxonomy!$B$2:$Z$948,11,0)</f>
        <v xml:space="preserve"> Euteleostomi</v>
      </c>
      <c r="O1181" t="str">
        <f>VLOOKUP($B1181,SOCS_box_taxonomy!$B$2:$Z$948,12,0)</f>
        <v>Actinopterygii</v>
      </c>
      <c r="P1181" t="str">
        <f>VLOOKUP($B1181,SOCS_box_taxonomy!$B$2:$Z$948,13,0)</f>
        <v xml:space="preserve"> Neopterygii</v>
      </c>
      <c r="Q1181" t="str">
        <f>VLOOKUP($B1181,SOCS_box_taxonomy!$B$2:$Z$948,14,0)</f>
        <v xml:space="preserve"> Teleostei</v>
      </c>
      <c r="R1181" t="str">
        <f>VLOOKUP($B1181,SOCS_box_taxonomy!$B$2:$Z$948,15,0)</f>
        <v xml:space="preserve"> Euteleostei</v>
      </c>
      <c r="S1181" t="str">
        <f>VLOOKUP($B1181,SOCS_box_taxonomy!$B$2:$Z$948,16,0)</f>
        <v>Protacanthopterygii</v>
      </c>
      <c r="T1181" t="str">
        <f>VLOOKUP($B1181,SOCS_box_taxonomy!$B$2:$Z$948,17,0)</f>
        <v xml:space="preserve"> Salmoniformes</v>
      </c>
      <c r="U1181" t="str">
        <f>VLOOKUP($B1181,SOCS_box_taxonomy!$B$2:$Z$948,18,0)</f>
        <v xml:space="preserve"> Salmonidae</v>
      </c>
      <c r="V1181" t="str">
        <f>VLOOKUP($B1181,SOCS_box_taxonomy!$B$2:$Z$948,19,0)</f>
        <v xml:space="preserve"> Salmoninae</v>
      </c>
      <c r="W1181" t="str">
        <f>VLOOKUP($B1181,SOCS_box_taxonomy!$B$2:$Z$948,20,0)</f>
        <v>Oncorhynchus.</v>
      </c>
      <c r="X1181">
        <f>VLOOKUP($B1181,SOCS_box_taxonomy!$B$2:$Z$948,21,0)</f>
        <v>0</v>
      </c>
      <c r="Y1181">
        <f>VLOOKUP($B1181,SOCS_box_taxonomy!$B$2:$Z$948,22,0)</f>
        <v>0</v>
      </c>
    </row>
    <row r="1182" spans="1:26">
      <c r="A1182" t="s">
        <v>582</v>
      </c>
      <c r="B1182" t="s">
        <v>1703</v>
      </c>
      <c r="C1182">
        <v>544</v>
      </c>
      <c r="D1182" t="s">
        <v>21</v>
      </c>
      <c r="E1182">
        <v>492</v>
      </c>
      <c r="F1182">
        <v>529</v>
      </c>
      <c r="G1182">
        <v>1016</v>
      </c>
      <c r="H1182" t="s">
        <v>1265</v>
      </c>
      <c r="I1182" t="str">
        <f>VLOOKUP($B1182,SOCS_box_taxonomy!$B$2:$Z$948,6,0)</f>
        <v>Eukaryota</v>
      </c>
      <c r="J1182" t="str">
        <f>VLOOKUP($B1182,SOCS_box_taxonomy!$B$2:$Z$948,7,0)</f>
        <v xml:space="preserve"> Metazoa</v>
      </c>
      <c r="K1182" t="str">
        <f>VLOOKUP($B1182,SOCS_box_taxonomy!$B$2:$Z$948,8,0)</f>
        <v xml:space="preserve"> Chordata</v>
      </c>
      <c r="L1182" t="str">
        <f>VLOOKUP($B1182,SOCS_box_taxonomy!$B$2:$Z$948,9,0)</f>
        <v xml:space="preserve"> Craniata</v>
      </c>
      <c r="M1182" t="str">
        <f>VLOOKUP($B1182,SOCS_box_taxonomy!$B$2:$Z$948,10,0)</f>
        <v xml:space="preserve"> Vertebrata</v>
      </c>
      <c r="N1182" t="str">
        <f>VLOOKUP($B1182,SOCS_box_taxonomy!$B$2:$Z$948,11,0)</f>
        <v xml:space="preserve"> Euteleostomi</v>
      </c>
      <c r="O1182" t="str">
        <f>VLOOKUP($B1182,SOCS_box_taxonomy!$B$2:$Z$948,12,0)</f>
        <v>Actinopterygii</v>
      </c>
      <c r="P1182" t="str">
        <f>VLOOKUP($B1182,SOCS_box_taxonomy!$B$2:$Z$948,13,0)</f>
        <v xml:space="preserve"> Neopterygii</v>
      </c>
      <c r="Q1182" t="str">
        <f>VLOOKUP($B1182,SOCS_box_taxonomy!$B$2:$Z$948,14,0)</f>
        <v xml:space="preserve"> Teleostei</v>
      </c>
      <c r="R1182" t="str">
        <f>VLOOKUP($B1182,SOCS_box_taxonomy!$B$2:$Z$948,15,0)</f>
        <v xml:space="preserve"> Euteleostei</v>
      </c>
      <c r="S1182" t="str">
        <f>VLOOKUP($B1182,SOCS_box_taxonomy!$B$2:$Z$948,16,0)</f>
        <v>Protacanthopterygii</v>
      </c>
      <c r="T1182" t="str">
        <f>VLOOKUP($B1182,SOCS_box_taxonomy!$B$2:$Z$948,17,0)</f>
        <v xml:space="preserve"> Salmoniformes</v>
      </c>
      <c r="U1182" t="str">
        <f>VLOOKUP($B1182,SOCS_box_taxonomy!$B$2:$Z$948,18,0)</f>
        <v xml:space="preserve"> Salmonidae</v>
      </c>
      <c r="V1182" t="str">
        <f>VLOOKUP($B1182,SOCS_box_taxonomy!$B$2:$Z$948,19,0)</f>
        <v xml:space="preserve"> Salmoninae</v>
      </c>
      <c r="W1182" t="str">
        <f>VLOOKUP($B1182,SOCS_box_taxonomy!$B$2:$Z$948,20,0)</f>
        <v>Oncorhynchus.</v>
      </c>
      <c r="X1182">
        <f>VLOOKUP($B1182,SOCS_box_taxonomy!$B$2:$Z$948,21,0)</f>
        <v>0</v>
      </c>
      <c r="Y1182">
        <f>VLOOKUP($B1182,SOCS_box_taxonomy!$B$2:$Z$948,22,0)</f>
        <v>0</v>
      </c>
      <c r="Z1182">
        <f>$F1182-$E1182+1</f>
        <v>38</v>
      </c>
    </row>
    <row r="1183" spans="1:26">
      <c r="A1183" t="s">
        <v>582</v>
      </c>
      <c r="B1183" t="s">
        <v>1703</v>
      </c>
      <c r="C1183">
        <v>544</v>
      </c>
      <c r="D1183" t="s">
        <v>1347</v>
      </c>
      <c r="E1183">
        <v>72</v>
      </c>
      <c r="F1183">
        <v>146</v>
      </c>
      <c r="G1183">
        <v>63</v>
      </c>
      <c r="H1183" t="s">
        <v>1348</v>
      </c>
      <c r="I1183" t="str">
        <f>VLOOKUP($B1183,SOCS_box_taxonomy!$B$2:$Z$948,6,0)</f>
        <v>Eukaryota</v>
      </c>
      <c r="J1183" t="str">
        <f>VLOOKUP($B1183,SOCS_box_taxonomy!$B$2:$Z$948,7,0)</f>
        <v xml:space="preserve"> Metazoa</v>
      </c>
      <c r="K1183" t="str">
        <f>VLOOKUP($B1183,SOCS_box_taxonomy!$B$2:$Z$948,8,0)</f>
        <v xml:space="preserve"> Chordata</v>
      </c>
      <c r="L1183" t="str">
        <f>VLOOKUP($B1183,SOCS_box_taxonomy!$B$2:$Z$948,9,0)</f>
        <v xml:space="preserve"> Craniata</v>
      </c>
      <c r="M1183" t="str">
        <f>VLOOKUP($B1183,SOCS_box_taxonomy!$B$2:$Z$948,10,0)</f>
        <v xml:space="preserve"> Vertebrata</v>
      </c>
      <c r="N1183" t="str">
        <f>VLOOKUP($B1183,SOCS_box_taxonomy!$B$2:$Z$948,11,0)</f>
        <v xml:space="preserve"> Euteleostomi</v>
      </c>
      <c r="O1183" t="str">
        <f>VLOOKUP($B1183,SOCS_box_taxonomy!$B$2:$Z$948,12,0)</f>
        <v>Actinopterygii</v>
      </c>
      <c r="P1183" t="str">
        <f>VLOOKUP($B1183,SOCS_box_taxonomy!$B$2:$Z$948,13,0)</f>
        <v xml:space="preserve"> Neopterygii</v>
      </c>
      <c r="Q1183" t="str">
        <f>VLOOKUP($B1183,SOCS_box_taxonomy!$B$2:$Z$948,14,0)</f>
        <v xml:space="preserve"> Teleostei</v>
      </c>
      <c r="R1183" t="str">
        <f>VLOOKUP($B1183,SOCS_box_taxonomy!$B$2:$Z$948,15,0)</f>
        <v xml:space="preserve"> Euteleostei</v>
      </c>
      <c r="S1183" t="str">
        <f>VLOOKUP($B1183,SOCS_box_taxonomy!$B$2:$Z$948,16,0)</f>
        <v>Protacanthopterygii</v>
      </c>
      <c r="T1183" t="str">
        <f>VLOOKUP($B1183,SOCS_box_taxonomy!$B$2:$Z$948,17,0)</f>
        <v xml:space="preserve"> Salmoniformes</v>
      </c>
      <c r="U1183" t="str">
        <f>VLOOKUP($B1183,SOCS_box_taxonomy!$B$2:$Z$948,18,0)</f>
        <v xml:space="preserve"> Salmonidae</v>
      </c>
      <c r="V1183" t="str">
        <f>VLOOKUP($B1183,SOCS_box_taxonomy!$B$2:$Z$948,19,0)</f>
        <v xml:space="preserve"> Salmoninae</v>
      </c>
      <c r="W1183" t="str">
        <f>VLOOKUP($B1183,SOCS_box_taxonomy!$B$2:$Z$948,20,0)</f>
        <v>Oncorhynchus.</v>
      </c>
      <c r="X1183">
        <f>VLOOKUP($B1183,SOCS_box_taxonomy!$B$2:$Z$948,21,0)</f>
        <v>0</v>
      </c>
      <c r="Y1183">
        <f>VLOOKUP($B1183,SOCS_box_taxonomy!$B$2:$Z$948,22,0)</f>
        <v>0</v>
      </c>
    </row>
    <row r="1184" spans="1:26">
      <c r="A1184" t="s">
        <v>582</v>
      </c>
      <c r="B1184" t="s">
        <v>1703</v>
      </c>
      <c r="C1184">
        <v>544</v>
      </c>
      <c r="D1184" t="s">
        <v>1349</v>
      </c>
      <c r="E1184">
        <v>159</v>
      </c>
      <c r="F1184">
        <v>359</v>
      </c>
      <c r="G1184">
        <v>56</v>
      </c>
      <c r="I1184" t="str">
        <f>VLOOKUP($B1184,SOCS_box_taxonomy!$B$2:$Z$948,6,0)</f>
        <v>Eukaryota</v>
      </c>
      <c r="J1184" t="str">
        <f>VLOOKUP($B1184,SOCS_box_taxonomy!$B$2:$Z$948,7,0)</f>
        <v xml:space="preserve"> Metazoa</v>
      </c>
      <c r="K1184" t="str">
        <f>VLOOKUP($B1184,SOCS_box_taxonomy!$B$2:$Z$948,8,0)</f>
        <v xml:space="preserve"> Chordata</v>
      </c>
      <c r="L1184" t="str">
        <f>VLOOKUP($B1184,SOCS_box_taxonomy!$B$2:$Z$948,9,0)</f>
        <v xml:space="preserve"> Craniata</v>
      </c>
      <c r="M1184" t="str">
        <f>VLOOKUP($B1184,SOCS_box_taxonomy!$B$2:$Z$948,10,0)</f>
        <v xml:space="preserve"> Vertebrata</v>
      </c>
      <c r="N1184" t="str">
        <f>VLOOKUP($B1184,SOCS_box_taxonomy!$B$2:$Z$948,11,0)</f>
        <v xml:space="preserve"> Euteleostomi</v>
      </c>
      <c r="O1184" t="str">
        <f>VLOOKUP($B1184,SOCS_box_taxonomy!$B$2:$Z$948,12,0)</f>
        <v>Actinopterygii</v>
      </c>
      <c r="P1184" t="str">
        <f>VLOOKUP($B1184,SOCS_box_taxonomy!$B$2:$Z$948,13,0)</f>
        <v xml:space="preserve"> Neopterygii</v>
      </c>
      <c r="Q1184" t="str">
        <f>VLOOKUP($B1184,SOCS_box_taxonomy!$B$2:$Z$948,14,0)</f>
        <v xml:space="preserve"> Teleostei</v>
      </c>
      <c r="R1184" t="str">
        <f>VLOOKUP($B1184,SOCS_box_taxonomy!$B$2:$Z$948,15,0)</f>
        <v xml:space="preserve"> Euteleostei</v>
      </c>
      <c r="S1184" t="str">
        <f>VLOOKUP($B1184,SOCS_box_taxonomy!$B$2:$Z$948,16,0)</f>
        <v>Protacanthopterygii</v>
      </c>
      <c r="T1184" t="str">
        <f>VLOOKUP($B1184,SOCS_box_taxonomy!$B$2:$Z$948,17,0)</f>
        <v xml:space="preserve"> Salmoniformes</v>
      </c>
      <c r="U1184" t="str">
        <f>VLOOKUP($B1184,SOCS_box_taxonomy!$B$2:$Z$948,18,0)</f>
        <v xml:space="preserve"> Salmonidae</v>
      </c>
      <c r="V1184" t="str">
        <f>VLOOKUP($B1184,SOCS_box_taxonomy!$B$2:$Z$948,19,0)</f>
        <v xml:space="preserve"> Salmoninae</v>
      </c>
      <c r="W1184" t="str">
        <f>VLOOKUP($B1184,SOCS_box_taxonomy!$B$2:$Z$948,20,0)</f>
        <v>Oncorhynchus.</v>
      </c>
      <c r="X1184">
        <f>VLOOKUP($B1184,SOCS_box_taxonomy!$B$2:$Z$948,21,0)</f>
        <v>0</v>
      </c>
      <c r="Y1184">
        <f>VLOOKUP($B1184,SOCS_box_taxonomy!$B$2:$Z$948,22,0)</f>
        <v>0</v>
      </c>
    </row>
    <row r="1185" spans="1:26">
      <c r="A1185" t="s">
        <v>582</v>
      </c>
      <c r="B1185" t="s">
        <v>1703</v>
      </c>
      <c r="C1185">
        <v>544</v>
      </c>
      <c r="D1185" t="s">
        <v>1358</v>
      </c>
      <c r="E1185">
        <v>1</v>
      </c>
      <c r="F1185">
        <v>71</v>
      </c>
      <c r="G1185">
        <v>6</v>
      </c>
      <c r="I1185" t="str">
        <f>VLOOKUP($B1185,SOCS_box_taxonomy!$B$2:$Z$948,6,0)</f>
        <v>Eukaryota</v>
      </c>
      <c r="J1185" t="str">
        <f>VLOOKUP($B1185,SOCS_box_taxonomy!$B$2:$Z$948,7,0)</f>
        <v xml:space="preserve"> Metazoa</v>
      </c>
      <c r="K1185" t="str">
        <f>VLOOKUP($B1185,SOCS_box_taxonomy!$B$2:$Z$948,8,0)</f>
        <v xml:space="preserve"> Chordata</v>
      </c>
      <c r="L1185" t="str">
        <f>VLOOKUP($B1185,SOCS_box_taxonomy!$B$2:$Z$948,9,0)</f>
        <v xml:space="preserve"> Craniata</v>
      </c>
      <c r="M1185" t="str">
        <f>VLOOKUP($B1185,SOCS_box_taxonomy!$B$2:$Z$948,10,0)</f>
        <v xml:space="preserve"> Vertebrata</v>
      </c>
      <c r="N1185" t="str">
        <f>VLOOKUP($B1185,SOCS_box_taxonomy!$B$2:$Z$948,11,0)</f>
        <v xml:space="preserve"> Euteleostomi</v>
      </c>
      <c r="O1185" t="str">
        <f>VLOOKUP($B1185,SOCS_box_taxonomy!$B$2:$Z$948,12,0)</f>
        <v>Actinopterygii</v>
      </c>
      <c r="P1185" t="str">
        <f>VLOOKUP($B1185,SOCS_box_taxonomy!$B$2:$Z$948,13,0)</f>
        <v xml:space="preserve"> Neopterygii</v>
      </c>
      <c r="Q1185" t="str">
        <f>VLOOKUP($B1185,SOCS_box_taxonomy!$B$2:$Z$948,14,0)</f>
        <v xml:space="preserve"> Teleostei</v>
      </c>
      <c r="R1185" t="str">
        <f>VLOOKUP($B1185,SOCS_box_taxonomy!$B$2:$Z$948,15,0)</f>
        <v xml:space="preserve"> Euteleostei</v>
      </c>
      <c r="S1185" t="str">
        <f>VLOOKUP($B1185,SOCS_box_taxonomy!$B$2:$Z$948,16,0)</f>
        <v>Protacanthopterygii</v>
      </c>
      <c r="T1185" t="str">
        <f>VLOOKUP($B1185,SOCS_box_taxonomy!$B$2:$Z$948,17,0)</f>
        <v xml:space="preserve"> Salmoniformes</v>
      </c>
      <c r="U1185" t="str">
        <f>VLOOKUP($B1185,SOCS_box_taxonomy!$B$2:$Z$948,18,0)</f>
        <v xml:space="preserve"> Salmonidae</v>
      </c>
      <c r="V1185" t="str">
        <f>VLOOKUP($B1185,SOCS_box_taxonomy!$B$2:$Z$948,19,0)</f>
        <v xml:space="preserve"> Salmoninae</v>
      </c>
      <c r="W1185" t="str">
        <f>VLOOKUP($B1185,SOCS_box_taxonomy!$B$2:$Z$948,20,0)</f>
        <v>Oncorhynchus.</v>
      </c>
      <c r="X1185">
        <f>VLOOKUP($B1185,SOCS_box_taxonomy!$B$2:$Z$948,21,0)</f>
        <v>0</v>
      </c>
      <c r="Y1185">
        <f>VLOOKUP($B1185,SOCS_box_taxonomy!$B$2:$Z$948,22,0)</f>
        <v>0</v>
      </c>
    </row>
    <row r="1186" spans="1:26">
      <c r="A1186" t="s">
        <v>583</v>
      </c>
      <c r="B1186" t="s">
        <v>1704</v>
      </c>
      <c r="C1186">
        <v>515</v>
      </c>
      <c r="D1186" t="s">
        <v>1286</v>
      </c>
      <c r="E1186">
        <v>364</v>
      </c>
      <c r="F1186">
        <v>440</v>
      </c>
      <c r="G1186">
        <v>4403</v>
      </c>
      <c r="H1186" t="s">
        <v>1287</v>
      </c>
      <c r="I1186" t="str">
        <f>VLOOKUP($B1186,SOCS_box_taxonomy!$B$2:$Z$948,6,0)</f>
        <v>Eukaryota</v>
      </c>
      <c r="J1186" t="str">
        <f>VLOOKUP($B1186,SOCS_box_taxonomy!$B$2:$Z$948,7,0)</f>
        <v xml:space="preserve"> Metazoa</v>
      </c>
      <c r="K1186" t="str">
        <f>VLOOKUP($B1186,SOCS_box_taxonomy!$B$2:$Z$948,8,0)</f>
        <v xml:space="preserve"> Chordata</v>
      </c>
      <c r="L1186" t="str">
        <f>VLOOKUP($B1186,SOCS_box_taxonomy!$B$2:$Z$948,9,0)</f>
        <v xml:space="preserve"> Craniata</v>
      </c>
      <c r="M1186" t="str">
        <f>VLOOKUP($B1186,SOCS_box_taxonomy!$B$2:$Z$948,10,0)</f>
        <v xml:space="preserve"> Vertebrata</v>
      </c>
      <c r="N1186" t="str">
        <f>VLOOKUP($B1186,SOCS_box_taxonomy!$B$2:$Z$948,11,0)</f>
        <v xml:space="preserve"> Euteleostomi</v>
      </c>
      <c r="O1186" t="str">
        <f>VLOOKUP($B1186,SOCS_box_taxonomy!$B$2:$Z$948,12,0)</f>
        <v>Actinopterygii</v>
      </c>
      <c r="P1186" t="str">
        <f>VLOOKUP($B1186,SOCS_box_taxonomy!$B$2:$Z$948,13,0)</f>
        <v xml:space="preserve"> Neopterygii</v>
      </c>
      <c r="Q1186" t="str">
        <f>VLOOKUP($B1186,SOCS_box_taxonomy!$B$2:$Z$948,14,0)</f>
        <v xml:space="preserve"> Teleostei</v>
      </c>
      <c r="R1186" t="str">
        <f>VLOOKUP($B1186,SOCS_box_taxonomy!$B$2:$Z$948,15,0)</f>
        <v xml:space="preserve"> Euteleostei</v>
      </c>
      <c r="S1186" t="str">
        <f>VLOOKUP($B1186,SOCS_box_taxonomy!$B$2:$Z$948,16,0)</f>
        <v>Protacanthopterygii</v>
      </c>
      <c r="T1186" t="str">
        <f>VLOOKUP($B1186,SOCS_box_taxonomy!$B$2:$Z$948,17,0)</f>
        <v xml:space="preserve"> Salmoniformes</v>
      </c>
      <c r="U1186" t="str">
        <f>VLOOKUP($B1186,SOCS_box_taxonomy!$B$2:$Z$948,18,0)</f>
        <v xml:space="preserve"> Salmonidae</v>
      </c>
      <c r="V1186" t="str">
        <f>VLOOKUP($B1186,SOCS_box_taxonomy!$B$2:$Z$948,19,0)</f>
        <v xml:space="preserve"> Salmoninae</v>
      </c>
      <c r="W1186" t="str">
        <f>VLOOKUP($B1186,SOCS_box_taxonomy!$B$2:$Z$948,20,0)</f>
        <v>Oncorhynchus.</v>
      </c>
      <c r="X1186">
        <f>VLOOKUP($B1186,SOCS_box_taxonomy!$B$2:$Z$948,21,0)</f>
        <v>0</v>
      </c>
      <c r="Y1186">
        <f>VLOOKUP($B1186,SOCS_box_taxonomy!$B$2:$Z$948,22,0)</f>
        <v>0</v>
      </c>
    </row>
    <row r="1187" spans="1:26">
      <c r="A1187" t="s">
        <v>583</v>
      </c>
      <c r="B1187" t="s">
        <v>1704</v>
      </c>
      <c r="C1187">
        <v>515</v>
      </c>
      <c r="D1187" t="s">
        <v>21</v>
      </c>
      <c r="E1187">
        <v>477</v>
      </c>
      <c r="F1187">
        <v>514</v>
      </c>
      <c r="G1187">
        <v>1016</v>
      </c>
      <c r="H1187" t="s">
        <v>1265</v>
      </c>
      <c r="I1187" t="str">
        <f>VLOOKUP($B1187,SOCS_box_taxonomy!$B$2:$Z$948,6,0)</f>
        <v>Eukaryota</v>
      </c>
      <c r="J1187" t="str">
        <f>VLOOKUP($B1187,SOCS_box_taxonomy!$B$2:$Z$948,7,0)</f>
        <v xml:space="preserve"> Metazoa</v>
      </c>
      <c r="K1187" t="str">
        <f>VLOOKUP($B1187,SOCS_box_taxonomy!$B$2:$Z$948,8,0)</f>
        <v xml:space="preserve"> Chordata</v>
      </c>
      <c r="L1187" t="str">
        <f>VLOOKUP($B1187,SOCS_box_taxonomy!$B$2:$Z$948,9,0)</f>
        <v xml:space="preserve"> Craniata</v>
      </c>
      <c r="M1187" t="str">
        <f>VLOOKUP($B1187,SOCS_box_taxonomy!$B$2:$Z$948,10,0)</f>
        <v xml:space="preserve"> Vertebrata</v>
      </c>
      <c r="N1187" t="str">
        <f>VLOOKUP($B1187,SOCS_box_taxonomy!$B$2:$Z$948,11,0)</f>
        <v xml:space="preserve"> Euteleostomi</v>
      </c>
      <c r="O1187" t="str">
        <f>VLOOKUP($B1187,SOCS_box_taxonomy!$B$2:$Z$948,12,0)</f>
        <v>Actinopterygii</v>
      </c>
      <c r="P1187" t="str">
        <f>VLOOKUP($B1187,SOCS_box_taxonomy!$B$2:$Z$948,13,0)</f>
        <v xml:space="preserve"> Neopterygii</v>
      </c>
      <c r="Q1187" t="str">
        <f>VLOOKUP($B1187,SOCS_box_taxonomy!$B$2:$Z$948,14,0)</f>
        <v xml:space="preserve"> Teleostei</v>
      </c>
      <c r="R1187" t="str">
        <f>VLOOKUP($B1187,SOCS_box_taxonomy!$B$2:$Z$948,15,0)</f>
        <v xml:space="preserve"> Euteleostei</v>
      </c>
      <c r="S1187" t="str">
        <f>VLOOKUP($B1187,SOCS_box_taxonomy!$B$2:$Z$948,16,0)</f>
        <v>Protacanthopterygii</v>
      </c>
      <c r="T1187" t="str">
        <f>VLOOKUP($B1187,SOCS_box_taxonomy!$B$2:$Z$948,17,0)</f>
        <v xml:space="preserve"> Salmoniformes</v>
      </c>
      <c r="U1187" t="str">
        <f>VLOOKUP($B1187,SOCS_box_taxonomy!$B$2:$Z$948,18,0)</f>
        <v xml:space="preserve"> Salmonidae</v>
      </c>
      <c r="V1187" t="str">
        <f>VLOOKUP($B1187,SOCS_box_taxonomy!$B$2:$Z$948,19,0)</f>
        <v xml:space="preserve"> Salmoninae</v>
      </c>
      <c r="W1187" t="str">
        <f>VLOOKUP($B1187,SOCS_box_taxonomy!$B$2:$Z$948,20,0)</f>
        <v>Oncorhynchus.</v>
      </c>
      <c r="X1187">
        <f>VLOOKUP($B1187,SOCS_box_taxonomy!$B$2:$Z$948,21,0)</f>
        <v>0</v>
      </c>
      <c r="Y1187">
        <f>VLOOKUP($B1187,SOCS_box_taxonomy!$B$2:$Z$948,22,0)</f>
        <v>0</v>
      </c>
      <c r="Z1187">
        <f>$F1187-$E1187+1</f>
        <v>38</v>
      </c>
    </row>
    <row r="1188" spans="1:26">
      <c r="A1188" t="s">
        <v>583</v>
      </c>
      <c r="B1188" t="s">
        <v>1704</v>
      </c>
      <c r="C1188">
        <v>515</v>
      </c>
      <c r="D1188" t="s">
        <v>1288</v>
      </c>
      <c r="E1188">
        <v>56</v>
      </c>
      <c r="F1188">
        <v>95</v>
      </c>
      <c r="G1188">
        <v>52</v>
      </c>
      <c r="I1188" t="str">
        <f>VLOOKUP($B1188,SOCS_box_taxonomy!$B$2:$Z$948,6,0)</f>
        <v>Eukaryota</v>
      </c>
      <c r="J1188" t="str">
        <f>VLOOKUP($B1188,SOCS_box_taxonomy!$B$2:$Z$948,7,0)</f>
        <v xml:space="preserve"> Metazoa</v>
      </c>
      <c r="K1188" t="str">
        <f>VLOOKUP($B1188,SOCS_box_taxonomy!$B$2:$Z$948,8,0)</f>
        <v xml:space="preserve"> Chordata</v>
      </c>
      <c r="L1188" t="str">
        <f>VLOOKUP($B1188,SOCS_box_taxonomy!$B$2:$Z$948,9,0)</f>
        <v xml:space="preserve"> Craniata</v>
      </c>
      <c r="M1188" t="str">
        <f>VLOOKUP($B1188,SOCS_box_taxonomy!$B$2:$Z$948,10,0)</f>
        <v xml:space="preserve"> Vertebrata</v>
      </c>
      <c r="N1188" t="str">
        <f>VLOOKUP($B1188,SOCS_box_taxonomy!$B$2:$Z$948,11,0)</f>
        <v xml:space="preserve"> Euteleostomi</v>
      </c>
      <c r="O1188" t="str">
        <f>VLOOKUP($B1188,SOCS_box_taxonomy!$B$2:$Z$948,12,0)</f>
        <v>Actinopterygii</v>
      </c>
      <c r="P1188" t="str">
        <f>VLOOKUP($B1188,SOCS_box_taxonomy!$B$2:$Z$948,13,0)</f>
        <v xml:space="preserve"> Neopterygii</v>
      </c>
      <c r="Q1188" t="str">
        <f>VLOOKUP($B1188,SOCS_box_taxonomy!$B$2:$Z$948,14,0)</f>
        <v xml:space="preserve"> Teleostei</v>
      </c>
      <c r="R1188" t="str">
        <f>VLOOKUP($B1188,SOCS_box_taxonomy!$B$2:$Z$948,15,0)</f>
        <v xml:space="preserve"> Euteleostei</v>
      </c>
      <c r="S1188" t="str">
        <f>VLOOKUP($B1188,SOCS_box_taxonomy!$B$2:$Z$948,16,0)</f>
        <v>Protacanthopterygii</v>
      </c>
      <c r="T1188" t="str">
        <f>VLOOKUP($B1188,SOCS_box_taxonomy!$B$2:$Z$948,17,0)</f>
        <v xml:space="preserve"> Salmoniformes</v>
      </c>
      <c r="U1188" t="str">
        <f>VLOOKUP($B1188,SOCS_box_taxonomy!$B$2:$Z$948,18,0)</f>
        <v xml:space="preserve"> Salmonidae</v>
      </c>
      <c r="V1188" t="str">
        <f>VLOOKUP($B1188,SOCS_box_taxonomy!$B$2:$Z$948,19,0)</f>
        <v xml:space="preserve"> Salmoninae</v>
      </c>
      <c r="W1188" t="str">
        <f>VLOOKUP($B1188,SOCS_box_taxonomy!$B$2:$Z$948,20,0)</f>
        <v>Oncorhynchus.</v>
      </c>
      <c r="X1188">
        <f>VLOOKUP($B1188,SOCS_box_taxonomy!$B$2:$Z$948,21,0)</f>
        <v>0</v>
      </c>
      <c r="Y1188">
        <f>VLOOKUP($B1188,SOCS_box_taxonomy!$B$2:$Z$948,22,0)</f>
        <v>0</v>
      </c>
    </row>
    <row r="1189" spans="1:26">
      <c r="A1189" t="s">
        <v>584</v>
      </c>
      <c r="B1189" t="s">
        <v>1705</v>
      </c>
      <c r="C1189">
        <v>652</v>
      </c>
      <c r="D1189" t="s">
        <v>1286</v>
      </c>
      <c r="E1189">
        <v>468</v>
      </c>
      <c r="F1189">
        <v>535</v>
      </c>
      <c r="G1189">
        <v>4403</v>
      </c>
      <c r="H1189" t="s">
        <v>1287</v>
      </c>
      <c r="I1189" t="str">
        <f>VLOOKUP($B1189,SOCS_box_taxonomy!$B$2:$Z$948,6,0)</f>
        <v>Eukaryota</v>
      </c>
      <c r="J1189" t="str">
        <f>VLOOKUP($B1189,SOCS_box_taxonomy!$B$2:$Z$948,7,0)</f>
        <v xml:space="preserve"> Metazoa</v>
      </c>
      <c r="K1189" t="str">
        <f>VLOOKUP($B1189,SOCS_box_taxonomy!$B$2:$Z$948,8,0)</f>
        <v xml:space="preserve"> Chordata</v>
      </c>
      <c r="L1189" t="str">
        <f>VLOOKUP($B1189,SOCS_box_taxonomy!$B$2:$Z$948,9,0)</f>
        <v xml:space="preserve"> Craniata</v>
      </c>
      <c r="M1189" t="str">
        <f>VLOOKUP($B1189,SOCS_box_taxonomy!$B$2:$Z$948,10,0)</f>
        <v xml:space="preserve"> Vertebrata</v>
      </c>
      <c r="N1189" t="str">
        <f>VLOOKUP($B1189,SOCS_box_taxonomy!$B$2:$Z$948,11,0)</f>
        <v xml:space="preserve"> Euteleostomi</v>
      </c>
      <c r="O1189" t="str">
        <f>VLOOKUP($B1189,SOCS_box_taxonomy!$B$2:$Z$948,12,0)</f>
        <v>Actinopterygii</v>
      </c>
      <c r="P1189" t="str">
        <f>VLOOKUP($B1189,SOCS_box_taxonomy!$B$2:$Z$948,13,0)</f>
        <v xml:space="preserve"> Neopterygii</v>
      </c>
      <c r="Q1189" t="str">
        <f>VLOOKUP($B1189,SOCS_box_taxonomy!$B$2:$Z$948,14,0)</f>
        <v xml:space="preserve"> Teleostei</v>
      </c>
      <c r="R1189" t="str">
        <f>VLOOKUP($B1189,SOCS_box_taxonomy!$B$2:$Z$948,15,0)</f>
        <v xml:space="preserve"> Euteleostei</v>
      </c>
      <c r="S1189" t="str">
        <f>VLOOKUP($B1189,SOCS_box_taxonomy!$B$2:$Z$948,16,0)</f>
        <v>Protacanthopterygii</v>
      </c>
      <c r="T1189" t="str">
        <f>VLOOKUP($B1189,SOCS_box_taxonomy!$B$2:$Z$948,17,0)</f>
        <v xml:space="preserve"> Salmoniformes</v>
      </c>
      <c r="U1189" t="str">
        <f>VLOOKUP($B1189,SOCS_box_taxonomy!$B$2:$Z$948,18,0)</f>
        <v xml:space="preserve"> Salmonidae</v>
      </c>
      <c r="V1189" t="str">
        <f>VLOOKUP($B1189,SOCS_box_taxonomy!$B$2:$Z$948,19,0)</f>
        <v xml:space="preserve"> Salmoninae</v>
      </c>
      <c r="W1189" t="str">
        <f>VLOOKUP($B1189,SOCS_box_taxonomy!$B$2:$Z$948,20,0)</f>
        <v>Oncorhynchus.</v>
      </c>
      <c r="X1189">
        <f>VLOOKUP($B1189,SOCS_box_taxonomy!$B$2:$Z$948,21,0)</f>
        <v>0</v>
      </c>
      <c r="Y1189">
        <f>VLOOKUP($B1189,SOCS_box_taxonomy!$B$2:$Z$948,22,0)</f>
        <v>0</v>
      </c>
    </row>
    <row r="1190" spans="1:26">
      <c r="A1190" t="s">
        <v>584</v>
      </c>
      <c r="B1190" t="s">
        <v>1705</v>
      </c>
      <c r="C1190">
        <v>652</v>
      </c>
      <c r="D1190" t="s">
        <v>21</v>
      </c>
      <c r="E1190">
        <v>583</v>
      </c>
      <c r="F1190">
        <v>619</v>
      </c>
      <c r="G1190">
        <v>1016</v>
      </c>
      <c r="H1190" t="s">
        <v>1265</v>
      </c>
      <c r="I1190" t="str">
        <f>VLOOKUP($B1190,SOCS_box_taxonomy!$B$2:$Z$948,6,0)</f>
        <v>Eukaryota</v>
      </c>
      <c r="J1190" t="str">
        <f>VLOOKUP($B1190,SOCS_box_taxonomy!$B$2:$Z$948,7,0)</f>
        <v xml:space="preserve"> Metazoa</v>
      </c>
      <c r="K1190" t="str">
        <f>VLOOKUP($B1190,SOCS_box_taxonomy!$B$2:$Z$948,8,0)</f>
        <v xml:space="preserve"> Chordata</v>
      </c>
      <c r="L1190" t="str">
        <f>VLOOKUP($B1190,SOCS_box_taxonomy!$B$2:$Z$948,9,0)</f>
        <v xml:space="preserve"> Craniata</v>
      </c>
      <c r="M1190" t="str">
        <f>VLOOKUP($B1190,SOCS_box_taxonomy!$B$2:$Z$948,10,0)</f>
        <v xml:space="preserve"> Vertebrata</v>
      </c>
      <c r="N1190" t="str">
        <f>VLOOKUP($B1190,SOCS_box_taxonomy!$B$2:$Z$948,11,0)</f>
        <v xml:space="preserve"> Euteleostomi</v>
      </c>
      <c r="O1190" t="str">
        <f>VLOOKUP($B1190,SOCS_box_taxonomy!$B$2:$Z$948,12,0)</f>
        <v>Actinopterygii</v>
      </c>
      <c r="P1190" t="str">
        <f>VLOOKUP($B1190,SOCS_box_taxonomy!$B$2:$Z$948,13,0)</f>
        <v xml:space="preserve"> Neopterygii</v>
      </c>
      <c r="Q1190" t="str">
        <f>VLOOKUP($B1190,SOCS_box_taxonomy!$B$2:$Z$948,14,0)</f>
        <v xml:space="preserve"> Teleostei</v>
      </c>
      <c r="R1190" t="str">
        <f>VLOOKUP($B1190,SOCS_box_taxonomy!$B$2:$Z$948,15,0)</f>
        <v xml:space="preserve"> Euteleostei</v>
      </c>
      <c r="S1190" t="str">
        <f>VLOOKUP($B1190,SOCS_box_taxonomy!$B$2:$Z$948,16,0)</f>
        <v>Protacanthopterygii</v>
      </c>
      <c r="T1190" t="str">
        <f>VLOOKUP($B1190,SOCS_box_taxonomy!$B$2:$Z$948,17,0)</f>
        <v xml:space="preserve"> Salmoniformes</v>
      </c>
      <c r="U1190" t="str">
        <f>VLOOKUP($B1190,SOCS_box_taxonomy!$B$2:$Z$948,18,0)</f>
        <v xml:space="preserve"> Salmonidae</v>
      </c>
      <c r="V1190" t="str">
        <f>VLOOKUP($B1190,SOCS_box_taxonomy!$B$2:$Z$948,19,0)</f>
        <v xml:space="preserve"> Salmoninae</v>
      </c>
      <c r="W1190" t="str">
        <f>VLOOKUP($B1190,SOCS_box_taxonomy!$B$2:$Z$948,20,0)</f>
        <v>Oncorhynchus.</v>
      </c>
      <c r="X1190">
        <f>VLOOKUP($B1190,SOCS_box_taxonomy!$B$2:$Z$948,21,0)</f>
        <v>0</v>
      </c>
      <c r="Y1190">
        <f>VLOOKUP($B1190,SOCS_box_taxonomy!$B$2:$Z$948,22,0)</f>
        <v>0</v>
      </c>
      <c r="Z1190">
        <f>$F1190-$E1190+1</f>
        <v>37</v>
      </c>
    </row>
    <row r="1191" spans="1:26">
      <c r="A1191" t="s">
        <v>584</v>
      </c>
      <c r="B1191" t="s">
        <v>1705</v>
      </c>
      <c r="C1191">
        <v>652</v>
      </c>
      <c r="D1191" t="s">
        <v>1431</v>
      </c>
      <c r="E1191">
        <v>152</v>
      </c>
      <c r="F1191">
        <v>190</v>
      </c>
      <c r="G1191">
        <v>24</v>
      </c>
      <c r="I1191" t="str">
        <f>VLOOKUP($B1191,SOCS_box_taxonomy!$B$2:$Z$948,6,0)</f>
        <v>Eukaryota</v>
      </c>
      <c r="J1191" t="str">
        <f>VLOOKUP($B1191,SOCS_box_taxonomy!$B$2:$Z$948,7,0)</f>
        <v xml:space="preserve"> Metazoa</v>
      </c>
      <c r="K1191" t="str">
        <f>VLOOKUP($B1191,SOCS_box_taxonomy!$B$2:$Z$948,8,0)</f>
        <v xml:space="preserve"> Chordata</v>
      </c>
      <c r="L1191" t="str">
        <f>VLOOKUP($B1191,SOCS_box_taxonomy!$B$2:$Z$948,9,0)</f>
        <v xml:space="preserve"> Craniata</v>
      </c>
      <c r="M1191" t="str">
        <f>VLOOKUP($B1191,SOCS_box_taxonomy!$B$2:$Z$948,10,0)</f>
        <v xml:space="preserve"> Vertebrata</v>
      </c>
      <c r="N1191" t="str">
        <f>VLOOKUP($B1191,SOCS_box_taxonomy!$B$2:$Z$948,11,0)</f>
        <v xml:space="preserve"> Euteleostomi</v>
      </c>
      <c r="O1191" t="str">
        <f>VLOOKUP($B1191,SOCS_box_taxonomy!$B$2:$Z$948,12,0)</f>
        <v>Actinopterygii</v>
      </c>
      <c r="P1191" t="str">
        <f>VLOOKUP($B1191,SOCS_box_taxonomy!$B$2:$Z$948,13,0)</f>
        <v xml:space="preserve"> Neopterygii</v>
      </c>
      <c r="Q1191" t="str">
        <f>VLOOKUP($B1191,SOCS_box_taxonomy!$B$2:$Z$948,14,0)</f>
        <v xml:space="preserve"> Teleostei</v>
      </c>
      <c r="R1191" t="str">
        <f>VLOOKUP($B1191,SOCS_box_taxonomy!$B$2:$Z$948,15,0)</f>
        <v xml:space="preserve"> Euteleostei</v>
      </c>
      <c r="S1191" t="str">
        <f>VLOOKUP($B1191,SOCS_box_taxonomy!$B$2:$Z$948,16,0)</f>
        <v>Protacanthopterygii</v>
      </c>
      <c r="T1191" t="str">
        <f>VLOOKUP($B1191,SOCS_box_taxonomy!$B$2:$Z$948,17,0)</f>
        <v xml:space="preserve"> Salmoniformes</v>
      </c>
      <c r="U1191" t="str">
        <f>VLOOKUP($B1191,SOCS_box_taxonomy!$B$2:$Z$948,18,0)</f>
        <v xml:space="preserve"> Salmonidae</v>
      </c>
      <c r="V1191" t="str">
        <f>VLOOKUP($B1191,SOCS_box_taxonomy!$B$2:$Z$948,19,0)</f>
        <v xml:space="preserve"> Salmoninae</v>
      </c>
      <c r="W1191" t="str">
        <f>VLOOKUP($B1191,SOCS_box_taxonomy!$B$2:$Z$948,20,0)</f>
        <v>Oncorhynchus.</v>
      </c>
      <c r="X1191">
        <f>VLOOKUP($B1191,SOCS_box_taxonomy!$B$2:$Z$948,21,0)</f>
        <v>0</v>
      </c>
      <c r="Y1191">
        <f>VLOOKUP($B1191,SOCS_box_taxonomy!$B$2:$Z$948,22,0)</f>
        <v>0</v>
      </c>
    </row>
    <row r="1192" spans="1:26">
      <c r="A1192" t="s">
        <v>584</v>
      </c>
      <c r="B1192" t="s">
        <v>1705</v>
      </c>
      <c r="C1192">
        <v>652</v>
      </c>
      <c r="D1192" t="s">
        <v>1431</v>
      </c>
      <c r="E1192">
        <v>221</v>
      </c>
      <c r="F1192">
        <v>250</v>
      </c>
      <c r="G1192">
        <v>24</v>
      </c>
      <c r="I1192" t="str">
        <f>VLOOKUP($B1192,SOCS_box_taxonomy!$B$2:$Z$948,6,0)</f>
        <v>Eukaryota</v>
      </c>
      <c r="J1192" t="str">
        <f>VLOOKUP($B1192,SOCS_box_taxonomy!$B$2:$Z$948,7,0)</f>
        <v xml:space="preserve"> Metazoa</v>
      </c>
      <c r="K1192" t="str">
        <f>VLOOKUP($B1192,SOCS_box_taxonomy!$B$2:$Z$948,8,0)</f>
        <v xml:space="preserve"> Chordata</v>
      </c>
      <c r="L1192" t="str">
        <f>VLOOKUP($B1192,SOCS_box_taxonomy!$B$2:$Z$948,9,0)</f>
        <v xml:space="preserve"> Craniata</v>
      </c>
      <c r="M1192" t="str">
        <f>VLOOKUP($B1192,SOCS_box_taxonomy!$B$2:$Z$948,10,0)</f>
        <v xml:space="preserve"> Vertebrata</v>
      </c>
      <c r="N1192" t="str">
        <f>VLOOKUP($B1192,SOCS_box_taxonomy!$B$2:$Z$948,11,0)</f>
        <v xml:space="preserve"> Euteleostomi</v>
      </c>
      <c r="O1192" t="str">
        <f>VLOOKUP($B1192,SOCS_box_taxonomy!$B$2:$Z$948,12,0)</f>
        <v>Actinopterygii</v>
      </c>
      <c r="P1192" t="str">
        <f>VLOOKUP($B1192,SOCS_box_taxonomy!$B$2:$Z$948,13,0)</f>
        <v xml:space="preserve"> Neopterygii</v>
      </c>
      <c r="Q1192" t="str">
        <f>VLOOKUP($B1192,SOCS_box_taxonomy!$B$2:$Z$948,14,0)</f>
        <v xml:space="preserve"> Teleostei</v>
      </c>
      <c r="R1192" t="str">
        <f>VLOOKUP($B1192,SOCS_box_taxonomy!$B$2:$Z$948,15,0)</f>
        <v xml:space="preserve"> Euteleostei</v>
      </c>
      <c r="S1192" t="str">
        <f>VLOOKUP($B1192,SOCS_box_taxonomy!$B$2:$Z$948,16,0)</f>
        <v>Protacanthopterygii</v>
      </c>
      <c r="T1192" t="str">
        <f>VLOOKUP($B1192,SOCS_box_taxonomy!$B$2:$Z$948,17,0)</f>
        <v xml:space="preserve"> Salmoniformes</v>
      </c>
      <c r="U1192" t="str">
        <f>VLOOKUP($B1192,SOCS_box_taxonomy!$B$2:$Z$948,18,0)</f>
        <v xml:space="preserve"> Salmonidae</v>
      </c>
      <c r="V1192" t="str">
        <f>VLOOKUP($B1192,SOCS_box_taxonomy!$B$2:$Z$948,19,0)</f>
        <v xml:space="preserve"> Salmoninae</v>
      </c>
      <c r="W1192" t="str">
        <f>VLOOKUP($B1192,SOCS_box_taxonomy!$B$2:$Z$948,20,0)</f>
        <v>Oncorhynchus.</v>
      </c>
      <c r="X1192">
        <f>VLOOKUP($B1192,SOCS_box_taxonomy!$B$2:$Z$948,21,0)</f>
        <v>0</v>
      </c>
      <c r="Y1192">
        <f>VLOOKUP($B1192,SOCS_box_taxonomy!$B$2:$Z$948,22,0)</f>
        <v>0</v>
      </c>
    </row>
    <row r="1193" spans="1:26">
      <c r="A1193" t="s">
        <v>584</v>
      </c>
      <c r="B1193" t="s">
        <v>1705</v>
      </c>
      <c r="C1193">
        <v>652</v>
      </c>
      <c r="D1193" t="s">
        <v>1431</v>
      </c>
      <c r="E1193">
        <v>335</v>
      </c>
      <c r="F1193">
        <v>384</v>
      </c>
      <c r="G1193">
        <v>24</v>
      </c>
      <c r="I1193" t="str">
        <f>VLOOKUP($B1193,SOCS_box_taxonomy!$B$2:$Z$948,6,0)</f>
        <v>Eukaryota</v>
      </c>
      <c r="J1193" t="str">
        <f>VLOOKUP($B1193,SOCS_box_taxonomy!$B$2:$Z$948,7,0)</f>
        <v xml:space="preserve"> Metazoa</v>
      </c>
      <c r="K1193" t="str">
        <f>VLOOKUP($B1193,SOCS_box_taxonomy!$B$2:$Z$948,8,0)</f>
        <v xml:space="preserve"> Chordata</v>
      </c>
      <c r="L1193" t="str">
        <f>VLOOKUP($B1193,SOCS_box_taxonomy!$B$2:$Z$948,9,0)</f>
        <v xml:space="preserve"> Craniata</v>
      </c>
      <c r="M1193" t="str">
        <f>VLOOKUP($B1193,SOCS_box_taxonomy!$B$2:$Z$948,10,0)</f>
        <v xml:space="preserve"> Vertebrata</v>
      </c>
      <c r="N1193" t="str">
        <f>VLOOKUP($B1193,SOCS_box_taxonomy!$B$2:$Z$948,11,0)</f>
        <v xml:space="preserve"> Euteleostomi</v>
      </c>
      <c r="O1193" t="str">
        <f>VLOOKUP($B1193,SOCS_box_taxonomy!$B$2:$Z$948,12,0)</f>
        <v>Actinopterygii</v>
      </c>
      <c r="P1193" t="str">
        <f>VLOOKUP($B1193,SOCS_box_taxonomy!$B$2:$Z$948,13,0)</f>
        <v xml:space="preserve"> Neopterygii</v>
      </c>
      <c r="Q1193" t="str">
        <f>VLOOKUP($B1193,SOCS_box_taxonomy!$B$2:$Z$948,14,0)</f>
        <v xml:space="preserve"> Teleostei</v>
      </c>
      <c r="R1193" t="str">
        <f>VLOOKUP($B1193,SOCS_box_taxonomy!$B$2:$Z$948,15,0)</f>
        <v xml:space="preserve"> Euteleostei</v>
      </c>
      <c r="S1193" t="str">
        <f>VLOOKUP($B1193,SOCS_box_taxonomy!$B$2:$Z$948,16,0)</f>
        <v>Protacanthopterygii</v>
      </c>
      <c r="T1193" t="str">
        <f>VLOOKUP($B1193,SOCS_box_taxonomy!$B$2:$Z$948,17,0)</f>
        <v xml:space="preserve"> Salmoniformes</v>
      </c>
      <c r="U1193" t="str">
        <f>VLOOKUP($B1193,SOCS_box_taxonomy!$B$2:$Z$948,18,0)</f>
        <v xml:space="preserve"> Salmonidae</v>
      </c>
      <c r="V1193" t="str">
        <f>VLOOKUP($B1193,SOCS_box_taxonomy!$B$2:$Z$948,19,0)</f>
        <v xml:space="preserve"> Salmoninae</v>
      </c>
      <c r="W1193" t="str">
        <f>VLOOKUP($B1193,SOCS_box_taxonomy!$B$2:$Z$948,20,0)</f>
        <v>Oncorhynchus.</v>
      </c>
      <c r="X1193">
        <f>VLOOKUP($B1193,SOCS_box_taxonomy!$B$2:$Z$948,21,0)</f>
        <v>0</v>
      </c>
      <c r="Y1193">
        <f>VLOOKUP($B1193,SOCS_box_taxonomy!$B$2:$Z$948,22,0)</f>
        <v>0</v>
      </c>
    </row>
    <row r="1194" spans="1:26">
      <c r="A1194" t="s">
        <v>585</v>
      </c>
      <c r="B1194" t="s">
        <v>1706</v>
      </c>
      <c r="C1194">
        <v>515</v>
      </c>
      <c r="D1194" t="s">
        <v>1286</v>
      </c>
      <c r="E1194">
        <v>364</v>
      </c>
      <c r="F1194">
        <v>440</v>
      </c>
      <c r="G1194">
        <v>4403</v>
      </c>
      <c r="H1194" t="s">
        <v>1287</v>
      </c>
      <c r="I1194" t="str">
        <f>VLOOKUP($B1194,SOCS_box_taxonomy!$B$2:$Z$948,6,0)</f>
        <v>Eukaryota</v>
      </c>
      <c r="J1194" t="str">
        <f>VLOOKUP($B1194,SOCS_box_taxonomy!$B$2:$Z$948,7,0)</f>
        <v xml:space="preserve"> Metazoa</v>
      </c>
      <c r="K1194" t="str">
        <f>VLOOKUP($B1194,SOCS_box_taxonomy!$B$2:$Z$948,8,0)</f>
        <v xml:space="preserve"> Chordata</v>
      </c>
      <c r="L1194" t="str">
        <f>VLOOKUP($B1194,SOCS_box_taxonomy!$B$2:$Z$948,9,0)</f>
        <v xml:space="preserve"> Craniata</v>
      </c>
      <c r="M1194" t="str">
        <f>VLOOKUP($B1194,SOCS_box_taxonomy!$B$2:$Z$948,10,0)</f>
        <v xml:space="preserve"> Vertebrata</v>
      </c>
      <c r="N1194" t="str">
        <f>VLOOKUP($B1194,SOCS_box_taxonomy!$B$2:$Z$948,11,0)</f>
        <v xml:space="preserve"> Euteleostomi</v>
      </c>
      <c r="O1194" t="str">
        <f>VLOOKUP($B1194,SOCS_box_taxonomy!$B$2:$Z$948,12,0)</f>
        <v>Actinopterygii</v>
      </c>
      <c r="P1194" t="str">
        <f>VLOOKUP($B1194,SOCS_box_taxonomy!$B$2:$Z$948,13,0)</f>
        <v xml:space="preserve"> Neopterygii</v>
      </c>
      <c r="Q1194" t="str">
        <f>VLOOKUP($B1194,SOCS_box_taxonomy!$B$2:$Z$948,14,0)</f>
        <v xml:space="preserve"> Teleostei</v>
      </c>
      <c r="R1194" t="str">
        <f>VLOOKUP($B1194,SOCS_box_taxonomy!$B$2:$Z$948,15,0)</f>
        <v xml:space="preserve"> Euteleostei</v>
      </c>
      <c r="S1194" t="str">
        <f>VLOOKUP($B1194,SOCS_box_taxonomy!$B$2:$Z$948,16,0)</f>
        <v>Protacanthopterygii</v>
      </c>
      <c r="T1194" t="str">
        <f>VLOOKUP($B1194,SOCS_box_taxonomy!$B$2:$Z$948,17,0)</f>
        <v xml:space="preserve"> Salmoniformes</v>
      </c>
      <c r="U1194" t="str">
        <f>VLOOKUP($B1194,SOCS_box_taxonomy!$B$2:$Z$948,18,0)</f>
        <v xml:space="preserve"> Salmonidae</v>
      </c>
      <c r="V1194" t="str">
        <f>VLOOKUP($B1194,SOCS_box_taxonomy!$B$2:$Z$948,19,0)</f>
        <v xml:space="preserve"> Salmoninae</v>
      </c>
      <c r="W1194" t="str">
        <f>VLOOKUP($B1194,SOCS_box_taxonomy!$B$2:$Z$948,20,0)</f>
        <v>Oncorhynchus.</v>
      </c>
      <c r="X1194">
        <f>VLOOKUP($B1194,SOCS_box_taxonomy!$B$2:$Z$948,21,0)</f>
        <v>0</v>
      </c>
      <c r="Y1194">
        <f>VLOOKUP($B1194,SOCS_box_taxonomy!$B$2:$Z$948,22,0)</f>
        <v>0</v>
      </c>
    </row>
    <row r="1195" spans="1:26">
      <c r="A1195" t="s">
        <v>585</v>
      </c>
      <c r="B1195" t="s">
        <v>1706</v>
      </c>
      <c r="C1195">
        <v>515</v>
      </c>
      <c r="D1195" t="s">
        <v>21</v>
      </c>
      <c r="E1195">
        <v>477</v>
      </c>
      <c r="F1195">
        <v>514</v>
      </c>
      <c r="G1195">
        <v>1016</v>
      </c>
      <c r="H1195" t="s">
        <v>1265</v>
      </c>
      <c r="I1195" t="str">
        <f>VLOOKUP($B1195,SOCS_box_taxonomy!$B$2:$Z$948,6,0)</f>
        <v>Eukaryota</v>
      </c>
      <c r="J1195" t="str">
        <f>VLOOKUP($B1195,SOCS_box_taxonomy!$B$2:$Z$948,7,0)</f>
        <v xml:space="preserve"> Metazoa</v>
      </c>
      <c r="K1195" t="str">
        <f>VLOOKUP($B1195,SOCS_box_taxonomy!$B$2:$Z$948,8,0)</f>
        <v xml:space="preserve"> Chordata</v>
      </c>
      <c r="L1195" t="str">
        <f>VLOOKUP($B1195,SOCS_box_taxonomy!$B$2:$Z$948,9,0)</f>
        <v xml:space="preserve"> Craniata</v>
      </c>
      <c r="M1195" t="str">
        <f>VLOOKUP($B1195,SOCS_box_taxonomy!$B$2:$Z$948,10,0)</f>
        <v xml:space="preserve"> Vertebrata</v>
      </c>
      <c r="N1195" t="str">
        <f>VLOOKUP($B1195,SOCS_box_taxonomy!$B$2:$Z$948,11,0)</f>
        <v xml:space="preserve"> Euteleostomi</v>
      </c>
      <c r="O1195" t="str">
        <f>VLOOKUP($B1195,SOCS_box_taxonomy!$B$2:$Z$948,12,0)</f>
        <v>Actinopterygii</v>
      </c>
      <c r="P1195" t="str">
        <f>VLOOKUP($B1195,SOCS_box_taxonomy!$B$2:$Z$948,13,0)</f>
        <v xml:space="preserve"> Neopterygii</v>
      </c>
      <c r="Q1195" t="str">
        <f>VLOOKUP($B1195,SOCS_box_taxonomy!$B$2:$Z$948,14,0)</f>
        <v xml:space="preserve"> Teleostei</v>
      </c>
      <c r="R1195" t="str">
        <f>VLOOKUP($B1195,SOCS_box_taxonomy!$B$2:$Z$948,15,0)</f>
        <v xml:space="preserve"> Euteleostei</v>
      </c>
      <c r="S1195" t="str">
        <f>VLOOKUP($B1195,SOCS_box_taxonomy!$B$2:$Z$948,16,0)</f>
        <v>Protacanthopterygii</v>
      </c>
      <c r="T1195" t="str">
        <f>VLOOKUP($B1195,SOCS_box_taxonomy!$B$2:$Z$948,17,0)</f>
        <v xml:space="preserve"> Salmoniformes</v>
      </c>
      <c r="U1195" t="str">
        <f>VLOOKUP($B1195,SOCS_box_taxonomy!$B$2:$Z$948,18,0)</f>
        <v xml:space="preserve"> Salmonidae</v>
      </c>
      <c r="V1195" t="str">
        <f>VLOOKUP($B1195,SOCS_box_taxonomy!$B$2:$Z$948,19,0)</f>
        <v xml:space="preserve"> Salmoninae</v>
      </c>
      <c r="W1195" t="str">
        <f>VLOOKUP($B1195,SOCS_box_taxonomy!$B$2:$Z$948,20,0)</f>
        <v>Oncorhynchus.</v>
      </c>
      <c r="X1195">
        <f>VLOOKUP($B1195,SOCS_box_taxonomy!$B$2:$Z$948,21,0)</f>
        <v>0</v>
      </c>
      <c r="Y1195">
        <f>VLOOKUP($B1195,SOCS_box_taxonomy!$B$2:$Z$948,22,0)</f>
        <v>0</v>
      </c>
      <c r="Z1195">
        <f>$F1195-$E1195+1</f>
        <v>38</v>
      </c>
    </row>
    <row r="1196" spans="1:26">
      <c r="A1196" t="s">
        <v>585</v>
      </c>
      <c r="B1196" t="s">
        <v>1706</v>
      </c>
      <c r="C1196">
        <v>515</v>
      </c>
      <c r="D1196" t="s">
        <v>1288</v>
      </c>
      <c r="E1196">
        <v>56</v>
      </c>
      <c r="F1196">
        <v>95</v>
      </c>
      <c r="G1196">
        <v>52</v>
      </c>
      <c r="I1196" t="str">
        <f>VLOOKUP($B1196,SOCS_box_taxonomy!$B$2:$Z$948,6,0)</f>
        <v>Eukaryota</v>
      </c>
      <c r="J1196" t="str">
        <f>VLOOKUP($B1196,SOCS_box_taxonomy!$B$2:$Z$948,7,0)</f>
        <v xml:space="preserve"> Metazoa</v>
      </c>
      <c r="K1196" t="str">
        <f>VLOOKUP($B1196,SOCS_box_taxonomy!$B$2:$Z$948,8,0)</f>
        <v xml:space="preserve"> Chordata</v>
      </c>
      <c r="L1196" t="str">
        <f>VLOOKUP($B1196,SOCS_box_taxonomy!$B$2:$Z$948,9,0)</f>
        <v xml:space="preserve"> Craniata</v>
      </c>
      <c r="M1196" t="str">
        <f>VLOOKUP($B1196,SOCS_box_taxonomy!$B$2:$Z$948,10,0)</f>
        <v xml:space="preserve"> Vertebrata</v>
      </c>
      <c r="N1196" t="str">
        <f>VLOOKUP($B1196,SOCS_box_taxonomy!$B$2:$Z$948,11,0)</f>
        <v xml:space="preserve"> Euteleostomi</v>
      </c>
      <c r="O1196" t="str">
        <f>VLOOKUP($B1196,SOCS_box_taxonomy!$B$2:$Z$948,12,0)</f>
        <v>Actinopterygii</v>
      </c>
      <c r="P1196" t="str">
        <f>VLOOKUP($B1196,SOCS_box_taxonomy!$B$2:$Z$948,13,0)</f>
        <v xml:space="preserve"> Neopterygii</v>
      </c>
      <c r="Q1196" t="str">
        <f>VLOOKUP($B1196,SOCS_box_taxonomy!$B$2:$Z$948,14,0)</f>
        <v xml:space="preserve"> Teleostei</v>
      </c>
      <c r="R1196" t="str">
        <f>VLOOKUP($B1196,SOCS_box_taxonomy!$B$2:$Z$948,15,0)</f>
        <v xml:space="preserve"> Euteleostei</v>
      </c>
      <c r="S1196" t="str">
        <f>VLOOKUP($B1196,SOCS_box_taxonomy!$B$2:$Z$948,16,0)</f>
        <v>Protacanthopterygii</v>
      </c>
      <c r="T1196" t="str">
        <f>VLOOKUP($B1196,SOCS_box_taxonomy!$B$2:$Z$948,17,0)</f>
        <v xml:space="preserve"> Salmoniformes</v>
      </c>
      <c r="U1196" t="str">
        <f>VLOOKUP($B1196,SOCS_box_taxonomy!$B$2:$Z$948,18,0)</f>
        <v xml:space="preserve"> Salmonidae</v>
      </c>
      <c r="V1196" t="str">
        <f>VLOOKUP($B1196,SOCS_box_taxonomy!$B$2:$Z$948,19,0)</f>
        <v xml:space="preserve"> Salmoninae</v>
      </c>
      <c r="W1196" t="str">
        <f>VLOOKUP($B1196,SOCS_box_taxonomy!$B$2:$Z$948,20,0)</f>
        <v>Oncorhynchus.</v>
      </c>
      <c r="X1196">
        <f>VLOOKUP($B1196,SOCS_box_taxonomy!$B$2:$Z$948,21,0)</f>
        <v>0</v>
      </c>
      <c r="Y1196">
        <f>VLOOKUP($B1196,SOCS_box_taxonomy!$B$2:$Z$948,22,0)</f>
        <v>0</v>
      </c>
    </row>
    <row r="1197" spans="1:26">
      <c r="A1197" t="s">
        <v>586</v>
      </c>
      <c r="B1197" t="s">
        <v>1707</v>
      </c>
      <c r="C1197">
        <v>357</v>
      </c>
      <c r="D1197" t="s">
        <v>1286</v>
      </c>
      <c r="E1197">
        <v>205</v>
      </c>
      <c r="F1197">
        <v>286</v>
      </c>
      <c r="G1197">
        <v>4403</v>
      </c>
      <c r="H1197" t="s">
        <v>1287</v>
      </c>
      <c r="I1197" t="str">
        <f>VLOOKUP($B1197,SOCS_box_taxonomy!$B$2:$Z$948,6,0)</f>
        <v>Eukaryota</v>
      </c>
      <c r="J1197" t="str">
        <f>VLOOKUP($B1197,SOCS_box_taxonomy!$B$2:$Z$948,7,0)</f>
        <v xml:space="preserve"> Metazoa</v>
      </c>
      <c r="K1197" t="str">
        <f>VLOOKUP($B1197,SOCS_box_taxonomy!$B$2:$Z$948,8,0)</f>
        <v xml:space="preserve"> Ecdysozoa</v>
      </c>
      <c r="L1197" t="str">
        <f>VLOOKUP($B1197,SOCS_box_taxonomy!$B$2:$Z$948,9,0)</f>
        <v xml:space="preserve"> Arthropoda</v>
      </c>
      <c r="M1197" t="str">
        <f>VLOOKUP($B1197,SOCS_box_taxonomy!$B$2:$Z$948,10,0)</f>
        <v xml:space="preserve"> Crustacea</v>
      </c>
      <c r="N1197" t="str">
        <f>VLOOKUP($B1197,SOCS_box_taxonomy!$B$2:$Z$948,11,0)</f>
        <v xml:space="preserve"> Malacostraca</v>
      </c>
      <c r="O1197" t="str">
        <f>VLOOKUP($B1197,SOCS_box_taxonomy!$B$2:$Z$948,12,0)</f>
        <v>Eumalacostraca</v>
      </c>
      <c r="P1197" t="str">
        <f>VLOOKUP($B1197,SOCS_box_taxonomy!$B$2:$Z$948,13,0)</f>
        <v xml:space="preserve"> Eucarida</v>
      </c>
      <c r="Q1197" t="str">
        <f>VLOOKUP($B1197,SOCS_box_taxonomy!$B$2:$Z$948,14,0)</f>
        <v xml:space="preserve"> Decapoda</v>
      </c>
      <c r="R1197" t="str">
        <f>VLOOKUP($B1197,SOCS_box_taxonomy!$B$2:$Z$948,15,0)</f>
        <v xml:space="preserve"> Pleocyemata</v>
      </c>
      <c r="S1197" t="str">
        <f>VLOOKUP($B1197,SOCS_box_taxonomy!$B$2:$Z$948,16,0)</f>
        <v xml:space="preserve"> Brachyura</v>
      </c>
      <c r="T1197" t="str">
        <f>VLOOKUP($B1197,SOCS_box_taxonomy!$B$2:$Z$948,17,0)</f>
        <v>Eubrachyura</v>
      </c>
      <c r="U1197" t="str">
        <f>VLOOKUP($B1197,SOCS_box_taxonomy!$B$2:$Z$948,18,0)</f>
        <v xml:space="preserve"> Grapsoidea</v>
      </c>
      <c r="V1197" t="str">
        <f>VLOOKUP($B1197,SOCS_box_taxonomy!$B$2:$Z$948,19,0)</f>
        <v xml:space="preserve"> Varunidae</v>
      </c>
      <c r="W1197" t="str">
        <f>VLOOKUP($B1197,SOCS_box_taxonomy!$B$2:$Z$948,20,0)</f>
        <v xml:space="preserve"> Eriocheir.</v>
      </c>
      <c r="X1197">
        <f>VLOOKUP($B1197,SOCS_box_taxonomy!$B$2:$Z$948,21,0)</f>
        <v>0</v>
      </c>
      <c r="Y1197">
        <f>VLOOKUP($B1197,SOCS_box_taxonomy!$B$2:$Z$948,22,0)</f>
        <v>0</v>
      </c>
    </row>
    <row r="1198" spans="1:26">
      <c r="A1198" t="s">
        <v>586</v>
      </c>
      <c r="B1198" t="s">
        <v>1707</v>
      </c>
      <c r="C1198">
        <v>357</v>
      </c>
      <c r="D1198" t="s">
        <v>21</v>
      </c>
      <c r="E1198">
        <v>316</v>
      </c>
      <c r="F1198">
        <v>354</v>
      </c>
      <c r="G1198">
        <v>1016</v>
      </c>
      <c r="H1198" t="s">
        <v>1265</v>
      </c>
      <c r="I1198" t="str">
        <f>VLOOKUP($B1198,SOCS_box_taxonomy!$B$2:$Z$948,6,0)</f>
        <v>Eukaryota</v>
      </c>
      <c r="J1198" t="str">
        <f>VLOOKUP($B1198,SOCS_box_taxonomy!$B$2:$Z$948,7,0)</f>
        <v xml:space="preserve"> Metazoa</v>
      </c>
      <c r="K1198" t="str">
        <f>VLOOKUP($B1198,SOCS_box_taxonomy!$B$2:$Z$948,8,0)</f>
        <v xml:space="preserve"> Ecdysozoa</v>
      </c>
      <c r="L1198" t="str">
        <f>VLOOKUP($B1198,SOCS_box_taxonomy!$B$2:$Z$948,9,0)</f>
        <v xml:space="preserve"> Arthropoda</v>
      </c>
      <c r="M1198" t="str">
        <f>VLOOKUP($B1198,SOCS_box_taxonomy!$B$2:$Z$948,10,0)</f>
        <v xml:space="preserve"> Crustacea</v>
      </c>
      <c r="N1198" t="str">
        <f>VLOOKUP($B1198,SOCS_box_taxonomy!$B$2:$Z$948,11,0)</f>
        <v xml:space="preserve"> Malacostraca</v>
      </c>
      <c r="O1198" t="str">
        <f>VLOOKUP($B1198,SOCS_box_taxonomy!$B$2:$Z$948,12,0)</f>
        <v>Eumalacostraca</v>
      </c>
      <c r="P1198" t="str">
        <f>VLOOKUP($B1198,SOCS_box_taxonomy!$B$2:$Z$948,13,0)</f>
        <v xml:space="preserve"> Eucarida</v>
      </c>
      <c r="Q1198" t="str">
        <f>VLOOKUP($B1198,SOCS_box_taxonomy!$B$2:$Z$948,14,0)</f>
        <v xml:space="preserve"> Decapoda</v>
      </c>
      <c r="R1198" t="str">
        <f>VLOOKUP($B1198,SOCS_box_taxonomy!$B$2:$Z$948,15,0)</f>
        <v xml:space="preserve"> Pleocyemata</v>
      </c>
      <c r="S1198" t="str">
        <f>VLOOKUP($B1198,SOCS_box_taxonomy!$B$2:$Z$948,16,0)</f>
        <v xml:space="preserve"> Brachyura</v>
      </c>
      <c r="T1198" t="str">
        <f>VLOOKUP($B1198,SOCS_box_taxonomy!$B$2:$Z$948,17,0)</f>
        <v>Eubrachyura</v>
      </c>
      <c r="U1198" t="str">
        <f>VLOOKUP($B1198,SOCS_box_taxonomy!$B$2:$Z$948,18,0)</f>
        <v xml:space="preserve"> Grapsoidea</v>
      </c>
      <c r="V1198" t="str">
        <f>VLOOKUP($B1198,SOCS_box_taxonomy!$B$2:$Z$948,19,0)</f>
        <v xml:space="preserve"> Varunidae</v>
      </c>
      <c r="W1198" t="str">
        <f>VLOOKUP($B1198,SOCS_box_taxonomy!$B$2:$Z$948,20,0)</f>
        <v xml:space="preserve"> Eriocheir.</v>
      </c>
      <c r="X1198">
        <f>VLOOKUP($B1198,SOCS_box_taxonomy!$B$2:$Z$948,21,0)</f>
        <v>0</v>
      </c>
      <c r="Y1198">
        <f>VLOOKUP($B1198,SOCS_box_taxonomy!$B$2:$Z$948,22,0)</f>
        <v>0</v>
      </c>
      <c r="Z1198">
        <f>$F1198-$E1198+1</f>
        <v>39</v>
      </c>
    </row>
    <row r="1199" spans="1:26">
      <c r="A1199" t="s">
        <v>597</v>
      </c>
      <c r="B1199" t="s">
        <v>1708</v>
      </c>
      <c r="C1199">
        <v>315</v>
      </c>
      <c r="D1199" t="s">
        <v>21</v>
      </c>
      <c r="E1199">
        <v>272</v>
      </c>
      <c r="F1199">
        <v>313</v>
      </c>
      <c r="G1199">
        <v>1016</v>
      </c>
      <c r="H1199" t="s">
        <v>1265</v>
      </c>
      <c r="I1199" t="str">
        <f>VLOOKUP($B1199,SOCS_box_taxonomy!$B$2:$Z$948,6,0)</f>
        <v>Eukaryota</v>
      </c>
      <c r="J1199" t="str">
        <f>VLOOKUP($B1199,SOCS_box_taxonomy!$B$2:$Z$948,7,0)</f>
        <v xml:space="preserve"> Metazoa</v>
      </c>
      <c r="K1199" t="str">
        <f>VLOOKUP($B1199,SOCS_box_taxonomy!$B$2:$Z$948,8,0)</f>
        <v xml:space="preserve"> Ecdysozoa</v>
      </c>
      <c r="L1199" t="str">
        <f>VLOOKUP($B1199,SOCS_box_taxonomy!$B$2:$Z$948,9,0)</f>
        <v xml:space="preserve"> Arthropoda</v>
      </c>
      <c r="M1199" t="str">
        <f>VLOOKUP($B1199,SOCS_box_taxonomy!$B$2:$Z$948,10,0)</f>
        <v xml:space="preserve"> Hexapoda</v>
      </c>
      <c r="N1199" t="str">
        <f>VLOOKUP($B1199,SOCS_box_taxonomy!$B$2:$Z$948,11,0)</f>
        <v xml:space="preserve"> Insecta</v>
      </c>
      <c r="O1199" t="str">
        <f>VLOOKUP($B1199,SOCS_box_taxonomy!$B$2:$Z$948,12,0)</f>
        <v>Pterygota</v>
      </c>
      <c r="P1199" t="str">
        <f>VLOOKUP($B1199,SOCS_box_taxonomy!$B$2:$Z$948,13,0)</f>
        <v xml:space="preserve"> Neoptera</v>
      </c>
      <c r="Q1199" t="str">
        <f>VLOOKUP($B1199,SOCS_box_taxonomy!$B$2:$Z$948,14,0)</f>
        <v xml:space="preserve"> Endopterygota</v>
      </c>
      <c r="R1199" t="str">
        <f>VLOOKUP($B1199,SOCS_box_taxonomy!$B$2:$Z$948,15,0)</f>
        <v xml:space="preserve"> Coleoptera</v>
      </c>
      <c r="S1199" t="str">
        <f>VLOOKUP($B1199,SOCS_box_taxonomy!$B$2:$Z$948,16,0)</f>
        <v xml:space="preserve"> Polyphaga</v>
      </c>
      <c r="T1199" t="str">
        <f>VLOOKUP($B1199,SOCS_box_taxonomy!$B$2:$Z$948,17,0)</f>
        <v>Cucujiformia</v>
      </c>
      <c r="U1199" t="str">
        <f>VLOOKUP($B1199,SOCS_box_taxonomy!$B$2:$Z$948,18,0)</f>
        <v xml:space="preserve"> Tenebrionidae</v>
      </c>
      <c r="V1199" t="str">
        <f>VLOOKUP($B1199,SOCS_box_taxonomy!$B$2:$Z$948,19,0)</f>
        <v xml:space="preserve"> Tenebrionidae incertae sedis</v>
      </c>
      <c r="W1199" t="str">
        <f>VLOOKUP($B1199,SOCS_box_taxonomy!$B$2:$Z$948,20,0)</f>
        <v xml:space="preserve"> Tribolium.</v>
      </c>
      <c r="X1199">
        <f>VLOOKUP($B1199,SOCS_box_taxonomy!$B$2:$Z$948,21,0)</f>
        <v>0</v>
      </c>
      <c r="Y1199">
        <f>VLOOKUP($B1199,SOCS_box_taxonomy!$B$2:$Z$948,22,0)</f>
        <v>0</v>
      </c>
      <c r="Z1199">
        <f>$F1199-$E1199+1</f>
        <v>42</v>
      </c>
    </row>
    <row r="1200" spans="1:26">
      <c r="A1200" t="s">
        <v>597</v>
      </c>
      <c r="B1200" t="s">
        <v>1708</v>
      </c>
      <c r="C1200">
        <v>315</v>
      </c>
      <c r="D1200" t="s">
        <v>1460</v>
      </c>
      <c r="E1200">
        <v>104</v>
      </c>
      <c r="F1200">
        <v>155</v>
      </c>
      <c r="G1200">
        <v>21</v>
      </c>
      <c r="I1200" t="str">
        <f>VLOOKUP($B1200,SOCS_box_taxonomy!$B$2:$Z$948,6,0)</f>
        <v>Eukaryota</v>
      </c>
      <c r="J1200" t="str">
        <f>VLOOKUP($B1200,SOCS_box_taxonomy!$B$2:$Z$948,7,0)</f>
        <v xml:space="preserve"> Metazoa</v>
      </c>
      <c r="K1200" t="str">
        <f>VLOOKUP($B1200,SOCS_box_taxonomy!$B$2:$Z$948,8,0)</f>
        <v xml:space="preserve"> Ecdysozoa</v>
      </c>
      <c r="L1200" t="str">
        <f>VLOOKUP($B1200,SOCS_box_taxonomy!$B$2:$Z$948,9,0)</f>
        <v xml:space="preserve"> Arthropoda</v>
      </c>
      <c r="M1200" t="str">
        <f>VLOOKUP($B1200,SOCS_box_taxonomy!$B$2:$Z$948,10,0)</f>
        <v xml:space="preserve"> Hexapoda</v>
      </c>
      <c r="N1200" t="str">
        <f>VLOOKUP($B1200,SOCS_box_taxonomy!$B$2:$Z$948,11,0)</f>
        <v xml:space="preserve"> Insecta</v>
      </c>
      <c r="O1200" t="str">
        <f>VLOOKUP($B1200,SOCS_box_taxonomy!$B$2:$Z$948,12,0)</f>
        <v>Pterygota</v>
      </c>
      <c r="P1200" t="str">
        <f>VLOOKUP($B1200,SOCS_box_taxonomy!$B$2:$Z$948,13,0)</f>
        <v xml:space="preserve"> Neoptera</v>
      </c>
      <c r="Q1200" t="str">
        <f>VLOOKUP($B1200,SOCS_box_taxonomy!$B$2:$Z$948,14,0)</f>
        <v xml:space="preserve"> Endopterygota</v>
      </c>
      <c r="R1200" t="str">
        <f>VLOOKUP($B1200,SOCS_box_taxonomy!$B$2:$Z$948,15,0)</f>
        <v xml:space="preserve"> Coleoptera</v>
      </c>
      <c r="S1200" t="str">
        <f>VLOOKUP($B1200,SOCS_box_taxonomy!$B$2:$Z$948,16,0)</f>
        <v xml:space="preserve"> Polyphaga</v>
      </c>
      <c r="T1200" t="str">
        <f>VLOOKUP($B1200,SOCS_box_taxonomy!$B$2:$Z$948,17,0)</f>
        <v>Cucujiformia</v>
      </c>
      <c r="U1200" t="str">
        <f>VLOOKUP($B1200,SOCS_box_taxonomy!$B$2:$Z$948,18,0)</f>
        <v xml:space="preserve"> Tenebrionidae</v>
      </c>
      <c r="V1200" t="str">
        <f>VLOOKUP($B1200,SOCS_box_taxonomy!$B$2:$Z$948,19,0)</f>
        <v xml:space="preserve"> Tenebrionidae incertae sedis</v>
      </c>
      <c r="W1200" t="str">
        <f>VLOOKUP($B1200,SOCS_box_taxonomy!$B$2:$Z$948,20,0)</f>
        <v xml:space="preserve"> Tribolium.</v>
      </c>
      <c r="X1200">
        <f>VLOOKUP($B1200,SOCS_box_taxonomy!$B$2:$Z$948,21,0)</f>
        <v>0</v>
      </c>
      <c r="Y1200">
        <f>VLOOKUP($B1200,SOCS_box_taxonomy!$B$2:$Z$948,22,0)</f>
        <v>0</v>
      </c>
    </row>
    <row r="1201" spans="1:26">
      <c r="A1201" t="s">
        <v>604</v>
      </c>
      <c r="B1201" t="s">
        <v>1709</v>
      </c>
      <c r="C1201">
        <v>192</v>
      </c>
      <c r="D1201" t="s">
        <v>1319</v>
      </c>
      <c r="E1201">
        <v>15</v>
      </c>
      <c r="F1201">
        <v>46</v>
      </c>
      <c r="G1201">
        <v>5717</v>
      </c>
      <c r="H1201" t="s">
        <v>1320</v>
      </c>
      <c r="I1201" t="str">
        <f>VLOOKUP($B1201,SOCS_box_taxonomy!$B$2:$Z$948,6,0)</f>
        <v>Eukaryota</v>
      </c>
      <c r="J1201" t="str">
        <f>VLOOKUP($B1201,SOCS_box_taxonomy!$B$2:$Z$948,7,0)</f>
        <v xml:space="preserve"> Metazoa</v>
      </c>
      <c r="K1201" t="str">
        <f>VLOOKUP($B1201,SOCS_box_taxonomy!$B$2:$Z$948,8,0)</f>
        <v xml:space="preserve"> Ecdysozoa</v>
      </c>
      <c r="L1201" t="str">
        <f>VLOOKUP($B1201,SOCS_box_taxonomy!$B$2:$Z$948,9,0)</f>
        <v xml:space="preserve"> Arthropoda</v>
      </c>
      <c r="M1201" t="str">
        <f>VLOOKUP($B1201,SOCS_box_taxonomy!$B$2:$Z$948,10,0)</f>
        <v xml:space="preserve"> Hexapoda</v>
      </c>
      <c r="N1201" t="str">
        <f>VLOOKUP($B1201,SOCS_box_taxonomy!$B$2:$Z$948,11,0)</f>
        <v xml:space="preserve"> Insecta</v>
      </c>
      <c r="O1201" t="str">
        <f>VLOOKUP($B1201,SOCS_box_taxonomy!$B$2:$Z$948,12,0)</f>
        <v>Pterygota</v>
      </c>
      <c r="P1201" t="str">
        <f>VLOOKUP($B1201,SOCS_box_taxonomy!$B$2:$Z$948,13,0)</f>
        <v xml:space="preserve"> Neoptera</v>
      </c>
      <c r="Q1201" t="str">
        <f>VLOOKUP($B1201,SOCS_box_taxonomy!$B$2:$Z$948,14,0)</f>
        <v xml:space="preserve"> Endopterygota</v>
      </c>
      <c r="R1201" t="str">
        <f>VLOOKUP($B1201,SOCS_box_taxonomy!$B$2:$Z$948,15,0)</f>
        <v xml:space="preserve"> Coleoptera</v>
      </c>
      <c r="S1201" t="str">
        <f>VLOOKUP($B1201,SOCS_box_taxonomy!$B$2:$Z$948,16,0)</f>
        <v xml:space="preserve"> Polyphaga</v>
      </c>
      <c r="T1201" t="str">
        <f>VLOOKUP($B1201,SOCS_box_taxonomy!$B$2:$Z$948,17,0)</f>
        <v>Cucujiformia</v>
      </c>
      <c r="U1201" t="str">
        <f>VLOOKUP($B1201,SOCS_box_taxonomy!$B$2:$Z$948,18,0)</f>
        <v xml:space="preserve"> Tenebrionidae</v>
      </c>
      <c r="V1201" t="str">
        <f>VLOOKUP($B1201,SOCS_box_taxonomy!$B$2:$Z$948,19,0)</f>
        <v xml:space="preserve"> Tenebrionidae incertae sedis</v>
      </c>
      <c r="W1201" t="str">
        <f>VLOOKUP($B1201,SOCS_box_taxonomy!$B$2:$Z$948,20,0)</f>
        <v xml:space="preserve"> Tribolium.</v>
      </c>
      <c r="X1201">
        <f>VLOOKUP($B1201,SOCS_box_taxonomy!$B$2:$Z$948,21,0)</f>
        <v>0</v>
      </c>
      <c r="Y1201">
        <f>VLOOKUP($B1201,SOCS_box_taxonomy!$B$2:$Z$948,22,0)</f>
        <v>0</v>
      </c>
    </row>
    <row r="1202" spans="1:26">
      <c r="A1202" t="s">
        <v>604</v>
      </c>
      <c r="B1202" t="s">
        <v>1709</v>
      </c>
      <c r="C1202">
        <v>192</v>
      </c>
      <c r="D1202" t="s">
        <v>21</v>
      </c>
      <c r="E1202">
        <v>150</v>
      </c>
      <c r="F1202">
        <v>190</v>
      </c>
      <c r="G1202">
        <v>1016</v>
      </c>
      <c r="H1202" t="s">
        <v>1265</v>
      </c>
      <c r="I1202" t="str">
        <f>VLOOKUP($B1202,SOCS_box_taxonomy!$B$2:$Z$948,6,0)</f>
        <v>Eukaryota</v>
      </c>
      <c r="J1202" t="str">
        <f>VLOOKUP($B1202,SOCS_box_taxonomy!$B$2:$Z$948,7,0)</f>
        <v xml:space="preserve"> Metazoa</v>
      </c>
      <c r="K1202" t="str">
        <f>VLOOKUP($B1202,SOCS_box_taxonomy!$B$2:$Z$948,8,0)</f>
        <v xml:space="preserve"> Ecdysozoa</v>
      </c>
      <c r="L1202" t="str">
        <f>VLOOKUP($B1202,SOCS_box_taxonomy!$B$2:$Z$948,9,0)</f>
        <v xml:space="preserve"> Arthropoda</v>
      </c>
      <c r="M1202" t="str">
        <f>VLOOKUP($B1202,SOCS_box_taxonomy!$B$2:$Z$948,10,0)</f>
        <v xml:space="preserve"> Hexapoda</v>
      </c>
      <c r="N1202" t="str">
        <f>VLOOKUP($B1202,SOCS_box_taxonomy!$B$2:$Z$948,11,0)</f>
        <v xml:space="preserve"> Insecta</v>
      </c>
      <c r="O1202" t="str">
        <f>VLOOKUP($B1202,SOCS_box_taxonomy!$B$2:$Z$948,12,0)</f>
        <v>Pterygota</v>
      </c>
      <c r="P1202" t="str">
        <f>VLOOKUP($B1202,SOCS_box_taxonomy!$B$2:$Z$948,13,0)</f>
        <v xml:space="preserve"> Neoptera</v>
      </c>
      <c r="Q1202" t="str">
        <f>VLOOKUP($B1202,SOCS_box_taxonomy!$B$2:$Z$948,14,0)</f>
        <v xml:space="preserve"> Endopterygota</v>
      </c>
      <c r="R1202" t="str">
        <f>VLOOKUP($B1202,SOCS_box_taxonomy!$B$2:$Z$948,15,0)</f>
        <v xml:space="preserve"> Coleoptera</v>
      </c>
      <c r="S1202" t="str">
        <f>VLOOKUP($B1202,SOCS_box_taxonomy!$B$2:$Z$948,16,0)</f>
        <v xml:space="preserve"> Polyphaga</v>
      </c>
      <c r="T1202" t="str">
        <f>VLOOKUP($B1202,SOCS_box_taxonomy!$B$2:$Z$948,17,0)</f>
        <v>Cucujiformia</v>
      </c>
      <c r="U1202" t="str">
        <f>VLOOKUP($B1202,SOCS_box_taxonomy!$B$2:$Z$948,18,0)</f>
        <v xml:space="preserve"> Tenebrionidae</v>
      </c>
      <c r="V1202" t="str">
        <f>VLOOKUP($B1202,SOCS_box_taxonomy!$B$2:$Z$948,19,0)</f>
        <v xml:space="preserve"> Tenebrionidae incertae sedis</v>
      </c>
      <c r="W1202" t="str">
        <f>VLOOKUP($B1202,SOCS_box_taxonomy!$B$2:$Z$948,20,0)</f>
        <v xml:space="preserve"> Tribolium.</v>
      </c>
      <c r="X1202">
        <f>VLOOKUP($B1202,SOCS_box_taxonomy!$B$2:$Z$948,21,0)</f>
        <v>0</v>
      </c>
      <c r="Y1202">
        <f>VLOOKUP($B1202,SOCS_box_taxonomy!$B$2:$Z$948,22,0)</f>
        <v>0</v>
      </c>
      <c r="Z1202">
        <f>$F1202-$E1202+1</f>
        <v>41</v>
      </c>
    </row>
    <row r="1203" spans="1:26">
      <c r="A1203" t="s">
        <v>605</v>
      </c>
      <c r="B1203" t="s">
        <v>1710</v>
      </c>
      <c r="C1203">
        <v>408</v>
      </c>
      <c r="D1203" t="s">
        <v>21</v>
      </c>
      <c r="E1203">
        <v>371</v>
      </c>
      <c r="F1203">
        <v>407</v>
      </c>
      <c r="G1203">
        <v>1016</v>
      </c>
      <c r="H1203" t="s">
        <v>1265</v>
      </c>
      <c r="I1203" t="str">
        <f>VLOOKUP($B1203,SOCS_box_taxonomy!$B$2:$Z$948,6,0)</f>
        <v>Eukaryota</v>
      </c>
      <c r="J1203" t="str">
        <f>VLOOKUP($B1203,SOCS_box_taxonomy!$B$2:$Z$948,7,0)</f>
        <v xml:space="preserve"> Metazoa</v>
      </c>
      <c r="K1203" t="str">
        <f>VLOOKUP($B1203,SOCS_box_taxonomy!$B$2:$Z$948,8,0)</f>
        <v xml:space="preserve"> Chordata</v>
      </c>
      <c r="L1203" t="str">
        <f>VLOOKUP($B1203,SOCS_box_taxonomy!$B$2:$Z$948,9,0)</f>
        <v xml:space="preserve"> Craniata</v>
      </c>
      <c r="M1203" t="str">
        <f>VLOOKUP($B1203,SOCS_box_taxonomy!$B$2:$Z$948,10,0)</f>
        <v xml:space="preserve"> Vertebrata</v>
      </c>
      <c r="N1203" t="str">
        <f>VLOOKUP($B1203,SOCS_box_taxonomy!$B$2:$Z$948,11,0)</f>
        <v xml:space="preserve"> Euteleostomi</v>
      </c>
      <c r="O1203" t="str">
        <f>VLOOKUP($B1203,SOCS_box_taxonomy!$B$2:$Z$948,12,0)</f>
        <v>Mammalia</v>
      </c>
      <c r="P1203" t="str">
        <f>VLOOKUP($B1203,SOCS_box_taxonomy!$B$2:$Z$948,13,0)</f>
        <v xml:space="preserve"> Eutheria</v>
      </c>
      <c r="Q1203" t="str">
        <f>VLOOKUP($B1203,SOCS_box_taxonomy!$B$2:$Z$948,14,0)</f>
        <v xml:space="preserve"> Laurasiatheria</v>
      </c>
      <c r="R1203" t="str">
        <f>VLOOKUP($B1203,SOCS_box_taxonomy!$B$2:$Z$948,15,0)</f>
        <v xml:space="preserve"> Carnivora</v>
      </c>
      <c r="S1203" t="str">
        <f>VLOOKUP($B1203,SOCS_box_taxonomy!$B$2:$Z$948,16,0)</f>
        <v xml:space="preserve"> Caniformia</v>
      </c>
      <c r="T1203" t="str">
        <f>VLOOKUP($B1203,SOCS_box_taxonomy!$B$2:$Z$948,17,0)</f>
        <v xml:space="preserve"> Ursidae</v>
      </c>
      <c r="U1203" t="str">
        <f>VLOOKUP($B1203,SOCS_box_taxonomy!$B$2:$Z$948,18,0)</f>
        <v>Ailuropoda.</v>
      </c>
      <c r="V1203">
        <f>VLOOKUP($B1203,SOCS_box_taxonomy!$B$2:$Z$948,19,0)</f>
        <v>0</v>
      </c>
      <c r="W1203">
        <f>VLOOKUP($B1203,SOCS_box_taxonomy!$B$2:$Z$948,20,0)</f>
        <v>0</v>
      </c>
      <c r="X1203">
        <f>VLOOKUP($B1203,SOCS_box_taxonomy!$B$2:$Z$948,21,0)</f>
        <v>0</v>
      </c>
      <c r="Y1203">
        <f>VLOOKUP($B1203,SOCS_box_taxonomy!$B$2:$Z$948,22,0)</f>
        <v>0</v>
      </c>
      <c r="Z1203">
        <f>$F1203-$E1203+1</f>
        <v>37</v>
      </c>
    </row>
    <row r="1204" spans="1:26">
      <c r="A1204" t="s">
        <v>605</v>
      </c>
      <c r="B1204" t="s">
        <v>1710</v>
      </c>
      <c r="C1204">
        <v>408</v>
      </c>
      <c r="D1204" t="s">
        <v>1266</v>
      </c>
      <c r="E1204">
        <v>147</v>
      </c>
      <c r="F1204">
        <v>186</v>
      </c>
      <c r="G1204">
        <v>121734</v>
      </c>
      <c r="H1204" t="s">
        <v>1267</v>
      </c>
      <c r="I1204" t="str">
        <f>VLOOKUP($B1204,SOCS_box_taxonomy!$B$2:$Z$948,6,0)</f>
        <v>Eukaryota</v>
      </c>
      <c r="J1204" t="str">
        <f>VLOOKUP($B1204,SOCS_box_taxonomy!$B$2:$Z$948,7,0)</f>
        <v xml:space="preserve"> Metazoa</v>
      </c>
      <c r="K1204" t="str">
        <f>VLOOKUP($B1204,SOCS_box_taxonomy!$B$2:$Z$948,8,0)</f>
        <v xml:space="preserve"> Chordata</v>
      </c>
      <c r="L1204" t="str">
        <f>VLOOKUP($B1204,SOCS_box_taxonomy!$B$2:$Z$948,9,0)</f>
        <v xml:space="preserve"> Craniata</v>
      </c>
      <c r="M1204" t="str">
        <f>VLOOKUP($B1204,SOCS_box_taxonomy!$B$2:$Z$948,10,0)</f>
        <v xml:space="preserve"> Vertebrata</v>
      </c>
      <c r="N1204" t="str">
        <f>VLOOKUP($B1204,SOCS_box_taxonomy!$B$2:$Z$948,11,0)</f>
        <v xml:space="preserve"> Euteleostomi</v>
      </c>
      <c r="O1204" t="str">
        <f>VLOOKUP($B1204,SOCS_box_taxonomy!$B$2:$Z$948,12,0)</f>
        <v>Mammalia</v>
      </c>
      <c r="P1204" t="str">
        <f>VLOOKUP($B1204,SOCS_box_taxonomy!$B$2:$Z$948,13,0)</f>
        <v xml:space="preserve"> Eutheria</v>
      </c>
      <c r="Q1204" t="str">
        <f>VLOOKUP($B1204,SOCS_box_taxonomy!$B$2:$Z$948,14,0)</f>
        <v xml:space="preserve"> Laurasiatheria</v>
      </c>
      <c r="R1204" t="str">
        <f>VLOOKUP($B1204,SOCS_box_taxonomy!$B$2:$Z$948,15,0)</f>
        <v xml:space="preserve"> Carnivora</v>
      </c>
      <c r="S1204" t="str">
        <f>VLOOKUP($B1204,SOCS_box_taxonomy!$B$2:$Z$948,16,0)</f>
        <v xml:space="preserve"> Caniformia</v>
      </c>
      <c r="T1204" t="str">
        <f>VLOOKUP($B1204,SOCS_box_taxonomy!$B$2:$Z$948,17,0)</f>
        <v xml:space="preserve"> Ursidae</v>
      </c>
      <c r="U1204" t="str">
        <f>VLOOKUP($B1204,SOCS_box_taxonomy!$B$2:$Z$948,18,0)</f>
        <v>Ailuropoda.</v>
      </c>
      <c r="V1204">
        <f>VLOOKUP($B1204,SOCS_box_taxonomy!$B$2:$Z$948,19,0)</f>
        <v>0</v>
      </c>
      <c r="W1204">
        <f>VLOOKUP($B1204,SOCS_box_taxonomy!$B$2:$Z$948,20,0)</f>
        <v>0</v>
      </c>
      <c r="X1204">
        <f>VLOOKUP($B1204,SOCS_box_taxonomy!$B$2:$Z$948,21,0)</f>
        <v>0</v>
      </c>
      <c r="Y1204">
        <f>VLOOKUP($B1204,SOCS_box_taxonomy!$B$2:$Z$948,22,0)</f>
        <v>0</v>
      </c>
    </row>
    <row r="1205" spans="1:26">
      <c r="A1205" t="s">
        <v>605</v>
      </c>
      <c r="B1205" t="s">
        <v>1710</v>
      </c>
      <c r="C1205">
        <v>408</v>
      </c>
      <c r="D1205" t="s">
        <v>1266</v>
      </c>
      <c r="E1205">
        <v>191</v>
      </c>
      <c r="F1205">
        <v>229</v>
      </c>
      <c r="G1205">
        <v>121734</v>
      </c>
      <c r="H1205" t="s">
        <v>1267</v>
      </c>
      <c r="I1205" t="str">
        <f>VLOOKUP($B1205,SOCS_box_taxonomy!$B$2:$Z$948,6,0)</f>
        <v>Eukaryota</v>
      </c>
      <c r="J1205" t="str">
        <f>VLOOKUP($B1205,SOCS_box_taxonomy!$B$2:$Z$948,7,0)</f>
        <v xml:space="preserve"> Metazoa</v>
      </c>
      <c r="K1205" t="str">
        <f>VLOOKUP($B1205,SOCS_box_taxonomy!$B$2:$Z$948,8,0)</f>
        <v xml:space="preserve"> Chordata</v>
      </c>
      <c r="L1205" t="str">
        <f>VLOOKUP($B1205,SOCS_box_taxonomy!$B$2:$Z$948,9,0)</f>
        <v xml:space="preserve"> Craniata</v>
      </c>
      <c r="M1205" t="str">
        <f>VLOOKUP($B1205,SOCS_box_taxonomy!$B$2:$Z$948,10,0)</f>
        <v xml:space="preserve"> Vertebrata</v>
      </c>
      <c r="N1205" t="str">
        <f>VLOOKUP($B1205,SOCS_box_taxonomy!$B$2:$Z$948,11,0)</f>
        <v xml:space="preserve"> Euteleostomi</v>
      </c>
      <c r="O1205" t="str">
        <f>VLOOKUP($B1205,SOCS_box_taxonomy!$B$2:$Z$948,12,0)</f>
        <v>Mammalia</v>
      </c>
      <c r="P1205" t="str">
        <f>VLOOKUP($B1205,SOCS_box_taxonomy!$B$2:$Z$948,13,0)</f>
        <v xml:space="preserve"> Eutheria</v>
      </c>
      <c r="Q1205" t="str">
        <f>VLOOKUP($B1205,SOCS_box_taxonomy!$B$2:$Z$948,14,0)</f>
        <v xml:space="preserve"> Laurasiatheria</v>
      </c>
      <c r="R1205" t="str">
        <f>VLOOKUP($B1205,SOCS_box_taxonomy!$B$2:$Z$948,15,0)</f>
        <v xml:space="preserve"> Carnivora</v>
      </c>
      <c r="S1205" t="str">
        <f>VLOOKUP($B1205,SOCS_box_taxonomy!$B$2:$Z$948,16,0)</f>
        <v xml:space="preserve"> Caniformia</v>
      </c>
      <c r="T1205" t="str">
        <f>VLOOKUP($B1205,SOCS_box_taxonomy!$B$2:$Z$948,17,0)</f>
        <v xml:space="preserve"> Ursidae</v>
      </c>
      <c r="U1205" t="str">
        <f>VLOOKUP($B1205,SOCS_box_taxonomy!$B$2:$Z$948,18,0)</f>
        <v>Ailuropoda.</v>
      </c>
      <c r="V1205">
        <f>VLOOKUP($B1205,SOCS_box_taxonomy!$B$2:$Z$948,19,0)</f>
        <v>0</v>
      </c>
      <c r="W1205">
        <f>VLOOKUP($B1205,SOCS_box_taxonomy!$B$2:$Z$948,20,0)</f>
        <v>0</v>
      </c>
      <c r="X1205">
        <f>VLOOKUP($B1205,SOCS_box_taxonomy!$B$2:$Z$948,21,0)</f>
        <v>0</v>
      </c>
      <c r="Y1205">
        <f>VLOOKUP($B1205,SOCS_box_taxonomy!$B$2:$Z$948,22,0)</f>
        <v>0</v>
      </c>
    </row>
    <row r="1206" spans="1:26">
      <c r="A1206" t="s">
        <v>605</v>
      </c>
      <c r="B1206" t="s">
        <v>1710</v>
      </c>
      <c r="C1206">
        <v>408</v>
      </c>
      <c r="D1206" t="s">
        <v>1266</v>
      </c>
      <c r="E1206">
        <v>235</v>
      </c>
      <c r="F1206">
        <v>271</v>
      </c>
      <c r="G1206">
        <v>121734</v>
      </c>
      <c r="H1206" t="s">
        <v>1267</v>
      </c>
      <c r="I1206" t="str">
        <f>VLOOKUP($B1206,SOCS_box_taxonomy!$B$2:$Z$948,6,0)</f>
        <v>Eukaryota</v>
      </c>
      <c r="J1206" t="str">
        <f>VLOOKUP($B1206,SOCS_box_taxonomy!$B$2:$Z$948,7,0)</f>
        <v xml:space="preserve"> Metazoa</v>
      </c>
      <c r="K1206" t="str">
        <f>VLOOKUP($B1206,SOCS_box_taxonomy!$B$2:$Z$948,8,0)</f>
        <v xml:space="preserve"> Chordata</v>
      </c>
      <c r="L1206" t="str">
        <f>VLOOKUP($B1206,SOCS_box_taxonomy!$B$2:$Z$948,9,0)</f>
        <v xml:space="preserve"> Craniata</v>
      </c>
      <c r="M1206" t="str">
        <f>VLOOKUP($B1206,SOCS_box_taxonomy!$B$2:$Z$948,10,0)</f>
        <v xml:space="preserve"> Vertebrata</v>
      </c>
      <c r="N1206" t="str">
        <f>VLOOKUP($B1206,SOCS_box_taxonomy!$B$2:$Z$948,11,0)</f>
        <v xml:space="preserve"> Euteleostomi</v>
      </c>
      <c r="O1206" t="str">
        <f>VLOOKUP($B1206,SOCS_box_taxonomy!$B$2:$Z$948,12,0)</f>
        <v>Mammalia</v>
      </c>
      <c r="P1206" t="str">
        <f>VLOOKUP($B1206,SOCS_box_taxonomy!$B$2:$Z$948,13,0)</f>
        <v xml:space="preserve"> Eutheria</v>
      </c>
      <c r="Q1206" t="str">
        <f>VLOOKUP($B1206,SOCS_box_taxonomy!$B$2:$Z$948,14,0)</f>
        <v xml:space="preserve"> Laurasiatheria</v>
      </c>
      <c r="R1206" t="str">
        <f>VLOOKUP($B1206,SOCS_box_taxonomy!$B$2:$Z$948,15,0)</f>
        <v xml:space="preserve"> Carnivora</v>
      </c>
      <c r="S1206" t="str">
        <f>VLOOKUP($B1206,SOCS_box_taxonomy!$B$2:$Z$948,16,0)</f>
        <v xml:space="preserve"> Caniformia</v>
      </c>
      <c r="T1206" t="str">
        <f>VLOOKUP($B1206,SOCS_box_taxonomy!$B$2:$Z$948,17,0)</f>
        <v xml:space="preserve"> Ursidae</v>
      </c>
      <c r="U1206" t="str">
        <f>VLOOKUP($B1206,SOCS_box_taxonomy!$B$2:$Z$948,18,0)</f>
        <v>Ailuropoda.</v>
      </c>
      <c r="V1206">
        <f>VLOOKUP($B1206,SOCS_box_taxonomy!$B$2:$Z$948,19,0)</f>
        <v>0</v>
      </c>
      <c r="W1206">
        <f>VLOOKUP($B1206,SOCS_box_taxonomy!$B$2:$Z$948,20,0)</f>
        <v>0</v>
      </c>
      <c r="X1206">
        <f>VLOOKUP($B1206,SOCS_box_taxonomy!$B$2:$Z$948,21,0)</f>
        <v>0</v>
      </c>
      <c r="Y1206">
        <f>VLOOKUP($B1206,SOCS_box_taxonomy!$B$2:$Z$948,22,0)</f>
        <v>0</v>
      </c>
    </row>
    <row r="1207" spans="1:26">
      <c r="A1207" t="s">
        <v>605</v>
      </c>
      <c r="B1207" t="s">
        <v>1710</v>
      </c>
      <c r="C1207">
        <v>408</v>
      </c>
      <c r="D1207" t="s">
        <v>1266</v>
      </c>
      <c r="E1207">
        <v>288</v>
      </c>
      <c r="F1207">
        <v>326</v>
      </c>
      <c r="G1207">
        <v>121734</v>
      </c>
      <c r="H1207" t="s">
        <v>1267</v>
      </c>
      <c r="I1207" t="str">
        <f>VLOOKUP($B1207,SOCS_box_taxonomy!$B$2:$Z$948,6,0)</f>
        <v>Eukaryota</v>
      </c>
      <c r="J1207" t="str">
        <f>VLOOKUP($B1207,SOCS_box_taxonomy!$B$2:$Z$948,7,0)</f>
        <v xml:space="preserve"> Metazoa</v>
      </c>
      <c r="K1207" t="str">
        <f>VLOOKUP($B1207,SOCS_box_taxonomy!$B$2:$Z$948,8,0)</f>
        <v xml:space="preserve"> Chordata</v>
      </c>
      <c r="L1207" t="str">
        <f>VLOOKUP($B1207,SOCS_box_taxonomy!$B$2:$Z$948,9,0)</f>
        <v xml:space="preserve"> Craniata</v>
      </c>
      <c r="M1207" t="str">
        <f>VLOOKUP($B1207,SOCS_box_taxonomy!$B$2:$Z$948,10,0)</f>
        <v xml:space="preserve"> Vertebrata</v>
      </c>
      <c r="N1207" t="str">
        <f>VLOOKUP($B1207,SOCS_box_taxonomy!$B$2:$Z$948,11,0)</f>
        <v xml:space="preserve"> Euteleostomi</v>
      </c>
      <c r="O1207" t="str">
        <f>VLOOKUP($B1207,SOCS_box_taxonomy!$B$2:$Z$948,12,0)</f>
        <v>Mammalia</v>
      </c>
      <c r="P1207" t="str">
        <f>VLOOKUP($B1207,SOCS_box_taxonomy!$B$2:$Z$948,13,0)</f>
        <v xml:space="preserve"> Eutheria</v>
      </c>
      <c r="Q1207" t="str">
        <f>VLOOKUP($B1207,SOCS_box_taxonomy!$B$2:$Z$948,14,0)</f>
        <v xml:space="preserve"> Laurasiatheria</v>
      </c>
      <c r="R1207" t="str">
        <f>VLOOKUP($B1207,SOCS_box_taxonomy!$B$2:$Z$948,15,0)</f>
        <v xml:space="preserve"> Carnivora</v>
      </c>
      <c r="S1207" t="str">
        <f>VLOOKUP($B1207,SOCS_box_taxonomy!$B$2:$Z$948,16,0)</f>
        <v xml:space="preserve"> Caniformia</v>
      </c>
      <c r="T1207" t="str">
        <f>VLOOKUP($B1207,SOCS_box_taxonomy!$B$2:$Z$948,17,0)</f>
        <v xml:space="preserve"> Ursidae</v>
      </c>
      <c r="U1207" t="str">
        <f>VLOOKUP($B1207,SOCS_box_taxonomy!$B$2:$Z$948,18,0)</f>
        <v>Ailuropoda.</v>
      </c>
      <c r="V1207">
        <f>VLOOKUP($B1207,SOCS_box_taxonomy!$B$2:$Z$948,19,0)</f>
        <v>0</v>
      </c>
      <c r="W1207">
        <f>VLOOKUP($B1207,SOCS_box_taxonomy!$B$2:$Z$948,20,0)</f>
        <v>0</v>
      </c>
      <c r="X1207">
        <f>VLOOKUP($B1207,SOCS_box_taxonomy!$B$2:$Z$948,21,0)</f>
        <v>0</v>
      </c>
      <c r="Y1207">
        <f>VLOOKUP($B1207,SOCS_box_taxonomy!$B$2:$Z$948,22,0)</f>
        <v>0</v>
      </c>
    </row>
    <row r="1208" spans="1:26">
      <c r="A1208" t="s">
        <v>605</v>
      </c>
      <c r="B1208" t="s">
        <v>1710</v>
      </c>
      <c r="C1208">
        <v>408</v>
      </c>
      <c r="D1208" t="s">
        <v>1266</v>
      </c>
      <c r="E1208">
        <v>339</v>
      </c>
      <c r="F1208">
        <v>366</v>
      </c>
      <c r="G1208">
        <v>121734</v>
      </c>
      <c r="H1208" t="s">
        <v>1267</v>
      </c>
      <c r="I1208" t="str">
        <f>VLOOKUP($B1208,SOCS_box_taxonomy!$B$2:$Z$948,6,0)</f>
        <v>Eukaryota</v>
      </c>
      <c r="J1208" t="str">
        <f>VLOOKUP($B1208,SOCS_box_taxonomy!$B$2:$Z$948,7,0)</f>
        <v xml:space="preserve"> Metazoa</v>
      </c>
      <c r="K1208" t="str">
        <f>VLOOKUP($B1208,SOCS_box_taxonomy!$B$2:$Z$948,8,0)</f>
        <v xml:space="preserve"> Chordata</v>
      </c>
      <c r="L1208" t="str">
        <f>VLOOKUP($B1208,SOCS_box_taxonomy!$B$2:$Z$948,9,0)</f>
        <v xml:space="preserve"> Craniata</v>
      </c>
      <c r="M1208" t="str">
        <f>VLOOKUP($B1208,SOCS_box_taxonomy!$B$2:$Z$948,10,0)</f>
        <v xml:space="preserve"> Vertebrata</v>
      </c>
      <c r="N1208" t="str">
        <f>VLOOKUP($B1208,SOCS_box_taxonomy!$B$2:$Z$948,11,0)</f>
        <v xml:space="preserve"> Euteleostomi</v>
      </c>
      <c r="O1208" t="str">
        <f>VLOOKUP($B1208,SOCS_box_taxonomy!$B$2:$Z$948,12,0)</f>
        <v>Mammalia</v>
      </c>
      <c r="P1208" t="str">
        <f>VLOOKUP($B1208,SOCS_box_taxonomy!$B$2:$Z$948,13,0)</f>
        <v xml:space="preserve"> Eutheria</v>
      </c>
      <c r="Q1208" t="str">
        <f>VLOOKUP($B1208,SOCS_box_taxonomy!$B$2:$Z$948,14,0)</f>
        <v xml:space="preserve"> Laurasiatheria</v>
      </c>
      <c r="R1208" t="str">
        <f>VLOOKUP($B1208,SOCS_box_taxonomy!$B$2:$Z$948,15,0)</f>
        <v xml:space="preserve"> Carnivora</v>
      </c>
      <c r="S1208" t="str">
        <f>VLOOKUP($B1208,SOCS_box_taxonomy!$B$2:$Z$948,16,0)</f>
        <v xml:space="preserve"> Caniformia</v>
      </c>
      <c r="T1208" t="str">
        <f>VLOOKUP($B1208,SOCS_box_taxonomy!$B$2:$Z$948,17,0)</f>
        <v xml:space="preserve"> Ursidae</v>
      </c>
      <c r="U1208" t="str">
        <f>VLOOKUP($B1208,SOCS_box_taxonomy!$B$2:$Z$948,18,0)</f>
        <v>Ailuropoda.</v>
      </c>
      <c r="V1208">
        <f>VLOOKUP($B1208,SOCS_box_taxonomy!$B$2:$Z$948,19,0)</f>
        <v>0</v>
      </c>
      <c r="W1208">
        <f>VLOOKUP($B1208,SOCS_box_taxonomy!$B$2:$Z$948,20,0)</f>
        <v>0</v>
      </c>
      <c r="X1208">
        <f>VLOOKUP($B1208,SOCS_box_taxonomy!$B$2:$Z$948,21,0)</f>
        <v>0</v>
      </c>
      <c r="Y1208">
        <f>VLOOKUP($B1208,SOCS_box_taxonomy!$B$2:$Z$948,22,0)</f>
        <v>0</v>
      </c>
    </row>
    <row r="1209" spans="1:26">
      <c r="A1209" t="s">
        <v>608</v>
      </c>
      <c r="B1209" t="s">
        <v>1711</v>
      </c>
      <c r="C1209">
        <v>564</v>
      </c>
      <c r="D1209" t="s">
        <v>1269</v>
      </c>
      <c r="E1209">
        <v>120</v>
      </c>
      <c r="F1209">
        <v>191</v>
      </c>
      <c r="G1209">
        <v>64467</v>
      </c>
      <c r="H1209" t="s">
        <v>1270</v>
      </c>
      <c r="I1209" t="str">
        <f>VLOOKUP($B1209,SOCS_box_taxonomy!$B$2:$Z$948,6,0)</f>
        <v>Eukaryota</v>
      </c>
      <c r="J1209" t="str">
        <f>VLOOKUP($B1209,SOCS_box_taxonomy!$B$2:$Z$948,7,0)</f>
        <v xml:space="preserve"> Metazoa</v>
      </c>
      <c r="K1209" t="str">
        <f>VLOOKUP($B1209,SOCS_box_taxonomy!$B$2:$Z$948,8,0)</f>
        <v xml:space="preserve"> Chordata</v>
      </c>
      <c r="L1209" t="str">
        <f>VLOOKUP($B1209,SOCS_box_taxonomy!$B$2:$Z$948,9,0)</f>
        <v xml:space="preserve"> Craniata</v>
      </c>
      <c r="M1209" t="str">
        <f>VLOOKUP($B1209,SOCS_box_taxonomy!$B$2:$Z$948,10,0)</f>
        <v xml:space="preserve"> Vertebrata</v>
      </c>
      <c r="N1209" t="str">
        <f>VLOOKUP($B1209,SOCS_box_taxonomy!$B$2:$Z$948,11,0)</f>
        <v xml:space="preserve"> Euteleostomi</v>
      </c>
      <c r="O1209" t="str">
        <f>VLOOKUP($B1209,SOCS_box_taxonomy!$B$2:$Z$948,12,0)</f>
        <v>Mammalia</v>
      </c>
      <c r="P1209" t="str">
        <f>VLOOKUP($B1209,SOCS_box_taxonomy!$B$2:$Z$948,13,0)</f>
        <v xml:space="preserve"> Eutheria</v>
      </c>
      <c r="Q1209" t="str">
        <f>VLOOKUP($B1209,SOCS_box_taxonomy!$B$2:$Z$948,14,0)</f>
        <v xml:space="preserve"> Laurasiatheria</v>
      </c>
      <c r="R1209" t="str">
        <f>VLOOKUP($B1209,SOCS_box_taxonomy!$B$2:$Z$948,15,0)</f>
        <v xml:space="preserve"> Carnivora</v>
      </c>
      <c r="S1209" t="str">
        <f>VLOOKUP($B1209,SOCS_box_taxonomy!$B$2:$Z$948,16,0)</f>
        <v xml:space="preserve"> Caniformia</v>
      </c>
      <c r="T1209" t="str">
        <f>VLOOKUP($B1209,SOCS_box_taxonomy!$B$2:$Z$948,17,0)</f>
        <v xml:space="preserve"> Ursidae</v>
      </c>
      <c r="U1209" t="str">
        <f>VLOOKUP($B1209,SOCS_box_taxonomy!$B$2:$Z$948,18,0)</f>
        <v>Ailuropoda.</v>
      </c>
      <c r="V1209">
        <f>VLOOKUP($B1209,SOCS_box_taxonomy!$B$2:$Z$948,19,0)</f>
        <v>0</v>
      </c>
      <c r="W1209">
        <f>VLOOKUP($B1209,SOCS_box_taxonomy!$B$2:$Z$948,20,0)</f>
        <v>0</v>
      </c>
      <c r="X1209">
        <f>VLOOKUP($B1209,SOCS_box_taxonomy!$B$2:$Z$948,21,0)</f>
        <v>0</v>
      </c>
      <c r="Y1209">
        <f>VLOOKUP($B1209,SOCS_box_taxonomy!$B$2:$Z$948,22,0)</f>
        <v>0</v>
      </c>
    </row>
    <row r="1210" spans="1:26">
      <c r="A1210" t="s">
        <v>608</v>
      </c>
      <c r="B1210" t="s">
        <v>1711</v>
      </c>
      <c r="C1210">
        <v>564</v>
      </c>
      <c r="D1210" t="s">
        <v>1269</v>
      </c>
      <c r="E1210">
        <v>159</v>
      </c>
      <c r="F1210">
        <v>223</v>
      </c>
      <c r="G1210">
        <v>64467</v>
      </c>
      <c r="H1210" t="s">
        <v>1270</v>
      </c>
      <c r="I1210" t="str">
        <f>VLOOKUP($B1210,SOCS_box_taxonomy!$B$2:$Z$948,6,0)</f>
        <v>Eukaryota</v>
      </c>
      <c r="J1210" t="str">
        <f>VLOOKUP($B1210,SOCS_box_taxonomy!$B$2:$Z$948,7,0)</f>
        <v xml:space="preserve"> Metazoa</v>
      </c>
      <c r="K1210" t="str">
        <f>VLOOKUP($B1210,SOCS_box_taxonomy!$B$2:$Z$948,8,0)</f>
        <v xml:space="preserve"> Chordata</v>
      </c>
      <c r="L1210" t="str">
        <f>VLOOKUP($B1210,SOCS_box_taxonomy!$B$2:$Z$948,9,0)</f>
        <v xml:space="preserve"> Craniata</v>
      </c>
      <c r="M1210" t="str">
        <f>VLOOKUP($B1210,SOCS_box_taxonomy!$B$2:$Z$948,10,0)</f>
        <v xml:space="preserve"> Vertebrata</v>
      </c>
      <c r="N1210" t="str">
        <f>VLOOKUP($B1210,SOCS_box_taxonomy!$B$2:$Z$948,11,0)</f>
        <v xml:space="preserve"> Euteleostomi</v>
      </c>
      <c r="O1210" t="str">
        <f>VLOOKUP($B1210,SOCS_box_taxonomy!$B$2:$Z$948,12,0)</f>
        <v>Mammalia</v>
      </c>
      <c r="P1210" t="str">
        <f>VLOOKUP($B1210,SOCS_box_taxonomy!$B$2:$Z$948,13,0)</f>
        <v xml:space="preserve"> Eutheria</v>
      </c>
      <c r="Q1210" t="str">
        <f>VLOOKUP($B1210,SOCS_box_taxonomy!$B$2:$Z$948,14,0)</f>
        <v xml:space="preserve"> Laurasiatheria</v>
      </c>
      <c r="R1210" t="str">
        <f>VLOOKUP($B1210,SOCS_box_taxonomy!$B$2:$Z$948,15,0)</f>
        <v xml:space="preserve"> Carnivora</v>
      </c>
      <c r="S1210" t="str">
        <f>VLOOKUP($B1210,SOCS_box_taxonomy!$B$2:$Z$948,16,0)</f>
        <v xml:space="preserve"> Caniformia</v>
      </c>
      <c r="T1210" t="str">
        <f>VLOOKUP($B1210,SOCS_box_taxonomy!$B$2:$Z$948,17,0)</f>
        <v xml:space="preserve"> Ursidae</v>
      </c>
      <c r="U1210" t="str">
        <f>VLOOKUP($B1210,SOCS_box_taxonomy!$B$2:$Z$948,18,0)</f>
        <v>Ailuropoda.</v>
      </c>
      <c r="V1210">
        <f>VLOOKUP($B1210,SOCS_box_taxonomy!$B$2:$Z$948,19,0)</f>
        <v>0</v>
      </c>
      <c r="W1210">
        <f>VLOOKUP($B1210,SOCS_box_taxonomy!$B$2:$Z$948,20,0)</f>
        <v>0</v>
      </c>
      <c r="X1210">
        <f>VLOOKUP($B1210,SOCS_box_taxonomy!$B$2:$Z$948,21,0)</f>
        <v>0</v>
      </c>
      <c r="Y1210">
        <f>VLOOKUP($B1210,SOCS_box_taxonomy!$B$2:$Z$948,22,0)</f>
        <v>0</v>
      </c>
    </row>
    <row r="1211" spans="1:26">
      <c r="A1211" t="s">
        <v>608</v>
      </c>
      <c r="B1211" t="s">
        <v>1711</v>
      </c>
      <c r="C1211">
        <v>564</v>
      </c>
      <c r="D1211" t="s">
        <v>1269</v>
      </c>
      <c r="E1211">
        <v>230</v>
      </c>
      <c r="F1211">
        <v>320</v>
      </c>
      <c r="G1211">
        <v>64467</v>
      </c>
      <c r="H1211" t="s">
        <v>1270</v>
      </c>
      <c r="I1211" t="str">
        <f>VLOOKUP($B1211,SOCS_box_taxonomy!$B$2:$Z$948,6,0)</f>
        <v>Eukaryota</v>
      </c>
      <c r="J1211" t="str">
        <f>VLOOKUP($B1211,SOCS_box_taxonomy!$B$2:$Z$948,7,0)</f>
        <v xml:space="preserve"> Metazoa</v>
      </c>
      <c r="K1211" t="str">
        <f>VLOOKUP($B1211,SOCS_box_taxonomy!$B$2:$Z$948,8,0)</f>
        <v xml:space="preserve"> Chordata</v>
      </c>
      <c r="L1211" t="str">
        <f>VLOOKUP($B1211,SOCS_box_taxonomy!$B$2:$Z$948,9,0)</f>
        <v xml:space="preserve"> Craniata</v>
      </c>
      <c r="M1211" t="str">
        <f>VLOOKUP($B1211,SOCS_box_taxonomy!$B$2:$Z$948,10,0)</f>
        <v xml:space="preserve"> Vertebrata</v>
      </c>
      <c r="N1211" t="str">
        <f>VLOOKUP($B1211,SOCS_box_taxonomy!$B$2:$Z$948,11,0)</f>
        <v xml:space="preserve"> Euteleostomi</v>
      </c>
      <c r="O1211" t="str">
        <f>VLOOKUP($B1211,SOCS_box_taxonomy!$B$2:$Z$948,12,0)</f>
        <v>Mammalia</v>
      </c>
      <c r="P1211" t="str">
        <f>VLOOKUP($B1211,SOCS_box_taxonomy!$B$2:$Z$948,13,0)</f>
        <v xml:space="preserve"> Eutheria</v>
      </c>
      <c r="Q1211" t="str">
        <f>VLOOKUP($B1211,SOCS_box_taxonomy!$B$2:$Z$948,14,0)</f>
        <v xml:space="preserve"> Laurasiatheria</v>
      </c>
      <c r="R1211" t="str">
        <f>VLOOKUP($B1211,SOCS_box_taxonomy!$B$2:$Z$948,15,0)</f>
        <v xml:space="preserve"> Carnivora</v>
      </c>
      <c r="S1211" t="str">
        <f>VLOOKUP($B1211,SOCS_box_taxonomy!$B$2:$Z$948,16,0)</f>
        <v xml:space="preserve"> Caniformia</v>
      </c>
      <c r="T1211" t="str">
        <f>VLOOKUP($B1211,SOCS_box_taxonomy!$B$2:$Z$948,17,0)</f>
        <v xml:space="preserve"> Ursidae</v>
      </c>
      <c r="U1211" t="str">
        <f>VLOOKUP($B1211,SOCS_box_taxonomy!$B$2:$Z$948,18,0)</f>
        <v>Ailuropoda.</v>
      </c>
      <c r="V1211">
        <f>VLOOKUP($B1211,SOCS_box_taxonomy!$B$2:$Z$948,19,0)</f>
        <v>0</v>
      </c>
      <c r="W1211">
        <f>VLOOKUP($B1211,SOCS_box_taxonomy!$B$2:$Z$948,20,0)</f>
        <v>0</v>
      </c>
      <c r="X1211">
        <f>VLOOKUP($B1211,SOCS_box_taxonomy!$B$2:$Z$948,21,0)</f>
        <v>0</v>
      </c>
      <c r="Y1211">
        <f>VLOOKUP($B1211,SOCS_box_taxonomy!$B$2:$Z$948,22,0)</f>
        <v>0</v>
      </c>
    </row>
    <row r="1212" spans="1:26">
      <c r="A1212" t="s">
        <v>608</v>
      </c>
      <c r="B1212" t="s">
        <v>1711</v>
      </c>
      <c r="C1212">
        <v>564</v>
      </c>
      <c r="D1212" t="s">
        <v>1269</v>
      </c>
      <c r="E1212">
        <v>265</v>
      </c>
      <c r="F1212">
        <v>365</v>
      </c>
      <c r="G1212">
        <v>64467</v>
      </c>
      <c r="H1212" t="s">
        <v>1270</v>
      </c>
      <c r="I1212" t="str">
        <f>VLOOKUP($B1212,SOCS_box_taxonomy!$B$2:$Z$948,6,0)</f>
        <v>Eukaryota</v>
      </c>
      <c r="J1212" t="str">
        <f>VLOOKUP($B1212,SOCS_box_taxonomy!$B$2:$Z$948,7,0)</f>
        <v xml:space="preserve"> Metazoa</v>
      </c>
      <c r="K1212" t="str">
        <f>VLOOKUP($B1212,SOCS_box_taxonomy!$B$2:$Z$948,8,0)</f>
        <v xml:space="preserve"> Chordata</v>
      </c>
      <c r="L1212" t="str">
        <f>VLOOKUP($B1212,SOCS_box_taxonomy!$B$2:$Z$948,9,0)</f>
        <v xml:space="preserve"> Craniata</v>
      </c>
      <c r="M1212" t="str">
        <f>VLOOKUP($B1212,SOCS_box_taxonomy!$B$2:$Z$948,10,0)</f>
        <v xml:space="preserve"> Vertebrata</v>
      </c>
      <c r="N1212" t="str">
        <f>VLOOKUP($B1212,SOCS_box_taxonomy!$B$2:$Z$948,11,0)</f>
        <v xml:space="preserve"> Euteleostomi</v>
      </c>
      <c r="O1212" t="str">
        <f>VLOOKUP($B1212,SOCS_box_taxonomy!$B$2:$Z$948,12,0)</f>
        <v>Mammalia</v>
      </c>
      <c r="P1212" t="str">
        <f>VLOOKUP($B1212,SOCS_box_taxonomy!$B$2:$Z$948,13,0)</f>
        <v xml:space="preserve"> Eutheria</v>
      </c>
      <c r="Q1212" t="str">
        <f>VLOOKUP($B1212,SOCS_box_taxonomy!$B$2:$Z$948,14,0)</f>
        <v xml:space="preserve"> Laurasiatheria</v>
      </c>
      <c r="R1212" t="str">
        <f>VLOOKUP($B1212,SOCS_box_taxonomy!$B$2:$Z$948,15,0)</f>
        <v xml:space="preserve"> Carnivora</v>
      </c>
      <c r="S1212" t="str">
        <f>VLOOKUP($B1212,SOCS_box_taxonomy!$B$2:$Z$948,16,0)</f>
        <v xml:space="preserve"> Caniformia</v>
      </c>
      <c r="T1212" t="str">
        <f>VLOOKUP($B1212,SOCS_box_taxonomy!$B$2:$Z$948,17,0)</f>
        <v xml:space="preserve"> Ursidae</v>
      </c>
      <c r="U1212" t="str">
        <f>VLOOKUP($B1212,SOCS_box_taxonomy!$B$2:$Z$948,18,0)</f>
        <v>Ailuropoda.</v>
      </c>
      <c r="V1212">
        <f>VLOOKUP($B1212,SOCS_box_taxonomy!$B$2:$Z$948,19,0)</f>
        <v>0</v>
      </c>
      <c r="W1212">
        <f>VLOOKUP($B1212,SOCS_box_taxonomy!$B$2:$Z$948,20,0)</f>
        <v>0</v>
      </c>
      <c r="X1212">
        <f>VLOOKUP($B1212,SOCS_box_taxonomy!$B$2:$Z$948,21,0)</f>
        <v>0</v>
      </c>
      <c r="Y1212">
        <f>VLOOKUP($B1212,SOCS_box_taxonomy!$B$2:$Z$948,22,0)</f>
        <v>0</v>
      </c>
    </row>
    <row r="1213" spans="1:26">
      <c r="A1213" t="s">
        <v>608</v>
      </c>
      <c r="B1213" t="s">
        <v>1711</v>
      </c>
      <c r="C1213">
        <v>564</v>
      </c>
      <c r="D1213" t="s">
        <v>1269</v>
      </c>
      <c r="E1213">
        <v>295</v>
      </c>
      <c r="F1213">
        <v>393</v>
      </c>
      <c r="G1213">
        <v>64467</v>
      </c>
      <c r="H1213" t="s">
        <v>1270</v>
      </c>
      <c r="I1213" t="str">
        <f>VLOOKUP($B1213,SOCS_box_taxonomy!$B$2:$Z$948,6,0)</f>
        <v>Eukaryota</v>
      </c>
      <c r="J1213" t="str">
        <f>VLOOKUP($B1213,SOCS_box_taxonomy!$B$2:$Z$948,7,0)</f>
        <v xml:space="preserve"> Metazoa</v>
      </c>
      <c r="K1213" t="str">
        <f>VLOOKUP($B1213,SOCS_box_taxonomy!$B$2:$Z$948,8,0)</f>
        <v xml:space="preserve"> Chordata</v>
      </c>
      <c r="L1213" t="str">
        <f>VLOOKUP($B1213,SOCS_box_taxonomy!$B$2:$Z$948,9,0)</f>
        <v xml:space="preserve"> Craniata</v>
      </c>
      <c r="M1213" t="str">
        <f>VLOOKUP($B1213,SOCS_box_taxonomy!$B$2:$Z$948,10,0)</f>
        <v xml:space="preserve"> Vertebrata</v>
      </c>
      <c r="N1213" t="str">
        <f>VLOOKUP($B1213,SOCS_box_taxonomy!$B$2:$Z$948,11,0)</f>
        <v xml:space="preserve"> Euteleostomi</v>
      </c>
      <c r="O1213" t="str">
        <f>VLOOKUP($B1213,SOCS_box_taxonomy!$B$2:$Z$948,12,0)</f>
        <v>Mammalia</v>
      </c>
      <c r="P1213" t="str">
        <f>VLOOKUP($B1213,SOCS_box_taxonomy!$B$2:$Z$948,13,0)</f>
        <v xml:space="preserve"> Eutheria</v>
      </c>
      <c r="Q1213" t="str">
        <f>VLOOKUP($B1213,SOCS_box_taxonomy!$B$2:$Z$948,14,0)</f>
        <v xml:space="preserve"> Laurasiatheria</v>
      </c>
      <c r="R1213" t="str">
        <f>VLOOKUP($B1213,SOCS_box_taxonomy!$B$2:$Z$948,15,0)</f>
        <v xml:space="preserve"> Carnivora</v>
      </c>
      <c r="S1213" t="str">
        <f>VLOOKUP($B1213,SOCS_box_taxonomy!$B$2:$Z$948,16,0)</f>
        <v xml:space="preserve"> Caniformia</v>
      </c>
      <c r="T1213" t="str">
        <f>VLOOKUP($B1213,SOCS_box_taxonomy!$B$2:$Z$948,17,0)</f>
        <v xml:space="preserve"> Ursidae</v>
      </c>
      <c r="U1213" t="str">
        <f>VLOOKUP($B1213,SOCS_box_taxonomy!$B$2:$Z$948,18,0)</f>
        <v>Ailuropoda.</v>
      </c>
      <c r="V1213">
        <f>VLOOKUP($B1213,SOCS_box_taxonomy!$B$2:$Z$948,19,0)</f>
        <v>0</v>
      </c>
      <c r="W1213">
        <f>VLOOKUP($B1213,SOCS_box_taxonomy!$B$2:$Z$948,20,0)</f>
        <v>0</v>
      </c>
      <c r="X1213">
        <f>VLOOKUP($B1213,SOCS_box_taxonomy!$B$2:$Z$948,21,0)</f>
        <v>0</v>
      </c>
      <c r="Y1213">
        <f>VLOOKUP($B1213,SOCS_box_taxonomy!$B$2:$Z$948,22,0)</f>
        <v>0</v>
      </c>
    </row>
    <row r="1214" spans="1:26">
      <c r="A1214" t="s">
        <v>608</v>
      </c>
      <c r="B1214" t="s">
        <v>1711</v>
      </c>
      <c r="C1214">
        <v>564</v>
      </c>
      <c r="D1214" t="s">
        <v>1269</v>
      </c>
      <c r="E1214">
        <v>337</v>
      </c>
      <c r="F1214">
        <v>478</v>
      </c>
      <c r="G1214">
        <v>64467</v>
      </c>
      <c r="H1214" t="s">
        <v>1270</v>
      </c>
      <c r="I1214" t="str">
        <f>VLOOKUP($B1214,SOCS_box_taxonomy!$B$2:$Z$948,6,0)</f>
        <v>Eukaryota</v>
      </c>
      <c r="J1214" t="str">
        <f>VLOOKUP($B1214,SOCS_box_taxonomy!$B$2:$Z$948,7,0)</f>
        <v xml:space="preserve"> Metazoa</v>
      </c>
      <c r="K1214" t="str">
        <f>VLOOKUP($B1214,SOCS_box_taxonomy!$B$2:$Z$948,8,0)</f>
        <v xml:space="preserve"> Chordata</v>
      </c>
      <c r="L1214" t="str">
        <f>VLOOKUP($B1214,SOCS_box_taxonomy!$B$2:$Z$948,9,0)</f>
        <v xml:space="preserve"> Craniata</v>
      </c>
      <c r="M1214" t="str">
        <f>VLOOKUP($B1214,SOCS_box_taxonomy!$B$2:$Z$948,10,0)</f>
        <v xml:space="preserve"> Vertebrata</v>
      </c>
      <c r="N1214" t="str">
        <f>VLOOKUP($B1214,SOCS_box_taxonomy!$B$2:$Z$948,11,0)</f>
        <v xml:space="preserve"> Euteleostomi</v>
      </c>
      <c r="O1214" t="str">
        <f>VLOOKUP($B1214,SOCS_box_taxonomy!$B$2:$Z$948,12,0)</f>
        <v>Mammalia</v>
      </c>
      <c r="P1214" t="str">
        <f>VLOOKUP($B1214,SOCS_box_taxonomy!$B$2:$Z$948,13,0)</f>
        <v xml:space="preserve"> Eutheria</v>
      </c>
      <c r="Q1214" t="str">
        <f>VLOOKUP($B1214,SOCS_box_taxonomy!$B$2:$Z$948,14,0)</f>
        <v xml:space="preserve"> Laurasiatheria</v>
      </c>
      <c r="R1214" t="str">
        <f>VLOOKUP($B1214,SOCS_box_taxonomy!$B$2:$Z$948,15,0)</f>
        <v xml:space="preserve"> Carnivora</v>
      </c>
      <c r="S1214" t="str">
        <f>VLOOKUP($B1214,SOCS_box_taxonomy!$B$2:$Z$948,16,0)</f>
        <v xml:space="preserve"> Caniformia</v>
      </c>
      <c r="T1214" t="str">
        <f>VLOOKUP($B1214,SOCS_box_taxonomy!$B$2:$Z$948,17,0)</f>
        <v xml:space="preserve"> Ursidae</v>
      </c>
      <c r="U1214" t="str">
        <f>VLOOKUP($B1214,SOCS_box_taxonomy!$B$2:$Z$948,18,0)</f>
        <v>Ailuropoda.</v>
      </c>
      <c r="V1214">
        <f>VLOOKUP($B1214,SOCS_box_taxonomy!$B$2:$Z$948,19,0)</f>
        <v>0</v>
      </c>
      <c r="W1214">
        <f>VLOOKUP($B1214,SOCS_box_taxonomy!$B$2:$Z$948,20,0)</f>
        <v>0</v>
      </c>
      <c r="X1214">
        <f>VLOOKUP($B1214,SOCS_box_taxonomy!$B$2:$Z$948,21,0)</f>
        <v>0</v>
      </c>
      <c r="Y1214">
        <f>VLOOKUP($B1214,SOCS_box_taxonomy!$B$2:$Z$948,22,0)</f>
        <v>0</v>
      </c>
    </row>
    <row r="1215" spans="1:26">
      <c r="A1215" t="s">
        <v>608</v>
      </c>
      <c r="B1215" t="s">
        <v>1711</v>
      </c>
      <c r="C1215">
        <v>564</v>
      </c>
      <c r="D1215" t="s">
        <v>21</v>
      </c>
      <c r="E1215">
        <v>508</v>
      </c>
      <c r="F1215">
        <v>550</v>
      </c>
      <c r="G1215">
        <v>1016</v>
      </c>
      <c r="H1215" t="s">
        <v>1265</v>
      </c>
      <c r="I1215" t="str">
        <f>VLOOKUP($B1215,SOCS_box_taxonomy!$B$2:$Z$948,6,0)</f>
        <v>Eukaryota</v>
      </c>
      <c r="J1215" t="str">
        <f>VLOOKUP($B1215,SOCS_box_taxonomy!$B$2:$Z$948,7,0)</f>
        <v xml:space="preserve"> Metazoa</v>
      </c>
      <c r="K1215" t="str">
        <f>VLOOKUP($B1215,SOCS_box_taxonomy!$B$2:$Z$948,8,0)</f>
        <v xml:space="preserve"> Chordata</v>
      </c>
      <c r="L1215" t="str">
        <f>VLOOKUP($B1215,SOCS_box_taxonomy!$B$2:$Z$948,9,0)</f>
        <v xml:space="preserve"> Craniata</v>
      </c>
      <c r="M1215" t="str">
        <f>VLOOKUP($B1215,SOCS_box_taxonomy!$B$2:$Z$948,10,0)</f>
        <v xml:space="preserve"> Vertebrata</v>
      </c>
      <c r="N1215" t="str">
        <f>VLOOKUP($B1215,SOCS_box_taxonomy!$B$2:$Z$948,11,0)</f>
        <v xml:space="preserve"> Euteleostomi</v>
      </c>
      <c r="O1215" t="str">
        <f>VLOOKUP($B1215,SOCS_box_taxonomy!$B$2:$Z$948,12,0)</f>
        <v>Mammalia</v>
      </c>
      <c r="P1215" t="str">
        <f>VLOOKUP($B1215,SOCS_box_taxonomy!$B$2:$Z$948,13,0)</f>
        <v xml:space="preserve"> Eutheria</v>
      </c>
      <c r="Q1215" t="str">
        <f>VLOOKUP($B1215,SOCS_box_taxonomy!$B$2:$Z$948,14,0)</f>
        <v xml:space="preserve"> Laurasiatheria</v>
      </c>
      <c r="R1215" t="str">
        <f>VLOOKUP($B1215,SOCS_box_taxonomy!$B$2:$Z$948,15,0)</f>
        <v xml:space="preserve"> Carnivora</v>
      </c>
      <c r="S1215" t="str">
        <f>VLOOKUP($B1215,SOCS_box_taxonomy!$B$2:$Z$948,16,0)</f>
        <v xml:space="preserve"> Caniformia</v>
      </c>
      <c r="T1215" t="str">
        <f>VLOOKUP($B1215,SOCS_box_taxonomy!$B$2:$Z$948,17,0)</f>
        <v xml:space="preserve"> Ursidae</v>
      </c>
      <c r="U1215" t="str">
        <f>VLOOKUP($B1215,SOCS_box_taxonomy!$B$2:$Z$948,18,0)</f>
        <v>Ailuropoda.</v>
      </c>
      <c r="V1215">
        <f>VLOOKUP($B1215,SOCS_box_taxonomy!$B$2:$Z$948,19,0)</f>
        <v>0</v>
      </c>
      <c r="W1215">
        <f>VLOOKUP($B1215,SOCS_box_taxonomy!$B$2:$Z$948,20,0)</f>
        <v>0</v>
      </c>
      <c r="X1215">
        <f>VLOOKUP($B1215,SOCS_box_taxonomy!$B$2:$Z$948,21,0)</f>
        <v>0</v>
      </c>
      <c r="Y1215">
        <f>VLOOKUP($B1215,SOCS_box_taxonomy!$B$2:$Z$948,22,0)</f>
        <v>0</v>
      </c>
      <c r="Z1215">
        <f>$F1215-$E1215+1</f>
        <v>43</v>
      </c>
    </row>
    <row r="1216" spans="1:26">
      <c r="A1216" t="s">
        <v>609</v>
      </c>
      <c r="B1216" t="s">
        <v>1712</v>
      </c>
      <c r="C1216">
        <v>522</v>
      </c>
      <c r="D1216" t="s">
        <v>1269</v>
      </c>
      <c r="E1216">
        <v>155</v>
      </c>
      <c r="F1216">
        <v>247</v>
      </c>
      <c r="G1216">
        <v>64467</v>
      </c>
      <c r="H1216" t="s">
        <v>1270</v>
      </c>
      <c r="I1216" t="str">
        <f>VLOOKUP($B1216,SOCS_box_taxonomy!$B$2:$Z$948,6,0)</f>
        <v>Eukaryota</v>
      </c>
      <c r="J1216" t="str">
        <f>VLOOKUP($B1216,SOCS_box_taxonomy!$B$2:$Z$948,7,0)</f>
        <v xml:space="preserve"> Metazoa</v>
      </c>
      <c r="K1216" t="str">
        <f>VLOOKUP($B1216,SOCS_box_taxonomy!$B$2:$Z$948,8,0)</f>
        <v xml:space="preserve"> Chordata</v>
      </c>
      <c r="L1216" t="str">
        <f>VLOOKUP($B1216,SOCS_box_taxonomy!$B$2:$Z$948,9,0)</f>
        <v xml:space="preserve"> Craniata</v>
      </c>
      <c r="M1216" t="str">
        <f>VLOOKUP($B1216,SOCS_box_taxonomy!$B$2:$Z$948,10,0)</f>
        <v xml:space="preserve"> Vertebrata</v>
      </c>
      <c r="N1216" t="str">
        <f>VLOOKUP($B1216,SOCS_box_taxonomy!$B$2:$Z$948,11,0)</f>
        <v xml:space="preserve"> Euteleostomi</v>
      </c>
      <c r="O1216" t="str">
        <f>VLOOKUP($B1216,SOCS_box_taxonomy!$B$2:$Z$948,12,0)</f>
        <v>Mammalia</v>
      </c>
      <c r="P1216" t="str">
        <f>VLOOKUP($B1216,SOCS_box_taxonomy!$B$2:$Z$948,13,0)</f>
        <v xml:space="preserve"> Eutheria</v>
      </c>
      <c r="Q1216" t="str">
        <f>VLOOKUP($B1216,SOCS_box_taxonomy!$B$2:$Z$948,14,0)</f>
        <v xml:space="preserve"> Laurasiatheria</v>
      </c>
      <c r="R1216" t="str">
        <f>VLOOKUP($B1216,SOCS_box_taxonomy!$B$2:$Z$948,15,0)</f>
        <v xml:space="preserve"> Carnivora</v>
      </c>
      <c r="S1216" t="str">
        <f>VLOOKUP($B1216,SOCS_box_taxonomy!$B$2:$Z$948,16,0)</f>
        <v xml:space="preserve"> Caniformia</v>
      </c>
      <c r="T1216" t="str">
        <f>VLOOKUP($B1216,SOCS_box_taxonomy!$B$2:$Z$948,17,0)</f>
        <v xml:space="preserve"> Ursidae</v>
      </c>
      <c r="U1216" t="str">
        <f>VLOOKUP($B1216,SOCS_box_taxonomy!$B$2:$Z$948,18,0)</f>
        <v>Ailuropoda.</v>
      </c>
      <c r="V1216">
        <f>VLOOKUP($B1216,SOCS_box_taxonomy!$B$2:$Z$948,19,0)</f>
        <v>0</v>
      </c>
      <c r="W1216">
        <f>VLOOKUP($B1216,SOCS_box_taxonomy!$B$2:$Z$948,20,0)</f>
        <v>0</v>
      </c>
      <c r="X1216">
        <f>VLOOKUP($B1216,SOCS_box_taxonomy!$B$2:$Z$948,21,0)</f>
        <v>0</v>
      </c>
      <c r="Y1216">
        <f>VLOOKUP($B1216,SOCS_box_taxonomy!$B$2:$Z$948,22,0)</f>
        <v>0</v>
      </c>
    </row>
    <row r="1217" spans="1:26">
      <c r="A1217" t="s">
        <v>609</v>
      </c>
      <c r="B1217" t="s">
        <v>1712</v>
      </c>
      <c r="C1217">
        <v>522</v>
      </c>
      <c r="D1217" t="s">
        <v>1269</v>
      </c>
      <c r="E1217">
        <v>72</v>
      </c>
      <c r="F1217">
        <v>147</v>
      </c>
      <c r="G1217">
        <v>64467</v>
      </c>
      <c r="H1217" t="s">
        <v>1270</v>
      </c>
      <c r="I1217" t="str">
        <f>VLOOKUP($B1217,SOCS_box_taxonomy!$B$2:$Z$948,6,0)</f>
        <v>Eukaryota</v>
      </c>
      <c r="J1217" t="str">
        <f>VLOOKUP($B1217,SOCS_box_taxonomy!$B$2:$Z$948,7,0)</f>
        <v xml:space="preserve"> Metazoa</v>
      </c>
      <c r="K1217" t="str">
        <f>VLOOKUP($B1217,SOCS_box_taxonomy!$B$2:$Z$948,8,0)</f>
        <v xml:space="preserve"> Chordata</v>
      </c>
      <c r="L1217" t="str">
        <f>VLOOKUP($B1217,SOCS_box_taxonomy!$B$2:$Z$948,9,0)</f>
        <v xml:space="preserve"> Craniata</v>
      </c>
      <c r="M1217" t="str">
        <f>VLOOKUP($B1217,SOCS_box_taxonomy!$B$2:$Z$948,10,0)</f>
        <v xml:space="preserve"> Vertebrata</v>
      </c>
      <c r="N1217" t="str">
        <f>VLOOKUP($B1217,SOCS_box_taxonomy!$B$2:$Z$948,11,0)</f>
        <v xml:space="preserve"> Euteleostomi</v>
      </c>
      <c r="O1217" t="str">
        <f>VLOOKUP($B1217,SOCS_box_taxonomy!$B$2:$Z$948,12,0)</f>
        <v>Mammalia</v>
      </c>
      <c r="P1217" t="str">
        <f>VLOOKUP($B1217,SOCS_box_taxonomy!$B$2:$Z$948,13,0)</f>
        <v xml:space="preserve"> Eutheria</v>
      </c>
      <c r="Q1217" t="str">
        <f>VLOOKUP($B1217,SOCS_box_taxonomy!$B$2:$Z$948,14,0)</f>
        <v xml:space="preserve"> Laurasiatheria</v>
      </c>
      <c r="R1217" t="str">
        <f>VLOOKUP($B1217,SOCS_box_taxonomy!$B$2:$Z$948,15,0)</f>
        <v xml:space="preserve"> Carnivora</v>
      </c>
      <c r="S1217" t="str">
        <f>VLOOKUP($B1217,SOCS_box_taxonomy!$B$2:$Z$948,16,0)</f>
        <v xml:space="preserve"> Caniformia</v>
      </c>
      <c r="T1217" t="str">
        <f>VLOOKUP($B1217,SOCS_box_taxonomy!$B$2:$Z$948,17,0)</f>
        <v xml:space="preserve"> Ursidae</v>
      </c>
      <c r="U1217" t="str">
        <f>VLOOKUP($B1217,SOCS_box_taxonomy!$B$2:$Z$948,18,0)</f>
        <v>Ailuropoda.</v>
      </c>
      <c r="V1217">
        <f>VLOOKUP($B1217,SOCS_box_taxonomy!$B$2:$Z$948,19,0)</f>
        <v>0</v>
      </c>
      <c r="W1217">
        <f>VLOOKUP($B1217,SOCS_box_taxonomy!$B$2:$Z$948,20,0)</f>
        <v>0</v>
      </c>
      <c r="X1217">
        <f>VLOOKUP($B1217,SOCS_box_taxonomy!$B$2:$Z$948,21,0)</f>
        <v>0</v>
      </c>
      <c r="Y1217">
        <f>VLOOKUP($B1217,SOCS_box_taxonomy!$B$2:$Z$948,22,0)</f>
        <v>0</v>
      </c>
    </row>
    <row r="1218" spans="1:26">
      <c r="A1218" t="s">
        <v>609</v>
      </c>
      <c r="B1218" t="s">
        <v>1712</v>
      </c>
      <c r="C1218">
        <v>522</v>
      </c>
      <c r="D1218" t="s">
        <v>1269</v>
      </c>
      <c r="E1218">
        <v>88</v>
      </c>
      <c r="F1218">
        <v>181</v>
      </c>
      <c r="G1218">
        <v>64467</v>
      </c>
      <c r="H1218" t="s">
        <v>1270</v>
      </c>
      <c r="I1218" t="str">
        <f>VLOOKUP($B1218,SOCS_box_taxonomy!$B$2:$Z$948,6,0)</f>
        <v>Eukaryota</v>
      </c>
      <c r="J1218" t="str">
        <f>VLOOKUP($B1218,SOCS_box_taxonomy!$B$2:$Z$948,7,0)</f>
        <v xml:space="preserve"> Metazoa</v>
      </c>
      <c r="K1218" t="str">
        <f>VLOOKUP($B1218,SOCS_box_taxonomy!$B$2:$Z$948,8,0)</f>
        <v xml:space="preserve"> Chordata</v>
      </c>
      <c r="L1218" t="str">
        <f>VLOOKUP($B1218,SOCS_box_taxonomy!$B$2:$Z$948,9,0)</f>
        <v xml:space="preserve"> Craniata</v>
      </c>
      <c r="M1218" t="str">
        <f>VLOOKUP($B1218,SOCS_box_taxonomy!$B$2:$Z$948,10,0)</f>
        <v xml:space="preserve"> Vertebrata</v>
      </c>
      <c r="N1218" t="str">
        <f>VLOOKUP($B1218,SOCS_box_taxonomy!$B$2:$Z$948,11,0)</f>
        <v xml:space="preserve"> Euteleostomi</v>
      </c>
      <c r="O1218" t="str">
        <f>VLOOKUP($B1218,SOCS_box_taxonomy!$B$2:$Z$948,12,0)</f>
        <v>Mammalia</v>
      </c>
      <c r="P1218" t="str">
        <f>VLOOKUP($B1218,SOCS_box_taxonomy!$B$2:$Z$948,13,0)</f>
        <v xml:space="preserve"> Eutheria</v>
      </c>
      <c r="Q1218" t="str">
        <f>VLOOKUP($B1218,SOCS_box_taxonomy!$B$2:$Z$948,14,0)</f>
        <v xml:space="preserve"> Laurasiatheria</v>
      </c>
      <c r="R1218" t="str">
        <f>VLOOKUP($B1218,SOCS_box_taxonomy!$B$2:$Z$948,15,0)</f>
        <v xml:space="preserve"> Carnivora</v>
      </c>
      <c r="S1218" t="str">
        <f>VLOOKUP($B1218,SOCS_box_taxonomy!$B$2:$Z$948,16,0)</f>
        <v xml:space="preserve"> Caniformia</v>
      </c>
      <c r="T1218" t="str">
        <f>VLOOKUP($B1218,SOCS_box_taxonomy!$B$2:$Z$948,17,0)</f>
        <v xml:space="preserve"> Ursidae</v>
      </c>
      <c r="U1218" t="str">
        <f>VLOOKUP($B1218,SOCS_box_taxonomy!$B$2:$Z$948,18,0)</f>
        <v>Ailuropoda.</v>
      </c>
      <c r="V1218">
        <f>VLOOKUP($B1218,SOCS_box_taxonomy!$B$2:$Z$948,19,0)</f>
        <v>0</v>
      </c>
      <c r="W1218">
        <f>VLOOKUP($B1218,SOCS_box_taxonomy!$B$2:$Z$948,20,0)</f>
        <v>0</v>
      </c>
      <c r="X1218">
        <f>VLOOKUP($B1218,SOCS_box_taxonomy!$B$2:$Z$948,21,0)</f>
        <v>0</v>
      </c>
      <c r="Y1218">
        <f>VLOOKUP($B1218,SOCS_box_taxonomy!$B$2:$Z$948,22,0)</f>
        <v>0</v>
      </c>
    </row>
    <row r="1219" spans="1:26">
      <c r="A1219" t="s">
        <v>609</v>
      </c>
      <c r="B1219" t="s">
        <v>1712</v>
      </c>
      <c r="C1219">
        <v>522</v>
      </c>
      <c r="D1219" t="s">
        <v>1325</v>
      </c>
      <c r="E1219">
        <v>18</v>
      </c>
      <c r="F1219">
        <v>68</v>
      </c>
      <c r="G1219">
        <v>4200</v>
      </c>
      <c r="H1219" t="s">
        <v>1326</v>
      </c>
      <c r="I1219" t="str">
        <f>VLOOKUP($B1219,SOCS_box_taxonomy!$B$2:$Z$948,6,0)</f>
        <v>Eukaryota</v>
      </c>
      <c r="J1219" t="str">
        <f>VLOOKUP($B1219,SOCS_box_taxonomy!$B$2:$Z$948,7,0)</f>
        <v xml:space="preserve"> Metazoa</v>
      </c>
      <c r="K1219" t="str">
        <f>VLOOKUP($B1219,SOCS_box_taxonomy!$B$2:$Z$948,8,0)</f>
        <v xml:space="preserve"> Chordata</v>
      </c>
      <c r="L1219" t="str">
        <f>VLOOKUP($B1219,SOCS_box_taxonomy!$B$2:$Z$948,9,0)</f>
        <v xml:space="preserve"> Craniata</v>
      </c>
      <c r="M1219" t="str">
        <f>VLOOKUP($B1219,SOCS_box_taxonomy!$B$2:$Z$948,10,0)</f>
        <v xml:space="preserve"> Vertebrata</v>
      </c>
      <c r="N1219" t="str">
        <f>VLOOKUP($B1219,SOCS_box_taxonomy!$B$2:$Z$948,11,0)</f>
        <v xml:space="preserve"> Euteleostomi</v>
      </c>
      <c r="O1219" t="str">
        <f>VLOOKUP($B1219,SOCS_box_taxonomy!$B$2:$Z$948,12,0)</f>
        <v>Mammalia</v>
      </c>
      <c r="P1219" t="str">
        <f>VLOOKUP($B1219,SOCS_box_taxonomy!$B$2:$Z$948,13,0)</f>
        <v xml:space="preserve"> Eutheria</v>
      </c>
      <c r="Q1219" t="str">
        <f>VLOOKUP($B1219,SOCS_box_taxonomy!$B$2:$Z$948,14,0)</f>
        <v xml:space="preserve"> Laurasiatheria</v>
      </c>
      <c r="R1219" t="str">
        <f>VLOOKUP($B1219,SOCS_box_taxonomy!$B$2:$Z$948,15,0)</f>
        <v xml:space="preserve"> Carnivora</v>
      </c>
      <c r="S1219" t="str">
        <f>VLOOKUP($B1219,SOCS_box_taxonomy!$B$2:$Z$948,16,0)</f>
        <v xml:space="preserve"> Caniformia</v>
      </c>
      <c r="T1219" t="str">
        <f>VLOOKUP($B1219,SOCS_box_taxonomy!$B$2:$Z$948,17,0)</f>
        <v xml:space="preserve"> Ursidae</v>
      </c>
      <c r="U1219" t="str">
        <f>VLOOKUP($B1219,SOCS_box_taxonomy!$B$2:$Z$948,18,0)</f>
        <v>Ailuropoda.</v>
      </c>
      <c r="V1219">
        <f>VLOOKUP($B1219,SOCS_box_taxonomy!$B$2:$Z$948,19,0)</f>
        <v>0</v>
      </c>
      <c r="W1219">
        <f>VLOOKUP($B1219,SOCS_box_taxonomy!$B$2:$Z$948,20,0)</f>
        <v>0</v>
      </c>
      <c r="X1219">
        <f>VLOOKUP($B1219,SOCS_box_taxonomy!$B$2:$Z$948,21,0)</f>
        <v>0</v>
      </c>
      <c r="Y1219">
        <f>VLOOKUP($B1219,SOCS_box_taxonomy!$B$2:$Z$948,22,0)</f>
        <v>0</v>
      </c>
    </row>
    <row r="1220" spans="1:26">
      <c r="A1220" t="s">
        <v>609</v>
      </c>
      <c r="B1220" t="s">
        <v>1712</v>
      </c>
      <c r="C1220">
        <v>522</v>
      </c>
      <c r="D1220" t="s">
        <v>1325</v>
      </c>
      <c r="E1220">
        <v>217</v>
      </c>
      <c r="F1220">
        <v>272</v>
      </c>
      <c r="G1220">
        <v>4200</v>
      </c>
      <c r="H1220" t="s">
        <v>1326</v>
      </c>
      <c r="I1220" t="str">
        <f>VLOOKUP($B1220,SOCS_box_taxonomy!$B$2:$Z$948,6,0)</f>
        <v>Eukaryota</v>
      </c>
      <c r="J1220" t="str">
        <f>VLOOKUP($B1220,SOCS_box_taxonomy!$B$2:$Z$948,7,0)</f>
        <v xml:space="preserve"> Metazoa</v>
      </c>
      <c r="K1220" t="str">
        <f>VLOOKUP($B1220,SOCS_box_taxonomy!$B$2:$Z$948,8,0)</f>
        <v xml:space="preserve"> Chordata</v>
      </c>
      <c r="L1220" t="str">
        <f>VLOOKUP($B1220,SOCS_box_taxonomy!$B$2:$Z$948,9,0)</f>
        <v xml:space="preserve"> Craniata</v>
      </c>
      <c r="M1220" t="str">
        <f>VLOOKUP($B1220,SOCS_box_taxonomy!$B$2:$Z$948,10,0)</f>
        <v xml:space="preserve"> Vertebrata</v>
      </c>
      <c r="N1220" t="str">
        <f>VLOOKUP($B1220,SOCS_box_taxonomy!$B$2:$Z$948,11,0)</f>
        <v xml:space="preserve"> Euteleostomi</v>
      </c>
      <c r="O1220" t="str">
        <f>VLOOKUP($B1220,SOCS_box_taxonomy!$B$2:$Z$948,12,0)</f>
        <v>Mammalia</v>
      </c>
      <c r="P1220" t="str">
        <f>VLOOKUP($B1220,SOCS_box_taxonomy!$B$2:$Z$948,13,0)</f>
        <v xml:space="preserve"> Eutheria</v>
      </c>
      <c r="Q1220" t="str">
        <f>VLOOKUP($B1220,SOCS_box_taxonomy!$B$2:$Z$948,14,0)</f>
        <v xml:space="preserve"> Laurasiatheria</v>
      </c>
      <c r="R1220" t="str">
        <f>VLOOKUP($B1220,SOCS_box_taxonomy!$B$2:$Z$948,15,0)</f>
        <v xml:space="preserve"> Carnivora</v>
      </c>
      <c r="S1220" t="str">
        <f>VLOOKUP($B1220,SOCS_box_taxonomy!$B$2:$Z$948,16,0)</f>
        <v xml:space="preserve"> Caniformia</v>
      </c>
      <c r="T1220" t="str">
        <f>VLOOKUP($B1220,SOCS_box_taxonomy!$B$2:$Z$948,17,0)</f>
        <v xml:space="preserve"> Ursidae</v>
      </c>
      <c r="U1220" t="str">
        <f>VLOOKUP($B1220,SOCS_box_taxonomy!$B$2:$Z$948,18,0)</f>
        <v>Ailuropoda.</v>
      </c>
      <c r="V1220">
        <f>VLOOKUP($B1220,SOCS_box_taxonomy!$B$2:$Z$948,19,0)</f>
        <v>0</v>
      </c>
      <c r="W1220">
        <f>VLOOKUP($B1220,SOCS_box_taxonomy!$B$2:$Z$948,20,0)</f>
        <v>0</v>
      </c>
      <c r="X1220">
        <f>VLOOKUP($B1220,SOCS_box_taxonomy!$B$2:$Z$948,21,0)</f>
        <v>0</v>
      </c>
      <c r="Y1220">
        <f>VLOOKUP($B1220,SOCS_box_taxonomy!$B$2:$Z$948,22,0)</f>
        <v>0</v>
      </c>
    </row>
    <row r="1221" spans="1:26">
      <c r="A1221" t="s">
        <v>609</v>
      </c>
      <c r="B1221" t="s">
        <v>1712</v>
      </c>
      <c r="C1221">
        <v>522</v>
      </c>
      <c r="D1221" t="s">
        <v>21</v>
      </c>
      <c r="E1221">
        <v>465</v>
      </c>
      <c r="F1221">
        <v>507</v>
      </c>
      <c r="G1221">
        <v>1016</v>
      </c>
      <c r="H1221" t="s">
        <v>1265</v>
      </c>
      <c r="I1221" t="str">
        <f>VLOOKUP($B1221,SOCS_box_taxonomy!$B$2:$Z$948,6,0)</f>
        <v>Eukaryota</v>
      </c>
      <c r="J1221" t="str">
        <f>VLOOKUP($B1221,SOCS_box_taxonomy!$B$2:$Z$948,7,0)</f>
        <v xml:space="preserve"> Metazoa</v>
      </c>
      <c r="K1221" t="str">
        <f>VLOOKUP($B1221,SOCS_box_taxonomy!$B$2:$Z$948,8,0)</f>
        <v xml:space="preserve"> Chordata</v>
      </c>
      <c r="L1221" t="str">
        <f>VLOOKUP($B1221,SOCS_box_taxonomy!$B$2:$Z$948,9,0)</f>
        <v xml:space="preserve"> Craniata</v>
      </c>
      <c r="M1221" t="str">
        <f>VLOOKUP($B1221,SOCS_box_taxonomy!$B$2:$Z$948,10,0)</f>
        <v xml:space="preserve"> Vertebrata</v>
      </c>
      <c r="N1221" t="str">
        <f>VLOOKUP($B1221,SOCS_box_taxonomy!$B$2:$Z$948,11,0)</f>
        <v xml:space="preserve"> Euteleostomi</v>
      </c>
      <c r="O1221" t="str">
        <f>VLOOKUP($B1221,SOCS_box_taxonomy!$B$2:$Z$948,12,0)</f>
        <v>Mammalia</v>
      </c>
      <c r="P1221" t="str">
        <f>VLOOKUP($B1221,SOCS_box_taxonomy!$B$2:$Z$948,13,0)</f>
        <v xml:space="preserve"> Eutheria</v>
      </c>
      <c r="Q1221" t="str">
        <f>VLOOKUP($B1221,SOCS_box_taxonomy!$B$2:$Z$948,14,0)</f>
        <v xml:space="preserve"> Laurasiatheria</v>
      </c>
      <c r="R1221" t="str">
        <f>VLOOKUP($B1221,SOCS_box_taxonomy!$B$2:$Z$948,15,0)</f>
        <v xml:space="preserve"> Carnivora</v>
      </c>
      <c r="S1221" t="str">
        <f>VLOOKUP($B1221,SOCS_box_taxonomy!$B$2:$Z$948,16,0)</f>
        <v xml:space="preserve"> Caniformia</v>
      </c>
      <c r="T1221" t="str">
        <f>VLOOKUP($B1221,SOCS_box_taxonomy!$B$2:$Z$948,17,0)</f>
        <v xml:space="preserve"> Ursidae</v>
      </c>
      <c r="U1221" t="str">
        <f>VLOOKUP($B1221,SOCS_box_taxonomy!$B$2:$Z$948,18,0)</f>
        <v>Ailuropoda.</v>
      </c>
      <c r="V1221">
        <f>VLOOKUP($B1221,SOCS_box_taxonomy!$B$2:$Z$948,19,0)</f>
        <v>0</v>
      </c>
      <c r="W1221">
        <f>VLOOKUP($B1221,SOCS_box_taxonomy!$B$2:$Z$948,20,0)</f>
        <v>0</v>
      </c>
      <c r="X1221">
        <f>VLOOKUP($B1221,SOCS_box_taxonomy!$B$2:$Z$948,21,0)</f>
        <v>0</v>
      </c>
      <c r="Y1221">
        <f>VLOOKUP($B1221,SOCS_box_taxonomy!$B$2:$Z$948,22,0)</f>
        <v>0</v>
      </c>
      <c r="Z1221">
        <f>$F1221-$E1221+1</f>
        <v>43</v>
      </c>
    </row>
    <row r="1222" spans="1:26">
      <c r="A1222" t="s">
        <v>610</v>
      </c>
      <c r="B1222" t="s">
        <v>1713</v>
      </c>
      <c r="C1222">
        <v>1484</v>
      </c>
      <c r="D1222" t="s">
        <v>21</v>
      </c>
      <c r="E1222">
        <v>374</v>
      </c>
      <c r="F1222">
        <v>411</v>
      </c>
      <c r="G1222">
        <v>1016</v>
      </c>
      <c r="H1222" t="s">
        <v>1265</v>
      </c>
      <c r="I1222" t="str">
        <f>VLOOKUP($B1222,SOCS_box_taxonomy!$B$2:$Z$948,6,0)</f>
        <v>Eukaryota</v>
      </c>
      <c r="J1222" t="str">
        <f>VLOOKUP($B1222,SOCS_box_taxonomy!$B$2:$Z$948,7,0)</f>
        <v xml:space="preserve"> Metazoa</v>
      </c>
      <c r="K1222" t="str">
        <f>VLOOKUP($B1222,SOCS_box_taxonomy!$B$2:$Z$948,8,0)</f>
        <v xml:space="preserve"> Chordata</v>
      </c>
      <c r="L1222" t="str">
        <f>VLOOKUP($B1222,SOCS_box_taxonomy!$B$2:$Z$948,9,0)</f>
        <v xml:space="preserve"> Craniata</v>
      </c>
      <c r="M1222" t="str">
        <f>VLOOKUP($B1222,SOCS_box_taxonomy!$B$2:$Z$948,10,0)</f>
        <v xml:space="preserve"> Vertebrata</v>
      </c>
      <c r="N1222" t="str">
        <f>VLOOKUP($B1222,SOCS_box_taxonomy!$B$2:$Z$948,11,0)</f>
        <v xml:space="preserve"> Euteleostomi</v>
      </c>
      <c r="O1222" t="str">
        <f>VLOOKUP($B1222,SOCS_box_taxonomy!$B$2:$Z$948,12,0)</f>
        <v>Mammalia</v>
      </c>
      <c r="P1222" t="str">
        <f>VLOOKUP($B1222,SOCS_box_taxonomy!$B$2:$Z$948,13,0)</f>
        <v xml:space="preserve"> Eutheria</v>
      </c>
      <c r="Q1222" t="str">
        <f>VLOOKUP($B1222,SOCS_box_taxonomy!$B$2:$Z$948,14,0)</f>
        <v xml:space="preserve"> Laurasiatheria</v>
      </c>
      <c r="R1222" t="str">
        <f>VLOOKUP($B1222,SOCS_box_taxonomy!$B$2:$Z$948,15,0)</f>
        <v xml:space="preserve"> Carnivora</v>
      </c>
      <c r="S1222" t="str">
        <f>VLOOKUP($B1222,SOCS_box_taxonomy!$B$2:$Z$948,16,0)</f>
        <v xml:space="preserve"> Caniformia</v>
      </c>
      <c r="T1222" t="str">
        <f>VLOOKUP($B1222,SOCS_box_taxonomy!$B$2:$Z$948,17,0)</f>
        <v xml:space="preserve"> Ursidae</v>
      </c>
      <c r="U1222" t="str">
        <f>VLOOKUP($B1222,SOCS_box_taxonomy!$B$2:$Z$948,18,0)</f>
        <v>Ailuropoda.</v>
      </c>
      <c r="V1222">
        <f>VLOOKUP($B1222,SOCS_box_taxonomy!$B$2:$Z$948,19,0)</f>
        <v>0</v>
      </c>
      <c r="W1222">
        <f>VLOOKUP($B1222,SOCS_box_taxonomy!$B$2:$Z$948,20,0)</f>
        <v>0</v>
      </c>
      <c r="X1222">
        <f>VLOOKUP($B1222,SOCS_box_taxonomy!$B$2:$Z$948,21,0)</f>
        <v>0</v>
      </c>
      <c r="Y1222">
        <f>VLOOKUP($B1222,SOCS_box_taxonomy!$B$2:$Z$948,22,0)</f>
        <v>0</v>
      </c>
      <c r="Z1222">
        <f>$F1222-$E1222+1</f>
        <v>38</v>
      </c>
    </row>
    <row r="1223" spans="1:26">
      <c r="A1223" t="s">
        <v>610</v>
      </c>
      <c r="B1223" t="s">
        <v>1713</v>
      </c>
      <c r="C1223">
        <v>1484</v>
      </c>
      <c r="D1223" t="s">
        <v>1340</v>
      </c>
      <c r="E1223">
        <v>1353</v>
      </c>
      <c r="F1223">
        <v>1480</v>
      </c>
      <c r="G1223">
        <v>519</v>
      </c>
      <c r="H1223" t="s">
        <v>1341</v>
      </c>
      <c r="I1223" t="str">
        <f>VLOOKUP($B1223,SOCS_box_taxonomy!$B$2:$Z$948,6,0)</f>
        <v>Eukaryota</v>
      </c>
      <c r="J1223" t="str">
        <f>VLOOKUP($B1223,SOCS_box_taxonomy!$B$2:$Z$948,7,0)</f>
        <v xml:space="preserve"> Metazoa</v>
      </c>
      <c r="K1223" t="str">
        <f>VLOOKUP($B1223,SOCS_box_taxonomy!$B$2:$Z$948,8,0)</f>
        <v xml:space="preserve"> Chordata</v>
      </c>
      <c r="L1223" t="str">
        <f>VLOOKUP($B1223,SOCS_box_taxonomy!$B$2:$Z$948,9,0)</f>
        <v xml:space="preserve"> Craniata</v>
      </c>
      <c r="M1223" t="str">
        <f>VLOOKUP($B1223,SOCS_box_taxonomy!$B$2:$Z$948,10,0)</f>
        <v xml:space="preserve"> Vertebrata</v>
      </c>
      <c r="N1223" t="str">
        <f>VLOOKUP($B1223,SOCS_box_taxonomy!$B$2:$Z$948,11,0)</f>
        <v xml:space="preserve"> Euteleostomi</v>
      </c>
      <c r="O1223" t="str">
        <f>VLOOKUP($B1223,SOCS_box_taxonomy!$B$2:$Z$948,12,0)</f>
        <v>Mammalia</v>
      </c>
      <c r="P1223" t="str">
        <f>VLOOKUP($B1223,SOCS_box_taxonomy!$B$2:$Z$948,13,0)</f>
        <v xml:space="preserve"> Eutheria</v>
      </c>
      <c r="Q1223" t="str">
        <f>VLOOKUP($B1223,SOCS_box_taxonomy!$B$2:$Z$948,14,0)</f>
        <v xml:space="preserve"> Laurasiatheria</v>
      </c>
      <c r="R1223" t="str">
        <f>VLOOKUP($B1223,SOCS_box_taxonomy!$B$2:$Z$948,15,0)</f>
        <v xml:space="preserve"> Carnivora</v>
      </c>
      <c r="S1223" t="str">
        <f>VLOOKUP($B1223,SOCS_box_taxonomy!$B$2:$Z$948,16,0)</f>
        <v xml:space="preserve"> Caniformia</v>
      </c>
      <c r="T1223" t="str">
        <f>VLOOKUP($B1223,SOCS_box_taxonomy!$B$2:$Z$948,17,0)</f>
        <v xml:space="preserve"> Ursidae</v>
      </c>
      <c r="U1223" t="str">
        <f>VLOOKUP($B1223,SOCS_box_taxonomy!$B$2:$Z$948,18,0)</f>
        <v>Ailuropoda.</v>
      </c>
      <c r="V1223">
        <f>VLOOKUP($B1223,SOCS_box_taxonomy!$B$2:$Z$948,19,0)</f>
        <v>0</v>
      </c>
      <c r="W1223">
        <f>VLOOKUP($B1223,SOCS_box_taxonomy!$B$2:$Z$948,20,0)</f>
        <v>0</v>
      </c>
      <c r="X1223">
        <f>VLOOKUP($B1223,SOCS_box_taxonomy!$B$2:$Z$948,21,0)</f>
        <v>0</v>
      </c>
      <c r="Y1223">
        <f>VLOOKUP($B1223,SOCS_box_taxonomy!$B$2:$Z$948,22,0)</f>
        <v>0</v>
      </c>
    </row>
    <row r="1224" spans="1:26">
      <c r="A1224" t="s">
        <v>610</v>
      </c>
      <c r="B1224" t="s">
        <v>1713</v>
      </c>
      <c r="C1224">
        <v>1484</v>
      </c>
      <c r="D1224" t="s">
        <v>1266</v>
      </c>
      <c r="E1224">
        <v>74</v>
      </c>
      <c r="F1224">
        <v>109</v>
      </c>
      <c r="G1224">
        <v>121734</v>
      </c>
      <c r="H1224" t="s">
        <v>1267</v>
      </c>
      <c r="I1224" t="str">
        <f>VLOOKUP($B1224,SOCS_box_taxonomy!$B$2:$Z$948,6,0)</f>
        <v>Eukaryota</v>
      </c>
      <c r="J1224" t="str">
        <f>VLOOKUP($B1224,SOCS_box_taxonomy!$B$2:$Z$948,7,0)</f>
        <v xml:space="preserve"> Metazoa</v>
      </c>
      <c r="K1224" t="str">
        <f>VLOOKUP($B1224,SOCS_box_taxonomy!$B$2:$Z$948,8,0)</f>
        <v xml:space="preserve"> Chordata</v>
      </c>
      <c r="L1224" t="str">
        <f>VLOOKUP($B1224,SOCS_box_taxonomy!$B$2:$Z$948,9,0)</f>
        <v xml:space="preserve"> Craniata</v>
      </c>
      <c r="M1224" t="str">
        <f>VLOOKUP($B1224,SOCS_box_taxonomy!$B$2:$Z$948,10,0)</f>
        <v xml:space="preserve"> Vertebrata</v>
      </c>
      <c r="N1224" t="str">
        <f>VLOOKUP($B1224,SOCS_box_taxonomy!$B$2:$Z$948,11,0)</f>
        <v xml:space="preserve"> Euteleostomi</v>
      </c>
      <c r="O1224" t="str">
        <f>VLOOKUP($B1224,SOCS_box_taxonomy!$B$2:$Z$948,12,0)</f>
        <v>Mammalia</v>
      </c>
      <c r="P1224" t="str">
        <f>VLOOKUP($B1224,SOCS_box_taxonomy!$B$2:$Z$948,13,0)</f>
        <v xml:space="preserve"> Eutheria</v>
      </c>
      <c r="Q1224" t="str">
        <f>VLOOKUP($B1224,SOCS_box_taxonomy!$B$2:$Z$948,14,0)</f>
        <v xml:space="preserve"> Laurasiatheria</v>
      </c>
      <c r="R1224" t="str">
        <f>VLOOKUP($B1224,SOCS_box_taxonomy!$B$2:$Z$948,15,0)</f>
        <v xml:space="preserve"> Carnivora</v>
      </c>
      <c r="S1224" t="str">
        <f>VLOOKUP($B1224,SOCS_box_taxonomy!$B$2:$Z$948,16,0)</f>
        <v xml:space="preserve"> Caniformia</v>
      </c>
      <c r="T1224" t="str">
        <f>VLOOKUP($B1224,SOCS_box_taxonomy!$B$2:$Z$948,17,0)</f>
        <v xml:space="preserve"> Ursidae</v>
      </c>
      <c r="U1224" t="str">
        <f>VLOOKUP($B1224,SOCS_box_taxonomy!$B$2:$Z$948,18,0)</f>
        <v>Ailuropoda.</v>
      </c>
      <c r="V1224">
        <f>VLOOKUP($B1224,SOCS_box_taxonomy!$B$2:$Z$948,19,0)</f>
        <v>0</v>
      </c>
      <c r="W1224">
        <f>VLOOKUP($B1224,SOCS_box_taxonomy!$B$2:$Z$948,20,0)</f>
        <v>0</v>
      </c>
      <c r="X1224">
        <f>VLOOKUP($B1224,SOCS_box_taxonomy!$B$2:$Z$948,21,0)</f>
        <v>0</v>
      </c>
      <c r="Y1224">
        <f>VLOOKUP($B1224,SOCS_box_taxonomy!$B$2:$Z$948,22,0)</f>
        <v>0</v>
      </c>
    </row>
    <row r="1225" spans="1:26">
      <c r="A1225" t="s">
        <v>610</v>
      </c>
      <c r="B1225" t="s">
        <v>1713</v>
      </c>
      <c r="C1225">
        <v>1484</v>
      </c>
      <c r="D1225" t="s">
        <v>1342</v>
      </c>
      <c r="E1225">
        <v>671</v>
      </c>
      <c r="F1225">
        <v>1321</v>
      </c>
      <c r="G1225">
        <v>16</v>
      </c>
      <c r="I1225" t="str">
        <f>VLOOKUP($B1225,SOCS_box_taxonomy!$B$2:$Z$948,6,0)</f>
        <v>Eukaryota</v>
      </c>
      <c r="J1225" t="str">
        <f>VLOOKUP($B1225,SOCS_box_taxonomy!$B$2:$Z$948,7,0)</f>
        <v xml:space="preserve"> Metazoa</v>
      </c>
      <c r="K1225" t="str">
        <f>VLOOKUP($B1225,SOCS_box_taxonomy!$B$2:$Z$948,8,0)</f>
        <v xml:space="preserve"> Chordata</v>
      </c>
      <c r="L1225" t="str">
        <f>VLOOKUP($B1225,SOCS_box_taxonomy!$B$2:$Z$948,9,0)</f>
        <v xml:space="preserve"> Craniata</v>
      </c>
      <c r="M1225" t="str">
        <f>VLOOKUP($B1225,SOCS_box_taxonomy!$B$2:$Z$948,10,0)</f>
        <v xml:space="preserve"> Vertebrata</v>
      </c>
      <c r="N1225" t="str">
        <f>VLOOKUP($B1225,SOCS_box_taxonomy!$B$2:$Z$948,11,0)</f>
        <v xml:space="preserve"> Euteleostomi</v>
      </c>
      <c r="O1225" t="str">
        <f>VLOOKUP($B1225,SOCS_box_taxonomy!$B$2:$Z$948,12,0)</f>
        <v>Mammalia</v>
      </c>
      <c r="P1225" t="str">
        <f>VLOOKUP($B1225,SOCS_box_taxonomy!$B$2:$Z$948,13,0)</f>
        <v xml:space="preserve"> Eutheria</v>
      </c>
      <c r="Q1225" t="str">
        <f>VLOOKUP($B1225,SOCS_box_taxonomy!$B$2:$Z$948,14,0)</f>
        <v xml:space="preserve"> Laurasiatheria</v>
      </c>
      <c r="R1225" t="str">
        <f>VLOOKUP($B1225,SOCS_box_taxonomy!$B$2:$Z$948,15,0)</f>
        <v xml:space="preserve"> Carnivora</v>
      </c>
      <c r="S1225" t="str">
        <f>VLOOKUP($B1225,SOCS_box_taxonomy!$B$2:$Z$948,16,0)</f>
        <v xml:space="preserve"> Caniformia</v>
      </c>
      <c r="T1225" t="str">
        <f>VLOOKUP($B1225,SOCS_box_taxonomy!$B$2:$Z$948,17,0)</f>
        <v xml:space="preserve"> Ursidae</v>
      </c>
      <c r="U1225" t="str">
        <f>VLOOKUP($B1225,SOCS_box_taxonomy!$B$2:$Z$948,18,0)</f>
        <v>Ailuropoda.</v>
      </c>
      <c r="V1225">
        <f>VLOOKUP($B1225,SOCS_box_taxonomy!$B$2:$Z$948,19,0)</f>
        <v>0</v>
      </c>
      <c r="W1225">
        <f>VLOOKUP($B1225,SOCS_box_taxonomy!$B$2:$Z$948,20,0)</f>
        <v>0</v>
      </c>
      <c r="X1225">
        <f>VLOOKUP($B1225,SOCS_box_taxonomy!$B$2:$Z$948,21,0)</f>
        <v>0</v>
      </c>
      <c r="Y1225">
        <f>VLOOKUP($B1225,SOCS_box_taxonomy!$B$2:$Z$948,22,0)</f>
        <v>0</v>
      </c>
    </row>
    <row r="1226" spans="1:26">
      <c r="A1226" t="s">
        <v>611</v>
      </c>
      <c r="B1226" t="s">
        <v>1714</v>
      </c>
      <c r="C1226">
        <v>421</v>
      </c>
      <c r="D1226" t="s">
        <v>1269</v>
      </c>
      <c r="E1226">
        <v>40</v>
      </c>
      <c r="F1226">
        <v>133</v>
      </c>
      <c r="G1226">
        <v>64467</v>
      </c>
      <c r="H1226" t="s">
        <v>1270</v>
      </c>
      <c r="I1226" t="str">
        <f>VLOOKUP($B1226,SOCS_box_taxonomy!$B$2:$Z$948,6,0)</f>
        <v>Eukaryota</v>
      </c>
      <c r="J1226" t="str">
        <f>VLOOKUP($B1226,SOCS_box_taxonomy!$B$2:$Z$948,7,0)</f>
        <v xml:space="preserve"> Metazoa</v>
      </c>
      <c r="K1226" t="str">
        <f>VLOOKUP($B1226,SOCS_box_taxonomy!$B$2:$Z$948,8,0)</f>
        <v xml:space="preserve"> Chordata</v>
      </c>
      <c r="L1226" t="str">
        <f>VLOOKUP($B1226,SOCS_box_taxonomy!$B$2:$Z$948,9,0)</f>
        <v xml:space="preserve"> Craniata</v>
      </c>
      <c r="M1226" t="str">
        <f>VLOOKUP($B1226,SOCS_box_taxonomy!$B$2:$Z$948,10,0)</f>
        <v xml:space="preserve"> Vertebrata</v>
      </c>
      <c r="N1226" t="str">
        <f>VLOOKUP($B1226,SOCS_box_taxonomy!$B$2:$Z$948,11,0)</f>
        <v xml:space="preserve"> Euteleostomi</v>
      </c>
      <c r="O1226" t="str">
        <f>VLOOKUP($B1226,SOCS_box_taxonomy!$B$2:$Z$948,12,0)</f>
        <v>Mammalia</v>
      </c>
      <c r="P1226" t="str">
        <f>VLOOKUP($B1226,SOCS_box_taxonomy!$B$2:$Z$948,13,0)</f>
        <v xml:space="preserve"> Eutheria</v>
      </c>
      <c r="Q1226" t="str">
        <f>VLOOKUP($B1226,SOCS_box_taxonomy!$B$2:$Z$948,14,0)</f>
        <v xml:space="preserve"> Laurasiatheria</v>
      </c>
      <c r="R1226" t="str">
        <f>VLOOKUP($B1226,SOCS_box_taxonomy!$B$2:$Z$948,15,0)</f>
        <v xml:space="preserve"> Carnivora</v>
      </c>
      <c r="S1226" t="str">
        <f>VLOOKUP($B1226,SOCS_box_taxonomy!$B$2:$Z$948,16,0)</f>
        <v xml:space="preserve"> Caniformia</v>
      </c>
      <c r="T1226" t="str">
        <f>VLOOKUP($B1226,SOCS_box_taxonomy!$B$2:$Z$948,17,0)</f>
        <v xml:space="preserve"> Ursidae</v>
      </c>
      <c r="U1226" t="str">
        <f>VLOOKUP($B1226,SOCS_box_taxonomy!$B$2:$Z$948,18,0)</f>
        <v>Ailuropoda.</v>
      </c>
      <c r="V1226">
        <f>VLOOKUP($B1226,SOCS_box_taxonomy!$B$2:$Z$948,19,0)</f>
        <v>0</v>
      </c>
      <c r="W1226">
        <f>VLOOKUP($B1226,SOCS_box_taxonomy!$B$2:$Z$948,20,0)</f>
        <v>0</v>
      </c>
      <c r="X1226">
        <f>VLOOKUP($B1226,SOCS_box_taxonomy!$B$2:$Z$948,21,0)</f>
        <v>0</v>
      </c>
      <c r="Y1226">
        <f>VLOOKUP($B1226,SOCS_box_taxonomy!$B$2:$Z$948,22,0)</f>
        <v>0</v>
      </c>
    </row>
    <row r="1227" spans="1:26">
      <c r="A1227" t="s">
        <v>611</v>
      </c>
      <c r="B1227" t="s">
        <v>1714</v>
      </c>
      <c r="C1227">
        <v>421</v>
      </c>
      <c r="D1227" t="s">
        <v>21</v>
      </c>
      <c r="E1227">
        <v>372</v>
      </c>
      <c r="F1227">
        <v>412</v>
      </c>
      <c r="G1227">
        <v>1016</v>
      </c>
      <c r="H1227" t="s">
        <v>1265</v>
      </c>
      <c r="I1227" t="str">
        <f>VLOOKUP($B1227,SOCS_box_taxonomy!$B$2:$Z$948,6,0)</f>
        <v>Eukaryota</v>
      </c>
      <c r="J1227" t="str">
        <f>VLOOKUP($B1227,SOCS_box_taxonomy!$B$2:$Z$948,7,0)</f>
        <v xml:space="preserve"> Metazoa</v>
      </c>
      <c r="K1227" t="str">
        <f>VLOOKUP($B1227,SOCS_box_taxonomy!$B$2:$Z$948,8,0)</f>
        <v xml:space="preserve"> Chordata</v>
      </c>
      <c r="L1227" t="str">
        <f>VLOOKUP($B1227,SOCS_box_taxonomy!$B$2:$Z$948,9,0)</f>
        <v xml:space="preserve"> Craniata</v>
      </c>
      <c r="M1227" t="str">
        <f>VLOOKUP($B1227,SOCS_box_taxonomy!$B$2:$Z$948,10,0)</f>
        <v xml:space="preserve"> Vertebrata</v>
      </c>
      <c r="N1227" t="str">
        <f>VLOOKUP($B1227,SOCS_box_taxonomy!$B$2:$Z$948,11,0)</f>
        <v xml:space="preserve"> Euteleostomi</v>
      </c>
      <c r="O1227" t="str">
        <f>VLOOKUP($B1227,SOCS_box_taxonomy!$B$2:$Z$948,12,0)</f>
        <v>Mammalia</v>
      </c>
      <c r="P1227" t="str">
        <f>VLOOKUP($B1227,SOCS_box_taxonomy!$B$2:$Z$948,13,0)</f>
        <v xml:space="preserve"> Eutheria</v>
      </c>
      <c r="Q1227" t="str">
        <f>VLOOKUP($B1227,SOCS_box_taxonomy!$B$2:$Z$948,14,0)</f>
        <v xml:space="preserve"> Laurasiatheria</v>
      </c>
      <c r="R1227" t="str">
        <f>VLOOKUP($B1227,SOCS_box_taxonomy!$B$2:$Z$948,15,0)</f>
        <v xml:space="preserve"> Carnivora</v>
      </c>
      <c r="S1227" t="str">
        <f>VLOOKUP($B1227,SOCS_box_taxonomy!$B$2:$Z$948,16,0)</f>
        <v xml:space="preserve"> Caniformia</v>
      </c>
      <c r="T1227" t="str">
        <f>VLOOKUP($B1227,SOCS_box_taxonomy!$B$2:$Z$948,17,0)</f>
        <v xml:space="preserve"> Ursidae</v>
      </c>
      <c r="U1227" t="str">
        <f>VLOOKUP($B1227,SOCS_box_taxonomy!$B$2:$Z$948,18,0)</f>
        <v>Ailuropoda.</v>
      </c>
      <c r="V1227">
        <f>VLOOKUP($B1227,SOCS_box_taxonomy!$B$2:$Z$948,19,0)</f>
        <v>0</v>
      </c>
      <c r="W1227">
        <f>VLOOKUP($B1227,SOCS_box_taxonomy!$B$2:$Z$948,20,0)</f>
        <v>0</v>
      </c>
      <c r="X1227">
        <f>VLOOKUP($B1227,SOCS_box_taxonomy!$B$2:$Z$948,21,0)</f>
        <v>0</v>
      </c>
      <c r="Y1227">
        <f>VLOOKUP($B1227,SOCS_box_taxonomy!$B$2:$Z$948,22,0)</f>
        <v>0</v>
      </c>
      <c r="Z1227">
        <f>$F1227-$E1227+1</f>
        <v>41</v>
      </c>
    </row>
    <row r="1228" spans="1:26">
      <c r="A1228" t="s">
        <v>612</v>
      </c>
      <c r="B1228" t="s">
        <v>1715</v>
      </c>
      <c r="C1228">
        <v>452</v>
      </c>
      <c r="D1228" t="s">
        <v>1269</v>
      </c>
      <c r="E1228">
        <v>105</v>
      </c>
      <c r="F1228">
        <v>199</v>
      </c>
      <c r="G1228">
        <v>64467</v>
      </c>
      <c r="H1228" t="s">
        <v>1270</v>
      </c>
      <c r="I1228" t="str">
        <f>VLOOKUP($B1228,SOCS_box_taxonomy!$B$2:$Z$948,6,0)</f>
        <v>Eukaryota</v>
      </c>
      <c r="J1228" t="str">
        <f>VLOOKUP($B1228,SOCS_box_taxonomy!$B$2:$Z$948,7,0)</f>
        <v xml:space="preserve"> Metazoa</v>
      </c>
      <c r="K1228" t="str">
        <f>VLOOKUP($B1228,SOCS_box_taxonomy!$B$2:$Z$948,8,0)</f>
        <v xml:space="preserve"> Chordata</v>
      </c>
      <c r="L1228" t="str">
        <f>VLOOKUP($B1228,SOCS_box_taxonomy!$B$2:$Z$948,9,0)</f>
        <v xml:space="preserve"> Craniata</v>
      </c>
      <c r="M1228" t="str">
        <f>VLOOKUP($B1228,SOCS_box_taxonomy!$B$2:$Z$948,10,0)</f>
        <v xml:space="preserve"> Vertebrata</v>
      </c>
      <c r="N1228" t="str">
        <f>VLOOKUP($B1228,SOCS_box_taxonomy!$B$2:$Z$948,11,0)</f>
        <v xml:space="preserve"> Euteleostomi</v>
      </c>
      <c r="O1228" t="str">
        <f>VLOOKUP($B1228,SOCS_box_taxonomy!$B$2:$Z$948,12,0)</f>
        <v>Mammalia</v>
      </c>
      <c r="P1228" t="str">
        <f>VLOOKUP($B1228,SOCS_box_taxonomy!$B$2:$Z$948,13,0)</f>
        <v xml:space="preserve"> Eutheria</v>
      </c>
      <c r="Q1228" t="str">
        <f>VLOOKUP($B1228,SOCS_box_taxonomy!$B$2:$Z$948,14,0)</f>
        <v xml:space="preserve"> Laurasiatheria</v>
      </c>
      <c r="R1228" t="str">
        <f>VLOOKUP($B1228,SOCS_box_taxonomy!$B$2:$Z$948,15,0)</f>
        <v xml:space="preserve"> Carnivora</v>
      </c>
      <c r="S1228" t="str">
        <f>VLOOKUP($B1228,SOCS_box_taxonomy!$B$2:$Z$948,16,0)</f>
        <v xml:space="preserve"> Caniformia</v>
      </c>
      <c r="T1228" t="str">
        <f>VLOOKUP($B1228,SOCS_box_taxonomy!$B$2:$Z$948,17,0)</f>
        <v xml:space="preserve"> Ursidae</v>
      </c>
      <c r="U1228" t="str">
        <f>VLOOKUP($B1228,SOCS_box_taxonomy!$B$2:$Z$948,18,0)</f>
        <v>Ailuropoda.</v>
      </c>
      <c r="V1228">
        <f>VLOOKUP($B1228,SOCS_box_taxonomy!$B$2:$Z$948,19,0)</f>
        <v>0</v>
      </c>
      <c r="W1228">
        <f>VLOOKUP($B1228,SOCS_box_taxonomy!$B$2:$Z$948,20,0)</f>
        <v>0</v>
      </c>
      <c r="X1228">
        <f>VLOOKUP($B1228,SOCS_box_taxonomy!$B$2:$Z$948,21,0)</f>
        <v>0</v>
      </c>
      <c r="Y1228">
        <f>VLOOKUP($B1228,SOCS_box_taxonomy!$B$2:$Z$948,22,0)</f>
        <v>0</v>
      </c>
    </row>
    <row r="1229" spans="1:26">
      <c r="A1229" t="s">
        <v>612</v>
      </c>
      <c r="B1229" t="s">
        <v>1715</v>
      </c>
      <c r="C1229">
        <v>452</v>
      </c>
      <c r="D1229" t="s">
        <v>1269</v>
      </c>
      <c r="E1229">
        <v>170</v>
      </c>
      <c r="F1229">
        <v>276</v>
      </c>
      <c r="G1229">
        <v>64467</v>
      </c>
      <c r="H1229" t="s">
        <v>1270</v>
      </c>
      <c r="I1229" t="str">
        <f>VLOOKUP($B1229,SOCS_box_taxonomy!$B$2:$Z$948,6,0)</f>
        <v>Eukaryota</v>
      </c>
      <c r="J1229" t="str">
        <f>VLOOKUP($B1229,SOCS_box_taxonomy!$B$2:$Z$948,7,0)</f>
        <v xml:space="preserve"> Metazoa</v>
      </c>
      <c r="K1229" t="str">
        <f>VLOOKUP($B1229,SOCS_box_taxonomy!$B$2:$Z$948,8,0)</f>
        <v xml:space="preserve"> Chordata</v>
      </c>
      <c r="L1229" t="str">
        <f>VLOOKUP($B1229,SOCS_box_taxonomy!$B$2:$Z$948,9,0)</f>
        <v xml:space="preserve"> Craniata</v>
      </c>
      <c r="M1229" t="str">
        <f>VLOOKUP($B1229,SOCS_box_taxonomy!$B$2:$Z$948,10,0)</f>
        <v xml:space="preserve"> Vertebrata</v>
      </c>
      <c r="N1229" t="str">
        <f>VLOOKUP($B1229,SOCS_box_taxonomy!$B$2:$Z$948,11,0)</f>
        <v xml:space="preserve"> Euteleostomi</v>
      </c>
      <c r="O1229" t="str">
        <f>VLOOKUP($B1229,SOCS_box_taxonomy!$B$2:$Z$948,12,0)</f>
        <v>Mammalia</v>
      </c>
      <c r="P1229" t="str">
        <f>VLOOKUP($B1229,SOCS_box_taxonomy!$B$2:$Z$948,13,0)</f>
        <v xml:space="preserve"> Eutheria</v>
      </c>
      <c r="Q1229" t="str">
        <f>VLOOKUP($B1229,SOCS_box_taxonomy!$B$2:$Z$948,14,0)</f>
        <v xml:space="preserve"> Laurasiatheria</v>
      </c>
      <c r="R1229" t="str">
        <f>VLOOKUP($B1229,SOCS_box_taxonomy!$B$2:$Z$948,15,0)</f>
        <v xml:space="preserve"> Carnivora</v>
      </c>
      <c r="S1229" t="str">
        <f>VLOOKUP($B1229,SOCS_box_taxonomy!$B$2:$Z$948,16,0)</f>
        <v xml:space="preserve"> Caniformia</v>
      </c>
      <c r="T1229" t="str">
        <f>VLOOKUP($B1229,SOCS_box_taxonomy!$B$2:$Z$948,17,0)</f>
        <v xml:space="preserve"> Ursidae</v>
      </c>
      <c r="U1229" t="str">
        <f>VLOOKUP($B1229,SOCS_box_taxonomy!$B$2:$Z$948,18,0)</f>
        <v>Ailuropoda.</v>
      </c>
      <c r="V1229">
        <f>VLOOKUP($B1229,SOCS_box_taxonomy!$B$2:$Z$948,19,0)</f>
        <v>0</v>
      </c>
      <c r="W1229">
        <f>VLOOKUP($B1229,SOCS_box_taxonomy!$B$2:$Z$948,20,0)</f>
        <v>0</v>
      </c>
      <c r="X1229">
        <f>VLOOKUP($B1229,SOCS_box_taxonomy!$B$2:$Z$948,21,0)</f>
        <v>0</v>
      </c>
      <c r="Y1229">
        <f>VLOOKUP($B1229,SOCS_box_taxonomy!$B$2:$Z$948,22,0)</f>
        <v>0</v>
      </c>
    </row>
    <row r="1230" spans="1:26">
      <c r="A1230" t="s">
        <v>612</v>
      </c>
      <c r="B1230" t="s">
        <v>1715</v>
      </c>
      <c r="C1230">
        <v>452</v>
      </c>
      <c r="D1230" t="s">
        <v>1269</v>
      </c>
      <c r="E1230">
        <v>251</v>
      </c>
      <c r="F1230">
        <v>345</v>
      </c>
      <c r="G1230">
        <v>64467</v>
      </c>
      <c r="H1230" t="s">
        <v>1270</v>
      </c>
      <c r="I1230" t="str">
        <f>VLOOKUP($B1230,SOCS_box_taxonomy!$B$2:$Z$948,6,0)</f>
        <v>Eukaryota</v>
      </c>
      <c r="J1230" t="str">
        <f>VLOOKUP($B1230,SOCS_box_taxonomy!$B$2:$Z$948,7,0)</f>
        <v xml:space="preserve"> Metazoa</v>
      </c>
      <c r="K1230" t="str">
        <f>VLOOKUP($B1230,SOCS_box_taxonomy!$B$2:$Z$948,8,0)</f>
        <v xml:space="preserve"> Chordata</v>
      </c>
      <c r="L1230" t="str">
        <f>VLOOKUP($B1230,SOCS_box_taxonomy!$B$2:$Z$948,9,0)</f>
        <v xml:space="preserve"> Craniata</v>
      </c>
      <c r="M1230" t="str">
        <f>VLOOKUP($B1230,SOCS_box_taxonomy!$B$2:$Z$948,10,0)</f>
        <v xml:space="preserve"> Vertebrata</v>
      </c>
      <c r="N1230" t="str">
        <f>VLOOKUP($B1230,SOCS_box_taxonomy!$B$2:$Z$948,11,0)</f>
        <v xml:space="preserve"> Euteleostomi</v>
      </c>
      <c r="O1230" t="str">
        <f>VLOOKUP($B1230,SOCS_box_taxonomy!$B$2:$Z$948,12,0)</f>
        <v>Mammalia</v>
      </c>
      <c r="P1230" t="str">
        <f>VLOOKUP($B1230,SOCS_box_taxonomy!$B$2:$Z$948,13,0)</f>
        <v xml:space="preserve"> Eutheria</v>
      </c>
      <c r="Q1230" t="str">
        <f>VLOOKUP($B1230,SOCS_box_taxonomy!$B$2:$Z$948,14,0)</f>
        <v xml:space="preserve"> Laurasiatheria</v>
      </c>
      <c r="R1230" t="str">
        <f>VLOOKUP($B1230,SOCS_box_taxonomy!$B$2:$Z$948,15,0)</f>
        <v xml:space="preserve"> Carnivora</v>
      </c>
      <c r="S1230" t="str">
        <f>VLOOKUP($B1230,SOCS_box_taxonomy!$B$2:$Z$948,16,0)</f>
        <v xml:space="preserve"> Caniformia</v>
      </c>
      <c r="T1230" t="str">
        <f>VLOOKUP($B1230,SOCS_box_taxonomy!$B$2:$Z$948,17,0)</f>
        <v xml:space="preserve"> Ursidae</v>
      </c>
      <c r="U1230" t="str">
        <f>VLOOKUP($B1230,SOCS_box_taxonomy!$B$2:$Z$948,18,0)</f>
        <v>Ailuropoda.</v>
      </c>
      <c r="V1230">
        <f>VLOOKUP($B1230,SOCS_box_taxonomy!$B$2:$Z$948,19,0)</f>
        <v>0</v>
      </c>
      <c r="W1230">
        <f>VLOOKUP($B1230,SOCS_box_taxonomy!$B$2:$Z$948,20,0)</f>
        <v>0</v>
      </c>
      <c r="X1230">
        <f>VLOOKUP($B1230,SOCS_box_taxonomy!$B$2:$Z$948,21,0)</f>
        <v>0</v>
      </c>
      <c r="Y1230">
        <f>VLOOKUP($B1230,SOCS_box_taxonomy!$B$2:$Z$948,22,0)</f>
        <v>0</v>
      </c>
    </row>
    <row r="1231" spans="1:26">
      <c r="A1231" t="s">
        <v>612</v>
      </c>
      <c r="B1231" t="s">
        <v>1715</v>
      </c>
      <c r="C1231">
        <v>452</v>
      </c>
      <c r="D1231" t="s">
        <v>1269</v>
      </c>
      <c r="E1231">
        <v>50</v>
      </c>
      <c r="F1231">
        <v>165</v>
      </c>
      <c r="G1231">
        <v>64467</v>
      </c>
      <c r="H1231" t="s">
        <v>1270</v>
      </c>
      <c r="I1231" t="str">
        <f>VLOOKUP($B1231,SOCS_box_taxonomy!$B$2:$Z$948,6,0)</f>
        <v>Eukaryota</v>
      </c>
      <c r="J1231" t="str">
        <f>VLOOKUP($B1231,SOCS_box_taxonomy!$B$2:$Z$948,7,0)</f>
        <v xml:space="preserve"> Metazoa</v>
      </c>
      <c r="K1231" t="str">
        <f>VLOOKUP($B1231,SOCS_box_taxonomy!$B$2:$Z$948,8,0)</f>
        <v xml:space="preserve"> Chordata</v>
      </c>
      <c r="L1231" t="str">
        <f>VLOOKUP($B1231,SOCS_box_taxonomy!$B$2:$Z$948,9,0)</f>
        <v xml:space="preserve"> Craniata</v>
      </c>
      <c r="M1231" t="str">
        <f>VLOOKUP($B1231,SOCS_box_taxonomy!$B$2:$Z$948,10,0)</f>
        <v xml:space="preserve"> Vertebrata</v>
      </c>
      <c r="N1231" t="str">
        <f>VLOOKUP($B1231,SOCS_box_taxonomy!$B$2:$Z$948,11,0)</f>
        <v xml:space="preserve"> Euteleostomi</v>
      </c>
      <c r="O1231" t="str">
        <f>VLOOKUP($B1231,SOCS_box_taxonomy!$B$2:$Z$948,12,0)</f>
        <v>Mammalia</v>
      </c>
      <c r="P1231" t="str">
        <f>VLOOKUP($B1231,SOCS_box_taxonomy!$B$2:$Z$948,13,0)</f>
        <v xml:space="preserve"> Eutheria</v>
      </c>
      <c r="Q1231" t="str">
        <f>VLOOKUP($B1231,SOCS_box_taxonomy!$B$2:$Z$948,14,0)</f>
        <v xml:space="preserve"> Laurasiatheria</v>
      </c>
      <c r="R1231" t="str">
        <f>VLOOKUP($B1231,SOCS_box_taxonomy!$B$2:$Z$948,15,0)</f>
        <v xml:space="preserve"> Carnivora</v>
      </c>
      <c r="S1231" t="str">
        <f>VLOOKUP($B1231,SOCS_box_taxonomy!$B$2:$Z$948,16,0)</f>
        <v xml:space="preserve"> Caniformia</v>
      </c>
      <c r="T1231" t="str">
        <f>VLOOKUP($B1231,SOCS_box_taxonomy!$B$2:$Z$948,17,0)</f>
        <v xml:space="preserve"> Ursidae</v>
      </c>
      <c r="U1231" t="str">
        <f>VLOOKUP($B1231,SOCS_box_taxonomy!$B$2:$Z$948,18,0)</f>
        <v>Ailuropoda.</v>
      </c>
      <c r="V1231">
        <f>VLOOKUP($B1231,SOCS_box_taxonomy!$B$2:$Z$948,19,0)</f>
        <v>0</v>
      </c>
      <c r="W1231">
        <f>VLOOKUP($B1231,SOCS_box_taxonomy!$B$2:$Z$948,20,0)</f>
        <v>0</v>
      </c>
      <c r="X1231">
        <f>VLOOKUP($B1231,SOCS_box_taxonomy!$B$2:$Z$948,21,0)</f>
        <v>0</v>
      </c>
      <c r="Y1231">
        <f>VLOOKUP($B1231,SOCS_box_taxonomy!$B$2:$Z$948,22,0)</f>
        <v>0</v>
      </c>
    </row>
    <row r="1232" spans="1:26">
      <c r="A1232" t="s">
        <v>612</v>
      </c>
      <c r="B1232" t="s">
        <v>1715</v>
      </c>
      <c r="C1232">
        <v>452</v>
      </c>
      <c r="D1232" t="s">
        <v>21</v>
      </c>
      <c r="E1232">
        <v>407</v>
      </c>
      <c r="F1232">
        <v>446</v>
      </c>
      <c r="G1232">
        <v>1016</v>
      </c>
      <c r="H1232" t="s">
        <v>1265</v>
      </c>
      <c r="I1232" t="str">
        <f>VLOOKUP($B1232,SOCS_box_taxonomy!$B$2:$Z$948,6,0)</f>
        <v>Eukaryota</v>
      </c>
      <c r="J1232" t="str">
        <f>VLOOKUP($B1232,SOCS_box_taxonomy!$B$2:$Z$948,7,0)</f>
        <v xml:space="preserve"> Metazoa</v>
      </c>
      <c r="K1232" t="str">
        <f>VLOOKUP($B1232,SOCS_box_taxonomy!$B$2:$Z$948,8,0)</f>
        <v xml:space="preserve"> Chordata</v>
      </c>
      <c r="L1232" t="str">
        <f>VLOOKUP($B1232,SOCS_box_taxonomy!$B$2:$Z$948,9,0)</f>
        <v xml:space="preserve"> Craniata</v>
      </c>
      <c r="M1232" t="str">
        <f>VLOOKUP($B1232,SOCS_box_taxonomy!$B$2:$Z$948,10,0)</f>
        <v xml:space="preserve"> Vertebrata</v>
      </c>
      <c r="N1232" t="str">
        <f>VLOOKUP($B1232,SOCS_box_taxonomy!$B$2:$Z$948,11,0)</f>
        <v xml:space="preserve"> Euteleostomi</v>
      </c>
      <c r="O1232" t="str">
        <f>VLOOKUP($B1232,SOCS_box_taxonomy!$B$2:$Z$948,12,0)</f>
        <v>Mammalia</v>
      </c>
      <c r="P1232" t="str">
        <f>VLOOKUP($B1232,SOCS_box_taxonomy!$B$2:$Z$948,13,0)</f>
        <v xml:space="preserve"> Eutheria</v>
      </c>
      <c r="Q1232" t="str">
        <f>VLOOKUP($B1232,SOCS_box_taxonomy!$B$2:$Z$948,14,0)</f>
        <v xml:space="preserve"> Laurasiatheria</v>
      </c>
      <c r="R1232" t="str">
        <f>VLOOKUP($B1232,SOCS_box_taxonomy!$B$2:$Z$948,15,0)</f>
        <v xml:space="preserve"> Carnivora</v>
      </c>
      <c r="S1232" t="str">
        <f>VLOOKUP($B1232,SOCS_box_taxonomy!$B$2:$Z$948,16,0)</f>
        <v xml:space="preserve"> Caniformia</v>
      </c>
      <c r="T1232" t="str">
        <f>VLOOKUP($B1232,SOCS_box_taxonomy!$B$2:$Z$948,17,0)</f>
        <v xml:space="preserve"> Ursidae</v>
      </c>
      <c r="U1232" t="str">
        <f>VLOOKUP($B1232,SOCS_box_taxonomy!$B$2:$Z$948,18,0)</f>
        <v>Ailuropoda.</v>
      </c>
      <c r="V1232">
        <f>VLOOKUP($B1232,SOCS_box_taxonomy!$B$2:$Z$948,19,0)</f>
        <v>0</v>
      </c>
      <c r="W1232">
        <f>VLOOKUP($B1232,SOCS_box_taxonomy!$B$2:$Z$948,20,0)</f>
        <v>0</v>
      </c>
      <c r="X1232">
        <f>VLOOKUP($B1232,SOCS_box_taxonomy!$B$2:$Z$948,21,0)</f>
        <v>0</v>
      </c>
      <c r="Y1232">
        <f>VLOOKUP($B1232,SOCS_box_taxonomy!$B$2:$Z$948,22,0)</f>
        <v>0</v>
      </c>
      <c r="Z1232">
        <f>$F1232-$E1232+1</f>
        <v>40</v>
      </c>
    </row>
    <row r="1233" spans="1:26">
      <c r="A1233" t="s">
        <v>612</v>
      </c>
      <c r="B1233" t="s">
        <v>1715</v>
      </c>
      <c r="C1233">
        <v>452</v>
      </c>
      <c r="D1233" t="s">
        <v>1716</v>
      </c>
      <c r="E1233">
        <v>1</v>
      </c>
      <c r="F1233">
        <v>49</v>
      </c>
      <c r="G1233">
        <v>4</v>
      </c>
      <c r="I1233" t="str">
        <f>VLOOKUP($B1233,SOCS_box_taxonomy!$B$2:$Z$948,6,0)</f>
        <v>Eukaryota</v>
      </c>
      <c r="J1233" t="str">
        <f>VLOOKUP($B1233,SOCS_box_taxonomy!$B$2:$Z$948,7,0)</f>
        <v xml:space="preserve"> Metazoa</v>
      </c>
      <c r="K1233" t="str">
        <f>VLOOKUP($B1233,SOCS_box_taxonomy!$B$2:$Z$948,8,0)</f>
        <v xml:space="preserve"> Chordata</v>
      </c>
      <c r="L1233" t="str">
        <f>VLOOKUP($B1233,SOCS_box_taxonomy!$B$2:$Z$948,9,0)</f>
        <v xml:space="preserve"> Craniata</v>
      </c>
      <c r="M1233" t="str">
        <f>VLOOKUP($B1233,SOCS_box_taxonomy!$B$2:$Z$948,10,0)</f>
        <v xml:space="preserve"> Vertebrata</v>
      </c>
      <c r="N1233" t="str">
        <f>VLOOKUP($B1233,SOCS_box_taxonomy!$B$2:$Z$948,11,0)</f>
        <v xml:space="preserve"> Euteleostomi</v>
      </c>
      <c r="O1233" t="str">
        <f>VLOOKUP($B1233,SOCS_box_taxonomy!$B$2:$Z$948,12,0)</f>
        <v>Mammalia</v>
      </c>
      <c r="P1233" t="str">
        <f>VLOOKUP($B1233,SOCS_box_taxonomy!$B$2:$Z$948,13,0)</f>
        <v xml:space="preserve"> Eutheria</v>
      </c>
      <c r="Q1233" t="str">
        <f>VLOOKUP($B1233,SOCS_box_taxonomy!$B$2:$Z$948,14,0)</f>
        <v xml:space="preserve"> Laurasiatheria</v>
      </c>
      <c r="R1233" t="str">
        <f>VLOOKUP($B1233,SOCS_box_taxonomy!$B$2:$Z$948,15,0)</f>
        <v xml:space="preserve"> Carnivora</v>
      </c>
      <c r="S1233" t="str">
        <f>VLOOKUP($B1233,SOCS_box_taxonomy!$B$2:$Z$948,16,0)</f>
        <v xml:space="preserve"> Caniformia</v>
      </c>
      <c r="T1233" t="str">
        <f>VLOOKUP($B1233,SOCS_box_taxonomy!$B$2:$Z$948,17,0)</f>
        <v xml:space="preserve"> Ursidae</v>
      </c>
      <c r="U1233" t="str">
        <f>VLOOKUP($B1233,SOCS_box_taxonomy!$B$2:$Z$948,18,0)</f>
        <v>Ailuropoda.</v>
      </c>
      <c r="V1233">
        <f>VLOOKUP($B1233,SOCS_box_taxonomy!$B$2:$Z$948,19,0)</f>
        <v>0</v>
      </c>
      <c r="W1233">
        <f>VLOOKUP($B1233,SOCS_box_taxonomy!$B$2:$Z$948,20,0)</f>
        <v>0</v>
      </c>
      <c r="X1233">
        <f>VLOOKUP($B1233,SOCS_box_taxonomy!$B$2:$Z$948,21,0)</f>
        <v>0</v>
      </c>
      <c r="Y1233">
        <f>VLOOKUP($B1233,SOCS_box_taxonomy!$B$2:$Z$948,22,0)</f>
        <v>0</v>
      </c>
    </row>
    <row r="1234" spans="1:26">
      <c r="A1234" t="s">
        <v>613</v>
      </c>
      <c r="B1234" t="s">
        <v>1717</v>
      </c>
      <c r="C1234">
        <v>535</v>
      </c>
      <c r="D1234" t="s">
        <v>1286</v>
      </c>
      <c r="E1234">
        <v>384</v>
      </c>
      <c r="F1234">
        <v>460</v>
      </c>
      <c r="G1234">
        <v>4403</v>
      </c>
      <c r="H1234" t="s">
        <v>1287</v>
      </c>
      <c r="I1234" t="str">
        <f>VLOOKUP($B1234,SOCS_box_taxonomy!$B$2:$Z$948,6,0)</f>
        <v>Eukaryota</v>
      </c>
      <c r="J1234" t="str">
        <f>VLOOKUP($B1234,SOCS_box_taxonomy!$B$2:$Z$948,7,0)</f>
        <v xml:space="preserve"> Metazoa</v>
      </c>
      <c r="K1234" t="str">
        <f>VLOOKUP($B1234,SOCS_box_taxonomy!$B$2:$Z$948,8,0)</f>
        <v xml:space="preserve"> Chordata</v>
      </c>
      <c r="L1234" t="str">
        <f>VLOOKUP($B1234,SOCS_box_taxonomy!$B$2:$Z$948,9,0)</f>
        <v xml:space="preserve"> Craniata</v>
      </c>
      <c r="M1234" t="str">
        <f>VLOOKUP($B1234,SOCS_box_taxonomy!$B$2:$Z$948,10,0)</f>
        <v xml:space="preserve"> Vertebrata</v>
      </c>
      <c r="N1234" t="str">
        <f>VLOOKUP($B1234,SOCS_box_taxonomy!$B$2:$Z$948,11,0)</f>
        <v xml:space="preserve"> Euteleostomi</v>
      </c>
      <c r="O1234" t="str">
        <f>VLOOKUP($B1234,SOCS_box_taxonomy!$B$2:$Z$948,12,0)</f>
        <v>Mammalia</v>
      </c>
      <c r="P1234" t="str">
        <f>VLOOKUP($B1234,SOCS_box_taxonomy!$B$2:$Z$948,13,0)</f>
        <v xml:space="preserve"> Eutheria</v>
      </c>
      <c r="Q1234" t="str">
        <f>VLOOKUP($B1234,SOCS_box_taxonomy!$B$2:$Z$948,14,0)</f>
        <v xml:space="preserve"> Laurasiatheria</v>
      </c>
      <c r="R1234" t="str">
        <f>VLOOKUP($B1234,SOCS_box_taxonomy!$B$2:$Z$948,15,0)</f>
        <v xml:space="preserve"> Carnivora</v>
      </c>
      <c r="S1234" t="str">
        <f>VLOOKUP($B1234,SOCS_box_taxonomy!$B$2:$Z$948,16,0)</f>
        <v xml:space="preserve"> Caniformia</v>
      </c>
      <c r="T1234" t="str">
        <f>VLOOKUP($B1234,SOCS_box_taxonomy!$B$2:$Z$948,17,0)</f>
        <v xml:space="preserve"> Ursidae</v>
      </c>
      <c r="U1234" t="str">
        <f>VLOOKUP($B1234,SOCS_box_taxonomy!$B$2:$Z$948,18,0)</f>
        <v>Ailuropoda.</v>
      </c>
      <c r="V1234">
        <f>VLOOKUP($B1234,SOCS_box_taxonomy!$B$2:$Z$948,19,0)</f>
        <v>0</v>
      </c>
      <c r="W1234">
        <f>VLOOKUP($B1234,SOCS_box_taxonomy!$B$2:$Z$948,20,0)</f>
        <v>0</v>
      </c>
      <c r="X1234">
        <f>VLOOKUP($B1234,SOCS_box_taxonomy!$B$2:$Z$948,21,0)</f>
        <v>0</v>
      </c>
      <c r="Y1234">
        <f>VLOOKUP($B1234,SOCS_box_taxonomy!$B$2:$Z$948,22,0)</f>
        <v>0</v>
      </c>
    </row>
    <row r="1235" spans="1:26">
      <c r="A1235" t="s">
        <v>613</v>
      </c>
      <c r="B1235" t="s">
        <v>1717</v>
      </c>
      <c r="C1235">
        <v>535</v>
      </c>
      <c r="D1235" t="s">
        <v>21</v>
      </c>
      <c r="E1235">
        <v>497</v>
      </c>
      <c r="F1235">
        <v>534</v>
      </c>
      <c r="G1235">
        <v>1016</v>
      </c>
      <c r="H1235" t="s">
        <v>1265</v>
      </c>
      <c r="I1235" t="str">
        <f>VLOOKUP($B1235,SOCS_box_taxonomy!$B$2:$Z$948,6,0)</f>
        <v>Eukaryota</v>
      </c>
      <c r="J1235" t="str">
        <f>VLOOKUP($B1235,SOCS_box_taxonomy!$B$2:$Z$948,7,0)</f>
        <v xml:space="preserve"> Metazoa</v>
      </c>
      <c r="K1235" t="str">
        <f>VLOOKUP($B1235,SOCS_box_taxonomy!$B$2:$Z$948,8,0)</f>
        <v xml:space="preserve"> Chordata</v>
      </c>
      <c r="L1235" t="str">
        <f>VLOOKUP($B1235,SOCS_box_taxonomy!$B$2:$Z$948,9,0)</f>
        <v xml:space="preserve"> Craniata</v>
      </c>
      <c r="M1235" t="str">
        <f>VLOOKUP($B1235,SOCS_box_taxonomy!$B$2:$Z$948,10,0)</f>
        <v xml:space="preserve"> Vertebrata</v>
      </c>
      <c r="N1235" t="str">
        <f>VLOOKUP($B1235,SOCS_box_taxonomy!$B$2:$Z$948,11,0)</f>
        <v xml:space="preserve"> Euteleostomi</v>
      </c>
      <c r="O1235" t="str">
        <f>VLOOKUP($B1235,SOCS_box_taxonomy!$B$2:$Z$948,12,0)</f>
        <v>Mammalia</v>
      </c>
      <c r="P1235" t="str">
        <f>VLOOKUP($B1235,SOCS_box_taxonomy!$B$2:$Z$948,13,0)</f>
        <v xml:space="preserve"> Eutheria</v>
      </c>
      <c r="Q1235" t="str">
        <f>VLOOKUP($B1235,SOCS_box_taxonomy!$B$2:$Z$948,14,0)</f>
        <v xml:space="preserve"> Laurasiatheria</v>
      </c>
      <c r="R1235" t="str">
        <f>VLOOKUP($B1235,SOCS_box_taxonomy!$B$2:$Z$948,15,0)</f>
        <v xml:space="preserve"> Carnivora</v>
      </c>
      <c r="S1235" t="str">
        <f>VLOOKUP($B1235,SOCS_box_taxonomy!$B$2:$Z$948,16,0)</f>
        <v xml:space="preserve"> Caniformia</v>
      </c>
      <c r="T1235" t="str">
        <f>VLOOKUP($B1235,SOCS_box_taxonomy!$B$2:$Z$948,17,0)</f>
        <v xml:space="preserve"> Ursidae</v>
      </c>
      <c r="U1235" t="str">
        <f>VLOOKUP($B1235,SOCS_box_taxonomy!$B$2:$Z$948,18,0)</f>
        <v>Ailuropoda.</v>
      </c>
      <c r="V1235">
        <f>VLOOKUP($B1235,SOCS_box_taxonomy!$B$2:$Z$948,19,0)</f>
        <v>0</v>
      </c>
      <c r="W1235">
        <f>VLOOKUP($B1235,SOCS_box_taxonomy!$B$2:$Z$948,20,0)</f>
        <v>0</v>
      </c>
      <c r="X1235">
        <f>VLOOKUP($B1235,SOCS_box_taxonomy!$B$2:$Z$948,21,0)</f>
        <v>0</v>
      </c>
      <c r="Y1235">
        <f>VLOOKUP($B1235,SOCS_box_taxonomy!$B$2:$Z$948,22,0)</f>
        <v>0</v>
      </c>
      <c r="Z1235">
        <f>$F1235-$E1235+1</f>
        <v>38</v>
      </c>
    </row>
    <row r="1236" spans="1:26">
      <c r="A1236" t="s">
        <v>613</v>
      </c>
      <c r="B1236" t="s">
        <v>1717</v>
      </c>
      <c r="C1236">
        <v>535</v>
      </c>
      <c r="D1236" t="s">
        <v>1288</v>
      </c>
      <c r="E1236">
        <v>1</v>
      </c>
      <c r="F1236">
        <v>307</v>
      </c>
      <c r="G1236">
        <v>52</v>
      </c>
      <c r="I1236" t="str">
        <f>VLOOKUP($B1236,SOCS_box_taxonomy!$B$2:$Z$948,6,0)</f>
        <v>Eukaryota</v>
      </c>
      <c r="J1236" t="str">
        <f>VLOOKUP($B1236,SOCS_box_taxonomy!$B$2:$Z$948,7,0)</f>
        <v xml:space="preserve"> Metazoa</v>
      </c>
      <c r="K1236" t="str">
        <f>VLOOKUP($B1236,SOCS_box_taxonomy!$B$2:$Z$948,8,0)</f>
        <v xml:space="preserve"> Chordata</v>
      </c>
      <c r="L1236" t="str">
        <f>VLOOKUP($B1236,SOCS_box_taxonomy!$B$2:$Z$948,9,0)</f>
        <v xml:space="preserve"> Craniata</v>
      </c>
      <c r="M1236" t="str">
        <f>VLOOKUP($B1236,SOCS_box_taxonomy!$B$2:$Z$948,10,0)</f>
        <v xml:space="preserve"> Vertebrata</v>
      </c>
      <c r="N1236" t="str">
        <f>VLOOKUP($B1236,SOCS_box_taxonomy!$B$2:$Z$948,11,0)</f>
        <v xml:space="preserve"> Euteleostomi</v>
      </c>
      <c r="O1236" t="str">
        <f>VLOOKUP($B1236,SOCS_box_taxonomy!$B$2:$Z$948,12,0)</f>
        <v>Mammalia</v>
      </c>
      <c r="P1236" t="str">
        <f>VLOOKUP($B1236,SOCS_box_taxonomy!$B$2:$Z$948,13,0)</f>
        <v xml:space="preserve"> Eutheria</v>
      </c>
      <c r="Q1236" t="str">
        <f>VLOOKUP($B1236,SOCS_box_taxonomy!$B$2:$Z$948,14,0)</f>
        <v xml:space="preserve"> Laurasiatheria</v>
      </c>
      <c r="R1236" t="str">
        <f>VLOOKUP($B1236,SOCS_box_taxonomy!$B$2:$Z$948,15,0)</f>
        <v xml:space="preserve"> Carnivora</v>
      </c>
      <c r="S1236" t="str">
        <f>VLOOKUP($B1236,SOCS_box_taxonomy!$B$2:$Z$948,16,0)</f>
        <v xml:space="preserve"> Caniformia</v>
      </c>
      <c r="T1236" t="str">
        <f>VLOOKUP($B1236,SOCS_box_taxonomy!$B$2:$Z$948,17,0)</f>
        <v xml:space="preserve"> Ursidae</v>
      </c>
      <c r="U1236" t="str">
        <f>VLOOKUP($B1236,SOCS_box_taxonomy!$B$2:$Z$948,18,0)</f>
        <v>Ailuropoda.</v>
      </c>
      <c r="V1236">
        <f>VLOOKUP($B1236,SOCS_box_taxonomy!$B$2:$Z$948,19,0)</f>
        <v>0</v>
      </c>
      <c r="W1236">
        <f>VLOOKUP($B1236,SOCS_box_taxonomy!$B$2:$Z$948,20,0)</f>
        <v>0</v>
      </c>
      <c r="X1236">
        <f>VLOOKUP($B1236,SOCS_box_taxonomy!$B$2:$Z$948,21,0)</f>
        <v>0</v>
      </c>
      <c r="Y1236">
        <f>VLOOKUP($B1236,SOCS_box_taxonomy!$B$2:$Z$948,22,0)</f>
        <v>0</v>
      </c>
    </row>
    <row r="1237" spans="1:26">
      <c r="A1237" t="s">
        <v>614</v>
      </c>
      <c r="B1237" t="s">
        <v>1718</v>
      </c>
      <c r="C1237">
        <v>294</v>
      </c>
      <c r="D1237" t="s">
        <v>21</v>
      </c>
      <c r="E1237">
        <v>253</v>
      </c>
      <c r="F1237">
        <v>294</v>
      </c>
      <c r="G1237">
        <v>1016</v>
      </c>
      <c r="H1237" t="s">
        <v>1265</v>
      </c>
      <c r="I1237" t="str">
        <f>VLOOKUP($B1237,SOCS_box_taxonomy!$B$2:$Z$948,6,0)</f>
        <v>Eukaryota</v>
      </c>
      <c r="J1237" t="str">
        <f>VLOOKUP($B1237,SOCS_box_taxonomy!$B$2:$Z$948,7,0)</f>
        <v xml:space="preserve"> Metazoa</v>
      </c>
      <c r="K1237" t="str">
        <f>VLOOKUP($B1237,SOCS_box_taxonomy!$B$2:$Z$948,8,0)</f>
        <v xml:space="preserve"> Chordata</v>
      </c>
      <c r="L1237" t="str">
        <f>VLOOKUP($B1237,SOCS_box_taxonomy!$B$2:$Z$948,9,0)</f>
        <v xml:space="preserve"> Craniata</v>
      </c>
      <c r="M1237" t="str">
        <f>VLOOKUP($B1237,SOCS_box_taxonomy!$B$2:$Z$948,10,0)</f>
        <v xml:space="preserve"> Vertebrata</v>
      </c>
      <c r="N1237" t="str">
        <f>VLOOKUP($B1237,SOCS_box_taxonomy!$B$2:$Z$948,11,0)</f>
        <v xml:space="preserve"> Euteleostomi</v>
      </c>
      <c r="O1237" t="str">
        <f>VLOOKUP($B1237,SOCS_box_taxonomy!$B$2:$Z$948,12,0)</f>
        <v>Mammalia</v>
      </c>
      <c r="P1237" t="str">
        <f>VLOOKUP($B1237,SOCS_box_taxonomy!$B$2:$Z$948,13,0)</f>
        <v xml:space="preserve"> Eutheria</v>
      </c>
      <c r="Q1237" t="str">
        <f>VLOOKUP($B1237,SOCS_box_taxonomy!$B$2:$Z$948,14,0)</f>
        <v xml:space="preserve"> Laurasiatheria</v>
      </c>
      <c r="R1237" t="str">
        <f>VLOOKUP($B1237,SOCS_box_taxonomy!$B$2:$Z$948,15,0)</f>
        <v xml:space="preserve"> Carnivora</v>
      </c>
      <c r="S1237" t="str">
        <f>VLOOKUP($B1237,SOCS_box_taxonomy!$B$2:$Z$948,16,0)</f>
        <v xml:space="preserve"> Caniformia</v>
      </c>
      <c r="T1237" t="str">
        <f>VLOOKUP($B1237,SOCS_box_taxonomy!$B$2:$Z$948,17,0)</f>
        <v xml:space="preserve"> Ursidae</v>
      </c>
      <c r="U1237" t="str">
        <f>VLOOKUP($B1237,SOCS_box_taxonomy!$B$2:$Z$948,18,0)</f>
        <v>Ailuropoda.</v>
      </c>
      <c r="V1237">
        <f>VLOOKUP($B1237,SOCS_box_taxonomy!$B$2:$Z$948,19,0)</f>
        <v>0</v>
      </c>
      <c r="W1237">
        <f>VLOOKUP($B1237,SOCS_box_taxonomy!$B$2:$Z$948,20,0)</f>
        <v>0</v>
      </c>
      <c r="X1237">
        <f>VLOOKUP($B1237,SOCS_box_taxonomy!$B$2:$Z$948,21,0)</f>
        <v>0</v>
      </c>
      <c r="Y1237">
        <f>VLOOKUP($B1237,SOCS_box_taxonomy!$B$2:$Z$948,22,0)</f>
        <v>0</v>
      </c>
      <c r="Z1237">
        <f>$F1237-$E1237+1</f>
        <v>42</v>
      </c>
    </row>
    <row r="1238" spans="1:26">
      <c r="A1238" t="s">
        <v>614</v>
      </c>
      <c r="B1238" t="s">
        <v>1718</v>
      </c>
      <c r="C1238">
        <v>294</v>
      </c>
      <c r="D1238" t="s">
        <v>1385</v>
      </c>
      <c r="E1238">
        <v>1</v>
      </c>
      <c r="F1238">
        <v>129</v>
      </c>
      <c r="G1238">
        <v>9</v>
      </c>
      <c r="I1238" t="str">
        <f>VLOOKUP($B1238,SOCS_box_taxonomy!$B$2:$Z$948,6,0)</f>
        <v>Eukaryota</v>
      </c>
      <c r="J1238" t="str">
        <f>VLOOKUP($B1238,SOCS_box_taxonomy!$B$2:$Z$948,7,0)</f>
        <v xml:space="preserve"> Metazoa</v>
      </c>
      <c r="K1238" t="str">
        <f>VLOOKUP($B1238,SOCS_box_taxonomy!$B$2:$Z$948,8,0)</f>
        <v xml:space="preserve"> Chordata</v>
      </c>
      <c r="L1238" t="str">
        <f>VLOOKUP($B1238,SOCS_box_taxonomy!$B$2:$Z$948,9,0)</f>
        <v xml:space="preserve"> Craniata</v>
      </c>
      <c r="M1238" t="str">
        <f>VLOOKUP($B1238,SOCS_box_taxonomy!$B$2:$Z$948,10,0)</f>
        <v xml:space="preserve"> Vertebrata</v>
      </c>
      <c r="N1238" t="str">
        <f>VLOOKUP($B1238,SOCS_box_taxonomy!$B$2:$Z$948,11,0)</f>
        <v xml:space="preserve"> Euteleostomi</v>
      </c>
      <c r="O1238" t="str">
        <f>VLOOKUP($B1238,SOCS_box_taxonomy!$B$2:$Z$948,12,0)</f>
        <v>Mammalia</v>
      </c>
      <c r="P1238" t="str">
        <f>VLOOKUP($B1238,SOCS_box_taxonomy!$B$2:$Z$948,13,0)</f>
        <v xml:space="preserve"> Eutheria</v>
      </c>
      <c r="Q1238" t="str">
        <f>VLOOKUP($B1238,SOCS_box_taxonomy!$B$2:$Z$948,14,0)</f>
        <v xml:space="preserve"> Laurasiatheria</v>
      </c>
      <c r="R1238" t="str">
        <f>VLOOKUP($B1238,SOCS_box_taxonomy!$B$2:$Z$948,15,0)</f>
        <v xml:space="preserve"> Carnivora</v>
      </c>
      <c r="S1238" t="str">
        <f>VLOOKUP($B1238,SOCS_box_taxonomy!$B$2:$Z$948,16,0)</f>
        <v xml:space="preserve"> Caniformia</v>
      </c>
      <c r="T1238" t="str">
        <f>VLOOKUP($B1238,SOCS_box_taxonomy!$B$2:$Z$948,17,0)</f>
        <v xml:space="preserve"> Ursidae</v>
      </c>
      <c r="U1238" t="str">
        <f>VLOOKUP($B1238,SOCS_box_taxonomy!$B$2:$Z$948,18,0)</f>
        <v>Ailuropoda.</v>
      </c>
      <c r="V1238">
        <f>VLOOKUP($B1238,SOCS_box_taxonomy!$B$2:$Z$948,19,0)</f>
        <v>0</v>
      </c>
      <c r="W1238">
        <f>VLOOKUP($B1238,SOCS_box_taxonomy!$B$2:$Z$948,20,0)</f>
        <v>0</v>
      </c>
      <c r="X1238">
        <f>VLOOKUP($B1238,SOCS_box_taxonomy!$B$2:$Z$948,21,0)</f>
        <v>0</v>
      </c>
      <c r="Y1238">
        <f>VLOOKUP($B1238,SOCS_box_taxonomy!$B$2:$Z$948,22,0)</f>
        <v>0</v>
      </c>
    </row>
    <row r="1239" spans="1:26">
      <c r="A1239" t="s">
        <v>614</v>
      </c>
      <c r="B1239" t="s">
        <v>1718</v>
      </c>
      <c r="C1239">
        <v>294</v>
      </c>
      <c r="D1239" t="s">
        <v>1386</v>
      </c>
      <c r="E1239">
        <v>131</v>
      </c>
      <c r="F1239">
        <v>249</v>
      </c>
      <c r="G1239">
        <v>9</v>
      </c>
      <c r="I1239" t="str">
        <f>VLOOKUP($B1239,SOCS_box_taxonomy!$B$2:$Z$948,6,0)</f>
        <v>Eukaryota</v>
      </c>
      <c r="J1239" t="str">
        <f>VLOOKUP($B1239,SOCS_box_taxonomy!$B$2:$Z$948,7,0)</f>
        <v xml:space="preserve"> Metazoa</v>
      </c>
      <c r="K1239" t="str">
        <f>VLOOKUP($B1239,SOCS_box_taxonomy!$B$2:$Z$948,8,0)</f>
        <v xml:space="preserve"> Chordata</v>
      </c>
      <c r="L1239" t="str">
        <f>VLOOKUP($B1239,SOCS_box_taxonomy!$B$2:$Z$948,9,0)</f>
        <v xml:space="preserve"> Craniata</v>
      </c>
      <c r="M1239" t="str">
        <f>VLOOKUP($B1239,SOCS_box_taxonomy!$B$2:$Z$948,10,0)</f>
        <v xml:space="preserve"> Vertebrata</v>
      </c>
      <c r="N1239" t="str">
        <f>VLOOKUP($B1239,SOCS_box_taxonomy!$B$2:$Z$948,11,0)</f>
        <v xml:space="preserve"> Euteleostomi</v>
      </c>
      <c r="O1239" t="str">
        <f>VLOOKUP($B1239,SOCS_box_taxonomy!$B$2:$Z$948,12,0)</f>
        <v>Mammalia</v>
      </c>
      <c r="P1239" t="str">
        <f>VLOOKUP($B1239,SOCS_box_taxonomy!$B$2:$Z$948,13,0)</f>
        <v xml:space="preserve"> Eutheria</v>
      </c>
      <c r="Q1239" t="str">
        <f>VLOOKUP($B1239,SOCS_box_taxonomy!$B$2:$Z$948,14,0)</f>
        <v xml:space="preserve"> Laurasiatheria</v>
      </c>
      <c r="R1239" t="str">
        <f>VLOOKUP($B1239,SOCS_box_taxonomy!$B$2:$Z$948,15,0)</f>
        <v xml:space="preserve"> Carnivora</v>
      </c>
      <c r="S1239" t="str">
        <f>VLOOKUP($B1239,SOCS_box_taxonomy!$B$2:$Z$948,16,0)</f>
        <v xml:space="preserve"> Caniformia</v>
      </c>
      <c r="T1239" t="str">
        <f>VLOOKUP($B1239,SOCS_box_taxonomy!$B$2:$Z$948,17,0)</f>
        <v xml:space="preserve"> Ursidae</v>
      </c>
      <c r="U1239" t="str">
        <f>VLOOKUP($B1239,SOCS_box_taxonomy!$B$2:$Z$948,18,0)</f>
        <v>Ailuropoda.</v>
      </c>
      <c r="V1239">
        <f>VLOOKUP($B1239,SOCS_box_taxonomy!$B$2:$Z$948,19,0)</f>
        <v>0</v>
      </c>
      <c r="W1239">
        <f>VLOOKUP($B1239,SOCS_box_taxonomy!$B$2:$Z$948,20,0)</f>
        <v>0</v>
      </c>
      <c r="X1239">
        <f>VLOOKUP($B1239,SOCS_box_taxonomy!$B$2:$Z$948,21,0)</f>
        <v>0</v>
      </c>
      <c r="Y1239">
        <f>VLOOKUP($B1239,SOCS_box_taxonomy!$B$2:$Z$948,22,0)</f>
        <v>0</v>
      </c>
    </row>
    <row r="1240" spans="1:26">
      <c r="A1240" t="s">
        <v>615</v>
      </c>
      <c r="B1240" t="s">
        <v>1719</v>
      </c>
      <c r="C1240">
        <v>225</v>
      </c>
      <c r="D1240" t="s">
        <v>1286</v>
      </c>
      <c r="E1240">
        <v>46</v>
      </c>
      <c r="F1240">
        <v>127</v>
      </c>
      <c r="G1240">
        <v>4403</v>
      </c>
      <c r="H1240" t="s">
        <v>1287</v>
      </c>
      <c r="I1240" t="str">
        <f>VLOOKUP($B1240,SOCS_box_taxonomy!$B$2:$Z$948,6,0)</f>
        <v>Eukaryota</v>
      </c>
      <c r="J1240" t="str">
        <f>VLOOKUP($B1240,SOCS_box_taxonomy!$B$2:$Z$948,7,0)</f>
        <v xml:space="preserve"> Metazoa</v>
      </c>
      <c r="K1240" t="str">
        <f>VLOOKUP($B1240,SOCS_box_taxonomy!$B$2:$Z$948,8,0)</f>
        <v xml:space="preserve"> Chordata</v>
      </c>
      <c r="L1240" t="str">
        <f>VLOOKUP($B1240,SOCS_box_taxonomy!$B$2:$Z$948,9,0)</f>
        <v xml:space="preserve"> Craniata</v>
      </c>
      <c r="M1240" t="str">
        <f>VLOOKUP($B1240,SOCS_box_taxonomy!$B$2:$Z$948,10,0)</f>
        <v xml:space="preserve"> Vertebrata</v>
      </c>
      <c r="N1240" t="str">
        <f>VLOOKUP($B1240,SOCS_box_taxonomy!$B$2:$Z$948,11,0)</f>
        <v xml:space="preserve"> Euteleostomi</v>
      </c>
      <c r="O1240" t="str">
        <f>VLOOKUP($B1240,SOCS_box_taxonomy!$B$2:$Z$948,12,0)</f>
        <v>Mammalia</v>
      </c>
      <c r="P1240" t="str">
        <f>VLOOKUP($B1240,SOCS_box_taxonomy!$B$2:$Z$948,13,0)</f>
        <v xml:space="preserve"> Eutheria</v>
      </c>
      <c r="Q1240" t="str">
        <f>VLOOKUP($B1240,SOCS_box_taxonomy!$B$2:$Z$948,14,0)</f>
        <v xml:space="preserve"> Laurasiatheria</v>
      </c>
      <c r="R1240" t="str">
        <f>VLOOKUP($B1240,SOCS_box_taxonomy!$B$2:$Z$948,15,0)</f>
        <v xml:space="preserve"> Carnivora</v>
      </c>
      <c r="S1240" t="str">
        <f>VLOOKUP($B1240,SOCS_box_taxonomy!$B$2:$Z$948,16,0)</f>
        <v xml:space="preserve"> Caniformia</v>
      </c>
      <c r="T1240" t="str">
        <f>VLOOKUP($B1240,SOCS_box_taxonomy!$B$2:$Z$948,17,0)</f>
        <v xml:space="preserve"> Ursidae</v>
      </c>
      <c r="U1240" t="str">
        <f>VLOOKUP($B1240,SOCS_box_taxonomy!$B$2:$Z$948,18,0)</f>
        <v>Ailuropoda.</v>
      </c>
      <c r="V1240">
        <f>VLOOKUP($B1240,SOCS_box_taxonomy!$B$2:$Z$948,19,0)</f>
        <v>0</v>
      </c>
      <c r="W1240">
        <f>VLOOKUP($B1240,SOCS_box_taxonomy!$B$2:$Z$948,20,0)</f>
        <v>0</v>
      </c>
      <c r="X1240">
        <f>VLOOKUP($B1240,SOCS_box_taxonomy!$B$2:$Z$948,21,0)</f>
        <v>0</v>
      </c>
      <c r="Y1240">
        <f>VLOOKUP($B1240,SOCS_box_taxonomy!$B$2:$Z$948,22,0)</f>
        <v>0</v>
      </c>
    </row>
    <row r="1241" spans="1:26">
      <c r="A1241" t="s">
        <v>615</v>
      </c>
      <c r="B1241" t="s">
        <v>1719</v>
      </c>
      <c r="C1241">
        <v>225</v>
      </c>
      <c r="D1241" t="s">
        <v>21</v>
      </c>
      <c r="E1241">
        <v>186</v>
      </c>
      <c r="F1241">
        <v>222</v>
      </c>
      <c r="G1241">
        <v>1016</v>
      </c>
      <c r="H1241" t="s">
        <v>1265</v>
      </c>
      <c r="I1241" t="str">
        <f>VLOOKUP($B1241,SOCS_box_taxonomy!$B$2:$Z$948,6,0)</f>
        <v>Eukaryota</v>
      </c>
      <c r="J1241" t="str">
        <f>VLOOKUP($B1241,SOCS_box_taxonomy!$B$2:$Z$948,7,0)</f>
        <v xml:space="preserve"> Metazoa</v>
      </c>
      <c r="K1241" t="str">
        <f>VLOOKUP($B1241,SOCS_box_taxonomy!$B$2:$Z$948,8,0)</f>
        <v xml:space="preserve"> Chordata</v>
      </c>
      <c r="L1241" t="str">
        <f>VLOOKUP($B1241,SOCS_box_taxonomy!$B$2:$Z$948,9,0)</f>
        <v xml:space="preserve"> Craniata</v>
      </c>
      <c r="M1241" t="str">
        <f>VLOOKUP($B1241,SOCS_box_taxonomy!$B$2:$Z$948,10,0)</f>
        <v xml:space="preserve"> Vertebrata</v>
      </c>
      <c r="N1241" t="str">
        <f>VLOOKUP($B1241,SOCS_box_taxonomy!$B$2:$Z$948,11,0)</f>
        <v xml:space="preserve"> Euteleostomi</v>
      </c>
      <c r="O1241" t="str">
        <f>VLOOKUP($B1241,SOCS_box_taxonomy!$B$2:$Z$948,12,0)</f>
        <v>Mammalia</v>
      </c>
      <c r="P1241" t="str">
        <f>VLOOKUP($B1241,SOCS_box_taxonomy!$B$2:$Z$948,13,0)</f>
        <v xml:space="preserve"> Eutheria</v>
      </c>
      <c r="Q1241" t="str">
        <f>VLOOKUP($B1241,SOCS_box_taxonomy!$B$2:$Z$948,14,0)</f>
        <v xml:space="preserve"> Laurasiatheria</v>
      </c>
      <c r="R1241" t="str">
        <f>VLOOKUP($B1241,SOCS_box_taxonomy!$B$2:$Z$948,15,0)</f>
        <v xml:space="preserve"> Carnivora</v>
      </c>
      <c r="S1241" t="str">
        <f>VLOOKUP($B1241,SOCS_box_taxonomy!$B$2:$Z$948,16,0)</f>
        <v xml:space="preserve"> Caniformia</v>
      </c>
      <c r="T1241" t="str">
        <f>VLOOKUP($B1241,SOCS_box_taxonomy!$B$2:$Z$948,17,0)</f>
        <v xml:space="preserve"> Ursidae</v>
      </c>
      <c r="U1241" t="str">
        <f>VLOOKUP($B1241,SOCS_box_taxonomy!$B$2:$Z$948,18,0)</f>
        <v>Ailuropoda.</v>
      </c>
      <c r="V1241">
        <f>VLOOKUP($B1241,SOCS_box_taxonomy!$B$2:$Z$948,19,0)</f>
        <v>0</v>
      </c>
      <c r="W1241">
        <f>VLOOKUP($B1241,SOCS_box_taxonomy!$B$2:$Z$948,20,0)</f>
        <v>0</v>
      </c>
      <c r="X1241">
        <f>VLOOKUP($B1241,SOCS_box_taxonomy!$B$2:$Z$948,21,0)</f>
        <v>0</v>
      </c>
      <c r="Y1241">
        <f>VLOOKUP($B1241,SOCS_box_taxonomy!$B$2:$Z$948,22,0)</f>
        <v>0</v>
      </c>
      <c r="Z1241">
        <f>$F1241-$E1241+1</f>
        <v>37</v>
      </c>
    </row>
    <row r="1242" spans="1:26">
      <c r="A1242" t="s">
        <v>616</v>
      </c>
      <c r="B1242" t="s">
        <v>1720</v>
      </c>
      <c r="C1242">
        <v>273</v>
      </c>
      <c r="D1242" t="s">
        <v>21</v>
      </c>
      <c r="E1242">
        <v>234</v>
      </c>
      <c r="F1242">
        <v>273</v>
      </c>
      <c r="G1242">
        <v>1016</v>
      </c>
      <c r="H1242" t="s">
        <v>1265</v>
      </c>
      <c r="I1242" t="str">
        <f>VLOOKUP($B1242,SOCS_box_taxonomy!$B$2:$Z$948,6,0)</f>
        <v>Eukaryota</v>
      </c>
      <c r="J1242" t="str">
        <f>VLOOKUP($B1242,SOCS_box_taxonomy!$B$2:$Z$948,7,0)</f>
        <v xml:space="preserve"> Metazoa</v>
      </c>
      <c r="K1242" t="str">
        <f>VLOOKUP($B1242,SOCS_box_taxonomy!$B$2:$Z$948,8,0)</f>
        <v xml:space="preserve"> Chordata</v>
      </c>
      <c r="L1242" t="str">
        <f>VLOOKUP($B1242,SOCS_box_taxonomy!$B$2:$Z$948,9,0)</f>
        <v xml:space="preserve"> Craniata</v>
      </c>
      <c r="M1242" t="str">
        <f>VLOOKUP($B1242,SOCS_box_taxonomy!$B$2:$Z$948,10,0)</f>
        <v xml:space="preserve"> Vertebrata</v>
      </c>
      <c r="N1242" t="str">
        <f>VLOOKUP($B1242,SOCS_box_taxonomy!$B$2:$Z$948,11,0)</f>
        <v xml:space="preserve"> Euteleostomi</v>
      </c>
      <c r="O1242" t="str">
        <f>VLOOKUP($B1242,SOCS_box_taxonomy!$B$2:$Z$948,12,0)</f>
        <v>Mammalia</v>
      </c>
      <c r="P1242" t="str">
        <f>VLOOKUP($B1242,SOCS_box_taxonomy!$B$2:$Z$948,13,0)</f>
        <v xml:space="preserve"> Eutheria</v>
      </c>
      <c r="Q1242" t="str">
        <f>VLOOKUP($B1242,SOCS_box_taxonomy!$B$2:$Z$948,14,0)</f>
        <v xml:space="preserve"> Laurasiatheria</v>
      </c>
      <c r="R1242" t="str">
        <f>VLOOKUP($B1242,SOCS_box_taxonomy!$B$2:$Z$948,15,0)</f>
        <v xml:space="preserve"> Carnivora</v>
      </c>
      <c r="S1242" t="str">
        <f>VLOOKUP($B1242,SOCS_box_taxonomy!$B$2:$Z$948,16,0)</f>
        <v xml:space="preserve"> Caniformia</v>
      </c>
      <c r="T1242" t="str">
        <f>VLOOKUP($B1242,SOCS_box_taxonomy!$B$2:$Z$948,17,0)</f>
        <v xml:space="preserve"> Ursidae</v>
      </c>
      <c r="U1242" t="str">
        <f>VLOOKUP($B1242,SOCS_box_taxonomy!$B$2:$Z$948,18,0)</f>
        <v>Ailuropoda.</v>
      </c>
      <c r="V1242">
        <f>VLOOKUP($B1242,SOCS_box_taxonomy!$B$2:$Z$948,19,0)</f>
        <v>0</v>
      </c>
      <c r="W1242">
        <f>VLOOKUP($B1242,SOCS_box_taxonomy!$B$2:$Z$948,20,0)</f>
        <v>0</v>
      </c>
      <c r="X1242">
        <f>VLOOKUP($B1242,SOCS_box_taxonomy!$B$2:$Z$948,21,0)</f>
        <v>0</v>
      </c>
      <c r="Y1242">
        <f>VLOOKUP($B1242,SOCS_box_taxonomy!$B$2:$Z$948,22,0)</f>
        <v>0</v>
      </c>
      <c r="Z1242">
        <f>$F1242-$E1242+1</f>
        <v>40</v>
      </c>
    </row>
    <row r="1243" spans="1:26">
      <c r="A1243" t="s">
        <v>616</v>
      </c>
      <c r="B1243" t="s">
        <v>1720</v>
      </c>
      <c r="C1243">
        <v>273</v>
      </c>
      <c r="D1243" t="s">
        <v>62</v>
      </c>
      <c r="E1243">
        <v>95</v>
      </c>
      <c r="F1243">
        <v>229</v>
      </c>
      <c r="G1243">
        <v>3584</v>
      </c>
      <c r="H1243" t="s">
        <v>1275</v>
      </c>
      <c r="I1243" t="str">
        <f>VLOOKUP($B1243,SOCS_box_taxonomy!$B$2:$Z$948,6,0)</f>
        <v>Eukaryota</v>
      </c>
      <c r="J1243" t="str">
        <f>VLOOKUP($B1243,SOCS_box_taxonomy!$B$2:$Z$948,7,0)</f>
        <v xml:space="preserve"> Metazoa</v>
      </c>
      <c r="K1243" t="str">
        <f>VLOOKUP($B1243,SOCS_box_taxonomy!$B$2:$Z$948,8,0)</f>
        <v xml:space="preserve"> Chordata</v>
      </c>
      <c r="L1243" t="str">
        <f>VLOOKUP($B1243,SOCS_box_taxonomy!$B$2:$Z$948,9,0)</f>
        <v xml:space="preserve"> Craniata</v>
      </c>
      <c r="M1243" t="str">
        <f>VLOOKUP($B1243,SOCS_box_taxonomy!$B$2:$Z$948,10,0)</f>
        <v xml:space="preserve"> Vertebrata</v>
      </c>
      <c r="N1243" t="str">
        <f>VLOOKUP($B1243,SOCS_box_taxonomy!$B$2:$Z$948,11,0)</f>
        <v xml:space="preserve"> Euteleostomi</v>
      </c>
      <c r="O1243" t="str">
        <f>VLOOKUP($B1243,SOCS_box_taxonomy!$B$2:$Z$948,12,0)</f>
        <v>Mammalia</v>
      </c>
      <c r="P1243" t="str">
        <f>VLOOKUP($B1243,SOCS_box_taxonomy!$B$2:$Z$948,13,0)</f>
        <v xml:space="preserve"> Eutheria</v>
      </c>
      <c r="Q1243" t="str">
        <f>VLOOKUP($B1243,SOCS_box_taxonomy!$B$2:$Z$948,14,0)</f>
        <v xml:space="preserve"> Laurasiatheria</v>
      </c>
      <c r="R1243" t="str">
        <f>VLOOKUP($B1243,SOCS_box_taxonomy!$B$2:$Z$948,15,0)</f>
        <v xml:space="preserve"> Carnivora</v>
      </c>
      <c r="S1243" t="str">
        <f>VLOOKUP($B1243,SOCS_box_taxonomy!$B$2:$Z$948,16,0)</f>
        <v xml:space="preserve"> Caniformia</v>
      </c>
      <c r="T1243" t="str">
        <f>VLOOKUP($B1243,SOCS_box_taxonomy!$B$2:$Z$948,17,0)</f>
        <v xml:space="preserve"> Ursidae</v>
      </c>
      <c r="U1243" t="str">
        <f>VLOOKUP($B1243,SOCS_box_taxonomy!$B$2:$Z$948,18,0)</f>
        <v>Ailuropoda.</v>
      </c>
      <c r="V1243">
        <f>VLOOKUP($B1243,SOCS_box_taxonomy!$B$2:$Z$948,19,0)</f>
        <v>0</v>
      </c>
      <c r="W1243">
        <f>VLOOKUP($B1243,SOCS_box_taxonomy!$B$2:$Z$948,20,0)</f>
        <v>0</v>
      </c>
      <c r="X1243">
        <f>VLOOKUP($B1243,SOCS_box_taxonomy!$B$2:$Z$948,21,0)</f>
        <v>0</v>
      </c>
      <c r="Y1243">
        <f>VLOOKUP($B1243,SOCS_box_taxonomy!$B$2:$Z$948,22,0)</f>
        <v>0</v>
      </c>
    </row>
    <row r="1244" spans="1:26">
      <c r="A1244" t="s">
        <v>617</v>
      </c>
      <c r="B1244" t="s">
        <v>1721</v>
      </c>
      <c r="C1244">
        <v>426</v>
      </c>
      <c r="D1244" t="s">
        <v>1269</v>
      </c>
      <c r="E1244">
        <v>151</v>
      </c>
      <c r="F1244">
        <v>205</v>
      </c>
      <c r="G1244">
        <v>64467</v>
      </c>
      <c r="H1244" t="s">
        <v>1270</v>
      </c>
      <c r="I1244" t="str">
        <f>VLOOKUP($B1244,SOCS_box_taxonomy!$B$2:$Z$948,6,0)</f>
        <v>Eukaryota</v>
      </c>
      <c r="J1244" t="str">
        <f>VLOOKUP($B1244,SOCS_box_taxonomy!$B$2:$Z$948,7,0)</f>
        <v xml:space="preserve"> Metazoa</v>
      </c>
      <c r="K1244" t="str">
        <f>VLOOKUP($B1244,SOCS_box_taxonomy!$B$2:$Z$948,8,0)</f>
        <v xml:space="preserve"> Chordata</v>
      </c>
      <c r="L1244" t="str">
        <f>VLOOKUP($B1244,SOCS_box_taxonomy!$B$2:$Z$948,9,0)</f>
        <v xml:space="preserve"> Craniata</v>
      </c>
      <c r="M1244" t="str">
        <f>VLOOKUP($B1244,SOCS_box_taxonomy!$B$2:$Z$948,10,0)</f>
        <v xml:space="preserve"> Vertebrata</v>
      </c>
      <c r="N1244" t="str">
        <f>VLOOKUP($B1244,SOCS_box_taxonomy!$B$2:$Z$948,11,0)</f>
        <v xml:space="preserve"> Euteleostomi</v>
      </c>
      <c r="O1244" t="str">
        <f>VLOOKUP($B1244,SOCS_box_taxonomy!$B$2:$Z$948,12,0)</f>
        <v>Mammalia</v>
      </c>
      <c r="P1244" t="str">
        <f>VLOOKUP($B1244,SOCS_box_taxonomy!$B$2:$Z$948,13,0)</f>
        <v xml:space="preserve"> Eutheria</v>
      </c>
      <c r="Q1244" t="str">
        <f>VLOOKUP($B1244,SOCS_box_taxonomy!$B$2:$Z$948,14,0)</f>
        <v xml:space="preserve"> Laurasiatheria</v>
      </c>
      <c r="R1244" t="str">
        <f>VLOOKUP($B1244,SOCS_box_taxonomy!$B$2:$Z$948,15,0)</f>
        <v xml:space="preserve"> Carnivora</v>
      </c>
      <c r="S1244" t="str">
        <f>VLOOKUP($B1244,SOCS_box_taxonomy!$B$2:$Z$948,16,0)</f>
        <v xml:space="preserve"> Caniformia</v>
      </c>
      <c r="T1244" t="str">
        <f>VLOOKUP($B1244,SOCS_box_taxonomy!$B$2:$Z$948,17,0)</f>
        <v xml:space="preserve"> Ursidae</v>
      </c>
      <c r="U1244" t="str">
        <f>VLOOKUP($B1244,SOCS_box_taxonomy!$B$2:$Z$948,18,0)</f>
        <v>Ailuropoda.</v>
      </c>
      <c r="V1244">
        <f>VLOOKUP($B1244,SOCS_box_taxonomy!$B$2:$Z$948,19,0)</f>
        <v>0</v>
      </c>
      <c r="W1244">
        <f>VLOOKUP($B1244,SOCS_box_taxonomy!$B$2:$Z$948,20,0)</f>
        <v>0</v>
      </c>
      <c r="X1244">
        <f>VLOOKUP($B1244,SOCS_box_taxonomy!$B$2:$Z$948,21,0)</f>
        <v>0</v>
      </c>
      <c r="Y1244">
        <f>VLOOKUP($B1244,SOCS_box_taxonomy!$B$2:$Z$948,22,0)</f>
        <v>0</v>
      </c>
    </row>
    <row r="1245" spans="1:26">
      <c r="A1245" t="s">
        <v>617</v>
      </c>
      <c r="B1245" t="s">
        <v>1721</v>
      </c>
      <c r="C1245">
        <v>426</v>
      </c>
      <c r="D1245" t="s">
        <v>1269</v>
      </c>
      <c r="E1245">
        <v>179</v>
      </c>
      <c r="F1245">
        <v>282</v>
      </c>
      <c r="G1245">
        <v>64467</v>
      </c>
      <c r="H1245" t="s">
        <v>1270</v>
      </c>
      <c r="I1245" t="str">
        <f>VLOOKUP($B1245,SOCS_box_taxonomy!$B$2:$Z$948,6,0)</f>
        <v>Eukaryota</v>
      </c>
      <c r="J1245" t="str">
        <f>VLOOKUP($B1245,SOCS_box_taxonomy!$B$2:$Z$948,7,0)</f>
        <v xml:space="preserve"> Metazoa</v>
      </c>
      <c r="K1245" t="str">
        <f>VLOOKUP($B1245,SOCS_box_taxonomy!$B$2:$Z$948,8,0)</f>
        <v xml:space="preserve"> Chordata</v>
      </c>
      <c r="L1245" t="str">
        <f>VLOOKUP($B1245,SOCS_box_taxonomy!$B$2:$Z$948,9,0)</f>
        <v xml:space="preserve"> Craniata</v>
      </c>
      <c r="M1245" t="str">
        <f>VLOOKUP($B1245,SOCS_box_taxonomy!$B$2:$Z$948,10,0)</f>
        <v xml:space="preserve"> Vertebrata</v>
      </c>
      <c r="N1245" t="str">
        <f>VLOOKUP($B1245,SOCS_box_taxonomy!$B$2:$Z$948,11,0)</f>
        <v xml:space="preserve"> Euteleostomi</v>
      </c>
      <c r="O1245" t="str">
        <f>VLOOKUP($B1245,SOCS_box_taxonomy!$B$2:$Z$948,12,0)</f>
        <v>Mammalia</v>
      </c>
      <c r="P1245" t="str">
        <f>VLOOKUP($B1245,SOCS_box_taxonomy!$B$2:$Z$948,13,0)</f>
        <v xml:space="preserve"> Eutheria</v>
      </c>
      <c r="Q1245" t="str">
        <f>VLOOKUP($B1245,SOCS_box_taxonomy!$B$2:$Z$948,14,0)</f>
        <v xml:space="preserve"> Laurasiatheria</v>
      </c>
      <c r="R1245" t="str">
        <f>VLOOKUP($B1245,SOCS_box_taxonomy!$B$2:$Z$948,15,0)</f>
        <v xml:space="preserve"> Carnivora</v>
      </c>
      <c r="S1245" t="str">
        <f>VLOOKUP($B1245,SOCS_box_taxonomy!$B$2:$Z$948,16,0)</f>
        <v xml:space="preserve"> Caniformia</v>
      </c>
      <c r="T1245" t="str">
        <f>VLOOKUP($B1245,SOCS_box_taxonomy!$B$2:$Z$948,17,0)</f>
        <v xml:space="preserve"> Ursidae</v>
      </c>
      <c r="U1245" t="str">
        <f>VLOOKUP($B1245,SOCS_box_taxonomy!$B$2:$Z$948,18,0)</f>
        <v>Ailuropoda.</v>
      </c>
      <c r="V1245">
        <f>VLOOKUP($B1245,SOCS_box_taxonomy!$B$2:$Z$948,19,0)</f>
        <v>0</v>
      </c>
      <c r="W1245">
        <f>VLOOKUP($B1245,SOCS_box_taxonomy!$B$2:$Z$948,20,0)</f>
        <v>0</v>
      </c>
      <c r="X1245">
        <f>VLOOKUP($B1245,SOCS_box_taxonomy!$B$2:$Z$948,21,0)</f>
        <v>0</v>
      </c>
      <c r="Y1245">
        <f>VLOOKUP($B1245,SOCS_box_taxonomy!$B$2:$Z$948,22,0)</f>
        <v>0</v>
      </c>
    </row>
    <row r="1246" spans="1:26">
      <c r="A1246" t="s">
        <v>617</v>
      </c>
      <c r="B1246" t="s">
        <v>1721</v>
      </c>
      <c r="C1246">
        <v>426</v>
      </c>
      <c r="D1246" t="s">
        <v>1269</v>
      </c>
      <c r="E1246">
        <v>79</v>
      </c>
      <c r="F1246">
        <v>170</v>
      </c>
      <c r="G1246">
        <v>64467</v>
      </c>
      <c r="H1246" t="s">
        <v>1270</v>
      </c>
      <c r="I1246" t="str">
        <f>VLOOKUP($B1246,SOCS_box_taxonomy!$B$2:$Z$948,6,0)</f>
        <v>Eukaryota</v>
      </c>
      <c r="J1246" t="str">
        <f>VLOOKUP($B1246,SOCS_box_taxonomy!$B$2:$Z$948,7,0)</f>
        <v xml:space="preserve"> Metazoa</v>
      </c>
      <c r="K1246" t="str">
        <f>VLOOKUP($B1246,SOCS_box_taxonomy!$B$2:$Z$948,8,0)</f>
        <v xml:space="preserve"> Chordata</v>
      </c>
      <c r="L1246" t="str">
        <f>VLOOKUP($B1246,SOCS_box_taxonomy!$B$2:$Z$948,9,0)</f>
        <v xml:space="preserve"> Craniata</v>
      </c>
      <c r="M1246" t="str">
        <f>VLOOKUP($B1246,SOCS_box_taxonomy!$B$2:$Z$948,10,0)</f>
        <v xml:space="preserve"> Vertebrata</v>
      </c>
      <c r="N1246" t="str">
        <f>VLOOKUP($B1246,SOCS_box_taxonomy!$B$2:$Z$948,11,0)</f>
        <v xml:space="preserve"> Euteleostomi</v>
      </c>
      <c r="O1246" t="str">
        <f>VLOOKUP($B1246,SOCS_box_taxonomy!$B$2:$Z$948,12,0)</f>
        <v>Mammalia</v>
      </c>
      <c r="P1246" t="str">
        <f>VLOOKUP($B1246,SOCS_box_taxonomy!$B$2:$Z$948,13,0)</f>
        <v xml:space="preserve"> Eutheria</v>
      </c>
      <c r="Q1246" t="str">
        <f>VLOOKUP($B1246,SOCS_box_taxonomy!$B$2:$Z$948,14,0)</f>
        <v xml:space="preserve"> Laurasiatheria</v>
      </c>
      <c r="R1246" t="str">
        <f>VLOOKUP($B1246,SOCS_box_taxonomy!$B$2:$Z$948,15,0)</f>
        <v xml:space="preserve"> Carnivora</v>
      </c>
      <c r="S1246" t="str">
        <f>VLOOKUP($B1246,SOCS_box_taxonomy!$B$2:$Z$948,16,0)</f>
        <v xml:space="preserve"> Caniformia</v>
      </c>
      <c r="T1246" t="str">
        <f>VLOOKUP($B1246,SOCS_box_taxonomy!$B$2:$Z$948,17,0)</f>
        <v xml:space="preserve"> Ursidae</v>
      </c>
      <c r="U1246" t="str">
        <f>VLOOKUP($B1246,SOCS_box_taxonomy!$B$2:$Z$948,18,0)</f>
        <v>Ailuropoda.</v>
      </c>
      <c r="V1246">
        <f>VLOOKUP($B1246,SOCS_box_taxonomy!$B$2:$Z$948,19,0)</f>
        <v>0</v>
      </c>
      <c r="W1246">
        <f>VLOOKUP($B1246,SOCS_box_taxonomy!$B$2:$Z$948,20,0)</f>
        <v>0</v>
      </c>
      <c r="X1246">
        <f>VLOOKUP($B1246,SOCS_box_taxonomy!$B$2:$Z$948,21,0)</f>
        <v>0</v>
      </c>
      <c r="Y1246">
        <f>VLOOKUP($B1246,SOCS_box_taxonomy!$B$2:$Z$948,22,0)</f>
        <v>0</v>
      </c>
    </row>
    <row r="1247" spans="1:26">
      <c r="A1247" t="s">
        <v>617</v>
      </c>
      <c r="B1247" t="s">
        <v>1721</v>
      </c>
      <c r="C1247">
        <v>426</v>
      </c>
      <c r="D1247" t="s">
        <v>21</v>
      </c>
      <c r="E1247">
        <v>381</v>
      </c>
      <c r="F1247">
        <v>420</v>
      </c>
      <c r="G1247">
        <v>1016</v>
      </c>
      <c r="H1247" t="s">
        <v>1265</v>
      </c>
      <c r="I1247" t="str">
        <f>VLOOKUP($B1247,SOCS_box_taxonomy!$B$2:$Z$948,6,0)</f>
        <v>Eukaryota</v>
      </c>
      <c r="J1247" t="str">
        <f>VLOOKUP($B1247,SOCS_box_taxonomy!$B$2:$Z$948,7,0)</f>
        <v xml:space="preserve"> Metazoa</v>
      </c>
      <c r="K1247" t="str">
        <f>VLOOKUP($B1247,SOCS_box_taxonomy!$B$2:$Z$948,8,0)</f>
        <v xml:space="preserve"> Chordata</v>
      </c>
      <c r="L1247" t="str">
        <f>VLOOKUP($B1247,SOCS_box_taxonomy!$B$2:$Z$948,9,0)</f>
        <v xml:space="preserve"> Craniata</v>
      </c>
      <c r="M1247" t="str">
        <f>VLOOKUP($B1247,SOCS_box_taxonomy!$B$2:$Z$948,10,0)</f>
        <v xml:space="preserve"> Vertebrata</v>
      </c>
      <c r="N1247" t="str">
        <f>VLOOKUP($B1247,SOCS_box_taxonomy!$B$2:$Z$948,11,0)</f>
        <v xml:space="preserve"> Euteleostomi</v>
      </c>
      <c r="O1247" t="str">
        <f>VLOOKUP($B1247,SOCS_box_taxonomy!$B$2:$Z$948,12,0)</f>
        <v>Mammalia</v>
      </c>
      <c r="P1247" t="str">
        <f>VLOOKUP($B1247,SOCS_box_taxonomy!$B$2:$Z$948,13,0)</f>
        <v xml:space="preserve"> Eutheria</v>
      </c>
      <c r="Q1247" t="str">
        <f>VLOOKUP($B1247,SOCS_box_taxonomy!$B$2:$Z$948,14,0)</f>
        <v xml:space="preserve"> Laurasiatheria</v>
      </c>
      <c r="R1247" t="str">
        <f>VLOOKUP($B1247,SOCS_box_taxonomy!$B$2:$Z$948,15,0)</f>
        <v xml:space="preserve"> Carnivora</v>
      </c>
      <c r="S1247" t="str">
        <f>VLOOKUP($B1247,SOCS_box_taxonomy!$B$2:$Z$948,16,0)</f>
        <v xml:space="preserve"> Caniformia</v>
      </c>
      <c r="T1247" t="str">
        <f>VLOOKUP($B1247,SOCS_box_taxonomy!$B$2:$Z$948,17,0)</f>
        <v xml:space="preserve"> Ursidae</v>
      </c>
      <c r="U1247" t="str">
        <f>VLOOKUP($B1247,SOCS_box_taxonomy!$B$2:$Z$948,18,0)</f>
        <v>Ailuropoda.</v>
      </c>
      <c r="V1247">
        <f>VLOOKUP($B1247,SOCS_box_taxonomy!$B$2:$Z$948,19,0)</f>
        <v>0</v>
      </c>
      <c r="W1247">
        <f>VLOOKUP($B1247,SOCS_box_taxonomy!$B$2:$Z$948,20,0)</f>
        <v>0</v>
      </c>
      <c r="X1247">
        <f>VLOOKUP($B1247,SOCS_box_taxonomy!$B$2:$Z$948,21,0)</f>
        <v>0</v>
      </c>
      <c r="Y1247">
        <f>VLOOKUP($B1247,SOCS_box_taxonomy!$B$2:$Z$948,22,0)</f>
        <v>0</v>
      </c>
      <c r="Z1247">
        <f>$F1247-$E1247+1</f>
        <v>40</v>
      </c>
    </row>
    <row r="1248" spans="1:26">
      <c r="A1248" t="s">
        <v>618</v>
      </c>
      <c r="B1248" t="s">
        <v>1722</v>
      </c>
      <c r="C1248">
        <v>587</v>
      </c>
      <c r="D1248" t="s">
        <v>1269</v>
      </c>
      <c r="E1248">
        <v>115</v>
      </c>
      <c r="F1248">
        <v>207</v>
      </c>
      <c r="G1248">
        <v>64467</v>
      </c>
      <c r="H1248" t="s">
        <v>1270</v>
      </c>
      <c r="I1248" t="str">
        <f>VLOOKUP($B1248,SOCS_box_taxonomy!$B$2:$Z$948,6,0)</f>
        <v>Eukaryota</v>
      </c>
      <c r="J1248" t="str">
        <f>VLOOKUP($B1248,SOCS_box_taxonomy!$B$2:$Z$948,7,0)</f>
        <v xml:space="preserve"> Metazoa</v>
      </c>
      <c r="K1248" t="str">
        <f>VLOOKUP($B1248,SOCS_box_taxonomy!$B$2:$Z$948,8,0)</f>
        <v xml:space="preserve"> Chordata</v>
      </c>
      <c r="L1248" t="str">
        <f>VLOOKUP($B1248,SOCS_box_taxonomy!$B$2:$Z$948,9,0)</f>
        <v xml:space="preserve"> Craniata</v>
      </c>
      <c r="M1248" t="str">
        <f>VLOOKUP($B1248,SOCS_box_taxonomy!$B$2:$Z$948,10,0)</f>
        <v xml:space="preserve"> Vertebrata</v>
      </c>
      <c r="N1248" t="str">
        <f>VLOOKUP($B1248,SOCS_box_taxonomy!$B$2:$Z$948,11,0)</f>
        <v xml:space="preserve"> Euteleostomi</v>
      </c>
      <c r="O1248" t="str">
        <f>VLOOKUP($B1248,SOCS_box_taxonomy!$B$2:$Z$948,12,0)</f>
        <v>Mammalia</v>
      </c>
      <c r="P1248" t="str">
        <f>VLOOKUP($B1248,SOCS_box_taxonomy!$B$2:$Z$948,13,0)</f>
        <v xml:space="preserve"> Eutheria</v>
      </c>
      <c r="Q1248" t="str">
        <f>VLOOKUP($B1248,SOCS_box_taxonomy!$B$2:$Z$948,14,0)</f>
        <v xml:space="preserve"> Laurasiatheria</v>
      </c>
      <c r="R1248" t="str">
        <f>VLOOKUP($B1248,SOCS_box_taxonomy!$B$2:$Z$948,15,0)</f>
        <v xml:space="preserve"> Carnivora</v>
      </c>
      <c r="S1248" t="str">
        <f>VLOOKUP($B1248,SOCS_box_taxonomy!$B$2:$Z$948,16,0)</f>
        <v xml:space="preserve"> Caniformia</v>
      </c>
      <c r="T1248" t="str">
        <f>VLOOKUP($B1248,SOCS_box_taxonomy!$B$2:$Z$948,17,0)</f>
        <v xml:space="preserve"> Ursidae</v>
      </c>
      <c r="U1248" t="str">
        <f>VLOOKUP($B1248,SOCS_box_taxonomy!$B$2:$Z$948,18,0)</f>
        <v>Ailuropoda.</v>
      </c>
      <c r="V1248">
        <f>VLOOKUP($B1248,SOCS_box_taxonomy!$B$2:$Z$948,19,0)</f>
        <v>0</v>
      </c>
      <c r="W1248">
        <f>VLOOKUP($B1248,SOCS_box_taxonomy!$B$2:$Z$948,20,0)</f>
        <v>0</v>
      </c>
      <c r="X1248">
        <f>VLOOKUP($B1248,SOCS_box_taxonomy!$B$2:$Z$948,21,0)</f>
        <v>0</v>
      </c>
      <c r="Y1248">
        <f>VLOOKUP($B1248,SOCS_box_taxonomy!$B$2:$Z$948,22,0)</f>
        <v>0</v>
      </c>
    </row>
    <row r="1249" spans="1:26">
      <c r="A1249" t="s">
        <v>618</v>
      </c>
      <c r="B1249" t="s">
        <v>1722</v>
      </c>
      <c r="C1249">
        <v>587</v>
      </c>
      <c r="D1249" t="s">
        <v>1269</v>
      </c>
      <c r="E1249">
        <v>152</v>
      </c>
      <c r="F1249">
        <v>242</v>
      </c>
      <c r="G1249">
        <v>64467</v>
      </c>
      <c r="H1249" t="s">
        <v>1270</v>
      </c>
      <c r="I1249" t="str">
        <f>VLOOKUP($B1249,SOCS_box_taxonomy!$B$2:$Z$948,6,0)</f>
        <v>Eukaryota</v>
      </c>
      <c r="J1249" t="str">
        <f>VLOOKUP($B1249,SOCS_box_taxonomy!$B$2:$Z$948,7,0)</f>
        <v xml:space="preserve"> Metazoa</v>
      </c>
      <c r="K1249" t="str">
        <f>VLOOKUP($B1249,SOCS_box_taxonomy!$B$2:$Z$948,8,0)</f>
        <v xml:space="preserve"> Chordata</v>
      </c>
      <c r="L1249" t="str">
        <f>VLOOKUP($B1249,SOCS_box_taxonomy!$B$2:$Z$948,9,0)</f>
        <v xml:space="preserve"> Craniata</v>
      </c>
      <c r="M1249" t="str">
        <f>VLOOKUP($B1249,SOCS_box_taxonomy!$B$2:$Z$948,10,0)</f>
        <v xml:space="preserve"> Vertebrata</v>
      </c>
      <c r="N1249" t="str">
        <f>VLOOKUP($B1249,SOCS_box_taxonomy!$B$2:$Z$948,11,0)</f>
        <v xml:space="preserve"> Euteleostomi</v>
      </c>
      <c r="O1249" t="str">
        <f>VLOOKUP($B1249,SOCS_box_taxonomy!$B$2:$Z$948,12,0)</f>
        <v>Mammalia</v>
      </c>
      <c r="P1249" t="str">
        <f>VLOOKUP($B1249,SOCS_box_taxonomy!$B$2:$Z$948,13,0)</f>
        <v xml:space="preserve"> Eutheria</v>
      </c>
      <c r="Q1249" t="str">
        <f>VLOOKUP($B1249,SOCS_box_taxonomy!$B$2:$Z$948,14,0)</f>
        <v xml:space="preserve"> Laurasiatheria</v>
      </c>
      <c r="R1249" t="str">
        <f>VLOOKUP($B1249,SOCS_box_taxonomy!$B$2:$Z$948,15,0)</f>
        <v xml:space="preserve"> Carnivora</v>
      </c>
      <c r="S1249" t="str">
        <f>VLOOKUP($B1249,SOCS_box_taxonomy!$B$2:$Z$948,16,0)</f>
        <v xml:space="preserve"> Caniformia</v>
      </c>
      <c r="T1249" t="str">
        <f>VLOOKUP($B1249,SOCS_box_taxonomy!$B$2:$Z$948,17,0)</f>
        <v xml:space="preserve"> Ursidae</v>
      </c>
      <c r="U1249" t="str">
        <f>VLOOKUP($B1249,SOCS_box_taxonomy!$B$2:$Z$948,18,0)</f>
        <v>Ailuropoda.</v>
      </c>
      <c r="V1249">
        <f>VLOOKUP($B1249,SOCS_box_taxonomy!$B$2:$Z$948,19,0)</f>
        <v>0</v>
      </c>
      <c r="W1249">
        <f>VLOOKUP($B1249,SOCS_box_taxonomy!$B$2:$Z$948,20,0)</f>
        <v>0</v>
      </c>
      <c r="X1249">
        <f>VLOOKUP($B1249,SOCS_box_taxonomy!$B$2:$Z$948,21,0)</f>
        <v>0</v>
      </c>
      <c r="Y1249">
        <f>VLOOKUP($B1249,SOCS_box_taxonomy!$B$2:$Z$948,22,0)</f>
        <v>0</v>
      </c>
    </row>
    <row r="1250" spans="1:26">
      <c r="A1250" t="s">
        <v>618</v>
      </c>
      <c r="B1250" t="s">
        <v>1722</v>
      </c>
      <c r="C1250">
        <v>587</v>
      </c>
      <c r="D1250" t="s">
        <v>1269</v>
      </c>
      <c r="E1250">
        <v>181</v>
      </c>
      <c r="F1250">
        <v>275</v>
      </c>
      <c r="G1250">
        <v>64467</v>
      </c>
      <c r="H1250" t="s">
        <v>1270</v>
      </c>
      <c r="I1250" t="str">
        <f>VLOOKUP($B1250,SOCS_box_taxonomy!$B$2:$Z$948,6,0)</f>
        <v>Eukaryota</v>
      </c>
      <c r="J1250" t="str">
        <f>VLOOKUP($B1250,SOCS_box_taxonomy!$B$2:$Z$948,7,0)</f>
        <v xml:space="preserve"> Metazoa</v>
      </c>
      <c r="K1250" t="str">
        <f>VLOOKUP($B1250,SOCS_box_taxonomy!$B$2:$Z$948,8,0)</f>
        <v xml:space="preserve"> Chordata</v>
      </c>
      <c r="L1250" t="str">
        <f>VLOOKUP($B1250,SOCS_box_taxonomy!$B$2:$Z$948,9,0)</f>
        <v xml:space="preserve"> Craniata</v>
      </c>
      <c r="M1250" t="str">
        <f>VLOOKUP($B1250,SOCS_box_taxonomy!$B$2:$Z$948,10,0)</f>
        <v xml:space="preserve"> Vertebrata</v>
      </c>
      <c r="N1250" t="str">
        <f>VLOOKUP($B1250,SOCS_box_taxonomy!$B$2:$Z$948,11,0)</f>
        <v xml:space="preserve"> Euteleostomi</v>
      </c>
      <c r="O1250" t="str">
        <f>VLOOKUP($B1250,SOCS_box_taxonomy!$B$2:$Z$948,12,0)</f>
        <v>Mammalia</v>
      </c>
      <c r="P1250" t="str">
        <f>VLOOKUP($B1250,SOCS_box_taxonomy!$B$2:$Z$948,13,0)</f>
        <v xml:space="preserve"> Eutheria</v>
      </c>
      <c r="Q1250" t="str">
        <f>VLOOKUP($B1250,SOCS_box_taxonomy!$B$2:$Z$948,14,0)</f>
        <v xml:space="preserve"> Laurasiatheria</v>
      </c>
      <c r="R1250" t="str">
        <f>VLOOKUP($B1250,SOCS_box_taxonomy!$B$2:$Z$948,15,0)</f>
        <v xml:space="preserve"> Carnivora</v>
      </c>
      <c r="S1250" t="str">
        <f>VLOOKUP($B1250,SOCS_box_taxonomy!$B$2:$Z$948,16,0)</f>
        <v xml:space="preserve"> Caniformia</v>
      </c>
      <c r="T1250" t="str">
        <f>VLOOKUP($B1250,SOCS_box_taxonomy!$B$2:$Z$948,17,0)</f>
        <v xml:space="preserve"> Ursidae</v>
      </c>
      <c r="U1250" t="str">
        <f>VLOOKUP($B1250,SOCS_box_taxonomy!$B$2:$Z$948,18,0)</f>
        <v>Ailuropoda.</v>
      </c>
      <c r="V1250">
        <f>VLOOKUP($B1250,SOCS_box_taxonomy!$B$2:$Z$948,19,0)</f>
        <v>0</v>
      </c>
      <c r="W1250">
        <f>VLOOKUP($B1250,SOCS_box_taxonomy!$B$2:$Z$948,20,0)</f>
        <v>0</v>
      </c>
      <c r="X1250">
        <f>VLOOKUP($B1250,SOCS_box_taxonomy!$B$2:$Z$948,21,0)</f>
        <v>0</v>
      </c>
      <c r="Y1250">
        <f>VLOOKUP($B1250,SOCS_box_taxonomy!$B$2:$Z$948,22,0)</f>
        <v>0</v>
      </c>
    </row>
    <row r="1251" spans="1:26">
      <c r="A1251" t="s">
        <v>618</v>
      </c>
      <c r="B1251" t="s">
        <v>1722</v>
      </c>
      <c r="C1251">
        <v>587</v>
      </c>
      <c r="D1251" t="s">
        <v>1269</v>
      </c>
      <c r="E1251">
        <v>247</v>
      </c>
      <c r="F1251">
        <v>338</v>
      </c>
      <c r="G1251">
        <v>64467</v>
      </c>
      <c r="H1251" t="s">
        <v>1270</v>
      </c>
      <c r="I1251" t="str">
        <f>VLOOKUP($B1251,SOCS_box_taxonomy!$B$2:$Z$948,6,0)</f>
        <v>Eukaryota</v>
      </c>
      <c r="J1251" t="str">
        <f>VLOOKUP($B1251,SOCS_box_taxonomy!$B$2:$Z$948,7,0)</f>
        <v xml:space="preserve"> Metazoa</v>
      </c>
      <c r="K1251" t="str">
        <f>VLOOKUP($B1251,SOCS_box_taxonomy!$B$2:$Z$948,8,0)</f>
        <v xml:space="preserve"> Chordata</v>
      </c>
      <c r="L1251" t="str">
        <f>VLOOKUP($B1251,SOCS_box_taxonomy!$B$2:$Z$948,9,0)</f>
        <v xml:space="preserve"> Craniata</v>
      </c>
      <c r="M1251" t="str">
        <f>VLOOKUP($B1251,SOCS_box_taxonomy!$B$2:$Z$948,10,0)</f>
        <v xml:space="preserve"> Vertebrata</v>
      </c>
      <c r="N1251" t="str">
        <f>VLOOKUP($B1251,SOCS_box_taxonomy!$B$2:$Z$948,11,0)</f>
        <v xml:space="preserve"> Euteleostomi</v>
      </c>
      <c r="O1251" t="str">
        <f>VLOOKUP($B1251,SOCS_box_taxonomy!$B$2:$Z$948,12,0)</f>
        <v>Mammalia</v>
      </c>
      <c r="P1251" t="str">
        <f>VLOOKUP($B1251,SOCS_box_taxonomy!$B$2:$Z$948,13,0)</f>
        <v xml:space="preserve"> Eutheria</v>
      </c>
      <c r="Q1251" t="str">
        <f>VLOOKUP($B1251,SOCS_box_taxonomy!$B$2:$Z$948,14,0)</f>
        <v xml:space="preserve"> Laurasiatheria</v>
      </c>
      <c r="R1251" t="str">
        <f>VLOOKUP($B1251,SOCS_box_taxonomy!$B$2:$Z$948,15,0)</f>
        <v xml:space="preserve"> Carnivora</v>
      </c>
      <c r="S1251" t="str">
        <f>VLOOKUP($B1251,SOCS_box_taxonomy!$B$2:$Z$948,16,0)</f>
        <v xml:space="preserve"> Caniformia</v>
      </c>
      <c r="T1251" t="str">
        <f>VLOOKUP($B1251,SOCS_box_taxonomy!$B$2:$Z$948,17,0)</f>
        <v xml:space="preserve"> Ursidae</v>
      </c>
      <c r="U1251" t="str">
        <f>VLOOKUP($B1251,SOCS_box_taxonomy!$B$2:$Z$948,18,0)</f>
        <v>Ailuropoda.</v>
      </c>
      <c r="V1251">
        <f>VLOOKUP($B1251,SOCS_box_taxonomy!$B$2:$Z$948,19,0)</f>
        <v>0</v>
      </c>
      <c r="W1251">
        <f>VLOOKUP($B1251,SOCS_box_taxonomy!$B$2:$Z$948,20,0)</f>
        <v>0</v>
      </c>
      <c r="X1251">
        <f>VLOOKUP($B1251,SOCS_box_taxonomy!$B$2:$Z$948,21,0)</f>
        <v>0</v>
      </c>
      <c r="Y1251">
        <f>VLOOKUP($B1251,SOCS_box_taxonomy!$B$2:$Z$948,22,0)</f>
        <v>0</v>
      </c>
    </row>
    <row r="1252" spans="1:26">
      <c r="A1252" t="s">
        <v>618</v>
      </c>
      <c r="B1252" t="s">
        <v>1722</v>
      </c>
      <c r="C1252">
        <v>587</v>
      </c>
      <c r="D1252" t="s">
        <v>1269</v>
      </c>
      <c r="E1252">
        <v>280</v>
      </c>
      <c r="F1252">
        <v>380</v>
      </c>
      <c r="G1252">
        <v>64467</v>
      </c>
      <c r="H1252" t="s">
        <v>1270</v>
      </c>
      <c r="I1252" t="str">
        <f>VLOOKUP($B1252,SOCS_box_taxonomy!$B$2:$Z$948,6,0)</f>
        <v>Eukaryota</v>
      </c>
      <c r="J1252" t="str">
        <f>VLOOKUP($B1252,SOCS_box_taxonomy!$B$2:$Z$948,7,0)</f>
        <v xml:space="preserve"> Metazoa</v>
      </c>
      <c r="K1252" t="str">
        <f>VLOOKUP($B1252,SOCS_box_taxonomy!$B$2:$Z$948,8,0)</f>
        <v xml:space="preserve"> Chordata</v>
      </c>
      <c r="L1252" t="str">
        <f>VLOOKUP($B1252,SOCS_box_taxonomy!$B$2:$Z$948,9,0)</f>
        <v xml:space="preserve"> Craniata</v>
      </c>
      <c r="M1252" t="str">
        <f>VLOOKUP($B1252,SOCS_box_taxonomy!$B$2:$Z$948,10,0)</f>
        <v xml:space="preserve"> Vertebrata</v>
      </c>
      <c r="N1252" t="str">
        <f>VLOOKUP($B1252,SOCS_box_taxonomy!$B$2:$Z$948,11,0)</f>
        <v xml:space="preserve"> Euteleostomi</v>
      </c>
      <c r="O1252" t="str">
        <f>VLOOKUP($B1252,SOCS_box_taxonomy!$B$2:$Z$948,12,0)</f>
        <v>Mammalia</v>
      </c>
      <c r="P1252" t="str">
        <f>VLOOKUP($B1252,SOCS_box_taxonomy!$B$2:$Z$948,13,0)</f>
        <v xml:space="preserve"> Eutheria</v>
      </c>
      <c r="Q1252" t="str">
        <f>VLOOKUP($B1252,SOCS_box_taxonomy!$B$2:$Z$948,14,0)</f>
        <v xml:space="preserve"> Laurasiatheria</v>
      </c>
      <c r="R1252" t="str">
        <f>VLOOKUP($B1252,SOCS_box_taxonomy!$B$2:$Z$948,15,0)</f>
        <v xml:space="preserve"> Carnivora</v>
      </c>
      <c r="S1252" t="str">
        <f>VLOOKUP($B1252,SOCS_box_taxonomy!$B$2:$Z$948,16,0)</f>
        <v xml:space="preserve"> Caniformia</v>
      </c>
      <c r="T1252" t="str">
        <f>VLOOKUP($B1252,SOCS_box_taxonomy!$B$2:$Z$948,17,0)</f>
        <v xml:space="preserve"> Ursidae</v>
      </c>
      <c r="U1252" t="str">
        <f>VLOOKUP($B1252,SOCS_box_taxonomy!$B$2:$Z$948,18,0)</f>
        <v>Ailuropoda.</v>
      </c>
      <c r="V1252">
        <f>VLOOKUP($B1252,SOCS_box_taxonomy!$B$2:$Z$948,19,0)</f>
        <v>0</v>
      </c>
      <c r="W1252">
        <f>VLOOKUP($B1252,SOCS_box_taxonomy!$B$2:$Z$948,20,0)</f>
        <v>0</v>
      </c>
      <c r="X1252">
        <f>VLOOKUP($B1252,SOCS_box_taxonomy!$B$2:$Z$948,21,0)</f>
        <v>0</v>
      </c>
      <c r="Y1252">
        <f>VLOOKUP($B1252,SOCS_box_taxonomy!$B$2:$Z$948,22,0)</f>
        <v>0</v>
      </c>
    </row>
    <row r="1253" spans="1:26">
      <c r="A1253" t="s">
        <v>618</v>
      </c>
      <c r="B1253" t="s">
        <v>1722</v>
      </c>
      <c r="C1253">
        <v>587</v>
      </c>
      <c r="D1253" t="s">
        <v>1269</v>
      </c>
      <c r="E1253">
        <v>312</v>
      </c>
      <c r="F1253">
        <v>410</v>
      </c>
      <c r="G1253">
        <v>64467</v>
      </c>
      <c r="H1253" t="s">
        <v>1270</v>
      </c>
      <c r="I1253" t="str">
        <f>VLOOKUP($B1253,SOCS_box_taxonomy!$B$2:$Z$948,6,0)</f>
        <v>Eukaryota</v>
      </c>
      <c r="J1253" t="str">
        <f>VLOOKUP($B1253,SOCS_box_taxonomy!$B$2:$Z$948,7,0)</f>
        <v xml:space="preserve"> Metazoa</v>
      </c>
      <c r="K1253" t="str">
        <f>VLOOKUP($B1253,SOCS_box_taxonomy!$B$2:$Z$948,8,0)</f>
        <v xml:space="preserve"> Chordata</v>
      </c>
      <c r="L1253" t="str">
        <f>VLOOKUP($B1253,SOCS_box_taxonomy!$B$2:$Z$948,9,0)</f>
        <v xml:space="preserve"> Craniata</v>
      </c>
      <c r="M1253" t="str">
        <f>VLOOKUP($B1253,SOCS_box_taxonomy!$B$2:$Z$948,10,0)</f>
        <v xml:space="preserve"> Vertebrata</v>
      </c>
      <c r="N1253" t="str">
        <f>VLOOKUP($B1253,SOCS_box_taxonomy!$B$2:$Z$948,11,0)</f>
        <v xml:space="preserve"> Euteleostomi</v>
      </c>
      <c r="O1253" t="str">
        <f>VLOOKUP($B1253,SOCS_box_taxonomy!$B$2:$Z$948,12,0)</f>
        <v>Mammalia</v>
      </c>
      <c r="P1253" t="str">
        <f>VLOOKUP($B1253,SOCS_box_taxonomy!$B$2:$Z$948,13,0)</f>
        <v xml:space="preserve"> Eutheria</v>
      </c>
      <c r="Q1253" t="str">
        <f>VLOOKUP($B1253,SOCS_box_taxonomy!$B$2:$Z$948,14,0)</f>
        <v xml:space="preserve"> Laurasiatheria</v>
      </c>
      <c r="R1253" t="str">
        <f>VLOOKUP($B1253,SOCS_box_taxonomy!$B$2:$Z$948,15,0)</f>
        <v xml:space="preserve"> Carnivora</v>
      </c>
      <c r="S1253" t="str">
        <f>VLOOKUP($B1253,SOCS_box_taxonomy!$B$2:$Z$948,16,0)</f>
        <v xml:space="preserve"> Caniformia</v>
      </c>
      <c r="T1253" t="str">
        <f>VLOOKUP($B1253,SOCS_box_taxonomy!$B$2:$Z$948,17,0)</f>
        <v xml:space="preserve"> Ursidae</v>
      </c>
      <c r="U1253" t="str">
        <f>VLOOKUP($B1253,SOCS_box_taxonomy!$B$2:$Z$948,18,0)</f>
        <v>Ailuropoda.</v>
      </c>
      <c r="V1253">
        <f>VLOOKUP($B1253,SOCS_box_taxonomy!$B$2:$Z$948,19,0)</f>
        <v>0</v>
      </c>
      <c r="W1253">
        <f>VLOOKUP($B1253,SOCS_box_taxonomy!$B$2:$Z$948,20,0)</f>
        <v>0</v>
      </c>
      <c r="X1253">
        <f>VLOOKUP($B1253,SOCS_box_taxonomy!$B$2:$Z$948,21,0)</f>
        <v>0</v>
      </c>
      <c r="Y1253">
        <f>VLOOKUP($B1253,SOCS_box_taxonomy!$B$2:$Z$948,22,0)</f>
        <v>0</v>
      </c>
    </row>
    <row r="1254" spans="1:26">
      <c r="A1254" t="s">
        <v>618</v>
      </c>
      <c r="B1254" t="s">
        <v>1722</v>
      </c>
      <c r="C1254">
        <v>587</v>
      </c>
      <c r="D1254" t="s">
        <v>1269</v>
      </c>
      <c r="E1254">
        <v>80</v>
      </c>
      <c r="F1254">
        <v>173</v>
      </c>
      <c r="G1254">
        <v>64467</v>
      </c>
      <c r="H1254" t="s">
        <v>1270</v>
      </c>
      <c r="I1254" t="str">
        <f>VLOOKUP($B1254,SOCS_box_taxonomy!$B$2:$Z$948,6,0)</f>
        <v>Eukaryota</v>
      </c>
      <c r="J1254" t="str">
        <f>VLOOKUP($B1254,SOCS_box_taxonomy!$B$2:$Z$948,7,0)</f>
        <v xml:space="preserve"> Metazoa</v>
      </c>
      <c r="K1254" t="str">
        <f>VLOOKUP($B1254,SOCS_box_taxonomy!$B$2:$Z$948,8,0)</f>
        <v xml:space="preserve"> Chordata</v>
      </c>
      <c r="L1254" t="str">
        <f>VLOOKUP($B1254,SOCS_box_taxonomy!$B$2:$Z$948,9,0)</f>
        <v xml:space="preserve"> Craniata</v>
      </c>
      <c r="M1254" t="str">
        <f>VLOOKUP($B1254,SOCS_box_taxonomy!$B$2:$Z$948,10,0)</f>
        <v xml:space="preserve"> Vertebrata</v>
      </c>
      <c r="N1254" t="str">
        <f>VLOOKUP($B1254,SOCS_box_taxonomy!$B$2:$Z$948,11,0)</f>
        <v xml:space="preserve"> Euteleostomi</v>
      </c>
      <c r="O1254" t="str">
        <f>VLOOKUP($B1254,SOCS_box_taxonomy!$B$2:$Z$948,12,0)</f>
        <v>Mammalia</v>
      </c>
      <c r="P1254" t="str">
        <f>VLOOKUP($B1254,SOCS_box_taxonomy!$B$2:$Z$948,13,0)</f>
        <v xml:space="preserve"> Eutheria</v>
      </c>
      <c r="Q1254" t="str">
        <f>VLOOKUP($B1254,SOCS_box_taxonomy!$B$2:$Z$948,14,0)</f>
        <v xml:space="preserve"> Laurasiatheria</v>
      </c>
      <c r="R1254" t="str">
        <f>VLOOKUP($B1254,SOCS_box_taxonomy!$B$2:$Z$948,15,0)</f>
        <v xml:space="preserve"> Carnivora</v>
      </c>
      <c r="S1254" t="str">
        <f>VLOOKUP($B1254,SOCS_box_taxonomy!$B$2:$Z$948,16,0)</f>
        <v xml:space="preserve"> Caniformia</v>
      </c>
      <c r="T1254" t="str">
        <f>VLOOKUP($B1254,SOCS_box_taxonomy!$B$2:$Z$948,17,0)</f>
        <v xml:space="preserve"> Ursidae</v>
      </c>
      <c r="U1254" t="str">
        <f>VLOOKUP($B1254,SOCS_box_taxonomy!$B$2:$Z$948,18,0)</f>
        <v>Ailuropoda.</v>
      </c>
      <c r="V1254">
        <f>VLOOKUP($B1254,SOCS_box_taxonomy!$B$2:$Z$948,19,0)</f>
        <v>0</v>
      </c>
      <c r="W1254">
        <f>VLOOKUP($B1254,SOCS_box_taxonomy!$B$2:$Z$948,20,0)</f>
        <v>0</v>
      </c>
      <c r="X1254">
        <f>VLOOKUP($B1254,SOCS_box_taxonomy!$B$2:$Z$948,21,0)</f>
        <v>0</v>
      </c>
      <c r="Y1254">
        <f>VLOOKUP($B1254,SOCS_box_taxonomy!$B$2:$Z$948,22,0)</f>
        <v>0</v>
      </c>
    </row>
    <row r="1255" spans="1:26">
      <c r="A1255" t="s">
        <v>618</v>
      </c>
      <c r="B1255" t="s">
        <v>1722</v>
      </c>
      <c r="C1255">
        <v>587</v>
      </c>
      <c r="D1255" t="s">
        <v>21</v>
      </c>
      <c r="E1255">
        <v>534</v>
      </c>
      <c r="F1255">
        <v>576</v>
      </c>
      <c r="G1255">
        <v>1016</v>
      </c>
      <c r="H1255" t="s">
        <v>1265</v>
      </c>
      <c r="I1255" t="str">
        <f>VLOOKUP($B1255,SOCS_box_taxonomy!$B$2:$Z$948,6,0)</f>
        <v>Eukaryota</v>
      </c>
      <c r="J1255" t="str">
        <f>VLOOKUP($B1255,SOCS_box_taxonomy!$B$2:$Z$948,7,0)</f>
        <v xml:space="preserve"> Metazoa</v>
      </c>
      <c r="K1255" t="str">
        <f>VLOOKUP($B1255,SOCS_box_taxonomy!$B$2:$Z$948,8,0)</f>
        <v xml:space="preserve"> Chordata</v>
      </c>
      <c r="L1255" t="str">
        <f>VLOOKUP($B1255,SOCS_box_taxonomy!$B$2:$Z$948,9,0)</f>
        <v xml:space="preserve"> Craniata</v>
      </c>
      <c r="M1255" t="str">
        <f>VLOOKUP($B1255,SOCS_box_taxonomy!$B$2:$Z$948,10,0)</f>
        <v xml:space="preserve"> Vertebrata</v>
      </c>
      <c r="N1255" t="str">
        <f>VLOOKUP($B1255,SOCS_box_taxonomy!$B$2:$Z$948,11,0)</f>
        <v xml:space="preserve"> Euteleostomi</v>
      </c>
      <c r="O1255" t="str">
        <f>VLOOKUP($B1255,SOCS_box_taxonomy!$B$2:$Z$948,12,0)</f>
        <v>Mammalia</v>
      </c>
      <c r="P1255" t="str">
        <f>VLOOKUP($B1255,SOCS_box_taxonomy!$B$2:$Z$948,13,0)</f>
        <v xml:space="preserve"> Eutheria</v>
      </c>
      <c r="Q1255" t="str">
        <f>VLOOKUP($B1255,SOCS_box_taxonomy!$B$2:$Z$948,14,0)</f>
        <v xml:space="preserve"> Laurasiatheria</v>
      </c>
      <c r="R1255" t="str">
        <f>VLOOKUP($B1255,SOCS_box_taxonomy!$B$2:$Z$948,15,0)</f>
        <v xml:space="preserve"> Carnivora</v>
      </c>
      <c r="S1255" t="str">
        <f>VLOOKUP($B1255,SOCS_box_taxonomy!$B$2:$Z$948,16,0)</f>
        <v xml:space="preserve"> Caniformia</v>
      </c>
      <c r="T1255" t="str">
        <f>VLOOKUP($B1255,SOCS_box_taxonomy!$B$2:$Z$948,17,0)</f>
        <v xml:space="preserve"> Ursidae</v>
      </c>
      <c r="U1255" t="str">
        <f>VLOOKUP($B1255,SOCS_box_taxonomy!$B$2:$Z$948,18,0)</f>
        <v>Ailuropoda.</v>
      </c>
      <c r="V1255">
        <f>VLOOKUP($B1255,SOCS_box_taxonomy!$B$2:$Z$948,19,0)</f>
        <v>0</v>
      </c>
      <c r="W1255">
        <f>VLOOKUP($B1255,SOCS_box_taxonomy!$B$2:$Z$948,20,0)</f>
        <v>0</v>
      </c>
      <c r="X1255">
        <f>VLOOKUP($B1255,SOCS_box_taxonomy!$B$2:$Z$948,21,0)</f>
        <v>0</v>
      </c>
      <c r="Y1255">
        <f>VLOOKUP($B1255,SOCS_box_taxonomy!$B$2:$Z$948,22,0)</f>
        <v>0</v>
      </c>
      <c r="Z1255">
        <f>$F1255-$E1255+1</f>
        <v>43</v>
      </c>
    </row>
    <row r="1256" spans="1:26">
      <c r="A1256" t="s">
        <v>619</v>
      </c>
      <c r="B1256" t="s">
        <v>1723</v>
      </c>
      <c r="C1256">
        <v>400</v>
      </c>
      <c r="D1256" t="s">
        <v>21</v>
      </c>
      <c r="E1256">
        <v>362</v>
      </c>
      <c r="F1256">
        <v>398</v>
      </c>
      <c r="G1256">
        <v>1016</v>
      </c>
      <c r="H1256" t="s">
        <v>1265</v>
      </c>
      <c r="I1256" t="str">
        <f>VLOOKUP($B1256,SOCS_box_taxonomy!$B$2:$Z$948,6,0)</f>
        <v>Eukaryota</v>
      </c>
      <c r="J1256" t="str">
        <f>VLOOKUP($B1256,SOCS_box_taxonomy!$B$2:$Z$948,7,0)</f>
        <v xml:space="preserve"> Metazoa</v>
      </c>
      <c r="K1256" t="str">
        <f>VLOOKUP($B1256,SOCS_box_taxonomy!$B$2:$Z$948,8,0)</f>
        <v xml:space="preserve"> Chordata</v>
      </c>
      <c r="L1256" t="str">
        <f>VLOOKUP($B1256,SOCS_box_taxonomy!$B$2:$Z$948,9,0)</f>
        <v xml:space="preserve"> Craniata</v>
      </c>
      <c r="M1256" t="str">
        <f>VLOOKUP($B1256,SOCS_box_taxonomy!$B$2:$Z$948,10,0)</f>
        <v xml:space="preserve"> Vertebrata</v>
      </c>
      <c r="N1256" t="str">
        <f>VLOOKUP($B1256,SOCS_box_taxonomy!$B$2:$Z$948,11,0)</f>
        <v xml:space="preserve"> Euteleostomi</v>
      </c>
      <c r="O1256" t="str">
        <f>VLOOKUP($B1256,SOCS_box_taxonomy!$B$2:$Z$948,12,0)</f>
        <v>Mammalia</v>
      </c>
      <c r="P1256" t="str">
        <f>VLOOKUP($B1256,SOCS_box_taxonomy!$B$2:$Z$948,13,0)</f>
        <v xml:space="preserve"> Eutheria</v>
      </c>
      <c r="Q1256" t="str">
        <f>VLOOKUP($B1256,SOCS_box_taxonomy!$B$2:$Z$948,14,0)</f>
        <v xml:space="preserve"> Laurasiatheria</v>
      </c>
      <c r="R1256" t="str">
        <f>VLOOKUP($B1256,SOCS_box_taxonomy!$B$2:$Z$948,15,0)</f>
        <v xml:space="preserve"> Carnivora</v>
      </c>
      <c r="S1256" t="str">
        <f>VLOOKUP($B1256,SOCS_box_taxonomy!$B$2:$Z$948,16,0)</f>
        <v xml:space="preserve"> Caniformia</v>
      </c>
      <c r="T1256" t="str">
        <f>VLOOKUP($B1256,SOCS_box_taxonomy!$B$2:$Z$948,17,0)</f>
        <v xml:space="preserve"> Ursidae</v>
      </c>
      <c r="U1256" t="str">
        <f>VLOOKUP($B1256,SOCS_box_taxonomy!$B$2:$Z$948,18,0)</f>
        <v>Ailuropoda.</v>
      </c>
      <c r="V1256">
        <f>VLOOKUP($B1256,SOCS_box_taxonomy!$B$2:$Z$948,19,0)</f>
        <v>0</v>
      </c>
      <c r="W1256">
        <f>VLOOKUP($B1256,SOCS_box_taxonomy!$B$2:$Z$948,20,0)</f>
        <v>0</v>
      </c>
      <c r="X1256">
        <f>VLOOKUP($B1256,SOCS_box_taxonomy!$B$2:$Z$948,21,0)</f>
        <v>0</v>
      </c>
      <c r="Y1256">
        <f>VLOOKUP($B1256,SOCS_box_taxonomy!$B$2:$Z$948,22,0)</f>
        <v>0</v>
      </c>
      <c r="Z1256">
        <f>$F1256-$E1256+1</f>
        <v>37</v>
      </c>
    </row>
    <row r="1257" spans="1:26">
      <c r="A1257" t="s">
        <v>619</v>
      </c>
      <c r="B1257" t="s">
        <v>1723</v>
      </c>
      <c r="C1257">
        <v>400</v>
      </c>
      <c r="D1257" t="s">
        <v>1266</v>
      </c>
      <c r="E1257">
        <v>139</v>
      </c>
      <c r="F1257">
        <v>178</v>
      </c>
      <c r="G1257">
        <v>121734</v>
      </c>
      <c r="H1257" t="s">
        <v>1267</v>
      </c>
      <c r="I1257" t="str">
        <f>VLOOKUP($B1257,SOCS_box_taxonomy!$B$2:$Z$948,6,0)</f>
        <v>Eukaryota</v>
      </c>
      <c r="J1257" t="str">
        <f>VLOOKUP($B1257,SOCS_box_taxonomy!$B$2:$Z$948,7,0)</f>
        <v xml:space="preserve"> Metazoa</v>
      </c>
      <c r="K1257" t="str">
        <f>VLOOKUP($B1257,SOCS_box_taxonomy!$B$2:$Z$948,8,0)</f>
        <v xml:space="preserve"> Chordata</v>
      </c>
      <c r="L1257" t="str">
        <f>VLOOKUP($B1257,SOCS_box_taxonomy!$B$2:$Z$948,9,0)</f>
        <v xml:space="preserve"> Craniata</v>
      </c>
      <c r="M1257" t="str">
        <f>VLOOKUP($B1257,SOCS_box_taxonomy!$B$2:$Z$948,10,0)</f>
        <v xml:space="preserve"> Vertebrata</v>
      </c>
      <c r="N1257" t="str">
        <f>VLOOKUP($B1257,SOCS_box_taxonomy!$B$2:$Z$948,11,0)</f>
        <v xml:space="preserve"> Euteleostomi</v>
      </c>
      <c r="O1257" t="str">
        <f>VLOOKUP($B1257,SOCS_box_taxonomy!$B$2:$Z$948,12,0)</f>
        <v>Mammalia</v>
      </c>
      <c r="P1257" t="str">
        <f>VLOOKUP($B1257,SOCS_box_taxonomy!$B$2:$Z$948,13,0)</f>
        <v xml:space="preserve"> Eutheria</v>
      </c>
      <c r="Q1257" t="str">
        <f>VLOOKUP($B1257,SOCS_box_taxonomy!$B$2:$Z$948,14,0)</f>
        <v xml:space="preserve"> Laurasiatheria</v>
      </c>
      <c r="R1257" t="str">
        <f>VLOOKUP($B1257,SOCS_box_taxonomy!$B$2:$Z$948,15,0)</f>
        <v xml:space="preserve"> Carnivora</v>
      </c>
      <c r="S1257" t="str">
        <f>VLOOKUP($B1257,SOCS_box_taxonomy!$B$2:$Z$948,16,0)</f>
        <v xml:space="preserve"> Caniformia</v>
      </c>
      <c r="T1257" t="str">
        <f>VLOOKUP($B1257,SOCS_box_taxonomy!$B$2:$Z$948,17,0)</f>
        <v xml:space="preserve"> Ursidae</v>
      </c>
      <c r="U1257" t="str">
        <f>VLOOKUP($B1257,SOCS_box_taxonomy!$B$2:$Z$948,18,0)</f>
        <v>Ailuropoda.</v>
      </c>
      <c r="V1257">
        <f>VLOOKUP($B1257,SOCS_box_taxonomy!$B$2:$Z$948,19,0)</f>
        <v>0</v>
      </c>
      <c r="W1257">
        <f>VLOOKUP($B1257,SOCS_box_taxonomy!$B$2:$Z$948,20,0)</f>
        <v>0</v>
      </c>
      <c r="X1257">
        <f>VLOOKUP($B1257,SOCS_box_taxonomy!$B$2:$Z$948,21,0)</f>
        <v>0</v>
      </c>
      <c r="Y1257">
        <f>VLOOKUP($B1257,SOCS_box_taxonomy!$B$2:$Z$948,22,0)</f>
        <v>0</v>
      </c>
    </row>
    <row r="1258" spans="1:26">
      <c r="A1258" t="s">
        <v>619</v>
      </c>
      <c r="B1258" t="s">
        <v>1723</v>
      </c>
      <c r="C1258">
        <v>400</v>
      </c>
      <c r="D1258" t="s">
        <v>1266</v>
      </c>
      <c r="E1258">
        <v>183</v>
      </c>
      <c r="F1258">
        <v>221</v>
      </c>
      <c r="G1258">
        <v>121734</v>
      </c>
      <c r="H1258" t="s">
        <v>1267</v>
      </c>
      <c r="I1258" t="str">
        <f>VLOOKUP($B1258,SOCS_box_taxonomy!$B$2:$Z$948,6,0)</f>
        <v>Eukaryota</v>
      </c>
      <c r="J1258" t="str">
        <f>VLOOKUP($B1258,SOCS_box_taxonomy!$B$2:$Z$948,7,0)</f>
        <v xml:space="preserve"> Metazoa</v>
      </c>
      <c r="K1258" t="str">
        <f>VLOOKUP($B1258,SOCS_box_taxonomy!$B$2:$Z$948,8,0)</f>
        <v xml:space="preserve"> Chordata</v>
      </c>
      <c r="L1258" t="str">
        <f>VLOOKUP($B1258,SOCS_box_taxonomy!$B$2:$Z$948,9,0)</f>
        <v xml:space="preserve"> Craniata</v>
      </c>
      <c r="M1258" t="str">
        <f>VLOOKUP($B1258,SOCS_box_taxonomy!$B$2:$Z$948,10,0)</f>
        <v xml:space="preserve"> Vertebrata</v>
      </c>
      <c r="N1258" t="str">
        <f>VLOOKUP($B1258,SOCS_box_taxonomy!$B$2:$Z$948,11,0)</f>
        <v xml:space="preserve"> Euteleostomi</v>
      </c>
      <c r="O1258" t="str">
        <f>VLOOKUP($B1258,SOCS_box_taxonomy!$B$2:$Z$948,12,0)</f>
        <v>Mammalia</v>
      </c>
      <c r="P1258" t="str">
        <f>VLOOKUP($B1258,SOCS_box_taxonomy!$B$2:$Z$948,13,0)</f>
        <v xml:space="preserve"> Eutheria</v>
      </c>
      <c r="Q1258" t="str">
        <f>VLOOKUP($B1258,SOCS_box_taxonomy!$B$2:$Z$948,14,0)</f>
        <v xml:space="preserve"> Laurasiatheria</v>
      </c>
      <c r="R1258" t="str">
        <f>VLOOKUP($B1258,SOCS_box_taxonomy!$B$2:$Z$948,15,0)</f>
        <v xml:space="preserve"> Carnivora</v>
      </c>
      <c r="S1258" t="str">
        <f>VLOOKUP($B1258,SOCS_box_taxonomy!$B$2:$Z$948,16,0)</f>
        <v xml:space="preserve"> Caniformia</v>
      </c>
      <c r="T1258" t="str">
        <f>VLOOKUP($B1258,SOCS_box_taxonomy!$B$2:$Z$948,17,0)</f>
        <v xml:space="preserve"> Ursidae</v>
      </c>
      <c r="U1258" t="str">
        <f>VLOOKUP($B1258,SOCS_box_taxonomy!$B$2:$Z$948,18,0)</f>
        <v>Ailuropoda.</v>
      </c>
      <c r="V1258">
        <f>VLOOKUP($B1258,SOCS_box_taxonomy!$B$2:$Z$948,19,0)</f>
        <v>0</v>
      </c>
      <c r="W1258">
        <f>VLOOKUP($B1258,SOCS_box_taxonomy!$B$2:$Z$948,20,0)</f>
        <v>0</v>
      </c>
      <c r="X1258">
        <f>VLOOKUP($B1258,SOCS_box_taxonomy!$B$2:$Z$948,21,0)</f>
        <v>0</v>
      </c>
      <c r="Y1258">
        <f>VLOOKUP($B1258,SOCS_box_taxonomy!$B$2:$Z$948,22,0)</f>
        <v>0</v>
      </c>
    </row>
    <row r="1259" spans="1:26">
      <c r="A1259" t="s">
        <v>619</v>
      </c>
      <c r="B1259" t="s">
        <v>1723</v>
      </c>
      <c r="C1259">
        <v>400</v>
      </c>
      <c r="D1259" t="s">
        <v>1266</v>
      </c>
      <c r="E1259">
        <v>225</v>
      </c>
      <c r="F1259">
        <v>263</v>
      </c>
      <c r="G1259">
        <v>121734</v>
      </c>
      <c r="H1259" t="s">
        <v>1267</v>
      </c>
      <c r="I1259" t="str">
        <f>VLOOKUP($B1259,SOCS_box_taxonomy!$B$2:$Z$948,6,0)</f>
        <v>Eukaryota</v>
      </c>
      <c r="J1259" t="str">
        <f>VLOOKUP($B1259,SOCS_box_taxonomy!$B$2:$Z$948,7,0)</f>
        <v xml:space="preserve"> Metazoa</v>
      </c>
      <c r="K1259" t="str">
        <f>VLOOKUP($B1259,SOCS_box_taxonomy!$B$2:$Z$948,8,0)</f>
        <v xml:space="preserve"> Chordata</v>
      </c>
      <c r="L1259" t="str">
        <f>VLOOKUP($B1259,SOCS_box_taxonomy!$B$2:$Z$948,9,0)</f>
        <v xml:space="preserve"> Craniata</v>
      </c>
      <c r="M1259" t="str">
        <f>VLOOKUP($B1259,SOCS_box_taxonomy!$B$2:$Z$948,10,0)</f>
        <v xml:space="preserve"> Vertebrata</v>
      </c>
      <c r="N1259" t="str">
        <f>VLOOKUP($B1259,SOCS_box_taxonomy!$B$2:$Z$948,11,0)</f>
        <v xml:space="preserve"> Euteleostomi</v>
      </c>
      <c r="O1259" t="str">
        <f>VLOOKUP($B1259,SOCS_box_taxonomy!$B$2:$Z$948,12,0)</f>
        <v>Mammalia</v>
      </c>
      <c r="P1259" t="str">
        <f>VLOOKUP($B1259,SOCS_box_taxonomy!$B$2:$Z$948,13,0)</f>
        <v xml:space="preserve"> Eutheria</v>
      </c>
      <c r="Q1259" t="str">
        <f>VLOOKUP($B1259,SOCS_box_taxonomy!$B$2:$Z$948,14,0)</f>
        <v xml:space="preserve"> Laurasiatheria</v>
      </c>
      <c r="R1259" t="str">
        <f>VLOOKUP($B1259,SOCS_box_taxonomy!$B$2:$Z$948,15,0)</f>
        <v xml:space="preserve"> Carnivora</v>
      </c>
      <c r="S1259" t="str">
        <f>VLOOKUP($B1259,SOCS_box_taxonomy!$B$2:$Z$948,16,0)</f>
        <v xml:space="preserve"> Caniformia</v>
      </c>
      <c r="T1259" t="str">
        <f>VLOOKUP($B1259,SOCS_box_taxonomy!$B$2:$Z$948,17,0)</f>
        <v xml:space="preserve"> Ursidae</v>
      </c>
      <c r="U1259" t="str">
        <f>VLOOKUP($B1259,SOCS_box_taxonomy!$B$2:$Z$948,18,0)</f>
        <v>Ailuropoda.</v>
      </c>
      <c r="V1259">
        <f>VLOOKUP($B1259,SOCS_box_taxonomy!$B$2:$Z$948,19,0)</f>
        <v>0</v>
      </c>
      <c r="W1259">
        <f>VLOOKUP($B1259,SOCS_box_taxonomy!$B$2:$Z$948,20,0)</f>
        <v>0</v>
      </c>
      <c r="X1259">
        <f>VLOOKUP($B1259,SOCS_box_taxonomy!$B$2:$Z$948,21,0)</f>
        <v>0</v>
      </c>
      <c r="Y1259">
        <f>VLOOKUP($B1259,SOCS_box_taxonomy!$B$2:$Z$948,22,0)</f>
        <v>0</v>
      </c>
    </row>
    <row r="1260" spans="1:26">
      <c r="A1260" t="s">
        <v>619</v>
      </c>
      <c r="B1260" t="s">
        <v>1723</v>
      </c>
      <c r="C1260">
        <v>400</v>
      </c>
      <c r="D1260" t="s">
        <v>1266</v>
      </c>
      <c r="E1260">
        <v>283</v>
      </c>
      <c r="F1260">
        <v>317</v>
      </c>
      <c r="G1260">
        <v>121734</v>
      </c>
      <c r="H1260" t="s">
        <v>1267</v>
      </c>
      <c r="I1260" t="str">
        <f>VLOOKUP($B1260,SOCS_box_taxonomy!$B$2:$Z$948,6,0)</f>
        <v>Eukaryota</v>
      </c>
      <c r="J1260" t="str">
        <f>VLOOKUP($B1260,SOCS_box_taxonomy!$B$2:$Z$948,7,0)</f>
        <v xml:space="preserve"> Metazoa</v>
      </c>
      <c r="K1260" t="str">
        <f>VLOOKUP($B1260,SOCS_box_taxonomy!$B$2:$Z$948,8,0)</f>
        <v xml:space="preserve"> Chordata</v>
      </c>
      <c r="L1260" t="str">
        <f>VLOOKUP($B1260,SOCS_box_taxonomy!$B$2:$Z$948,9,0)</f>
        <v xml:space="preserve"> Craniata</v>
      </c>
      <c r="M1260" t="str">
        <f>VLOOKUP($B1260,SOCS_box_taxonomy!$B$2:$Z$948,10,0)</f>
        <v xml:space="preserve"> Vertebrata</v>
      </c>
      <c r="N1260" t="str">
        <f>VLOOKUP($B1260,SOCS_box_taxonomy!$B$2:$Z$948,11,0)</f>
        <v xml:space="preserve"> Euteleostomi</v>
      </c>
      <c r="O1260" t="str">
        <f>VLOOKUP($B1260,SOCS_box_taxonomy!$B$2:$Z$948,12,0)</f>
        <v>Mammalia</v>
      </c>
      <c r="P1260" t="str">
        <f>VLOOKUP($B1260,SOCS_box_taxonomy!$B$2:$Z$948,13,0)</f>
        <v xml:space="preserve"> Eutheria</v>
      </c>
      <c r="Q1260" t="str">
        <f>VLOOKUP($B1260,SOCS_box_taxonomy!$B$2:$Z$948,14,0)</f>
        <v xml:space="preserve"> Laurasiatheria</v>
      </c>
      <c r="R1260" t="str">
        <f>VLOOKUP($B1260,SOCS_box_taxonomy!$B$2:$Z$948,15,0)</f>
        <v xml:space="preserve"> Carnivora</v>
      </c>
      <c r="S1260" t="str">
        <f>VLOOKUP($B1260,SOCS_box_taxonomy!$B$2:$Z$948,16,0)</f>
        <v xml:space="preserve"> Caniformia</v>
      </c>
      <c r="T1260" t="str">
        <f>VLOOKUP($B1260,SOCS_box_taxonomy!$B$2:$Z$948,17,0)</f>
        <v xml:space="preserve"> Ursidae</v>
      </c>
      <c r="U1260" t="str">
        <f>VLOOKUP($B1260,SOCS_box_taxonomy!$B$2:$Z$948,18,0)</f>
        <v>Ailuropoda.</v>
      </c>
      <c r="V1260">
        <f>VLOOKUP($B1260,SOCS_box_taxonomy!$B$2:$Z$948,19,0)</f>
        <v>0</v>
      </c>
      <c r="W1260">
        <f>VLOOKUP($B1260,SOCS_box_taxonomy!$B$2:$Z$948,20,0)</f>
        <v>0</v>
      </c>
      <c r="X1260">
        <f>VLOOKUP($B1260,SOCS_box_taxonomy!$B$2:$Z$948,21,0)</f>
        <v>0</v>
      </c>
      <c r="Y1260">
        <f>VLOOKUP($B1260,SOCS_box_taxonomy!$B$2:$Z$948,22,0)</f>
        <v>0</v>
      </c>
    </row>
    <row r="1261" spans="1:26">
      <c r="A1261" t="s">
        <v>619</v>
      </c>
      <c r="B1261" t="s">
        <v>1723</v>
      </c>
      <c r="C1261">
        <v>400</v>
      </c>
      <c r="D1261" t="s">
        <v>1266</v>
      </c>
      <c r="E1261">
        <v>333</v>
      </c>
      <c r="F1261">
        <v>357</v>
      </c>
      <c r="G1261">
        <v>121734</v>
      </c>
      <c r="H1261" t="s">
        <v>1267</v>
      </c>
      <c r="I1261" t="str">
        <f>VLOOKUP($B1261,SOCS_box_taxonomy!$B$2:$Z$948,6,0)</f>
        <v>Eukaryota</v>
      </c>
      <c r="J1261" t="str">
        <f>VLOOKUP($B1261,SOCS_box_taxonomy!$B$2:$Z$948,7,0)</f>
        <v xml:space="preserve"> Metazoa</v>
      </c>
      <c r="K1261" t="str">
        <f>VLOOKUP($B1261,SOCS_box_taxonomy!$B$2:$Z$948,8,0)</f>
        <v xml:space="preserve"> Chordata</v>
      </c>
      <c r="L1261" t="str">
        <f>VLOOKUP($B1261,SOCS_box_taxonomy!$B$2:$Z$948,9,0)</f>
        <v xml:space="preserve"> Craniata</v>
      </c>
      <c r="M1261" t="str">
        <f>VLOOKUP($B1261,SOCS_box_taxonomy!$B$2:$Z$948,10,0)</f>
        <v xml:space="preserve"> Vertebrata</v>
      </c>
      <c r="N1261" t="str">
        <f>VLOOKUP($B1261,SOCS_box_taxonomy!$B$2:$Z$948,11,0)</f>
        <v xml:space="preserve"> Euteleostomi</v>
      </c>
      <c r="O1261" t="str">
        <f>VLOOKUP($B1261,SOCS_box_taxonomy!$B$2:$Z$948,12,0)</f>
        <v>Mammalia</v>
      </c>
      <c r="P1261" t="str">
        <f>VLOOKUP($B1261,SOCS_box_taxonomy!$B$2:$Z$948,13,0)</f>
        <v xml:space="preserve"> Eutheria</v>
      </c>
      <c r="Q1261" t="str">
        <f>VLOOKUP($B1261,SOCS_box_taxonomy!$B$2:$Z$948,14,0)</f>
        <v xml:space="preserve"> Laurasiatheria</v>
      </c>
      <c r="R1261" t="str">
        <f>VLOOKUP($B1261,SOCS_box_taxonomy!$B$2:$Z$948,15,0)</f>
        <v xml:space="preserve"> Carnivora</v>
      </c>
      <c r="S1261" t="str">
        <f>VLOOKUP($B1261,SOCS_box_taxonomy!$B$2:$Z$948,16,0)</f>
        <v xml:space="preserve"> Caniformia</v>
      </c>
      <c r="T1261" t="str">
        <f>VLOOKUP($B1261,SOCS_box_taxonomy!$B$2:$Z$948,17,0)</f>
        <v xml:space="preserve"> Ursidae</v>
      </c>
      <c r="U1261" t="str">
        <f>VLOOKUP($B1261,SOCS_box_taxonomy!$B$2:$Z$948,18,0)</f>
        <v>Ailuropoda.</v>
      </c>
      <c r="V1261">
        <f>VLOOKUP($B1261,SOCS_box_taxonomy!$B$2:$Z$948,19,0)</f>
        <v>0</v>
      </c>
      <c r="W1261">
        <f>VLOOKUP($B1261,SOCS_box_taxonomy!$B$2:$Z$948,20,0)</f>
        <v>0</v>
      </c>
      <c r="X1261">
        <f>VLOOKUP($B1261,SOCS_box_taxonomy!$B$2:$Z$948,21,0)</f>
        <v>0</v>
      </c>
      <c r="Y1261">
        <f>VLOOKUP($B1261,SOCS_box_taxonomy!$B$2:$Z$948,22,0)</f>
        <v>0</v>
      </c>
    </row>
    <row r="1262" spans="1:26">
      <c r="A1262" t="s">
        <v>619</v>
      </c>
      <c r="B1262" t="s">
        <v>1723</v>
      </c>
      <c r="C1262">
        <v>400</v>
      </c>
      <c r="D1262" t="s">
        <v>1266</v>
      </c>
      <c r="E1262">
        <v>79</v>
      </c>
      <c r="F1262">
        <v>135</v>
      </c>
      <c r="G1262">
        <v>121734</v>
      </c>
      <c r="H1262" t="s">
        <v>1267</v>
      </c>
      <c r="I1262" t="str">
        <f>VLOOKUP($B1262,SOCS_box_taxonomy!$B$2:$Z$948,6,0)</f>
        <v>Eukaryota</v>
      </c>
      <c r="J1262" t="str">
        <f>VLOOKUP($B1262,SOCS_box_taxonomy!$B$2:$Z$948,7,0)</f>
        <v xml:space="preserve"> Metazoa</v>
      </c>
      <c r="K1262" t="str">
        <f>VLOOKUP($B1262,SOCS_box_taxonomy!$B$2:$Z$948,8,0)</f>
        <v xml:space="preserve"> Chordata</v>
      </c>
      <c r="L1262" t="str">
        <f>VLOOKUP($B1262,SOCS_box_taxonomy!$B$2:$Z$948,9,0)</f>
        <v xml:space="preserve"> Craniata</v>
      </c>
      <c r="M1262" t="str">
        <f>VLOOKUP($B1262,SOCS_box_taxonomy!$B$2:$Z$948,10,0)</f>
        <v xml:space="preserve"> Vertebrata</v>
      </c>
      <c r="N1262" t="str">
        <f>VLOOKUP($B1262,SOCS_box_taxonomy!$B$2:$Z$948,11,0)</f>
        <v xml:space="preserve"> Euteleostomi</v>
      </c>
      <c r="O1262" t="str">
        <f>VLOOKUP($B1262,SOCS_box_taxonomy!$B$2:$Z$948,12,0)</f>
        <v>Mammalia</v>
      </c>
      <c r="P1262" t="str">
        <f>VLOOKUP($B1262,SOCS_box_taxonomy!$B$2:$Z$948,13,0)</f>
        <v xml:space="preserve"> Eutheria</v>
      </c>
      <c r="Q1262" t="str">
        <f>VLOOKUP($B1262,SOCS_box_taxonomy!$B$2:$Z$948,14,0)</f>
        <v xml:space="preserve"> Laurasiatheria</v>
      </c>
      <c r="R1262" t="str">
        <f>VLOOKUP($B1262,SOCS_box_taxonomy!$B$2:$Z$948,15,0)</f>
        <v xml:space="preserve"> Carnivora</v>
      </c>
      <c r="S1262" t="str">
        <f>VLOOKUP($B1262,SOCS_box_taxonomy!$B$2:$Z$948,16,0)</f>
        <v xml:space="preserve"> Caniformia</v>
      </c>
      <c r="T1262" t="str">
        <f>VLOOKUP($B1262,SOCS_box_taxonomy!$B$2:$Z$948,17,0)</f>
        <v xml:space="preserve"> Ursidae</v>
      </c>
      <c r="U1262" t="str">
        <f>VLOOKUP($B1262,SOCS_box_taxonomy!$B$2:$Z$948,18,0)</f>
        <v>Ailuropoda.</v>
      </c>
      <c r="V1262">
        <f>VLOOKUP($B1262,SOCS_box_taxonomy!$B$2:$Z$948,19,0)</f>
        <v>0</v>
      </c>
      <c r="W1262">
        <f>VLOOKUP($B1262,SOCS_box_taxonomy!$B$2:$Z$948,20,0)</f>
        <v>0</v>
      </c>
      <c r="X1262">
        <f>VLOOKUP($B1262,SOCS_box_taxonomy!$B$2:$Z$948,21,0)</f>
        <v>0</v>
      </c>
      <c r="Y1262">
        <f>VLOOKUP($B1262,SOCS_box_taxonomy!$B$2:$Z$948,22,0)</f>
        <v>0</v>
      </c>
    </row>
    <row r="1263" spans="1:26">
      <c r="A1263" t="s">
        <v>620</v>
      </c>
      <c r="B1263" t="s">
        <v>1724</v>
      </c>
      <c r="C1263">
        <v>281</v>
      </c>
      <c r="D1263" t="s">
        <v>81</v>
      </c>
      <c r="E1263">
        <v>16</v>
      </c>
      <c r="F1263">
        <v>176</v>
      </c>
      <c r="G1263">
        <v>13525</v>
      </c>
      <c r="H1263" t="s">
        <v>1281</v>
      </c>
      <c r="I1263" t="str">
        <f>VLOOKUP($B1263,SOCS_box_taxonomy!$B$2:$Z$948,6,0)</f>
        <v>Eukaryota</v>
      </c>
      <c r="J1263" t="str">
        <f>VLOOKUP($B1263,SOCS_box_taxonomy!$B$2:$Z$948,7,0)</f>
        <v xml:space="preserve"> Metazoa</v>
      </c>
      <c r="K1263" t="str">
        <f>VLOOKUP($B1263,SOCS_box_taxonomy!$B$2:$Z$948,8,0)</f>
        <v xml:space="preserve"> Chordata</v>
      </c>
      <c r="L1263" t="str">
        <f>VLOOKUP($B1263,SOCS_box_taxonomy!$B$2:$Z$948,9,0)</f>
        <v xml:space="preserve"> Craniata</v>
      </c>
      <c r="M1263" t="str">
        <f>VLOOKUP($B1263,SOCS_box_taxonomy!$B$2:$Z$948,10,0)</f>
        <v xml:space="preserve"> Vertebrata</v>
      </c>
      <c r="N1263" t="str">
        <f>VLOOKUP($B1263,SOCS_box_taxonomy!$B$2:$Z$948,11,0)</f>
        <v xml:space="preserve"> Euteleostomi</v>
      </c>
      <c r="O1263" t="str">
        <f>VLOOKUP($B1263,SOCS_box_taxonomy!$B$2:$Z$948,12,0)</f>
        <v>Mammalia</v>
      </c>
      <c r="P1263" t="str">
        <f>VLOOKUP($B1263,SOCS_box_taxonomy!$B$2:$Z$948,13,0)</f>
        <v xml:space="preserve"> Eutheria</v>
      </c>
      <c r="Q1263" t="str">
        <f>VLOOKUP($B1263,SOCS_box_taxonomy!$B$2:$Z$948,14,0)</f>
        <v xml:space="preserve"> Laurasiatheria</v>
      </c>
      <c r="R1263" t="str">
        <f>VLOOKUP($B1263,SOCS_box_taxonomy!$B$2:$Z$948,15,0)</f>
        <v xml:space="preserve"> Carnivora</v>
      </c>
      <c r="S1263" t="str">
        <f>VLOOKUP($B1263,SOCS_box_taxonomy!$B$2:$Z$948,16,0)</f>
        <v xml:space="preserve"> Caniformia</v>
      </c>
      <c r="T1263" t="str">
        <f>VLOOKUP($B1263,SOCS_box_taxonomy!$B$2:$Z$948,17,0)</f>
        <v xml:space="preserve"> Ursidae</v>
      </c>
      <c r="U1263" t="str">
        <f>VLOOKUP($B1263,SOCS_box_taxonomy!$B$2:$Z$948,18,0)</f>
        <v>Ailuropoda.</v>
      </c>
      <c r="V1263">
        <f>VLOOKUP($B1263,SOCS_box_taxonomy!$B$2:$Z$948,19,0)</f>
        <v>0</v>
      </c>
      <c r="W1263">
        <f>VLOOKUP($B1263,SOCS_box_taxonomy!$B$2:$Z$948,20,0)</f>
        <v>0</v>
      </c>
      <c r="X1263">
        <f>VLOOKUP($B1263,SOCS_box_taxonomy!$B$2:$Z$948,21,0)</f>
        <v>0</v>
      </c>
      <c r="Y1263">
        <f>VLOOKUP($B1263,SOCS_box_taxonomy!$B$2:$Z$948,22,0)</f>
        <v>0</v>
      </c>
    </row>
    <row r="1264" spans="1:26">
      <c r="A1264" t="s">
        <v>620</v>
      </c>
      <c r="B1264" t="s">
        <v>1724</v>
      </c>
      <c r="C1264">
        <v>281</v>
      </c>
      <c r="D1264" t="s">
        <v>21</v>
      </c>
      <c r="E1264">
        <v>189</v>
      </c>
      <c r="F1264">
        <v>226</v>
      </c>
      <c r="G1264">
        <v>1016</v>
      </c>
      <c r="H1264" t="s">
        <v>1265</v>
      </c>
      <c r="I1264" t="str">
        <f>VLOOKUP($B1264,SOCS_box_taxonomy!$B$2:$Z$948,6,0)</f>
        <v>Eukaryota</v>
      </c>
      <c r="J1264" t="str">
        <f>VLOOKUP($B1264,SOCS_box_taxonomy!$B$2:$Z$948,7,0)</f>
        <v xml:space="preserve"> Metazoa</v>
      </c>
      <c r="K1264" t="str">
        <f>VLOOKUP($B1264,SOCS_box_taxonomy!$B$2:$Z$948,8,0)</f>
        <v xml:space="preserve"> Chordata</v>
      </c>
      <c r="L1264" t="str">
        <f>VLOOKUP($B1264,SOCS_box_taxonomy!$B$2:$Z$948,9,0)</f>
        <v xml:space="preserve"> Craniata</v>
      </c>
      <c r="M1264" t="str">
        <f>VLOOKUP($B1264,SOCS_box_taxonomy!$B$2:$Z$948,10,0)</f>
        <v xml:space="preserve"> Vertebrata</v>
      </c>
      <c r="N1264" t="str">
        <f>VLOOKUP($B1264,SOCS_box_taxonomy!$B$2:$Z$948,11,0)</f>
        <v xml:space="preserve"> Euteleostomi</v>
      </c>
      <c r="O1264" t="str">
        <f>VLOOKUP($B1264,SOCS_box_taxonomy!$B$2:$Z$948,12,0)</f>
        <v>Mammalia</v>
      </c>
      <c r="P1264" t="str">
        <f>VLOOKUP($B1264,SOCS_box_taxonomy!$B$2:$Z$948,13,0)</f>
        <v xml:space="preserve"> Eutheria</v>
      </c>
      <c r="Q1264" t="str">
        <f>VLOOKUP($B1264,SOCS_box_taxonomy!$B$2:$Z$948,14,0)</f>
        <v xml:space="preserve"> Laurasiatheria</v>
      </c>
      <c r="R1264" t="str">
        <f>VLOOKUP($B1264,SOCS_box_taxonomy!$B$2:$Z$948,15,0)</f>
        <v xml:space="preserve"> Carnivora</v>
      </c>
      <c r="S1264" t="str">
        <f>VLOOKUP($B1264,SOCS_box_taxonomy!$B$2:$Z$948,16,0)</f>
        <v xml:space="preserve"> Caniformia</v>
      </c>
      <c r="T1264" t="str">
        <f>VLOOKUP($B1264,SOCS_box_taxonomy!$B$2:$Z$948,17,0)</f>
        <v xml:space="preserve"> Ursidae</v>
      </c>
      <c r="U1264" t="str">
        <f>VLOOKUP($B1264,SOCS_box_taxonomy!$B$2:$Z$948,18,0)</f>
        <v>Ailuropoda.</v>
      </c>
      <c r="V1264">
        <f>VLOOKUP($B1264,SOCS_box_taxonomy!$B$2:$Z$948,19,0)</f>
        <v>0</v>
      </c>
      <c r="W1264">
        <f>VLOOKUP($B1264,SOCS_box_taxonomy!$B$2:$Z$948,20,0)</f>
        <v>0</v>
      </c>
      <c r="X1264">
        <f>VLOOKUP($B1264,SOCS_box_taxonomy!$B$2:$Z$948,21,0)</f>
        <v>0</v>
      </c>
      <c r="Y1264">
        <f>VLOOKUP($B1264,SOCS_box_taxonomy!$B$2:$Z$948,22,0)</f>
        <v>0</v>
      </c>
      <c r="Z1264">
        <f>$F1264-$E1264+1</f>
        <v>38</v>
      </c>
    </row>
    <row r="1265" spans="1:26">
      <c r="A1265" t="s">
        <v>621</v>
      </c>
      <c r="B1265" t="s">
        <v>1725</v>
      </c>
      <c r="C1265">
        <v>288</v>
      </c>
      <c r="D1265" t="s">
        <v>1319</v>
      </c>
      <c r="E1265">
        <v>117</v>
      </c>
      <c r="F1265">
        <v>149</v>
      </c>
      <c r="G1265">
        <v>5717</v>
      </c>
      <c r="H1265" t="s">
        <v>1320</v>
      </c>
      <c r="I1265" t="str">
        <f>VLOOKUP($B1265,SOCS_box_taxonomy!$B$2:$Z$948,6,0)</f>
        <v>Eukaryota</v>
      </c>
      <c r="J1265" t="str">
        <f>VLOOKUP($B1265,SOCS_box_taxonomy!$B$2:$Z$948,7,0)</f>
        <v xml:space="preserve"> Metazoa</v>
      </c>
      <c r="K1265" t="str">
        <f>VLOOKUP($B1265,SOCS_box_taxonomy!$B$2:$Z$948,8,0)</f>
        <v xml:space="preserve"> Chordata</v>
      </c>
      <c r="L1265" t="str">
        <f>VLOOKUP($B1265,SOCS_box_taxonomy!$B$2:$Z$948,9,0)</f>
        <v xml:space="preserve"> Craniata</v>
      </c>
      <c r="M1265" t="str">
        <f>VLOOKUP($B1265,SOCS_box_taxonomy!$B$2:$Z$948,10,0)</f>
        <v xml:space="preserve"> Vertebrata</v>
      </c>
      <c r="N1265" t="str">
        <f>VLOOKUP($B1265,SOCS_box_taxonomy!$B$2:$Z$948,11,0)</f>
        <v xml:space="preserve"> Euteleostomi</v>
      </c>
      <c r="O1265" t="str">
        <f>VLOOKUP($B1265,SOCS_box_taxonomy!$B$2:$Z$948,12,0)</f>
        <v>Mammalia</v>
      </c>
      <c r="P1265" t="str">
        <f>VLOOKUP($B1265,SOCS_box_taxonomy!$B$2:$Z$948,13,0)</f>
        <v xml:space="preserve"> Eutheria</v>
      </c>
      <c r="Q1265" t="str">
        <f>VLOOKUP($B1265,SOCS_box_taxonomy!$B$2:$Z$948,14,0)</f>
        <v xml:space="preserve"> Laurasiatheria</v>
      </c>
      <c r="R1265" t="str">
        <f>VLOOKUP($B1265,SOCS_box_taxonomy!$B$2:$Z$948,15,0)</f>
        <v xml:space="preserve"> Carnivora</v>
      </c>
      <c r="S1265" t="str">
        <f>VLOOKUP($B1265,SOCS_box_taxonomy!$B$2:$Z$948,16,0)</f>
        <v xml:space="preserve"> Caniformia</v>
      </c>
      <c r="T1265" t="str">
        <f>VLOOKUP($B1265,SOCS_box_taxonomy!$B$2:$Z$948,17,0)</f>
        <v xml:space="preserve"> Ursidae</v>
      </c>
      <c r="U1265" t="str">
        <f>VLOOKUP($B1265,SOCS_box_taxonomy!$B$2:$Z$948,18,0)</f>
        <v>Ailuropoda.</v>
      </c>
      <c r="V1265">
        <f>VLOOKUP($B1265,SOCS_box_taxonomy!$B$2:$Z$948,19,0)</f>
        <v>0</v>
      </c>
      <c r="W1265">
        <f>VLOOKUP($B1265,SOCS_box_taxonomy!$B$2:$Z$948,20,0)</f>
        <v>0</v>
      </c>
      <c r="X1265">
        <f>VLOOKUP($B1265,SOCS_box_taxonomy!$B$2:$Z$948,21,0)</f>
        <v>0</v>
      </c>
      <c r="Y1265">
        <f>VLOOKUP($B1265,SOCS_box_taxonomy!$B$2:$Z$948,22,0)</f>
        <v>0</v>
      </c>
    </row>
    <row r="1266" spans="1:26">
      <c r="A1266" t="s">
        <v>621</v>
      </c>
      <c r="B1266" t="s">
        <v>1725</v>
      </c>
      <c r="C1266">
        <v>288</v>
      </c>
      <c r="D1266" t="s">
        <v>1269</v>
      </c>
      <c r="E1266">
        <v>26</v>
      </c>
      <c r="F1266">
        <v>115</v>
      </c>
      <c r="G1266">
        <v>64467</v>
      </c>
      <c r="H1266" t="s">
        <v>1270</v>
      </c>
      <c r="I1266" t="str">
        <f>VLOOKUP($B1266,SOCS_box_taxonomy!$B$2:$Z$948,6,0)</f>
        <v>Eukaryota</v>
      </c>
      <c r="J1266" t="str">
        <f>VLOOKUP($B1266,SOCS_box_taxonomy!$B$2:$Z$948,7,0)</f>
        <v xml:space="preserve"> Metazoa</v>
      </c>
      <c r="K1266" t="str">
        <f>VLOOKUP($B1266,SOCS_box_taxonomy!$B$2:$Z$948,8,0)</f>
        <v xml:space="preserve"> Chordata</v>
      </c>
      <c r="L1266" t="str">
        <f>VLOOKUP($B1266,SOCS_box_taxonomy!$B$2:$Z$948,9,0)</f>
        <v xml:space="preserve"> Craniata</v>
      </c>
      <c r="M1266" t="str">
        <f>VLOOKUP($B1266,SOCS_box_taxonomy!$B$2:$Z$948,10,0)</f>
        <v xml:space="preserve"> Vertebrata</v>
      </c>
      <c r="N1266" t="str">
        <f>VLOOKUP($B1266,SOCS_box_taxonomy!$B$2:$Z$948,11,0)</f>
        <v xml:space="preserve"> Euteleostomi</v>
      </c>
      <c r="O1266" t="str">
        <f>VLOOKUP($B1266,SOCS_box_taxonomy!$B$2:$Z$948,12,0)</f>
        <v>Mammalia</v>
      </c>
      <c r="P1266" t="str">
        <f>VLOOKUP($B1266,SOCS_box_taxonomy!$B$2:$Z$948,13,0)</f>
        <v xml:space="preserve"> Eutheria</v>
      </c>
      <c r="Q1266" t="str">
        <f>VLOOKUP($B1266,SOCS_box_taxonomy!$B$2:$Z$948,14,0)</f>
        <v xml:space="preserve"> Laurasiatheria</v>
      </c>
      <c r="R1266" t="str">
        <f>VLOOKUP($B1266,SOCS_box_taxonomy!$B$2:$Z$948,15,0)</f>
        <v xml:space="preserve"> Carnivora</v>
      </c>
      <c r="S1266" t="str">
        <f>VLOOKUP($B1266,SOCS_box_taxonomy!$B$2:$Z$948,16,0)</f>
        <v xml:space="preserve"> Caniformia</v>
      </c>
      <c r="T1266" t="str">
        <f>VLOOKUP($B1266,SOCS_box_taxonomy!$B$2:$Z$948,17,0)</f>
        <v xml:space="preserve"> Ursidae</v>
      </c>
      <c r="U1266" t="str">
        <f>VLOOKUP($B1266,SOCS_box_taxonomy!$B$2:$Z$948,18,0)</f>
        <v>Ailuropoda.</v>
      </c>
      <c r="V1266">
        <f>VLOOKUP($B1266,SOCS_box_taxonomy!$B$2:$Z$948,19,0)</f>
        <v>0</v>
      </c>
      <c r="W1266">
        <f>VLOOKUP($B1266,SOCS_box_taxonomy!$B$2:$Z$948,20,0)</f>
        <v>0</v>
      </c>
      <c r="X1266">
        <f>VLOOKUP($B1266,SOCS_box_taxonomy!$B$2:$Z$948,21,0)</f>
        <v>0</v>
      </c>
      <c r="Y1266">
        <f>VLOOKUP($B1266,SOCS_box_taxonomy!$B$2:$Z$948,22,0)</f>
        <v>0</v>
      </c>
    </row>
    <row r="1267" spans="1:26">
      <c r="A1267" t="s">
        <v>621</v>
      </c>
      <c r="B1267" t="s">
        <v>1725</v>
      </c>
      <c r="C1267">
        <v>288</v>
      </c>
      <c r="D1267" t="s">
        <v>1269</v>
      </c>
      <c r="E1267">
        <v>95</v>
      </c>
      <c r="F1267">
        <v>181</v>
      </c>
      <c r="G1267">
        <v>64467</v>
      </c>
      <c r="H1267" t="s">
        <v>1270</v>
      </c>
      <c r="I1267" t="str">
        <f>VLOOKUP($B1267,SOCS_box_taxonomy!$B$2:$Z$948,6,0)</f>
        <v>Eukaryota</v>
      </c>
      <c r="J1267" t="str">
        <f>VLOOKUP($B1267,SOCS_box_taxonomy!$B$2:$Z$948,7,0)</f>
        <v xml:space="preserve"> Metazoa</v>
      </c>
      <c r="K1267" t="str">
        <f>VLOOKUP($B1267,SOCS_box_taxonomy!$B$2:$Z$948,8,0)</f>
        <v xml:space="preserve"> Chordata</v>
      </c>
      <c r="L1267" t="str">
        <f>VLOOKUP($B1267,SOCS_box_taxonomy!$B$2:$Z$948,9,0)</f>
        <v xml:space="preserve"> Craniata</v>
      </c>
      <c r="M1267" t="str">
        <f>VLOOKUP($B1267,SOCS_box_taxonomy!$B$2:$Z$948,10,0)</f>
        <v xml:space="preserve"> Vertebrata</v>
      </c>
      <c r="N1267" t="str">
        <f>VLOOKUP($B1267,SOCS_box_taxonomy!$B$2:$Z$948,11,0)</f>
        <v xml:space="preserve"> Euteleostomi</v>
      </c>
      <c r="O1267" t="str">
        <f>VLOOKUP($B1267,SOCS_box_taxonomy!$B$2:$Z$948,12,0)</f>
        <v>Mammalia</v>
      </c>
      <c r="P1267" t="str">
        <f>VLOOKUP($B1267,SOCS_box_taxonomy!$B$2:$Z$948,13,0)</f>
        <v xml:space="preserve"> Eutheria</v>
      </c>
      <c r="Q1267" t="str">
        <f>VLOOKUP($B1267,SOCS_box_taxonomy!$B$2:$Z$948,14,0)</f>
        <v xml:space="preserve"> Laurasiatheria</v>
      </c>
      <c r="R1267" t="str">
        <f>VLOOKUP($B1267,SOCS_box_taxonomy!$B$2:$Z$948,15,0)</f>
        <v xml:space="preserve"> Carnivora</v>
      </c>
      <c r="S1267" t="str">
        <f>VLOOKUP($B1267,SOCS_box_taxonomy!$B$2:$Z$948,16,0)</f>
        <v xml:space="preserve"> Caniformia</v>
      </c>
      <c r="T1267" t="str">
        <f>VLOOKUP($B1267,SOCS_box_taxonomy!$B$2:$Z$948,17,0)</f>
        <v xml:space="preserve"> Ursidae</v>
      </c>
      <c r="U1267" t="str">
        <f>VLOOKUP($B1267,SOCS_box_taxonomy!$B$2:$Z$948,18,0)</f>
        <v>Ailuropoda.</v>
      </c>
      <c r="V1267">
        <f>VLOOKUP($B1267,SOCS_box_taxonomy!$B$2:$Z$948,19,0)</f>
        <v>0</v>
      </c>
      <c r="W1267">
        <f>VLOOKUP($B1267,SOCS_box_taxonomy!$B$2:$Z$948,20,0)</f>
        <v>0</v>
      </c>
      <c r="X1267">
        <f>VLOOKUP($B1267,SOCS_box_taxonomy!$B$2:$Z$948,21,0)</f>
        <v>0</v>
      </c>
      <c r="Y1267">
        <f>VLOOKUP($B1267,SOCS_box_taxonomy!$B$2:$Z$948,22,0)</f>
        <v>0</v>
      </c>
    </row>
    <row r="1268" spans="1:26">
      <c r="A1268" t="s">
        <v>621</v>
      </c>
      <c r="B1268" t="s">
        <v>1725</v>
      </c>
      <c r="C1268">
        <v>288</v>
      </c>
      <c r="D1268" t="s">
        <v>21</v>
      </c>
      <c r="E1268">
        <v>247</v>
      </c>
      <c r="F1268">
        <v>287</v>
      </c>
      <c r="G1268">
        <v>1016</v>
      </c>
      <c r="H1268" t="s">
        <v>1265</v>
      </c>
      <c r="I1268" t="str">
        <f>VLOOKUP($B1268,SOCS_box_taxonomy!$B$2:$Z$948,6,0)</f>
        <v>Eukaryota</v>
      </c>
      <c r="J1268" t="str">
        <f>VLOOKUP($B1268,SOCS_box_taxonomy!$B$2:$Z$948,7,0)</f>
        <v xml:space="preserve"> Metazoa</v>
      </c>
      <c r="K1268" t="str">
        <f>VLOOKUP($B1268,SOCS_box_taxonomy!$B$2:$Z$948,8,0)</f>
        <v xml:space="preserve"> Chordata</v>
      </c>
      <c r="L1268" t="str">
        <f>VLOOKUP($B1268,SOCS_box_taxonomy!$B$2:$Z$948,9,0)</f>
        <v xml:space="preserve"> Craniata</v>
      </c>
      <c r="M1268" t="str">
        <f>VLOOKUP($B1268,SOCS_box_taxonomy!$B$2:$Z$948,10,0)</f>
        <v xml:space="preserve"> Vertebrata</v>
      </c>
      <c r="N1268" t="str">
        <f>VLOOKUP($B1268,SOCS_box_taxonomy!$B$2:$Z$948,11,0)</f>
        <v xml:space="preserve"> Euteleostomi</v>
      </c>
      <c r="O1268" t="str">
        <f>VLOOKUP($B1268,SOCS_box_taxonomy!$B$2:$Z$948,12,0)</f>
        <v>Mammalia</v>
      </c>
      <c r="P1268" t="str">
        <f>VLOOKUP($B1268,SOCS_box_taxonomy!$B$2:$Z$948,13,0)</f>
        <v xml:space="preserve"> Eutheria</v>
      </c>
      <c r="Q1268" t="str">
        <f>VLOOKUP($B1268,SOCS_box_taxonomy!$B$2:$Z$948,14,0)</f>
        <v xml:space="preserve"> Laurasiatheria</v>
      </c>
      <c r="R1268" t="str">
        <f>VLOOKUP($B1268,SOCS_box_taxonomy!$B$2:$Z$948,15,0)</f>
        <v xml:space="preserve"> Carnivora</v>
      </c>
      <c r="S1268" t="str">
        <f>VLOOKUP($B1268,SOCS_box_taxonomy!$B$2:$Z$948,16,0)</f>
        <v xml:space="preserve"> Caniformia</v>
      </c>
      <c r="T1268" t="str">
        <f>VLOOKUP($B1268,SOCS_box_taxonomy!$B$2:$Z$948,17,0)</f>
        <v xml:space="preserve"> Ursidae</v>
      </c>
      <c r="U1268" t="str">
        <f>VLOOKUP($B1268,SOCS_box_taxonomy!$B$2:$Z$948,18,0)</f>
        <v>Ailuropoda.</v>
      </c>
      <c r="V1268">
        <f>VLOOKUP($B1268,SOCS_box_taxonomy!$B$2:$Z$948,19,0)</f>
        <v>0</v>
      </c>
      <c r="W1268">
        <f>VLOOKUP($B1268,SOCS_box_taxonomy!$B$2:$Z$948,20,0)</f>
        <v>0</v>
      </c>
      <c r="X1268">
        <f>VLOOKUP($B1268,SOCS_box_taxonomy!$B$2:$Z$948,21,0)</f>
        <v>0</v>
      </c>
      <c r="Y1268">
        <f>VLOOKUP($B1268,SOCS_box_taxonomy!$B$2:$Z$948,22,0)</f>
        <v>0</v>
      </c>
      <c r="Z1268">
        <f>$F1268-$E1268+1</f>
        <v>41</v>
      </c>
    </row>
    <row r="1269" spans="1:26">
      <c r="A1269" t="s">
        <v>622</v>
      </c>
      <c r="B1269" t="s">
        <v>1726</v>
      </c>
      <c r="C1269">
        <v>269</v>
      </c>
      <c r="D1269" t="s">
        <v>1269</v>
      </c>
      <c r="E1269">
        <v>14</v>
      </c>
      <c r="F1269">
        <v>106</v>
      </c>
      <c r="G1269">
        <v>64467</v>
      </c>
      <c r="H1269" t="s">
        <v>1270</v>
      </c>
      <c r="I1269" t="str">
        <f>VLOOKUP($B1269,SOCS_box_taxonomy!$B$2:$Z$948,6,0)</f>
        <v>Eukaryota</v>
      </c>
      <c r="J1269" t="str">
        <f>VLOOKUP($B1269,SOCS_box_taxonomy!$B$2:$Z$948,7,0)</f>
        <v xml:space="preserve"> Metazoa</v>
      </c>
      <c r="K1269" t="str">
        <f>VLOOKUP($B1269,SOCS_box_taxonomy!$B$2:$Z$948,8,0)</f>
        <v xml:space="preserve"> Chordata</v>
      </c>
      <c r="L1269" t="str">
        <f>VLOOKUP($B1269,SOCS_box_taxonomy!$B$2:$Z$948,9,0)</f>
        <v xml:space="preserve"> Craniata</v>
      </c>
      <c r="M1269" t="str">
        <f>VLOOKUP($B1269,SOCS_box_taxonomy!$B$2:$Z$948,10,0)</f>
        <v xml:space="preserve"> Vertebrata</v>
      </c>
      <c r="N1269" t="str">
        <f>VLOOKUP($B1269,SOCS_box_taxonomy!$B$2:$Z$948,11,0)</f>
        <v xml:space="preserve"> Euteleostomi</v>
      </c>
      <c r="O1269" t="str">
        <f>VLOOKUP($B1269,SOCS_box_taxonomy!$B$2:$Z$948,12,0)</f>
        <v>Mammalia</v>
      </c>
      <c r="P1269" t="str">
        <f>VLOOKUP($B1269,SOCS_box_taxonomy!$B$2:$Z$948,13,0)</f>
        <v xml:space="preserve"> Eutheria</v>
      </c>
      <c r="Q1269" t="str">
        <f>VLOOKUP($B1269,SOCS_box_taxonomy!$B$2:$Z$948,14,0)</f>
        <v xml:space="preserve"> Laurasiatheria</v>
      </c>
      <c r="R1269" t="str">
        <f>VLOOKUP($B1269,SOCS_box_taxonomy!$B$2:$Z$948,15,0)</f>
        <v xml:space="preserve"> Carnivora</v>
      </c>
      <c r="S1269" t="str">
        <f>VLOOKUP($B1269,SOCS_box_taxonomy!$B$2:$Z$948,16,0)</f>
        <v xml:space="preserve"> Caniformia</v>
      </c>
      <c r="T1269" t="str">
        <f>VLOOKUP($B1269,SOCS_box_taxonomy!$B$2:$Z$948,17,0)</f>
        <v xml:space="preserve"> Ursidae</v>
      </c>
      <c r="U1269" t="str">
        <f>VLOOKUP($B1269,SOCS_box_taxonomy!$B$2:$Z$948,18,0)</f>
        <v>Ailuropoda.</v>
      </c>
      <c r="V1269">
        <f>VLOOKUP($B1269,SOCS_box_taxonomy!$B$2:$Z$948,19,0)</f>
        <v>0</v>
      </c>
      <c r="W1269">
        <f>VLOOKUP($B1269,SOCS_box_taxonomy!$B$2:$Z$948,20,0)</f>
        <v>0</v>
      </c>
      <c r="X1269">
        <f>VLOOKUP($B1269,SOCS_box_taxonomy!$B$2:$Z$948,21,0)</f>
        <v>0</v>
      </c>
      <c r="Y1269">
        <f>VLOOKUP($B1269,SOCS_box_taxonomy!$B$2:$Z$948,22,0)</f>
        <v>0</v>
      </c>
    </row>
    <row r="1270" spans="1:26">
      <c r="A1270" t="s">
        <v>622</v>
      </c>
      <c r="B1270" t="s">
        <v>1726</v>
      </c>
      <c r="C1270">
        <v>269</v>
      </c>
      <c r="D1270" t="s">
        <v>1269</v>
      </c>
      <c r="E1270">
        <v>103</v>
      </c>
      <c r="F1270">
        <v>171</v>
      </c>
      <c r="G1270">
        <v>64467</v>
      </c>
      <c r="H1270" t="s">
        <v>1270</v>
      </c>
      <c r="I1270" t="str">
        <f>VLOOKUP($B1270,SOCS_box_taxonomy!$B$2:$Z$948,6,0)</f>
        <v>Eukaryota</v>
      </c>
      <c r="J1270" t="str">
        <f>VLOOKUP($B1270,SOCS_box_taxonomy!$B$2:$Z$948,7,0)</f>
        <v xml:space="preserve"> Metazoa</v>
      </c>
      <c r="K1270" t="str">
        <f>VLOOKUP($B1270,SOCS_box_taxonomy!$B$2:$Z$948,8,0)</f>
        <v xml:space="preserve"> Chordata</v>
      </c>
      <c r="L1270" t="str">
        <f>VLOOKUP($B1270,SOCS_box_taxonomy!$B$2:$Z$948,9,0)</f>
        <v xml:space="preserve"> Craniata</v>
      </c>
      <c r="M1270" t="str">
        <f>VLOOKUP($B1270,SOCS_box_taxonomy!$B$2:$Z$948,10,0)</f>
        <v xml:space="preserve"> Vertebrata</v>
      </c>
      <c r="N1270" t="str">
        <f>VLOOKUP($B1270,SOCS_box_taxonomy!$B$2:$Z$948,11,0)</f>
        <v xml:space="preserve"> Euteleostomi</v>
      </c>
      <c r="O1270" t="str">
        <f>VLOOKUP($B1270,SOCS_box_taxonomy!$B$2:$Z$948,12,0)</f>
        <v>Mammalia</v>
      </c>
      <c r="P1270" t="str">
        <f>VLOOKUP($B1270,SOCS_box_taxonomy!$B$2:$Z$948,13,0)</f>
        <v xml:space="preserve"> Eutheria</v>
      </c>
      <c r="Q1270" t="str">
        <f>VLOOKUP($B1270,SOCS_box_taxonomy!$B$2:$Z$948,14,0)</f>
        <v xml:space="preserve"> Laurasiatheria</v>
      </c>
      <c r="R1270" t="str">
        <f>VLOOKUP($B1270,SOCS_box_taxonomy!$B$2:$Z$948,15,0)</f>
        <v xml:space="preserve"> Carnivora</v>
      </c>
      <c r="S1270" t="str">
        <f>VLOOKUP($B1270,SOCS_box_taxonomy!$B$2:$Z$948,16,0)</f>
        <v xml:space="preserve"> Caniformia</v>
      </c>
      <c r="T1270" t="str">
        <f>VLOOKUP($B1270,SOCS_box_taxonomy!$B$2:$Z$948,17,0)</f>
        <v xml:space="preserve"> Ursidae</v>
      </c>
      <c r="U1270" t="str">
        <f>VLOOKUP($B1270,SOCS_box_taxonomy!$B$2:$Z$948,18,0)</f>
        <v>Ailuropoda.</v>
      </c>
      <c r="V1270">
        <f>VLOOKUP($B1270,SOCS_box_taxonomy!$B$2:$Z$948,19,0)</f>
        <v>0</v>
      </c>
      <c r="W1270">
        <f>VLOOKUP($B1270,SOCS_box_taxonomy!$B$2:$Z$948,20,0)</f>
        <v>0</v>
      </c>
      <c r="X1270">
        <f>VLOOKUP($B1270,SOCS_box_taxonomy!$B$2:$Z$948,21,0)</f>
        <v>0</v>
      </c>
      <c r="Y1270">
        <f>VLOOKUP($B1270,SOCS_box_taxonomy!$B$2:$Z$948,22,0)</f>
        <v>0</v>
      </c>
    </row>
    <row r="1271" spans="1:26">
      <c r="A1271" t="s">
        <v>622</v>
      </c>
      <c r="B1271" t="s">
        <v>1726</v>
      </c>
      <c r="C1271">
        <v>269</v>
      </c>
      <c r="D1271" t="s">
        <v>1269</v>
      </c>
      <c r="E1271">
        <v>145</v>
      </c>
      <c r="F1271">
        <v>231</v>
      </c>
      <c r="G1271">
        <v>64467</v>
      </c>
      <c r="H1271" t="s">
        <v>1270</v>
      </c>
      <c r="I1271" t="str">
        <f>VLOOKUP($B1271,SOCS_box_taxonomy!$B$2:$Z$948,6,0)</f>
        <v>Eukaryota</v>
      </c>
      <c r="J1271" t="str">
        <f>VLOOKUP($B1271,SOCS_box_taxonomy!$B$2:$Z$948,7,0)</f>
        <v xml:space="preserve"> Metazoa</v>
      </c>
      <c r="K1271" t="str">
        <f>VLOOKUP($B1271,SOCS_box_taxonomy!$B$2:$Z$948,8,0)</f>
        <v xml:space="preserve"> Chordata</v>
      </c>
      <c r="L1271" t="str">
        <f>VLOOKUP($B1271,SOCS_box_taxonomy!$B$2:$Z$948,9,0)</f>
        <v xml:space="preserve"> Craniata</v>
      </c>
      <c r="M1271" t="str">
        <f>VLOOKUP($B1271,SOCS_box_taxonomy!$B$2:$Z$948,10,0)</f>
        <v xml:space="preserve"> Vertebrata</v>
      </c>
      <c r="N1271" t="str">
        <f>VLOOKUP($B1271,SOCS_box_taxonomy!$B$2:$Z$948,11,0)</f>
        <v xml:space="preserve"> Euteleostomi</v>
      </c>
      <c r="O1271" t="str">
        <f>VLOOKUP($B1271,SOCS_box_taxonomy!$B$2:$Z$948,12,0)</f>
        <v>Mammalia</v>
      </c>
      <c r="P1271" t="str">
        <f>VLOOKUP($B1271,SOCS_box_taxonomy!$B$2:$Z$948,13,0)</f>
        <v xml:space="preserve"> Eutheria</v>
      </c>
      <c r="Q1271" t="str">
        <f>VLOOKUP($B1271,SOCS_box_taxonomy!$B$2:$Z$948,14,0)</f>
        <v xml:space="preserve"> Laurasiatheria</v>
      </c>
      <c r="R1271" t="str">
        <f>VLOOKUP($B1271,SOCS_box_taxonomy!$B$2:$Z$948,15,0)</f>
        <v xml:space="preserve"> Carnivora</v>
      </c>
      <c r="S1271" t="str">
        <f>VLOOKUP($B1271,SOCS_box_taxonomy!$B$2:$Z$948,16,0)</f>
        <v xml:space="preserve"> Caniformia</v>
      </c>
      <c r="T1271" t="str">
        <f>VLOOKUP($B1271,SOCS_box_taxonomy!$B$2:$Z$948,17,0)</f>
        <v xml:space="preserve"> Ursidae</v>
      </c>
      <c r="U1271" t="str">
        <f>VLOOKUP($B1271,SOCS_box_taxonomy!$B$2:$Z$948,18,0)</f>
        <v>Ailuropoda.</v>
      </c>
      <c r="V1271">
        <f>VLOOKUP($B1271,SOCS_box_taxonomy!$B$2:$Z$948,19,0)</f>
        <v>0</v>
      </c>
      <c r="W1271">
        <f>VLOOKUP($B1271,SOCS_box_taxonomy!$B$2:$Z$948,20,0)</f>
        <v>0</v>
      </c>
      <c r="X1271">
        <f>VLOOKUP($B1271,SOCS_box_taxonomy!$B$2:$Z$948,21,0)</f>
        <v>0</v>
      </c>
      <c r="Y1271">
        <f>VLOOKUP($B1271,SOCS_box_taxonomy!$B$2:$Z$948,22,0)</f>
        <v>0</v>
      </c>
    </row>
    <row r="1272" spans="1:26">
      <c r="A1272" t="s">
        <v>622</v>
      </c>
      <c r="B1272" t="s">
        <v>1726</v>
      </c>
      <c r="C1272">
        <v>269</v>
      </c>
      <c r="D1272" t="s">
        <v>21</v>
      </c>
      <c r="E1272">
        <v>230</v>
      </c>
      <c r="F1272">
        <v>269</v>
      </c>
      <c r="G1272">
        <v>1016</v>
      </c>
      <c r="H1272" t="s">
        <v>1265</v>
      </c>
      <c r="I1272" t="str">
        <f>VLOOKUP($B1272,SOCS_box_taxonomy!$B$2:$Z$948,6,0)</f>
        <v>Eukaryota</v>
      </c>
      <c r="J1272" t="str">
        <f>VLOOKUP($B1272,SOCS_box_taxonomy!$B$2:$Z$948,7,0)</f>
        <v xml:space="preserve"> Metazoa</v>
      </c>
      <c r="K1272" t="str">
        <f>VLOOKUP($B1272,SOCS_box_taxonomy!$B$2:$Z$948,8,0)</f>
        <v xml:space="preserve"> Chordata</v>
      </c>
      <c r="L1272" t="str">
        <f>VLOOKUP($B1272,SOCS_box_taxonomy!$B$2:$Z$948,9,0)</f>
        <v xml:space="preserve"> Craniata</v>
      </c>
      <c r="M1272" t="str">
        <f>VLOOKUP($B1272,SOCS_box_taxonomy!$B$2:$Z$948,10,0)</f>
        <v xml:space="preserve"> Vertebrata</v>
      </c>
      <c r="N1272" t="str">
        <f>VLOOKUP($B1272,SOCS_box_taxonomy!$B$2:$Z$948,11,0)</f>
        <v xml:space="preserve"> Euteleostomi</v>
      </c>
      <c r="O1272" t="str">
        <f>VLOOKUP($B1272,SOCS_box_taxonomy!$B$2:$Z$948,12,0)</f>
        <v>Mammalia</v>
      </c>
      <c r="P1272" t="str">
        <f>VLOOKUP($B1272,SOCS_box_taxonomy!$B$2:$Z$948,13,0)</f>
        <v xml:space="preserve"> Eutheria</v>
      </c>
      <c r="Q1272" t="str">
        <f>VLOOKUP($B1272,SOCS_box_taxonomy!$B$2:$Z$948,14,0)</f>
        <v xml:space="preserve"> Laurasiatheria</v>
      </c>
      <c r="R1272" t="str">
        <f>VLOOKUP($B1272,SOCS_box_taxonomy!$B$2:$Z$948,15,0)</f>
        <v xml:space="preserve"> Carnivora</v>
      </c>
      <c r="S1272" t="str">
        <f>VLOOKUP($B1272,SOCS_box_taxonomy!$B$2:$Z$948,16,0)</f>
        <v xml:space="preserve"> Caniformia</v>
      </c>
      <c r="T1272" t="str">
        <f>VLOOKUP($B1272,SOCS_box_taxonomy!$B$2:$Z$948,17,0)</f>
        <v xml:space="preserve"> Ursidae</v>
      </c>
      <c r="U1272" t="str">
        <f>VLOOKUP($B1272,SOCS_box_taxonomy!$B$2:$Z$948,18,0)</f>
        <v>Ailuropoda.</v>
      </c>
      <c r="V1272">
        <f>VLOOKUP($B1272,SOCS_box_taxonomy!$B$2:$Z$948,19,0)</f>
        <v>0</v>
      </c>
      <c r="W1272">
        <f>VLOOKUP($B1272,SOCS_box_taxonomy!$B$2:$Z$948,20,0)</f>
        <v>0</v>
      </c>
      <c r="X1272">
        <f>VLOOKUP($B1272,SOCS_box_taxonomy!$B$2:$Z$948,21,0)</f>
        <v>0</v>
      </c>
      <c r="Y1272">
        <f>VLOOKUP($B1272,SOCS_box_taxonomy!$B$2:$Z$948,22,0)</f>
        <v>0</v>
      </c>
      <c r="Z1272">
        <f>$F1272-$E1272+1</f>
        <v>40</v>
      </c>
    </row>
    <row r="1273" spans="1:26">
      <c r="A1273" t="s">
        <v>623</v>
      </c>
      <c r="B1273" t="s">
        <v>1727</v>
      </c>
      <c r="C1273">
        <v>250</v>
      </c>
      <c r="D1273" t="s">
        <v>1286</v>
      </c>
      <c r="E1273">
        <v>75</v>
      </c>
      <c r="F1273">
        <v>156</v>
      </c>
      <c r="G1273">
        <v>4403</v>
      </c>
      <c r="H1273" t="s">
        <v>1287</v>
      </c>
      <c r="I1273" t="str">
        <f>VLOOKUP($B1273,SOCS_box_taxonomy!$B$2:$Z$948,6,0)</f>
        <v>Eukaryota</v>
      </c>
      <c r="J1273" t="str">
        <f>VLOOKUP($B1273,SOCS_box_taxonomy!$B$2:$Z$948,7,0)</f>
        <v xml:space="preserve"> Metazoa</v>
      </c>
      <c r="K1273" t="str">
        <f>VLOOKUP($B1273,SOCS_box_taxonomy!$B$2:$Z$948,8,0)</f>
        <v xml:space="preserve"> Chordata</v>
      </c>
      <c r="L1273" t="str">
        <f>VLOOKUP($B1273,SOCS_box_taxonomy!$B$2:$Z$948,9,0)</f>
        <v xml:space="preserve"> Craniata</v>
      </c>
      <c r="M1273" t="str">
        <f>VLOOKUP($B1273,SOCS_box_taxonomy!$B$2:$Z$948,10,0)</f>
        <v xml:space="preserve"> Vertebrata</v>
      </c>
      <c r="N1273" t="str">
        <f>VLOOKUP($B1273,SOCS_box_taxonomy!$B$2:$Z$948,11,0)</f>
        <v xml:space="preserve"> Euteleostomi</v>
      </c>
      <c r="O1273" t="str">
        <f>VLOOKUP($B1273,SOCS_box_taxonomy!$B$2:$Z$948,12,0)</f>
        <v>Mammalia</v>
      </c>
      <c r="P1273" t="str">
        <f>VLOOKUP($B1273,SOCS_box_taxonomy!$B$2:$Z$948,13,0)</f>
        <v xml:space="preserve"> Eutheria</v>
      </c>
      <c r="Q1273" t="str">
        <f>VLOOKUP($B1273,SOCS_box_taxonomy!$B$2:$Z$948,14,0)</f>
        <v xml:space="preserve"> Laurasiatheria</v>
      </c>
      <c r="R1273" t="str">
        <f>VLOOKUP($B1273,SOCS_box_taxonomy!$B$2:$Z$948,15,0)</f>
        <v xml:space="preserve"> Carnivora</v>
      </c>
      <c r="S1273" t="str">
        <f>VLOOKUP($B1273,SOCS_box_taxonomy!$B$2:$Z$948,16,0)</f>
        <v xml:space="preserve"> Caniformia</v>
      </c>
      <c r="T1273" t="str">
        <f>VLOOKUP($B1273,SOCS_box_taxonomy!$B$2:$Z$948,17,0)</f>
        <v xml:space="preserve"> Ursidae</v>
      </c>
      <c r="U1273" t="str">
        <f>VLOOKUP($B1273,SOCS_box_taxonomy!$B$2:$Z$948,18,0)</f>
        <v>Ailuropoda.</v>
      </c>
      <c r="V1273">
        <f>VLOOKUP($B1273,SOCS_box_taxonomy!$B$2:$Z$948,19,0)</f>
        <v>0</v>
      </c>
      <c r="W1273">
        <f>VLOOKUP($B1273,SOCS_box_taxonomy!$B$2:$Z$948,20,0)</f>
        <v>0</v>
      </c>
      <c r="X1273">
        <f>VLOOKUP($B1273,SOCS_box_taxonomy!$B$2:$Z$948,21,0)</f>
        <v>0</v>
      </c>
      <c r="Y1273">
        <f>VLOOKUP($B1273,SOCS_box_taxonomy!$B$2:$Z$948,22,0)</f>
        <v>0</v>
      </c>
    </row>
    <row r="1274" spans="1:26">
      <c r="A1274" t="s">
        <v>623</v>
      </c>
      <c r="B1274" t="s">
        <v>1727</v>
      </c>
      <c r="C1274">
        <v>250</v>
      </c>
      <c r="D1274" t="s">
        <v>21</v>
      </c>
      <c r="E1274">
        <v>212</v>
      </c>
      <c r="F1274">
        <v>247</v>
      </c>
      <c r="G1274">
        <v>1016</v>
      </c>
      <c r="H1274" t="s">
        <v>1265</v>
      </c>
      <c r="I1274" t="str">
        <f>VLOOKUP($B1274,SOCS_box_taxonomy!$B$2:$Z$948,6,0)</f>
        <v>Eukaryota</v>
      </c>
      <c r="J1274" t="str">
        <f>VLOOKUP($B1274,SOCS_box_taxonomy!$B$2:$Z$948,7,0)</f>
        <v xml:space="preserve"> Metazoa</v>
      </c>
      <c r="K1274" t="str">
        <f>VLOOKUP($B1274,SOCS_box_taxonomy!$B$2:$Z$948,8,0)</f>
        <v xml:space="preserve"> Chordata</v>
      </c>
      <c r="L1274" t="str">
        <f>VLOOKUP($B1274,SOCS_box_taxonomy!$B$2:$Z$948,9,0)</f>
        <v xml:space="preserve"> Craniata</v>
      </c>
      <c r="M1274" t="str">
        <f>VLOOKUP($B1274,SOCS_box_taxonomy!$B$2:$Z$948,10,0)</f>
        <v xml:space="preserve"> Vertebrata</v>
      </c>
      <c r="N1274" t="str">
        <f>VLOOKUP($B1274,SOCS_box_taxonomy!$B$2:$Z$948,11,0)</f>
        <v xml:space="preserve"> Euteleostomi</v>
      </c>
      <c r="O1274" t="str">
        <f>VLOOKUP($B1274,SOCS_box_taxonomy!$B$2:$Z$948,12,0)</f>
        <v>Mammalia</v>
      </c>
      <c r="P1274" t="str">
        <f>VLOOKUP($B1274,SOCS_box_taxonomy!$B$2:$Z$948,13,0)</f>
        <v xml:space="preserve"> Eutheria</v>
      </c>
      <c r="Q1274" t="str">
        <f>VLOOKUP($B1274,SOCS_box_taxonomy!$B$2:$Z$948,14,0)</f>
        <v xml:space="preserve"> Laurasiatheria</v>
      </c>
      <c r="R1274" t="str">
        <f>VLOOKUP($B1274,SOCS_box_taxonomy!$B$2:$Z$948,15,0)</f>
        <v xml:space="preserve"> Carnivora</v>
      </c>
      <c r="S1274" t="str">
        <f>VLOOKUP($B1274,SOCS_box_taxonomy!$B$2:$Z$948,16,0)</f>
        <v xml:space="preserve"> Caniformia</v>
      </c>
      <c r="T1274" t="str">
        <f>VLOOKUP($B1274,SOCS_box_taxonomy!$B$2:$Z$948,17,0)</f>
        <v xml:space="preserve"> Ursidae</v>
      </c>
      <c r="U1274" t="str">
        <f>VLOOKUP($B1274,SOCS_box_taxonomy!$B$2:$Z$948,18,0)</f>
        <v>Ailuropoda.</v>
      </c>
      <c r="V1274">
        <f>VLOOKUP($B1274,SOCS_box_taxonomy!$B$2:$Z$948,19,0)</f>
        <v>0</v>
      </c>
      <c r="W1274">
        <f>VLOOKUP($B1274,SOCS_box_taxonomy!$B$2:$Z$948,20,0)</f>
        <v>0</v>
      </c>
      <c r="X1274">
        <f>VLOOKUP($B1274,SOCS_box_taxonomy!$B$2:$Z$948,21,0)</f>
        <v>0</v>
      </c>
      <c r="Y1274">
        <f>VLOOKUP($B1274,SOCS_box_taxonomy!$B$2:$Z$948,22,0)</f>
        <v>0</v>
      </c>
      <c r="Z1274">
        <f>$F1274-$E1274+1</f>
        <v>36</v>
      </c>
    </row>
    <row r="1275" spans="1:26">
      <c r="A1275" t="s">
        <v>624</v>
      </c>
      <c r="B1275" t="s">
        <v>1728</v>
      </c>
      <c r="C1275">
        <v>468</v>
      </c>
      <c r="D1275" t="s">
        <v>1269</v>
      </c>
      <c r="E1275">
        <v>74</v>
      </c>
      <c r="F1275">
        <v>213</v>
      </c>
      <c r="G1275">
        <v>64467</v>
      </c>
      <c r="H1275" t="s">
        <v>1270</v>
      </c>
      <c r="I1275" t="str">
        <f>VLOOKUP($B1275,SOCS_box_taxonomy!$B$2:$Z$948,6,0)</f>
        <v>Eukaryota</v>
      </c>
      <c r="J1275" t="str">
        <f>VLOOKUP($B1275,SOCS_box_taxonomy!$B$2:$Z$948,7,0)</f>
        <v xml:space="preserve"> Metazoa</v>
      </c>
      <c r="K1275" t="str">
        <f>VLOOKUP($B1275,SOCS_box_taxonomy!$B$2:$Z$948,8,0)</f>
        <v xml:space="preserve"> Chordata</v>
      </c>
      <c r="L1275" t="str">
        <f>VLOOKUP($B1275,SOCS_box_taxonomy!$B$2:$Z$948,9,0)</f>
        <v xml:space="preserve"> Craniata</v>
      </c>
      <c r="M1275" t="str">
        <f>VLOOKUP($B1275,SOCS_box_taxonomy!$B$2:$Z$948,10,0)</f>
        <v xml:space="preserve"> Vertebrata</v>
      </c>
      <c r="N1275" t="str">
        <f>VLOOKUP($B1275,SOCS_box_taxonomy!$B$2:$Z$948,11,0)</f>
        <v xml:space="preserve"> Euteleostomi</v>
      </c>
      <c r="O1275" t="str">
        <f>VLOOKUP($B1275,SOCS_box_taxonomy!$B$2:$Z$948,12,0)</f>
        <v>Mammalia</v>
      </c>
      <c r="P1275" t="str">
        <f>VLOOKUP($B1275,SOCS_box_taxonomy!$B$2:$Z$948,13,0)</f>
        <v xml:space="preserve"> Eutheria</v>
      </c>
      <c r="Q1275" t="str">
        <f>VLOOKUP($B1275,SOCS_box_taxonomy!$B$2:$Z$948,14,0)</f>
        <v xml:space="preserve"> Laurasiatheria</v>
      </c>
      <c r="R1275" t="str">
        <f>VLOOKUP($B1275,SOCS_box_taxonomy!$B$2:$Z$948,15,0)</f>
        <v xml:space="preserve"> Carnivora</v>
      </c>
      <c r="S1275" t="str">
        <f>VLOOKUP($B1275,SOCS_box_taxonomy!$B$2:$Z$948,16,0)</f>
        <v xml:space="preserve"> Caniformia</v>
      </c>
      <c r="T1275" t="str">
        <f>VLOOKUP($B1275,SOCS_box_taxonomy!$B$2:$Z$948,17,0)</f>
        <v xml:space="preserve"> Ursidae</v>
      </c>
      <c r="U1275" t="str">
        <f>VLOOKUP($B1275,SOCS_box_taxonomy!$B$2:$Z$948,18,0)</f>
        <v>Ailuropoda.</v>
      </c>
      <c r="V1275">
        <f>VLOOKUP($B1275,SOCS_box_taxonomy!$B$2:$Z$948,19,0)</f>
        <v>0</v>
      </c>
      <c r="W1275">
        <f>VLOOKUP($B1275,SOCS_box_taxonomy!$B$2:$Z$948,20,0)</f>
        <v>0</v>
      </c>
      <c r="X1275">
        <f>VLOOKUP($B1275,SOCS_box_taxonomy!$B$2:$Z$948,21,0)</f>
        <v>0</v>
      </c>
      <c r="Y1275">
        <f>VLOOKUP($B1275,SOCS_box_taxonomy!$B$2:$Z$948,22,0)</f>
        <v>0</v>
      </c>
    </row>
    <row r="1276" spans="1:26">
      <c r="A1276" t="s">
        <v>624</v>
      </c>
      <c r="B1276" t="s">
        <v>1728</v>
      </c>
      <c r="C1276">
        <v>468</v>
      </c>
      <c r="D1276" t="s">
        <v>21</v>
      </c>
      <c r="E1276">
        <v>423</v>
      </c>
      <c r="F1276">
        <v>462</v>
      </c>
      <c r="G1276">
        <v>1016</v>
      </c>
      <c r="H1276" t="s">
        <v>1265</v>
      </c>
      <c r="I1276" t="str">
        <f>VLOOKUP($B1276,SOCS_box_taxonomy!$B$2:$Z$948,6,0)</f>
        <v>Eukaryota</v>
      </c>
      <c r="J1276" t="str">
        <f>VLOOKUP($B1276,SOCS_box_taxonomy!$B$2:$Z$948,7,0)</f>
        <v xml:space="preserve"> Metazoa</v>
      </c>
      <c r="K1276" t="str">
        <f>VLOOKUP($B1276,SOCS_box_taxonomy!$B$2:$Z$948,8,0)</f>
        <v xml:space="preserve"> Chordata</v>
      </c>
      <c r="L1276" t="str">
        <f>VLOOKUP($B1276,SOCS_box_taxonomy!$B$2:$Z$948,9,0)</f>
        <v xml:space="preserve"> Craniata</v>
      </c>
      <c r="M1276" t="str">
        <f>VLOOKUP($B1276,SOCS_box_taxonomy!$B$2:$Z$948,10,0)</f>
        <v xml:space="preserve"> Vertebrata</v>
      </c>
      <c r="N1276" t="str">
        <f>VLOOKUP($B1276,SOCS_box_taxonomy!$B$2:$Z$948,11,0)</f>
        <v xml:space="preserve"> Euteleostomi</v>
      </c>
      <c r="O1276" t="str">
        <f>VLOOKUP($B1276,SOCS_box_taxonomy!$B$2:$Z$948,12,0)</f>
        <v>Mammalia</v>
      </c>
      <c r="P1276" t="str">
        <f>VLOOKUP($B1276,SOCS_box_taxonomy!$B$2:$Z$948,13,0)</f>
        <v xml:space="preserve"> Eutheria</v>
      </c>
      <c r="Q1276" t="str">
        <f>VLOOKUP($B1276,SOCS_box_taxonomy!$B$2:$Z$948,14,0)</f>
        <v xml:space="preserve"> Laurasiatheria</v>
      </c>
      <c r="R1276" t="str">
        <f>VLOOKUP($B1276,SOCS_box_taxonomy!$B$2:$Z$948,15,0)</f>
        <v xml:space="preserve"> Carnivora</v>
      </c>
      <c r="S1276" t="str">
        <f>VLOOKUP($B1276,SOCS_box_taxonomy!$B$2:$Z$948,16,0)</f>
        <v xml:space="preserve"> Caniformia</v>
      </c>
      <c r="T1276" t="str">
        <f>VLOOKUP($B1276,SOCS_box_taxonomy!$B$2:$Z$948,17,0)</f>
        <v xml:space="preserve"> Ursidae</v>
      </c>
      <c r="U1276" t="str">
        <f>VLOOKUP($B1276,SOCS_box_taxonomy!$B$2:$Z$948,18,0)</f>
        <v>Ailuropoda.</v>
      </c>
      <c r="V1276">
        <f>VLOOKUP($B1276,SOCS_box_taxonomy!$B$2:$Z$948,19,0)</f>
        <v>0</v>
      </c>
      <c r="W1276">
        <f>VLOOKUP($B1276,SOCS_box_taxonomy!$B$2:$Z$948,20,0)</f>
        <v>0</v>
      </c>
      <c r="X1276">
        <f>VLOOKUP($B1276,SOCS_box_taxonomy!$B$2:$Z$948,21,0)</f>
        <v>0</v>
      </c>
      <c r="Y1276">
        <f>VLOOKUP($B1276,SOCS_box_taxonomy!$B$2:$Z$948,22,0)</f>
        <v>0</v>
      </c>
      <c r="Z1276">
        <f>$F1276-$E1276+1</f>
        <v>40</v>
      </c>
    </row>
    <row r="1277" spans="1:26">
      <c r="A1277" t="s">
        <v>625</v>
      </c>
      <c r="B1277" t="s">
        <v>1729</v>
      </c>
      <c r="C1277">
        <v>198</v>
      </c>
      <c r="D1277" t="s">
        <v>1286</v>
      </c>
      <c r="E1277">
        <v>48</v>
      </c>
      <c r="F1277">
        <v>129</v>
      </c>
      <c r="G1277">
        <v>4403</v>
      </c>
      <c r="H1277" t="s">
        <v>1287</v>
      </c>
      <c r="I1277" t="str">
        <f>VLOOKUP($B1277,SOCS_box_taxonomy!$B$2:$Z$948,6,0)</f>
        <v>Eukaryota</v>
      </c>
      <c r="J1277" t="str">
        <f>VLOOKUP($B1277,SOCS_box_taxonomy!$B$2:$Z$948,7,0)</f>
        <v xml:space="preserve"> Metazoa</v>
      </c>
      <c r="K1277" t="str">
        <f>VLOOKUP($B1277,SOCS_box_taxonomy!$B$2:$Z$948,8,0)</f>
        <v xml:space="preserve"> Chordata</v>
      </c>
      <c r="L1277" t="str">
        <f>VLOOKUP($B1277,SOCS_box_taxonomy!$B$2:$Z$948,9,0)</f>
        <v xml:space="preserve"> Craniata</v>
      </c>
      <c r="M1277" t="str">
        <f>VLOOKUP($B1277,SOCS_box_taxonomy!$B$2:$Z$948,10,0)</f>
        <v xml:space="preserve"> Vertebrata</v>
      </c>
      <c r="N1277" t="str">
        <f>VLOOKUP($B1277,SOCS_box_taxonomy!$B$2:$Z$948,11,0)</f>
        <v xml:space="preserve"> Euteleostomi</v>
      </c>
      <c r="O1277" t="str">
        <f>VLOOKUP($B1277,SOCS_box_taxonomy!$B$2:$Z$948,12,0)</f>
        <v>Mammalia</v>
      </c>
      <c r="P1277" t="str">
        <f>VLOOKUP($B1277,SOCS_box_taxonomy!$B$2:$Z$948,13,0)</f>
        <v xml:space="preserve"> Eutheria</v>
      </c>
      <c r="Q1277" t="str">
        <f>VLOOKUP($B1277,SOCS_box_taxonomy!$B$2:$Z$948,14,0)</f>
        <v xml:space="preserve"> Laurasiatheria</v>
      </c>
      <c r="R1277" t="str">
        <f>VLOOKUP($B1277,SOCS_box_taxonomy!$B$2:$Z$948,15,0)</f>
        <v xml:space="preserve"> Carnivora</v>
      </c>
      <c r="S1277" t="str">
        <f>VLOOKUP($B1277,SOCS_box_taxonomy!$B$2:$Z$948,16,0)</f>
        <v xml:space="preserve"> Caniformia</v>
      </c>
      <c r="T1277" t="str">
        <f>VLOOKUP($B1277,SOCS_box_taxonomy!$B$2:$Z$948,17,0)</f>
        <v xml:space="preserve"> Ursidae</v>
      </c>
      <c r="U1277" t="str">
        <f>VLOOKUP($B1277,SOCS_box_taxonomy!$B$2:$Z$948,18,0)</f>
        <v>Ailuropoda.</v>
      </c>
      <c r="V1277">
        <f>VLOOKUP($B1277,SOCS_box_taxonomy!$B$2:$Z$948,19,0)</f>
        <v>0</v>
      </c>
      <c r="W1277">
        <f>VLOOKUP($B1277,SOCS_box_taxonomy!$B$2:$Z$948,20,0)</f>
        <v>0</v>
      </c>
      <c r="X1277">
        <f>VLOOKUP($B1277,SOCS_box_taxonomy!$B$2:$Z$948,21,0)</f>
        <v>0</v>
      </c>
      <c r="Y1277">
        <f>VLOOKUP($B1277,SOCS_box_taxonomy!$B$2:$Z$948,22,0)</f>
        <v>0</v>
      </c>
    </row>
    <row r="1278" spans="1:26">
      <c r="A1278" t="s">
        <v>625</v>
      </c>
      <c r="B1278" t="s">
        <v>1729</v>
      </c>
      <c r="C1278">
        <v>198</v>
      </c>
      <c r="D1278" t="s">
        <v>21</v>
      </c>
      <c r="E1278">
        <v>160</v>
      </c>
      <c r="F1278">
        <v>195</v>
      </c>
      <c r="G1278">
        <v>1016</v>
      </c>
      <c r="H1278" t="s">
        <v>1265</v>
      </c>
      <c r="I1278" t="str">
        <f>VLOOKUP($B1278,SOCS_box_taxonomy!$B$2:$Z$948,6,0)</f>
        <v>Eukaryota</v>
      </c>
      <c r="J1278" t="str">
        <f>VLOOKUP($B1278,SOCS_box_taxonomy!$B$2:$Z$948,7,0)</f>
        <v xml:space="preserve"> Metazoa</v>
      </c>
      <c r="K1278" t="str">
        <f>VLOOKUP($B1278,SOCS_box_taxonomy!$B$2:$Z$948,8,0)</f>
        <v xml:space="preserve"> Chordata</v>
      </c>
      <c r="L1278" t="str">
        <f>VLOOKUP($B1278,SOCS_box_taxonomy!$B$2:$Z$948,9,0)</f>
        <v xml:space="preserve"> Craniata</v>
      </c>
      <c r="M1278" t="str">
        <f>VLOOKUP($B1278,SOCS_box_taxonomy!$B$2:$Z$948,10,0)</f>
        <v xml:space="preserve"> Vertebrata</v>
      </c>
      <c r="N1278" t="str">
        <f>VLOOKUP($B1278,SOCS_box_taxonomy!$B$2:$Z$948,11,0)</f>
        <v xml:space="preserve"> Euteleostomi</v>
      </c>
      <c r="O1278" t="str">
        <f>VLOOKUP($B1278,SOCS_box_taxonomy!$B$2:$Z$948,12,0)</f>
        <v>Mammalia</v>
      </c>
      <c r="P1278" t="str">
        <f>VLOOKUP($B1278,SOCS_box_taxonomy!$B$2:$Z$948,13,0)</f>
        <v xml:space="preserve"> Eutheria</v>
      </c>
      <c r="Q1278" t="str">
        <f>VLOOKUP($B1278,SOCS_box_taxonomy!$B$2:$Z$948,14,0)</f>
        <v xml:space="preserve"> Laurasiatheria</v>
      </c>
      <c r="R1278" t="str">
        <f>VLOOKUP($B1278,SOCS_box_taxonomy!$B$2:$Z$948,15,0)</f>
        <v xml:space="preserve"> Carnivora</v>
      </c>
      <c r="S1278" t="str">
        <f>VLOOKUP($B1278,SOCS_box_taxonomy!$B$2:$Z$948,16,0)</f>
        <v xml:space="preserve"> Caniformia</v>
      </c>
      <c r="T1278" t="str">
        <f>VLOOKUP($B1278,SOCS_box_taxonomy!$B$2:$Z$948,17,0)</f>
        <v xml:space="preserve"> Ursidae</v>
      </c>
      <c r="U1278" t="str">
        <f>VLOOKUP($B1278,SOCS_box_taxonomy!$B$2:$Z$948,18,0)</f>
        <v>Ailuropoda.</v>
      </c>
      <c r="V1278">
        <f>VLOOKUP($B1278,SOCS_box_taxonomy!$B$2:$Z$948,19,0)</f>
        <v>0</v>
      </c>
      <c r="W1278">
        <f>VLOOKUP($B1278,SOCS_box_taxonomy!$B$2:$Z$948,20,0)</f>
        <v>0</v>
      </c>
      <c r="X1278">
        <f>VLOOKUP($B1278,SOCS_box_taxonomy!$B$2:$Z$948,21,0)</f>
        <v>0</v>
      </c>
      <c r="Y1278">
        <f>VLOOKUP($B1278,SOCS_box_taxonomy!$B$2:$Z$948,22,0)</f>
        <v>0</v>
      </c>
      <c r="Z1278">
        <f>$F1278-$E1278+1</f>
        <v>36</v>
      </c>
    </row>
    <row r="1279" spans="1:26">
      <c r="A1279" t="s">
        <v>626</v>
      </c>
      <c r="B1279" t="s">
        <v>1730</v>
      </c>
      <c r="C1279">
        <v>263</v>
      </c>
      <c r="D1279" t="s">
        <v>21</v>
      </c>
      <c r="E1279">
        <v>224</v>
      </c>
      <c r="F1279">
        <v>263</v>
      </c>
      <c r="G1279">
        <v>1016</v>
      </c>
      <c r="H1279" t="s">
        <v>1265</v>
      </c>
      <c r="I1279" t="str">
        <f>VLOOKUP($B1279,SOCS_box_taxonomy!$B$2:$Z$948,6,0)</f>
        <v>Eukaryota</v>
      </c>
      <c r="J1279" t="str">
        <f>VLOOKUP($B1279,SOCS_box_taxonomy!$B$2:$Z$948,7,0)</f>
        <v xml:space="preserve"> Metazoa</v>
      </c>
      <c r="K1279" t="str">
        <f>VLOOKUP($B1279,SOCS_box_taxonomy!$B$2:$Z$948,8,0)</f>
        <v xml:space="preserve"> Chordata</v>
      </c>
      <c r="L1279" t="str">
        <f>VLOOKUP($B1279,SOCS_box_taxonomy!$B$2:$Z$948,9,0)</f>
        <v xml:space="preserve"> Craniata</v>
      </c>
      <c r="M1279" t="str">
        <f>VLOOKUP($B1279,SOCS_box_taxonomy!$B$2:$Z$948,10,0)</f>
        <v xml:space="preserve"> Vertebrata</v>
      </c>
      <c r="N1279" t="str">
        <f>VLOOKUP($B1279,SOCS_box_taxonomy!$B$2:$Z$948,11,0)</f>
        <v xml:space="preserve"> Euteleostomi</v>
      </c>
      <c r="O1279" t="str">
        <f>VLOOKUP($B1279,SOCS_box_taxonomy!$B$2:$Z$948,12,0)</f>
        <v>Mammalia</v>
      </c>
      <c r="P1279" t="str">
        <f>VLOOKUP($B1279,SOCS_box_taxonomy!$B$2:$Z$948,13,0)</f>
        <v xml:space="preserve"> Eutheria</v>
      </c>
      <c r="Q1279" t="str">
        <f>VLOOKUP($B1279,SOCS_box_taxonomy!$B$2:$Z$948,14,0)</f>
        <v xml:space="preserve"> Laurasiatheria</v>
      </c>
      <c r="R1279" t="str">
        <f>VLOOKUP($B1279,SOCS_box_taxonomy!$B$2:$Z$948,15,0)</f>
        <v xml:space="preserve"> Carnivora</v>
      </c>
      <c r="S1279" t="str">
        <f>VLOOKUP($B1279,SOCS_box_taxonomy!$B$2:$Z$948,16,0)</f>
        <v xml:space="preserve"> Caniformia</v>
      </c>
      <c r="T1279" t="str">
        <f>VLOOKUP($B1279,SOCS_box_taxonomy!$B$2:$Z$948,17,0)</f>
        <v xml:space="preserve"> Ursidae</v>
      </c>
      <c r="U1279" t="str">
        <f>VLOOKUP($B1279,SOCS_box_taxonomy!$B$2:$Z$948,18,0)</f>
        <v>Ailuropoda.</v>
      </c>
      <c r="V1279">
        <f>VLOOKUP($B1279,SOCS_box_taxonomy!$B$2:$Z$948,19,0)</f>
        <v>0</v>
      </c>
      <c r="W1279">
        <f>VLOOKUP($B1279,SOCS_box_taxonomy!$B$2:$Z$948,20,0)</f>
        <v>0</v>
      </c>
      <c r="X1279">
        <f>VLOOKUP($B1279,SOCS_box_taxonomy!$B$2:$Z$948,21,0)</f>
        <v>0</v>
      </c>
      <c r="Y1279">
        <f>VLOOKUP($B1279,SOCS_box_taxonomy!$B$2:$Z$948,22,0)</f>
        <v>0</v>
      </c>
      <c r="Z1279">
        <f>$F1279-$E1279+1</f>
        <v>40</v>
      </c>
    </row>
    <row r="1280" spans="1:26">
      <c r="A1280" t="s">
        <v>626</v>
      </c>
      <c r="B1280" t="s">
        <v>1730</v>
      </c>
      <c r="C1280">
        <v>263</v>
      </c>
      <c r="D1280" t="s">
        <v>62</v>
      </c>
      <c r="E1280">
        <v>86</v>
      </c>
      <c r="F1280">
        <v>220</v>
      </c>
      <c r="G1280">
        <v>3584</v>
      </c>
      <c r="H1280" t="s">
        <v>1275</v>
      </c>
      <c r="I1280" t="str">
        <f>VLOOKUP($B1280,SOCS_box_taxonomy!$B$2:$Z$948,6,0)</f>
        <v>Eukaryota</v>
      </c>
      <c r="J1280" t="str">
        <f>VLOOKUP($B1280,SOCS_box_taxonomy!$B$2:$Z$948,7,0)</f>
        <v xml:space="preserve"> Metazoa</v>
      </c>
      <c r="K1280" t="str">
        <f>VLOOKUP($B1280,SOCS_box_taxonomy!$B$2:$Z$948,8,0)</f>
        <v xml:space="preserve"> Chordata</v>
      </c>
      <c r="L1280" t="str">
        <f>VLOOKUP($B1280,SOCS_box_taxonomy!$B$2:$Z$948,9,0)</f>
        <v xml:space="preserve"> Craniata</v>
      </c>
      <c r="M1280" t="str">
        <f>VLOOKUP($B1280,SOCS_box_taxonomy!$B$2:$Z$948,10,0)</f>
        <v xml:space="preserve"> Vertebrata</v>
      </c>
      <c r="N1280" t="str">
        <f>VLOOKUP($B1280,SOCS_box_taxonomy!$B$2:$Z$948,11,0)</f>
        <v xml:space="preserve"> Euteleostomi</v>
      </c>
      <c r="O1280" t="str">
        <f>VLOOKUP($B1280,SOCS_box_taxonomy!$B$2:$Z$948,12,0)</f>
        <v>Mammalia</v>
      </c>
      <c r="P1280" t="str">
        <f>VLOOKUP($B1280,SOCS_box_taxonomy!$B$2:$Z$948,13,0)</f>
        <v xml:space="preserve"> Eutheria</v>
      </c>
      <c r="Q1280" t="str">
        <f>VLOOKUP($B1280,SOCS_box_taxonomy!$B$2:$Z$948,14,0)</f>
        <v xml:space="preserve"> Laurasiatheria</v>
      </c>
      <c r="R1280" t="str">
        <f>VLOOKUP($B1280,SOCS_box_taxonomy!$B$2:$Z$948,15,0)</f>
        <v xml:space="preserve"> Carnivora</v>
      </c>
      <c r="S1280" t="str">
        <f>VLOOKUP($B1280,SOCS_box_taxonomy!$B$2:$Z$948,16,0)</f>
        <v xml:space="preserve"> Caniformia</v>
      </c>
      <c r="T1280" t="str">
        <f>VLOOKUP($B1280,SOCS_box_taxonomy!$B$2:$Z$948,17,0)</f>
        <v xml:space="preserve"> Ursidae</v>
      </c>
      <c r="U1280" t="str">
        <f>VLOOKUP($B1280,SOCS_box_taxonomy!$B$2:$Z$948,18,0)</f>
        <v>Ailuropoda.</v>
      </c>
      <c r="V1280">
        <f>VLOOKUP($B1280,SOCS_box_taxonomy!$B$2:$Z$948,19,0)</f>
        <v>0</v>
      </c>
      <c r="W1280">
        <f>VLOOKUP($B1280,SOCS_box_taxonomy!$B$2:$Z$948,20,0)</f>
        <v>0</v>
      </c>
      <c r="X1280">
        <f>VLOOKUP($B1280,SOCS_box_taxonomy!$B$2:$Z$948,21,0)</f>
        <v>0</v>
      </c>
      <c r="Y1280">
        <f>VLOOKUP($B1280,SOCS_box_taxonomy!$B$2:$Z$948,22,0)</f>
        <v>0</v>
      </c>
    </row>
    <row r="1281" spans="1:26">
      <c r="A1281" t="s">
        <v>627</v>
      </c>
      <c r="B1281" t="s">
        <v>1731</v>
      </c>
      <c r="C1281">
        <v>122</v>
      </c>
      <c r="D1281" t="s">
        <v>1286</v>
      </c>
      <c r="E1281">
        <v>1</v>
      </c>
      <c r="F1281">
        <v>65</v>
      </c>
      <c r="G1281">
        <v>4403</v>
      </c>
      <c r="H1281" t="s">
        <v>1287</v>
      </c>
      <c r="I1281" t="str">
        <f>VLOOKUP($B1281,SOCS_box_taxonomy!$B$2:$Z$948,6,0)</f>
        <v>Eukaryota</v>
      </c>
      <c r="J1281" t="str">
        <f>VLOOKUP($B1281,SOCS_box_taxonomy!$B$2:$Z$948,7,0)</f>
        <v xml:space="preserve"> Metazoa</v>
      </c>
      <c r="K1281" t="str">
        <f>VLOOKUP($B1281,SOCS_box_taxonomy!$B$2:$Z$948,8,0)</f>
        <v xml:space="preserve"> Chordata</v>
      </c>
      <c r="L1281" t="str">
        <f>VLOOKUP($B1281,SOCS_box_taxonomy!$B$2:$Z$948,9,0)</f>
        <v xml:space="preserve"> Craniata</v>
      </c>
      <c r="M1281" t="str">
        <f>VLOOKUP($B1281,SOCS_box_taxonomy!$B$2:$Z$948,10,0)</f>
        <v xml:space="preserve"> Vertebrata</v>
      </c>
      <c r="N1281" t="str">
        <f>VLOOKUP($B1281,SOCS_box_taxonomy!$B$2:$Z$948,11,0)</f>
        <v xml:space="preserve"> Euteleostomi</v>
      </c>
      <c r="O1281" t="str">
        <f>VLOOKUP($B1281,SOCS_box_taxonomy!$B$2:$Z$948,12,0)</f>
        <v>Mammalia</v>
      </c>
      <c r="P1281" t="str">
        <f>VLOOKUP($B1281,SOCS_box_taxonomy!$B$2:$Z$948,13,0)</f>
        <v xml:space="preserve"> Eutheria</v>
      </c>
      <c r="Q1281" t="str">
        <f>VLOOKUP($B1281,SOCS_box_taxonomy!$B$2:$Z$948,14,0)</f>
        <v xml:space="preserve"> Laurasiatheria</v>
      </c>
      <c r="R1281" t="str">
        <f>VLOOKUP($B1281,SOCS_box_taxonomy!$B$2:$Z$948,15,0)</f>
        <v xml:space="preserve"> Carnivora</v>
      </c>
      <c r="S1281" t="str">
        <f>VLOOKUP($B1281,SOCS_box_taxonomy!$B$2:$Z$948,16,0)</f>
        <v xml:space="preserve"> Caniformia</v>
      </c>
      <c r="T1281" t="str">
        <f>VLOOKUP($B1281,SOCS_box_taxonomy!$B$2:$Z$948,17,0)</f>
        <v xml:space="preserve"> Ursidae</v>
      </c>
      <c r="U1281" t="str">
        <f>VLOOKUP($B1281,SOCS_box_taxonomy!$B$2:$Z$948,18,0)</f>
        <v>Ailuropoda.</v>
      </c>
      <c r="V1281">
        <f>VLOOKUP($B1281,SOCS_box_taxonomy!$B$2:$Z$948,19,0)</f>
        <v>0</v>
      </c>
      <c r="W1281">
        <f>VLOOKUP($B1281,SOCS_box_taxonomy!$B$2:$Z$948,20,0)</f>
        <v>0</v>
      </c>
      <c r="X1281">
        <f>VLOOKUP($B1281,SOCS_box_taxonomy!$B$2:$Z$948,21,0)</f>
        <v>0</v>
      </c>
      <c r="Y1281">
        <f>VLOOKUP($B1281,SOCS_box_taxonomy!$B$2:$Z$948,22,0)</f>
        <v>0</v>
      </c>
    </row>
    <row r="1282" spans="1:26">
      <c r="A1282" t="s">
        <v>627</v>
      </c>
      <c r="B1282" t="s">
        <v>1731</v>
      </c>
      <c r="C1282">
        <v>122</v>
      </c>
      <c r="D1282" t="s">
        <v>21</v>
      </c>
      <c r="E1282">
        <v>82</v>
      </c>
      <c r="F1282">
        <v>119</v>
      </c>
      <c r="G1282">
        <v>1016</v>
      </c>
      <c r="H1282" t="s">
        <v>1265</v>
      </c>
      <c r="I1282" t="str">
        <f>VLOOKUP($B1282,SOCS_box_taxonomy!$B$2:$Z$948,6,0)</f>
        <v>Eukaryota</v>
      </c>
      <c r="J1282" t="str">
        <f>VLOOKUP($B1282,SOCS_box_taxonomy!$B$2:$Z$948,7,0)</f>
        <v xml:space="preserve"> Metazoa</v>
      </c>
      <c r="K1282" t="str">
        <f>VLOOKUP($B1282,SOCS_box_taxonomy!$B$2:$Z$948,8,0)</f>
        <v xml:space="preserve"> Chordata</v>
      </c>
      <c r="L1282" t="str">
        <f>VLOOKUP($B1282,SOCS_box_taxonomy!$B$2:$Z$948,9,0)</f>
        <v xml:space="preserve"> Craniata</v>
      </c>
      <c r="M1282" t="str">
        <f>VLOOKUP($B1282,SOCS_box_taxonomy!$B$2:$Z$948,10,0)</f>
        <v xml:space="preserve"> Vertebrata</v>
      </c>
      <c r="N1282" t="str">
        <f>VLOOKUP($B1282,SOCS_box_taxonomy!$B$2:$Z$948,11,0)</f>
        <v xml:space="preserve"> Euteleostomi</v>
      </c>
      <c r="O1282" t="str">
        <f>VLOOKUP($B1282,SOCS_box_taxonomy!$B$2:$Z$948,12,0)</f>
        <v>Mammalia</v>
      </c>
      <c r="P1282" t="str">
        <f>VLOOKUP($B1282,SOCS_box_taxonomy!$B$2:$Z$948,13,0)</f>
        <v xml:space="preserve"> Eutheria</v>
      </c>
      <c r="Q1282" t="str">
        <f>VLOOKUP($B1282,SOCS_box_taxonomy!$B$2:$Z$948,14,0)</f>
        <v xml:space="preserve"> Laurasiatheria</v>
      </c>
      <c r="R1282" t="str">
        <f>VLOOKUP($B1282,SOCS_box_taxonomy!$B$2:$Z$948,15,0)</f>
        <v xml:space="preserve"> Carnivora</v>
      </c>
      <c r="S1282" t="str">
        <f>VLOOKUP($B1282,SOCS_box_taxonomy!$B$2:$Z$948,16,0)</f>
        <v xml:space="preserve"> Caniformia</v>
      </c>
      <c r="T1282" t="str">
        <f>VLOOKUP($B1282,SOCS_box_taxonomy!$B$2:$Z$948,17,0)</f>
        <v xml:space="preserve"> Ursidae</v>
      </c>
      <c r="U1282" t="str">
        <f>VLOOKUP($B1282,SOCS_box_taxonomy!$B$2:$Z$948,18,0)</f>
        <v>Ailuropoda.</v>
      </c>
      <c r="V1282">
        <f>VLOOKUP($B1282,SOCS_box_taxonomy!$B$2:$Z$948,19,0)</f>
        <v>0</v>
      </c>
      <c r="W1282">
        <f>VLOOKUP($B1282,SOCS_box_taxonomy!$B$2:$Z$948,20,0)</f>
        <v>0</v>
      </c>
      <c r="X1282">
        <f>VLOOKUP($B1282,SOCS_box_taxonomy!$B$2:$Z$948,21,0)</f>
        <v>0</v>
      </c>
      <c r="Y1282">
        <f>VLOOKUP($B1282,SOCS_box_taxonomy!$B$2:$Z$948,22,0)</f>
        <v>0</v>
      </c>
      <c r="Z1282">
        <f>$F1282-$E1282+1</f>
        <v>38</v>
      </c>
    </row>
    <row r="1283" spans="1:26">
      <c r="A1283" t="s">
        <v>628</v>
      </c>
      <c r="B1283" t="s">
        <v>1732</v>
      </c>
      <c r="C1283">
        <v>318</v>
      </c>
      <c r="D1283" t="s">
        <v>1269</v>
      </c>
      <c r="E1283">
        <v>110</v>
      </c>
      <c r="F1283">
        <v>180</v>
      </c>
      <c r="G1283">
        <v>64467</v>
      </c>
      <c r="H1283" t="s">
        <v>1270</v>
      </c>
      <c r="I1283" t="str">
        <f>VLOOKUP($B1283,SOCS_box_taxonomy!$B$2:$Z$948,6,0)</f>
        <v>Eukaryota</v>
      </c>
      <c r="J1283" t="str">
        <f>VLOOKUP($B1283,SOCS_box_taxonomy!$B$2:$Z$948,7,0)</f>
        <v xml:space="preserve"> Metazoa</v>
      </c>
      <c r="K1283" t="str">
        <f>VLOOKUP($B1283,SOCS_box_taxonomy!$B$2:$Z$948,8,0)</f>
        <v xml:space="preserve"> Chordata</v>
      </c>
      <c r="L1283" t="str">
        <f>VLOOKUP($B1283,SOCS_box_taxonomy!$B$2:$Z$948,9,0)</f>
        <v xml:space="preserve"> Craniata</v>
      </c>
      <c r="M1283" t="str">
        <f>VLOOKUP($B1283,SOCS_box_taxonomy!$B$2:$Z$948,10,0)</f>
        <v xml:space="preserve"> Vertebrata</v>
      </c>
      <c r="N1283" t="str">
        <f>VLOOKUP($B1283,SOCS_box_taxonomy!$B$2:$Z$948,11,0)</f>
        <v xml:space="preserve"> Euteleostomi</v>
      </c>
      <c r="O1283" t="str">
        <f>VLOOKUP($B1283,SOCS_box_taxonomy!$B$2:$Z$948,12,0)</f>
        <v>Mammalia</v>
      </c>
      <c r="P1283" t="str">
        <f>VLOOKUP($B1283,SOCS_box_taxonomy!$B$2:$Z$948,13,0)</f>
        <v xml:space="preserve"> Eutheria</v>
      </c>
      <c r="Q1283" t="str">
        <f>VLOOKUP($B1283,SOCS_box_taxonomy!$B$2:$Z$948,14,0)</f>
        <v xml:space="preserve"> Laurasiatheria</v>
      </c>
      <c r="R1283" t="str">
        <f>VLOOKUP($B1283,SOCS_box_taxonomy!$B$2:$Z$948,15,0)</f>
        <v xml:space="preserve"> Carnivora</v>
      </c>
      <c r="S1283" t="str">
        <f>VLOOKUP($B1283,SOCS_box_taxonomy!$B$2:$Z$948,16,0)</f>
        <v xml:space="preserve"> Caniformia</v>
      </c>
      <c r="T1283" t="str">
        <f>VLOOKUP($B1283,SOCS_box_taxonomy!$B$2:$Z$948,17,0)</f>
        <v xml:space="preserve"> Ursidae</v>
      </c>
      <c r="U1283" t="str">
        <f>VLOOKUP($B1283,SOCS_box_taxonomy!$B$2:$Z$948,18,0)</f>
        <v>Ailuropoda.</v>
      </c>
      <c r="V1283">
        <f>VLOOKUP($B1283,SOCS_box_taxonomy!$B$2:$Z$948,19,0)</f>
        <v>0</v>
      </c>
      <c r="W1283">
        <f>VLOOKUP($B1283,SOCS_box_taxonomy!$B$2:$Z$948,20,0)</f>
        <v>0</v>
      </c>
      <c r="X1283">
        <f>VLOOKUP($B1283,SOCS_box_taxonomy!$B$2:$Z$948,21,0)</f>
        <v>0</v>
      </c>
      <c r="Y1283">
        <f>VLOOKUP($B1283,SOCS_box_taxonomy!$B$2:$Z$948,22,0)</f>
        <v>0</v>
      </c>
    </row>
    <row r="1284" spans="1:26">
      <c r="A1284" t="s">
        <v>628</v>
      </c>
      <c r="B1284" t="s">
        <v>1732</v>
      </c>
      <c r="C1284">
        <v>318</v>
      </c>
      <c r="D1284" t="s">
        <v>1269</v>
      </c>
      <c r="E1284">
        <v>184</v>
      </c>
      <c r="F1284">
        <v>277</v>
      </c>
      <c r="G1284">
        <v>64467</v>
      </c>
      <c r="H1284" t="s">
        <v>1270</v>
      </c>
      <c r="I1284" t="str">
        <f>VLOOKUP($B1284,SOCS_box_taxonomy!$B$2:$Z$948,6,0)</f>
        <v>Eukaryota</v>
      </c>
      <c r="J1284" t="str">
        <f>VLOOKUP($B1284,SOCS_box_taxonomy!$B$2:$Z$948,7,0)</f>
        <v xml:space="preserve"> Metazoa</v>
      </c>
      <c r="K1284" t="str">
        <f>VLOOKUP($B1284,SOCS_box_taxonomy!$B$2:$Z$948,8,0)</f>
        <v xml:space="preserve"> Chordata</v>
      </c>
      <c r="L1284" t="str">
        <f>VLOOKUP($B1284,SOCS_box_taxonomy!$B$2:$Z$948,9,0)</f>
        <v xml:space="preserve"> Craniata</v>
      </c>
      <c r="M1284" t="str">
        <f>VLOOKUP($B1284,SOCS_box_taxonomy!$B$2:$Z$948,10,0)</f>
        <v xml:space="preserve"> Vertebrata</v>
      </c>
      <c r="N1284" t="str">
        <f>VLOOKUP($B1284,SOCS_box_taxonomy!$B$2:$Z$948,11,0)</f>
        <v xml:space="preserve"> Euteleostomi</v>
      </c>
      <c r="O1284" t="str">
        <f>VLOOKUP($B1284,SOCS_box_taxonomy!$B$2:$Z$948,12,0)</f>
        <v>Mammalia</v>
      </c>
      <c r="P1284" t="str">
        <f>VLOOKUP($B1284,SOCS_box_taxonomy!$B$2:$Z$948,13,0)</f>
        <v xml:space="preserve"> Eutheria</v>
      </c>
      <c r="Q1284" t="str">
        <f>VLOOKUP($B1284,SOCS_box_taxonomy!$B$2:$Z$948,14,0)</f>
        <v xml:space="preserve"> Laurasiatheria</v>
      </c>
      <c r="R1284" t="str">
        <f>VLOOKUP($B1284,SOCS_box_taxonomy!$B$2:$Z$948,15,0)</f>
        <v xml:space="preserve"> Carnivora</v>
      </c>
      <c r="S1284" t="str">
        <f>VLOOKUP($B1284,SOCS_box_taxonomy!$B$2:$Z$948,16,0)</f>
        <v xml:space="preserve"> Caniformia</v>
      </c>
      <c r="T1284" t="str">
        <f>VLOOKUP($B1284,SOCS_box_taxonomy!$B$2:$Z$948,17,0)</f>
        <v xml:space="preserve"> Ursidae</v>
      </c>
      <c r="U1284" t="str">
        <f>VLOOKUP($B1284,SOCS_box_taxonomy!$B$2:$Z$948,18,0)</f>
        <v>Ailuropoda.</v>
      </c>
      <c r="V1284">
        <f>VLOOKUP($B1284,SOCS_box_taxonomy!$B$2:$Z$948,19,0)</f>
        <v>0</v>
      </c>
      <c r="W1284">
        <f>VLOOKUP($B1284,SOCS_box_taxonomy!$B$2:$Z$948,20,0)</f>
        <v>0</v>
      </c>
      <c r="X1284">
        <f>VLOOKUP($B1284,SOCS_box_taxonomy!$B$2:$Z$948,21,0)</f>
        <v>0</v>
      </c>
      <c r="Y1284">
        <f>VLOOKUP($B1284,SOCS_box_taxonomy!$B$2:$Z$948,22,0)</f>
        <v>0</v>
      </c>
    </row>
    <row r="1285" spans="1:26">
      <c r="A1285" t="s">
        <v>628</v>
      </c>
      <c r="B1285" t="s">
        <v>1732</v>
      </c>
      <c r="C1285">
        <v>318</v>
      </c>
      <c r="D1285" t="s">
        <v>1269</v>
      </c>
      <c r="E1285">
        <v>2</v>
      </c>
      <c r="F1285">
        <v>77</v>
      </c>
      <c r="G1285">
        <v>64467</v>
      </c>
      <c r="H1285" t="s">
        <v>1270</v>
      </c>
      <c r="I1285" t="str">
        <f>VLOOKUP($B1285,SOCS_box_taxonomy!$B$2:$Z$948,6,0)</f>
        <v>Eukaryota</v>
      </c>
      <c r="J1285" t="str">
        <f>VLOOKUP($B1285,SOCS_box_taxonomy!$B$2:$Z$948,7,0)</f>
        <v xml:space="preserve"> Metazoa</v>
      </c>
      <c r="K1285" t="str">
        <f>VLOOKUP($B1285,SOCS_box_taxonomy!$B$2:$Z$948,8,0)</f>
        <v xml:space="preserve"> Chordata</v>
      </c>
      <c r="L1285" t="str">
        <f>VLOOKUP($B1285,SOCS_box_taxonomy!$B$2:$Z$948,9,0)</f>
        <v xml:space="preserve"> Craniata</v>
      </c>
      <c r="M1285" t="str">
        <f>VLOOKUP($B1285,SOCS_box_taxonomy!$B$2:$Z$948,10,0)</f>
        <v xml:space="preserve"> Vertebrata</v>
      </c>
      <c r="N1285" t="str">
        <f>VLOOKUP($B1285,SOCS_box_taxonomy!$B$2:$Z$948,11,0)</f>
        <v xml:space="preserve"> Euteleostomi</v>
      </c>
      <c r="O1285" t="str">
        <f>VLOOKUP($B1285,SOCS_box_taxonomy!$B$2:$Z$948,12,0)</f>
        <v>Mammalia</v>
      </c>
      <c r="P1285" t="str">
        <f>VLOOKUP($B1285,SOCS_box_taxonomy!$B$2:$Z$948,13,0)</f>
        <v xml:space="preserve"> Eutheria</v>
      </c>
      <c r="Q1285" t="str">
        <f>VLOOKUP($B1285,SOCS_box_taxonomy!$B$2:$Z$948,14,0)</f>
        <v xml:space="preserve"> Laurasiatheria</v>
      </c>
      <c r="R1285" t="str">
        <f>VLOOKUP($B1285,SOCS_box_taxonomy!$B$2:$Z$948,15,0)</f>
        <v xml:space="preserve"> Carnivora</v>
      </c>
      <c r="S1285" t="str">
        <f>VLOOKUP($B1285,SOCS_box_taxonomy!$B$2:$Z$948,16,0)</f>
        <v xml:space="preserve"> Caniformia</v>
      </c>
      <c r="T1285" t="str">
        <f>VLOOKUP($B1285,SOCS_box_taxonomy!$B$2:$Z$948,17,0)</f>
        <v xml:space="preserve"> Ursidae</v>
      </c>
      <c r="U1285" t="str">
        <f>VLOOKUP($B1285,SOCS_box_taxonomy!$B$2:$Z$948,18,0)</f>
        <v>Ailuropoda.</v>
      </c>
      <c r="V1285">
        <f>VLOOKUP($B1285,SOCS_box_taxonomy!$B$2:$Z$948,19,0)</f>
        <v>0</v>
      </c>
      <c r="W1285">
        <f>VLOOKUP($B1285,SOCS_box_taxonomy!$B$2:$Z$948,20,0)</f>
        <v>0</v>
      </c>
      <c r="X1285">
        <f>VLOOKUP($B1285,SOCS_box_taxonomy!$B$2:$Z$948,21,0)</f>
        <v>0</v>
      </c>
      <c r="Y1285">
        <f>VLOOKUP($B1285,SOCS_box_taxonomy!$B$2:$Z$948,22,0)</f>
        <v>0</v>
      </c>
    </row>
    <row r="1286" spans="1:26">
      <c r="A1286" t="s">
        <v>628</v>
      </c>
      <c r="B1286" t="s">
        <v>1732</v>
      </c>
      <c r="C1286">
        <v>318</v>
      </c>
      <c r="D1286" t="s">
        <v>1269</v>
      </c>
      <c r="E1286">
        <v>76</v>
      </c>
      <c r="F1286">
        <v>147</v>
      </c>
      <c r="G1286">
        <v>64467</v>
      </c>
      <c r="H1286" t="s">
        <v>1270</v>
      </c>
      <c r="I1286" t="str">
        <f>VLOOKUP($B1286,SOCS_box_taxonomy!$B$2:$Z$948,6,0)</f>
        <v>Eukaryota</v>
      </c>
      <c r="J1286" t="str">
        <f>VLOOKUP($B1286,SOCS_box_taxonomy!$B$2:$Z$948,7,0)</f>
        <v xml:space="preserve"> Metazoa</v>
      </c>
      <c r="K1286" t="str">
        <f>VLOOKUP($B1286,SOCS_box_taxonomy!$B$2:$Z$948,8,0)</f>
        <v xml:space="preserve"> Chordata</v>
      </c>
      <c r="L1286" t="str">
        <f>VLOOKUP($B1286,SOCS_box_taxonomy!$B$2:$Z$948,9,0)</f>
        <v xml:space="preserve"> Craniata</v>
      </c>
      <c r="M1286" t="str">
        <f>VLOOKUP($B1286,SOCS_box_taxonomy!$B$2:$Z$948,10,0)</f>
        <v xml:space="preserve"> Vertebrata</v>
      </c>
      <c r="N1286" t="str">
        <f>VLOOKUP($B1286,SOCS_box_taxonomy!$B$2:$Z$948,11,0)</f>
        <v xml:space="preserve"> Euteleostomi</v>
      </c>
      <c r="O1286" t="str">
        <f>VLOOKUP($B1286,SOCS_box_taxonomy!$B$2:$Z$948,12,0)</f>
        <v>Mammalia</v>
      </c>
      <c r="P1286" t="str">
        <f>VLOOKUP($B1286,SOCS_box_taxonomy!$B$2:$Z$948,13,0)</f>
        <v xml:space="preserve"> Eutheria</v>
      </c>
      <c r="Q1286" t="str">
        <f>VLOOKUP($B1286,SOCS_box_taxonomy!$B$2:$Z$948,14,0)</f>
        <v xml:space="preserve"> Laurasiatheria</v>
      </c>
      <c r="R1286" t="str">
        <f>VLOOKUP($B1286,SOCS_box_taxonomy!$B$2:$Z$948,15,0)</f>
        <v xml:space="preserve"> Carnivora</v>
      </c>
      <c r="S1286" t="str">
        <f>VLOOKUP($B1286,SOCS_box_taxonomy!$B$2:$Z$948,16,0)</f>
        <v xml:space="preserve"> Caniformia</v>
      </c>
      <c r="T1286" t="str">
        <f>VLOOKUP($B1286,SOCS_box_taxonomy!$B$2:$Z$948,17,0)</f>
        <v xml:space="preserve"> Ursidae</v>
      </c>
      <c r="U1286" t="str">
        <f>VLOOKUP($B1286,SOCS_box_taxonomy!$B$2:$Z$948,18,0)</f>
        <v>Ailuropoda.</v>
      </c>
      <c r="V1286">
        <f>VLOOKUP($B1286,SOCS_box_taxonomy!$B$2:$Z$948,19,0)</f>
        <v>0</v>
      </c>
      <c r="W1286">
        <f>VLOOKUP($B1286,SOCS_box_taxonomy!$B$2:$Z$948,20,0)</f>
        <v>0</v>
      </c>
      <c r="X1286">
        <f>VLOOKUP($B1286,SOCS_box_taxonomy!$B$2:$Z$948,21,0)</f>
        <v>0</v>
      </c>
      <c r="Y1286">
        <f>VLOOKUP($B1286,SOCS_box_taxonomy!$B$2:$Z$948,22,0)</f>
        <v>0</v>
      </c>
    </row>
    <row r="1287" spans="1:26">
      <c r="A1287" t="s">
        <v>628</v>
      </c>
      <c r="B1287" t="s">
        <v>1732</v>
      </c>
      <c r="C1287">
        <v>318</v>
      </c>
      <c r="D1287" t="s">
        <v>21</v>
      </c>
      <c r="E1287">
        <v>275</v>
      </c>
      <c r="F1287">
        <v>314</v>
      </c>
      <c r="G1287">
        <v>1016</v>
      </c>
      <c r="H1287" t="s">
        <v>1265</v>
      </c>
      <c r="I1287" t="str">
        <f>VLOOKUP($B1287,SOCS_box_taxonomy!$B$2:$Z$948,6,0)</f>
        <v>Eukaryota</v>
      </c>
      <c r="J1287" t="str">
        <f>VLOOKUP($B1287,SOCS_box_taxonomy!$B$2:$Z$948,7,0)</f>
        <v xml:space="preserve"> Metazoa</v>
      </c>
      <c r="K1287" t="str">
        <f>VLOOKUP($B1287,SOCS_box_taxonomy!$B$2:$Z$948,8,0)</f>
        <v xml:space="preserve"> Chordata</v>
      </c>
      <c r="L1287" t="str">
        <f>VLOOKUP($B1287,SOCS_box_taxonomy!$B$2:$Z$948,9,0)</f>
        <v xml:space="preserve"> Craniata</v>
      </c>
      <c r="M1287" t="str">
        <f>VLOOKUP($B1287,SOCS_box_taxonomy!$B$2:$Z$948,10,0)</f>
        <v xml:space="preserve"> Vertebrata</v>
      </c>
      <c r="N1287" t="str">
        <f>VLOOKUP($B1287,SOCS_box_taxonomy!$B$2:$Z$948,11,0)</f>
        <v xml:space="preserve"> Euteleostomi</v>
      </c>
      <c r="O1287" t="str">
        <f>VLOOKUP($B1287,SOCS_box_taxonomy!$B$2:$Z$948,12,0)</f>
        <v>Mammalia</v>
      </c>
      <c r="P1287" t="str">
        <f>VLOOKUP($B1287,SOCS_box_taxonomy!$B$2:$Z$948,13,0)</f>
        <v xml:space="preserve"> Eutheria</v>
      </c>
      <c r="Q1287" t="str">
        <f>VLOOKUP($B1287,SOCS_box_taxonomy!$B$2:$Z$948,14,0)</f>
        <v xml:space="preserve"> Laurasiatheria</v>
      </c>
      <c r="R1287" t="str">
        <f>VLOOKUP($B1287,SOCS_box_taxonomy!$B$2:$Z$948,15,0)</f>
        <v xml:space="preserve"> Carnivora</v>
      </c>
      <c r="S1287" t="str">
        <f>VLOOKUP($B1287,SOCS_box_taxonomy!$B$2:$Z$948,16,0)</f>
        <v xml:space="preserve"> Caniformia</v>
      </c>
      <c r="T1287" t="str">
        <f>VLOOKUP($B1287,SOCS_box_taxonomy!$B$2:$Z$948,17,0)</f>
        <v xml:space="preserve"> Ursidae</v>
      </c>
      <c r="U1287" t="str">
        <f>VLOOKUP($B1287,SOCS_box_taxonomy!$B$2:$Z$948,18,0)</f>
        <v>Ailuropoda.</v>
      </c>
      <c r="V1287">
        <f>VLOOKUP($B1287,SOCS_box_taxonomy!$B$2:$Z$948,19,0)</f>
        <v>0</v>
      </c>
      <c r="W1287">
        <f>VLOOKUP($B1287,SOCS_box_taxonomy!$B$2:$Z$948,20,0)</f>
        <v>0</v>
      </c>
      <c r="X1287">
        <f>VLOOKUP($B1287,SOCS_box_taxonomy!$B$2:$Z$948,21,0)</f>
        <v>0</v>
      </c>
      <c r="Y1287">
        <f>VLOOKUP($B1287,SOCS_box_taxonomy!$B$2:$Z$948,22,0)</f>
        <v>0</v>
      </c>
      <c r="Z1287">
        <f>$F1287-$E1287+1</f>
        <v>40</v>
      </c>
    </row>
    <row r="1288" spans="1:26">
      <c r="A1288" t="s">
        <v>629</v>
      </c>
      <c r="B1288" t="s">
        <v>1733</v>
      </c>
      <c r="C1288">
        <v>579</v>
      </c>
      <c r="D1288" t="s">
        <v>1269</v>
      </c>
      <c r="E1288">
        <v>123</v>
      </c>
      <c r="F1288">
        <v>215</v>
      </c>
      <c r="G1288">
        <v>64467</v>
      </c>
      <c r="H1288" t="s">
        <v>1270</v>
      </c>
      <c r="I1288" t="str">
        <f>VLOOKUP($B1288,SOCS_box_taxonomy!$B$2:$Z$948,6,0)</f>
        <v>Eukaryota</v>
      </c>
      <c r="J1288" t="str">
        <f>VLOOKUP($B1288,SOCS_box_taxonomy!$B$2:$Z$948,7,0)</f>
        <v xml:space="preserve"> Metazoa</v>
      </c>
      <c r="K1288" t="str">
        <f>VLOOKUP($B1288,SOCS_box_taxonomy!$B$2:$Z$948,8,0)</f>
        <v xml:space="preserve"> Chordata</v>
      </c>
      <c r="L1288" t="str">
        <f>VLOOKUP($B1288,SOCS_box_taxonomy!$B$2:$Z$948,9,0)</f>
        <v xml:space="preserve"> Craniata</v>
      </c>
      <c r="M1288" t="str">
        <f>VLOOKUP($B1288,SOCS_box_taxonomy!$B$2:$Z$948,10,0)</f>
        <v xml:space="preserve"> Vertebrata</v>
      </c>
      <c r="N1288" t="str">
        <f>VLOOKUP($B1288,SOCS_box_taxonomy!$B$2:$Z$948,11,0)</f>
        <v xml:space="preserve"> Euteleostomi</v>
      </c>
      <c r="O1288" t="str">
        <f>VLOOKUP($B1288,SOCS_box_taxonomy!$B$2:$Z$948,12,0)</f>
        <v>Mammalia</v>
      </c>
      <c r="P1288" t="str">
        <f>VLOOKUP($B1288,SOCS_box_taxonomy!$B$2:$Z$948,13,0)</f>
        <v xml:space="preserve"> Eutheria</v>
      </c>
      <c r="Q1288" t="str">
        <f>VLOOKUP($B1288,SOCS_box_taxonomy!$B$2:$Z$948,14,0)</f>
        <v xml:space="preserve"> Laurasiatheria</v>
      </c>
      <c r="R1288" t="str">
        <f>VLOOKUP($B1288,SOCS_box_taxonomy!$B$2:$Z$948,15,0)</f>
        <v xml:space="preserve"> Carnivora</v>
      </c>
      <c r="S1288" t="str">
        <f>VLOOKUP($B1288,SOCS_box_taxonomy!$B$2:$Z$948,16,0)</f>
        <v xml:space="preserve"> Caniformia</v>
      </c>
      <c r="T1288" t="str">
        <f>VLOOKUP($B1288,SOCS_box_taxonomy!$B$2:$Z$948,17,0)</f>
        <v xml:space="preserve"> Ursidae</v>
      </c>
      <c r="U1288" t="str">
        <f>VLOOKUP($B1288,SOCS_box_taxonomy!$B$2:$Z$948,18,0)</f>
        <v>Ailuropoda.</v>
      </c>
      <c r="V1288">
        <f>VLOOKUP($B1288,SOCS_box_taxonomy!$B$2:$Z$948,19,0)</f>
        <v>0</v>
      </c>
      <c r="W1288">
        <f>VLOOKUP($B1288,SOCS_box_taxonomy!$B$2:$Z$948,20,0)</f>
        <v>0</v>
      </c>
      <c r="X1288">
        <f>VLOOKUP($B1288,SOCS_box_taxonomy!$B$2:$Z$948,21,0)</f>
        <v>0</v>
      </c>
      <c r="Y1288">
        <f>VLOOKUP($B1288,SOCS_box_taxonomy!$B$2:$Z$948,22,0)</f>
        <v>0</v>
      </c>
    </row>
    <row r="1289" spans="1:26">
      <c r="A1289" t="s">
        <v>629</v>
      </c>
      <c r="B1289" t="s">
        <v>1733</v>
      </c>
      <c r="C1289">
        <v>579</v>
      </c>
      <c r="D1289" t="s">
        <v>1269</v>
      </c>
      <c r="E1289">
        <v>180</v>
      </c>
      <c r="F1289">
        <v>248</v>
      </c>
      <c r="G1289">
        <v>64467</v>
      </c>
      <c r="H1289" t="s">
        <v>1270</v>
      </c>
      <c r="I1289" t="str">
        <f>VLOOKUP($B1289,SOCS_box_taxonomy!$B$2:$Z$948,6,0)</f>
        <v>Eukaryota</v>
      </c>
      <c r="J1289" t="str">
        <f>VLOOKUP($B1289,SOCS_box_taxonomy!$B$2:$Z$948,7,0)</f>
        <v xml:space="preserve"> Metazoa</v>
      </c>
      <c r="K1289" t="str">
        <f>VLOOKUP($B1289,SOCS_box_taxonomy!$B$2:$Z$948,8,0)</f>
        <v xml:space="preserve"> Chordata</v>
      </c>
      <c r="L1289" t="str">
        <f>VLOOKUP($B1289,SOCS_box_taxonomy!$B$2:$Z$948,9,0)</f>
        <v xml:space="preserve"> Craniata</v>
      </c>
      <c r="M1289" t="str">
        <f>VLOOKUP($B1289,SOCS_box_taxonomy!$B$2:$Z$948,10,0)</f>
        <v xml:space="preserve"> Vertebrata</v>
      </c>
      <c r="N1289" t="str">
        <f>VLOOKUP($B1289,SOCS_box_taxonomy!$B$2:$Z$948,11,0)</f>
        <v xml:space="preserve"> Euteleostomi</v>
      </c>
      <c r="O1289" t="str">
        <f>VLOOKUP($B1289,SOCS_box_taxonomy!$B$2:$Z$948,12,0)</f>
        <v>Mammalia</v>
      </c>
      <c r="P1289" t="str">
        <f>VLOOKUP($B1289,SOCS_box_taxonomy!$B$2:$Z$948,13,0)</f>
        <v xml:space="preserve"> Eutheria</v>
      </c>
      <c r="Q1289" t="str">
        <f>VLOOKUP($B1289,SOCS_box_taxonomy!$B$2:$Z$948,14,0)</f>
        <v xml:space="preserve"> Laurasiatheria</v>
      </c>
      <c r="R1289" t="str">
        <f>VLOOKUP($B1289,SOCS_box_taxonomy!$B$2:$Z$948,15,0)</f>
        <v xml:space="preserve"> Carnivora</v>
      </c>
      <c r="S1289" t="str">
        <f>VLOOKUP($B1289,SOCS_box_taxonomy!$B$2:$Z$948,16,0)</f>
        <v xml:space="preserve"> Caniformia</v>
      </c>
      <c r="T1289" t="str">
        <f>VLOOKUP($B1289,SOCS_box_taxonomy!$B$2:$Z$948,17,0)</f>
        <v xml:space="preserve"> Ursidae</v>
      </c>
      <c r="U1289" t="str">
        <f>VLOOKUP($B1289,SOCS_box_taxonomy!$B$2:$Z$948,18,0)</f>
        <v>Ailuropoda.</v>
      </c>
      <c r="V1289">
        <f>VLOOKUP($B1289,SOCS_box_taxonomy!$B$2:$Z$948,19,0)</f>
        <v>0</v>
      </c>
      <c r="W1289">
        <f>VLOOKUP($B1289,SOCS_box_taxonomy!$B$2:$Z$948,20,0)</f>
        <v>0</v>
      </c>
      <c r="X1289">
        <f>VLOOKUP($B1289,SOCS_box_taxonomy!$B$2:$Z$948,21,0)</f>
        <v>0</v>
      </c>
      <c r="Y1289">
        <f>VLOOKUP($B1289,SOCS_box_taxonomy!$B$2:$Z$948,22,0)</f>
        <v>0</v>
      </c>
    </row>
    <row r="1290" spans="1:26">
      <c r="A1290" t="s">
        <v>629</v>
      </c>
      <c r="B1290" t="s">
        <v>1733</v>
      </c>
      <c r="C1290">
        <v>579</v>
      </c>
      <c r="D1290" t="s">
        <v>1269</v>
      </c>
      <c r="E1290">
        <v>222</v>
      </c>
      <c r="F1290">
        <v>301</v>
      </c>
      <c r="G1290">
        <v>64467</v>
      </c>
      <c r="H1290" t="s">
        <v>1270</v>
      </c>
      <c r="I1290" t="str">
        <f>VLOOKUP($B1290,SOCS_box_taxonomy!$B$2:$Z$948,6,0)</f>
        <v>Eukaryota</v>
      </c>
      <c r="J1290" t="str">
        <f>VLOOKUP($B1290,SOCS_box_taxonomy!$B$2:$Z$948,7,0)</f>
        <v xml:space="preserve"> Metazoa</v>
      </c>
      <c r="K1290" t="str">
        <f>VLOOKUP($B1290,SOCS_box_taxonomy!$B$2:$Z$948,8,0)</f>
        <v xml:space="preserve"> Chordata</v>
      </c>
      <c r="L1290" t="str">
        <f>VLOOKUP($B1290,SOCS_box_taxonomy!$B$2:$Z$948,9,0)</f>
        <v xml:space="preserve"> Craniata</v>
      </c>
      <c r="M1290" t="str">
        <f>VLOOKUP($B1290,SOCS_box_taxonomy!$B$2:$Z$948,10,0)</f>
        <v xml:space="preserve"> Vertebrata</v>
      </c>
      <c r="N1290" t="str">
        <f>VLOOKUP($B1290,SOCS_box_taxonomy!$B$2:$Z$948,11,0)</f>
        <v xml:space="preserve"> Euteleostomi</v>
      </c>
      <c r="O1290" t="str">
        <f>VLOOKUP($B1290,SOCS_box_taxonomy!$B$2:$Z$948,12,0)</f>
        <v>Mammalia</v>
      </c>
      <c r="P1290" t="str">
        <f>VLOOKUP($B1290,SOCS_box_taxonomy!$B$2:$Z$948,13,0)</f>
        <v xml:space="preserve"> Eutheria</v>
      </c>
      <c r="Q1290" t="str">
        <f>VLOOKUP($B1290,SOCS_box_taxonomy!$B$2:$Z$948,14,0)</f>
        <v xml:space="preserve"> Laurasiatheria</v>
      </c>
      <c r="R1290" t="str">
        <f>VLOOKUP($B1290,SOCS_box_taxonomy!$B$2:$Z$948,15,0)</f>
        <v xml:space="preserve"> Carnivora</v>
      </c>
      <c r="S1290" t="str">
        <f>VLOOKUP($B1290,SOCS_box_taxonomy!$B$2:$Z$948,16,0)</f>
        <v xml:space="preserve"> Caniformia</v>
      </c>
      <c r="T1290" t="str">
        <f>VLOOKUP($B1290,SOCS_box_taxonomy!$B$2:$Z$948,17,0)</f>
        <v xml:space="preserve"> Ursidae</v>
      </c>
      <c r="U1290" t="str">
        <f>VLOOKUP($B1290,SOCS_box_taxonomy!$B$2:$Z$948,18,0)</f>
        <v>Ailuropoda.</v>
      </c>
      <c r="V1290">
        <f>VLOOKUP($B1290,SOCS_box_taxonomy!$B$2:$Z$948,19,0)</f>
        <v>0</v>
      </c>
      <c r="W1290">
        <f>VLOOKUP($B1290,SOCS_box_taxonomy!$B$2:$Z$948,20,0)</f>
        <v>0</v>
      </c>
      <c r="X1290">
        <f>VLOOKUP($B1290,SOCS_box_taxonomy!$B$2:$Z$948,21,0)</f>
        <v>0</v>
      </c>
      <c r="Y1290">
        <f>VLOOKUP($B1290,SOCS_box_taxonomy!$B$2:$Z$948,22,0)</f>
        <v>0</v>
      </c>
    </row>
    <row r="1291" spans="1:26">
      <c r="A1291" t="s">
        <v>629</v>
      </c>
      <c r="B1291" t="s">
        <v>1733</v>
      </c>
      <c r="C1291">
        <v>579</v>
      </c>
      <c r="D1291" t="s">
        <v>1269</v>
      </c>
      <c r="E1291">
        <v>288</v>
      </c>
      <c r="F1291">
        <v>384</v>
      </c>
      <c r="G1291">
        <v>64467</v>
      </c>
      <c r="H1291" t="s">
        <v>1270</v>
      </c>
      <c r="I1291" t="str">
        <f>VLOOKUP($B1291,SOCS_box_taxonomy!$B$2:$Z$948,6,0)</f>
        <v>Eukaryota</v>
      </c>
      <c r="J1291" t="str">
        <f>VLOOKUP($B1291,SOCS_box_taxonomy!$B$2:$Z$948,7,0)</f>
        <v xml:space="preserve"> Metazoa</v>
      </c>
      <c r="K1291" t="str">
        <f>VLOOKUP($B1291,SOCS_box_taxonomy!$B$2:$Z$948,8,0)</f>
        <v xml:space="preserve"> Chordata</v>
      </c>
      <c r="L1291" t="str">
        <f>VLOOKUP($B1291,SOCS_box_taxonomy!$B$2:$Z$948,9,0)</f>
        <v xml:space="preserve"> Craniata</v>
      </c>
      <c r="M1291" t="str">
        <f>VLOOKUP($B1291,SOCS_box_taxonomy!$B$2:$Z$948,10,0)</f>
        <v xml:space="preserve"> Vertebrata</v>
      </c>
      <c r="N1291" t="str">
        <f>VLOOKUP($B1291,SOCS_box_taxonomy!$B$2:$Z$948,11,0)</f>
        <v xml:space="preserve"> Euteleostomi</v>
      </c>
      <c r="O1291" t="str">
        <f>VLOOKUP($B1291,SOCS_box_taxonomy!$B$2:$Z$948,12,0)</f>
        <v>Mammalia</v>
      </c>
      <c r="P1291" t="str">
        <f>VLOOKUP($B1291,SOCS_box_taxonomy!$B$2:$Z$948,13,0)</f>
        <v xml:space="preserve"> Eutheria</v>
      </c>
      <c r="Q1291" t="str">
        <f>VLOOKUP($B1291,SOCS_box_taxonomy!$B$2:$Z$948,14,0)</f>
        <v xml:space="preserve"> Laurasiatheria</v>
      </c>
      <c r="R1291" t="str">
        <f>VLOOKUP($B1291,SOCS_box_taxonomy!$B$2:$Z$948,15,0)</f>
        <v xml:space="preserve"> Carnivora</v>
      </c>
      <c r="S1291" t="str">
        <f>VLOOKUP($B1291,SOCS_box_taxonomy!$B$2:$Z$948,16,0)</f>
        <v xml:space="preserve"> Caniformia</v>
      </c>
      <c r="T1291" t="str">
        <f>VLOOKUP($B1291,SOCS_box_taxonomy!$B$2:$Z$948,17,0)</f>
        <v xml:space="preserve"> Ursidae</v>
      </c>
      <c r="U1291" t="str">
        <f>VLOOKUP($B1291,SOCS_box_taxonomy!$B$2:$Z$948,18,0)</f>
        <v>Ailuropoda.</v>
      </c>
      <c r="V1291">
        <f>VLOOKUP($B1291,SOCS_box_taxonomy!$B$2:$Z$948,19,0)</f>
        <v>0</v>
      </c>
      <c r="W1291">
        <f>VLOOKUP($B1291,SOCS_box_taxonomy!$B$2:$Z$948,20,0)</f>
        <v>0</v>
      </c>
      <c r="X1291">
        <f>VLOOKUP($B1291,SOCS_box_taxonomy!$B$2:$Z$948,21,0)</f>
        <v>0</v>
      </c>
      <c r="Y1291">
        <f>VLOOKUP($B1291,SOCS_box_taxonomy!$B$2:$Z$948,22,0)</f>
        <v>0</v>
      </c>
    </row>
    <row r="1292" spans="1:26">
      <c r="A1292" t="s">
        <v>629</v>
      </c>
      <c r="B1292" t="s">
        <v>1733</v>
      </c>
      <c r="C1292">
        <v>579</v>
      </c>
      <c r="D1292" t="s">
        <v>1269</v>
      </c>
      <c r="E1292">
        <v>359</v>
      </c>
      <c r="F1292">
        <v>447</v>
      </c>
      <c r="G1292">
        <v>64467</v>
      </c>
      <c r="H1292" t="s">
        <v>1270</v>
      </c>
      <c r="I1292" t="str">
        <f>VLOOKUP($B1292,SOCS_box_taxonomy!$B$2:$Z$948,6,0)</f>
        <v>Eukaryota</v>
      </c>
      <c r="J1292" t="str">
        <f>VLOOKUP($B1292,SOCS_box_taxonomy!$B$2:$Z$948,7,0)</f>
        <v xml:space="preserve"> Metazoa</v>
      </c>
      <c r="K1292" t="str">
        <f>VLOOKUP($B1292,SOCS_box_taxonomy!$B$2:$Z$948,8,0)</f>
        <v xml:space="preserve"> Chordata</v>
      </c>
      <c r="L1292" t="str">
        <f>VLOOKUP($B1292,SOCS_box_taxonomy!$B$2:$Z$948,9,0)</f>
        <v xml:space="preserve"> Craniata</v>
      </c>
      <c r="M1292" t="str">
        <f>VLOOKUP($B1292,SOCS_box_taxonomy!$B$2:$Z$948,10,0)</f>
        <v xml:space="preserve"> Vertebrata</v>
      </c>
      <c r="N1292" t="str">
        <f>VLOOKUP($B1292,SOCS_box_taxonomy!$B$2:$Z$948,11,0)</f>
        <v xml:space="preserve"> Euteleostomi</v>
      </c>
      <c r="O1292" t="str">
        <f>VLOOKUP($B1292,SOCS_box_taxonomy!$B$2:$Z$948,12,0)</f>
        <v>Mammalia</v>
      </c>
      <c r="P1292" t="str">
        <f>VLOOKUP($B1292,SOCS_box_taxonomy!$B$2:$Z$948,13,0)</f>
        <v xml:space="preserve"> Eutheria</v>
      </c>
      <c r="Q1292" t="str">
        <f>VLOOKUP($B1292,SOCS_box_taxonomy!$B$2:$Z$948,14,0)</f>
        <v xml:space="preserve"> Laurasiatheria</v>
      </c>
      <c r="R1292" t="str">
        <f>VLOOKUP($B1292,SOCS_box_taxonomy!$B$2:$Z$948,15,0)</f>
        <v xml:space="preserve"> Carnivora</v>
      </c>
      <c r="S1292" t="str">
        <f>VLOOKUP($B1292,SOCS_box_taxonomy!$B$2:$Z$948,16,0)</f>
        <v xml:space="preserve"> Caniformia</v>
      </c>
      <c r="T1292" t="str">
        <f>VLOOKUP($B1292,SOCS_box_taxonomy!$B$2:$Z$948,17,0)</f>
        <v xml:space="preserve"> Ursidae</v>
      </c>
      <c r="U1292" t="str">
        <f>VLOOKUP($B1292,SOCS_box_taxonomy!$B$2:$Z$948,18,0)</f>
        <v>Ailuropoda.</v>
      </c>
      <c r="V1292">
        <f>VLOOKUP($B1292,SOCS_box_taxonomy!$B$2:$Z$948,19,0)</f>
        <v>0</v>
      </c>
      <c r="W1292">
        <f>VLOOKUP($B1292,SOCS_box_taxonomy!$B$2:$Z$948,20,0)</f>
        <v>0</v>
      </c>
      <c r="X1292">
        <f>VLOOKUP($B1292,SOCS_box_taxonomy!$B$2:$Z$948,21,0)</f>
        <v>0</v>
      </c>
      <c r="Y1292">
        <f>VLOOKUP($B1292,SOCS_box_taxonomy!$B$2:$Z$948,22,0)</f>
        <v>0</v>
      </c>
    </row>
    <row r="1293" spans="1:26">
      <c r="A1293" t="s">
        <v>629</v>
      </c>
      <c r="B1293" t="s">
        <v>1733</v>
      </c>
      <c r="C1293">
        <v>579</v>
      </c>
      <c r="D1293" t="s">
        <v>1269</v>
      </c>
      <c r="E1293">
        <v>56</v>
      </c>
      <c r="F1293">
        <v>149</v>
      </c>
      <c r="G1293">
        <v>64467</v>
      </c>
      <c r="H1293" t="s">
        <v>1270</v>
      </c>
      <c r="I1293" t="str">
        <f>VLOOKUP($B1293,SOCS_box_taxonomy!$B$2:$Z$948,6,0)</f>
        <v>Eukaryota</v>
      </c>
      <c r="J1293" t="str">
        <f>VLOOKUP($B1293,SOCS_box_taxonomy!$B$2:$Z$948,7,0)</f>
        <v xml:space="preserve"> Metazoa</v>
      </c>
      <c r="K1293" t="str">
        <f>VLOOKUP($B1293,SOCS_box_taxonomy!$B$2:$Z$948,8,0)</f>
        <v xml:space="preserve"> Chordata</v>
      </c>
      <c r="L1293" t="str">
        <f>VLOOKUP($B1293,SOCS_box_taxonomy!$B$2:$Z$948,9,0)</f>
        <v xml:space="preserve"> Craniata</v>
      </c>
      <c r="M1293" t="str">
        <f>VLOOKUP($B1293,SOCS_box_taxonomy!$B$2:$Z$948,10,0)</f>
        <v xml:space="preserve"> Vertebrata</v>
      </c>
      <c r="N1293" t="str">
        <f>VLOOKUP($B1293,SOCS_box_taxonomy!$B$2:$Z$948,11,0)</f>
        <v xml:space="preserve"> Euteleostomi</v>
      </c>
      <c r="O1293" t="str">
        <f>VLOOKUP($B1293,SOCS_box_taxonomy!$B$2:$Z$948,12,0)</f>
        <v>Mammalia</v>
      </c>
      <c r="P1293" t="str">
        <f>VLOOKUP($B1293,SOCS_box_taxonomy!$B$2:$Z$948,13,0)</f>
        <v xml:space="preserve"> Eutheria</v>
      </c>
      <c r="Q1293" t="str">
        <f>VLOOKUP($B1293,SOCS_box_taxonomy!$B$2:$Z$948,14,0)</f>
        <v xml:space="preserve"> Laurasiatheria</v>
      </c>
      <c r="R1293" t="str">
        <f>VLOOKUP($B1293,SOCS_box_taxonomy!$B$2:$Z$948,15,0)</f>
        <v xml:space="preserve"> Carnivora</v>
      </c>
      <c r="S1293" t="str">
        <f>VLOOKUP($B1293,SOCS_box_taxonomy!$B$2:$Z$948,16,0)</f>
        <v xml:space="preserve"> Caniformia</v>
      </c>
      <c r="T1293" t="str">
        <f>VLOOKUP($B1293,SOCS_box_taxonomy!$B$2:$Z$948,17,0)</f>
        <v xml:space="preserve"> Ursidae</v>
      </c>
      <c r="U1293" t="str">
        <f>VLOOKUP($B1293,SOCS_box_taxonomy!$B$2:$Z$948,18,0)</f>
        <v>Ailuropoda.</v>
      </c>
      <c r="V1293">
        <f>VLOOKUP($B1293,SOCS_box_taxonomy!$B$2:$Z$948,19,0)</f>
        <v>0</v>
      </c>
      <c r="W1293">
        <f>VLOOKUP($B1293,SOCS_box_taxonomy!$B$2:$Z$948,20,0)</f>
        <v>0</v>
      </c>
      <c r="X1293">
        <f>VLOOKUP($B1293,SOCS_box_taxonomy!$B$2:$Z$948,21,0)</f>
        <v>0</v>
      </c>
      <c r="Y1293">
        <f>VLOOKUP($B1293,SOCS_box_taxonomy!$B$2:$Z$948,22,0)</f>
        <v>0</v>
      </c>
    </row>
    <row r="1294" spans="1:26">
      <c r="A1294" t="s">
        <v>629</v>
      </c>
      <c r="B1294" t="s">
        <v>1733</v>
      </c>
      <c r="C1294">
        <v>579</v>
      </c>
      <c r="D1294" t="s">
        <v>1325</v>
      </c>
      <c r="E1294">
        <v>251</v>
      </c>
      <c r="F1294">
        <v>301</v>
      </c>
      <c r="G1294">
        <v>4200</v>
      </c>
      <c r="H1294" t="s">
        <v>1326</v>
      </c>
      <c r="I1294" t="str">
        <f>VLOOKUP($B1294,SOCS_box_taxonomy!$B$2:$Z$948,6,0)</f>
        <v>Eukaryota</v>
      </c>
      <c r="J1294" t="str">
        <f>VLOOKUP($B1294,SOCS_box_taxonomy!$B$2:$Z$948,7,0)</f>
        <v xml:space="preserve"> Metazoa</v>
      </c>
      <c r="K1294" t="str">
        <f>VLOOKUP($B1294,SOCS_box_taxonomy!$B$2:$Z$948,8,0)</f>
        <v xml:space="preserve"> Chordata</v>
      </c>
      <c r="L1294" t="str">
        <f>VLOOKUP($B1294,SOCS_box_taxonomy!$B$2:$Z$948,9,0)</f>
        <v xml:space="preserve"> Craniata</v>
      </c>
      <c r="M1294" t="str">
        <f>VLOOKUP($B1294,SOCS_box_taxonomy!$B$2:$Z$948,10,0)</f>
        <v xml:space="preserve"> Vertebrata</v>
      </c>
      <c r="N1294" t="str">
        <f>VLOOKUP($B1294,SOCS_box_taxonomy!$B$2:$Z$948,11,0)</f>
        <v xml:space="preserve"> Euteleostomi</v>
      </c>
      <c r="O1294" t="str">
        <f>VLOOKUP($B1294,SOCS_box_taxonomy!$B$2:$Z$948,12,0)</f>
        <v>Mammalia</v>
      </c>
      <c r="P1294" t="str">
        <f>VLOOKUP($B1294,SOCS_box_taxonomy!$B$2:$Z$948,13,0)</f>
        <v xml:space="preserve"> Eutheria</v>
      </c>
      <c r="Q1294" t="str">
        <f>VLOOKUP($B1294,SOCS_box_taxonomy!$B$2:$Z$948,14,0)</f>
        <v xml:space="preserve"> Laurasiatheria</v>
      </c>
      <c r="R1294" t="str">
        <f>VLOOKUP($B1294,SOCS_box_taxonomy!$B$2:$Z$948,15,0)</f>
        <v xml:space="preserve"> Carnivora</v>
      </c>
      <c r="S1294" t="str">
        <f>VLOOKUP($B1294,SOCS_box_taxonomy!$B$2:$Z$948,16,0)</f>
        <v xml:space="preserve"> Caniformia</v>
      </c>
      <c r="T1294" t="str">
        <f>VLOOKUP($B1294,SOCS_box_taxonomy!$B$2:$Z$948,17,0)</f>
        <v xml:space="preserve"> Ursidae</v>
      </c>
      <c r="U1294" t="str">
        <f>VLOOKUP($B1294,SOCS_box_taxonomy!$B$2:$Z$948,18,0)</f>
        <v>Ailuropoda.</v>
      </c>
      <c r="V1294">
        <f>VLOOKUP($B1294,SOCS_box_taxonomy!$B$2:$Z$948,19,0)</f>
        <v>0</v>
      </c>
      <c r="W1294">
        <f>VLOOKUP($B1294,SOCS_box_taxonomy!$B$2:$Z$948,20,0)</f>
        <v>0</v>
      </c>
      <c r="X1294">
        <f>VLOOKUP($B1294,SOCS_box_taxonomy!$B$2:$Z$948,21,0)</f>
        <v>0</v>
      </c>
      <c r="Y1294">
        <f>VLOOKUP($B1294,SOCS_box_taxonomy!$B$2:$Z$948,22,0)</f>
        <v>0</v>
      </c>
    </row>
    <row r="1295" spans="1:26">
      <c r="A1295" t="s">
        <v>629</v>
      </c>
      <c r="B1295" t="s">
        <v>1733</v>
      </c>
      <c r="C1295">
        <v>579</v>
      </c>
      <c r="D1295" t="s">
        <v>21</v>
      </c>
      <c r="E1295">
        <v>537</v>
      </c>
      <c r="F1295">
        <v>576</v>
      </c>
      <c r="G1295">
        <v>1016</v>
      </c>
      <c r="H1295" t="s">
        <v>1265</v>
      </c>
      <c r="I1295" t="str">
        <f>VLOOKUP($B1295,SOCS_box_taxonomy!$B$2:$Z$948,6,0)</f>
        <v>Eukaryota</v>
      </c>
      <c r="J1295" t="str">
        <f>VLOOKUP($B1295,SOCS_box_taxonomy!$B$2:$Z$948,7,0)</f>
        <v xml:space="preserve"> Metazoa</v>
      </c>
      <c r="K1295" t="str">
        <f>VLOOKUP($B1295,SOCS_box_taxonomy!$B$2:$Z$948,8,0)</f>
        <v xml:space="preserve"> Chordata</v>
      </c>
      <c r="L1295" t="str">
        <f>VLOOKUP($B1295,SOCS_box_taxonomy!$B$2:$Z$948,9,0)</f>
        <v xml:space="preserve"> Craniata</v>
      </c>
      <c r="M1295" t="str">
        <f>VLOOKUP($B1295,SOCS_box_taxonomy!$B$2:$Z$948,10,0)</f>
        <v xml:space="preserve"> Vertebrata</v>
      </c>
      <c r="N1295" t="str">
        <f>VLOOKUP($B1295,SOCS_box_taxonomy!$B$2:$Z$948,11,0)</f>
        <v xml:space="preserve"> Euteleostomi</v>
      </c>
      <c r="O1295" t="str">
        <f>VLOOKUP($B1295,SOCS_box_taxonomy!$B$2:$Z$948,12,0)</f>
        <v>Mammalia</v>
      </c>
      <c r="P1295" t="str">
        <f>VLOOKUP($B1295,SOCS_box_taxonomy!$B$2:$Z$948,13,0)</f>
        <v xml:space="preserve"> Eutheria</v>
      </c>
      <c r="Q1295" t="str">
        <f>VLOOKUP($B1295,SOCS_box_taxonomy!$B$2:$Z$948,14,0)</f>
        <v xml:space="preserve"> Laurasiatheria</v>
      </c>
      <c r="R1295" t="str">
        <f>VLOOKUP($B1295,SOCS_box_taxonomy!$B$2:$Z$948,15,0)</f>
        <v xml:space="preserve"> Carnivora</v>
      </c>
      <c r="S1295" t="str">
        <f>VLOOKUP($B1295,SOCS_box_taxonomy!$B$2:$Z$948,16,0)</f>
        <v xml:space="preserve"> Caniformia</v>
      </c>
      <c r="T1295" t="str">
        <f>VLOOKUP($B1295,SOCS_box_taxonomy!$B$2:$Z$948,17,0)</f>
        <v xml:space="preserve"> Ursidae</v>
      </c>
      <c r="U1295" t="str">
        <f>VLOOKUP($B1295,SOCS_box_taxonomy!$B$2:$Z$948,18,0)</f>
        <v>Ailuropoda.</v>
      </c>
      <c r="V1295">
        <f>VLOOKUP($B1295,SOCS_box_taxonomy!$B$2:$Z$948,19,0)</f>
        <v>0</v>
      </c>
      <c r="W1295">
        <f>VLOOKUP($B1295,SOCS_box_taxonomy!$B$2:$Z$948,20,0)</f>
        <v>0</v>
      </c>
      <c r="X1295">
        <f>VLOOKUP($B1295,SOCS_box_taxonomy!$B$2:$Z$948,21,0)</f>
        <v>0</v>
      </c>
      <c r="Y1295">
        <f>VLOOKUP($B1295,SOCS_box_taxonomy!$B$2:$Z$948,22,0)</f>
        <v>0</v>
      </c>
      <c r="Z1295">
        <f>$F1295-$E1295+1</f>
        <v>40</v>
      </c>
    </row>
    <row r="1296" spans="1:26">
      <c r="A1296" t="s">
        <v>630</v>
      </c>
      <c r="B1296" t="s">
        <v>1734</v>
      </c>
      <c r="C1296">
        <v>273</v>
      </c>
      <c r="D1296" t="s">
        <v>21</v>
      </c>
      <c r="E1296">
        <v>234</v>
      </c>
      <c r="F1296">
        <v>273</v>
      </c>
      <c r="G1296">
        <v>1016</v>
      </c>
      <c r="H1296" t="s">
        <v>1265</v>
      </c>
      <c r="I1296" t="str">
        <f>VLOOKUP($B1296,SOCS_box_taxonomy!$B$2:$Z$948,6,0)</f>
        <v>Eukaryota</v>
      </c>
      <c r="J1296" t="str">
        <f>VLOOKUP($B1296,SOCS_box_taxonomy!$B$2:$Z$948,7,0)</f>
        <v xml:space="preserve"> Metazoa</v>
      </c>
      <c r="K1296" t="str">
        <f>VLOOKUP($B1296,SOCS_box_taxonomy!$B$2:$Z$948,8,0)</f>
        <v xml:space="preserve"> Chordata</v>
      </c>
      <c r="L1296" t="str">
        <f>VLOOKUP($B1296,SOCS_box_taxonomy!$B$2:$Z$948,9,0)</f>
        <v xml:space="preserve"> Craniata</v>
      </c>
      <c r="M1296" t="str">
        <f>VLOOKUP($B1296,SOCS_box_taxonomy!$B$2:$Z$948,10,0)</f>
        <v xml:space="preserve"> Vertebrata</v>
      </c>
      <c r="N1296" t="str">
        <f>VLOOKUP($B1296,SOCS_box_taxonomy!$B$2:$Z$948,11,0)</f>
        <v xml:space="preserve"> Euteleostomi</v>
      </c>
      <c r="O1296" t="str">
        <f>VLOOKUP($B1296,SOCS_box_taxonomy!$B$2:$Z$948,12,0)</f>
        <v>Mammalia</v>
      </c>
      <c r="P1296" t="str">
        <f>VLOOKUP($B1296,SOCS_box_taxonomy!$B$2:$Z$948,13,0)</f>
        <v xml:space="preserve"> Eutheria</v>
      </c>
      <c r="Q1296" t="str">
        <f>VLOOKUP($B1296,SOCS_box_taxonomy!$B$2:$Z$948,14,0)</f>
        <v xml:space="preserve"> Laurasiatheria</v>
      </c>
      <c r="R1296" t="str">
        <f>VLOOKUP($B1296,SOCS_box_taxonomy!$B$2:$Z$948,15,0)</f>
        <v xml:space="preserve"> Carnivora</v>
      </c>
      <c r="S1296" t="str">
        <f>VLOOKUP($B1296,SOCS_box_taxonomy!$B$2:$Z$948,16,0)</f>
        <v xml:space="preserve"> Caniformia</v>
      </c>
      <c r="T1296" t="str">
        <f>VLOOKUP($B1296,SOCS_box_taxonomy!$B$2:$Z$948,17,0)</f>
        <v xml:space="preserve"> Ursidae</v>
      </c>
      <c r="U1296" t="str">
        <f>VLOOKUP($B1296,SOCS_box_taxonomy!$B$2:$Z$948,18,0)</f>
        <v>Ailuropoda.</v>
      </c>
      <c r="V1296">
        <f>VLOOKUP($B1296,SOCS_box_taxonomy!$B$2:$Z$948,19,0)</f>
        <v>0</v>
      </c>
      <c r="W1296">
        <f>VLOOKUP($B1296,SOCS_box_taxonomy!$B$2:$Z$948,20,0)</f>
        <v>0</v>
      </c>
      <c r="X1296">
        <f>VLOOKUP($B1296,SOCS_box_taxonomy!$B$2:$Z$948,21,0)</f>
        <v>0</v>
      </c>
      <c r="Y1296">
        <f>VLOOKUP($B1296,SOCS_box_taxonomy!$B$2:$Z$948,22,0)</f>
        <v>0</v>
      </c>
      <c r="Z1296">
        <f>$F1296-$E1296+1</f>
        <v>40</v>
      </c>
    </row>
    <row r="1297" spans="1:26">
      <c r="A1297" t="s">
        <v>630</v>
      </c>
      <c r="B1297" t="s">
        <v>1734</v>
      </c>
      <c r="C1297">
        <v>273</v>
      </c>
      <c r="D1297" t="s">
        <v>62</v>
      </c>
      <c r="E1297">
        <v>95</v>
      </c>
      <c r="F1297">
        <v>229</v>
      </c>
      <c r="G1297">
        <v>3584</v>
      </c>
      <c r="H1297" t="s">
        <v>1275</v>
      </c>
      <c r="I1297" t="str">
        <f>VLOOKUP($B1297,SOCS_box_taxonomy!$B$2:$Z$948,6,0)</f>
        <v>Eukaryota</v>
      </c>
      <c r="J1297" t="str">
        <f>VLOOKUP($B1297,SOCS_box_taxonomy!$B$2:$Z$948,7,0)</f>
        <v xml:space="preserve"> Metazoa</v>
      </c>
      <c r="K1297" t="str">
        <f>VLOOKUP($B1297,SOCS_box_taxonomy!$B$2:$Z$948,8,0)</f>
        <v xml:space="preserve"> Chordata</v>
      </c>
      <c r="L1297" t="str">
        <f>VLOOKUP($B1297,SOCS_box_taxonomy!$B$2:$Z$948,9,0)</f>
        <v xml:space="preserve"> Craniata</v>
      </c>
      <c r="M1297" t="str">
        <f>VLOOKUP($B1297,SOCS_box_taxonomy!$B$2:$Z$948,10,0)</f>
        <v xml:space="preserve"> Vertebrata</v>
      </c>
      <c r="N1297" t="str">
        <f>VLOOKUP($B1297,SOCS_box_taxonomy!$B$2:$Z$948,11,0)</f>
        <v xml:space="preserve"> Euteleostomi</v>
      </c>
      <c r="O1297" t="str">
        <f>VLOOKUP($B1297,SOCS_box_taxonomy!$B$2:$Z$948,12,0)</f>
        <v>Mammalia</v>
      </c>
      <c r="P1297" t="str">
        <f>VLOOKUP($B1297,SOCS_box_taxonomy!$B$2:$Z$948,13,0)</f>
        <v xml:space="preserve"> Eutheria</v>
      </c>
      <c r="Q1297" t="str">
        <f>VLOOKUP($B1297,SOCS_box_taxonomy!$B$2:$Z$948,14,0)</f>
        <v xml:space="preserve"> Laurasiatheria</v>
      </c>
      <c r="R1297" t="str">
        <f>VLOOKUP($B1297,SOCS_box_taxonomy!$B$2:$Z$948,15,0)</f>
        <v xml:space="preserve"> Carnivora</v>
      </c>
      <c r="S1297" t="str">
        <f>VLOOKUP($B1297,SOCS_box_taxonomy!$B$2:$Z$948,16,0)</f>
        <v xml:space="preserve"> Caniformia</v>
      </c>
      <c r="T1297" t="str">
        <f>VLOOKUP($B1297,SOCS_box_taxonomy!$B$2:$Z$948,17,0)</f>
        <v xml:space="preserve"> Ursidae</v>
      </c>
      <c r="U1297" t="str">
        <f>VLOOKUP($B1297,SOCS_box_taxonomy!$B$2:$Z$948,18,0)</f>
        <v>Ailuropoda.</v>
      </c>
      <c r="V1297">
        <f>VLOOKUP($B1297,SOCS_box_taxonomy!$B$2:$Z$948,19,0)</f>
        <v>0</v>
      </c>
      <c r="W1297">
        <f>VLOOKUP($B1297,SOCS_box_taxonomy!$B$2:$Z$948,20,0)</f>
        <v>0</v>
      </c>
      <c r="X1297">
        <f>VLOOKUP($B1297,SOCS_box_taxonomy!$B$2:$Z$948,21,0)</f>
        <v>0</v>
      </c>
      <c r="Y1297">
        <f>VLOOKUP($B1297,SOCS_box_taxonomy!$B$2:$Z$948,22,0)</f>
        <v>0</v>
      </c>
    </row>
    <row r="1298" spans="1:26">
      <c r="A1298" t="s">
        <v>631</v>
      </c>
      <c r="B1298" t="s">
        <v>1735</v>
      </c>
      <c r="C1298">
        <v>191</v>
      </c>
      <c r="D1298" t="s">
        <v>81</v>
      </c>
      <c r="E1298">
        <v>1</v>
      </c>
      <c r="F1298">
        <v>89</v>
      </c>
      <c r="G1298">
        <v>13525</v>
      </c>
      <c r="H1298" t="s">
        <v>1281</v>
      </c>
      <c r="I1298" t="str">
        <f>VLOOKUP($B1298,SOCS_box_taxonomy!$B$2:$Z$948,6,0)</f>
        <v>Eukaryota</v>
      </c>
      <c r="J1298" t="str">
        <f>VLOOKUP($B1298,SOCS_box_taxonomy!$B$2:$Z$948,7,0)</f>
        <v xml:space="preserve"> Metazoa</v>
      </c>
      <c r="K1298" t="str">
        <f>VLOOKUP($B1298,SOCS_box_taxonomy!$B$2:$Z$948,8,0)</f>
        <v xml:space="preserve"> Chordata</v>
      </c>
      <c r="L1298" t="str">
        <f>VLOOKUP($B1298,SOCS_box_taxonomy!$B$2:$Z$948,9,0)</f>
        <v xml:space="preserve"> Craniata</v>
      </c>
      <c r="M1298" t="str">
        <f>VLOOKUP($B1298,SOCS_box_taxonomy!$B$2:$Z$948,10,0)</f>
        <v xml:space="preserve"> Vertebrata</v>
      </c>
      <c r="N1298" t="str">
        <f>VLOOKUP($B1298,SOCS_box_taxonomy!$B$2:$Z$948,11,0)</f>
        <v xml:space="preserve"> Euteleostomi</v>
      </c>
      <c r="O1298" t="str">
        <f>VLOOKUP($B1298,SOCS_box_taxonomy!$B$2:$Z$948,12,0)</f>
        <v>Mammalia</v>
      </c>
      <c r="P1298" t="str">
        <f>VLOOKUP($B1298,SOCS_box_taxonomy!$B$2:$Z$948,13,0)</f>
        <v xml:space="preserve"> Eutheria</v>
      </c>
      <c r="Q1298" t="str">
        <f>VLOOKUP($B1298,SOCS_box_taxonomy!$B$2:$Z$948,14,0)</f>
        <v xml:space="preserve"> Laurasiatheria</v>
      </c>
      <c r="R1298" t="str">
        <f>VLOOKUP($B1298,SOCS_box_taxonomy!$B$2:$Z$948,15,0)</f>
        <v xml:space="preserve"> Carnivora</v>
      </c>
      <c r="S1298" t="str">
        <f>VLOOKUP($B1298,SOCS_box_taxonomy!$B$2:$Z$948,16,0)</f>
        <v xml:space="preserve"> Caniformia</v>
      </c>
      <c r="T1298" t="str">
        <f>VLOOKUP($B1298,SOCS_box_taxonomy!$B$2:$Z$948,17,0)</f>
        <v xml:space="preserve"> Ursidae</v>
      </c>
      <c r="U1298" t="str">
        <f>VLOOKUP($B1298,SOCS_box_taxonomy!$B$2:$Z$948,18,0)</f>
        <v>Ailuropoda.</v>
      </c>
      <c r="V1298">
        <f>VLOOKUP($B1298,SOCS_box_taxonomy!$B$2:$Z$948,19,0)</f>
        <v>0</v>
      </c>
      <c r="W1298">
        <f>VLOOKUP($B1298,SOCS_box_taxonomy!$B$2:$Z$948,20,0)</f>
        <v>0</v>
      </c>
      <c r="X1298">
        <f>VLOOKUP($B1298,SOCS_box_taxonomy!$B$2:$Z$948,21,0)</f>
        <v>0</v>
      </c>
      <c r="Y1298">
        <f>VLOOKUP($B1298,SOCS_box_taxonomy!$B$2:$Z$948,22,0)</f>
        <v>0</v>
      </c>
    </row>
    <row r="1299" spans="1:26">
      <c r="A1299" t="s">
        <v>631</v>
      </c>
      <c r="B1299" t="s">
        <v>1735</v>
      </c>
      <c r="C1299">
        <v>191</v>
      </c>
      <c r="D1299" t="s">
        <v>21</v>
      </c>
      <c r="E1299">
        <v>102</v>
      </c>
      <c r="F1299">
        <v>139</v>
      </c>
      <c r="G1299">
        <v>1016</v>
      </c>
      <c r="H1299" t="s">
        <v>1265</v>
      </c>
      <c r="I1299" t="str">
        <f>VLOOKUP($B1299,SOCS_box_taxonomy!$B$2:$Z$948,6,0)</f>
        <v>Eukaryota</v>
      </c>
      <c r="J1299" t="str">
        <f>VLOOKUP($B1299,SOCS_box_taxonomy!$B$2:$Z$948,7,0)</f>
        <v xml:space="preserve"> Metazoa</v>
      </c>
      <c r="K1299" t="str">
        <f>VLOOKUP($B1299,SOCS_box_taxonomy!$B$2:$Z$948,8,0)</f>
        <v xml:space="preserve"> Chordata</v>
      </c>
      <c r="L1299" t="str">
        <f>VLOOKUP($B1299,SOCS_box_taxonomy!$B$2:$Z$948,9,0)</f>
        <v xml:space="preserve"> Craniata</v>
      </c>
      <c r="M1299" t="str">
        <f>VLOOKUP($B1299,SOCS_box_taxonomy!$B$2:$Z$948,10,0)</f>
        <v xml:space="preserve"> Vertebrata</v>
      </c>
      <c r="N1299" t="str">
        <f>VLOOKUP($B1299,SOCS_box_taxonomy!$B$2:$Z$948,11,0)</f>
        <v xml:space="preserve"> Euteleostomi</v>
      </c>
      <c r="O1299" t="str">
        <f>VLOOKUP($B1299,SOCS_box_taxonomy!$B$2:$Z$948,12,0)</f>
        <v>Mammalia</v>
      </c>
      <c r="P1299" t="str">
        <f>VLOOKUP($B1299,SOCS_box_taxonomy!$B$2:$Z$948,13,0)</f>
        <v xml:space="preserve"> Eutheria</v>
      </c>
      <c r="Q1299" t="str">
        <f>VLOOKUP($B1299,SOCS_box_taxonomy!$B$2:$Z$948,14,0)</f>
        <v xml:space="preserve"> Laurasiatheria</v>
      </c>
      <c r="R1299" t="str">
        <f>VLOOKUP($B1299,SOCS_box_taxonomy!$B$2:$Z$948,15,0)</f>
        <v xml:space="preserve"> Carnivora</v>
      </c>
      <c r="S1299" t="str">
        <f>VLOOKUP($B1299,SOCS_box_taxonomy!$B$2:$Z$948,16,0)</f>
        <v xml:space="preserve"> Caniformia</v>
      </c>
      <c r="T1299" t="str">
        <f>VLOOKUP($B1299,SOCS_box_taxonomy!$B$2:$Z$948,17,0)</f>
        <v xml:space="preserve"> Ursidae</v>
      </c>
      <c r="U1299" t="str">
        <f>VLOOKUP($B1299,SOCS_box_taxonomy!$B$2:$Z$948,18,0)</f>
        <v>Ailuropoda.</v>
      </c>
      <c r="V1299">
        <f>VLOOKUP($B1299,SOCS_box_taxonomy!$B$2:$Z$948,19,0)</f>
        <v>0</v>
      </c>
      <c r="W1299">
        <f>VLOOKUP($B1299,SOCS_box_taxonomy!$B$2:$Z$948,20,0)</f>
        <v>0</v>
      </c>
      <c r="X1299">
        <f>VLOOKUP($B1299,SOCS_box_taxonomy!$B$2:$Z$948,21,0)</f>
        <v>0</v>
      </c>
      <c r="Y1299">
        <f>VLOOKUP($B1299,SOCS_box_taxonomy!$B$2:$Z$948,22,0)</f>
        <v>0</v>
      </c>
      <c r="Z1299">
        <f>$F1299-$E1299+1</f>
        <v>38</v>
      </c>
    </row>
    <row r="1300" spans="1:26">
      <c r="A1300" t="s">
        <v>632</v>
      </c>
      <c r="B1300" t="s">
        <v>1736</v>
      </c>
      <c r="C1300">
        <v>285</v>
      </c>
      <c r="D1300" t="s">
        <v>1277</v>
      </c>
      <c r="E1300">
        <v>23</v>
      </c>
      <c r="F1300">
        <v>90</v>
      </c>
      <c r="G1300">
        <v>458</v>
      </c>
      <c r="H1300" t="s">
        <v>1278</v>
      </c>
      <c r="I1300" t="str">
        <f>VLOOKUP($B1300,SOCS_box_taxonomy!$B$2:$Z$948,6,0)</f>
        <v>Eukaryota</v>
      </c>
      <c r="J1300" t="str">
        <f>VLOOKUP($B1300,SOCS_box_taxonomy!$B$2:$Z$948,7,0)</f>
        <v xml:space="preserve"> Metazoa</v>
      </c>
      <c r="K1300" t="str">
        <f>VLOOKUP($B1300,SOCS_box_taxonomy!$B$2:$Z$948,8,0)</f>
        <v xml:space="preserve"> Chordata</v>
      </c>
      <c r="L1300" t="str">
        <f>VLOOKUP($B1300,SOCS_box_taxonomy!$B$2:$Z$948,9,0)</f>
        <v xml:space="preserve"> Craniata</v>
      </c>
      <c r="M1300" t="str">
        <f>VLOOKUP($B1300,SOCS_box_taxonomy!$B$2:$Z$948,10,0)</f>
        <v xml:space="preserve"> Vertebrata</v>
      </c>
      <c r="N1300" t="str">
        <f>VLOOKUP($B1300,SOCS_box_taxonomy!$B$2:$Z$948,11,0)</f>
        <v xml:space="preserve"> Euteleostomi</v>
      </c>
      <c r="O1300" t="str">
        <f>VLOOKUP($B1300,SOCS_box_taxonomy!$B$2:$Z$948,12,0)</f>
        <v>Mammalia</v>
      </c>
      <c r="P1300" t="str">
        <f>VLOOKUP($B1300,SOCS_box_taxonomy!$B$2:$Z$948,13,0)</f>
        <v xml:space="preserve"> Eutheria</v>
      </c>
      <c r="Q1300" t="str">
        <f>VLOOKUP($B1300,SOCS_box_taxonomy!$B$2:$Z$948,14,0)</f>
        <v xml:space="preserve"> Laurasiatheria</v>
      </c>
      <c r="R1300" t="str">
        <f>VLOOKUP($B1300,SOCS_box_taxonomy!$B$2:$Z$948,15,0)</f>
        <v xml:space="preserve"> Carnivora</v>
      </c>
      <c r="S1300" t="str">
        <f>VLOOKUP($B1300,SOCS_box_taxonomy!$B$2:$Z$948,16,0)</f>
        <v xml:space="preserve"> Caniformia</v>
      </c>
      <c r="T1300" t="str">
        <f>VLOOKUP($B1300,SOCS_box_taxonomy!$B$2:$Z$948,17,0)</f>
        <v xml:space="preserve"> Ursidae</v>
      </c>
      <c r="U1300" t="str">
        <f>VLOOKUP($B1300,SOCS_box_taxonomy!$B$2:$Z$948,18,0)</f>
        <v>Ailuropoda.</v>
      </c>
      <c r="V1300">
        <f>VLOOKUP($B1300,SOCS_box_taxonomy!$B$2:$Z$948,19,0)</f>
        <v>0</v>
      </c>
      <c r="W1300">
        <f>VLOOKUP($B1300,SOCS_box_taxonomy!$B$2:$Z$948,20,0)</f>
        <v>0</v>
      </c>
      <c r="X1300">
        <f>VLOOKUP($B1300,SOCS_box_taxonomy!$B$2:$Z$948,21,0)</f>
        <v>0</v>
      </c>
      <c r="Y1300">
        <f>VLOOKUP($B1300,SOCS_box_taxonomy!$B$2:$Z$948,22,0)</f>
        <v>0</v>
      </c>
    </row>
    <row r="1301" spans="1:26">
      <c r="A1301" t="s">
        <v>632</v>
      </c>
      <c r="B1301" t="s">
        <v>1736</v>
      </c>
      <c r="C1301">
        <v>285</v>
      </c>
      <c r="D1301" t="s">
        <v>21</v>
      </c>
      <c r="E1301">
        <v>248</v>
      </c>
      <c r="F1301">
        <v>285</v>
      </c>
      <c r="G1301">
        <v>1016</v>
      </c>
      <c r="H1301" t="s">
        <v>1265</v>
      </c>
      <c r="I1301" t="str">
        <f>VLOOKUP($B1301,SOCS_box_taxonomy!$B$2:$Z$948,6,0)</f>
        <v>Eukaryota</v>
      </c>
      <c r="J1301" t="str">
        <f>VLOOKUP($B1301,SOCS_box_taxonomy!$B$2:$Z$948,7,0)</f>
        <v xml:space="preserve"> Metazoa</v>
      </c>
      <c r="K1301" t="str">
        <f>VLOOKUP($B1301,SOCS_box_taxonomy!$B$2:$Z$948,8,0)</f>
        <v xml:space="preserve"> Chordata</v>
      </c>
      <c r="L1301" t="str">
        <f>VLOOKUP($B1301,SOCS_box_taxonomy!$B$2:$Z$948,9,0)</f>
        <v xml:space="preserve"> Craniata</v>
      </c>
      <c r="M1301" t="str">
        <f>VLOOKUP($B1301,SOCS_box_taxonomy!$B$2:$Z$948,10,0)</f>
        <v xml:space="preserve"> Vertebrata</v>
      </c>
      <c r="N1301" t="str">
        <f>VLOOKUP($B1301,SOCS_box_taxonomy!$B$2:$Z$948,11,0)</f>
        <v xml:space="preserve"> Euteleostomi</v>
      </c>
      <c r="O1301" t="str">
        <f>VLOOKUP($B1301,SOCS_box_taxonomy!$B$2:$Z$948,12,0)</f>
        <v>Mammalia</v>
      </c>
      <c r="P1301" t="str">
        <f>VLOOKUP($B1301,SOCS_box_taxonomy!$B$2:$Z$948,13,0)</f>
        <v xml:space="preserve"> Eutheria</v>
      </c>
      <c r="Q1301" t="str">
        <f>VLOOKUP($B1301,SOCS_box_taxonomy!$B$2:$Z$948,14,0)</f>
        <v xml:space="preserve"> Laurasiatheria</v>
      </c>
      <c r="R1301" t="str">
        <f>VLOOKUP($B1301,SOCS_box_taxonomy!$B$2:$Z$948,15,0)</f>
        <v xml:space="preserve"> Carnivora</v>
      </c>
      <c r="S1301" t="str">
        <f>VLOOKUP($B1301,SOCS_box_taxonomy!$B$2:$Z$948,16,0)</f>
        <v xml:space="preserve"> Caniformia</v>
      </c>
      <c r="T1301" t="str">
        <f>VLOOKUP($B1301,SOCS_box_taxonomy!$B$2:$Z$948,17,0)</f>
        <v xml:space="preserve"> Ursidae</v>
      </c>
      <c r="U1301" t="str">
        <f>VLOOKUP($B1301,SOCS_box_taxonomy!$B$2:$Z$948,18,0)</f>
        <v>Ailuropoda.</v>
      </c>
      <c r="V1301">
        <f>VLOOKUP($B1301,SOCS_box_taxonomy!$B$2:$Z$948,19,0)</f>
        <v>0</v>
      </c>
      <c r="W1301">
        <f>VLOOKUP($B1301,SOCS_box_taxonomy!$B$2:$Z$948,20,0)</f>
        <v>0</v>
      </c>
      <c r="X1301">
        <f>VLOOKUP($B1301,SOCS_box_taxonomy!$B$2:$Z$948,21,0)</f>
        <v>0</v>
      </c>
      <c r="Y1301">
        <f>VLOOKUP($B1301,SOCS_box_taxonomy!$B$2:$Z$948,22,0)</f>
        <v>0</v>
      </c>
      <c r="Z1301">
        <f>$F1301-$E1301+1</f>
        <v>38</v>
      </c>
    </row>
    <row r="1302" spans="1:26">
      <c r="A1302" t="s">
        <v>633</v>
      </c>
      <c r="B1302" t="s">
        <v>1737</v>
      </c>
      <c r="C1302">
        <v>329</v>
      </c>
      <c r="D1302" t="s">
        <v>1269</v>
      </c>
      <c r="E1302">
        <v>170</v>
      </c>
      <c r="F1302">
        <v>263</v>
      </c>
      <c r="G1302">
        <v>64467</v>
      </c>
      <c r="H1302" t="s">
        <v>1270</v>
      </c>
      <c r="I1302" t="str">
        <f>VLOOKUP($B1302,SOCS_box_taxonomy!$B$2:$Z$948,6,0)</f>
        <v>Eukaryota</v>
      </c>
      <c r="J1302" t="str">
        <f>VLOOKUP($B1302,SOCS_box_taxonomy!$B$2:$Z$948,7,0)</f>
        <v xml:space="preserve"> Metazoa</v>
      </c>
      <c r="K1302" t="str">
        <f>VLOOKUP($B1302,SOCS_box_taxonomy!$B$2:$Z$948,8,0)</f>
        <v xml:space="preserve"> Chordata</v>
      </c>
      <c r="L1302" t="str">
        <f>VLOOKUP($B1302,SOCS_box_taxonomy!$B$2:$Z$948,9,0)</f>
        <v xml:space="preserve"> Craniata</v>
      </c>
      <c r="M1302" t="str">
        <f>VLOOKUP($B1302,SOCS_box_taxonomy!$B$2:$Z$948,10,0)</f>
        <v xml:space="preserve"> Vertebrata</v>
      </c>
      <c r="N1302" t="str">
        <f>VLOOKUP($B1302,SOCS_box_taxonomy!$B$2:$Z$948,11,0)</f>
        <v xml:space="preserve"> Euteleostomi</v>
      </c>
      <c r="O1302" t="str">
        <f>VLOOKUP($B1302,SOCS_box_taxonomy!$B$2:$Z$948,12,0)</f>
        <v>Mammalia</v>
      </c>
      <c r="P1302" t="str">
        <f>VLOOKUP($B1302,SOCS_box_taxonomy!$B$2:$Z$948,13,0)</f>
        <v xml:space="preserve"> Eutheria</v>
      </c>
      <c r="Q1302" t="str">
        <f>VLOOKUP($B1302,SOCS_box_taxonomy!$B$2:$Z$948,14,0)</f>
        <v xml:space="preserve"> Laurasiatheria</v>
      </c>
      <c r="R1302" t="str">
        <f>VLOOKUP($B1302,SOCS_box_taxonomy!$B$2:$Z$948,15,0)</f>
        <v xml:space="preserve"> Carnivora</v>
      </c>
      <c r="S1302" t="str">
        <f>VLOOKUP($B1302,SOCS_box_taxonomy!$B$2:$Z$948,16,0)</f>
        <v xml:space="preserve"> Caniformia</v>
      </c>
      <c r="T1302" t="str">
        <f>VLOOKUP($B1302,SOCS_box_taxonomy!$B$2:$Z$948,17,0)</f>
        <v xml:space="preserve"> Ursidae</v>
      </c>
      <c r="U1302" t="str">
        <f>VLOOKUP($B1302,SOCS_box_taxonomy!$B$2:$Z$948,18,0)</f>
        <v>Ailuropoda.</v>
      </c>
      <c r="V1302">
        <f>VLOOKUP($B1302,SOCS_box_taxonomy!$B$2:$Z$948,19,0)</f>
        <v>0</v>
      </c>
      <c r="W1302">
        <f>VLOOKUP($B1302,SOCS_box_taxonomy!$B$2:$Z$948,20,0)</f>
        <v>0</v>
      </c>
      <c r="X1302">
        <f>VLOOKUP($B1302,SOCS_box_taxonomy!$B$2:$Z$948,21,0)</f>
        <v>0</v>
      </c>
      <c r="Y1302">
        <f>VLOOKUP($B1302,SOCS_box_taxonomy!$B$2:$Z$948,22,0)</f>
        <v>0</v>
      </c>
    </row>
    <row r="1303" spans="1:26">
      <c r="A1303" t="s">
        <v>633</v>
      </c>
      <c r="B1303" t="s">
        <v>1737</v>
      </c>
      <c r="C1303">
        <v>329</v>
      </c>
      <c r="D1303" t="s">
        <v>1269</v>
      </c>
      <c r="E1303">
        <v>74</v>
      </c>
      <c r="F1303">
        <v>166</v>
      </c>
      <c r="G1303">
        <v>64467</v>
      </c>
      <c r="H1303" t="s">
        <v>1270</v>
      </c>
      <c r="I1303" t="str">
        <f>VLOOKUP($B1303,SOCS_box_taxonomy!$B$2:$Z$948,6,0)</f>
        <v>Eukaryota</v>
      </c>
      <c r="J1303" t="str">
        <f>VLOOKUP($B1303,SOCS_box_taxonomy!$B$2:$Z$948,7,0)</f>
        <v xml:space="preserve"> Metazoa</v>
      </c>
      <c r="K1303" t="str">
        <f>VLOOKUP($B1303,SOCS_box_taxonomy!$B$2:$Z$948,8,0)</f>
        <v xml:space="preserve"> Chordata</v>
      </c>
      <c r="L1303" t="str">
        <f>VLOOKUP($B1303,SOCS_box_taxonomy!$B$2:$Z$948,9,0)</f>
        <v xml:space="preserve"> Craniata</v>
      </c>
      <c r="M1303" t="str">
        <f>VLOOKUP($B1303,SOCS_box_taxonomy!$B$2:$Z$948,10,0)</f>
        <v xml:space="preserve"> Vertebrata</v>
      </c>
      <c r="N1303" t="str">
        <f>VLOOKUP($B1303,SOCS_box_taxonomy!$B$2:$Z$948,11,0)</f>
        <v xml:space="preserve"> Euteleostomi</v>
      </c>
      <c r="O1303" t="str">
        <f>VLOOKUP($B1303,SOCS_box_taxonomy!$B$2:$Z$948,12,0)</f>
        <v>Mammalia</v>
      </c>
      <c r="P1303" t="str">
        <f>VLOOKUP($B1303,SOCS_box_taxonomy!$B$2:$Z$948,13,0)</f>
        <v xml:space="preserve"> Eutheria</v>
      </c>
      <c r="Q1303" t="str">
        <f>VLOOKUP($B1303,SOCS_box_taxonomy!$B$2:$Z$948,14,0)</f>
        <v xml:space="preserve"> Laurasiatheria</v>
      </c>
      <c r="R1303" t="str">
        <f>VLOOKUP($B1303,SOCS_box_taxonomy!$B$2:$Z$948,15,0)</f>
        <v xml:space="preserve"> Carnivora</v>
      </c>
      <c r="S1303" t="str">
        <f>VLOOKUP($B1303,SOCS_box_taxonomy!$B$2:$Z$948,16,0)</f>
        <v xml:space="preserve"> Caniformia</v>
      </c>
      <c r="T1303" t="str">
        <f>VLOOKUP($B1303,SOCS_box_taxonomy!$B$2:$Z$948,17,0)</f>
        <v xml:space="preserve"> Ursidae</v>
      </c>
      <c r="U1303" t="str">
        <f>VLOOKUP($B1303,SOCS_box_taxonomy!$B$2:$Z$948,18,0)</f>
        <v>Ailuropoda.</v>
      </c>
      <c r="V1303">
        <f>VLOOKUP($B1303,SOCS_box_taxonomy!$B$2:$Z$948,19,0)</f>
        <v>0</v>
      </c>
      <c r="W1303">
        <f>VLOOKUP($B1303,SOCS_box_taxonomy!$B$2:$Z$948,20,0)</f>
        <v>0</v>
      </c>
      <c r="X1303">
        <f>VLOOKUP($B1303,SOCS_box_taxonomy!$B$2:$Z$948,21,0)</f>
        <v>0</v>
      </c>
      <c r="Y1303">
        <f>VLOOKUP($B1303,SOCS_box_taxonomy!$B$2:$Z$948,22,0)</f>
        <v>0</v>
      </c>
    </row>
    <row r="1304" spans="1:26">
      <c r="A1304" t="s">
        <v>633</v>
      </c>
      <c r="B1304" t="s">
        <v>1737</v>
      </c>
      <c r="C1304">
        <v>329</v>
      </c>
      <c r="D1304" t="s">
        <v>21</v>
      </c>
      <c r="E1304">
        <v>290</v>
      </c>
      <c r="F1304">
        <v>329</v>
      </c>
      <c r="G1304">
        <v>1016</v>
      </c>
      <c r="H1304" t="s">
        <v>1265</v>
      </c>
      <c r="I1304" t="str">
        <f>VLOOKUP($B1304,SOCS_box_taxonomy!$B$2:$Z$948,6,0)</f>
        <v>Eukaryota</v>
      </c>
      <c r="J1304" t="str">
        <f>VLOOKUP($B1304,SOCS_box_taxonomy!$B$2:$Z$948,7,0)</f>
        <v xml:space="preserve"> Metazoa</v>
      </c>
      <c r="K1304" t="str">
        <f>VLOOKUP($B1304,SOCS_box_taxonomy!$B$2:$Z$948,8,0)</f>
        <v xml:space="preserve"> Chordata</v>
      </c>
      <c r="L1304" t="str">
        <f>VLOOKUP($B1304,SOCS_box_taxonomy!$B$2:$Z$948,9,0)</f>
        <v xml:space="preserve"> Craniata</v>
      </c>
      <c r="M1304" t="str">
        <f>VLOOKUP($B1304,SOCS_box_taxonomy!$B$2:$Z$948,10,0)</f>
        <v xml:space="preserve"> Vertebrata</v>
      </c>
      <c r="N1304" t="str">
        <f>VLOOKUP($B1304,SOCS_box_taxonomy!$B$2:$Z$948,11,0)</f>
        <v xml:space="preserve"> Euteleostomi</v>
      </c>
      <c r="O1304" t="str">
        <f>VLOOKUP($B1304,SOCS_box_taxonomy!$B$2:$Z$948,12,0)</f>
        <v>Mammalia</v>
      </c>
      <c r="P1304" t="str">
        <f>VLOOKUP($B1304,SOCS_box_taxonomy!$B$2:$Z$948,13,0)</f>
        <v xml:space="preserve"> Eutheria</v>
      </c>
      <c r="Q1304" t="str">
        <f>VLOOKUP($B1304,SOCS_box_taxonomy!$B$2:$Z$948,14,0)</f>
        <v xml:space="preserve"> Laurasiatheria</v>
      </c>
      <c r="R1304" t="str">
        <f>VLOOKUP($B1304,SOCS_box_taxonomy!$B$2:$Z$948,15,0)</f>
        <v xml:space="preserve"> Carnivora</v>
      </c>
      <c r="S1304" t="str">
        <f>VLOOKUP($B1304,SOCS_box_taxonomy!$B$2:$Z$948,16,0)</f>
        <v xml:space="preserve"> Caniformia</v>
      </c>
      <c r="T1304" t="str">
        <f>VLOOKUP($B1304,SOCS_box_taxonomy!$B$2:$Z$948,17,0)</f>
        <v xml:space="preserve"> Ursidae</v>
      </c>
      <c r="U1304" t="str">
        <f>VLOOKUP($B1304,SOCS_box_taxonomy!$B$2:$Z$948,18,0)</f>
        <v>Ailuropoda.</v>
      </c>
      <c r="V1304">
        <f>VLOOKUP($B1304,SOCS_box_taxonomy!$B$2:$Z$948,19,0)</f>
        <v>0</v>
      </c>
      <c r="W1304">
        <f>VLOOKUP($B1304,SOCS_box_taxonomy!$B$2:$Z$948,20,0)</f>
        <v>0</v>
      </c>
      <c r="X1304">
        <f>VLOOKUP($B1304,SOCS_box_taxonomy!$B$2:$Z$948,21,0)</f>
        <v>0</v>
      </c>
      <c r="Y1304">
        <f>VLOOKUP($B1304,SOCS_box_taxonomy!$B$2:$Z$948,22,0)</f>
        <v>0</v>
      </c>
      <c r="Z1304">
        <f>$F1304-$E1304+1</f>
        <v>40</v>
      </c>
    </row>
    <row r="1305" spans="1:26">
      <c r="A1305" t="s">
        <v>634</v>
      </c>
      <c r="B1305" t="s">
        <v>1738</v>
      </c>
      <c r="C1305">
        <v>323</v>
      </c>
      <c r="D1305" t="s">
        <v>1269</v>
      </c>
      <c r="E1305">
        <v>156</v>
      </c>
      <c r="F1305">
        <v>226</v>
      </c>
      <c r="G1305">
        <v>64467</v>
      </c>
      <c r="H1305" t="s">
        <v>1270</v>
      </c>
      <c r="I1305" t="str">
        <f>VLOOKUP($B1305,SOCS_box_taxonomy!$B$2:$Z$948,6,0)</f>
        <v>Eukaryota</v>
      </c>
      <c r="J1305" t="str">
        <f>VLOOKUP($B1305,SOCS_box_taxonomy!$B$2:$Z$948,7,0)</f>
        <v xml:space="preserve"> Metazoa</v>
      </c>
      <c r="K1305" t="str">
        <f>VLOOKUP($B1305,SOCS_box_taxonomy!$B$2:$Z$948,8,0)</f>
        <v xml:space="preserve"> Chordata</v>
      </c>
      <c r="L1305" t="str">
        <f>VLOOKUP($B1305,SOCS_box_taxonomy!$B$2:$Z$948,9,0)</f>
        <v xml:space="preserve"> Craniata</v>
      </c>
      <c r="M1305" t="str">
        <f>VLOOKUP($B1305,SOCS_box_taxonomy!$B$2:$Z$948,10,0)</f>
        <v xml:space="preserve"> Vertebrata</v>
      </c>
      <c r="N1305" t="str">
        <f>VLOOKUP($B1305,SOCS_box_taxonomy!$B$2:$Z$948,11,0)</f>
        <v xml:space="preserve"> Euteleostomi</v>
      </c>
      <c r="O1305" t="str">
        <f>VLOOKUP($B1305,SOCS_box_taxonomy!$B$2:$Z$948,12,0)</f>
        <v>Mammalia</v>
      </c>
      <c r="P1305" t="str">
        <f>VLOOKUP($B1305,SOCS_box_taxonomy!$B$2:$Z$948,13,0)</f>
        <v xml:space="preserve"> Eutheria</v>
      </c>
      <c r="Q1305" t="str">
        <f>VLOOKUP($B1305,SOCS_box_taxonomy!$B$2:$Z$948,14,0)</f>
        <v xml:space="preserve"> Laurasiatheria</v>
      </c>
      <c r="R1305" t="str">
        <f>VLOOKUP($B1305,SOCS_box_taxonomy!$B$2:$Z$948,15,0)</f>
        <v xml:space="preserve"> Carnivora</v>
      </c>
      <c r="S1305" t="str">
        <f>VLOOKUP($B1305,SOCS_box_taxonomy!$B$2:$Z$948,16,0)</f>
        <v xml:space="preserve"> Caniformia</v>
      </c>
      <c r="T1305" t="str">
        <f>VLOOKUP($B1305,SOCS_box_taxonomy!$B$2:$Z$948,17,0)</f>
        <v xml:space="preserve"> Ursidae</v>
      </c>
      <c r="U1305" t="str">
        <f>VLOOKUP($B1305,SOCS_box_taxonomy!$B$2:$Z$948,18,0)</f>
        <v>Ailuropoda.</v>
      </c>
      <c r="V1305">
        <f>VLOOKUP($B1305,SOCS_box_taxonomy!$B$2:$Z$948,19,0)</f>
        <v>0</v>
      </c>
      <c r="W1305">
        <f>VLOOKUP($B1305,SOCS_box_taxonomy!$B$2:$Z$948,20,0)</f>
        <v>0</v>
      </c>
      <c r="X1305">
        <f>VLOOKUP($B1305,SOCS_box_taxonomy!$B$2:$Z$948,21,0)</f>
        <v>0</v>
      </c>
      <c r="Y1305">
        <f>VLOOKUP($B1305,SOCS_box_taxonomy!$B$2:$Z$948,22,0)</f>
        <v>0</v>
      </c>
    </row>
    <row r="1306" spans="1:26">
      <c r="A1306" t="s">
        <v>634</v>
      </c>
      <c r="B1306" t="s">
        <v>1738</v>
      </c>
      <c r="C1306">
        <v>323</v>
      </c>
      <c r="D1306" t="s">
        <v>1269</v>
      </c>
      <c r="E1306">
        <v>200</v>
      </c>
      <c r="F1306">
        <v>288</v>
      </c>
      <c r="G1306">
        <v>64467</v>
      </c>
      <c r="H1306" t="s">
        <v>1270</v>
      </c>
      <c r="I1306" t="str">
        <f>VLOOKUP($B1306,SOCS_box_taxonomy!$B$2:$Z$948,6,0)</f>
        <v>Eukaryota</v>
      </c>
      <c r="J1306" t="str">
        <f>VLOOKUP($B1306,SOCS_box_taxonomy!$B$2:$Z$948,7,0)</f>
        <v xml:space="preserve"> Metazoa</v>
      </c>
      <c r="K1306" t="str">
        <f>VLOOKUP($B1306,SOCS_box_taxonomy!$B$2:$Z$948,8,0)</f>
        <v xml:space="preserve"> Chordata</v>
      </c>
      <c r="L1306" t="str">
        <f>VLOOKUP($B1306,SOCS_box_taxonomy!$B$2:$Z$948,9,0)</f>
        <v xml:space="preserve"> Craniata</v>
      </c>
      <c r="M1306" t="str">
        <f>VLOOKUP($B1306,SOCS_box_taxonomy!$B$2:$Z$948,10,0)</f>
        <v xml:space="preserve"> Vertebrata</v>
      </c>
      <c r="N1306" t="str">
        <f>VLOOKUP($B1306,SOCS_box_taxonomy!$B$2:$Z$948,11,0)</f>
        <v xml:space="preserve"> Euteleostomi</v>
      </c>
      <c r="O1306" t="str">
        <f>VLOOKUP($B1306,SOCS_box_taxonomy!$B$2:$Z$948,12,0)</f>
        <v>Mammalia</v>
      </c>
      <c r="P1306" t="str">
        <f>VLOOKUP($B1306,SOCS_box_taxonomy!$B$2:$Z$948,13,0)</f>
        <v xml:space="preserve"> Eutheria</v>
      </c>
      <c r="Q1306" t="str">
        <f>VLOOKUP($B1306,SOCS_box_taxonomy!$B$2:$Z$948,14,0)</f>
        <v xml:space="preserve"> Laurasiatheria</v>
      </c>
      <c r="R1306" t="str">
        <f>VLOOKUP($B1306,SOCS_box_taxonomy!$B$2:$Z$948,15,0)</f>
        <v xml:space="preserve"> Carnivora</v>
      </c>
      <c r="S1306" t="str">
        <f>VLOOKUP($B1306,SOCS_box_taxonomy!$B$2:$Z$948,16,0)</f>
        <v xml:space="preserve"> Caniformia</v>
      </c>
      <c r="T1306" t="str">
        <f>VLOOKUP($B1306,SOCS_box_taxonomy!$B$2:$Z$948,17,0)</f>
        <v xml:space="preserve"> Ursidae</v>
      </c>
      <c r="U1306" t="str">
        <f>VLOOKUP($B1306,SOCS_box_taxonomy!$B$2:$Z$948,18,0)</f>
        <v>Ailuropoda.</v>
      </c>
      <c r="V1306">
        <f>VLOOKUP($B1306,SOCS_box_taxonomy!$B$2:$Z$948,19,0)</f>
        <v>0</v>
      </c>
      <c r="W1306">
        <f>VLOOKUP($B1306,SOCS_box_taxonomy!$B$2:$Z$948,20,0)</f>
        <v>0</v>
      </c>
      <c r="X1306">
        <f>VLOOKUP($B1306,SOCS_box_taxonomy!$B$2:$Z$948,21,0)</f>
        <v>0</v>
      </c>
      <c r="Y1306">
        <f>VLOOKUP($B1306,SOCS_box_taxonomy!$B$2:$Z$948,22,0)</f>
        <v>0</v>
      </c>
    </row>
    <row r="1307" spans="1:26">
      <c r="A1307" t="s">
        <v>634</v>
      </c>
      <c r="B1307" t="s">
        <v>1738</v>
      </c>
      <c r="C1307">
        <v>323</v>
      </c>
      <c r="D1307" t="s">
        <v>1269</v>
      </c>
      <c r="E1307">
        <v>69</v>
      </c>
      <c r="F1307">
        <v>161</v>
      </c>
      <c r="G1307">
        <v>64467</v>
      </c>
      <c r="H1307" t="s">
        <v>1270</v>
      </c>
      <c r="I1307" t="str">
        <f>VLOOKUP($B1307,SOCS_box_taxonomy!$B$2:$Z$948,6,0)</f>
        <v>Eukaryota</v>
      </c>
      <c r="J1307" t="str">
        <f>VLOOKUP($B1307,SOCS_box_taxonomy!$B$2:$Z$948,7,0)</f>
        <v xml:space="preserve"> Metazoa</v>
      </c>
      <c r="K1307" t="str">
        <f>VLOOKUP($B1307,SOCS_box_taxonomy!$B$2:$Z$948,8,0)</f>
        <v xml:space="preserve"> Chordata</v>
      </c>
      <c r="L1307" t="str">
        <f>VLOOKUP($B1307,SOCS_box_taxonomy!$B$2:$Z$948,9,0)</f>
        <v xml:space="preserve"> Craniata</v>
      </c>
      <c r="M1307" t="str">
        <f>VLOOKUP($B1307,SOCS_box_taxonomy!$B$2:$Z$948,10,0)</f>
        <v xml:space="preserve"> Vertebrata</v>
      </c>
      <c r="N1307" t="str">
        <f>VLOOKUP($B1307,SOCS_box_taxonomy!$B$2:$Z$948,11,0)</f>
        <v xml:space="preserve"> Euteleostomi</v>
      </c>
      <c r="O1307" t="str">
        <f>VLOOKUP($B1307,SOCS_box_taxonomy!$B$2:$Z$948,12,0)</f>
        <v>Mammalia</v>
      </c>
      <c r="P1307" t="str">
        <f>VLOOKUP($B1307,SOCS_box_taxonomy!$B$2:$Z$948,13,0)</f>
        <v xml:space="preserve"> Eutheria</v>
      </c>
      <c r="Q1307" t="str">
        <f>VLOOKUP($B1307,SOCS_box_taxonomy!$B$2:$Z$948,14,0)</f>
        <v xml:space="preserve"> Laurasiatheria</v>
      </c>
      <c r="R1307" t="str">
        <f>VLOOKUP($B1307,SOCS_box_taxonomy!$B$2:$Z$948,15,0)</f>
        <v xml:space="preserve"> Carnivora</v>
      </c>
      <c r="S1307" t="str">
        <f>VLOOKUP($B1307,SOCS_box_taxonomy!$B$2:$Z$948,16,0)</f>
        <v xml:space="preserve"> Caniformia</v>
      </c>
      <c r="T1307" t="str">
        <f>VLOOKUP($B1307,SOCS_box_taxonomy!$B$2:$Z$948,17,0)</f>
        <v xml:space="preserve"> Ursidae</v>
      </c>
      <c r="U1307" t="str">
        <f>VLOOKUP($B1307,SOCS_box_taxonomy!$B$2:$Z$948,18,0)</f>
        <v>Ailuropoda.</v>
      </c>
      <c r="V1307">
        <f>VLOOKUP($B1307,SOCS_box_taxonomy!$B$2:$Z$948,19,0)</f>
        <v>0</v>
      </c>
      <c r="W1307">
        <f>VLOOKUP($B1307,SOCS_box_taxonomy!$B$2:$Z$948,20,0)</f>
        <v>0</v>
      </c>
      <c r="X1307">
        <f>VLOOKUP($B1307,SOCS_box_taxonomy!$B$2:$Z$948,21,0)</f>
        <v>0</v>
      </c>
      <c r="Y1307">
        <f>VLOOKUP($B1307,SOCS_box_taxonomy!$B$2:$Z$948,22,0)</f>
        <v>0</v>
      </c>
    </row>
    <row r="1308" spans="1:26">
      <c r="A1308" t="s">
        <v>634</v>
      </c>
      <c r="B1308" t="s">
        <v>1738</v>
      </c>
      <c r="C1308">
        <v>323</v>
      </c>
      <c r="D1308" t="s">
        <v>21</v>
      </c>
      <c r="E1308">
        <v>284</v>
      </c>
      <c r="F1308">
        <v>323</v>
      </c>
      <c r="G1308">
        <v>1016</v>
      </c>
      <c r="H1308" t="s">
        <v>1265</v>
      </c>
      <c r="I1308" t="str">
        <f>VLOOKUP($B1308,SOCS_box_taxonomy!$B$2:$Z$948,6,0)</f>
        <v>Eukaryota</v>
      </c>
      <c r="J1308" t="str">
        <f>VLOOKUP($B1308,SOCS_box_taxonomy!$B$2:$Z$948,7,0)</f>
        <v xml:space="preserve"> Metazoa</v>
      </c>
      <c r="K1308" t="str">
        <f>VLOOKUP($B1308,SOCS_box_taxonomy!$B$2:$Z$948,8,0)</f>
        <v xml:space="preserve"> Chordata</v>
      </c>
      <c r="L1308" t="str">
        <f>VLOOKUP($B1308,SOCS_box_taxonomy!$B$2:$Z$948,9,0)</f>
        <v xml:space="preserve"> Craniata</v>
      </c>
      <c r="M1308" t="str">
        <f>VLOOKUP($B1308,SOCS_box_taxonomy!$B$2:$Z$948,10,0)</f>
        <v xml:space="preserve"> Vertebrata</v>
      </c>
      <c r="N1308" t="str">
        <f>VLOOKUP($B1308,SOCS_box_taxonomy!$B$2:$Z$948,11,0)</f>
        <v xml:space="preserve"> Euteleostomi</v>
      </c>
      <c r="O1308" t="str">
        <f>VLOOKUP($B1308,SOCS_box_taxonomy!$B$2:$Z$948,12,0)</f>
        <v>Mammalia</v>
      </c>
      <c r="P1308" t="str">
        <f>VLOOKUP($B1308,SOCS_box_taxonomy!$B$2:$Z$948,13,0)</f>
        <v xml:space="preserve"> Eutheria</v>
      </c>
      <c r="Q1308" t="str">
        <f>VLOOKUP($B1308,SOCS_box_taxonomy!$B$2:$Z$948,14,0)</f>
        <v xml:space="preserve"> Laurasiatheria</v>
      </c>
      <c r="R1308" t="str">
        <f>VLOOKUP($B1308,SOCS_box_taxonomy!$B$2:$Z$948,15,0)</f>
        <v xml:space="preserve"> Carnivora</v>
      </c>
      <c r="S1308" t="str">
        <f>VLOOKUP($B1308,SOCS_box_taxonomy!$B$2:$Z$948,16,0)</f>
        <v xml:space="preserve"> Caniformia</v>
      </c>
      <c r="T1308" t="str">
        <f>VLOOKUP($B1308,SOCS_box_taxonomy!$B$2:$Z$948,17,0)</f>
        <v xml:space="preserve"> Ursidae</v>
      </c>
      <c r="U1308" t="str">
        <f>VLOOKUP($B1308,SOCS_box_taxonomy!$B$2:$Z$948,18,0)</f>
        <v>Ailuropoda.</v>
      </c>
      <c r="V1308">
        <f>VLOOKUP($B1308,SOCS_box_taxonomy!$B$2:$Z$948,19,0)</f>
        <v>0</v>
      </c>
      <c r="W1308">
        <f>VLOOKUP($B1308,SOCS_box_taxonomy!$B$2:$Z$948,20,0)</f>
        <v>0</v>
      </c>
      <c r="X1308">
        <f>VLOOKUP($B1308,SOCS_box_taxonomy!$B$2:$Z$948,21,0)</f>
        <v>0</v>
      </c>
      <c r="Y1308">
        <f>VLOOKUP($B1308,SOCS_box_taxonomy!$B$2:$Z$948,22,0)</f>
        <v>0</v>
      </c>
      <c r="Z1308">
        <f>$F1308-$E1308+1</f>
        <v>40</v>
      </c>
    </row>
    <row r="1309" spans="1:26">
      <c r="A1309" t="s">
        <v>635</v>
      </c>
      <c r="B1309" t="s">
        <v>1739</v>
      </c>
      <c r="C1309">
        <v>237</v>
      </c>
      <c r="D1309" t="s">
        <v>1269</v>
      </c>
      <c r="E1309">
        <v>3</v>
      </c>
      <c r="F1309">
        <v>75</v>
      </c>
      <c r="G1309">
        <v>64467</v>
      </c>
      <c r="H1309" t="s">
        <v>1270</v>
      </c>
      <c r="I1309" t="str">
        <f>VLOOKUP($B1309,SOCS_box_taxonomy!$B$2:$Z$948,6,0)</f>
        <v>Eukaryota</v>
      </c>
      <c r="J1309" t="str">
        <f>VLOOKUP($B1309,SOCS_box_taxonomy!$B$2:$Z$948,7,0)</f>
        <v xml:space="preserve"> Metazoa</v>
      </c>
      <c r="K1309" t="str">
        <f>VLOOKUP($B1309,SOCS_box_taxonomy!$B$2:$Z$948,8,0)</f>
        <v xml:space="preserve"> Chordata</v>
      </c>
      <c r="L1309" t="str">
        <f>VLOOKUP($B1309,SOCS_box_taxonomy!$B$2:$Z$948,9,0)</f>
        <v xml:space="preserve"> Craniata</v>
      </c>
      <c r="M1309" t="str">
        <f>VLOOKUP($B1309,SOCS_box_taxonomy!$B$2:$Z$948,10,0)</f>
        <v xml:space="preserve"> Vertebrata</v>
      </c>
      <c r="N1309" t="str">
        <f>VLOOKUP($B1309,SOCS_box_taxonomy!$B$2:$Z$948,11,0)</f>
        <v xml:space="preserve"> Euteleostomi</v>
      </c>
      <c r="O1309" t="str">
        <f>VLOOKUP($B1309,SOCS_box_taxonomy!$B$2:$Z$948,12,0)</f>
        <v>Mammalia</v>
      </c>
      <c r="P1309" t="str">
        <f>VLOOKUP($B1309,SOCS_box_taxonomy!$B$2:$Z$948,13,0)</f>
        <v xml:space="preserve"> Eutheria</v>
      </c>
      <c r="Q1309" t="str">
        <f>VLOOKUP($B1309,SOCS_box_taxonomy!$B$2:$Z$948,14,0)</f>
        <v xml:space="preserve"> Laurasiatheria</v>
      </c>
      <c r="R1309" t="str">
        <f>VLOOKUP($B1309,SOCS_box_taxonomy!$B$2:$Z$948,15,0)</f>
        <v xml:space="preserve"> Carnivora</v>
      </c>
      <c r="S1309" t="str">
        <f>VLOOKUP($B1309,SOCS_box_taxonomy!$B$2:$Z$948,16,0)</f>
        <v xml:space="preserve"> Caniformia</v>
      </c>
      <c r="T1309" t="str">
        <f>VLOOKUP($B1309,SOCS_box_taxonomy!$B$2:$Z$948,17,0)</f>
        <v xml:space="preserve"> Ursidae</v>
      </c>
      <c r="U1309" t="str">
        <f>VLOOKUP($B1309,SOCS_box_taxonomy!$B$2:$Z$948,18,0)</f>
        <v>Ailuropoda.</v>
      </c>
      <c r="V1309">
        <f>VLOOKUP($B1309,SOCS_box_taxonomy!$B$2:$Z$948,19,0)</f>
        <v>0</v>
      </c>
      <c r="W1309">
        <f>VLOOKUP($B1309,SOCS_box_taxonomy!$B$2:$Z$948,20,0)</f>
        <v>0</v>
      </c>
      <c r="X1309">
        <f>VLOOKUP($B1309,SOCS_box_taxonomy!$B$2:$Z$948,21,0)</f>
        <v>0</v>
      </c>
      <c r="Y1309">
        <f>VLOOKUP($B1309,SOCS_box_taxonomy!$B$2:$Z$948,22,0)</f>
        <v>0</v>
      </c>
    </row>
    <row r="1310" spans="1:26">
      <c r="A1310" t="s">
        <v>635</v>
      </c>
      <c r="B1310" t="s">
        <v>1739</v>
      </c>
      <c r="C1310">
        <v>237</v>
      </c>
      <c r="D1310" t="s">
        <v>1269</v>
      </c>
      <c r="E1310">
        <v>72</v>
      </c>
      <c r="F1310">
        <v>140</v>
      </c>
      <c r="G1310">
        <v>64467</v>
      </c>
      <c r="H1310" t="s">
        <v>1270</v>
      </c>
      <c r="I1310" t="str">
        <f>VLOOKUP($B1310,SOCS_box_taxonomy!$B$2:$Z$948,6,0)</f>
        <v>Eukaryota</v>
      </c>
      <c r="J1310" t="str">
        <f>VLOOKUP($B1310,SOCS_box_taxonomy!$B$2:$Z$948,7,0)</f>
        <v xml:space="preserve"> Metazoa</v>
      </c>
      <c r="K1310" t="str">
        <f>VLOOKUP($B1310,SOCS_box_taxonomy!$B$2:$Z$948,8,0)</f>
        <v xml:space="preserve"> Chordata</v>
      </c>
      <c r="L1310" t="str">
        <f>VLOOKUP($B1310,SOCS_box_taxonomy!$B$2:$Z$948,9,0)</f>
        <v xml:space="preserve"> Craniata</v>
      </c>
      <c r="M1310" t="str">
        <f>VLOOKUP($B1310,SOCS_box_taxonomy!$B$2:$Z$948,10,0)</f>
        <v xml:space="preserve"> Vertebrata</v>
      </c>
      <c r="N1310" t="str">
        <f>VLOOKUP($B1310,SOCS_box_taxonomy!$B$2:$Z$948,11,0)</f>
        <v xml:space="preserve"> Euteleostomi</v>
      </c>
      <c r="O1310" t="str">
        <f>VLOOKUP($B1310,SOCS_box_taxonomy!$B$2:$Z$948,12,0)</f>
        <v>Mammalia</v>
      </c>
      <c r="P1310" t="str">
        <f>VLOOKUP($B1310,SOCS_box_taxonomy!$B$2:$Z$948,13,0)</f>
        <v xml:space="preserve"> Eutheria</v>
      </c>
      <c r="Q1310" t="str">
        <f>VLOOKUP($B1310,SOCS_box_taxonomy!$B$2:$Z$948,14,0)</f>
        <v xml:space="preserve"> Laurasiatheria</v>
      </c>
      <c r="R1310" t="str">
        <f>VLOOKUP($B1310,SOCS_box_taxonomy!$B$2:$Z$948,15,0)</f>
        <v xml:space="preserve"> Carnivora</v>
      </c>
      <c r="S1310" t="str">
        <f>VLOOKUP($B1310,SOCS_box_taxonomy!$B$2:$Z$948,16,0)</f>
        <v xml:space="preserve"> Caniformia</v>
      </c>
      <c r="T1310" t="str">
        <f>VLOOKUP($B1310,SOCS_box_taxonomy!$B$2:$Z$948,17,0)</f>
        <v xml:space="preserve"> Ursidae</v>
      </c>
      <c r="U1310" t="str">
        <f>VLOOKUP($B1310,SOCS_box_taxonomy!$B$2:$Z$948,18,0)</f>
        <v>Ailuropoda.</v>
      </c>
      <c r="V1310">
        <f>VLOOKUP($B1310,SOCS_box_taxonomy!$B$2:$Z$948,19,0)</f>
        <v>0</v>
      </c>
      <c r="W1310">
        <f>VLOOKUP($B1310,SOCS_box_taxonomy!$B$2:$Z$948,20,0)</f>
        <v>0</v>
      </c>
      <c r="X1310">
        <f>VLOOKUP($B1310,SOCS_box_taxonomy!$B$2:$Z$948,21,0)</f>
        <v>0</v>
      </c>
      <c r="Y1310">
        <f>VLOOKUP($B1310,SOCS_box_taxonomy!$B$2:$Z$948,22,0)</f>
        <v>0</v>
      </c>
    </row>
    <row r="1311" spans="1:26">
      <c r="A1311" t="s">
        <v>635</v>
      </c>
      <c r="B1311" t="s">
        <v>1739</v>
      </c>
      <c r="C1311">
        <v>237</v>
      </c>
      <c r="D1311" t="s">
        <v>1325</v>
      </c>
      <c r="E1311">
        <v>77</v>
      </c>
      <c r="F1311">
        <v>130</v>
      </c>
      <c r="G1311">
        <v>4200</v>
      </c>
      <c r="H1311" t="s">
        <v>1326</v>
      </c>
      <c r="I1311" t="str">
        <f>VLOOKUP($B1311,SOCS_box_taxonomy!$B$2:$Z$948,6,0)</f>
        <v>Eukaryota</v>
      </c>
      <c r="J1311" t="str">
        <f>VLOOKUP($B1311,SOCS_box_taxonomy!$B$2:$Z$948,7,0)</f>
        <v xml:space="preserve"> Metazoa</v>
      </c>
      <c r="K1311" t="str">
        <f>VLOOKUP($B1311,SOCS_box_taxonomy!$B$2:$Z$948,8,0)</f>
        <v xml:space="preserve"> Chordata</v>
      </c>
      <c r="L1311" t="str">
        <f>VLOOKUP($B1311,SOCS_box_taxonomy!$B$2:$Z$948,9,0)</f>
        <v xml:space="preserve"> Craniata</v>
      </c>
      <c r="M1311" t="str">
        <f>VLOOKUP($B1311,SOCS_box_taxonomy!$B$2:$Z$948,10,0)</f>
        <v xml:space="preserve"> Vertebrata</v>
      </c>
      <c r="N1311" t="str">
        <f>VLOOKUP($B1311,SOCS_box_taxonomy!$B$2:$Z$948,11,0)</f>
        <v xml:space="preserve"> Euteleostomi</v>
      </c>
      <c r="O1311" t="str">
        <f>VLOOKUP($B1311,SOCS_box_taxonomy!$B$2:$Z$948,12,0)</f>
        <v>Mammalia</v>
      </c>
      <c r="P1311" t="str">
        <f>VLOOKUP($B1311,SOCS_box_taxonomy!$B$2:$Z$948,13,0)</f>
        <v xml:space="preserve"> Eutheria</v>
      </c>
      <c r="Q1311" t="str">
        <f>VLOOKUP($B1311,SOCS_box_taxonomy!$B$2:$Z$948,14,0)</f>
        <v xml:space="preserve"> Laurasiatheria</v>
      </c>
      <c r="R1311" t="str">
        <f>VLOOKUP($B1311,SOCS_box_taxonomy!$B$2:$Z$948,15,0)</f>
        <v xml:space="preserve"> Carnivora</v>
      </c>
      <c r="S1311" t="str">
        <f>VLOOKUP($B1311,SOCS_box_taxonomy!$B$2:$Z$948,16,0)</f>
        <v xml:space="preserve"> Caniformia</v>
      </c>
      <c r="T1311" t="str">
        <f>VLOOKUP($B1311,SOCS_box_taxonomy!$B$2:$Z$948,17,0)</f>
        <v xml:space="preserve"> Ursidae</v>
      </c>
      <c r="U1311" t="str">
        <f>VLOOKUP($B1311,SOCS_box_taxonomy!$B$2:$Z$948,18,0)</f>
        <v>Ailuropoda.</v>
      </c>
      <c r="V1311">
        <f>VLOOKUP($B1311,SOCS_box_taxonomy!$B$2:$Z$948,19,0)</f>
        <v>0</v>
      </c>
      <c r="W1311">
        <f>VLOOKUP($B1311,SOCS_box_taxonomy!$B$2:$Z$948,20,0)</f>
        <v>0</v>
      </c>
      <c r="X1311">
        <f>VLOOKUP($B1311,SOCS_box_taxonomy!$B$2:$Z$948,21,0)</f>
        <v>0</v>
      </c>
      <c r="Y1311">
        <f>VLOOKUP($B1311,SOCS_box_taxonomy!$B$2:$Z$948,22,0)</f>
        <v>0</v>
      </c>
    </row>
    <row r="1312" spans="1:26">
      <c r="A1312" t="s">
        <v>635</v>
      </c>
      <c r="B1312" t="s">
        <v>1739</v>
      </c>
      <c r="C1312">
        <v>237</v>
      </c>
      <c r="D1312" t="s">
        <v>21</v>
      </c>
      <c r="E1312">
        <v>198</v>
      </c>
      <c r="F1312">
        <v>237</v>
      </c>
      <c r="G1312">
        <v>1016</v>
      </c>
      <c r="H1312" t="s">
        <v>1265</v>
      </c>
      <c r="I1312" t="str">
        <f>VLOOKUP($B1312,SOCS_box_taxonomy!$B$2:$Z$948,6,0)</f>
        <v>Eukaryota</v>
      </c>
      <c r="J1312" t="str">
        <f>VLOOKUP($B1312,SOCS_box_taxonomy!$B$2:$Z$948,7,0)</f>
        <v xml:space="preserve"> Metazoa</v>
      </c>
      <c r="K1312" t="str">
        <f>VLOOKUP($B1312,SOCS_box_taxonomy!$B$2:$Z$948,8,0)</f>
        <v xml:space="preserve"> Chordata</v>
      </c>
      <c r="L1312" t="str">
        <f>VLOOKUP($B1312,SOCS_box_taxonomy!$B$2:$Z$948,9,0)</f>
        <v xml:space="preserve"> Craniata</v>
      </c>
      <c r="M1312" t="str">
        <f>VLOOKUP($B1312,SOCS_box_taxonomy!$B$2:$Z$948,10,0)</f>
        <v xml:space="preserve"> Vertebrata</v>
      </c>
      <c r="N1312" t="str">
        <f>VLOOKUP($B1312,SOCS_box_taxonomy!$B$2:$Z$948,11,0)</f>
        <v xml:space="preserve"> Euteleostomi</v>
      </c>
      <c r="O1312" t="str">
        <f>VLOOKUP($B1312,SOCS_box_taxonomy!$B$2:$Z$948,12,0)</f>
        <v>Mammalia</v>
      </c>
      <c r="P1312" t="str">
        <f>VLOOKUP($B1312,SOCS_box_taxonomy!$B$2:$Z$948,13,0)</f>
        <v xml:space="preserve"> Eutheria</v>
      </c>
      <c r="Q1312" t="str">
        <f>VLOOKUP($B1312,SOCS_box_taxonomy!$B$2:$Z$948,14,0)</f>
        <v xml:space="preserve"> Laurasiatheria</v>
      </c>
      <c r="R1312" t="str">
        <f>VLOOKUP($B1312,SOCS_box_taxonomy!$B$2:$Z$948,15,0)</f>
        <v xml:space="preserve"> Carnivora</v>
      </c>
      <c r="S1312" t="str">
        <f>VLOOKUP($B1312,SOCS_box_taxonomy!$B$2:$Z$948,16,0)</f>
        <v xml:space="preserve"> Caniformia</v>
      </c>
      <c r="T1312" t="str">
        <f>VLOOKUP($B1312,SOCS_box_taxonomy!$B$2:$Z$948,17,0)</f>
        <v xml:space="preserve"> Ursidae</v>
      </c>
      <c r="U1312" t="str">
        <f>VLOOKUP($B1312,SOCS_box_taxonomy!$B$2:$Z$948,18,0)</f>
        <v>Ailuropoda.</v>
      </c>
      <c r="V1312">
        <f>VLOOKUP($B1312,SOCS_box_taxonomy!$B$2:$Z$948,19,0)</f>
        <v>0</v>
      </c>
      <c r="W1312">
        <f>VLOOKUP($B1312,SOCS_box_taxonomy!$B$2:$Z$948,20,0)</f>
        <v>0</v>
      </c>
      <c r="X1312">
        <f>VLOOKUP($B1312,SOCS_box_taxonomy!$B$2:$Z$948,21,0)</f>
        <v>0</v>
      </c>
      <c r="Y1312">
        <f>VLOOKUP($B1312,SOCS_box_taxonomy!$B$2:$Z$948,22,0)</f>
        <v>0</v>
      </c>
      <c r="Z1312">
        <f>$F1312-$E1312+1</f>
        <v>40</v>
      </c>
    </row>
    <row r="1313" spans="1:26">
      <c r="A1313" t="s">
        <v>636</v>
      </c>
      <c r="B1313" t="s">
        <v>1740</v>
      </c>
      <c r="C1313">
        <v>321</v>
      </c>
      <c r="D1313" t="s">
        <v>1269</v>
      </c>
      <c r="E1313">
        <v>27</v>
      </c>
      <c r="F1313">
        <v>128</v>
      </c>
      <c r="G1313">
        <v>64467</v>
      </c>
      <c r="H1313" t="s">
        <v>1270</v>
      </c>
      <c r="I1313" t="str">
        <f>VLOOKUP($B1313,SOCS_box_taxonomy!$B$2:$Z$948,6,0)</f>
        <v>Eukaryota</v>
      </c>
      <c r="J1313" t="str">
        <f>VLOOKUP($B1313,SOCS_box_taxonomy!$B$2:$Z$948,7,0)</f>
        <v xml:space="preserve"> Metazoa</v>
      </c>
      <c r="K1313" t="str">
        <f>VLOOKUP($B1313,SOCS_box_taxonomy!$B$2:$Z$948,8,0)</f>
        <v xml:space="preserve"> Chordata</v>
      </c>
      <c r="L1313" t="str">
        <f>VLOOKUP($B1313,SOCS_box_taxonomy!$B$2:$Z$948,9,0)</f>
        <v xml:space="preserve"> Craniata</v>
      </c>
      <c r="M1313" t="str">
        <f>VLOOKUP($B1313,SOCS_box_taxonomy!$B$2:$Z$948,10,0)</f>
        <v xml:space="preserve"> Vertebrata</v>
      </c>
      <c r="N1313" t="str">
        <f>VLOOKUP($B1313,SOCS_box_taxonomy!$B$2:$Z$948,11,0)</f>
        <v xml:space="preserve"> Euteleostomi</v>
      </c>
      <c r="O1313" t="str">
        <f>VLOOKUP($B1313,SOCS_box_taxonomy!$B$2:$Z$948,12,0)</f>
        <v>Mammalia</v>
      </c>
      <c r="P1313" t="str">
        <f>VLOOKUP($B1313,SOCS_box_taxonomy!$B$2:$Z$948,13,0)</f>
        <v xml:space="preserve"> Eutheria</v>
      </c>
      <c r="Q1313" t="str">
        <f>VLOOKUP($B1313,SOCS_box_taxonomy!$B$2:$Z$948,14,0)</f>
        <v xml:space="preserve"> Laurasiatheria</v>
      </c>
      <c r="R1313" t="str">
        <f>VLOOKUP($B1313,SOCS_box_taxonomy!$B$2:$Z$948,15,0)</f>
        <v xml:space="preserve"> Carnivora</v>
      </c>
      <c r="S1313" t="str">
        <f>VLOOKUP($B1313,SOCS_box_taxonomy!$B$2:$Z$948,16,0)</f>
        <v xml:space="preserve"> Caniformia</v>
      </c>
      <c r="T1313" t="str">
        <f>VLOOKUP($B1313,SOCS_box_taxonomy!$B$2:$Z$948,17,0)</f>
        <v xml:space="preserve"> Ursidae</v>
      </c>
      <c r="U1313" t="str">
        <f>VLOOKUP($B1313,SOCS_box_taxonomy!$B$2:$Z$948,18,0)</f>
        <v>Ailuropoda.</v>
      </c>
      <c r="V1313">
        <f>VLOOKUP($B1313,SOCS_box_taxonomy!$B$2:$Z$948,19,0)</f>
        <v>0</v>
      </c>
      <c r="W1313">
        <f>VLOOKUP($B1313,SOCS_box_taxonomy!$B$2:$Z$948,20,0)</f>
        <v>0</v>
      </c>
      <c r="X1313">
        <f>VLOOKUP($B1313,SOCS_box_taxonomy!$B$2:$Z$948,21,0)</f>
        <v>0</v>
      </c>
      <c r="Y1313">
        <f>VLOOKUP($B1313,SOCS_box_taxonomy!$B$2:$Z$948,22,0)</f>
        <v>0</v>
      </c>
    </row>
    <row r="1314" spans="1:26">
      <c r="A1314" t="s">
        <v>636</v>
      </c>
      <c r="B1314" t="s">
        <v>1740</v>
      </c>
      <c r="C1314">
        <v>321</v>
      </c>
      <c r="D1314" t="s">
        <v>1269</v>
      </c>
      <c r="E1314">
        <v>134</v>
      </c>
      <c r="F1314">
        <v>253</v>
      </c>
      <c r="G1314">
        <v>64467</v>
      </c>
      <c r="H1314" t="s">
        <v>1270</v>
      </c>
      <c r="I1314" t="str">
        <f>VLOOKUP($B1314,SOCS_box_taxonomy!$B$2:$Z$948,6,0)</f>
        <v>Eukaryota</v>
      </c>
      <c r="J1314" t="str">
        <f>VLOOKUP($B1314,SOCS_box_taxonomy!$B$2:$Z$948,7,0)</f>
        <v xml:space="preserve"> Metazoa</v>
      </c>
      <c r="K1314" t="str">
        <f>VLOOKUP($B1314,SOCS_box_taxonomy!$B$2:$Z$948,8,0)</f>
        <v xml:space="preserve"> Chordata</v>
      </c>
      <c r="L1314" t="str">
        <f>VLOOKUP($B1314,SOCS_box_taxonomy!$B$2:$Z$948,9,0)</f>
        <v xml:space="preserve"> Craniata</v>
      </c>
      <c r="M1314" t="str">
        <f>VLOOKUP($B1314,SOCS_box_taxonomy!$B$2:$Z$948,10,0)</f>
        <v xml:space="preserve"> Vertebrata</v>
      </c>
      <c r="N1314" t="str">
        <f>VLOOKUP($B1314,SOCS_box_taxonomy!$B$2:$Z$948,11,0)</f>
        <v xml:space="preserve"> Euteleostomi</v>
      </c>
      <c r="O1314" t="str">
        <f>VLOOKUP($B1314,SOCS_box_taxonomy!$B$2:$Z$948,12,0)</f>
        <v>Mammalia</v>
      </c>
      <c r="P1314" t="str">
        <f>VLOOKUP($B1314,SOCS_box_taxonomy!$B$2:$Z$948,13,0)</f>
        <v xml:space="preserve"> Eutheria</v>
      </c>
      <c r="Q1314" t="str">
        <f>VLOOKUP($B1314,SOCS_box_taxonomy!$B$2:$Z$948,14,0)</f>
        <v xml:space="preserve"> Laurasiatheria</v>
      </c>
      <c r="R1314" t="str">
        <f>VLOOKUP($B1314,SOCS_box_taxonomy!$B$2:$Z$948,15,0)</f>
        <v xml:space="preserve"> Carnivora</v>
      </c>
      <c r="S1314" t="str">
        <f>VLOOKUP($B1314,SOCS_box_taxonomy!$B$2:$Z$948,16,0)</f>
        <v xml:space="preserve"> Caniformia</v>
      </c>
      <c r="T1314" t="str">
        <f>VLOOKUP($B1314,SOCS_box_taxonomy!$B$2:$Z$948,17,0)</f>
        <v xml:space="preserve"> Ursidae</v>
      </c>
      <c r="U1314" t="str">
        <f>VLOOKUP($B1314,SOCS_box_taxonomy!$B$2:$Z$948,18,0)</f>
        <v>Ailuropoda.</v>
      </c>
      <c r="V1314">
        <f>VLOOKUP($B1314,SOCS_box_taxonomy!$B$2:$Z$948,19,0)</f>
        <v>0</v>
      </c>
      <c r="W1314">
        <f>VLOOKUP($B1314,SOCS_box_taxonomy!$B$2:$Z$948,20,0)</f>
        <v>0</v>
      </c>
      <c r="X1314">
        <f>VLOOKUP($B1314,SOCS_box_taxonomy!$B$2:$Z$948,21,0)</f>
        <v>0</v>
      </c>
      <c r="Y1314">
        <f>VLOOKUP($B1314,SOCS_box_taxonomy!$B$2:$Z$948,22,0)</f>
        <v>0</v>
      </c>
    </row>
    <row r="1315" spans="1:26">
      <c r="A1315" t="s">
        <v>636</v>
      </c>
      <c r="B1315" t="s">
        <v>1740</v>
      </c>
      <c r="C1315">
        <v>321</v>
      </c>
      <c r="D1315" t="s">
        <v>1269</v>
      </c>
      <c r="E1315">
        <v>8</v>
      </c>
      <c r="F1315">
        <v>94</v>
      </c>
      <c r="G1315">
        <v>64467</v>
      </c>
      <c r="H1315" t="s">
        <v>1270</v>
      </c>
      <c r="I1315" t="str">
        <f>VLOOKUP($B1315,SOCS_box_taxonomy!$B$2:$Z$948,6,0)</f>
        <v>Eukaryota</v>
      </c>
      <c r="J1315" t="str">
        <f>VLOOKUP($B1315,SOCS_box_taxonomy!$B$2:$Z$948,7,0)</f>
        <v xml:space="preserve"> Metazoa</v>
      </c>
      <c r="K1315" t="str">
        <f>VLOOKUP($B1315,SOCS_box_taxonomy!$B$2:$Z$948,8,0)</f>
        <v xml:space="preserve"> Chordata</v>
      </c>
      <c r="L1315" t="str">
        <f>VLOOKUP($B1315,SOCS_box_taxonomy!$B$2:$Z$948,9,0)</f>
        <v xml:space="preserve"> Craniata</v>
      </c>
      <c r="M1315" t="str">
        <f>VLOOKUP($B1315,SOCS_box_taxonomy!$B$2:$Z$948,10,0)</f>
        <v xml:space="preserve"> Vertebrata</v>
      </c>
      <c r="N1315" t="str">
        <f>VLOOKUP($B1315,SOCS_box_taxonomy!$B$2:$Z$948,11,0)</f>
        <v xml:space="preserve"> Euteleostomi</v>
      </c>
      <c r="O1315" t="str">
        <f>VLOOKUP($B1315,SOCS_box_taxonomy!$B$2:$Z$948,12,0)</f>
        <v>Mammalia</v>
      </c>
      <c r="P1315" t="str">
        <f>VLOOKUP($B1315,SOCS_box_taxonomy!$B$2:$Z$948,13,0)</f>
        <v xml:space="preserve"> Eutheria</v>
      </c>
      <c r="Q1315" t="str">
        <f>VLOOKUP($B1315,SOCS_box_taxonomy!$B$2:$Z$948,14,0)</f>
        <v xml:space="preserve"> Laurasiatheria</v>
      </c>
      <c r="R1315" t="str">
        <f>VLOOKUP($B1315,SOCS_box_taxonomy!$B$2:$Z$948,15,0)</f>
        <v xml:space="preserve"> Carnivora</v>
      </c>
      <c r="S1315" t="str">
        <f>VLOOKUP($B1315,SOCS_box_taxonomy!$B$2:$Z$948,16,0)</f>
        <v xml:space="preserve"> Caniformia</v>
      </c>
      <c r="T1315" t="str">
        <f>VLOOKUP($B1315,SOCS_box_taxonomy!$B$2:$Z$948,17,0)</f>
        <v xml:space="preserve"> Ursidae</v>
      </c>
      <c r="U1315" t="str">
        <f>VLOOKUP($B1315,SOCS_box_taxonomy!$B$2:$Z$948,18,0)</f>
        <v>Ailuropoda.</v>
      </c>
      <c r="V1315">
        <f>VLOOKUP($B1315,SOCS_box_taxonomy!$B$2:$Z$948,19,0)</f>
        <v>0</v>
      </c>
      <c r="W1315">
        <f>VLOOKUP($B1315,SOCS_box_taxonomy!$B$2:$Z$948,20,0)</f>
        <v>0</v>
      </c>
      <c r="X1315">
        <f>VLOOKUP($B1315,SOCS_box_taxonomy!$B$2:$Z$948,21,0)</f>
        <v>0</v>
      </c>
      <c r="Y1315">
        <f>VLOOKUP($B1315,SOCS_box_taxonomy!$B$2:$Z$948,22,0)</f>
        <v>0</v>
      </c>
    </row>
    <row r="1316" spans="1:26">
      <c r="A1316" t="s">
        <v>636</v>
      </c>
      <c r="B1316" t="s">
        <v>1740</v>
      </c>
      <c r="C1316">
        <v>321</v>
      </c>
      <c r="D1316" t="s">
        <v>1269</v>
      </c>
      <c r="E1316">
        <v>68</v>
      </c>
      <c r="F1316">
        <v>160</v>
      </c>
      <c r="G1316">
        <v>64467</v>
      </c>
      <c r="H1316" t="s">
        <v>1270</v>
      </c>
      <c r="I1316" t="str">
        <f>VLOOKUP($B1316,SOCS_box_taxonomy!$B$2:$Z$948,6,0)</f>
        <v>Eukaryota</v>
      </c>
      <c r="J1316" t="str">
        <f>VLOOKUP($B1316,SOCS_box_taxonomy!$B$2:$Z$948,7,0)</f>
        <v xml:space="preserve"> Metazoa</v>
      </c>
      <c r="K1316" t="str">
        <f>VLOOKUP($B1316,SOCS_box_taxonomy!$B$2:$Z$948,8,0)</f>
        <v xml:space="preserve"> Chordata</v>
      </c>
      <c r="L1316" t="str">
        <f>VLOOKUP($B1316,SOCS_box_taxonomy!$B$2:$Z$948,9,0)</f>
        <v xml:space="preserve"> Craniata</v>
      </c>
      <c r="M1316" t="str">
        <f>VLOOKUP($B1316,SOCS_box_taxonomy!$B$2:$Z$948,10,0)</f>
        <v xml:space="preserve"> Vertebrata</v>
      </c>
      <c r="N1316" t="str">
        <f>VLOOKUP($B1316,SOCS_box_taxonomy!$B$2:$Z$948,11,0)</f>
        <v xml:space="preserve"> Euteleostomi</v>
      </c>
      <c r="O1316" t="str">
        <f>VLOOKUP($B1316,SOCS_box_taxonomy!$B$2:$Z$948,12,0)</f>
        <v>Mammalia</v>
      </c>
      <c r="P1316" t="str">
        <f>VLOOKUP($B1316,SOCS_box_taxonomy!$B$2:$Z$948,13,0)</f>
        <v xml:space="preserve"> Eutheria</v>
      </c>
      <c r="Q1316" t="str">
        <f>VLOOKUP($B1316,SOCS_box_taxonomy!$B$2:$Z$948,14,0)</f>
        <v xml:space="preserve"> Laurasiatheria</v>
      </c>
      <c r="R1316" t="str">
        <f>VLOOKUP($B1316,SOCS_box_taxonomy!$B$2:$Z$948,15,0)</f>
        <v xml:space="preserve"> Carnivora</v>
      </c>
      <c r="S1316" t="str">
        <f>VLOOKUP($B1316,SOCS_box_taxonomy!$B$2:$Z$948,16,0)</f>
        <v xml:space="preserve"> Caniformia</v>
      </c>
      <c r="T1316" t="str">
        <f>VLOOKUP($B1316,SOCS_box_taxonomy!$B$2:$Z$948,17,0)</f>
        <v xml:space="preserve"> Ursidae</v>
      </c>
      <c r="U1316" t="str">
        <f>VLOOKUP($B1316,SOCS_box_taxonomy!$B$2:$Z$948,18,0)</f>
        <v>Ailuropoda.</v>
      </c>
      <c r="V1316">
        <f>VLOOKUP($B1316,SOCS_box_taxonomy!$B$2:$Z$948,19,0)</f>
        <v>0</v>
      </c>
      <c r="W1316">
        <f>VLOOKUP($B1316,SOCS_box_taxonomy!$B$2:$Z$948,20,0)</f>
        <v>0</v>
      </c>
      <c r="X1316">
        <f>VLOOKUP($B1316,SOCS_box_taxonomy!$B$2:$Z$948,21,0)</f>
        <v>0</v>
      </c>
      <c r="Y1316">
        <f>VLOOKUP($B1316,SOCS_box_taxonomy!$B$2:$Z$948,22,0)</f>
        <v>0</v>
      </c>
    </row>
    <row r="1317" spans="1:26">
      <c r="A1317" t="s">
        <v>636</v>
      </c>
      <c r="B1317" t="s">
        <v>1740</v>
      </c>
      <c r="C1317">
        <v>321</v>
      </c>
      <c r="D1317" t="s">
        <v>21</v>
      </c>
      <c r="E1317">
        <v>282</v>
      </c>
      <c r="F1317">
        <v>321</v>
      </c>
      <c r="G1317">
        <v>1016</v>
      </c>
      <c r="H1317" t="s">
        <v>1265</v>
      </c>
      <c r="I1317" t="str">
        <f>VLOOKUP($B1317,SOCS_box_taxonomy!$B$2:$Z$948,6,0)</f>
        <v>Eukaryota</v>
      </c>
      <c r="J1317" t="str">
        <f>VLOOKUP($B1317,SOCS_box_taxonomy!$B$2:$Z$948,7,0)</f>
        <v xml:space="preserve"> Metazoa</v>
      </c>
      <c r="K1317" t="str">
        <f>VLOOKUP($B1317,SOCS_box_taxonomy!$B$2:$Z$948,8,0)</f>
        <v xml:space="preserve"> Chordata</v>
      </c>
      <c r="L1317" t="str">
        <f>VLOOKUP($B1317,SOCS_box_taxonomy!$B$2:$Z$948,9,0)</f>
        <v xml:space="preserve"> Craniata</v>
      </c>
      <c r="M1317" t="str">
        <f>VLOOKUP($B1317,SOCS_box_taxonomy!$B$2:$Z$948,10,0)</f>
        <v xml:space="preserve"> Vertebrata</v>
      </c>
      <c r="N1317" t="str">
        <f>VLOOKUP($B1317,SOCS_box_taxonomy!$B$2:$Z$948,11,0)</f>
        <v xml:space="preserve"> Euteleostomi</v>
      </c>
      <c r="O1317" t="str">
        <f>VLOOKUP($B1317,SOCS_box_taxonomy!$B$2:$Z$948,12,0)</f>
        <v>Mammalia</v>
      </c>
      <c r="P1317" t="str">
        <f>VLOOKUP($B1317,SOCS_box_taxonomy!$B$2:$Z$948,13,0)</f>
        <v xml:space="preserve"> Eutheria</v>
      </c>
      <c r="Q1317" t="str">
        <f>VLOOKUP($B1317,SOCS_box_taxonomy!$B$2:$Z$948,14,0)</f>
        <v xml:space="preserve"> Laurasiatheria</v>
      </c>
      <c r="R1317" t="str">
        <f>VLOOKUP($B1317,SOCS_box_taxonomy!$B$2:$Z$948,15,0)</f>
        <v xml:space="preserve"> Carnivora</v>
      </c>
      <c r="S1317" t="str">
        <f>VLOOKUP($B1317,SOCS_box_taxonomy!$B$2:$Z$948,16,0)</f>
        <v xml:space="preserve"> Caniformia</v>
      </c>
      <c r="T1317" t="str">
        <f>VLOOKUP($B1317,SOCS_box_taxonomy!$B$2:$Z$948,17,0)</f>
        <v xml:space="preserve"> Ursidae</v>
      </c>
      <c r="U1317" t="str">
        <f>VLOOKUP($B1317,SOCS_box_taxonomy!$B$2:$Z$948,18,0)</f>
        <v>Ailuropoda.</v>
      </c>
      <c r="V1317">
        <f>VLOOKUP($B1317,SOCS_box_taxonomy!$B$2:$Z$948,19,0)</f>
        <v>0</v>
      </c>
      <c r="W1317">
        <f>VLOOKUP($B1317,SOCS_box_taxonomy!$B$2:$Z$948,20,0)</f>
        <v>0</v>
      </c>
      <c r="X1317">
        <f>VLOOKUP($B1317,SOCS_box_taxonomy!$B$2:$Z$948,21,0)</f>
        <v>0</v>
      </c>
      <c r="Y1317">
        <f>VLOOKUP($B1317,SOCS_box_taxonomy!$B$2:$Z$948,22,0)</f>
        <v>0</v>
      </c>
      <c r="Z1317">
        <f>$F1317-$E1317+1</f>
        <v>40</v>
      </c>
    </row>
    <row r="1318" spans="1:26">
      <c r="A1318" t="s">
        <v>637</v>
      </c>
      <c r="B1318" t="s">
        <v>1741</v>
      </c>
      <c r="C1318">
        <v>438</v>
      </c>
      <c r="D1318" t="s">
        <v>1286</v>
      </c>
      <c r="E1318">
        <v>286</v>
      </c>
      <c r="F1318">
        <v>364</v>
      </c>
      <c r="G1318">
        <v>4403</v>
      </c>
      <c r="H1318" t="s">
        <v>1287</v>
      </c>
      <c r="I1318" t="str">
        <f>VLOOKUP($B1318,SOCS_box_taxonomy!$B$2:$Z$948,6,0)</f>
        <v>Eukaryota</v>
      </c>
      <c r="J1318" t="str">
        <f>VLOOKUP($B1318,SOCS_box_taxonomy!$B$2:$Z$948,7,0)</f>
        <v xml:space="preserve"> Metazoa</v>
      </c>
      <c r="K1318" t="str">
        <f>VLOOKUP($B1318,SOCS_box_taxonomy!$B$2:$Z$948,8,0)</f>
        <v xml:space="preserve"> Chordata</v>
      </c>
      <c r="L1318" t="str">
        <f>VLOOKUP($B1318,SOCS_box_taxonomy!$B$2:$Z$948,9,0)</f>
        <v xml:space="preserve"> Craniata</v>
      </c>
      <c r="M1318" t="str">
        <f>VLOOKUP($B1318,SOCS_box_taxonomy!$B$2:$Z$948,10,0)</f>
        <v xml:space="preserve"> Vertebrata</v>
      </c>
      <c r="N1318" t="str">
        <f>VLOOKUP($B1318,SOCS_box_taxonomy!$B$2:$Z$948,11,0)</f>
        <v xml:space="preserve"> Euteleostomi</v>
      </c>
      <c r="O1318" t="str">
        <f>VLOOKUP($B1318,SOCS_box_taxonomy!$B$2:$Z$948,12,0)</f>
        <v>Mammalia</v>
      </c>
      <c r="P1318" t="str">
        <f>VLOOKUP($B1318,SOCS_box_taxonomy!$B$2:$Z$948,13,0)</f>
        <v xml:space="preserve"> Eutheria</v>
      </c>
      <c r="Q1318" t="str">
        <f>VLOOKUP($B1318,SOCS_box_taxonomy!$B$2:$Z$948,14,0)</f>
        <v xml:space="preserve"> Laurasiatheria</v>
      </c>
      <c r="R1318" t="str">
        <f>VLOOKUP($B1318,SOCS_box_taxonomy!$B$2:$Z$948,15,0)</f>
        <v xml:space="preserve"> Carnivora</v>
      </c>
      <c r="S1318" t="str">
        <f>VLOOKUP($B1318,SOCS_box_taxonomy!$B$2:$Z$948,16,0)</f>
        <v xml:space="preserve"> Caniformia</v>
      </c>
      <c r="T1318" t="str">
        <f>VLOOKUP($B1318,SOCS_box_taxonomy!$B$2:$Z$948,17,0)</f>
        <v xml:space="preserve"> Ursidae</v>
      </c>
      <c r="U1318" t="str">
        <f>VLOOKUP($B1318,SOCS_box_taxonomy!$B$2:$Z$948,18,0)</f>
        <v>Ailuropoda.</v>
      </c>
      <c r="V1318">
        <f>VLOOKUP($B1318,SOCS_box_taxonomy!$B$2:$Z$948,19,0)</f>
        <v>0</v>
      </c>
      <c r="W1318">
        <f>VLOOKUP($B1318,SOCS_box_taxonomy!$B$2:$Z$948,20,0)</f>
        <v>0</v>
      </c>
      <c r="X1318">
        <f>VLOOKUP($B1318,SOCS_box_taxonomy!$B$2:$Z$948,21,0)</f>
        <v>0</v>
      </c>
      <c r="Y1318">
        <f>VLOOKUP($B1318,SOCS_box_taxonomy!$B$2:$Z$948,22,0)</f>
        <v>0</v>
      </c>
    </row>
    <row r="1319" spans="1:26">
      <c r="A1319" t="s">
        <v>637</v>
      </c>
      <c r="B1319" t="s">
        <v>1741</v>
      </c>
      <c r="C1319">
        <v>438</v>
      </c>
      <c r="D1319" t="s">
        <v>21</v>
      </c>
      <c r="E1319">
        <v>386</v>
      </c>
      <c r="F1319">
        <v>423</v>
      </c>
      <c r="G1319">
        <v>1016</v>
      </c>
      <c r="H1319" t="s">
        <v>1265</v>
      </c>
      <c r="I1319" t="str">
        <f>VLOOKUP($B1319,SOCS_box_taxonomy!$B$2:$Z$948,6,0)</f>
        <v>Eukaryota</v>
      </c>
      <c r="J1319" t="str">
        <f>VLOOKUP($B1319,SOCS_box_taxonomy!$B$2:$Z$948,7,0)</f>
        <v xml:space="preserve"> Metazoa</v>
      </c>
      <c r="K1319" t="str">
        <f>VLOOKUP($B1319,SOCS_box_taxonomy!$B$2:$Z$948,8,0)</f>
        <v xml:space="preserve"> Chordata</v>
      </c>
      <c r="L1319" t="str">
        <f>VLOOKUP($B1319,SOCS_box_taxonomy!$B$2:$Z$948,9,0)</f>
        <v xml:space="preserve"> Craniata</v>
      </c>
      <c r="M1319" t="str">
        <f>VLOOKUP($B1319,SOCS_box_taxonomy!$B$2:$Z$948,10,0)</f>
        <v xml:space="preserve"> Vertebrata</v>
      </c>
      <c r="N1319" t="str">
        <f>VLOOKUP($B1319,SOCS_box_taxonomy!$B$2:$Z$948,11,0)</f>
        <v xml:space="preserve"> Euteleostomi</v>
      </c>
      <c r="O1319" t="str">
        <f>VLOOKUP($B1319,SOCS_box_taxonomy!$B$2:$Z$948,12,0)</f>
        <v>Mammalia</v>
      </c>
      <c r="P1319" t="str">
        <f>VLOOKUP($B1319,SOCS_box_taxonomy!$B$2:$Z$948,13,0)</f>
        <v xml:space="preserve"> Eutheria</v>
      </c>
      <c r="Q1319" t="str">
        <f>VLOOKUP($B1319,SOCS_box_taxonomy!$B$2:$Z$948,14,0)</f>
        <v xml:space="preserve"> Laurasiatheria</v>
      </c>
      <c r="R1319" t="str">
        <f>VLOOKUP($B1319,SOCS_box_taxonomy!$B$2:$Z$948,15,0)</f>
        <v xml:space="preserve"> Carnivora</v>
      </c>
      <c r="S1319" t="str">
        <f>VLOOKUP($B1319,SOCS_box_taxonomy!$B$2:$Z$948,16,0)</f>
        <v xml:space="preserve"> Caniformia</v>
      </c>
      <c r="T1319" t="str">
        <f>VLOOKUP($B1319,SOCS_box_taxonomy!$B$2:$Z$948,17,0)</f>
        <v xml:space="preserve"> Ursidae</v>
      </c>
      <c r="U1319" t="str">
        <f>VLOOKUP($B1319,SOCS_box_taxonomy!$B$2:$Z$948,18,0)</f>
        <v>Ailuropoda.</v>
      </c>
      <c r="V1319">
        <f>VLOOKUP($B1319,SOCS_box_taxonomy!$B$2:$Z$948,19,0)</f>
        <v>0</v>
      </c>
      <c r="W1319">
        <f>VLOOKUP($B1319,SOCS_box_taxonomy!$B$2:$Z$948,20,0)</f>
        <v>0</v>
      </c>
      <c r="X1319">
        <f>VLOOKUP($B1319,SOCS_box_taxonomy!$B$2:$Z$948,21,0)</f>
        <v>0</v>
      </c>
      <c r="Y1319">
        <f>VLOOKUP($B1319,SOCS_box_taxonomy!$B$2:$Z$948,22,0)</f>
        <v>0</v>
      </c>
      <c r="Z1319">
        <f>$F1319-$E1319+1</f>
        <v>38</v>
      </c>
    </row>
    <row r="1320" spans="1:26">
      <c r="A1320" t="s">
        <v>637</v>
      </c>
      <c r="B1320" t="s">
        <v>1741</v>
      </c>
      <c r="C1320">
        <v>438</v>
      </c>
      <c r="D1320" t="s">
        <v>1347</v>
      </c>
      <c r="E1320">
        <v>57</v>
      </c>
      <c r="F1320">
        <v>112</v>
      </c>
      <c r="G1320">
        <v>63</v>
      </c>
      <c r="H1320" t="s">
        <v>1348</v>
      </c>
      <c r="I1320" t="str">
        <f>VLOOKUP($B1320,SOCS_box_taxonomy!$B$2:$Z$948,6,0)</f>
        <v>Eukaryota</v>
      </c>
      <c r="J1320" t="str">
        <f>VLOOKUP($B1320,SOCS_box_taxonomy!$B$2:$Z$948,7,0)</f>
        <v xml:space="preserve"> Metazoa</v>
      </c>
      <c r="K1320" t="str">
        <f>VLOOKUP($B1320,SOCS_box_taxonomy!$B$2:$Z$948,8,0)</f>
        <v xml:space="preserve"> Chordata</v>
      </c>
      <c r="L1320" t="str">
        <f>VLOOKUP($B1320,SOCS_box_taxonomy!$B$2:$Z$948,9,0)</f>
        <v xml:space="preserve"> Craniata</v>
      </c>
      <c r="M1320" t="str">
        <f>VLOOKUP($B1320,SOCS_box_taxonomy!$B$2:$Z$948,10,0)</f>
        <v xml:space="preserve"> Vertebrata</v>
      </c>
      <c r="N1320" t="str">
        <f>VLOOKUP($B1320,SOCS_box_taxonomy!$B$2:$Z$948,11,0)</f>
        <v xml:space="preserve"> Euteleostomi</v>
      </c>
      <c r="O1320" t="str">
        <f>VLOOKUP($B1320,SOCS_box_taxonomy!$B$2:$Z$948,12,0)</f>
        <v>Mammalia</v>
      </c>
      <c r="P1320" t="str">
        <f>VLOOKUP($B1320,SOCS_box_taxonomy!$B$2:$Z$948,13,0)</f>
        <v xml:space="preserve"> Eutheria</v>
      </c>
      <c r="Q1320" t="str">
        <f>VLOOKUP($B1320,SOCS_box_taxonomy!$B$2:$Z$948,14,0)</f>
        <v xml:space="preserve"> Laurasiatheria</v>
      </c>
      <c r="R1320" t="str">
        <f>VLOOKUP($B1320,SOCS_box_taxonomy!$B$2:$Z$948,15,0)</f>
        <v xml:space="preserve"> Carnivora</v>
      </c>
      <c r="S1320" t="str">
        <f>VLOOKUP($B1320,SOCS_box_taxonomy!$B$2:$Z$948,16,0)</f>
        <v xml:space="preserve"> Caniformia</v>
      </c>
      <c r="T1320" t="str">
        <f>VLOOKUP($B1320,SOCS_box_taxonomy!$B$2:$Z$948,17,0)</f>
        <v xml:space="preserve"> Ursidae</v>
      </c>
      <c r="U1320" t="str">
        <f>VLOOKUP($B1320,SOCS_box_taxonomy!$B$2:$Z$948,18,0)</f>
        <v>Ailuropoda.</v>
      </c>
      <c r="V1320">
        <f>VLOOKUP($B1320,SOCS_box_taxonomy!$B$2:$Z$948,19,0)</f>
        <v>0</v>
      </c>
      <c r="W1320">
        <f>VLOOKUP($B1320,SOCS_box_taxonomy!$B$2:$Z$948,20,0)</f>
        <v>0</v>
      </c>
      <c r="X1320">
        <f>VLOOKUP($B1320,SOCS_box_taxonomy!$B$2:$Z$948,21,0)</f>
        <v>0</v>
      </c>
      <c r="Y1320">
        <f>VLOOKUP($B1320,SOCS_box_taxonomy!$B$2:$Z$948,22,0)</f>
        <v>0</v>
      </c>
    </row>
    <row r="1321" spans="1:26">
      <c r="A1321" t="s">
        <v>637</v>
      </c>
      <c r="B1321" t="s">
        <v>1741</v>
      </c>
      <c r="C1321">
        <v>438</v>
      </c>
      <c r="D1321" t="s">
        <v>1349</v>
      </c>
      <c r="E1321">
        <v>114</v>
      </c>
      <c r="F1321">
        <v>266</v>
      </c>
      <c r="G1321">
        <v>56</v>
      </c>
      <c r="I1321" t="str">
        <f>VLOOKUP($B1321,SOCS_box_taxonomy!$B$2:$Z$948,6,0)</f>
        <v>Eukaryota</v>
      </c>
      <c r="J1321" t="str">
        <f>VLOOKUP($B1321,SOCS_box_taxonomy!$B$2:$Z$948,7,0)</f>
        <v xml:space="preserve"> Metazoa</v>
      </c>
      <c r="K1321" t="str">
        <f>VLOOKUP($B1321,SOCS_box_taxonomy!$B$2:$Z$948,8,0)</f>
        <v xml:space="preserve"> Chordata</v>
      </c>
      <c r="L1321" t="str">
        <f>VLOOKUP($B1321,SOCS_box_taxonomy!$B$2:$Z$948,9,0)</f>
        <v xml:space="preserve"> Craniata</v>
      </c>
      <c r="M1321" t="str">
        <f>VLOOKUP($B1321,SOCS_box_taxonomy!$B$2:$Z$948,10,0)</f>
        <v xml:space="preserve"> Vertebrata</v>
      </c>
      <c r="N1321" t="str">
        <f>VLOOKUP($B1321,SOCS_box_taxonomy!$B$2:$Z$948,11,0)</f>
        <v xml:space="preserve"> Euteleostomi</v>
      </c>
      <c r="O1321" t="str">
        <f>VLOOKUP($B1321,SOCS_box_taxonomy!$B$2:$Z$948,12,0)</f>
        <v>Mammalia</v>
      </c>
      <c r="P1321" t="str">
        <f>VLOOKUP($B1321,SOCS_box_taxonomy!$B$2:$Z$948,13,0)</f>
        <v xml:space="preserve"> Eutheria</v>
      </c>
      <c r="Q1321" t="str">
        <f>VLOOKUP($B1321,SOCS_box_taxonomy!$B$2:$Z$948,14,0)</f>
        <v xml:space="preserve"> Laurasiatheria</v>
      </c>
      <c r="R1321" t="str">
        <f>VLOOKUP($B1321,SOCS_box_taxonomy!$B$2:$Z$948,15,0)</f>
        <v xml:space="preserve"> Carnivora</v>
      </c>
      <c r="S1321" t="str">
        <f>VLOOKUP($B1321,SOCS_box_taxonomy!$B$2:$Z$948,16,0)</f>
        <v xml:space="preserve"> Caniformia</v>
      </c>
      <c r="T1321" t="str">
        <f>VLOOKUP($B1321,SOCS_box_taxonomy!$B$2:$Z$948,17,0)</f>
        <v xml:space="preserve"> Ursidae</v>
      </c>
      <c r="U1321" t="str">
        <f>VLOOKUP($B1321,SOCS_box_taxonomy!$B$2:$Z$948,18,0)</f>
        <v>Ailuropoda.</v>
      </c>
      <c r="V1321">
        <f>VLOOKUP($B1321,SOCS_box_taxonomy!$B$2:$Z$948,19,0)</f>
        <v>0</v>
      </c>
      <c r="W1321">
        <f>VLOOKUP($B1321,SOCS_box_taxonomy!$B$2:$Z$948,20,0)</f>
        <v>0</v>
      </c>
      <c r="X1321">
        <f>VLOOKUP($B1321,SOCS_box_taxonomy!$B$2:$Z$948,21,0)</f>
        <v>0</v>
      </c>
      <c r="Y1321">
        <f>VLOOKUP($B1321,SOCS_box_taxonomy!$B$2:$Z$948,22,0)</f>
        <v>0</v>
      </c>
    </row>
    <row r="1322" spans="1:26">
      <c r="A1322" t="s">
        <v>638</v>
      </c>
      <c r="B1322" t="s">
        <v>1742</v>
      </c>
      <c r="C1322">
        <v>319</v>
      </c>
      <c r="D1322" t="s">
        <v>1269</v>
      </c>
      <c r="E1322">
        <v>144</v>
      </c>
      <c r="F1322">
        <v>254</v>
      </c>
      <c r="G1322">
        <v>64467</v>
      </c>
      <c r="H1322" t="s">
        <v>1270</v>
      </c>
      <c r="I1322" t="str">
        <f>VLOOKUP($B1322,SOCS_box_taxonomy!$B$2:$Z$948,6,0)</f>
        <v>Eukaryota</v>
      </c>
      <c r="J1322" t="str">
        <f>VLOOKUP($B1322,SOCS_box_taxonomy!$B$2:$Z$948,7,0)</f>
        <v xml:space="preserve"> Metazoa</v>
      </c>
      <c r="K1322" t="str">
        <f>VLOOKUP($B1322,SOCS_box_taxonomy!$B$2:$Z$948,8,0)</f>
        <v xml:space="preserve"> Chordata</v>
      </c>
      <c r="L1322" t="str">
        <f>VLOOKUP($B1322,SOCS_box_taxonomy!$B$2:$Z$948,9,0)</f>
        <v xml:space="preserve"> Craniata</v>
      </c>
      <c r="M1322" t="str">
        <f>VLOOKUP($B1322,SOCS_box_taxonomy!$B$2:$Z$948,10,0)</f>
        <v xml:space="preserve"> Vertebrata</v>
      </c>
      <c r="N1322" t="str">
        <f>VLOOKUP($B1322,SOCS_box_taxonomy!$B$2:$Z$948,11,0)</f>
        <v xml:space="preserve"> Euteleostomi</v>
      </c>
      <c r="O1322" t="str">
        <f>VLOOKUP($B1322,SOCS_box_taxonomy!$B$2:$Z$948,12,0)</f>
        <v>Mammalia</v>
      </c>
      <c r="P1322" t="str">
        <f>VLOOKUP($B1322,SOCS_box_taxonomy!$B$2:$Z$948,13,0)</f>
        <v xml:space="preserve"> Eutheria</v>
      </c>
      <c r="Q1322" t="str">
        <f>VLOOKUP($B1322,SOCS_box_taxonomy!$B$2:$Z$948,14,0)</f>
        <v xml:space="preserve"> Laurasiatheria</v>
      </c>
      <c r="R1322" t="str">
        <f>VLOOKUP($B1322,SOCS_box_taxonomy!$B$2:$Z$948,15,0)</f>
        <v xml:space="preserve"> Carnivora</v>
      </c>
      <c r="S1322" t="str">
        <f>VLOOKUP($B1322,SOCS_box_taxonomy!$B$2:$Z$948,16,0)</f>
        <v xml:space="preserve"> Caniformia</v>
      </c>
      <c r="T1322" t="str">
        <f>VLOOKUP($B1322,SOCS_box_taxonomy!$B$2:$Z$948,17,0)</f>
        <v xml:space="preserve"> Ursidae</v>
      </c>
      <c r="U1322" t="str">
        <f>VLOOKUP($B1322,SOCS_box_taxonomy!$B$2:$Z$948,18,0)</f>
        <v>Ailuropoda.</v>
      </c>
      <c r="V1322">
        <f>VLOOKUP($B1322,SOCS_box_taxonomy!$B$2:$Z$948,19,0)</f>
        <v>0</v>
      </c>
      <c r="W1322">
        <f>VLOOKUP($B1322,SOCS_box_taxonomy!$B$2:$Z$948,20,0)</f>
        <v>0</v>
      </c>
      <c r="X1322">
        <f>VLOOKUP($B1322,SOCS_box_taxonomy!$B$2:$Z$948,21,0)</f>
        <v>0</v>
      </c>
      <c r="Y1322">
        <f>VLOOKUP($B1322,SOCS_box_taxonomy!$B$2:$Z$948,22,0)</f>
        <v>0</v>
      </c>
    </row>
    <row r="1323" spans="1:26">
      <c r="A1323" t="s">
        <v>638</v>
      </c>
      <c r="B1323" t="s">
        <v>1742</v>
      </c>
      <c r="C1323">
        <v>319</v>
      </c>
      <c r="D1323" t="s">
        <v>1269</v>
      </c>
      <c r="E1323">
        <v>40</v>
      </c>
      <c r="F1323">
        <v>137</v>
      </c>
      <c r="G1323">
        <v>64467</v>
      </c>
      <c r="H1323" t="s">
        <v>1270</v>
      </c>
      <c r="I1323" t="str">
        <f>VLOOKUP($B1323,SOCS_box_taxonomy!$B$2:$Z$948,6,0)</f>
        <v>Eukaryota</v>
      </c>
      <c r="J1323" t="str">
        <f>VLOOKUP($B1323,SOCS_box_taxonomy!$B$2:$Z$948,7,0)</f>
        <v xml:space="preserve"> Metazoa</v>
      </c>
      <c r="K1323" t="str">
        <f>VLOOKUP($B1323,SOCS_box_taxonomy!$B$2:$Z$948,8,0)</f>
        <v xml:space="preserve"> Chordata</v>
      </c>
      <c r="L1323" t="str">
        <f>VLOOKUP($B1323,SOCS_box_taxonomy!$B$2:$Z$948,9,0)</f>
        <v xml:space="preserve"> Craniata</v>
      </c>
      <c r="M1323" t="str">
        <f>VLOOKUP($B1323,SOCS_box_taxonomy!$B$2:$Z$948,10,0)</f>
        <v xml:space="preserve"> Vertebrata</v>
      </c>
      <c r="N1323" t="str">
        <f>VLOOKUP($B1323,SOCS_box_taxonomy!$B$2:$Z$948,11,0)</f>
        <v xml:space="preserve"> Euteleostomi</v>
      </c>
      <c r="O1323" t="str">
        <f>VLOOKUP($B1323,SOCS_box_taxonomy!$B$2:$Z$948,12,0)</f>
        <v>Mammalia</v>
      </c>
      <c r="P1323" t="str">
        <f>VLOOKUP($B1323,SOCS_box_taxonomy!$B$2:$Z$948,13,0)</f>
        <v xml:space="preserve"> Eutheria</v>
      </c>
      <c r="Q1323" t="str">
        <f>VLOOKUP($B1323,SOCS_box_taxonomy!$B$2:$Z$948,14,0)</f>
        <v xml:space="preserve"> Laurasiatheria</v>
      </c>
      <c r="R1323" t="str">
        <f>VLOOKUP($B1323,SOCS_box_taxonomy!$B$2:$Z$948,15,0)</f>
        <v xml:space="preserve"> Carnivora</v>
      </c>
      <c r="S1323" t="str">
        <f>VLOOKUP($B1323,SOCS_box_taxonomy!$B$2:$Z$948,16,0)</f>
        <v xml:space="preserve"> Caniformia</v>
      </c>
      <c r="T1323" t="str">
        <f>VLOOKUP($B1323,SOCS_box_taxonomy!$B$2:$Z$948,17,0)</f>
        <v xml:space="preserve"> Ursidae</v>
      </c>
      <c r="U1323" t="str">
        <f>VLOOKUP($B1323,SOCS_box_taxonomy!$B$2:$Z$948,18,0)</f>
        <v>Ailuropoda.</v>
      </c>
      <c r="V1323">
        <f>VLOOKUP($B1323,SOCS_box_taxonomy!$B$2:$Z$948,19,0)</f>
        <v>0</v>
      </c>
      <c r="W1323">
        <f>VLOOKUP($B1323,SOCS_box_taxonomy!$B$2:$Z$948,20,0)</f>
        <v>0</v>
      </c>
      <c r="X1323">
        <f>VLOOKUP($B1323,SOCS_box_taxonomy!$B$2:$Z$948,21,0)</f>
        <v>0</v>
      </c>
      <c r="Y1323">
        <f>VLOOKUP($B1323,SOCS_box_taxonomy!$B$2:$Z$948,22,0)</f>
        <v>0</v>
      </c>
    </row>
    <row r="1324" spans="1:26">
      <c r="A1324" t="s">
        <v>638</v>
      </c>
      <c r="B1324" t="s">
        <v>1742</v>
      </c>
      <c r="C1324">
        <v>319</v>
      </c>
      <c r="D1324" t="s">
        <v>1269</v>
      </c>
      <c r="E1324">
        <v>78</v>
      </c>
      <c r="F1324">
        <v>170</v>
      </c>
      <c r="G1324">
        <v>64467</v>
      </c>
      <c r="H1324" t="s">
        <v>1270</v>
      </c>
      <c r="I1324" t="str">
        <f>VLOOKUP($B1324,SOCS_box_taxonomy!$B$2:$Z$948,6,0)</f>
        <v>Eukaryota</v>
      </c>
      <c r="J1324" t="str">
        <f>VLOOKUP($B1324,SOCS_box_taxonomy!$B$2:$Z$948,7,0)</f>
        <v xml:space="preserve"> Metazoa</v>
      </c>
      <c r="K1324" t="str">
        <f>VLOOKUP($B1324,SOCS_box_taxonomy!$B$2:$Z$948,8,0)</f>
        <v xml:space="preserve"> Chordata</v>
      </c>
      <c r="L1324" t="str">
        <f>VLOOKUP($B1324,SOCS_box_taxonomy!$B$2:$Z$948,9,0)</f>
        <v xml:space="preserve"> Craniata</v>
      </c>
      <c r="M1324" t="str">
        <f>VLOOKUP($B1324,SOCS_box_taxonomy!$B$2:$Z$948,10,0)</f>
        <v xml:space="preserve"> Vertebrata</v>
      </c>
      <c r="N1324" t="str">
        <f>VLOOKUP($B1324,SOCS_box_taxonomy!$B$2:$Z$948,11,0)</f>
        <v xml:space="preserve"> Euteleostomi</v>
      </c>
      <c r="O1324" t="str">
        <f>VLOOKUP($B1324,SOCS_box_taxonomy!$B$2:$Z$948,12,0)</f>
        <v>Mammalia</v>
      </c>
      <c r="P1324" t="str">
        <f>VLOOKUP($B1324,SOCS_box_taxonomy!$B$2:$Z$948,13,0)</f>
        <v xml:space="preserve"> Eutheria</v>
      </c>
      <c r="Q1324" t="str">
        <f>VLOOKUP($B1324,SOCS_box_taxonomy!$B$2:$Z$948,14,0)</f>
        <v xml:space="preserve"> Laurasiatheria</v>
      </c>
      <c r="R1324" t="str">
        <f>VLOOKUP($B1324,SOCS_box_taxonomy!$B$2:$Z$948,15,0)</f>
        <v xml:space="preserve"> Carnivora</v>
      </c>
      <c r="S1324" t="str">
        <f>VLOOKUP($B1324,SOCS_box_taxonomy!$B$2:$Z$948,16,0)</f>
        <v xml:space="preserve"> Caniformia</v>
      </c>
      <c r="T1324" t="str">
        <f>VLOOKUP($B1324,SOCS_box_taxonomy!$B$2:$Z$948,17,0)</f>
        <v xml:space="preserve"> Ursidae</v>
      </c>
      <c r="U1324" t="str">
        <f>VLOOKUP($B1324,SOCS_box_taxonomy!$B$2:$Z$948,18,0)</f>
        <v>Ailuropoda.</v>
      </c>
      <c r="V1324">
        <f>VLOOKUP($B1324,SOCS_box_taxonomy!$B$2:$Z$948,19,0)</f>
        <v>0</v>
      </c>
      <c r="W1324">
        <f>VLOOKUP($B1324,SOCS_box_taxonomy!$B$2:$Z$948,20,0)</f>
        <v>0</v>
      </c>
      <c r="X1324">
        <f>VLOOKUP($B1324,SOCS_box_taxonomy!$B$2:$Z$948,21,0)</f>
        <v>0</v>
      </c>
      <c r="Y1324">
        <f>VLOOKUP($B1324,SOCS_box_taxonomy!$B$2:$Z$948,22,0)</f>
        <v>0</v>
      </c>
    </row>
    <row r="1325" spans="1:26">
      <c r="A1325" t="s">
        <v>638</v>
      </c>
      <c r="B1325" t="s">
        <v>1742</v>
      </c>
      <c r="C1325">
        <v>319</v>
      </c>
      <c r="D1325" t="s">
        <v>21</v>
      </c>
      <c r="E1325">
        <v>278</v>
      </c>
      <c r="F1325">
        <v>318</v>
      </c>
      <c r="G1325">
        <v>1016</v>
      </c>
      <c r="H1325" t="s">
        <v>1265</v>
      </c>
      <c r="I1325" t="str">
        <f>VLOOKUP($B1325,SOCS_box_taxonomy!$B$2:$Z$948,6,0)</f>
        <v>Eukaryota</v>
      </c>
      <c r="J1325" t="str">
        <f>VLOOKUP($B1325,SOCS_box_taxonomy!$B$2:$Z$948,7,0)</f>
        <v xml:space="preserve"> Metazoa</v>
      </c>
      <c r="K1325" t="str">
        <f>VLOOKUP($B1325,SOCS_box_taxonomy!$B$2:$Z$948,8,0)</f>
        <v xml:space="preserve"> Chordata</v>
      </c>
      <c r="L1325" t="str">
        <f>VLOOKUP($B1325,SOCS_box_taxonomy!$B$2:$Z$948,9,0)</f>
        <v xml:space="preserve"> Craniata</v>
      </c>
      <c r="M1325" t="str">
        <f>VLOOKUP($B1325,SOCS_box_taxonomy!$B$2:$Z$948,10,0)</f>
        <v xml:space="preserve"> Vertebrata</v>
      </c>
      <c r="N1325" t="str">
        <f>VLOOKUP($B1325,SOCS_box_taxonomy!$B$2:$Z$948,11,0)</f>
        <v xml:space="preserve"> Euteleostomi</v>
      </c>
      <c r="O1325" t="str">
        <f>VLOOKUP($B1325,SOCS_box_taxonomy!$B$2:$Z$948,12,0)</f>
        <v>Mammalia</v>
      </c>
      <c r="P1325" t="str">
        <f>VLOOKUP($B1325,SOCS_box_taxonomy!$B$2:$Z$948,13,0)</f>
        <v xml:space="preserve"> Eutheria</v>
      </c>
      <c r="Q1325" t="str">
        <f>VLOOKUP($B1325,SOCS_box_taxonomy!$B$2:$Z$948,14,0)</f>
        <v xml:space="preserve"> Laurasiatheria</v>
      </c>
      <c r="R1325" t="str">
        <f>VLOOKUP($B1325,SOCS_box_taxonomy!$B$2:$Z$948,15,0)</f>
        <v xml:space="preserve"> Carnivora</v>
      </c>
      <c r="S1325" t="str">
        <f>VLOOKUP($B1325,SOCS_box_taxonomy!$B$2:$Z$948,16,0)</f>
        <v xml:space="preserve"> Caniformia</v>
      </c>
      <c r="T1325" t="str">
        <f>VLOOKUP($B1325,SOCS_box_taxonomy!$B$2:$Z$948,17,0)</f>
        <v xml:space="preserve"> Ursidae</v>
      </c>
      <c r="U1325" t="str">
        <f>VLOOKUP($B1325,SOCS_box_taxonomy!$B$2:$Z$948,18,0)</f>
        <v>Ailuropoda.</v>
      </c>
      <c r="V1325">
        <f>VLOOKUP($B1325,SOCS_box_taxonomy!$B$2:$Z$948,19,0)</f>
        <v>0</v>
      </c>
      <c r="W1325">
        <f>VLOOKUP($B1325,SOCS_box_taxonomy!$B$2:$Z$948,20,0)</f>
        <v>0</v>
      </c>
      <c r="X1325">
        <f>VLOOKUP($B1325,SOCS_box_taxonomy!$B$2:$Z$948,21,0)</f>
        <v>0</v>
      </c>
      <c r="Y1325">
        <f>VLOOKUP($B1325,SOCS_box_taxonomy!$B$2:$Z$948,22,0)</f>
        <v>0</v>
      </c>
      <c r="Z1325">
        <f>$F1325-$E1325+1</f>
        <v>41</v>
      </c>
    </row>
    <row r="1326" spans="1:26">
      <c r="A1326" t="s">
        <v>639</v>
      </c>
      <c r="B1326" t="s">
        <v>1743</v>
      </c>
      <c r="C1326">
        <v>201</v>
      </c>
      <c r="D1326" t="s">
        <v>1286</v>
      </c>
      <c r="E1326">
        <v>69</v>
      </c>
      <c r="F1326">
        <v>144</v>
      </c>
      <c r="G1326">
        <v>4403</v>
      </c>
      <c r="H1326" t="s">
        <v>1287</v>
      </c>
      <c r="I1326" t="str">
        <f>VLOOKUP($B1326,SOCS_box_taxonomy!$B$2:$Z$948,6,0)</f>
        <v>Eukaryota</v>
      </c>
      <c r="J1326" t="str">
        <f>VLOOKUP($B1326,SOCS_box_taxonomy!$B$2:$Z$948,7,0)</f>
        <v xml:space="preserve"> Metazoa</v>
      </c>
      <c r="K1326" t="str">
        <f>VLOOKUP($B1326,SOCS_box_taxonomy!$B$2:$Z$948,8,0)</f>
        <v xml:space="preserve"> Chordata</v>
      </c>
      <c r="L1326" t="str">
        <f>VLOOKUP($B1326,SOCS_box_taxonomy!$B$2:$Z$948,9,0)</f>
        <v xml:space="preserve"> Craniata</v>
      </c>
      <c r="M1326" t="str">
        <f>VLOOKUP($B1326,SOCS_box_taxonomy!$B$2:$Z$948,10,0)</f>
        <v xml:space="preserve"> Vertebrata</v>
      </c>
      <c r="N1326" t="str">
        <f>VLOOKUP($B1326,SOCS_box_taxonomy!$B$2:$Z$948,11,0)</f>
        <v xml:space="preserve"> Euteleostomi</v>
      </c>
      <c r="O1326" t="str">
        <f>VLOOKUP($B1326,SOCS_box_taxonomy!$B$2:$Z$948,12,0)</f>
        <v>Actinopterygii</v>
      </c>
      <c r="P1326" t="str">
        <f>VLOOKUP($B1326,SOCS_box_taxonomy!$B$2:$Z$948,13,0)</f>
        <v xml:space="preserve"> Neopterygii</v>
      </c>
      <c r="Q1326" t="str">
        <f>VLOOKUP($B1326,SOCS_box_taxonomy!$B$2:$Z$948,14,0)</f>
        <v xml:space="preserve"> Teleostei</v>
      </c>
      <c r="R1326" t="str">
        <f>VLOOKUP($B1326,SOCS_box_taxonomy!$B$2:$Z$948,15,0)</f>
        <v xml:space="preserve"> Ostariophysi</v>
      </c>
      <c r="S1326" t="str">
        <f>VLOOKUP($B1326,SOCS_box_taxonomy!$B$2:$Z$948,16,0)</f>
        <v xml:space="preserve"> Cypriniformes</v>
      </c>
      <c r="T1326" t="str">
        <f>VLOOKUP($B1326,SOCS_box_taxonomy!$B$2:$Z$948,17,0)</f>
        <v>Cyprinidae</v>
      </c>
      <c r="U1326" t="str">
        <f>VLOOKUP($B1326,SOCS_box_taxonomy!$B$2:$Z$948,18,0)</f>
        <v xml:space="preserve"> Ctenopharyngodon.</v>
      </c>
      <c r="V1326">
        <f>VLOOKUP($B1326,SOCS_box_taxonomy!$B$2:$Z$948,19,0)</f>
        <v>0</v>
      </c>
      <c r="W1326">
        <f>VLOOKUP($B1326,SOCS_box_taxonomy!$B$2:$Z$948,20,0)</f>
        <v>0</v>
      </c>
      <c r="X1326">
        <f>VLOOKUP($B1326,SOCS_box_taxonomy!$B$2:$Z$948,21,0)</f>
        <v>0</v>
      </c>
      <c r="Y1326">
        <f>VLOOKUP($B1326,SOCS_box_taxonomy!$B$2:$Z$948,22,0)</f>
        <v>0</v>
      </c>
    </row>
    <row r="1327" spans="1:26">
      <c r="A1327" t="s">
        <v>639</v>
      </c>
      <c r="B1327" t="s">
        <v>1743</v>
      </c>
      <c r="C1327">
        <v>201</v>
      </c>
      <c r="D1327" t="s">
        <v>21</v>
      </c>
      <c r="E1327">
        <v>161</v>
      </c>
      <c r="F1327">
        <v>198</v>
      </c>
      <c r="G1327">
        <v>1016</v>
      </c>
      <c r="H1327" t="s">
        <v>1265</v>
      </c>
      <c r="I1327" t="str">
        <f>VLOOKUP($B1327,SOCS_box_taxonomy!$B$2:$Z$948,6,0)</f>
        <v>Eukaryota</v>
      </c>
      <c r="J1327" t="str">
        <f>VLOOKUP($B1327,SOCS_box_taxonomy!$B$2:$Z$948,7,0)</f>
        <v xml:space="preserve"> Metazoa</v>
      </c>
      <c r="K1327" t="str">
        <f>VLOOKUP($B1327,SOCS_box_taxonomy!$B$2:$Z$948,8,0)</f>
        <v xml:space="preserve"> Chordata</v>
      </c>
      <c r="L1327" t="str">
        <f>VLOOKUP($B1327,SOCS_box_taxonomy!$B$2:$Z$948,9,0)</f>
        <v xml:space="preserve"> Craniata</v>
      </c>
      <c r="M1327" t="str">
        <f>VLOOKUP($B1327,SOCS_box_taxonomy!$B$2:$Z$948,10,0)</f>
        <v xml:space="preserve"> Vertebrata</v>
      </c>
      <c r="N1327" t="str">
        <f>VLOOKUP($B1327,SOCS_box_taxonomy!$B$2:$Z$948,11,0)</f>
        <v xml:space="preserve"> Euteleostomi</v>
      </c>
      <c r="O1327" t="str">
        <f>VLOOKUP($B1327,SOCS_box_taxonomy!$B$2:$Z$948,12,0)</f>
        <v>Actinopterygii</v>
      </c>
      <c r="P1327" t="str">
        <f>VLOOKUP($B1327,SOCS_box_taxonomy!$B$2:$Z$948,13,0)</f>
        <v xml:space="preserve"> Neopterygii</v>
      </c>
      <c r="Q1327" t="str">
        <f>VLOOKUP($B1327,SOCS_box_taxonomy!$B$2:$Z$948,14,0)</f>
        <v xml:space="preserve"> Teleostei</v>
      </c>
      <c r="R1327" t="str">
        <f>VLOOKUP($B1327,SOCS_box_taxonomy!$B$2:$Z$948,15,0)</f>
        <v xml:space="preserve"> Ostariophysi</v>
      </c>
      <c r="S1327" t="str">
        <f>VLOOKUP($B1327,SOCS_box_taxonomy!$B$2:$Z$948,16,0)</f>
        <v xml:space="preserve"> Cypriniformes</v>
      </c>
      <c r="T1327" t="str">
        <f>VLOOKUP($B1327,SOCS_box_taxonomy!$B$2:$Z$948,17,0)</f>
        <v>Cyprinidae</v>
      </c>
      <c r="U1327" t="str">
        <f>VLOOKUP($B1327,SOCS_box_taxonomy!$B$2:$Z$948,18,0)</f>
        <v xml:space="preserve"> Ctenopharyngodon.</v>
      </c>
      <c r="V1327">
        <f>VLOOKUP($B1327,SOCS_box_taxonomy!$B$2:$Z$948,19,0)</f>
        <v>0</v>
      </c>
      <c r="W1327">
        <f>VLOOKUP($B1327,SOCS_box_taxonomy!$B$2:$Z$948,20,0)</f>
        <v>0</v>
      </c>
      <c r="X1327">
        <f>VLOOKUP($B1327,SOCS_box_taxonomy!$B$2:$Z$948,21,0)</f>
        <v>0</v>
      </c>
      <c r="Y1327">
        <f>VLOOKUP($B1327,SOCS_box_taxonomy!$B$2:$Z$948,22,0)</f>
        <v>0</v>
      </c>
      <c r="Z1327">
        <f>$F1327-$E1327+1</f>
        <v>38</v>
      </c>
    </row>
    <row r="1328" spans="1:26">
      <c r="A1328" t="s">
        <v>640</v>
      </c>
      <c r="B1328" t="s">
        <v>1744</v>
      </c>
      <c r="C1328">
        <v>344</v>
      </c>
      <c r="D1328" t="s">
        <v>21</v>
      </c>
      <c r="E1328">
        <v>301</v>
      </c>
      <c r="F1328">
        <v>341</v>
      </c>
      <c r="G1328">
        <v>1016</v>
      </c>
      <c r="H1328" t="s">
        <v>1265</v>
      </c>
      <c r="I1328" t="str">
        <f>VLOOKUP($B1328,SOCS_box_taxonomy!$B$2:$Z$948,6,0)</f>
        <v>Eukaryota</v>
      </c>
      <c r="J1328" t="str">
        <f>VLOOKUP($B1328,SOCS_box_taxonomy!$B$2:$Z$948,7,0)</f>
        <v xml:space="preserve"> Metazoa</v>
      </c>
      <c r="K1328" t="str">
        <f>VLOOKUP($B1328,SOCS_box_taxonomy!$B$2:$Z$948,8,0)</f>
        <v xml:space="preserve"> Ecdysozoa</v>
      </c>
      <c r="L1328" t="str">
        <f>VLOOKUP($B1328,SOCS_box_taxonomy!$B$2:$Z$948,9,0)</f>
        <v xml:space="preserve"> Arthropoda</v>
      </c>
      <c r="M1328" t="str">
        <f>VLOOKUP($B1328,SOCS_box_taxonomy!$B$2:$Z$948,10,0)</f>
        <v xml:space="preserve"> Hexapoda</v>
      </c>
      <c r="N1328" t="str">
        <f>VLOOKUP($B1328,SOCS_box_taxonomy!$B$2:$Z$948,11,0)</f>
        <v xml:space="preserve"> Insecta</v>
      </c>
      <c r="O1328" t="str">
        <f>VLOOKUP($B1328,SOCS_box_taxonomy!$B$2:$Z$948,12,0)</f>
        <v>Pterygota</v>
      </c>
      <c r="P1328" t="str">
        <f>VLOOKUP($B1328,SOCS_box_taxonomy!$B$2:$Z$948,13,0)</f>
        <v xml:space="preserve"> Neoptera</v>
      </c>
      <c r="Q1328" t="str">
        <f>VLOOKUP($B1328,SOCS_box_taxonomy!$B$2:$Z$948,14,0)</f>
        <v xml:space="preserve"> Endopterygota</v>
      </c>
      <c r="R1328" t="str">
        <f>VLOOKUP($B1328,SOCS_box_taxonomy!$B$2:$Z$948,15,0)</f>
        <v xml:space="preserve"> Diptera</v>
      </c>
      <c r="S1328" t="str">
        <f>VLOOKUP($B1328,SOCS_box_taxonomy!$B$2:$Z$948,16,0)</f>
        <v xml:space="preserve"> Brachycera</v>
      </c>
      <c r="T1328" t="str">
        <f>VLOOKUP($B1328,SOCS_box_taxonomy!$B$2:$Z$948,17,0)</f>
        <v xml:space="preserve"> Muscomorpha</v>
      </c>
      <c r="U1328" t="str">
        <f>VLOOKUP($B1328,SOCS_box_taxonomy!$B$2:$Z$948,18,0)</f>
        <v>Hippoboscoidea</v>
      </c>
      <c r="V1328" t="str">
        <f>VLOOKUP($B1328,SOCS_box_taxonomy!$B$2:$Z$948,19,0)</f>
        <v xml:space="preserve"> Glossinidae</v>
      </c>
      <c r="W1328" t="str">
        <f>VLOOKUP($B1328,SOCS_box_taxonomy!$B$2:$Z$948,20,0)</f>
        <v xml:space="preserve"> Glossina.</v>
      </c>
      <c r="X1328">
        <f>VLOOKUP($B1328,SOCS_box_taxonomy!$B$2:$Z$948,21,0)</f>
        <v>0</v>
      </c>
      <c r="Y1328">
        <f>VLOOKUP($B1328,SOCS_box_taxonomy!$B$2:$Z$948,22,0)</f>
        <v>0</v>
      </c>
      <c r="Z1328">
        <f>$F1328-$E1328+1</f>
        <v>41</v>
      </c>
    </row>
    <row r="1329" spans="1:26">
      <c r="A1329" t="s">
        <v>640</v>
      </c>
      <c r="B1329" t="s">
        <v>1744</v>
      </c>
      <c r="C1329">
        <v>344</v>
      </c>
      <c r="D1329" t="s">
        <v>62</v>
      </c>
      <c r="E1329">
        <v>162</v>
      </c>
      <c r="F1329">
        <v>296</v>
      </c>
      <c r="G1329">
        <v>3584</v>
      </c>
      <c r="H1329" t="s">
        <v>1275</v>
      </c>
      <c r="I1329" t="str">
        <f>VLOOKUP($B1329,SOCS_box_taxonomy!$B$2:$Z$948,6,0)</f>
        <v>Eukaryota</v>
      </c>
      <c r="J1329" t="str">
        <f>VLOOKUP($B1329,SOCS_box_taxonomy!$B$2:$Z$948,7,0)</f>
        <v xml:space="preserve"> Metazoa</v>
      </c>
      <c r="K1329" t="str">
        <f>VLOOKUP($B1329,SOCS_box_taxonomy!$B$2:$Z$948,8,0)</f>
        <v xml:space="preserve"> Ecdysozoa</v>
      </c>
      <c r="L1329" t="str">
        <f>VLOOKUP($B1329,SOCS_box_taxonomy!$B$2:$Z$948,9,0)</f>
        <v xml:space="preserve"> Arthropoda</v>
      </c>
      <c r="M1329" t="str">
        <f>VLOOKUP($B1329,SOCS_box_taxonomy!$B$2:$Z$948,10,0)</f>
        <v xml:space="preserve"> Hexapoda</v>
      </c>
      <c r="N1329" t="str">
        <f>VLOOKUP($B1329,SOCS_box_taxonomy!$B$2:$Z$948,11,0)</f>
        <v xml:space="preserve"> Insecta</v>
      </c>
      <c r="O1329" t="str">
        <f>VLOOKUP($B1329,SOCS_box_taxonomy!$B$2:$Z$948,12,0)</f>
        <v>Pterygota</v>
      </c>
      <c r="P1329" t="str">
        <f>VLOOKUP($B1329,SOCS_box_taxonomy!$B$2:$Z$948,13,0)</f>
        <v xml:space="preserve"> Neoptera</v>
      </c>
      <c r="Q1329" t="str">
        <f>VLOOKUP($B1329,SOCS_box_taxonomy!$B$2:$Z$948,14,0)</f>
        <v xml:space="preserve"> Endopterygota</v>
      </c>
      <c r="R1329" t="str">
        <f>VLOOKUP($B1329,SOCS_box_taxonomy!$B$2:$Z$948,15,0)</f>
        <v xml:space="preserve"> Diptera</v>
      </c>
      <c r="S1329" t="str">
        <f>VLOOKUP($B1329,SOCS_box_taxonomy!$B$2:$Z$948,16,0)</f>
        <v xml:space="preserve"> Brachycera</v>
      </c>
      <c r="T1329" t="str">
        <f>VLOOKUP($B1329,SOCS_box_taxonomy!$B$2:$Z$948,17,0)</f>
        <v xml:space="preserve"> Muscomorpha</v>
      </c>
      <c r="U1329" t="str">
        <f>VLOOKUP($B1329,SOCS_box_taxonomy!$B$2:$Z$948,18,0)</f>
        <v>Hippoboscoidea</v>
      </c>
      <c r="V1329" t="str">
        <f>VLOOKUP($B1329,SOCS_box_taxonomy!$B$2:$Z$948,19,0)</f>
        <v xml:space="preserve"> Glossinidae</v>
      </c>
      <c r="W1329" t="str">
        <f>VLOOKUP($B1329,SOCS_box_taxonomy!$B$2:$Z$948,20,0)</f>
        <v xml:space="preserve"> Glossina.</v>
      </c>
      <c r="X1329">
        <f>VLOOKUP($B1329,SOCS_box_taxonomy!$B$2:$Z$948,21,0)</f>
        <v>0</v>
      </c>
      <c r="Y1329">
        <f>VLOOKUP($B1329,SOCS_box_taxonomy!$B$2:$Z$948,22,0)</f>
        <v>0</v>
      </c>
    </row>
    <row r="1330" spans="1:26">
      <c r="A1330" t="s">
        <v>644</v>
      </c>
      <c r="B1330" t="s">
        <v>1745</v>
      </c>
      <c r="C1330">
        <v>252</v>
      </c>
      <c r="D1330" t="s">
        <v>81</v>
      </c>
      <c r="E1330">
        <v>10</v>
      </c>
      <c r="F1330">
        <v>168</v>
      </c>
      <c r="G1330">
        <v>13525</v>
      </c>
      <c r="H1330" t="s">
        <v>1281</v>
      </c>
      <c r="I1330" t="str">
        <f>VLOOKUP($B1330,SOCS_box_taxonomy!$B$2:$Z$948,6,0)</f>
        <v>Eukaryota</v>
      </c>
      <c r="J1330" t="str">
        <f>VLOOKUP($B1330,SOCS_box_taxonomy!$B$2:$Z$948,7,0)</f>
        <v xml:space="preserve"> Metazoa</v>
      </c>
      <c r="K1330" t="str">
        <f>VLOOKUP($B1330,SOCS_box_taxonomy!$B$2:$Z$948,8,0)</f>
        <v xml:space="preserve"> Ecdysozoa</v>
      </c>
      <c r="L1330" t="str">
        <f>VLOOKUP($B1330,SOCS_box_taxonomy!$B$2:$Z$948,9,0)</f>
        <v xml:space="preserve"> Arthropoda</v>
      </c>
      <c r="M1330" t="str">
        <f>VLOOKUP($B1330,SOCS_box_taxonomy!$B$2:$Z$948,10,0)</f>
        <v xml:space="preserve"> Hexapoda</v>
      </c>
      <c r="N1330" t="str">
        <f>VLOOKUP($B1330,SOCS_box_taxonomy!$B$2:$Z$948,11,0)</f>
        <v xml:space="preserve"> Insecta</v>
      </c>
      <c r="O1330" t="str">
        <f>VLOOKUP($B1330,SOCS_box_taxonomy!$B$2:$Z$948,12,0)</f>
        <v>Pterygota</v>
      </c>
      <c r="P1330" t="str">
        <f>VLOOKUP($B1330,SOCS_box_taxonomy!$B$2:$Z$948,13,0)</f>
        <v xml:space="preserve"> Neoptera</v>
      </c>
      <c r="Q1330" t="str">
        <f>VLOOKUP($B1330,SOCS_box_taxonomy!$B$2:$Z$948,14,0)</f>
        <v xml:space="preserve"> Endopterygota</v>
      </c>
      <c r="R1330" t="str">
        <f>VLOOKUP($B1330,SOCS_box_taxonomy!$B$2:$Z$948,15,0)</f>
        <v xml:space="preserve"> Diptera</v>
      </c>
      <c r="S1330" t="str">
        <f>VLOOKUP($B1330,SOCS_box_taxonomy!$B$2:$Z$948,16,0)</f>
        <v xml:space="preserve"> Brachycera</v>
      </c>
      <c r="T1330" t="str">
        <f>VLOOKUP($B1330,SOCS_box_taxonomy!$B$2:$Z$948,17,0)</f>
        <v xml:space="preserve"> Muscomorpha</v>
      </c>
      <c r="U1330" t="str">
        <f>VLOOKUP($B1330,SOCS_box_taxonomy!$B$2:$Z$948,18,0)</f>
        <v>Hippoboscoidea</v>
      </c>
      <c r="V1330" t="str">
        <f>VLOOKUP($B1330,SOCS_box_taxonomy!$B$2:$Z$948,19,0)</f>
        <v xml:space="preserve"> Glossinidae</v>
      </c>
      <c r="W1330" t="str">
        <f>VLOOKUP($B1330,SOCS_box_taxonomy!$B$2:$Z$948,20,0)</f>
        <v xml:space="preserve"> Glossina.</v>
      </c>
      <c r="X1330">
        <f>VLOOKUP($B1330,SOCS_box_taxonomy!$B$2:$Z$948,21,0)</f>
        <v>0</v>
      </c>
      <c r="Y1330">
        <f>VLOOKUP($B1330,SOCS_box_taxonomy!$B$2:$Z$948,22,0)</f>
        <v>0</v>
      </c>
    </row>
    <row r="1331" spans="1:26">
      <c r="A1331" t="s">
        <v>644</v>
      </c>
      <c r="B1331" t="s">
        <v>1745</v>
      </c>
      <c r="C1331">
        <v>252</v>
      </c>
      <c r="D1331" t="s">
        <v>21</v>
      </c>
      <c r="E1331">
        <v>181</v>
      </c>
      <c r="F1331">
        <v>218</v>
      </c>
      <c r="G1331">
        <v>1016</v>
      </c>
      <c r="H1331" t="s">
        <v>1265</v>
      </c>
      <c r="I1331" t="str">
        <f>VLOOKUP($B1331,SOCS_box_taxonomy!$B$2:$Z$948,6,0)</f>
        <v>Eukaryota</v>
      </c>
      <c r="J1331" t="str">
        <f>VLOOKUP($B1331,SOCS_box_taxonomy!$B$2:$Z$948,7,0)</f>
        <v xml:space="preserve"> Metazoa</v>
      </c>
      <c r="K1331" t="str">
        <f>VLOOKUP($B1331,SOCS_box_taxonomy!$B$2:$Z$948,8,0)</f>
        <v xml:space="preserve"> Ecdysozoa</v>
      </c>
      <c r="L1331" t="str">
        <f>VLOOKUP($B1331,SOCS_box_taxonomy!$B$2:$Z$948,9,0)</f>
        <v xml:space="preserve"> Arthropoda</v>
      </c>
      <c r="M1331" t="str">
        <f>VLOOKUP($B1331,SOCS_box_taxonomy!$B$2:$Z$948,10,0)</f>
        <v xml:space="preserve"> Hexapoda</v>
      </c>
      <c r="N1331" t="str">
        <f>VLOOKUP($B1331,SOCS_box_taxonomy!$B$2:$Z$948,11,0)</f>
        <v xml:space="preserve"> Insecta</v>
      </c>
      <c r="O1331" t="str">
        <f>VLOOKUP($B1331,SOCS_box_taxonomy!$B$2:$Z$948,12,0)</f>
        <v>Pterygota</v>
      </c>
      <c r="P1331" t="str">
        <f>VLOOKUP($B1331,SOCS_box_taxonomy!$B$2:$Z$948,13,0)</f>
        <v xml:space="preserve"> Neoptera</v>
      </c>
      <c r="Q1331" t="str">
        <f>VLOOKUP($B1331,SOCS_box_taxonomy!$B$2:$Z$948,14,0)</f>
        <v xml:space="preserve"> Endopterygota</v>
      </c>
      <c r="R1331" t="str">
        <f>VLOOKUP($B1331,SOCS_box_taxonomy!$B$2:$Z$948,15,0)</f>
        <v xml:space="preserve"> Diptera</v>
      </c>
      <c r="S1331" t="str">
        <f>VLOOKUP($B1331,SOCS_box_taxonomy!$B$2:$Z$948,16,0)</f>
        <v xml:space="preserve"> Brachycera</v>
      </c>
      <c r="T1331" t="str">
        <f>VLOOKUP($B1331,SOCS_box_taxonomy!$B$2:$Z$948,17,0)</f>
        <v xml:space="preserve"> Muscomorpha</v>
      </c>
      <c r="U1331" t="str">
        <f>VLOOKUP($B1331,SOCS_box_taxonomy!$B$2:$Z$948,18,0)</f>
        <v>Hippoboscoidea</v>
      </c>
      <c r="V1331" t="str">
        <f>VLOOKUP($B1331,SOCS_box_taxonomy!$B$2:$Z$948,19,0)</f>
        <v xml:space="preserve"> Glossinidae</v>
      </c>
      <c r="W1331" t="str">
        <f>VLOOKUP($B1331,SOCS_box_taxonomy!$B$2:$Z$948,20,0)</f>
        <v xml:space="preserve"> Glossina.</v>
      </c>
      <c r="X1331">
        <f>VLOOKUP($B1331,SOCS_box_taxonomy!$B$2:$Z$948,21,0)</f>
        <v>0</v>
      </c>
      <c r="Y1331">
        <f>VLOOKUP($B1331,SOCS_box_taxonomy!$B$2:$Z$948,22,0)</f>
        <v>0</v>
      </c>
      <c r="Z1331">
        <f>$F1331-$E1331+1</f>
        <v>38</v>
      </c>
    </row>
    <row r="1332" spans="1:26">
      <c r="A1332" t="s">
        <v>645</v>
      </c>
      <c r="B1332" t="s">
        <v>1746</v>
      </c>
      <c r="C1332">
        <v>209</v>
      </c>
      <c r="D1332" t="s">
        <v>1286</v>
      </c>
      <c r="E1332">
        <v>51</v>
      </c>
      <c r="F1332">
        <v>132</v>
      </c>
      <c r="G1332">
        <v>4403</v>
      </c>
      <c r="H1332" t="s">
        <v>1287</v>
      </c>
      <c r="I1332" t="str">
        <f>VLOOKUP($B1332,SOCS_box_taxonomy!$B$2:$Z$948,6,0)</f>
        <v>Eukaryota</v>
      </c>
      <c r="J1332" t="str">
        <f>VLOOKUP($B1332,SOCS_box_taxonomy!$B$2:$Z$948,7,0)</f>
        <v xml:space="preserve"> Metazoa</v>
      </c>
      <c r="K1332" t="str">
        <f>VLOOKUP($B1332,SOCS_box_taxonomy!$B$2:$Z$948,8,0)</f>
        <v xml:space="preserve"> Chordata</v>
      </c>
      <c r="L1332" t="str">
        <f>VLOOKUP($B1332,SOCS_box_taxonomy!$B$2:$Z$948,9,0)</f>
        <v xml:space="preserve"> Craniata</v>
      </c>
      <c r="M1332" t="str">
        <f>VLOOKUP($B1332,SOCS_box_taxonomy!$B$2:$Z$948,10,0)</f>
        <v xml:space="preserve"> Vertebrata</v>
      </c>
      <c r="N1332" t="str">
        <f>VLOOKUP($B1332,SOCS_box_taxonomy!$B$2:$Z$948,11,0)</f>
        <v xml:space="preserve"> Euteleostomi</v>
      </c>
      <c r="O1332" t="str">
        <f>VLOOKUP($B1332,SOCS_box_taxonomy!$B$2:$Z$948,12,0)</f>
        <v>Actinopterygii</v>
      </c>
      <c r="P1332" t="str">
        <f>VLOOKUP($B1332,SOCS_box_taxonomy!$B$2:$Z$948,13,0)</f>
        <v xml:space="preserve"> Neopterygii</v>
      </c>
      <c r="Q1332" t="str">
        <f>VLOOKUP($B1332,SOCS_box_taxonomy!$B$2:$Z$948,14,0)</f>
        <v xml:space="preserve"> Teleostei</v>
      </c>
      <c r="R1332" t="str">
        <f>VLOOKUP($B1332,SOCS_box_taxonomy!$B$2:$Z$948,15,0)</f>
        <v xml:space="preserve"> Ostariophysi</v>
      </c>
      <c r="S1332" t="str">
        <f>VLOOKUP($B1332,SOCS_box_taxonomy!$B$2:$Z$948,16,0)</f>
        <v xml:space="preserve"> Cypriniformes</v>
      </c>
      <c r="T1332" t="str">
        <f>VLOOKUP($B1332,SOCS_box_taxonomy!$B$2:$Z$948,17,0)</f>
        <v>Cyprinidae</v>
      </c>
      <c r="U1332" t="str">
        <f>VLOOKUP($B1332,SOCS_box_taxonomy!$B$2:$Z$948,18,0)</f>
        <v xml:space="preserve"> Cyprinus.</v>
      </c>
      <c r="V1332">
        <f>VLOOKUP($B1332,SOCS_box_taxonomy!$B$2:$Z$948,19,0)</f>
        <v>0</v>
      </c>
      <c r="W1332">
        <f>VLOOKUP($B1332,SOCS_box_taxonomy!$B$2:$Z$948,20,0)</f>
        <v>0</v>
      </c>
      <c r="X1332">
        <f>VLOOKUP($B1332,SOCS_box_taxonomy!$B$2:$Z$948,21,0)</f>
        <v>0</v>
      </c>
      <c r="Y1332">
        <f>VLOOKUP($B1332,SOCS_box_taxonomy!$B$2:$Z$948,22,0)</f>
        <v>0</v>
      </c>
    </row>
    <row r="1333" spans="1:26">
      <c r="A1333" t="s">
        <v>645</v>
      </c>
      <c r="B1333" t="s">
        <v>1746</v>
      </c>
      <c r="C1333">
        <v>209</v>
      </c>
      <c r="D1333" t="s">
        <v>21</v>
      </c>
      <c r="E1333">
        <v>170</v>
      </c>
      <c r="F1333">
        <v>206</v>
      </c>
      <c r="G1333">
        <v>1016</v>
      </c>
      <c r="H1333" t="s">
        <v>1265</v>
      </c>
      <c r="I1333" t="str">
        <f>VLOOKUP($B1333,SOCS_box_taxonomy!$B$2:$Z$948,6,0)</f>
        <v>Eukaryota</v>
      </c>
      <c r="J1333" t="str">
        <f>VLOOKUP($B1333,SOCS_box_taxonomy!$B$2:$Z$948,7,0)</f>
        <v xml:space="preserve"> Metazoa</v>
      </c>
      <c r="K1333" t="str">
        <f>VLOOKUP($B1333,SOCS_box_taxonomy!$B$2:$Z$948,8,0)</f>
        <v xml:space="preserve"> Chordata</v>
      </c>
      <c r="L1333" t="str">
        <f>VLOOKUP($B1333,SOCS_box_taxonomy!$B$2:$Z$948,9,0)</f>
        <v xml:space="preserve"> Craniata</v>
      </c>
      <c r="M1333" t="str">
        <f>VLOOKUP($B1333,SOCS_box_taxonomy!$B$2:$Z$948,10,0)</f>
        <v xml:space="preserve"> Vertebrata</v>
      </c>
      <c r="N1333" t="str">
        <f>VLOOKUP($B1333,SOCS_box_taxonomy!$B$2:$Z$948,11,0)</f>
        <v xml:space="preserve"> Euteleostomi</v>
      </c>
      <c r="O1333" t="str">
        <f>VLOOKUP($B1333,SOCS_box_taxonomy!$B$2:$Z$948,12,0)</f>
        <v>Actinopterygii</v>
      </c>
      <c r="P1333" t="str">
        <f>VLOOKUP($B1333,SOCS_box_taxonomy!$B$2:$Z$948,13,0)</f>
        <v xml:space="preserve"> Neopterygii</v>
      </c>
      <c r="Q1333" t="str">
        <f>VLOOKUP($B1333,SOCS_box_taxonomy!$B$2:$Z$948,14,0)</f>
        <v xml:space="preserve"> Teleostei</v>
      </c>
      <c r="R1333" t="str">
        <f>VLOOKUP($B1333,SOCS_box_taxonomy!$B$2:$Z$948,15,0)</f>
        <v xml:space="preserve"> Ostariophysi</v>
      </c>
      <c r="S1333" t="str">
        <f>VLOOKUP($B1333,SOCS_box_taxonomy!$B$2:$Z$948,16,0)</f>
        <v xml:space="preserve"> Cypriniformes</v>
      </c>
      <c r="T1333" t="str">
        <f>VLOOKUP($B1333,SOCS_box_taxonomy!$B$2:$Z$948,17,0)</f>
        <v>Cyprinidae</v>
      </c>
      <c r="U1333" t="str">
        <f>VLOOKUP($B1333,SOCS_box_taxonomy!$B$2:$Z$948,18,0)</f>
        <v xml:space="preserve"> Cyprinus.</v>
      </c>
      <c r="V1333">
        <f>VLOOKUP($B1333,SOCS_box_taxonomy!$B$2:$Z$948,19,0)</f>
        <v>0</v>
      </c>
      <c r="W1333">
        <f>VLOOKUP($B1333,SOCS_box_taxonomy!$B$2:$Z$948,20,0)</f>
        <v>0</v>
      </c>
      <c r="X1333">
        <f>VLOOKUP($B1333,SOCS_box_taxonomy!$B$2:$Z$948,21,0)</f>
        <v>0</v>
      </c>
      <c r="Y1333">
        <f>VLOOKUP($B1333,SOCS_box_taxonomy!$B$2:$Z$948,22,0)</f>
        <v>0</v>
      </c>
      <c r="Z1333">
        <f>$F1333-$E1333+1</f>
        <v>37</v>
      </c>
    </row>
    <row r="1334" spans="1:26">
      <c r="A1334" t="s">
        <v>647</v>
      </c>
      <c r="B1334" t="s">
        <v>1747</v>
      </c>
      <c r="C1334">
        <v>222</v>
      </c>
      <c r="D1334" t="s">
        <v>1286</v>
      </c>
      <c r="E1334">
        <v>61</v>
      </c>
      <c r="F1334">
        <v>142</v>
      </c>
      <c r="G1334">
        <v>4403</v>
      </c>
      <c r="H1334" t="s">
        <v>1287</v>
      </c>
      <c r="I1334" t="str">
        <f>VLOOKUP($B1334,SOCS_box_taxonomy!$B$2:$Z$948,6,0)</f>
        <v>Eukaryota</v>
      </c>
      <c r="J1334" t="str">
        <f>VLOOKUP($B1334,SOCS_box_taxonomy!$B$2:$Z$948,7,0)</f>
        <v xml:space="preserve"> Metazoa</v>
      </c>
      <c r="K1334" t="str">
        <f>VLOOKUP($B1334,SOCS_box_taxonomy!$B$2:$Z$948,8,0)</f>
        <v xml:space="preserve"> Chordata</v>
      </c>
      <c r="L1334" t="str">
        <f>VLOOKUP($B1334,SOCS_box_taxonomy!$B$2:$Z$948,9,0)</f>
        <v xml:space="preserve"> Craniata</v>
      </c>
      <c r="M1334" t="str">
        <f>VLOOKUP($B1334,SOCS_box_taxonomy!$B$2:$Z$948,10,0)</f>
        <v xml:space="preserve"> Vertebrata</v>
      </c>
      <c r="N1334" t="str">
        <f>VLOOKUP($B1334,SOCS_box_taxonomy!$B$2:$Z$948,11,0)</f>
        <v xml:space="preserve"> Euteleostomi</v>
      </c>
      <c r="O1334" t="str">
        <f>VLOOKUP($B1334,SOCS_box_taxonomy!$B$2:$Z$948,12,0)</f>
        <v>Actinopterygii</v>
      </c>
      <c r="P1334" t="str">
        <f>VLOOKUP($B1334,SOCS_box_taxonomy!$B$2:$Z$948,13,0)</f>
        <v xml:space="preserve"> Neopterygii</v>
      </c>
      <c r="Q1334" t="str">
        <f>VLOOKUP($B1334,SOCS_box_taxonomy!$B$2:$Z$948,14,0)</f>
        <v xml:space="preserve"> Teleostei</v>
      </c>
      <c r="R1334" t="str">
        <f>VLOOKUP($B1334,SOCS_box_taxonomy!$B$2:$Z$948,15,0)</f>
        <v xml:space="preserve"> Ostariophysi</v>
      </c>
      <c r="S1334" t="str">
        <f>VLOOKUP($B1334,SOCS_box_taxonomy!$B$2:$Z$948,16,0)</f>
        <v xml:space="preserve"> Cypriniformes</v>
      </c>
      <c r="T1334" t="str">
        <f>VLOOKUP($B1334,SOCS_box_taxonomy!$B$2:$Z$948,17,0)</f>
        <v>Cyprinidae</v>
      </c>
      <c r="U1334" t="str">
        <f>VLOOKUP($B1334,SOCS_box_taxonomy!$B$2:$Z$948,18,0)</f>
        <v xml:space="preserve"> Ctenopharyngodon.</v>
      </c>
      <c r="V1334">
        <f>VLOOKUP($B1334,SOCS_box_taxonomy!$B$2:$Z$948,19,0)</f>
        <v>0</v>
      </c>
      <c r="W1334">
        <f>VLOOKUP($B1334,SOCS_box_taxonomy!$B$2:$Z$948,20,0)</f>
        <v>0</v>
      </c>
      <c r="X1334">
        <f>VLOOKUP($B1334,SOCS_box_taxonomy!$B$2:$Z$948,21,0)</f>
        <v>0</v>
      </c>
      <c r="Y1334">
        <f>VLOOKUP($B1334,SOCS_box_taxonomy!$B$2:$Z$948,22,0)</f>
        <v>0</v>
      </c>
    </row>
    <row r="1335" spans="1:26">
      <c r="A1335" t="s">
        <v>647</v>
      </c>
      <c r="B1335" t="s">
        <v>1747</v>
      </c>
      <c r="C1335">
        <v>222</v>
      </c>
      <c r="D1335" t="s">
        <v>21</v>
      </c>
      <c r="E1335">
        <v>184</v>
      </c>
      <c r="F1335">
        <v>219</v>
      </c>
      <c r="G1335">
        <v>1016</v>
      </c>
      <c r="H1335" t="s">
        <v>1265</v>
      </c>
      <c r="I1335" t="str">
        <f>VLOOKUP($B1335,SOCS_box_taxonomy!$B$2:$Z$948,6,0)</f>
        <v>Eukaryota</v>
      </c>
      <c r="J1335" t="str">
        <f>VLOOKUP($B1335,SOCS_box_taxonomy!$B$2:$Z$948,7,0)</f>
        <v xml:space="preserve"> Metazoa</v>
      </c>
      <c r="K1335" t="str">
        <f>VLOOKUP($B1335,SOCS_box_taxonomy!$B$2:$Z$948,8,0)</f>
        <v xml:space="preserve"> Chordata</v>
      </c>
      <c r="L1335" t="str">
        <f>VLOOKUP($B1335,SOCS_box_taxonomy!$B$2:$Z$948,9,0)</f>
        <v xml:space="preserve"> Craniata</v>
      </c>
      <c r="M1335" t="str">
        <f>VLOOKUP($B1335,SOCS_box_taxonomy!$B$2:$Z$948,10,0)</f>
        <v xml:space="preserve"> Vertebrata</v>
      </c>
      <c r="N1335" t="str">
        <f>VLOOKUP($B1335,SOCS_box_taxonomy!$B$2:$Z$948,11,0)</f>
        <v xml:space="preserve"> Euteleostomi</v>
      </c>
      <c r="O1335" t="str">
        <f>VLOOKUP($B1335,SOCS_box_taxonomy!$B$2:$Z$948,12,0)</f>
        <v>Actinopterygii</v>
      </c>
      <c r="P1335" t="str">
        <f>VLOOKUP($B1335,SOCS_box_taxonomy!$B$2:$Z$948,13,0)</f>
        <v xml:space="preserve"> Neopterygii</v>
      </c>
      <c r="Q1335" t="str">
        <f>VLOOKUP($B1335,SOCS_box_taxonomy!$B$2:$Z$948,14,0)</f>
        <v xml:space="preserve"> Teleostei</v>
      </c>
      <c r="R1335" t="str">
        <f>VLOOKUP($B1335,SOCS_box_taxonomy!$B$2:$Z$948,15,0)</f>
        <v xml:space="preserve"> Ostariophysi</v>
      </c>
      <c r="S1335" t="str">
        <f>VLOOKUP($B1335,SOCS_box_taxonomy!$B$2:$Z$948,16,0)</f>
        <v xml:space="preserve"> Cypriniformes</v>
      </c>
      <c r="T1335" t="str">
        <f>VLOOKUP($B1335,SOCS_box_taxonomy!$B$2:$Z$948,17,0)</f>
        <v>Cyprinidae</v>
      </c>
      <c r="U1335" t="str">
        <f>VLOOKUP($B1335,SOCS_box_taxonomy!$B$2:$Z$948,18,0)</f>
        <v xml:space="preserve"> Ctenopharyngodon.</v>
      </c>
      <c r="V1335">
        <f>VLOOKUP($B1335,SOCS_box_taxonomy!$B$2:$Z$948,19,0)</f>
        <v>0</v>
      </c>
      <c r="W1335">
        <f>VLOOKUP($B1335,SOCS_box_taxonomy!$B$2:$Z$948,20,0)</f>
        <v>0</v>
      </c>
      <c r="X1335">
        <f>VLOOKUP($B1335,SOCS_box_taxonomy!$B$2:$Z$948,21,0)</f>
        <v>0</v>
      </c>
      <c r="Y1335">
        <f>VLOOKUP($B1335,SOCS_box_taxonomy!$B$2:$Z$948,22,0)</f>
        <v>0</v>
      </c>
      <c r="Z1335">
        <f>$F1335-$E1335+1</f>
        <v>36</v>
      </c>
    </row>
    <row r="1336" spans="1:26">
      <c r="A1336" t="s">
        <v>648</v>
      </c>
      <c r="B1336" t="s">
        <v>1748</v>
      </c>
      <c r="C1336">
        <v>452</v>
      </c>
      <c r="D1336" t="s">
        <v>1269</v>
      </c>
      <c r="E1336">
        <v>105</v>
      </c>
      <c r="F1336">
        <v>196</v>
      </c>
      <c r="G1336">
        <v>64467</v>
      </c>
      <c r="H1336" t="s">
        <v>1270</v>
      </c>
      <c r="I1336" t="str">
        <f>VLOOKUP($B1336,SOCS_box_taxonomy!$B$2:$Z$948,6,0)</f>
        <v>Eukaryota</v>
      </c>
      <c r="J1336" t="str">
        <f>VLOOKUP($B1336,SOCS_box_taxonomy!$B$2:$Z$948,7,0)</f>
        <v xml:space="preserve"> Metazoa</v>
      </c>
      <c r="K1336" t="str">
        <f>VLOOKUP($B1336,SOCS_box_taxonomy!$B$2:$Z$948,8,0)</f>
        <v xml:space="preserve"> Chordata</v>
      </c>
      <c r="L1336" t="str">
        <f>VLOOKUP($B1336,SOCS_box_taxonomy!$B$2:$Z$948,9,0)</f>
        <v xml:space="preserve"> Craniata</v>
      </c>
      <c r="M1336" t="str">
        <f>VLOOKUP($B1336,SOCS_box_taxonomy!$B$2:$Z$948,10,0)</f>
        <v xml:space="preserve"> Vertebrata</v>
      </c>
      <c r="N1336" t="str">
        <f>VLOOKUP($B1336,SOCS_box_taxonomy!$B$2:$Z$948,11,0)</f>
        <v xml:space="preserve"> Euteleostomi</v>
      </c>
      <c r="O1336" t="str">
        <f>VLOOKUP($B1336,SOCS_box_taxonomy!$B$2:$Z$948,12,0)</f>
        <v>Mammalia</v>
      </c>
      <c r="P1336" t="str">
        <f>VLOOKUP($B1336,SOCS_box_taxonomy!$B$2:$Z$948,13,0)</f>
        <v xml:space="preserve"> Eutheria</v>
      </c>
      <c r="Q1336" t="str">
        <f>VLOOKUP($B1336,SOCS_box_taxonomy!$B$2:$Z$948,14,0)</f>
        <v xml:space="preserve"> Euarchontoglires</v>
      </c>
      <c r="R1336" t="str">
        <f>VLOOKUP($B1336,SOCS_box_taxonomy!$B$2:$Z$948,15,0)</f>
        <v xml:space="preserve"> Glires</v>
      </c>
      <c r="S1336" t="str">
        <f>VLOOKUP($B1336,SOCS_box_taxonomy!$B$2:$Z$948,16,0)</f>
        <v xml:space="preserve"> Rodentia</v>
      </c>
      <c r="T1336" t="str">
        <f>VLOOKUP($B1336,SOCS_box_taxonomy!$B$2:$Z$948,17,0)</f>
        <v xml:space="preserve"> Sciurognathi</v>
      </c>
      <c r="U1336" t="str">
        <f>VLOOKUP($B1336,SOCS_box_taxonomy!$B$2:$Z$948,18,0)</f>
        <v>Muroidea</v>
      </c>
      <c r="V1336" t="str">
        <f>VLOOKUP($B1336,SOCS_box_taxonomy!$B$2:$Z$948,19,0)</f>
        <v xml:space="preserve"> Muridae</v>
      </c>
      <c r="W1336" t="str">
        <f>VLOOKUP($B1336,SOCS_box_taxonomy!$B$2:$Z$948,20,0)</f>
        <v xml:space="preserve"> Murinae</v>
      </c>
      <c r="X1336" t="str">
        <f>VLOOKUP($B1336,SOCS_box_taxonomy!$B$2:$Z$948,21,0)</f>
        <v xml:space="preserve"> Mus</v>
      </c>
      <c r="Y1336" t="str">
        <f>VLOOKUP($B1336,SOCS_box_taxonomy!$B$2:$Z$948,22,0)</f>
        <v xml:space="preserve"> Mus.</v>
      </c>
    </row>
    <row r="1337" spans="1:26">
      <c r="A1337" t="s">
        <v>648</v>
      </c>
      <c r="B1337" t="s">
        <v>1748</v>
      </c>
      <c r="C1337">
        <v>452</v>
      </c>
      <c r="D1337" t="s">
        <v>1269</v>
      </c>
      <c r="E1337">
        <v>170</v>
      </c>
      <c r="F1337">
        <v>276</v>
      </c>
      <c r="G1337">
        <v>64467</v>
      </c>
      <c r="H1337" t="s">
        <v>1270</v>
      </c>
      <c r="I1337" t="str">
        <f>VLOOKUP($B1337,SOCS_box_taxonomy!$B$2:$Z$948,6,0)</f>
        <v>Eukaryota</v>
      </c>
      <c r="J1337" t="str">
        <f>VLOOKUP($B1337,SOCS_box_taxonomy!$B$2:$Z$948,7,0)</f>
        <v xml:space="preserve"> Metazoa</v>
      </c>
      <c r="K1337" t="str">
        <f>VLOOKUP($B1337,SOCS_box_taxonomy!$B$2:$Z$948,8,0)</f>
        <v xml:space="preserve"> Chordata</v>
      </c>
      <c r="L1337" t="str">
        <f>VLOOKUP($B1337,SOCS_box_taxonomy!$B$2:$Z$948,9,0)</f>
        <v xml:space="preserve"> Craniata</v>
      </c>
      <c r="M1337" t="str">
        <f>VLOOKUP($B1337,SOCS_box_taxonomy!$B$2:$Z$948,10,0)</f>
        <v xml:space="preserve"> Vertebrata</v>
      </c>
      <c r="N1337" t="str">
        <f>VLOOKUP($B1337,SOCS_box_taxonomy!$B$2:$Z$948,11,0)</f>
        <v xml:space="preserve"> Euteleostomi</v>
      </c>
      <c r="O1337" t="str">
        <f>VLOOKUP($B1337,SOCS_box_taxonomy!$B$2:$Z$948,12,0)</f>
        <v>Mammalia</v>
      </c>
      <c r="P1337" t="str">
        <f>VLOOKUP($B1337,SOCS_box_taxonomy!$B$2:$Z$948,13,0)</f>
        <v xml:space="preserve"> Eutheria</v>
      </c>
      <c r="Q1337" t="str">
        <f>VLOOKUP($B1337,SOCS_box_taxonomy!$B$2:$Z$948,14,0)</f>
        <v xml:space="preserve"> Euarchontoglires</v>
      </c>
      <c r="R1337" t="str">
        <f>VLOOKUP($B1337,SOCS_box_taxonomy!$B$2:$Z$948,15,0)</f>
        <v xml:space="preserve"> Glires</v>
      </c>
      <c r="S1337" t="str">
        <f>VLOOKUP($B1337,SOCS_box_taxonomy!$B$2:$Z$948,16,0)</f>
        <v xml:space="preserve"> Rodentia</v>
      </c>
      <c r="T1337" t="str">
        <f>VLOOKUP($B1337,SOCS_box_taxonomy!$B$2:$Z$948,17,0)</f>
        <v xml:space="preserve"> Sciurognathi</v>
      </c>
      <c r="U1337" t="str">
        <f>VLOOKUP($B1337,SOCS_box_taxonomy!$B$2:$Z$948,18,0)</f>
        <v>Muroidea</v>
      </c>
      <c r="V1337" t="str">
        <f>VLOOKUP($B1337,SOCS_box_taxonomy!$B$2:$Z$948,19,0)</f>
        <v xml:space="preserve"> Muridae</v>
      </c>
      <c r="W1337" t="str">
        <f>VLOOKUP($B1337,SOCS_box_taxonomy!$B$2:$Z$948,20,0)</f>
        <v xml:space="preserve"> Murinae</v>
      </c>
      <c r="X1337" t="str">
        <f>VLOOKUP($B1337,SOCS_box_taxonomy!$B$2:$Z$948,21,0)</f>
        <v xml:space="preserve"> Mus</v>
      </c>
      <c r="Y1337" t="str">
        <f>VLOOKUP($B1337,SOCS_box_taxonomy!$B$2:$Z$948,22,0)</f>
        <v xml:space="preserve"> Mus.</v>
      </c>
    </row>
    <row r="1338" spans="1:26">
      <c r="A1338" t="s">
        <v>648</v>
      </c>
      <c r="B1338" t="s">
        <v>1748</v>
      </c>
      <c r="C1338">
        <v>452</v>
      </c>
      <c r="D1338" t="s">
        <v>1269</v>
      </c>
      <c r="E1338">
        <v>251</v>
      </c>
      <c r="F1338">
        <v>345</v>
      </c>
      <c r="G1338">
        <v>64467</v>
      </c>
      <c r="H1338" t="s">
        <v>1270</v>
      </c>
      <c r="I1338" t="str">
        <f>VLOOKUP($B1338,SOCS_box_taxonomy!$B$2:$Z$948,6,0)</f>
        <v>Eukaryota</v>
      </c>
      <c r="J1338" t="str">
        <f>VLOOKUP($B1338,SOCS_box_taxonomy!$B$2:$Z$948,7,0)</f>
        <v xml:space="preserve"> Metazoa</v>
      </c>
      <c r="K1338" t="str">
        <f>VLOOKUP($B1338,SOCS_box_taxonomy!$B$2:$Z$948,8,0)</f>
        <v xml:space="preserve"> Chordata</v>
      </c>
      <c r="L1338" t="str">
        <f>VLOOKUP($B1338,SOCS_box_taxonomy!$B$2:$Z$948,9,0)</f>
        <v xml:space="preserve"> Craniata</v>
      </c>
      <c r="M1338" t="str">
        <f>VLOOKUP($B1338,SOCS_box_taxonomy!$B$2:$Z$948,10,0)</f>
        <v xml:space="preserve"> Vertebrata</v>
      </c>
      <c r="N1338" t="str">
        <f>VLOOKUP($B1338,SOCS_box_taxonomy!$B$2:$Z$948,11,0)</f>
        <v xml:space="preserve"> Euteleostomi</v>
      </c>
      <c r="O1338" t="str">
        <f>VLOOKUP($B1338,SOCS_box_taxonomy!$B$2:$Z$948,12,0)</f>
        <v>Mammalia</v>
      </c>
      <c r="P1338" t="str">
        <f>VLOOKUP($B1338,SOCS_box_taxonomy!$B$2:$Z$948,13,0)</f>
        <v xml:space="preserve"> Eutheria</v>
      </c>
      <c r="Q1338" t="str">
        <f>VLOOKUP($B1338,SOCS_box_taxonomy!$B$2:$Z$948,14,0)</f>
        <v xml:space="preserve"> Euarchontoglires</v>
      </c>
      <c r="R1338" t="str">
        <f>VLOOKUP($B1338,SOCS_box_taxonomy!$B$2:$Z$948,15,0)</f>
        <v xml:space="preserve"> Glires</v>
      </c>
      <c r="S1338" t="str">
        <f>VLOOKUP($B1338,SOCS_box_taxonomy!$B$2:$Z$948,16,0)</f>
        <v xml:space="preserve"> Rodentia</v>
      </c>
      <c r="T1338" t="str">
        <f>VLOOKUP($B1338,SOCS_box_taxonomy!$B$2:$Z$948,17,0)</f>
        <v xml:space="preserve"> Sciurognathi</v>
      </c>
      <c r="U1338" t="str">
        <f>VLOOKUP($B1338,SOCS_box_taxonomy!$B$2:$Z$948,18,0)</f>
        <v>Muroidea</v>
      </c>
      <c r="V1338" t="str">
        <f>VLOOKUP($B1338,SOCS_box_taxonomy!$B$2:$Z$948,19,0)</f>
        <v xml:space="preserve"> Muridae</v>
      </c>
      <c r="W1338" t="str">
        <f>VLOOKUP($B1338,SOCS_box_taxonomy!$B$2:$Z$948,20,0)</f>
        <v xml:space="preserve"> Murinae</v>
      </c>
      <c r="X1338" t="str">
        <f>VLOOKUP($B1338,SOCS_box_taxonomy!$B$2:$Z$948,21,0)</f>
        <v xml:space="preserve"> Mus</v>
      </c>
      <c r="Y1338" t="str">
        <f>VLOOKUP($B1338,SOCS_box_taxonomy!$B$2:$Z$948,22,0)</f>
        <v xml:space="preserve"> Mus.</v>
      </c>
    </row>
    <row r="1339" spans="1:26">
      <c r="A1339" t="s">
        <v>648</v>
      </c>
      <c r="B1339" t="s">
        <v>1748</v>
      </c>
      <c r="C1339">
        <v>452</v>
      </c>
      <c r="D1339" t="s">
        <v>1269</v>
      </c>
      <c r="E1339">
        <v>50</v>
      </c>
      <c r="F1339">
        <v>163</v>
      </c>
      <c r="G1339">
        <v>64467</v>
      </c>
      <c r="H1339" t="s">
        <v>1270</v>
      </c>
      <c r="I1339" t="str">
        <f>VLOOKUP($B1339,SOCS_box_taxonomy!$B$2:$Z$948,6,0)</f>
        <v>Eukaryota</v>
      </c>
      <c r="J1339" t="str">
        <f>VLOOKUP($B1339,SOCS_box_taxonomy!$B$2:$Z$948,7,0)</f>
        <v xml:space="preserve"> Metazoa</v>
      </c>
      <c r="K1339" t="str">
        <f>VLOOKUP($B1339,SOCS_box_taxonomy!$B$2:$Z$948,8,0)</f>
        <v xml:space="preserve"> Chordata</v>
      </c>
      <c r="L1339" t="str">
        <f>VLOOKUP($B1339,SOCS_box_taxonomy!$B$2:$Z$948,9,0)</f>
        <v xml:space="preserve"> Craniata</v>
      </c>
      <c r="M1339" t="str">
        <f>VLOOKUP($B1339,SOCS_box_taxonomy!$B$2:$Z$948,10,0)</f>
        <v xml:space="preserve"> Vertebrata</v>
      </c>
      <c r="N1339" t="str">
        <f>VLOOKUP($B1339,SOCS_box_taxonomy!$B$2:$Z$948,11,0)</f>
        <v xml:space="preserve"> Euteleostomi</v>
      </c>
      <c r="O1339" t="str">
        <f>VLOOKUP($B1339,SOCS_box_taxonomy!$B$2:$Z$948,12,0)</f>
        <v>Mammalia</v>
      </c>
      <c r="P1339" t="str">
        <f>VLOOKUP($B1339,SOCS_box_taxonomy!$B$2:$Z$948,13,0)</f>
        <v xml:space="preserve"> Eutheria</v>
      </c>
      <c r="Q1339" t="str">
        <f>VLOOKUP($B1339,SOCS_box_taxonomy!$B$2:$Z$948,14,0)</f>
        <v xml:space="preserve"> Euarchontoglires</v>
      </c>
      <c r="R1339" t="str">
        <f>VLOOKUP($B1339,SOCS_box_taxonomy!$B$2:$Z$948,15,0)</f>
        <v xml:space="preserve"> Glires</v>
      </c>
      <c r="S1339" t="str">
        <f>VLOOKUP($B1339,SOCS_box_taxonomy!$B$2:$Z$948,16,0)</f>
        <v xml:space="preserve"> Rodentia</v>
      </c>
      <c r="T1339" t="str">
        <f>VLOOKUP($B1339,SOCS_box_taxonomy!$B$2:$Z$948,17,0)</f>
        <v xml:space="preserve"> Sciurognathi</v>
      </c>
      <c r="U1339" t="str">
        <f>VLOOKUP($B1339,SOCS_box_taxonomy!$B$2:$Z$948,18,0)</f>
        <v>Muroidea</v>
      </c>
      <c r="V1339" t="str">
        <f>VLOOKUP($B1339,SOCS_box_taxonomy!$B$2:$Z$948,19,0)</f>
        <v xml:space="preserve"> Muridae</v>
      </c>
      <c r="W1339" t="str">
        <f>VLOOKUP($B1339,SOCS_box_taxonomy!$B$2:$Z$948,20,0)</f>
        <v xml:space="preserve"> Murinae</v>
      </c>
      <c r="X1339" t="str">
        <f>VLOOKUP($B1339,SOCS_box_taxonomy!$B$2:$Z$948,21,0)</f>
        <v xml:space="preserve"> Mus</v>
      </c>
      <c r="Y1339" t="str">
        <f>VLOOKUP($B1339,SOCS_box_taxonomy!$B$2:$Z$948,22,0)</f>
        <v xml:space="preserve"> Mus.</v>
      </c>
    </row>
    <row r="1340" spans="1:26">
      <c r="A1340" t="s">
        <v>648</v>
      </c>
      <c r="B1340" t="s">
        <v>1748</v>
      </c>
      <c r="C1340">
        <v>452</v>
      </c>
      <c r="D1340" t="s">
        <v>21</v>
      </c>
      <c r="E1340">
        <v>407</v>
      </c>
      <c r="F1340">
        <v>446</v>
      </c>
      <c r="G1340">
        <v>1016</v>
      </c>
      <c r="H1340" t="s">
        <v>1265</v>
      </c>
      <c r="I1340" t="str">
        <f>VLOOKUP($B1340,SOCS_box_taxonomy!$B$2:$Z$948,6,0)</f>
        <v>Eukaryota</v>
      </c>
      <c r="J1340" t="str">
        <f>VLOOKUP($B1340,SOCS_box_taxonomy!$B$2:$Z$948,7,0)</f>
        <v xml:space="preserve"> Metazoa</v>
      </c>
      <c r="K1340" t="str">
        <f>VLOOKUP($B1340,SOCS_box_taxonomy!$B$2:$Z$948,8,0)</f>
        <v xml:space="preserve"> Chordata</v>
      </c>
      <c r="L1340" t="str">
        <f>VLOOKUP($B1340,SOCS_box_taxonomy!$B$2:$Z$948,9,0)</f>
        <v xml:space="preserve"> Craniata</v>
      </c>
      <c r="M1340" t="str">
        <f>VLOOKUP($B1340,SOCS_box_taxonomy!$B$2:$Z$948,10,0)</f>
        <v xml:space="preserve"> Vertebrata</v>
      </c>
      <c r="N1340" t="str">
        <f>VLOOKUP($B1340,SOCS_box_taxonomy!$B$2:$Z$948,11,0)</f>
        <v xml:space="preserve"> Euteleostomi</v>
      </c>
      <c r="O1340" t="str">
        <f>VLOOKUP($B1340,SOCS_box_taxonomy!$B$2:$Z$948,12,0)</f>
        <v>Mammalia</v>
      </c>
      <c r="P1340" t="str">
        <f>VLOOKUP($B1340,SOCS_box_taxonomy!$B$2:$Z$948,13,0)</f>
        <v xml:space="preserve"> Eutheria</v>
      </c>
      <c r="Q1340" t="str">
        <f>VLOOKUP($B1340,SOCS_box_taxonomy!$B$2:$Z$948,14,0)</f>
        <v xml:space="preserve"> Euarchontoglires</v>
      </c>
      <c r="R1340" t="str">
        <f>VLOOKUP($B1340,SOCS_box_taxonomy!$B$2:$Z$948,15,0)</f>
        <v xml:space="preserve"> Glires</v>
      </c>
      <c r="S1340" t="str">
        <f>VLOOKUP($B1340,SOCS_box_taxonomy!$B$2:$Z$948,16,0)</f>
        <v xml:space="preserve"> Rodentia</v>
      </c>
      <c r="T1340" t="str">
        <f>VLOOKUP($B1340,SOCS_box_taxonomy!$B$2:$Z$948,17,0)</f>
        <v xml:space="preserve"> Sciurognathi</v>
      </c>
      <c r="U1340" t="str">
        <f>VLOOKUP($B1340,SOCS_box_taxonomy!$B$2:$Z$948,18,0)</f>
        <v>Muroidea</v>
      </c>
      <c r="V1340" t="str">
        <f>VLOOKUP($B1340,SOCS_box_taxonomy!$B$2:$Z$948,19,0)</f>
        <v xml:space="preserve"> Muridae</v>
      </c>
      <c r="W1340" t="str">
        <f>VLOOKUP($B1340,SOCS_box_taxonomy!$B$2:$Z$948,20,0)</f>
        <v xml:space="preserve"> Murinae</v>
      </c>
      <c r="X1340" t="str">
        <f>VLOOKUP($B1340,SOCS_box_taxonomy!$B$2:$Z$948,21,0)</f>
        <v xml:space="preserve"> Mus</v>
      </c>
      <c r="Y1340" t="str">
        <f>VLOOKUP($B1340,SOCS_box_taxonomy!$B$2:$Z$948,22,0)</f>
        <v xml:space="preserve"> Mus.</v>
      </c>
      <c r="Z1340">
        <f>$F1340-$E1340+1</f>
        <v>40</v>
      </c>
    </row>
    <row r="1341" spans="1:26">
      <c r="A1341" t="s">
        <v>648</v>
      </c>
      <c r="B1341" t="s">
        <v>1748</v>
      </c>
      <c r="C1341">
        <v>452</v>
      </c>
      <c r="D1341" t="s">
        <v>1716</v>
      </c>
      <c r="E1341">
        <v>1</v>
      </c>
      <c r="F1341">
        <v>49</v>
      </c>
      <c r="G1341">
        <v>4</v>
      </c>
      <c r="I1341" t="str">
        <f>VLOOKUP($B1341,SOCS_box_taxonomy!$B$2:$Z$948,6,0)</f>
        <v>Eukaryota</v>
      </c>
      <c r="J1341" t="str">
        <f>VLOOKUP($B1341,SOCS_box_taxonomy!$B$2:$Z$948,7,0)</f>
        <v xml:space="preserve"> Metazoa</v>
      </c>
      <c r="K1341" t="str">
        <f>VLOOKUP($B1341,SOCS_box_taxonomy!$B$2:$Z$948,8,0)</f>
        <v xml:space="preserve"> Chordata</v>
      </c>
      <c r="L1341" t="str">
        <f>VLOOKUP($B1341,SOCS_box_taxonomy!$B$2:$Z$948,9,0)</f>
        <v xml:space="preserve"> Craniata</v>
      </c>
      <c r="M1341" t="str">
        <f>VLOOKUP($B1341,SOCS_box_taxonomy!$B$2:$Z$948,10,0)</f>
        <v xml:space="preserve"> Vertebrata</v>
      </c>
      <c r="N1341" t="str">
        <f>VLOOKUP($B1341,SOCS_box_taxonomy!$B$2:$Z$948,11,0)</f>
        <v xml:space="preserve"> Euteleostomi</v>
      </c>
      <c r="O1341" t="str">
        <f>VLOOKUP($B1341,SOCS_box_taxonomy!$B$2:$Z$948,12,0)</f>
        <v>Mammalia</v>
      </c>
      <c r="P1341" t="str">
        <f>VLOOKUP($B1341,SOCS_box_taxonomy!$B$2:$Z$948,13,0)</f>
        <v xml:space="preserve"> Eutheria</v>
      </c>
      <c r="Q1341" t="str">
        <f>VLOOKUP($B1341,SOCS_box_taxonomy!$B$2:$Z$948,14,0)</f>
        <v xml:space="preserve"> Euarchontoglires</v>
      </c>
      <c r="R1341" t="str">
        <f>VLOOKUP($B1341,SOCS_box_taxonomy!$B$2:$Z$948,15,0)</f>
        <v xml:space="preserve"> Glires</v>
      </c>
      <c r="S1341" t="str">
        <f>VLOOKUP($B1341,SOCS_box_taxonomy!$B$2:$Z$948,16,0)</f>
        <v xml:space="preserve"> Rodentia</v>
      </c>
      <c r="T1341" t="str">
        <f>VLOOKUP($B1341,SOCS_box_taxonomy!$B$2:$Z$948,17,0)</f>
        <v xml:space="preserve"> Sciurognathi</v>
      </c>
      <c r="U1341" t="str">
        <f>VLOOKUP($B1341,SOCS_box_taxonomy!$B$2:$Z$948,18,0)</f>
        <v>Muroidea</v>
      </c>
      <c r="V1341" t="str">
        <f>VLOOKUP($B1341,SOCS_box_taxonomy!$B$2:$Z$948,19,0)</f>
        <v xml:space="preserve"> Muridae</v>
      </c>
      <c r="W1341" t="str">
        <f>VLOOKUP($B1341,SOCS_box_taxonomy!$B$2:$Z$948,20,0)</f>
        <v xml:space="preserve"> Murinae</v>
      </c>
      <c r="X1341" t="str">
        <f>VLOOKUP($B1341,SOCS_box_taxonomy!$B$2:$Z$948,21,0)</f>
        <v xml:space="preserve"> Mus</v>
      </c>
      <c r="Y1341" t="str">
        <f>VLOOKUP($B1341,SOCS_box_taxonomy!$B$2:$Z$948,22,0)</f>
        <v xml:space="preserve"> Mus.</v>
      </c>
    </row>
    <row r="1342" spans="1:26">
      <c r="A1342" t="s">
        <v>649</v>
      </c>
      <c r="B1342" t="s">
        <v>1749</v>
      </c>
      <c r="C1342">
        <v>198</v>
      </c>
      <c r="D1342" t="s">
        <v>1286</v>
      </c>
      <c r="E1342">
        <v>48</v>
      </c>
      <c r="F1342">
        <v>129</v>
      </c>
      <c r="G1342">
        <v>4403</v>
      </c>
      <c r="H1342" t="s">
        <v>1287</v>
      </c>
      <c r="I1342" t="str">
        <f>VLOOKUP($B1342,SOCS_box_taxonomy!$B$2:$Z$948,6,0)</f>
        <v>Eukaryota</v>
      </c>
      <c r="J1342" t="str">
        <f>VLOOKUP($B1342,SOCS_box_taxonomy!$B$2:$Z$948,7,0)</f>
        <v xml:space="preserve"> Metazoa</v>
      </c>
      <c r="K1342" t="str">
        <f>VLOOKUP($B1342,SOCS_box_taxonomy!$B$2:$Z$948,8,0)</f>
        <v xml:space="preserve"> Chordata</v>
      </c>
      <c r="L1342" t="str">
        <f>VLOOKUP($B1342,SOCS_box_taxonomy!$B$2:$Z$948,9,0)</f>
        <v xml:space="preserve"> Craniata</v>
      </c>
      <c r="M1342" t="str">
        <f>VLOOKUP($B1342,SOCS_box_taxonomy!$B$2:$Z$948,10,0)</f>
        <v xml:space="preserve"> Vertebrata</v>
      </c>
      <c r="N1342" t="str">
        <f>VLOOKUP($B1342,SOCS_box_taxonomy!$B$2:$Z$948,11,0)</f>
        <v xml:space="preserve"> Euteleostomi</v>
      </c>
      <c r="O1342" t="str">
        <f>VLOOKUP($B1342,SOCS_box_taxonomy!$B$2:$Z$948,12,0)</f>
        <v>Mammalia</v>
      </c>
      <c r="P1342" t="str">
        <f>VLOOKUP($B1342,SOCS_box_taxonomy!$B$2:$Z$948,13,0)</f>
        <v xml:space="preserve"> Eutheria</v>
      </c>
      <c r="Q1342" t="str">
        <f>VLOOKUP($B1342,SOCS_box_taxonomy!$B$2:$Z$948,14,0)</f>
        <v xml:space="preserve"> Euarchontoglires</v>
      </c>
      <c r="R1342" t="str">
        <f>VLOOKUP($B1342,SOCS_box_taxonomy!$B$2:$Z$948,15,0)</f>
        <v xml:space="preserve"> Glires</v>
      </c>
      <c r="S1342" t="str">
        <f>VLOOKUP($B1342,SOCS_box_taxonomy!$B$2:$Z$948,16,0)</f>
        <v xml:space="preserve"> Rodentia</v>
      </c>
      <c r="T1342" t="str">
        <f>VLOOKUP($B1342,SOCS_box_taxonomy!$B$2:$Z$948,17,0)</f>
        <v xml:space="preserve"> Sciurognathi</v>
      </c>
      <c r="U1342" t="str">
        <f>VLOOKUP($B1342,SOCS_box_taxonomy!$B$2:$Z$948,18,0)</f>
        <v>Muroidea</v>
      </c>
      <c r="V1342" t="str">
        <f>VLOOKUP($B1342,SOCS_box_taxonomy!$B$2:$Z$948,19,0)</f>
        <v xml:space="preserve"> Muridae</v>
      </c>
      <c r="W1342" t="str">
        <f>VLOOKUP($B1342,SOCS_box_taxonomy!$B$2:$Z$948,20,0)</f>
        <v xml:space="preserve"> Murinae</v>
      </c>
      <c r="X1342" t="str">
        <f>VLOOKUP($B1342,SOCS_box_taxonomy!$B$2:$Z$948,21,0)</f>
        <v xml:space="preserve"> Mus</v>
      </c>
      <c r="Y1342" t="str">
        <f>VLOOKUP($B1342,SOCS_box_taxonomy!$B$2:$Z$948,22,0)</f>
        <v xml:space="preserve"> Mus.</v>
      </c>
    </row>
    <row r="1343" spans="1:26">
      <c r="A1343" t="s">
        <v>649</v>
      </c>
      <c r="B1343" t="s">
        <v>1749</v>
      </c>
      <c r="C1343">
        <v>198</v>
      </c>
      <c r="D1343" t="s">
        <v>21</v>
      </c>
      <c r="E1343">
        <v>160</v>
      </c>
      <c r="F1343">
        <v>195</v>
      </c>
      <c r="G1343">
        <v>1016</v>
      </c>
      <c r="H1343" t="s">
        <v>1265</v>
      </c>
      <c r="I1343" t="str">
        <f>VLOOKUP($B1343,SOCS_box_taxonomy!$B$2:$Z$948,6,0)</f>
        <v>Eukaryota</v>
      </c>
      <c r="J1343" t="str">
        <f>VLOOKUP($B1343,SOCS_box_taxonomy!$B$2:$Z$948,7,0)</f>
        <v xml:space="preserve"> Metazoa</v>
      </c>
      <c r="K1343" t="str">
        <f>VLOOKUP($B1343,SOCS_box_taxonomy!$B$2:$Z$948,8,0)</f>
        <v xml:space="preserve"> Chordata</v>
      </c>
      <c r="L1343" t="str">
        <f>VLOOKUP($B1343,SOCS_box_taxonomy!$B$2:$Z$948,9,0)</f>
        <v xml:space="preserve"> Craniata</v>
      </c>
      <c r="M1343" t="str">
        <f>VLOOKUP($B1343,SOCS_box_taxonomy!$B$2:$Z$948,10,0)</f>
        <v xml:space="preserve"> Vertebrata</v>
      </c>
      <c r="N1343" t="str">
        <f>VLOOKUP($B1343,SOCS_box_taxonomy!$B$2:$Z$948,11,0)</f>
        <v xml:space="preserve"> Euteleostomi</v>
      </c>
      <c r="O1343" t="str">
        <f>VLOOKUP($B1343,SOCS_box_taxonomy!$B$2:$Z$948,12,0)</f>
        <v>Mammalia</v>
      </c>
      <c r="P1343" t="str">
        <f>VLOOKUP($B1343,SOCS_box_taxonomy!$B$2:$Z$948,13,0)</f>
        <v xml:space="preserve"> Eutheria</v>
      </c>
      <c r="Q1343" t="str">
        <f>VLOOKUP($B1343,SOCS_box_taxonomy!$B$2:$Z$948,14,0)</f>
        <v xml:space="preserve"> Euarchontoglires</v>
      </c>
      <c r="R1343" t="str">
        <f>VLOOKUP($B1343,SOCS_box_taxonomy!$B$2:$Z$948,15,0)</f>
        <v xml:space="preserve"> Glires</v>
      </c>
      <c r="S1343" t="str">
        <f>VLOOKUP($B1343,SOCS_box_taxonomy!$B$2:$Z$948,16,0)</f>
        <v xml:space="preserve"> Rodentia</v>
      </c>
      <c r="T1343" t="str">
        <f>VLOOKUP($B1343,SOCS_box_taxonomy!$B$2:$Z$948,17,0)</f>
        <v xml:space="preserve"> Sciurognathi</v>
      </c>
      <c r="U1343" t="str">
        <f>VLOOKUP($B1343,SOCS_box_taxonomy!$B$2:$Z$948,18,0)</f>
        <v>Muroidea</v>
      </c>
      <c r="V1343" t="str">
        <f>VLOOKUP($B1343,SOCS_box_taxonomy!$B$2:$Z$948,19,0)</f>
        <v xml:space="preserve"> Muridae</v>
      </c>
      <c r="W1343" t="str">
        <f>VLOOKUP($B1343,SOCS_box_taxonomy!$B$2:$Z$948,20,0)</f>
        <v xml:space="preserve"> Murinae</v>
      </c>
      <c r="X1343" t="str">
        <f>VLOOKUP($B1343,SOCS_box_taxonomy!$B$2:$Z$948,21,0)</f>
        <v xml:space="preserve"> Mus</v>
      </c>
      <c r="Y1343" t="str">
        <f>VLOOKUP($B1343,SOCS_box_taxonomy!$B$2:$Z$948,22,0)</f>
        <v xml:space="preserve"> Mus.</v>
      </c>
      <c r="Z1343">
        <f>$F1343-$E1343+1</f>
        <v>36</v>
      </c>
    </row>
    <row r="1344" spans="1:26">
      <c r="A1344" t="s">
        <v>650</v>
      </c>
      <c r="B1344" t="s">
        <v>1750</v>
      </c>
      <c r="C1344">
        <v>429</v>
      </c>
      <c r="D1344" t="s">
        <v>1269</v>
      </c>
      <c r="E1344">
        <v>120</v>
      </c>
      <c r="F1344">
        <v>211</v>
      </c>
      <c r="G1344">
        <v>64467</v>
      </c>
      <c r="H1344" t="s">
        <v>1270</v>
      </c>
      <c r="I1344" t="str">
        <f>VLOOKUP($B1344,SOCS_box_taxonomy!$B$2:$Z$948,6,0)</f>
        <v>Eukaryota</v>
      </c>
      <c r="J1344" t="str">
        <f>VLOOKUP($B1344,SOCS_box_taxonomy!$B$2:$Z$948,7,0)</f>
        <v xml:space="preserve"> Metazoa</v>
      </c>
      <c r="K1344" t="str">
        <f>VLOOKUP($B1344,SOCS_box_taxonomy!$B$2:$Z$948,8,0)</f>
        <v xml:space="preserve"> Chordata</v>
      </c>
      <c r="L1344" t="str">
        <f>VLOOKUP($B1344,SOCS_box_taxonomy!$B$2:$Z$948,9,0)</f>
        <v xml:space="preserve"> Craniata</v>
      </c>
      <c r="M1344" t="str">
        <f>VLOOKUP($B1344,SOCS_box_taxonomy!$B$2:$Z$948,10,0)</f>
        <v xml:space="preserve"> Vertebrata</v>
      </c>
      <c r="N1344" t="str">
        <f>VLOOKUP($B1344,SOCS_box_taxonomy!$B$2:$Z$948,11,0)</f>
        <v xml:space="preserve"> Euteleostomi</v>
      </c>
      <c r="O1344" t="str">
        <f>VLOOKUP($B1344,SOCS_box_taxonomy!$B$2:$Z$948,12,0)</f>
        <v>Mammalia</v>
      </c>
      <c r="P1344" t="str">
        <f>VLOOKUP($B1344,SOCS_box_taxonomy!$B$2:$Z$948,13,0)</f>
        <v xml:space="preserve"> Eutheria</v>
      </c>
      <c r="Q1344" t="str">
        <f>VLOOKUP($B1344,SOCS_box_taxonomy!$B$2:$Z$948,14,0)</f>
        <v xml:space="preserve"> Euarchontoglires</v>
      </c>
      <c r="R1344" t="str">
        <f>VLOOKUP($B1344,SOCS_box_taxonomy!$B$2:$Z$948,15,0)</f>
        <v xml:space="preserve"> Glires</v>
      </c>
      <c r="S1344" t="str">
        <f>VLOOKUP($B1344,SOCS_box_taxonomy!$B$2:$Z$948,16,0)</f>
        <v xml:space="preserve"> Rodentia</v>
      </c>
      <c r="T1344" t="str">
        <f>VLOOKUP($B1344,SOCS_box_taxonomy!$B$2:$Z$948,17,0)</f>
        <v xml:space="preserve"> Sciurognathi</v>
      </c>
      <c r="U1344" t="str">
        <f>VLOOKUP($B1344,SOCS_box_taxonomy!$B$2:$Z$948,18,0)</f>
        <v>Muroidea</v>
      </c>
      <c r="V1344" t="str">
        <f>VLOOKUP($B1344,SOCS_box_taxonomy!$B$2:$Z$948,19,0)</f>
        <v xml:space="preserve"> Muridae</v>
      </c>
      <c r="W1344" t="str">
        <f>VLOOKUP($B1344,SOCS_box_taxonomy!$B$2:$Z$948,20,0)</f>
        <v xml:space="preserve"> Murinae</v>
      </c>
      <c r="X1344" t="str">
        <f>VLOOKUP($B1344,SOCS_box_taxonomy!$B$2:$Z$948,21,0)</f>
        <v xml:space="preserve"> Mus</v>
      </c>
      <c r="Y1344" t="str">
        <f>VLOOKUP($B1344,SOCS_box_taxonomy!$B$2:$Z$948,22,0)</f>
        <v xml:space="preserve"> Mus.</v>
      </c>
    </row>
    <row r="1345" spans="1:26">
      <c r="A1345" t="s">
        <v>650</v>
      </c>
      <c r="B1345" t="s">
        <v>1750</v>
      </c>
      <c r="C1345">
        <v>429</v>
      </c>
      <c r="D1345" t="s">
        <v>1269</v>
      </c>
      <c r="E1345">
        <v>185</v>
      </c>
      <c r="F1345">
        <v>291</v>
      </c>
      <c r="G1345">
        <v>64467</v>
      </c>
      <c r="H1345" t="s">
        <v>1270</v>
      </c>
      <c r="I1345" t="str">
        <f>VLOOKUP($B1345,SOCS_box_taxonomy!$B$2:$Z$948,6,0)</f>
        <v>Eukaryota</v>
      </c>
      <c r="J1345" t="str">
        <f>VLOOKUP($B1345,SOCS_box_taxonomy!$B$2:$Z$948,7,0)</f>
        <v xml:space="preserve"> Metazoa</v>
      </c>
      <c r="K1345" t="str">
        <f>VLOOKUP($B1345,SOCS_box_taxonomy!$B$2:$Z$948,8,0)</f>
        <v xml:space="preserve"> Chordata</v>
      </c>
      <c r="L1345" t="str">
        <f>VLOOKUP($B1345,SOCS_box_taxonomy!$B$2:$Z$948,9,0)</f>
        <v xml:space="preserve"> Craniata</v>
      </c>
      <c r="M1345" t="str">
        <f>VLOOKUP($B1345,SOCS_box_taxonomy!$B$2:$Z$948,10,0)</f>
        <v xml:space="preserve"> Vertebrata</v>
      </c>
      <c r="N1345" t="str">
        <f>VLOOKUP($B1345,SOCS_box_taxonomy!$B$2:$Z$948,11,0)</f>
        <v xml:space="preserve"> Euteleostomi</v>
      </c>
      <c r="O1345" t="str">
        <f>VLOOKUP($B1345,SOCS_box_taxonomy!$B$2:$Z$948,12,0)</f>
        <v>Mammalia</v>
      </c>
      <c r="P1345" t="str">
        <f>VLOOKUP($B1345,SOCS_box_taxonomy!$B$2:$Z$948,13,0)</f>
        <v xml:space="preserve"> Eutheria</v>
      </c>
      <c r="Q1345" t="str">
        <f>VLOOKUP($B1345,SOCS_box_taxonomy!$B$2:$Z$948,14,0)</f>
        <v xml:space="preserve"> Euarchontoglires</v>
      </c>
      <c r="R1345" t="str">
        <f>VLOOKUP($B1345,SOCS_box_taxonomy!$B$2:$Z$948,15,0)</f>
        <v xml:space="preserve"> Glires</v>
      </c>
      <c r="S1345" t="str">
        <f>VLOOKUP($B1345,SOCS_box_taxonomy!$B$2:$Z$948,16,0)</f>
        <v xml:space="preserve"> Rodentia</v>
      </c>
      <c r="T1345" t="str">
        <f>VLOOKUP($B1345,SOCS_box_taxonomy!$B$2:$Z$948,17,0)</f>
        <v xml:space="preserve"> Sciurognathi</v>
      </c>
      <c r="U1345" t="str">
        <f>VLOOKUP($B1345,SOCS_box_taxonomy!$B$2:$Z$948,18,0)</f>
        <v>Muroidea</v>
      </c>
      <c r="V1345" t="str">
        <f>VLOOKUP($B1345,SOCS_box_taxonomy!$B$2:$Z$948,19,0)</f>
        <v xml:space="preserve"> Muridae</v>
      </c>
      <c r="W1345" t="str">
        <f>VLOOKUP($B1345,SOCS_box_taxonomy!$B$2:$Z$948,20,0)</f>
        <v xml:space="preserve"> Murinae</v>
      </c>
      <c r="X1345" t="str">
        <f>VLOOKUP($B1345,SOCS_box_taxonomy!$B$2:$Z$948,21,0)</f>
        <v xml:space="preserve"> Mus</v>
      </c>
      <c r="Y1345" t="str">
        <f>VLOOKUP($B1345,SOCS_box_taxonomy!$B$2:$Z$948,22,0)</f>
        <v xml:space="preserve"> Mus.</v>
      </c>
    </row>
    <row r="1346" spans="1:26">
      <c r="A1346" t="s">
        <v>650</v>
      </c>
      <c r="B1346" t="s">
        <v>1750</v>
      </c>
      <c r="C1346">
        <v>429</v>
      </c>
      <c r="D1346" t="s">
        <v>1269</v>
      </c>
      <c r="E1346">
        <v>266</v>
      </c>
      <c r="F1346">
        <v>360</v>
      </c>
      <c r="G1346">
        <v>64467</v>
      </c>
      <c r="H1346" t="s">
        <v>1270</v>
      </c>
      <c r="I1346" t="str">
        <f>VLOOKUP($B1346,SOCS_box_taxonomy!$B$2:$Z$948,6,0)</f>
        <v>Eukaryota</v>
      </c>
      <c r="J1346" t="str">
        <f>VLOOKUP($B1346,SOCS_box_taxonomy!$B$2:$Z$948,7,0)</f>
        <v xml:space="preserve"> Metazoa</v>
      </c>
      <c r="K1346" t="str">
        <f>VLOOKUP($B1346,SOCS_box_taxonomy!$B$2:$Z$948,8,0)</f>
        <v xml:space="preserve"> Chordata</v>
      </c>
      <c r="L1346" t="str">
        <f>VLOOKUP($B1346,SOCS_box_taxonomy!$B$2:$Z$948,9,0)</f>
        <v xml:space="preserve"> Craniata</v>
      </c>
      <c r="M1346" t="str">
        <f>VLOOKUP($B1346,SOCS_box_taxonomy!$B$2:$Z$948,10,0)</f>
        <v xml:space="preserve"> Vertebrata</v>
      </c>
      <c r="N1346" t="str">
        <f>VLOOKUP($B1346,SOCS_box_taxonomy!$B$2:$Z$948,11,0)</f>
        <v xml:space="preserve"> Euteleostomi</v>
      </c>
      <c r="O1346" t="str">
        <f>VLOOKUP($B1346,SOCS_box_taxonomy!$B$2:$Z$948,12,0)</f>
        <v>Mammalia</v>
      </c>
      <c r="P1346" t="str">
        <f>VLOOKUP($B1346,SOCS_box_taxonomy!$B$2:$Z$948,13,0)</f>
        <v xml:space="preserve"> Eutheria</v>
      </c>
      <c r="Q1346" t="str">
        <f>VLOOKUP($B1346,SOCS_box_taxonomy!$B$2:$Z$948,14,0)</f>
        <v xml:space="preserve"> Euarchontoglires</v>
      </c>
      <c r="R1346" t="str">
        <f>VLOOKUP($B1346,SOCS_box_taxonomy!$B$2:$Z$948,15,0)</f>
        <v xml:space="preserve"> Glires</v>
      </c>
      <c r="S1346" t="str">
        <f>VLOOKUP($B1346,SOCS_box_taxonomy!$B$2:$Z$948,16,0)</f>
        <v xml:space="preserve"> Rodentia</v>
      </c>
      <c r="T1346" t="str">
        <f>VLOOKUP($B1346,SOCS_box_taxonomy!$B$2:$Z$948,17,0)</f>
        <v xml:space="preserve"> Sciurognathi</v>
      </c>
      <c r="U1346" t="str">
        <f>VLOOKUP($B1346,SOCS_box_taxonomy!$B$2:$Z$948,18,0)</f>
        <v>Muroidea</v>
      </c>
      <c r="V1346" t="str">
        <f>VLOOKUP($B1346,SOCS_box_taxonomy!$B$2:$Z$948,19,0)</f>
        <v xml:space="preserve"> Muridae</v>
      </c>
      <c r="W1346" t="str">
        <f>VLOOKUP($B1346,SOCS_box_taxonomy!$B$2:$Z$948,20,0)</f>
        <v xml:space="preserve"> Murinae</v>
      </c>
      <c r="X1346" t="str">
        <f>VLOOKUP($B1346,SOCS_box_taxonomy!$B$2:$Z$948,21,0)</f>
        <v xml:space="preserve"> Mus</v>
      </c>
      <c r="Y1346" t="str">
        <f>VLOOKUP($B1346,SOCS_box_taxonomy!$B$2:$Z$948,22,0)</f>
        <v xml:space="preserve"> Mus.</v>
      </c>
    </row>
    <row r="1347" spans="1:26">
      <c r="A1347" t="s">
        <v>650</v>
      </c>
      <c r="B1347" t="s">
        <v>1750</v>
      </c>
      <c r="C1347">
        <v>429</v>
      </c>
      <c r="D1347" t="s">
        <v>1395</v>
      </c>
      <c r="E1347">
        <v>142</v>
      </c>
      <c r="F1347">
        <v>188</v>
      </c>
      <c r="G1347">
        <v>3225</v>
      </c>
      <c r="H1347" t="s">
        <v>1326</v>
      </c>
      <c r="I1347" t="str">
        <f>VLOOKUP($B1347,SOCS_box_taxonomy!$B$2:$Z$948,6,0)</f>
        <v>Eukaryota</v>
      </c>
      <c r="J1347" t="str">
        <f>VLOOKUP($B1347,SOCS_box_taxonomy!$B$2:$Z$948,7,0)</f>
        <v xml:space="preserve"> Metazoa</v>
      </c>
      <c r="K1347" t="str">
        <f>VLOOKUP($B1347,SOCS_box_taxonomy!$B$2:$Z$948,8,0)</f>
        <v xml:space="preserve"> Chordata</v>
      </c>
      <c r="L1347" t="str">
        <f>VLOOKUP($B1347,SOCS_box_taxonomy!$B$2:$Z$948,9,0)</f>
        <v xml:space="preserve"> Craniata</v>
      </c>
      <c r="M1347" t="str">
        <f>VLOOKUP($B1347,SOCS_box_taxonomy!$B$2:$Z$948,10,0)</f>
        <v xml:space="preserve"> Vertebrata</v>
      </c>
      <c r="N1347" t="str">
        <f>VLOOKUP($B1347,SOCS_box_taxonomy!$B$2:$Z$948,11,0)</f>
        <v xml:space="preserve"> Euteleostomi</v>
      </c>
      <c r="O1347" t="str">
        <f>VLOOKUP($B1347,SOCS_box_taxonomy!$B$2:$Z$948,12,0)</f>
        <v>Mammalia</v>
      </c>
      <c r="P1347" t="str">
        <f>VLOOKUP($B1347,SOCS_box_taxonomy!$B$2:$Z$948,13,0)</f>
        <v xml:space="preserve"> Eutheria</v>
      </c>
      <c r="Q1347" t="str">
        <f>VLOOKUP($B1347,SOCS_box_taxonomy!$B$2:$Z$948,14,0)</f>
        <v xml:space="preserve"> Euarchontoglires</v>
      </c>
      <c r="R1347" t="str">
        <f>VLOOKUP($B1347,SOCS_box_taxonomy!$B$2:$Z$948,15,0)</f>
        <v xml:space="preserve"> Glires</v>
      </c>
      <c r="S1347" t="str">
        <f>VLOOKUP($B1347,SOCS_box_taxonomy!$B$2:$Z$948,16,0)</f>
        <v xml:space="preserve"> Rodentia</v>
      </c>
      <c r="T1347" t="str">
        <f>VLOOKUP($B1347,SOCS_box_taxonomy!$B$2:$Z$948,17,0)</f>
        <v xml:space="preserve"> Sciurognathi</v>
      </c>
      <c r="U1347" t="str">
        <f>VLOOKUP($B1347,SOCS_box_taxonomy!$B$2:$Z$948,18,0)</f>
        <v>Muroidea</v>
      </c>
      <c r="V1347" t="str">
        <f>VLOOKUP($B1347,SOCS_box_taxonomy!$B$2:$Z$948,19,0)</f>
        <v xml:space="preserve"> Muridae</v>
      </c>
      <c r="W1347" t="str">
        <f>VLOOKUP($B1347,SOCS_box_taxonomy!$B$2:$Z$948,20,0)</f>
        <v xml:space="preserve"> Murinae</v>
      </c>
      <c r="X1347" t="str">
        <f>VLOOKUP($B1347,SOCS_box_taxonomy!$B$2:$Z$948,21,0)</f>
        <v xml:space="preserve"> Mus</v>
      </c>
      <c r="Y1347" t="str">
        <f>VLOOKUP($B1347,SOCS_box_taxonomy!$B$2:$Z$948,22,0)</f>
        <v xml:space="preserve"> Mus.</v>
      </c>
    </row>
    <row r="1348" spans="1:26">
      <c r="A1348" t="s">
        <v>650</v>
      </c>
      <c r="B1348" t="s">
        <v>1750</v>
      </c>
      <c r="C1348">
        <v>429</v>
      </c>
      <c r="D1348" t="s">
        <v>21</v>
      </c>
      <c r="E1348">
        <v>384</v>
      </c>
      <c r="F1348">
        <v>423</v>
      </c>
      <c r="G1348">
        <v>1016</v>
      </c>
      <c r="H1348" t="s">
        <v>1265</v>
      </c>
      <c r="I1348" t="str">
        <f>VLOOKUP($B1348,SOCS_box_taxonomy!$B$2:$Z$948,6,0)</f>
        <v>Eukaryota</v>
      </c>
      <c r="J1348" t="str">
        <f>VLOOKUP($B1348,SOCS_box_taxonomy!$B$2:$Z$948,7,0)</f>
        <v xml:space="preserve"> Metazoa</v>
      </c>
      <c r="K1348" t="str">
        <f>VLOOKUP($B1348,SOCS_box_taxonomy!$B$2:$Z$948,8,0)</f>
        <v xml:space="preserve"> Chordata</v>
      </c>
      <c r="L1348" t="str">
        <f>VLOOKUP($B1348,SOCS_box_taxonomy!$B$2:$Z$948,9,0)</f>
        <v xml:space="preserve"> Craniata</v>
      </c>
      <c r="M1348" t="str">
        <f>VLOOKUP($B1348,SOCS_box_taxonomy!$B$2:$Z$948,10,0)</f>
        <v xml:space="preserve"> Vertebrata</v>
      </c>
      <c r="N1348" t="str">
        <f>VLOOKUP($B1348,SOCS_box_taxonomy!$B$2:$Z$948,11,0)</f>
        <v xml:space="preserve"> Euteleostomi</v>
      </c>
      <c r="O1348" t="str">
        <f>VLOOKUP($B1348,SOCS_box_taxonomy!$B$2:$Z$948,12,0)</f>
        <v>Mammalia</v>
      </c>
      <c r="P1348" t="str">
        <f>VLOOKUP($B1348,SOCS_box_taxonomy!$B$2:$Z$948,13,0)</f>
        <v xml:space="preserve"> Eutheria</v>
      </c>
      <c r="Q1348" t="str">
        <f>VLOOKUP($B1348,SOCS_box_taxonomy!$B$2:$Z$948,14,0)</f>
        <v xml:space="preserve"> Euarchontoglires</v>
      </c>
      <c r="R1348" t="str">
        <f>VLOOKUP($B1348,SOCS_box_taxonomy!$B$2:$Z$948,15,0)</f>
        <v xml:space="preserve"> Glires</v>
      </c>
      <c r="S1348" t="str">
        <f>VLOOKUP($B1348,SOCS_box_taxonomy!$B$2:$Z$948,16,0)</f>
        <v xml:space="preserve"> Rodentia</v>
      </c>
      <c r="T1348" t="str">
        <f>VLOOKUP($B1348,SOCS_box_taxonomy!$B$2:$Z$948,17,0)</f>
        <v xml:space="preserve"> Sciurognathi</v>
      </c>
      <c r="U1348" t="str">
        <f>VLOOKUP($B1348,SOCS_box_taxonomy!$B$2:$Z$948,18,0)</f>
        <v>Muroidea</v>
      </c>
      <c r="V1348" t="str">
        <f>VLOOKUP($B1348,SOCS_box_taxonomy!$B$2:$Z$948,19,0)</f>
        <v xml:space="preserve"> Muridae</v>
      </c>
      <c r="W1348" t="str">
        <f>VLOOKUP($B1348,SOCS_box_taxonomy!$B$2:$Z$948,20,0)</f>
        <v xml:space="preserve"> Murinae</v>
      </c>
      <c r="X1348" t="str">
        <f>VLOOKUP($B1348,SOCS_box_taxonomy!$B$2:$Z$948,21,0)</f>
        <v xml:space="preserve"> Mus</v>
      </c>
      <c r="Y1348" t="str">
        <f>VLOOKUP($B1348,SOCS_box_taxonomy!$B$2:$Z$948,22,0)</f>
        <v xml:space="preserve"> Mus.</v>
      </c>
      <c r="Z1348">
        <f>$F1348-$E1348+1</f>
        <v>40</v>
      </c>
    </row>
    <row r="1349" spans="1:26">
      <c r="A1349" t="s">
        <v>650</v>
      </c>
      <c r="B1349" t="s">
        <v>1750</v>
      </c>
      <c r="C1349">
        <v>429</v>
      </c>
      <c r="D1349" t="s">
        <v>1364</v>
      </c>
      <c r="E1349">
        <v>17</v>
      </c>
      <c r="F1349">
        <v>57</v>
      </c>
      <c r="G1349">
        <v>8</v>
      </c>
      <c r="I1349" t="str">
        <f>VLOOKUP($B1349,SOCS_box_taxonomy!$B$2:$Z$948,6,0)</f>
        <v>Eukaryota</v>
      </c>
      <c r="J1349" t="str">
        <f>VLOOKUP($B1349,SOCS_box_taxonomy!$B$2:$Z$948,7,0)</f>
        <v xml:space="preserve"> Metazoa</v>
      </c>
      <c r="K1349" t="str">
        <f>VLOOKUP($B1349,SOCS_box_taxonomy!$B$2:$Z$948,8,0)</f>
        <v xml:space="preserve"> Chordata</v>
      </c>
      <c r="L1349" t="str">
        <f>VLOOKUP($B1349,SOCS_box_taxonomy!$B$2:$Z$948,9,0)</f>
        <v xml:space="preserve"> Craniata</v>
      </c>
      <c r="M1349" t="str">
        <f>VLOOKUP($B1349,SOCS_box_taxonomy!$B$2:$Z$948,10,0)</f>
        <v xml:space="preserve"> Vertebrata</v>
      </c>
      <c r="N1349" t="str">
        <f>VLOOKUP($B1349,SOCS_box_taxonomy!$B$2:$Z$948,11,0)</f>
        <v xml:space="preserve"> Euteleostomi</v>
      </c>
      <c r="O1349" t="str">
        <f>VLOOKUP($B1349,SOCS_box_taxonomy!$B$2:$Z$948,12,0)</f>
        <v>Mammalia</v>
      </c>
      <c r="P1349" t="str">
        <f>VLOOKUP($B1349,SOCS_box_taxonomy!$B$2:$Z$948,13,0)</f>
        <v xml:space="preserve"> Eutheria</v>
      </c>
      <c r="Q1349" t="str">
        <f>VLOOKUP($B1349,SOCS_box_taxonomy!$B$2:$Z$948,14,0)</f>
        <v xml:space="preserve"> Euarchontoglires</v>
      </c>
      <c r="R1349" t="str">
        <f>VLOOKUP($B1349,SOCS_box_taxonomy!$B$2:$Z$948,15,0)</f>
        <v xml:space="preserve"> Glires</v>
      </c>
      <c r="S1349" t="str">
        <f>VLOOKUP($B1349,SOCS_box_taxonomy!$B$2:$Z$948,16,0)</f>
        <v xml:space="preserve"> Rodentia</v>
      </c>
      <c r="T1349" t="str">
        <f>VLOOKUP($B1349,SOCS_box_taxonomy!$B$2:$Z$948,17,0)</f>
        <v xml:space="preserve"> Sciurognathi</v>
      </c>
      <c r="U1349" t="str">
        <f>VLOOKUP($B1349,SOCS_box_taxonomy!$B$2:$Z$948,18,0)</f>
        <v>Muroidea</v>
      </c>
      <c r="V1349" t="str">
        <f>VLOOKUP($B1349,SOCS_box_taxonomy!$B$2:$Z$948,19,0)</f>
        <v xml:space="preserve"> Muridae</v>
      </c>
      <c r="W1349" t="str">
        <f>VLOOKUP($B1349,SOCS_box_taxonomy!$B$2:$Z$948,20,0)</f>
        <v xml:space="preserve"> Murinae</v>
      </c>
      <c r="X1349" t="str">
        <f>VLOOKUP($B1349,SOCS_box_taxonomy!$B$2:$Z$948,21,0)</f>
        <v xml:space="preserve"> Mus</v>
      </c>
      <c r="Y1349" t="str">
        <f>VLOOKUP($B1349,SOCS_box_taxonomy!$B$2:$Z$948,22,0)</f>
        <v xml:space="preserve"> Mus.</v>
      </c>
    </row>
    <row r="1350" spans="1:26">
      <c r="A1350" t="s">
        <v>650</v>
      </c>
      <c r="B1350" t="s">
        <v>1750</v>
      </c>
      <c r="C1350">
        <v>429</v>
      </c>
      <c r="D1350" t="s">
        <v>1366</v>
      </c>
      <c r="E1350">
        <v>58</v>
      </c>
      <c r="F1350">
        <v>105</v>
      </c>
      <c r="G1350">
        <v>2</v>
      </c>
      <c r="I1350" t="str">
        <f>VLOOKUP($B1350,SOCS_box_taxonomy!$B$2:$Z$948,6,0)</f>
        <v>Eukaryota</v>
      </c>
      <c r="J1350" t="str">
        <f>VLOOKUP($B1350,SOCS_box_taxonomy!$B$2:$Z$948,7,0)</f>
        <v xml:space="preserve"> Metazoa</v>
      </c>
      <c r="K1350" t="str">
        <f>VLOOKUP($B1350,SOCS_box_taxonomy!$B$2:$Z$948,8,0)</f>
        <v xml:space="preserve"> Chordata</v>
      </c>
      <c r="L1350" t="str">
        <f>VLOOKUP($B1350,SOCS_box_taxonomy!$B$2:$Z$948,9,0)</f>
        <v xml:space="preserve"> Craniata</v>
      </c>
      <c r="M1350" t="str">
        <f>VLOOKUP($B1350,SOCS_box_taxonomy!$B$2:$Z$948,10,0)</f>
        <v xml:space="preserve"> Vertebrata</v>
      </c>
      <c r="N1350" t="str">
        <f>VLOOKUP($B1350,SOCS_box_taxonomy!$B$2:$Z$948,11,0)</f>
        <v xml:space="preserve"> Euteleostomi</v>
      </c>
      <c r="O1350" t="str">
        <f>VLOOKUP($B1350,SOCS_box_taxonomy!$B$2:$Z$948,12,0)</f>
        <v>Mammalia</v>
      </c>
      <c r="P1350" t="str">
        <f>VLOOKUP($B1350,SOCS_box_taxonomy!$B$2:$Z$948,13,0)</f>
        <v xml:space="preserve"> Eutheria</v>
      </c>
      <c r="Q1350" t="str">
        <f>VLOOKUP($B1350,SOCS_box_taxonomy!$B$2:$Z$948,14,0)</f>
        <v xml:space="preserve"> Euarchontoglires</v>
      </c>
      <c r="R1350" t="str">
        <f>VLOOKUP($B1350,SOCS_box_taxonomy!$B$2:$Z$948,15,0)</f>
        <v xml:space="preserve"> Glires</v>
      </c>
      <c r="S1350" t="str">
        <f>VLOOKUP($B1350,SOCS_box_taxonomy!$B$2:$Z$948,16,0)</f>
        <v xml:space="preserve"> Rodentia</v>
      </c>
      <c r="T1350" t="str">
        <f>VLOOKUP($B1350,SOCS_box_taxonomy!$B$2:$Z$948,17,0)</f>
        <v xml:space="preserve"> Sciurognathi</v>
      </c>
      <c r="U1350" t="str">
        <f>VLOOKUP($B1350,SOCS_box_taxonomy!$B$2:$Z$948,18,0)</f>
        <v>Muroidea</v>
      </c>
      <c r="V1350" t="str">
        <f>VLOOKUP($B1350,SOCS_box_taxonomy!$B$2:$Z$948,19,0)</f>
        <v xml:space="preserve"> Muridae</v>
      </c>
      <c r="W1350" t="str">
        <f>VLOOKUP($B1350,SOCS_box_taxonomy!$B$2:$Z$948,20,0)</f>
        <v xml:space="preserve"> Murinae</v>
      </c>
      <c r="X1350" t="str">
        <f>VLOOKUP($B1350,SOCS_box_taxonomy!$B$2:$Z$948,21,0)</f>
        <v xml:space="preserve"> Mus</v>
      </c>
      <c r="Y1350" t="str">
        <f>VLOOKUP($B1350,SOCS_box_taxonomy!$B$2:$Z$948,22,0)</f>
        <v xml:space="preserve"> Mus.</v>
      </c>
    </row>
    <row r="1351" spans="1:26">
      <c r="A1351" t="s">
        <v>651</v>
      </c>
      <c r="B1351" t="s">
        <v>1751</v>
      </c>
      <c r="C1351">
        <v>278</v>
      </c>
      <c r="D1351" t="s">
        <v>1269</v>
      </c>
      <c r="E1351">
        <v>23</v>
      </c>
      <c r="F1351">
        <v>114</v>
      </c>
      <c r="G1351">
        <v>64467</v>
      </c>
      <c r="H1351" t="s">
        <v>1270</v>
      </c>
      <c r="I1351" t="str">
        <f>VLOOKUP($B1351,SOCS_box_taxonomy!$B$2:$Z$948,6,0)</f>
        <v>Eukaryota</v>
      </c>
      <c r="J1351" t="str">
        <f>VLOOKUP($B1351,SOCS_box_taxonomy!$B$2:$Z$948,7,0)</f>
        <v xml:space="preserve"> Metazoa</v>
      </c>
      <c r="K1351" t="str">
        <f>VLOOKUP($B1351,SOCS_box_taxonomy!$B$2:$Z$948,8,0)</f>
        <v xml:space="preserve"> Chordata</v>
      </c>
      <c r="L1351" t="str">
        <f>VLOOKUP($B1351,SOCS_box_taxonomy!$B$2:$Z$948,9,0)</f>
        <v xml:space="preserve"> Craniata</v>
      </c>
      <c r="M1351" t="str">
        <f>VLOOKUP($B1351,SOCS_box_taxonomy!$B$2:$Z$948,10,0)</f>
        <v xml:space="preserve"> Vertebrata</v>
      </c>
      <c r="N1351" t="str">
        <f>VLOOKUP($B1351,SOCS_box_taxonomy!$B$2:$Z$948,11,0)</f>
        <v xml:space="preserve"> Euteleostomi</v>
      </c>
      <c r="O1351" t="str">
        <f>VLOOKUP($B1351,SOCS_box_taxonomy!$B$2:$Z$948,12,0)</f>
        <v>Mammalia</v>
      </c>
      <c r="P1351" t="str">
        <f>VLOOKUP($B1351,SOCS_box_taxonomy!$B$2:$Z$948,13,0)</f>
        <v xml:space="preserve"> Eutheria</v>
      </c>
      <c r="Q1351" t="str">
        <f>VLOOKUP($B1351,SOCS_box_taxonomy!$B$2:$Z$948,14,0)</f>
        <v xml:space="preserve"> Euarchontoglires</v>
      </c>
      <c r="R1351" t="str">
        <f>VLOOKUP($B1351,SOCS_box_taxonomy!$B$2:$Z$948,15,0)</f>
        <v xml:space="preserve"> Glires</v>
      </c>
      <c r="S1351" t="str">
        <f>VLOOKUP($B1351,SOCS_box_taxonomy!$B$2:$Z$948,16,0)</f>
        <v xml:space="preserve"> Rodentia</v>
      </c>
      <c r="T1351" t="str">
        <f>VLOOKUP($B1351,SOCS_box_taxonomy!$B$2:$Z$948,17,0)</f>
        <v xml:space="preserve"> Sciurognathi</v>
      </c>
      <c r="U1351" t="str">
        <f>VLOOKUP($B1351,SOCS_box_taxonomy!$B$2:$Z$948,18,0)</f>
        <v>Muroidea</v>
      </c>
      <c r="V1351" t="str">
        <f>VLOOKUP($B1351,SOCS_box_taxonomy!$B$2:$Z$948,19,0)</f>
        <v xml:space="preserve"> Muridae</v>
      </c>
      <c r="W1351" t="str">
        <f>VLOOKUP($B1351,SOCS_box_taxonomy!$B$2:$Z$948,20,0)</f>
        <v xml:space="preserve"> Murinae</v>
      </c>
      <c r="X1351" t="str">
        <f>VLOOKUP($B1351,SOCS_box_taxonomy!$B$2:$Z$948,21,0)</f>
        <v xml:space="preserve"> Rattus.</v>
      </c>
      <c r="Y1351">
        <f>VLOOKUP($B1351,SOCS_box_taxonomy!$B$2:$Z$948,22,0)</f>
        <v>0</v>
      </c>
    </row>
    <row r="1352" spans="1:26">
      <c r="A1352" t="s">
        <v>651</v>
      </c>
      <c r="B1352" t="s">
        <v>1751</v>
      </c>
      <c r="C1352">
        <v>278</v>
      </c>
      <c r="D1352" t="s">
        <v>1269</v>
      </c>
      <c r="E1352">
        <v>111</v>
      </c>
      <c r="F1352">
        <v>180</v>
      </c>
      <c r="G1352">
        <v>64467</v>
      </c>
      <c r="H1352" t="s">
        <v>1270</v>
      </c>
      <c r="I1352" t="str">
        <f>VLOOKUP($B1352,SOCS_box_taxonomy!$B$2:$Z$948,6,0)</f>
        <v>Eukaryota</v>
      </c>
      <c r="J1352" t="str">
        <f>VLOOKUP($B1352,SOCS_box_taxonomy!$B$2:$Z$948,7,0)</f>
        <v xml:space="preserve"> Metazoa</v>
      </c>
      <c r="K1352" t="str">
        <f>VLOOKUP($B1352,SOCS_box_taxonomy!$B$2:$Z$948,8,0)</f>
        <v xml:space="preserve"> Chordata</v>
      </c>
      <c r="L1352" t="str">
        <f>VLOOKUP($B1352,SOCS_box_taxonomy!$B$2:$Z$948,9,0)</f>
        <v xml:space="preserve"> Craniata</v>
      </c>
      <c r="M1352" t="str">
        <f>VLOOKUP($B1352,SOCS_box_taxonomy!$B$2:$Z$948,10,0)</f>
        <v xml:space="preserve"> Vertebrata</v>
      </c>
      <c r="N1352" t="str">
        <f>VLOOKUP($B1352,SOCS_box_taxonomy!$B$2:$Z$948,11,0)</f>
        <v xml:space="preserve"> Euteleostomi</v>
      </c>
      <c r="O1352" t="str">
        <f>VLOOKUP($B1352,SOCS_box_taxonomy!$B$2:$Z$948,12,0)</f>
        <v>Mammalia</v>
      </c>
      <c r="P1352" t="str">
        <f>VLOOKUP($B1352,SOCS_box_taxonomy!$B$2:$Z$948,13,0)</f>
        <v xml:space="preserve"> Eutheria</v>
      </c>
      <c r="Q1352" t="str">
        <f>VLOOKUP($B1352,SOCS_box_taxonomy!$B$2:$Z$948,14,0)</f>
        <v xml:space="preserve"> Euarchontoglires</v>
      </c>
      <c r="R1352" t="str">
        <f>VLOOKUP($B1352,SOCS_box_taxonomy!$B$2:$Z$948,15,0)</f>
        <v xml:space="preserve"> Glires</v>
      </c>
      <c r="S1352" t="str">
        <f>VLOOKUP($B1352,SOCS_box_taxonomy!$B$2:$Z$948,16,0)</f>
        <v xml:space="preserve"> Rodentia</v>
      </c>
      <c r="T1352" t="str">
        <f>VLOOKUP($B1352,SOCS_box_taxonomy!$B$2:$Z$948,17,0)</f>
        <v xml:space="preserve"> Sciurognathi</v>
      </c>
      <c r="U1352" t="str">
        <f>VLOOKUP($B1352,SOCS_box_taxonomy!$B$2:$Z$948,18,0)</f>
        <v>Muroidea</v>
      </c>
      <c r="V1352" t="str">
        <f>VLOOKUP($B1352,SOCS_box_taxonomy!$B$2:$Z$948,19,0)</f>
        <v xml:space="preserve"> Muridae</v>
      </c>
      <c r="W1352" t="str">
        <f>VLOOKUP($B1352,SOCS_box_taxonomy!$B$2:$Z$948,20,0)</f>
        <v xml:space="preserve"> Murinae</v>
      </c>
      <c r="X1352" t="str">
        <f>VLOOKUP($B1352,SOCS_box_taxonomy!$B$2:$Z$948,21,0)</f>
        <v xml:space="preserve"> Rattus.</v>
      </c>
      <c r="Y1352">
        <f>VLOOKUP($B1352,SOCS_box_taxonomy!$B$2:$Z$948,22,0)</f>
        <v>0</v>
      </c>
    </row>
    <row r="1353" spans="1:26">
      <c r="A1353" t="s">
        <v>651</v>
      </c>
      <c r="B1353" t="s">
        <v>1751</v>
      </c>
      <c r="C1353">
        <v>278</v>
      </c>
      <c r="D1353" t="s">
        <v>1269</v>
      </c>
      <c r="E1353">
        <v>154</v>
      </c>
      <c r="F1353">
        <v>242</v>
      </c>
      <c r="G1353">
        <v>64467</v>
      </c>
      <c r="H1353" t="s">
        <v>1270</v>
      </c>
      <c r="I1353" t="str">
        <f>VLOOKUP($B1353,SOCS_box_taxonomy!$B$2:$Z$948,6,0)</f>
        <v>Eukaryota</v>
      </c>
      <c r="J1353" t="str">
        <f>VLOOKUP($B1353,SOCS_box_taxonomy!$B$2:$Z$948,7,0)</f>
        <v xml:space="preserve"> Metazoa</v>
      </c>
      <c r="K1353" t="str">
        <f>VLOOKUP($B1353,SOCS_box_taxonomy!$B$2:$Z$948,8,0)</f>
        <v xml:space="preserve"> Chordata</v>
      </c>
      <c r="L1353" t="str">
        <f>VLOOKUP($B1353,SOCS_box_taxonomy!$B$2:$Z$948,9,0)</f>
        <v xml:space="preserve"> Craniata</v>
      </c>
      <c r="M1353" t="str">
        <f>VLOOKUP($B1353,SOCS_box_taxonomy!$B$2:$Z$948,10,0)</f>
        <v xml:space="preserve"> Vertebrata</v>
      </c>
      <c r="N1353" t="str">
        <f>VLOOKUP($B1353,SOCS_box_taxonomy!$B$2:$Z$948,11,0)</f>
        <v xml:space="preserve"> Euteleostomi</v>
      </c>
      <c r="O1353" t="str">
        <f>VLOOKUP($B1353,SOCS_box_taxonomy!$B$2:$Z$948,12,0)</f>
        <v>Mammalia</v>
      </c>
      <c r="P1353" t="str">
        <f>VLOOKUP($B1353,SOCS_box_taxonomy!$B$2:$Z$948,13,0)</f>
        <v xml:space="preserve"> Eutheria</v>
      </c>
      <c r="Q1353" t="str">
        <f>VLOOKUP($B1353,SOCS_box_taxonomy!$B$2:$Z$948,14,0)</f>
        <v xml:space="preserve"> Euarchontoglires</v>
      </c>
      <c r="R1353" t="str">
        <f>VLOOKUP($B1353,SOCS_box_taxonomy!$B$2:$Z$948,15,0)</f>
        <v xml:space="preserve"> Glires</v>
      </c>
      <c r="S1353" t="str">
        <f>VLOOKUP($B1353,SOCS_box_taxonomy!$B$2:$Z$948,16,0)</f>
        <v xml:space="preserve"> Rodentia</v>
      </c>
      <c r="T1353" t="str">
        <f>VLOOKUP($B1353,SOCS_box_taxonomy!$B$2:$Z$948,17,0)</f>
        <v xml:space="preserve"> Sciurognathi</v>
      </c>
      <c r="U1353" t="str">
        <f>VLOOKUP($B1353,SOCS_box_taxonomy!$B$2:$Z$948,18,0)</f>
        <v>Muroidea</v>
      </c>
      <c r="V1353" t="str">
        <f>VLOOKUP($B1353,SOCS_box_taxonomy!$B$2:$Z$948,19,0)</f>
        <v xml:space="preserve"> Muridae</v>
      </c>
      <c r="W1353" t="str">
        <f>VLOOKUP($B1353,SOCS_box_taxonomy!$B$2:$Z$948,20,0)</f>
        <v xml:space="preserve"> Murinae</v>
      </c>
      <c r="X1353" t="str">
        <f>VLOOKUP($B1353,SOCS_box_taxonomy!$B$2:$Z$948,21,0)</f>
        <v xml:space="preserve"> Rattus.</v>
      </c>
      <c r="Y1353">
        <f>VLOOKUP($B1353,SOCS_box_taxonomy!$B$2:$Z$948,22,0)</f>
        <v>0</v>
      </c>
    </row>
    <row r="1354" spans="1:26">
      <c r="A1354" t="s">
        <v>651</v>
      </c>
      <c r="B1354" t="s">
        <v>1751</v>
      </c>
      <c r="C1354">
        <v>278</v>
      </c>
      <c r="D1354" t="s">
        <v>21</v>
      </c>
      <c r="E1354">
        <v>239</v>
      </c>
      <c r="F1354">
        <v>278</v>
      </c>
      <c r="G1354">
        <v>1016</v>
      </c>
      <c r="H1354" t="s">
        <v>1265</v>
      </c>
      <c r="I1354" t="str">
        <f>VLOOKUP($B1354,SOCS_box_taxonomy!$B$2:$Z$948,6,0)</f>
        <v>Eukaryota</v>
      </c>
      <c r="J1354" t="str">
        <f>VLOOKUP($B1354,SOCS_box_taxonomy!$B$2:$Z$948,7,0)</f>
        <v xml:space="preserve"> Metazoa</v>
      </c>
      <c r="K1354" t="str">
        <f>VLOOKUP($B1354,SOCS_box_taxonomy!$B$2:$Z$948,8,0)</f>
        <v xml:space="preserve"> Chordata</v>
      </c>
      <c r="L1354" t="str">
        <f>VLOOKUP($B1354,SOCS_box_taxonomy!$B$2:$Z$948,9,0)</f>
        <v xml:space="preserve"> Craniata</v>
      </c>
      <c r="M1354" t="str">
        <f>VLOOKUP($B1354,SOCS_box_taxonomy!$B$2:$Z$948,10,0)</f>
        <v xml:space="preserve"> Vertebrata</v>
      </c>
      <c r="N1354" t="str">
        <f>VLOOKUP($B1354,SOCS_box_taxonomy!$B$2:$Z$948,11,0)</f>
        <v xml:space="preserve"> Euteleostomi</v>
      </c>
      <c r="O1354" t="str">
        <f>VLOOKUP($B1354,SOCS_box_taxonomy!$B$2:$Z$948,12,0)</f>
        <v>Mammalia</v>
      </c>
      <c r="P1354" t="str">
        <f>VLOOKUP($B1354,SOCS_box_taxonomy!$B$2:$Z$948,13,0)</f>
        <v xml:space="preserve"> Eutheria</v>
      </c>
      <c r="Q1354" t="str">
        <f>VLOOKUP($B1354,SOCS_box_taxonomy!$B$2:$Z$948,14,0)</f>
        <v xml:space="preserve"> Euarchontoglires</v>
      </c>
      <c r="R1354" t="str">
        <f>VLOOKUP($B1354,SOCS_box_taxonomy!$B$2:$Z$948,15,0)</f>
        <v xml:space="preserve"> Glires</v>
      </c>
      <c r="S1354" t="str">
        <f>VLOOKUP($B1354,SOCS_box_taxonomy!$B$2:$Z$948,16,0)</f>
        <v xml:space="preserve"> Rodentia</v>
      </c>
      <c r="T1354" t="str">
        <f>VLOOKUP($B1354,SOCS_box_taxonomy!$B$2:$Z$948,17,0)</f>
        <v xml:space="preserve"> Sciurognathi</v>
      </c>
      <c r="U1354" t="str">
        <f>VLOOKUP($B1354,SOCS_box_taxonomy!$B$2:$Z$948,18,0)</f>
        <v>Muroidea</v>
      </c>
      <c r="V1354" t="str">
        <f>VLOOKUP($B1354,SOCS_box_taxonomy!$B$2:$Z$948,19,0)</f>
        <v xml:space="preserve"> Muridae</v>
      </c>
      <c r="W1354" t="str">
        <f>VLOOKUP($B1354,SOCS_box_taxonomy!$B$2:$Z$948,20,0)</f>
        <v xml:space="preserve"> Murinae</v>
      </c>
      <c r="X1354" t="str">
        <f>VLOOKUP($B1354,SOCS_box_taxonomy!$B$2:$Z$948,21,0)</f>
        <v xml:space="preserve"> Rattus.</v>
      </c>
      <c r="Y1354">
        <f>VLOOKUP($B1354,SOCS_box_taxonomy!$B$2:$Z$948,22,0)</f>
        <v>0</v>
      </c>
      <c r="Z1354">
        <f>$F1354-$E1354+1</f>
        <v>40</v>
      </c>
    </row>
    <row r="1355" spans="1:26">
      <c r="A1355" t="s">
        <v>652</v>
      </c>
      <c r="B1355" t="s">
        <v>1752</v>
      </c>
      <c r="C1355">
        <v>1546</v>
      </c>
      <c r="D1355" t="s">
        <v>21</v>
      </c>
      <c r="E1355">
        <v>374</v>
      </c>
      <c r="F1355">
        <v>411</v>
      </c>
      <c r="G1355">
        <v>1016</v>
      </c>
      <c r="H1355" t="s">
        <v>1265</v>
      </c>
      <c r="I1355" t="str">
        <f>VLOOKUP($B1355,SOCS_box_taxonomy!$B$2:$Z$948,6,0)</f>
        <v>Eukaryota</v>
      </c>
      <c r="J1355" t="str">
        <f>VLOOKUP($B1355,SOCS_box_taxonomy!$B$2:$Z$948,7,0)</f>
        <v xml:space="preserve"> Metazoa</v>
      </c>
      <c r="K1355" t="str">
        <f>VLOOKUP($B1355,SOCS_box_taxonomy!$B$2:$Z$948,8,0)</f>
        <v xml:space="preserve"> Chordata</v>
      </c>
      <c r="L1355" t="str">
        <f>VLOOKUP($B1355,SOCS_box_taxonomy!$B$2:$Z$948,9,0)</f>
        <v xml:space="preserve"> Craniata</v>
      </c>
      <c r="M1355" t="str">
        <f>VLOOKUP($B1355,SOCS_box_taxonomy!$B$2:$Z$948,10,0)</f>
        <v xml:space="preserve"> Vertebrata</v>
      </c>
      <c r="N1355" t="str">
        <f>VLOOKUP($B1355,SOCS_box_taxonomy!$B$2:$Z$948,11,0)</f>
        <v xml:space="preserve"> Euteleostomi</v>
      </c>
      <c r="O1355" t="str">
        <f>VLOOKUP($B1355,SOCS_box_taxonomy!$B$2:$Z$948,12,0)</f>
        <v>Mammalia</v>
      </c>
      <c r="P1355" t="str">
        <f>VLOOKUP($B1355,SOCS_box_taxonomy!$B$2:$Z$948,13,0)</f>
        <v xml:space="preserve"> Eutheria</v>
      </c>
      <c r="Q1355" t="str">
        <f>VLOOKUP($B1355,SOCS_box_taxonomy!$B$2:$Z$948,14,0)</f>
        <v xml:space="preserve"> Euarchontoglires</v>
      </c>
      <c r="R1355" t="str">
        <f>VLOOKUP($B1355,SOCS_box_taxonomy!$B$2:$Z$948,15,0)</f>
        <v xml:space="preserve"> Glires</v>
      </c>
      <c r="S1355" t="str">
        <f>VLOOKUP($B1355,SOCS_box_taxonomy!$B$2:$Z$948,16,0)</f>
        <v xml:space="preserve"> Rodentia</v>
      </c>
      <c r="T1355" t="str">
        <f>VLOOKUP($B1355,SOCS_box_taxonomy!$B$2:$Z$948,17,0)</f>
        <v xml:space="preserve"> Sciurognathi</v>
      </c>
      <c r="U1355" t="str">
        <f>VLOOKUP($B1355,SOCS_box_taxonomy!$B$2:$Z$948,18,0)</f>
        <v>Muroidea</v>
      </c>
      <c r="V1355" t="str">
        <f>VLOOKUP($B1355,SOCS_box_taxonomy!$B$2:$Z$948,19,0)</f>
        <v xml:space="preserve"> Muridae</v>
      </c>
      <c r="W1355" t="str">
        <f>VLOOKUP($B1355,SOCS_box_taxonomy!$B$2:$Z$948,20,0)</f>
        <v xml:space="preserve"> Murinae</v>
      </c>
      <c r="X1355" t="str">
        <f>VLOOKUP($B1355,SOCS_box_taxonomy!$B$2:$Z$948,21,0)</f>
        <v xml:space="preserve"> Rattus.</v>
      </c>
      <c r="Y1355">
        <f>VLOOKUP($B1355,SOCS_box_taxonomy!$B$2:$Z$948,22,0)</f>
        <v>0</v>
      </c>
      <c r="Z1355">
        <f>$F1355-$E1355+1</f>
        <v>38</v>
      </c>
    </row>
    <row r="1356" spans="1:26">
      <c r="A1356" t="s">
        <v>652</v>
      </c>
      <c r="B1356" t="s">
        <v>1752</v>
      </c>
      <c r="C1356">
        <v>1546</v>
      </c>
      <c r="D1356" t="s">
        <v>1340</v>
      </c>
      <c r="E1356">
        <v>1415</v>
      </c>
      <c r="F1356">
        <v>1542</v>
      </c>
      <c r="G1356">
        <v>519</v>
      </c>
      <c r="H1356" t="s">
        <v>1341</v>
      </c>
      <c r="I1356" t="str">
        <f>VLOOKUP($B1356,SOCS_box_taxonomy!$B$2:$Z$948,6,0)</f>
        <v>Eukaryota</v>
      </c>
      <c r="J1356" t="str">
        <f>VLOOKUP($B1356,SOCS_box_taxonomy!$B$2:$Z$948,7,0)</f>
        <v xml:space="preserve"> Metazoa</v>
      </c>
      <c r="K1356" t="str">
        <f>VLOOKUP($B1356,SOCS_box_taxonomy!$B$2:$Z$948,8,0)</f>
        <v xml:space="preserve"> Chordata</v>
      </c>
      <c r="L1356" t="str">
        <f>VLOOKUP($B1356,SOCS_box_taxonomy!$B$2:$Z$948,9,0)</f>
        <v xml:space="preserve"> Craniata</v>
      </c>
      <c r="M1356" t="str">
        <f>VLOOKUP($B1356,SOCS_box_taxonomy!$B$2:$Z$948,10,0)</f>
        <v xml:space="preserve"> Vertebrata</v>
      </c>
      <c r="N1356" t="str">
        <f>VLOOKUP($B1356,SOCS_box_taxonomy!$B$2:$Z$948,11,0)</f>
        <v xml:space="preserve"> Euteleostomi</v>
      </c>
      <c r="O1356" t="str">
        <f>VLOOKUP($B1356,SOCS_box_taxonomy!$B$2:$Z$948,12,0)</f>
        <v>Mammalia</v>
      </c>
      <c r="P1356" t="str">
        <f>VLOOKUP($B1356,SOCS_box_taxonomy!$B$2:$Z$948,13,0)</f>
        <v xml:space="preserve"> Eutheria</v>
      </c>
      <c r="Q1356" t="str">
        <f>VLOOKUP($B1356,SOCS_box_taxonomy!$B$2:$Z$948,14,0)</f>
        <v xml:space="preserve"> Euarchontoglires</v>
      </c>
      <c r="R1356" t="str">
        <f>VLOOKUP($B1356,SOCS_box_taxonomy!$B$2:$Z$948,15,0)</f>
        <v xml:space="preserve"> Glires</v>
      </c>
      <c r="S1356" t="str">
        <f>VLOOKUP($B1356,SOCS_box_taxonomy!$B$2:$Z$948,16,0)</f>
        <v xml:space="preserve"> Rodentia</v>
      </c>
      <c r="T1356" t="str">
        <f>VLOOKUP($B1356,SOCS_box_taxonomy!$B$2:$Z$948,17,0)</f>
        <v xml:space="preserve"> Sciurognathi</v>
      </c>
      <c r="U1356" t="str">
        <f>VLOOKUP($B1356,SOCS_box_taxonomy!$B$2:$Z$948,18,0)</f>
        <v>Muroidea</v>
      </c>
      <c r="V1356" t="str">
        <f>VLOOKUP($B1356,SOCS_box_taxonomy!$B$2:$Z$948,19,0)</f>
        <v xml:space="preserve"> Muridae</v>
      </c>
      <c r="W1356" t="str">
        <f>VLOOKUP($B1356,SOCS_box_taxonomy!$B$2:$Z$948,20,0)</f>
        <v xml:space="preserve"> Murinae</v>
      </c>
      <c r="X1356" t="str">
        <f>VLOOKUP($B1356,SOCS_box_taxonomy!$B$2:$Z$948,21,0)</f>
        <v xml:space="preserve"> Rattus.</v>
      </c>
      <c r="Y1356">
        <f>VLOOKUP($B1356,SOCS_box_taxonomy!$B$2:$Z$948,22,0)</f>
        <v>0</v>
      </c>
    </row>
    <row r="1357" spans="1:26">
      <c r="A1357" t="s">
        <v>652</v>
      </c>
      <c r="B1357" t="s">
        <v>1752</v>
      </c>
      <c r="C1357">
        <v>1546</v>
      </c>
      <c r="D1357" t="s">
        <v>1266</v>
      </c>
      <c r="E1357">
        <v>74</v>
      </c>
      <c r="F1357">
        <v>109</v>
      </c>
      <c r="G1357">
        <v>121734</v>
      </c>
      <c r="H1357" t="s">
        <v>1267</v>
      </c>
      <c r="I1357" t="str">
        <f>VLOOKUP($B1357,SOCS_box_taxonomy!$B$2:$Z$948,6,0)</f>
        <v>Eukaryota</v>
      </c>
      <c r="J1357" t="str">
        <f>VLOOKUP($B1357,SOCS_box_taxonomy!$B$2:$Z$948,7,0)</f>
        <v xml:space="preserve"> Metazoa</v>
      </c>
      <c r="K1357" t="str">
        <f>VLOOKUP($B1357,SOCS_box_taxonomy!$B$2:$Z$948,8,0)</f>
        <v xml:space="preserve"> Chordata</v>
      </c>
      <c r="L1357" t="str">
        <f>VLOOKUP($B1357,SOCS_box_taxonomy!$B$2:$Z$948,9,0)</f>
        <v xml:space="preserve"> Craniata</v>
      </c>
      <c r="M1357" t="str">
        <f>VLOOKUP($B1357,SOCS_box_taxonomy!$B$2:$Z$948,10,0)</f>
        <v xml:space="preserve"> Vertebrata</v>
      </c>
      <c r="N1357" t="str">
        <f>VLOOKUP($B1357,SOCS_box_taxonomy!$B$2:$Z$948,11,0)</f>
        <v xml:space="preserve"> Euteleostomi</v>
      </c>
      <c r="O1357" t="str">
        <f>VLOOKUP($B1357,SOCS_box_taxonomy!$B$2:$Z$948,12,0)</f>
        <v>Mammalia</v>
      </c>
      <c r="P1357" t="str">
        <f>VLOOKUP($B1357,SOCS_box_taxonomy!$B$2:$Z$948,13,0)</f>
        <v xml:space="preserve"> Eutheria</v>
      </c>
      <c r="Q1357" t="str">
        <f>VLOOKUP($B1357,SOCS_box_taxonomy!$B$2:$Z$948,14,0)</f>
        <v xml:space="preserve"> Euarchontoglires</v>
      </c>
      <c r="R1357" t="str">
        <f>VLOOKUP($B1357,SOCS_box_taxonomy!$B$2:$Z$948,15,0)</f>
        <v xml:space="preserve"> Glires</v>
      </c>
      <c r="S1357" t="str">
        <f>VLOOKUP($B1357,SOCS_box_taxonomy!$B$2:$Z$948,16,0)</f>
        <v xml:space="preserve"> Rodentia</v>
      </c>
      <c r="T1357" t="str">
        <f>VLOOKUP($B1357,SOCS_box_taxonomy!$B$2:$Z$948,17,0)</f>
        <v xml:space="preserve"> Sciurognathi</v>
      </c>
      <c r="U1357" t="str">
        <f>VLOOKUP($B1357,SOCS_box_taxonomy!$B$2:$Z$948,18,0)</f>
        <v>Muroidea</v>
      </c>
      <c r="V1357" t="str">
        <f>VLOOKUP($B1357,SOCS_box_taxonomy!$B$2:$Z$948,19,0)</f>
        <v xml:space="preserve"> Muridae</v>
      </c>
      <c r="W1357" t="str">
        <f>VLOOKUP($B1357,SOCS_box_taxonomy!$B$2:$Z$948,20,0)</f>
        <v xml:space="preserve"> Murinae</v>
      </c>
      <c r="X1357" t="str">
        <f>VLOOKUP($B1357,SOCS_box_taxonomy!$B$2:$Z$948,21,0)</f>
        <v xml:space="preserve"> Rattus.</v>
      </c>
      <c r="Y1357">
        <f>VLOOKUP($B1357,SOCS_box_taxonomy!$B$2:$Z$948,22,0)</f>
        <v>0</v>
      </c>
    </row>
    <row r="1358" spans="1:26">
      <c r="A1358" t="s">
        <v>652</v>
      </c>
      <c r="B1358" t="s">
        <v>1752</v>
      </c>
      <c r="C1358">
        <v>1546</v>
      </c>
      <c r="D1358" t="s">
        <v>1342</v>
      </c>
      <c r="E1358">
        <v>671</v>
      </c>
      <c r="F1358">
        <v>1383</v>
      </c>
      <c r="G1358">
        <v>16</v>
      </c>
      <c r="I1358" t="str">
        <f>VLOOKUP($B1358,SOCS_box_taxonomy!$B$2:$Z$948,6,0)</f>
        <v>Eukaryota</v>
      </c>
      <c r="J1358" t="str">
        <f>VLOOKUP($B1358,SOCS_box_taxonomy!$B$2:$Z$948,7,0)</f>
        <v xml:space="preserve"> Metazoa</v>
      </c>
      <c r="K1358" t="str">
        <f>VLOOKUP($B1358,SOCS_box_taxonomy!$B$2:$Z$948,8,0)</f>
        <v xml:space="preserve"> Chordata</v>
      </c>
      <c r="L1358" t="str">
        <f>VLOOKUP($B1358,SOCS_box_taxonomy!$B$2:$Z$948,9,0)</f>
        <v xml:space="preserve"> Craniata</v>
      </c>
      <c r="M1358" t="str">
        <f>VLOOKUP($B1358,SOCS_box_taxonomy!$B$2:$Z$948,10,0)</f>
        <v xml:space="preserve"> Vertebrata</v>
      </c>
      <c r="N1358" t="str">
        <f>VLOOKUP($B1358,SOCS_box_taxonomy!$B$2:$Z$948,11,0)</f>
        <v xml:space="preserve"> Euteleostomi</v>
      </c>
      <c r="O1358" t="str">
        <f>VLOOKUP($B1358,SOCS_box_taxonomy!$B$2:$Z$948,12,0)</f>
        <v>Mammalia</v>
      </c>
      <c r="P1358" t="str">
        <f>VLOOKUP($B1358,SOCS_box_taxonomy!$B$2:$Z$948,13,0)</f>
        <v xml:space="preserve"> Eutheria</v>
      </c>
      <c r="Q1358" t="str">
        <f>VLOOKUP($B1358,SOCS_box_taxonomy!$B$2:$Z$948,14,0)</f>
        <v xml:space="preserve"> Euarchontoglires</v>
      </c>
      <c r="R1358" t="str">
        <f>VLOOKUP($B1358,SOCS_box_taxonomy!$B$2:$Z$948,15,0)</f>
        <v xml:space="preserve"> Glires</v>
      </c>
      <c r="S1358" t="str">
        <f>VLOOKUP($B1358,SOCS_box_taxonomy!$B$2:$Z$948,16,0)</f>
        <v xml:space="preserve"> Rodentia</v>
      </c>
      <c r="T1358" t="str">
        <f>VLOOKUP($B1358,SOCS_box_taxonomy!$B$2:$Z$948,17,0)</f>
        <v xml:space="preserve"> Sciurognathi</v>
      </c>
      <c r="U1358" t="str">
        <f>VLOOKUP($B1358,SOCS_box_taxonomy!$B$2:$Z$948,18,0)</f>
        <v>Muroidea</v>
      </c>
      <c r="V1358" t="str">
        <f>VLOOKUP($B1358,SOCS_box_taxonomy!$B$2:$Z$948,19,0)</f>
        <v xml:space="preserve"> Muridae</v>
      </c>
      <c r="W1358" t="str">
        <f>VLOOKUP($B1358,SOCS_box_taxonomy!$B$2:$Z$948,20,0)</f>
        <v xml:space="preserve"> Murinae</v>
      </c>
      <c r="X1358" t="str">
        <f>VLOOKUP($B1358,SOCS_box_taxonomy!$B$2:$Z$948,21,0)</f>
        <v xml:space="preserve"> Rattus.</v>
      </c>
      <c r="Y1358">
        <f>VLOOKUP($B1358,SOCS_box_taxonomy!$B$2:$Z$948,22,0)</f>
        <v>0</v>
      </c>
    </row>
    <row r="1359" spans="1:26">
      <c r="A1359" t="s">
        <v>653</v>
      </c>
      <c r="B1359" t="s">
        <v>1753</v>
      </c>
      <c r="C1359">
        <v>524</v>
      </c>
      <c r="D1359" t="s">
        <v>1269</v>
      </c>
      <c r="E1359">
        <v>150</v>
      </c>
      <c r="F1359">
        <v>242</v>
      </c>
      <c r="G1359">
        <v>64467</v>
      </c>
      <c r="H1359" t="s">
        <v>1270</v>
      </c>
      <c r="I1359" t="str">
        <f>VLOOKUP($B1359,SOCS_box_taxonomy!$B$2:$Z$948,6,0)</f>
        <v>Eukaryota</v>
      </c>
      <c r="J1359" t="str">
        <f>VLOOKUP($B1359,SOCS_box_taxonomy!$B$2:$Z$948,7,0)</f>
        <v xml:space="preserve"> Metazoa</v>
      </c>
      <c r="K1359" t="str">
        <f>VLOOKUP($B1359,SOCS_box_taxonomy!$B$2:$Z$948,8,0)</f>
        <v xml:space="preserve"> Chordata</v>
      </c>
      <c r="L1359" t="str">
        <f>VLOOKUP($B1359,SOCS_box_taxonomy!$B$2:$Z$948,9,0)</f>
        <v xml:space="preserve"> Craniata</v>
      </c>
      <c r="M1359" t="str">
        <f>VLOOKUP($B1359,SOCS_box_taxonomy!$B$2:$Z$948,10,0)</f>
        <v xml:space="preserve"> Vertebrata</v>
      </c>
      <c r="N1359" t="str">
        <f>VLOOKUP($B1359,SOCS_box_taxonomy!$B$2:$Z$948,11,0)</f>
        <v xml:space="preserve"> Euteleostomi</v>
      </c>
      <c r="O1359" t="str">
        <f>VLOOKUP($B1359,SOCS_box_taxonomy!$B$2:$Z$948,12,0)</f>
        <v>Mammalia</v>
      </c>
      <c r="P1359" t="str">
        <f>VLOOKUP($B1359,SOCS_box_taxonomy!$B$2:$Z$948,13,0)</f>
        <v xml:space="preserve"> Eutheria</v>
      </c>
      <c r="Q1359" t="str">
        <f>VLOOKUP($B1359,SOCS_box_taxonomy!$B$2:$Z$948,14,0)</f>
        <v xml:space="preserve"> Euarchontoglires</v>
      </c>
      <c r="R1359" t="str">
        <f>VLOOKUP($B1359,SOCS_box_taxonomy!$B$2:$Z$948,15,0)</f>
        <v xml:space="preserve"> Glires</v>
      </c>
      <c r="S1359" t="str">
        <f>VLOOKUP($B1359,SOCS_box_taxonomy!$B$2:$Z$948,16,0)</f>
        <v xml:space="preserve"> Rodentia</v>
      </c>
      <c r="T1359" t="str">
        <f>VLOOKUP($B1359,SOCS_box_taxonomy!$B$2:$Z$948,17,0)</f>
        <v xml:space="preserve"> Sciurognathi</v>
      </c>
      <c r="U1359" t="str">
        <f>VLOOKUP($B1359,SOCS_box_taxonomy!$B$2:$Z$948,18,0)</f>
        <v>Muroidea</v>
      </c>
      <c r="V1359" t="str">
        <f>VLOOKUP($B1359,SOCS_box_taxonomy!$B$2:$Z$948,19,0)</f>
        <v xml:space="preserve"> Muridae</v>
      </c>
      <c r="W1359" t="str">
        <f>VLOOKUP($B1359,SOCS_box_taxonomy!$B$2:$Z$948,20,0)</f>
        <v xml:space="preserve"> Murinae</v>
      </c>
      <c r="X1359" t="str">
        <f>VLOOKUP($B1359,SOCS_box_taxonomy!$B$2:$Z$948,21,0)</f>
        <v xml:space="preserve"> Rattus.</v>
      </c>
      <c r="Y1359">
        <f>VLOOKUP($B1359,SOCS_box_taxonomy!$B$2:$Z$948,22,0)</f>
        <v>0</v>
      </c>
    </row>
    <row r="1360" spans="1:26">
      <c r="A1360" t="s">
        <v>653</v>
      </c>
      <c r="B1360" t="s">
        <v>1753</v>
      </c>
      <c r="C1360">
        <v>524</v>
      </c>
      <c r="D1360" t="s">
        <v>1269</v>
      </c>
      <c r="E1360">
        <v>6</v>
      </c>
      <c r="F1360">
        <v>74</v>
      </c>
      <c r="G1360">
        <v>64467</v>
      </c>
      <c r="H1360" t="s">
        <v>1270</v>
      </c>
      <c r="I1360" t="str">
        <f>VLOOKUP($B1360,SOCS_box_taxonomy!$B$2:$Z$948,6,0)</f>
        <v>Eukaryota</v>
      </c>
      <c r="J1360" t="str">
        <f>VLOOKUP($B1360,SOCS_box_taxonomy!$B$2:$Z$948,7,0)</f>
        <v xml:space="preserve"> Metazoa</v>
      </c>
      <c r="K1360" t="str">
        <f>VLOOKUP($B1360,SOCS_box_taxonomy!$B$2:$Z$948,8,0)</f>
        <v xml:space="preserve"> Chordata</v>
      </c>
      <c r="L1360" t="str">
        <f>VLOOKUP($B1360,SOCS_box_taxonomy!$B$2:$Z$948,9,0)</f>
        <v xml:space="preserve"> Craniata</v>
      </c>
      <c r="M1360" t="str">
        <f>VLOOKUP($B1360,SOCS_box_taxonomy!$B$2:$Z$948,10,0)</f>
        <v xml:space="preserve"> Vertebrata</v>
      </c>
      <c r="N1360" t="str">
        <f>VLOOKUP($B1360,SOCS_box_taxonomy!$B$2:$Z$948,11,0)</f>
        <v xml:space="preserve"> Euteleostomi</v>
      </c>
      <c r="O1360" t="str">
        <f>VLOOKUP($B1360,SOCS_box_taxonomy!$B$2:$Z$948,12,0)</f>
        <v>Mammalia</v>
      </c>
      <c r="P1360" t="str">
        <f>VLOOKUP($B1360,SOCS_box_taxonomy!$B$2:$Z$948,13,0)</f>
        <v xml:space="preserve"> Eutheria</v>
      </c>
      <c r="Q1360" t="str">
        <f>VLOOKUP($B1360,SOCS_box_taxonomy!$B$2:$Z$948,14,0)</f>
        <v xml:space="preserve"> Euarchontoglires</v>
      </c>
      <c r="R1360" t="str">
        <f>VLOOKUP($B1360,SOCS_box_taxonomy!$B$2:$Z$948,15,0)</f>
        <v xml:space="preserve"> Glires</v>
      </c>
      <c r="S1360" t="str">
        <f>VLOOKUP($B1360,SOCS_box_taxonomy!$B$2:$Z$948,16,0)</f>
        <v xml:space="preserve"> Rodentia</v>
      </c>
      <c r="T1360" t="str">
        <f>VLOOKUP($B1360,SOCS_box_taxonomy!$B$2:$Z$948,17,0)</f>
        <v xml:space="preserve"> Sciurognathi</v>
      </c>
      <c r="U1360" t="str">
        <f>VLOOKUP($B1360,SOCS_box_taxonomy!$B$2:$Z$948,18,0)</f>
        <v>Muroidea</v>
      </c>
      <c r="V1360" t="str">
        <f>VLOOKUP($B1360,SOCS_box_taxonomy!$B$2:$Z$948,19,0)</f>
        <v xml:space="preserve"> Muridae</v>
      </c>
      <c r="W1360" t="str">
        <f>VLOOKUP($B1360,SOCS_box_taxonomy!$B$2:$Z$948,20,0)</f>
        <v xml:space="preserve"> Murinae</v>
      </c>
      <c r="X1360" t="str">
        <f>VLOOKUP($B1360,SOCS_box_taxonomy!$B$2:$Z$948,21,0)</f>
        <v xml:space="preserve"> Rattus.</v>
      </c>
      <c r="Y1360">
        <f>VLOOKUP($B1360,SOCS_box_taxonomy!$B$2:$Z$948,22,0)</f>
        <v>0</v>
      </c>
    </row>
    <row r="1361" spans="1:26">
      <c r="A1361" t="s">
        <v>653</v>
      </c>
      <c r="B1361" t="s">
        <v>1753</v>
      </c>
      <c r="C1361">
        <v>524</v>
      </c>
      <c r="D1361" t="s">
        <v>1269</v>
      </c>
      <c r="E1361">
        <v>83</v>
      </c>
      <c r="F1361">
        <v>176</v>
      </c>
      <c r="G1361">
        <v>64467</v>
      </c>
      <c r="H1361" t="s">
        <v>1270</v>
      </c>
      <c r="I1361" t="str">
        <f>VLOOKUP($B1361,SOCS_box_taxonomy!$B$2:$Z$948,6,0)</f>
        <v>Eukaryota</v>
      </c>
      <c r="J1361" t="str">
        <f>VLOOKUP($B1361,SOCS_box_taxonomy!$B$2:$Z$948,7,0)</f>
        <v xml:space="preserve"> Metazoa</v>
      </c>
      <c r="K1361" t="str">
        <f>VLOOKUP($B1361,SOCS_box_taxonomy!$B$2:$Z$948,8,0)</f>
        <v xml:space="preserve"> Chordata</v>
      </c>
      <c r="L1361" t="str">
        <f>VLOOKUP($B1361,SOCS_box_taxonomy!$B$2:$Z$948,9,0)</f>
        <v xml:space="preserve"> Craniata</v>
      </c>
      <c r="M1361" t="str">
        <f>VLOOKUP($B1361,SOCS_box_taxonomy!$B$2:$Z$948,10,0)</f>
        <v xml:space="preserve"> Vertebrata</v>
      </c>
      <c r="N1361" t="str">
        <f>VLOOKUP($B1361,SOCS_box_taxonomy!$B$2:$Z$948,11,0)</f>
        <v xml:space="preserve"> Euteleostomi</v>
      </c>
      <c r="O1361" t="str">
        <f>VLOOKUP($B1361,SOCS_box_taxonomy!$B$2:$Z$948,12,0)</f>
        <v>Mammalia</v>
      </c>
      <c r="P1361" t="str">
        <f>VLOOKUP($B1361,SOCS_box_taxonomy!$B$2:$Z$948,13,0)</f>
        <v xml:space="preserve"> Eutheria</v>
      </c>
      <c r="Q1361" t="str">
        <f>VLOOKUP($B1361,SOCS_box_taxonomy!$B$2:$Z$948,14,0)</f>
        <v xml:space="preserve"> Euarchontoglires</v>
      </c>
      <c r="R1361" t="str">
        <f>VLOOKUP($B1361,SOCS_box_taxonomy!$B$2:$Z$948,15,0)</f>
        <v xml:space="preserve"> Glires</v>
      </c>
      <c r="S1361" t="str">
        <f>VLOOKUP($B1361,SOCS_box_taxonomy!$B$2:$Z$948,16,0)</f>
        <v xml:space="preserve"> Rodentia</v>
      </c>
      <c r="T1361" t="str">
        <f>VLOOKUP($B1361,SOCS_box_taxonomy!$B$2:$Z$948,17,0)</f>
        <v xml:space="preserve"> Sciurognathi</v>
      </c>
      <c r="U1361" t="str">
        <f>VLOOKUP($B1361,SOCS_box_taxonomy!$B$2:$Z$948,18,0)</f>
        <v>Muroidea</v>
      </c>
      <c r="V1361" t="str">
        <f>VLOOKUP($B1361,SOCS_box_taxonomy!$B$2:$Z$948,19,0)</f>
        <v xml:space="preserve"> Muridae</v>
      </c>
      <c r="W1361" t="str">
        <f>VLOOKUP($B1361,SOCS_box_taxonomy!$B$2:$Z$948,20,0)</f>
        <v xml:space="preserve"> Murinae</v>
      </c>
      <c r="X1361" t="str">
        <f>VLOOKUP($B1361,SOCS_box_taxonomy!$B$2:$Z$948,21,0)</f>
        <v xml:space="preserve"> Rattus.</v>
      </c>
      <c r="Y1361">
        <f>VLOOKUP($B1361,SOCS_box_taxonomy!$B$2:$Z$948,22,0)</f>
        <v>0</v>
      </c>
    </row>
    <row r="1362" spans="1:26">
      <c r="A1362" t="s">
        <v>653</v>
      </c>
      <c r="B1362" t="s">
        <v>1753</v>
      </c>
      <c r="C1362">
        <v>524</v>
      </c>
      <c r="D1362" t="s">
        <v>1325</v>
      </c>
      <c r="E1362">
        <v>112</v>
      </c>
      <c r="F1362">
        <v>166</v>
      </c>
      <c r="G1362">
        <v>4200</v>
      </c>
      <c r="H1362" t="s">
        <v>1326</v>
      </c>
      <c r="I1362" t="str">
        <f>VLOOKUP($B1362,SOCS_box_taxonomy!$B$2:$Z$948,6,0)</f>
        <v>Eukaryota</v>
      </c>
      <c r="J1362" t="str">
        <f>VLOOKUP($B1362,SOCS_box_taxonomy!$B$2:$Z$948,7,0)</f>
        <v xml:space="preserve"> Metazoa</v>
      </c>
      <c r="K1362" t="str">
        <f>VLOOKUP($B1362,SOCS_box_taxonomy!$B$2:$Z$948,8,0)</f>
        <v xml:space="preserve"> Chordata</v>
      </c>
      <c r="L1362" t="str">
        <f>VLOOKUP($B1362,SOCS_box_taxonomy!$B$2:$Z$948,9,0)</f>
        <v xml:space="preserve"> Craniata</v>
      </c>
      <c r="M1362" t="str">
        <f>VLOOKUP($B1362,SOCS_box_taxonomy!$B$2:$Z$948,10,0)</f>
        <v xml:space="preserve"> Vertebrata</v>
      </c>
      <c r="N1362" t="str">
        <f>VLOOKUP($B1362,SOCS_box_taxonomy!$B$2:$Z$948,11,0)</f>
        <v xml:space="preserve"> Euteleostomi</v>
      </c>
      <c r="O1362" t="str">
        <f>VLOOKUP($B1362,SOCS_box_taxonomy!$B$2:$Z$948,12,0)</f>
        <v>Mammalia</v>
      </c>
      <c r="P1362" t="str">
        <f>VLOOKUP($B1362,SOCS_box_taxonomy!$B$2:$Z$948,13,0)</f>
        <v xml:space="preserve"> Eutheria</v>
      </c>
      <c r="Q1362" t="str">
        <f>VLOOKUP($B1362,SOCS_box_taxonomy!$B$2:$Z$948,14,0)</f>
        <v xml:space="preserve"> Euarchontoglires</v>
      </c>
      <c r="R1362" t="str">
        <f>VLOOKUP($B1362,SOCS_box_taxonomy!$B$2:$Z$948,15,0)</f>
        <v xml:space="preserve"> Glires</v>
      </c>
      <c r="S1362" t="str">
        <f>VLOOKUP($B1362,SOCS_box_taxonomy!$B$2:$Z$948,16,0)</f>
        <v xml:space="preserve"> Rodentia</v>
      </c>
      <c r="T1362" t="str">
        <f>VLOOKUP($B1362,SOCS_box_taxonomy!$B$2:$Z$948,17,0)</f>
        <v xml:space="preserve"> Sciurognathi</v>
      </c>
      <c r="U1362" t="str">
        <f>VLOOKUP($B1362,SOCS_box_taxonomy!$B$2:$Z$948,18,0)</f>
        <v>Muroidea</v>
      </c>
      <c r="V1362" t="str">
        <f>VLOOKUP($B1362,SOCS_box_taxonomy!$B$2:$Z$948,19,0)</f>
        <v xml:space="preserve"> Muridae</v>
      </c>
      <c r="W1362" t="str">
        <f>VLOOKUP($B1362,SOCS_box_taxonomy!$B$2:$Z$948,20,0)</f>
        <v xml:space="preserve"> Murinae</v>
      </c>
      <c r="X1362" t="str">
        <f>VLOOKUP($B1362,SOCS_box_taxonomy!$B$2:$Z$948,21,0)</f>
        <v xml:space="preserve"> Rattus.</v>
      </c>
      <c r="Y1362">
        <f>VLOOKUP($B1362,SOCS_box_taxonomy!$B$2:$Z$948,22,0)</f>
        <v>0</v>
      </c>
    </row>
    <row r="1363" spans="1:26">
      <c r="A1363" t="s">
        <v>653</v>
      </c>
      <c r="B1363" t="s">
        <v>1753</v>
      </c>
      <c r="C1363">
        <v>524</v>
      </c>
      <c r="D1363" t="s">
        <v>1325</v>
      </c>
      <c r="E1363">
        <v>79</v>
      </c>
      <c r="F1363">
        <v>132</v>
      </c>
      <c r="G1363">
        <v>4200</v>
      </c>
      <c r="H1363" t="s">
        <v>1326</v>
      </c>
      <c r="I1363" t="str">
        <f>VLOOKUP($B1363,SOCS_box_taxonomy!$B$2:$Z$948,6,0)</f>
        <v>Eukaryota</v>
      </c>
      <c r="J1363" t="str">
        <f>VLOOKUP($B1363,SOCS_box_taxonomy!$B$2:$Z$948,7,0)</f>
        <v xml:space="preserve"> Metazoa</v>
      </c>
      <c r="K1363" t="str">
        <f>VLOOKUP($B1363,SOCS_box_taxonomy!$B$2:$Z$948,8,0)</f>
        <v xml:space="preserve"> Chordata</v>
      </c>
      <c r="L1363" t="str">
        <f>VLOOKUP($B1363,SOCS_box_taxonomy!$B$2:$Z$948,9,0)</f>
        <v xml:space="preserve"> Craniata</v>
      </c>
      <c r="M1363" t="str">
        <f>VLOOKUP($B1363,SOCS_box_taxonomy!$B$2:$Z$948,10,0)</f>
        <v xml:space="preserve"> Vertebrata</v>
      </c>
      <c r="N1363" t="str">
        <f>VLOOKUP($B1363,SOCS_box_taxonomy!$B$2:$Z$948,11,0)</f>
        <v xml:space="preserve"> Euteleostomi</v>
      </c>
      <c r="O1363" t="str">
        <f>VLOOKUP($B1363,SOCS_box_taxonomy!$B$2:$Z$948,12,0)</f>
        <v>Mammalia</v>
      </c>
      <c r="P1363" t="str">
        <f>VLOOKUP($B1363,SOCS_box_taxonomy!$B$2:$Z$948,13,0)</f>
        <v xml:space="preserve"> Eutheria</v>
      </c>
      <c r="Q1363" t="str">
        <f>VLOOKUP($B1363,SOCS_box_taxonomy!$B$2:$Z$948,14,0)</f>
        <v xml:space="preserve"> Euarchontoglires</v>
      </c>
      <c r="R1363" t="str">
        <f>VLOOKUP($B1363,SOCS_box_taxonomy!$B$2:$Z$948,15,0)</f>
        <v xml:space="preserve"> Glires</v>
      </c>
      <c r="S1363" t="str">
        <f>VLOOKUP($B1363,SOCS_box_taxonomy!$B$2:$Z$948,16,0)</f>
        <v xml:space="preserve"> Rodentia</v>
      </c>
      <c r="T1363" t="str">
        <f>VLOOKUP($B1363,SOCS_box_taxonomy!$B$2:$Z$948,17,0)</f>
        <v xml:space="preserve"> Sciurognathi</v>
      </c>
      <c r="U1363" t="str">
        <f>VLOOKUP($B1363,SOCS_box_taxonomy!$B$2:$Z$948,18,0)</f>
        <v>Muroidea</v>
      </c>
      <c r="V1363" t="str">
        <f>VLOOKUP($B1363,SOCS_box_taxonomy!$B$2:$Z$948,19,0)</f>
        <v xml:space="preserve"> Muridae</v>
      </c>
      <c r="W1363" t="str">
        <f>VLOOKUP($B1363,SOCS_box_taxonomy!$B$2:$Z$948,20,0)</f>
        <v xml:space="preserve"> Murinae</v>
      </c>
      <c r="X1363" t="str">
        <f>VLOOKUP($B1363,SOCS_box_taxonomy!$B$2:$Z$948,21,0)</f>
        <v xml:space="preserve"> Rattus.</v>
      </c>
      <c r="Y1363">
        <f>VLOOKUP($B1363,SOCS_box_taxonomy!$B$2:$Z$948,22,0)</f>
        <v>0</v>
      </c>
    </row>
    <row r="1364" spans="1:26">
      <c r="A1364" t="s">
        <v>653</v>
      </c>
      <c r="B1364" t="s">
        <v>1753</v>
      </c>
      <c r="C1364">
        <v>524</v>
      </c>
      <c r="D1364" t="s">
        <v>21</v>
      </c>
      <c r="E1364">
        <v>459</v>
      </c>
      <c r="F1364">
        <v>501</v>
      </c>
      <c r="G1364">
        <v>1016</v>
      </c>
      <c r="H1364" t="s">
        <v>1265</v>
      </c>
      <c r="I1364" t="str">
        <f>VLOOKUP($B1364,SOCS_box_taxonomy!$B$2:$Z$948,6,0)</f>
        <v>Eukaryota</v>
      </c>
      <c r="J1364" t="str">
        <f>VLOOKUP($B1364,SOCS_box_taxonomy!$B$2:$Z$948,7,0)</f>
        <v xml:space="preserve"> Metazoa</v>
      </c>
      <c r="K1364" t="str">
        <f>VLOOKUP($B1364,SOCS_box_taxonomy!$B$2:$Z$948,8,0)</f>
        <v xml:space="preserve"> Chordata</v>
      </c>
      <c r="L1364" t="str">
        <f>VLOOKUP($B1364,SOCS_box_taxonomy!$B$2:$Z$948,9,0)</f>
        <v xml:space="preserve"> Craniata</v>
      </c>
      <c r="M1364" t="str">
        <f>VLOOKUP($B1364,SOCS_box_taxonomy!$B$2:$Z$948,10,0)</f>
        <v xml:space="preserve"> Vertebrata</v>
      </c>
      <c r="N1364" t="str">
        <f>VLOOKUP($B1364,SOCS_box_taxonomy!$B$2:$Z$948,11,0)</f>
        <v xml:space="preserve"> Euteleostomi</v>
      </c>
      <c r="O1364" t="str">
        <f>VLOOKUP($B1364,SOCS_box_taxonomy!$B$2:$Z$948,12,0)</f>
        <v>Mammalia</v>
      </c>
      <c r="P1364" t="str">
        <f>VLOOKUP($B1364,SOCS_box_taxonomy!$B$2:$Z$948,13,0)</f>
        <v xml:space="preserve"> Eutheria</v>
      </c>
      <c r="Q1364" t="str">
        <f>VLOOKUP($B1364,SOCS_box_taxonomy!$B$2:$Z$948,14,0)</f>
        <v xml:space="preserve"> Euarchontoglires</v>
      </c>
      <c r="R1364" t="str">
        <f>VLOOKUP($B1364,SOCS_box_taxonomy!$B$2:$Z$948,15,0)</f>
        <v xml:space="preserve"> Glires</v>
      </c>
      <c r="S1364" t="str">
        <f>VLOOKUP($B1364,SOCS_box_taxonomy!$B$2:$Z$948,16,0)</f>
        <v xml:space="preserve"> Rodentia</v>
      </c>
      <c r="T1364" t="str">
        <f>VLOOKUP($B1364,SOCS_box_taxonomy!$B$2:$Z$948,17,0)</f>
        <v xml:space="preserve"> Sciurognathi</v>
      </c>
      <c r="U1364" t="str">
        <f>VLOOKUP($B1364,SOCS_box_taxonomy!$B$2:$Z$948,18,0)</f>
        <v>Muroidea</v>
      </c>
      <c r="V1364" t="str">
        <f>VLOOKUP($B1364,SOCS_box_taxonomy!$B$2:$Z$948,19,0)</f>
        <v xml:space="preserve"> Muridae</v>
      </c>
      <c r="W1364" t="str">
        <f>VLOOKUP($B1364,SOCS_box_taxonomy!$B$2:$Z$948,20,0)</f>
        <v xml:space="preserve"> Murinae</v>
      </c>
      <c r="X1364" t="str">
        <f>VLOOKUP($B1364,SOCS_box_taxonomy!$B$2:$Z$948,21,0)</f>
        <v xml:space="preserve"> Rattus.</v>
      </c>
      <c r="Y1364">
        <f>VLOOKUP($B1364,SOCS_box_taxonomy!$B$2:$Z$948,22,0)</f>
        <v>0</v>
      </c>
      <c r="Z1364">
        <f>$F1364-$E1364+1</f>
        <v>43</v>
      </c>
    </row>
    <row r="1365" spans="1:26">
      <c r="A1365" t="s">
        <v>654</v>
      </c>
      <c r="B1365" t="s">
        <v>1754</v>
      </c>
      <c r="C1365">
        <v>534</v>
      </c>
      <c r="D1365" t="s">
        <v>1286</v>
      </c>
      <c r="E1365">
        <v>383</v>
      </c>
      <c r="F1365">
        <v>459</v>
      </c>
      <c r="G1365">
        <v>4403</v>
      </c>
      <c r="H1365" t="s">
        <v>1287</v>
      </c>
      <c r="I1365" t="str">
        <f>VLOOKUP($B1365,SOCS_box_taxonomy!$B$2:$Z$948,6,0)</f>
        <v>Eukaryota</v>
      </c>
      <c r="J1365" t="str">
        <f>VLOOKUP($B1365,SOCS_box_taxonomy!$B$2:$Z$948,7,0)</f>
        <v xml:space="preserve"> Metazoa</v>
      </c>
      <c r="K1365" t="str">
        <f>VLOOKUP($B1365,SOCS_box_taxonomy!$B$2:$Z$948,8,0)</f>
        <v xml:space="preserve"> Chordata</v>
      </c>
      <c r="L1365" t="str">
        <f>VLOOKUP($B1365,SOCS_box_taxonomy!$B$2:$Z$948,9,0)</f>
        <v xml:space="preserve"> Craniata</v>
      </c>
      <c r="M1365" t="str">
        <f>VLOOKUP($B1365,SOCS_box_taxonomy!$B$2:$Z$948,10,0)</f>
        <v xml:space="preserve"> Vertebrata</v>
      </c>
      <c r="N1365" t="str">
        <f>VLOOKUP($B1365,SOCS_box_taxonomy!$B$2:$Z$948,11,0)</f>
        <v xml:space="preserve"> Euteleostomi</v>
      </c>
      <c r="O1365" t="str">
        <f>VLOOKUP($B1365,SOCS_box_taxonomy!$B$2:$Z$948,12,0)</f>
        <v>Mammalia</v>
      </c>
      <c r="P1365" t="str">
        <f>VLOOKUP($B1365,SOCS_box_taxonomy!$B$2:$Z$948,13,0)</f>
        <v xml:space="preserve"> Eutheria</v>
      </c>
      <c r="Q1365" t="str">
        <f>VLOOKUP($B1365,SOCS_box_taxonomy!$B$2:$Z$948,14,0)</f>
        <v xml:space="preserve"> Euarchontoglires</v>
      </c>
      <c r="R1365" t="str">
        <f>VLOOKUP($B1365,SOCS_box_taxonomy!$B$2:$Z$948,15,0)</f>
        <v xml:space="preserve"> Glires</v>
      </c>
      <c r="S1365" t="str">
        <f>VLOOKUP($B1365,SOCS_box_taxonomy!$B$2:$Z$948,16,0)</f>
        <v xml:space="preserve"> Rodentia</v>
      </c>
      <c r="T1365" t="str">
        <f>VLOOKUP($B1365,SOCS_box_taxonomy!$B$2:$Z$948,17,0)</f>
        <v xml:space="preserve"> Sciurognathi</v>
      </c>
      <c r="U1365" t="str">
        <f>VLOOKUP($B1365,SOCS_box_taxonomy!$B$2:$Z$948,18,0)</f>
        <v>Muroidea</v>
      </c>
      <c r="V1365" t="str">
        <f>VLOOKUP($B1365,SOCS_box_taxonomy!$B$2:$Z$948,19,0)</f>
        <v xml:space="preserve"> Muridae</v>
      </c>
      <c r="W1365" t="str">
        <f>VLOOKUP($B1365,SOCS_box_taxonomy!$B$2:$Z$948,20,0)</f>
        <v xml:space="preserve"> Murinae</v>
      </c>
      <c r="X1365" t="str">
        <f>VLOOKUP($B1365,SOCS_box_taxonomy!$B$2:$Z$948,21,0)</f>
        <v xml:space="preserve"> Rattus.</v>
      </c>
      <c r="Y1365">
        <f>VLOOKUP($B1365,SOCS_box_taxonomy!$B$2:$Z$948,22,0)</f>
        <v>0</v>
      </c>
    </row>
    <row r="1366" spans="1:26">
      <c r="A1366" t="s">
        <v>654</v>
      </c>
      <c r="B1366" t="s">
        <v>1754</v>
      </c>
      <c r="C1366">
        <v>534</v>
      </c>
      <c r="D1366" t="s">
        <v>21</v>
      </c>
      <c r="E1366">
        <v>496</v>
      </c>
      <c r="F1366">
        <v>533</v>
      </c>
      <c r="G1366">
        <v>1016</v>
      </c>
      <c r="H1366" t="s">
        <v>1265</v>
      </c>
      <c r="I1366" t="str">
        <f>VLOOKUP($B1366,SOCS_box_taxonomy!$B$2:$Z$948,6,0)</f>
        <v>Eukaryota</v>
      </c>
      <c r="J1366" t="str">
        <f>VLOOKUP($B1366,SOCS_box_taxonomy!$B$2:$Z$948,7,0)</f>
        <v xml:space="preserve"> Metazoa</v>
      </c>
      <c r="K1366" t="str">
        <f>VLOOKUP($B1366,SOCS_box_taxonomy!$B$2:$Z$948,8,0)</f>
        <v xml:space="preserve"> Chordata</v>
      </c>
      <c r="L1366" t="str">
        <f>VLOOKUP($B1366,SOCS_box_taxonomy!$B$2:$Z$948,9,0)</f>
        <v xml:space="preserve"> Craniata</v>
      </c>
      <c r="M1366" t="str">
        <f>VLOOKUP($B1366,SOCS_box_taxonomy!$B$2:$Z$948,10,0)</f>
        <v xml:space="preserve"> Vertebrata</v>
      </c>
      <c r="N1366" t="str">
        <f>VLOOKUP($B1366,SOCS_box_taxonomy!$B$2:$Z$948,11,0)</f>
        <v xml:space="preserve"> Euteleostomi</v>
      </c>
      <c r="O1366" t="str">
        <f>VLOOKUP($B1366,SOCS_box_taxonomy!$B$2:$Z$948,12,0)</f>
        <v>Mammalia</v>
      </c>
      <c r="P1366" t="str">
        <f>VLOOKUP($B1366,SOCS_box_taxonomy!$B$2:$Z$948,13,0)</f>
        <v xml:space="preserve"> Eutheria</v>
      </c>
      <c r="Q1366" t="str">
        <f>VLOOKUP($B1366,SOCS_box_taxonomy!$B$2:$Z$948,14,0)</f>
        <v xml:space="preserve"> Euarchontoglires</v>
      </c>
      <c r="R1366" t="str">
        <f>VLOOKUP($B1366,SOCS_box_taxonomy!$B$2:$Z$948,15,0)</f>
        <v xml:space="preserve"> Glires</v>
      </c>
      <c r="S1366" t="str">
        <f>VLOOKUP($B1366,SOCS_box_taxonomy!$B$2:$Z$948,16,0)</f>
        <v xml:space="preserve"> Rodentia</v>
      </c>
      <c r="T1366" t="str">
        <f>VLOOKUP($B1366,SOCS_box_taxonomy!$B$2:$Z$948,17,0)</f>
        <v xml:space="preserve"> Sciurognathi</v>
      </c>
      <c r="U1366" t="str">
        <f>VLOOKUP($B1366,SOCS_box_taxonomy!$B$2:$Z$948,18,0)</f>
        <v>Muroidea</v>
      </c>
      <c r="V1366" t="str">
        <f>VLOOKUP($B1366,SOCS_box_taxonomy!$B$2:$Z$948,19,0)</f>
        <v xml:space="preserve"> Muridae</v>
      </c>
      <c r="W1366" t="str">
        <f>VLOOKUP($B1366,SOCS_box_taxonomy!$B$2:$Z$948,20,0)</f>
        <v xml:space="preserve"> Murinae</v>
      </c>
      <c r="X1366" t="str">
        <f>VLOOKUP($B1366,SOCS_box_taxonomy!$B$2:$Z$948,21,0)</f>
        <v xml:space="preserve"> Rattus.</v>
      </c>
      <c r="Y1366">
        <f>VLOOKUP($B1366,SOCS_box_taxonomy!$B$2:$Z$948,22,0)</f>
        <v>0</v>
      </c>
      <c r="Z1366">
        <f>$F1366-$E1366+1</f>
        <v>38</v>
      </c>
    </row>
    <row r="1367" spans="1:26">
      <c r="A1367" t="s">
        <v>654</v>
      </c>
      <c r="B1367" t="s">
        <v>1754</v>
      </c>
      <c r="C1367">
        <v>534</v>
      </c>
      <c r="D1367" t="s">
        <v>1288</v>
      </c>
      <c r="E1367">
        <v>1</v>
      </c>
      <c r="F1367">
        <v>306</v>
      </c>
      <c r="G1367">
        <v>52</v>
      </c>
      <c r="I1367" t="str">
        <f>VLOOKUP($B1367,SOCS_box_taxonomy!$B$2:$Z$948,6,0)</f>
        <v>Eukaryota</v>
      </c>
      <c r="J1367" t="str">
        <f>VLOOKUP($B1367,SOCS_box_taxonomy!$B$2:$Z$948,7,0)</f>
        <v xml:space="preserve"> Metazoa</v>
      </c>
      <c r="K1367" t="str">
        <f>VLOOKUP($B1367,SOCS_box_taxonomy!$B$2:$Z$948,8,0)</f>
        <v xml:space="preserve"> Chordata</v>
      </c>
      <c r="L1367" t="str">
        <f>VLOOKUP($B1367,SOCS_box_taxonomy!$B$2:$Z$948,9,0)</f>
        <v xml:space="preserve"> Craniata</v>
      </c>
      <c r="M1367" t="str">
        <f>VLOOKUP($B1367,SOCS_box_taxonomy!$B$2:$Z$948,10,0)</f>
        <v xml:space="preserve"> Vertebrata</v>
      </c>
      <c r="N1367" t="str">
        <f>VLOOKUP($B1367,SOCS_box_taxonomy!$B$2:$Z$948,11,0)</f>
        <v xml:space="preserve"> Euteleostomi</v>
      </c>
      <c r="O1367" t="str">
        <f>VLOOKUP($B1367,SOCS_box_taxonomy!$B$2:$Z$948,12,0)</f>
        <v>Mammalia</v>
      </c>
      <c r="P1367" t="str">
        <f>VLOOKUP($B1367,SOCS_box_taxonomy!$B$2:$Z$948,13,0)</f>
        <v xml:space="preserve"> Eutheria</v>
      </c>
      <c r="Q1367" t="str">
        <f>VLOOKUP($B1367,SOCS_box_taxonomy!$B$2:$Z$948,14,0)</f>
        <v xml:space="preserve"> Euarchontoglires</v>
      </c>
      <c r="R1367" t="str">
        <f>VLOOKUP($B1367,SOCS_box_taxonomy!$B$2:$Z$948,15,0)</f>
        <v xml:space="preserve"> Glires</v>
      </c>
      <c r="S1367" t="str">
        <f>VLOOKUP($B1367,SOCS_box_taxonomy!$B$2:$Z$948,16,0)</f>
        <v xml:space="preserve"> Rodentia</v>
      </c>
      <c r="T1367" t="str">
        <f>VLOOKUP($B1367,SOCS_box_taxonomy!$B$2:$Z$948,17,0)</f>
        <v xml:space="preserve"> Sciurognathi</v>
      </c>
      <c r="U1367" t="str">
        <f>VLOOKUP($B1367,SOCS_box_taxonomy!$B$2:$Z$948,18,0)</f>
        <v>Muroidea</v>
      </c>
      <c r="V1367" t="str">
        <f>VLOOKUP($B1367,SOCS_box_taxonomy!$B$2:$Z$948,19,0)</f>
        <v xml:space="preserve"> Muridae</v>
      </c>
      <c r="W1367" t="str">
        <f>VLOOKUP($B1367,SOCS_box_taxonomy!$B$2:$Z$948,20,0)</f>
        <v xml:space="preserve"> Murinae</v>
      </c>
      <c r="X1367" t="str">
        <f>VLOOKUP($B1367,SOCS_box_taxonomy!$B$2:$Z$948,21,0)</f>
        <v xml:space="preserve"> Rattus.</v>
      </c>
      <c r="Y1367">
        <f>VLOOKUP($B1367,SOCS_box_taxonomy!$B$2:$Z$948,22,0)</f>
        <v>0</v>
      </c>
    </row>
    <row r="1368" spans="1:26">
      <c r="A1368" t="s">
        <v>655</v>
      </c>
      <c r="B1368" t="s">
        <v>1755</v>
      </c>
      <c r="C1368">
        <v>294</v>
      </c>
      <c r="D1368" t="s">
        <v>1269</v>
      </c>
      <c r="E1368">
        <v>128</v>
      </c>
      <c r="F1368">
        <v>197</v>
      </c>
      <c r="G1368">
        <v>64467</v>
      </c>
      <c r="H1368" t="s">
        <v>1270</v>
      </c>
      <c r="I1368" t="str">
        <f>VLOOKUP($B1368,SOCS_box_taxonomy!$B$2:$Z$948,6,0)</f>
        <v>Eukaryota</v>
      </c>
      <c r="J1368" t="str">
        <f>VLOOKUP($B1368,SOCS_box_taxonomy!$B$2:$Z$948,7,0)</f>
        <v xml:space="preserve"> Metazoa</v>
      </c>
      <c r="K1368" t="str">
        <f>VLOOKUP($B1368,SOCS_box_taxonomy!$B$2:$Z$948,8,0)</f>
        <v xml:space="preserve"> Chordata</v>
      </c>
      <c r="L1368" t="str">
        <f>VLOOKUP($B1368,SOCS_box_taxonomy!$B$2:$Z$948,9,0)</f>
        <v xml:space="preserve"> Craniata</v>
      </c>
      <c r="M1368" t="str">
        <f>VLOOKUP($B1368,SOCS_box_taxonomy!$B$2:$Z$948,10,0)</f>
        <v xml:space="preserve"> Vertebrata</v>
      </c>
      <c r="N1368" t="str">
        <f>VLOOKUP($B1368,SOCS_box_taxonomy!$B$2:$Z$948,11,0)</f>
        <v xml:space="preserve"> Euteleostomi</v>
      </c>
      <c r="O1368" t="str">
        <f>VLOOKUP($B1368,SOCS_box_taxonomy!$B$2:$Z$948,12,0)</f>
        <v>Mammalia</v>
      </c>
      <c r="P1368" t="str">
        <f>VLOOKUP($B1368,SOCS_box_taxonomy!$B$2:$Z$948,13,0)</f>
        <v xml:space="preserve"> Eutheria</v>
      </c>
      <c r="Q1368" t="str">
        <f>VLOOKUP($B1368,SOCS_box_taxonomy!$B$2:$Z$948,14,0)</f>
        <v xml:space="preserve"> Euarchontoglires</v>
      </c>
      <c r="R1368" t="str">
        <f>VLOOKUP($B1368,SOCS_box_taxonomy!$B$2:$Z$948,15,0)</f>
        <v xml:space="preserve"> Glires</v>
      </c>
      <c r="S1368" t="str">
        <f>VLOOKUP($B1368,SOCS_box_taxonomy!$B$2:$Z$948,16,0)</f>
        <v xml:space="preserve"> Rodentia</v>
      </c>
      <c r="T1368" t="str">
        <f>VLOOKUP($B1368,SOCS_box_taxonomy!$B$2:$Z$948,17,0)</f>
        <v xml:space="preserve"> Sciurognathi</v>
      </c>
      <c r="U1368" t="str">
        <f>VLOOKUP($B1368,SOCS_box_taxonomy!$B$2:$Z$948,18,0)</f>
        <v>Muroidea</v>
      </c>
      <c r="V1368" t="str">
        <f>VLOOKUP($B1368,SOCS_box_taxonomy!$B$2:$Z$948,19,0)</f>
        <v xml:space="preserve"> Muridae</v>
      </c>
      <c r="W1368" t="str">
        <f>VLOOKUP($B1368,SOCS_box_taxonomy!$B$2:$Z$948,20,0)</f>
        <v xml:space="preserve"> Murinae</v>
      </c>
      <c r="X1368" t="str">
        <f>VLOOKUP($B1368,SOCS_box_taxonomy!$B$2:$Z$948,21,0)</f>
        <v xml:space="preserve"> Rattus.</v>
      </c>
      <c r="Y1368">
        <f>VLOOKUP($B1368,SOCS_box_taxonomy!$B$2:$Z$948,22,0)</f>
        <v>0</v>
      </c>
    </row>
    <row r="1369" spans="1:26">
      <c r="A1369" t="s">
        <v>655</v>
      </c>
      <c r="B1369" t="s">
        <v>1755</v>
      </c>
      <c r="C1369">
        <v>294</v>
      </c>
      <c r="D1369" t="s">
        <v>1269</v>
      </c>
      <c r="E1369">
        <v>171</v>
      </c>
      <c r="F1369">
        <v>260</v>
      </c>
      <c r="G1369">
        <v>64467</v>
      </c>
      <c r="H1369" t="s">
        <v>1270</v>
      </c>
      <c r="I1369" t="str">
        <f>VLOOKUP($B1369,SOCS_box_taxonomy!$B$2:$Z$948,6,0)</f>
        <v>Eukaryota</v>
      </c>
      <c r="J1369" t="str">
        <f>VLOOKUP($B1369,SOCS_box_taxonomy!$B$2:$Z$948,7,0)</f>
        <v xml:space="preserve"> Metazoa</v>
      </c>
      <c r="K1369" t="str">
        <f>VLOOKUP($B1369,SOCS_box_taxonomy!$B$2:$Z$948,8,0)</f>
        <v xml:space="preserve"> Chordata</v>
      </c>
      <c r="L1369" t="str">
        <f>VLOOKUP($B1369,SOCS_box_taxonomy!$B$2:$Z$948,9,0)</f>
        <v xml:space="preserve"> Craniata</v>
      </c>
      <c r="M1369" t="str">
        <f>VLOOKUP($B1369,SOCS_box_taxonomy!$B$2:$Z$948,10,0)</f>
        <v xml:space="preserve"> Vertebrata</v>
      </c>
      <c r="N1369" t="str">
        <f>VLOOKUP($B1369,SOCS_box_taxonomy!$B$2:$Z$948,11,0)</f>
        <v xml:space="preserve"> Euteleostomi</v>
      </c>
      <c r="O1369" t="str">
        <f>VLOOKUP($B1369,SOCS_box_taxonomy!$B$2:$Z$948,12,0)</f>
        <v>Mammalia</v>
      </c>
      <c r="P1369" t="str">
        <f>VLOOKUP($B1369,SOCS_box_taxonomy!$B$2:$Z$948,13,0)</f>
        <v xml:space="preserve"> Eutheria</v>
      </c>
      <c r="Q1369" t="str">
        <f>VLOOKUP($B1369,SOCS_box_taxonomy!$B$2:$Z$948,14,0)</f>
        <v xml:space="preserve"> Euarchontoglires</v>
      </c>
      <c r="R1369" t="str">
        <f>VLOOKUP($B1369,SOCS_box_taxonomy!$B$2:$Z$948,15,0)</f>
        <v xml:space="preserve"> Glires</v>
      </c>
      <c r="S1369" t="str">
        <f>VLOOKUP($B1369,SOCS_box_taxonomy!$B$2:$Z$948,16,0)</f>
        <v xml:space="preserve"> Rodentia</v>
      </c>
      <c r="T1369" t="str">
        <f>VLOOKUP($B1369,SOCS_box_taxonomy!$B$2:$Z$948,17,0)</f>
        <v xml:space="preserve"> Sciurognathi</v>
      </c>
      <c r="U1369" t="str">
        <f>VLOOKUP($B1369,SOCS_box_taxonomy!$B$2:$Z$948,18,0)</f>
        <v>Muroidea</v>
      </c>
      <c r="V1369" t="str">
        <f>VLOOKUP($B1369,SOCS_box_taxonomy!$B$2:$Z$948,19,0)</f>
        <v xml:space="preserve"> Muridae</v>
      </c>
      <c r="W1369" t="str">
        <f>VLOOKUP($B1369,SOCS_box_taxonomy!$B$2:$Z$948,20,0)</f>
        <v xml:space="preserve"> Murinae</v>
      </c>
      <c r="X1369" t="str">
        <f>VLOOKUP($B1369,SOCS_box_taxonomy!$B$2:$Z$948,21,0)</f>
        <v xml:space="preserve"> Rattus.</v>
      </c>
      <c r="Y1369">
        <f>VLOOKUP($B1369,SOCS_box_taxonomy!$B$2:$Z$948,22,0)</f>
        <v>0</v>
      </c>
    </row>
    <row r="1370" spans="1:26">
      <c r="A1370" t="s">
        <v>655</v>
      </c>
      <c r="B1370" t="s">
        <v>1755</v>
      </c>
      <c r="C1370">
        <v>294</v>
      </c>
      <c r="D1370" t="s">
        <v>1269</v>
      </c>
      <c r="E1370">
        <v>40</v>
      </c>
      <c r="F1370">
        <v>132</v>
      </c>
      <c r="G1370">
        <v>64467</v>
      </c>
      <c r="H1370" t="s">
        <v>1270</v>
      </c>
      <c r="I1370" t="str">
        <f>VLOOKUP($B1370,SOCS_box_taxonomy!$B$2:$Z$948,6,0)</f>
        <v>Eukaryota</v>
      </c>
      <c r="J1370" t="str">
        <f>VLOOKUP($B1370,SOCS_box_taxonomy!$B$2:$Z$948,7,0)</f>
        <v xml:space="preserve"> Metazoa</v>
      </c>
      <c r="K1370" t="str">
        <f>VLOOKUP($B1370,SOCS_box_taxonomy!$B$2:$Z$948,8,0)</f>
        <v xml:space="preserve"> Chordata</v>
      </c>
      <c r="L1370" t="str">
        <f>VLOOKUP($B1370,SOCS_box_taxonomy!$B$2:$Z$948,9,0)</f>
        <v xml:space="preserve"> Craniata</v>
      </c>
      <c r="M1370" t="str">
        <f>VLOOKUP($B1370,SOCS_box_taxonomy!$B$2:$Z$948,10,0)</f>
        <v xml:space="preserve"> Vertebrata</v>
      </c>
      <c r="N1370" t="str">
        <f>VLOOKUP($B1370,SOCS_box_taxonomy!$B$2:$Z$948,11,0)</f>
        <v xml:space="preserve"> Euteleostomi</v>
      </c>
      <c r="O1370" t="str">
        <f>VLOOKUP($B1370,SOCS_box_taxonomy!$B$2:$Z$948,12,0)</f>
        <v>Mammalia</v>
      </c>
      <c r="P1370" t="str">
        <f>VLOOKUP($B1370,SOCS_box_taxonomy!$B$2:$Z$948,13,0)</f>
        <v xml:space="preserve"> Eutheria</v>
      </c>
      <c r="Q1370" t="str">
        <f>VLOOKUP($B1370,SOCS_box_taxonomy!$B$2:$Z$948,14,0)</f>
        <v xml:space="preserve"> Euarchontoglires</v>
      </c>
      <c r="R1370" t="str">
        <f>VLOOKUP($B1370,SOCS_box_taxonomy!$B$2:$Z$948,15,0)</f>
        <v xml:space="preserve"> Glires</v>
      </c>
      <c r="S1370" t="str">
        <f>VLOOKUP($B1370,SOCS_box_taxonomy!$B$2:$Z$948,16,0)</f>
        <v xml:space="preserve"> Rodentia</v>
      </c>
      <c r="T1370" t="str">
        <f>VLOOKUP($B1370,SOCS_box_taxonomy!$B$2:$Z$948,17,0)</f>
        <v xml:space="preserve"> Sciurognathi</v>
      </c>
      <c r="U1370" t="str">
        <f>VLOOKUP($B1370,SOCS_box_taxonomy!$B$2:$Z$948,18,0)</f>
        <v>Muroidea</v>
      </c>
      <c r="V1370" t="str">
        <f>VLOOKUP($B1370,SOCS_box_taxonomy!$B$2:$Z$948,19,0)</f>
        <v xml:space="preserve"> Muridae</v>
      </c>
      <c r="W1370" t="str">
        <f>VLOOKUP($B1370,SOCS_box_taxonomy!$B$2:$Z$948,20,0)</f>
        <v xml:space="preserve"> Murinae</v>
      </c>
      <c r="X1370" t="str">
        <f>VLOOKUP($B1370,SOCS_box_taxonomy!$B$2:$Z$948,21,0)</f>
        <v xml:space="preserve"> Rattus.</v>
      </c>
      <c r="Y1370">
        <f>VLOOKUP($B1370,SOCS_box_taxonomy!$B$2:$Z$948,22,0)</f>
        <v>0</v>
      </c>
    </row>
    <row r="1371" spans="1:26">
      <c r="A1371" t="s">
        <v>655</v>
      </c>
      <c r="B1371" t="s">
        <v>1755</v>
      </c>
      <c r="C1371">
        <v>294</v>
      </c>
      <c r="D1371" t="s">
        <v>1325</v>
      </c>
      <c r="E1371">
        <v>37</v>
      </c>
      <c r="F1371">
        <v>89</v>
      </c>
      <c r="G1371">
        <v>4200</v>
      </c>
      <c r="H1371" t="s">
        <v>1326</v>
      </c>
      <c r="I1371" t="str">
        <f>VLOOKUP($B1371,SOCS_box_taxonomy!$B$2:$Z$948,6,0)</f>
        <v>Eukaryota</v>
      </c>
      <c r="J1371" t="str">
        <f>VLOOKUP($B1371,SOCS_box_taxonomy!$B$2:$Z$948,7,0)</f>
        <v xml:space="preserve"> Metazoa</v>
      </c>
      <c r="K1371" t="str">
        <f>VLOOKUP($B1371,SOCS_box_taxonomy!$B$2:$Z$948,8,0)</f>
        <v xml:space="preserve"> Chordata</v>
      </c>
      <c r="L1371" t="str">
        <f>VLOOKUP($B1371,SOCS_box_taxonomy!$B$2:$Z$948,9,0)</f>
        <v xml:space="preserve"> Craniata</v>
      </c>
      <c r="M1371" t="str">
        <f>VLOOKUP($B1371,SOCS_box_taxonomy!$B$2:$Z$948,10,0)</f>
        <v xml:space="preserve"> Vertebrata</v>
      </c>
      <c r="N1371" t="str">
        <f>VLOOKUP($B1371,SOCS_box_taxonomy!$B$2:$Z$948,11,0)</f>
        <v xml:space="preserve"> Euteleostomi</v>
      </c>
      <c r="O1371" t="str">
        <f>VLOOKUP($B1371,SOCS_box_taxonomy!$B$2:$Z$948,12,0)</f>
        <v>Mammalia</v>
      </c>
      <c r="P1371" t="str">
        <f>VLOOKUP($B1371,SOCS_box_taxonomy!$B$2:$Z$948,13,0)</f>
        <v xml:space="preserve"> Eutheria</v>
      </c>
      <c r="Q1371" t="str">
        <f>VLOOKUP($B1371,SOCS_box_taxonomy!$B$2:$Z$948,14,0)</f>
        <v xml:space="preserve"> Euarchontoglires</v>
      </c>
      <c r="R1371" t="str">
        <f>VLOOKUP($B1371,SOCS_box_taxonomy!$B$2:$Z$948,15,0)</f>
        <v xml:space="preserve"> Glires</v>
      </c>
      <c r="S1371" t="str">
        <f>VLOOKUP($B1371,SOCS_box_taxonomy!$B$2:$Z$948,16,0)</f>
        <v xml:space="preserve"> Rodentia</v>
      </c>
      <c r="T1371" t="str">
        <f>VLOOKUP($B1371,SOCS_box_taxonomy!$B$2:$Z$948,17,0)</f>
        <v xml:space="preserve"> Sciurognathi</v>
      </c>
      <c r="U1371" t="str">
        <f>VLOOKUP($B1371,SOCS_box_taxonomy!$B$2:$Z$948,18,0)</f>
        <v>Muroidea</v>
      </c>
      <c r="V1371" t="str">
        <f>VLOOKUP($B1371,SOCS_box_taxonomy!$B$2:$Z$948,19,0)</f>
        <v xml:space="preserve"> Muridae</v>
      </c>
      <c r="W1371" t="str">
        <f>VLOOKUP($B1371,SOCS_box_taxonomy!$B$2:$Z$948,20,0)</f>
        <v xml:space="preserve"> Murinae</v>
      </c>
      <c r="X1371" t="str">
        <f>VLOOKUP($B1371,SOCS_box_taxonomy!$B$2:$Z$948,21,0)</f>
        <v xml:space="preserve"> Rattus.</v>
      </c>
      <c r="Y1371">
        <f>VLOOKUP($B1371,SOCS_box_taxonomy!$B$2:$Z$948,22,0)</f>
        <v>0</v>
      </c>
    </row>
    <row r="1372" spans="1:26">
      <c r="A1372" t="s">
        <v>655</v>
      </c>
      <c r="B1372" t="s">
        <v>1755</v>
      </c>
      <c r="C1372">
        <v>294</v>
      </c>
      <c r="D1372" t="s">
        <v>21</v>
      </c>
      <c r="E1372">
        <v>255</v>
      </c>
      <c r="F1372">
        <v>294</v>
      </c>
      <c r="G1372">
        <v>1016</v>
      </c>
      <c r="H1372" t="s">
        <v>1265</v>
      </c>
      <c r="I1372" t="str">
        <f>VLOOKUP($B1372,SOCS_box_taxonomy!$B$2:$Z$948,6,0)</f>
        <v>Eukaryota</v>
      </c>
      <c r="J1372" t="str">
        <f>VLOOKUP($B1372,SOCS_box_taxonomy!$B$2:$Z$948,7,0)</f>
        <v xml:space="preserve"> Metazoa</v>
      </c>
      <c r="K1372" t="str">
        <f>VLOOKUP($B1372,SOCS_box_taxonomy!$B$2:$Z$948,8,0)</f>
        <v xml:space="preserve"> Chordata</v>
      </c>
      <c r="L1372" t="str">
        <f>VLOOKUP($B1372,SOCS_box_taxonomy!$B$2:$Z$948,9,0)</f>
        <v xml:space="preserve"> Craniata</v>
      </c>
      <c r="M1372" t="str">
        <f>VLOOKUP($B1372,SOCS_box_taxonomy!$B$2:$Z$948,10,0)</f>
        <v xml:space="preserve"> Vertebrata</v>
      </c>
      <c r="N1372" t="str">
        <f>VLOOKUP($B1372,SOCS_box_taxonomy!$B$2:$Z$948,11,0)</f>
        <v xml:space="preserve"> Euteleostomi</v>
      </c>
      <c r="O1372" t="str">
        <f>VLOOKUP($B1372,SOCS_box_taxonomy!$B$2:$Z$948,12,0)</f>
        <v>Mammalia</v>
      </c>
      <c r="P1372" t="str">
        <f>VLOOKUP($B1372,SOCS_box_taxonomy!$B$2:$Z$948,13,0)</f>
        <v xml:space="preserve"> Eutheria</v>
      </c>
      <c r="Q1372" t="str">
        <f>VLOOKUP($B1372,SOCS_box_taxonomy!$B$2:$Z$948,14,0)</f>
        <v xml:space="preserve"> Euarchontoglires</v>
      </c>
      <c r="R1372" t="str">
        <f>VLOOKUP($B1372,SOCS_box_taxonomy!$B$2:$Z$948,15,0)</f>
        <v xml:space="preserve"> Glires</v>
      </c>
      <c r="S1372" t="str">
        <f>VLOOKUP($B1372,SOCS_box_taxonomy!$B$2:$Z$948,16,0)</f>
        <v xml:space="preserve"> Rodentia</v>
      </c>
      <c r="T1372" t="str">
        <f>VLOOKUP($B1372,SOCS_box_taxonomy!$B$2:$Z$948,17,0)</f>
        <v xml:space="preserve"> Sciurognathi</v>
      </c>
      <c r="U1372" t="str">
        <f>VLOOKUP($B1372,SOCS_box_taxonomy!$B$2:$Z$948,18,0)</f>
        <v>Muroidea</v>
      </c>
      <c r="V1372" t="str">
        <f>VLOOKUP($B1372,SOCS_box_taxonomy!$B$2:$Z$948,19,0)</f>
        <v xml:space="preserve"> Muridae</v>
      </c>
      <c r="W1372" t="str">
        <f>VLOOKUP($B1372,SOCS_box_taxonomy!$B$2:$Z$948,20,0)</f>
        <v xml:space="preserve"> Murinae</v>
      </c>
      <c r="X1372" t="str">
        <f>VLOOKUP($B1372,SOCS_box_taxonomy!$B$2:$Z$948,21,0)</f>
        <v xml:space="preserve"> Rattus.</v>
      </c>
      <c r="Y1372">
        <f>VLOOKUP($B1372,SOCS_box_taxonomy!$B$2:$Z$948,22,0)</f>
        <v>0</v>
      </c>
      <c r="Z1372">
        <f>$F1372-$E1372+1</f>
        <v>40</v>
      </c>
    </row>
    <row r="1373" spans="1:26">
      <c r="A1373" t="s">
        <v>656</v>
      </c>
      <c r="B1373" t="s">
        <v>1756</v>
      </c>
      <c r="C1373">
        <v>467</v>
      </c>
      <c r="D1373" t="s">
        <v>1319</v>
      </c>
      <c r="E1373">
        <v>293</v>
      </c>
      <c r="F1373">
        <v>325</v>
      </c>
      <c r="G1373">
        <v>5717</v>
      </c>
      <c r="H1373" t="s">
        <v>1320</v>
      </c>
      <c r="I1373" t="str">
        <f>VLOOKUP($B1373,SOCS_box_taxonomy!$B$2:$Z$948,6,0)</f>
        <v>Eukaryota</v>
      </c>
      <c r="J1373" t="str">
        <f>VLOOKUP($B1373,SOCS_box_taxonomy!$B$2:$Z$948,7,0)</f>
        <v xml:space="preserve"> Metazoa</v>
      </c>
      <c r="K1373" t="str">
        <f>VLOOKUP($B1373,SOCS_box_taxonomy!$B$2:$Z$948,8,0)</f>
        <v xml:space="preserve"> Chordata</v>
      </c>
      <c r="L1373" t="str">
        <f>VLOOKUP($B1373,SOCS_box_taxonomy!$B$2:$Z$948,9,0)</f>
        <v xml:space="preserve"> Craniata</v>
      </c>
      <c r="M1373" t="str">
        <f>VLOOKUP($B1373,SOCS_box_taxonomy!$B$2:$Z$948,10,0)</f>
        <v xml:space="preserve"> Vertebrata</v>
      </c>
      <c r="N1373" t="str">
        <f>VLOOKUP($B1373,SOCS_box_taxonomy!$B$2:$Z$948,11,0)</f>
        <v xml:space="preserve"> Euteleostomi</v>
      </c>
      <c r="O1373" t="str">
        <f>VLOOKUP($B1373,SOCS_box_taxonomy!$B$2:$Z$948,12,0)</f>
        <v>Mammalia</v>
      </c>
      <c r="P1373" t="str">
        <f>VLOOKUP($B1373,SOCS_box_taxonomy!$B$2:$Z$948,13,0)</f>
        <v xml:space="preserve"> Eutheria</v>
      </c>
      <c r="Q1373" t="str">
        <f>VLOOKUP($B1373,SOCS_box_taxonomy!$B$2:$Z$948,14,0)</f>
        <v xml:space="preserve"> Euarchontoglires</v>
      </c>
      <c r="R1373" t="str">
        <f>VLOOKUP($B1373,SOCS_box_taxonomy!$B$2:$Z$948,15,0)</f>
        <v xml:space="preserve"> Glires</v>
      </c>
      <c r="S1373" t="str">
        <f>VLOOKUP($B1373,SOCS_box_taxonomy!$B$2:$Z$948,16,0)</f>
        <v xml:space="preserve"> Rodentia</v>
      </c>
      <c r="T1373" t="str">
        <f>VLOOKUP($B1373,SOCS_box_taxonomy!$B$2:$Z$948,17,0)</f>
        <v xml:space="preserve"> Sciurognathi</v>
      </c>
      <c r="U1373" t="str">
        <f>VLOOKUP($B1373,SOCS_box_taxonomy!$B$2:$Z$948,18,0)</f>
        <v>Muroidea</v>
      </c>
      <c r="V1373" t="str">
        <f>VLOOKUP($B1373,SOCS_box_taxonomy!$B$2:$Z$948,19,0)</f>
        <v xml:space="preserve"> Muridae</v>
      </c>
      <c r="W1373" t="str">
        <f>VLOOKUP($B1373,SOCS_box_taxonomy!$B$2:$Z$948,20,0)</f>
        <v xml:space="preserve"> Murinae</v>
      </c>
      <c r="X1373" t="str">
        <f>VLOOKUP($B1373,SOCS_box_taxonomy!$B$2:$Z$948,21,0)</f>
        <v xml:space="preserve"> Rattus.</v>
      </c>
      <c r="Y1373">
        <f>VLOOKUP($B1373,SOCS_box_taxonomy!$B$2:$Z$948,22,0)</f>
        <v>0</v>
      </c>
    </row>
    <row r="1374" spans="1:26">
      <c r="A1374" t="s">
        <v>656</v>
      </c>
      <c r="B1374" t="s">
        <v>1756</v>
      </c>
      <c r="C1374">
        <v>467</v>
      </c>
      <c r="D1374" t="s">
        <v>1269</v>
      </c>
      <c r="E1374">
        <v>197</v>
      </c>
      <c r="F1374">
        <v>291</v>
      </c>
      <c r="G1374">
        <v>64467</v>
      </c>
      <c r="H1374" t="s">
        <v>1270</v>
      </c>
      <c r="I1374" t="str">
        <f>VLOOKUP($B1374,SOCS_box_taxonomy!$B$2:$Z$948,6,0)</f>
        <v>Eukaryota</v>
      </c>
      <c r="J1374" t="str">
        <f>VLOOKUP($B1374,SOCS_box_taxonomy!$B$2:$Z$948,7,0)</f>
        <v xml:space="preserve"> Metazoa</v>
      </c>
      <c r="K1374" t="str">
        <f>VLOOKUP($B1374,SOCS_box_taxonomy!$B$2:$Z$948,8,0)</f>
        <v xml:space="preserve"> Chordata</v>
      </c>
      <c r="L1374" t="str">
        <f>VLOOKUP($B1374,SOCS_box_taxonomy!$B$2:$Z$948,9,0)</f>
        <v xml:space="preserve"> Craniata</v>
      </c>
      <c r="M1374" t="str">
        <f>VLOOKUP($B1374,SOCS_box_taxonomy!$B$2:$Z$948,10,0)</f>
        <v xml:space="preserve"> Vertebrata</v>
      </c>
      <c r="N1374" t="str">
        <f>VLOOKUP($B1374,SOCS_box_taxonomy!$B$2:$Z$948,11,0)</f>
        <v xml:space="preserve"> Euteleostomi</v>
      </c>
      <c r="O1374" t="str">
        <f>VLOOKUP($B1374,SOCS_box_taxonomy!$B$2:$Z$948,12,0)</f>
        <v>Mammalia</v>
      </c>
      <c r="P1374" t="str">
        <f>VLOOKUP($B1374,SOCS_box_taxonomy!$B$2:$Z$948,13,0)</f>
        <v xml:space="preserve"> Eutheria</v>
      </c>
      <c r="Q1374" t="str">
        <f>VLOOKUP($B1374,SOCS_box_taxonomy!$B$2:$Z$948,14,0)</f>
        <v xml:space="preserve"> Euarchontoglires</v>
      </c>
      <c r="R1374" t="str">
        <f>VLOOKUP($B1374,SOCS_box_taxonomy!$B$2:$Z$948,15,0)</f>
        <v xml:space="preserve"> Glires</v>
      </c>
      <c r="S1374" t="str">
        <f>VLOOKUP($B1374,SOCS_box_taxonomy!$B$2:$Z$948,16,0)</f>
        <v xml:space="preserve"> Rodentia</v>
      </c>
      <c r="T1374" t="str">
        <f>VLOOKUP($B1374,SOCS_box_taxonomy!$B$2:$Z$948,17,0)</f>
        <v xml:space="preserve"> Sciurognathi</v>
      </c>
      <c r="U1374" t="str">
        <f>VLOOKUP($B1374,SOCS_box_taxonomy!$B$2:$Z$948,18,0)</f>
        <v>Muroidea</v>
      </c>
      <c r="V1374" t="str">
        <f>VLOOKUP($B1374,SOCS_box_taxonomy!$B$2:$Z$948,19,0)</f>
        <v xml:space="preserve"> Muridae</v>
      </c>
      <c r="W1374" t="str">
        <f>VLOOKUP($B1374,SOCS_box_taxonomy!$B$2:$Z$948,20,0)</f>
        <v xml:space="preserve"> Murinae</v>
      </c>
      <c r="X1374" t="str">
        <f>VLOOKUP($B1374,SOCS_box_taxonomy!$B$2:$Z$948,21,0)</f>
        <v xml:space="preserve"> Rattus.</v>
      </c>
      <c r="Y1374">
        <f>VLOOKUP($B1374,SOCS_box_taxonomy!$B$2:$Z$948,22,0)</f>
        <v>0</v>
      </c>
    </row>
    <row r="1375" spans="1:26">
      <c r="A1375" t="s">
        <v>656</v>
      </c>
      <c r="B1375" t="s">
        <v>1756</v>
      </c>
      <c r="C1375">
        <v>467</v>
      </c>
      <c r="D1375" t="s">
        <v>1269</v>
      </c>
      <c r="E1375">
        <v>68</v>
      </c>
      <c r="F1375">
        <v>182</v>
      </c>
      <c r="G1375">
        <v>64467</v>
      </c>
      <c r="H1375" t="s">
        <v>1270</v>
      </c>
      <c r="I1375" t="str">
        <f>VLOOKUP($B1375,SOCS_box_taxonomy!$B$2:$Z$948,6,0)</f>
        <v>Eukaryota</v>
      </c>
      <c r="J1375" t="str">
        <f>VLOOKUP($B1375,SOCS_box_taxonomy!$B$2:$Z$948,7,0)</f>
        <v xml:space="preserve"> Metazoa</v>
      </c>
      <c r="K1375" t="str">
        <f>VLOOKUP($B1375,SOCS_box_taxonomy!$B$2:$Z$948,8,0)</f>
        <v xml:space="preserve"> Chordata</v>
      </c>
      <c r="L1375" t="str">
        <f>VLOOKUP($B1375,SOCS_box_taxonomy!$B$2:$Z$948,9,0)</f>
        <v xml:space="preserve"> Craniata</v>
      </c>
      <c r="M1375" t="str">
        <f>VLOOKUP($B1375,SOCS_box_taxonomy!$B$2:$Z$948,10,0)</f>
        <v xml:space="preserve"> Vertebrata</v>
      </c>
      <c r="N1375" t="str">
        <f>VLOOKUP($B1375,SOCS_box_taxonomy!$B$2:$Z$948,11,0)</f>
        <v xml:space="preserve"> Euteleostomi</v>
      </c>
      <c r="O1375" t="str">
        <f>VLOOKUP($B1375,SOCS_box_taxonomy!$B$2:$Z$948,12,0)</f>
        <v>Mammalia</v>
      </c>
      <c r="P1375" t="str">
        <f>VLOOKUP($B1375,SOCS_box_taxonomy!$B$2:$Z$948,13,0)</f>
        <v xml:space="preserve"> Eutheria</v>
      </c>
      <c r="Q1375" t="str">
        <f>VLOOKUP($B1375,SOCS_box_taxonomy!$B$2:$Z$948,14,0)</f>
        <v xml:space="preserve"> Euarchontoglires</v>
      </c>
      <c r="R1375" t="str">
        <f>VLOOKUP($B1375,SOCS_box_taxonomy!$B$2:$Z$948,15,0)</f>
        <v xml:space="preserve"> Glires</v>
      </c>
      <c r="S1375" t="str">
        <f>VLOOKUP($B1375,SOCS_box_taxonomy!$B$2:$Z$948,16,0)</f>
        <v xml:space="preserve"> Rodentia</v>
      </c>
      <c r="T1375" t="str">
        <f>VLOOKUP($B1375,SOCS_box_taxonomy!$B$2:$Z$948,17,0)</f>
        <v xml:space="preserve"> Sciurognathi</v>
      </c>
      <c r="U1375" t="str">
        <f>VLOOKUP($B1375,SOCS_box_taxonomy!$B$2:$Z$948,18,0)</f>
        <v>Muroidea</v>
      </c>
      <c r="V1375" t="str">
        <f>VLOOKUP($B1375,SOCS_box_taxonomy!$B$2:$Z$948,19,0)</f>
        <v xml:space="preserve"> Muridae</v>
      </c>
      <c r="W1375" t="str">
        <f>VLOOKUP($B1375,SOCS_box_taxonomy!$B$2:$Z$948,20,0)</f>
        <v xml:space="preserve"> Murinae</v>
      </c>
      <c r="X1375" t="str">
        <f>VLOOKUP($B1375,SOCS_box_taxonomy!$B$2:$Z$948,21,0)</f>
        <v xml:space="preserve"> Rattus.</v>
      </c>
      <c r="Y1375">
        <f>VLOOKUP($B1375,SOCS_box_taxonomy!$B$2:$Z$948,22,0)</f>
        <v>0</v>
      </c>
    </row>
    <row r="1376" spans="1:26">
      <c r="A1376" t="s">
        <v>656</v>
      </c>
      <c r="B1376" t="s">
        <v>1756</v>
      </c>
      <c r="C1376">
        <v>467</v>
      </c>
      <c r="D1376" t="s">
        <v>21</v>
      </c>
      <c r="E1376">
        <v>422</v>
      </c>
      <c r="F1376">
        <v>461</v>
      </c>
      <c r="G1376">
        <v>1016</v>
      </c>
      <c r="H1376" t="s">
        <v>1265</v>
      </c>
      <c r="I1376" t="str">
        <f>VLOOKUP($B1376,SOCS_box_taxonomy!$B$2:$Z$948,6,0)</f>
        <v>Eukaryota</v>
      </c>
      <c r="J1376" t="str">
        <f>VLOOKUP($B1376,SOCS_box_taxonomy!$B$2:$Z$948,7,0)</f>
        <v xml:space="preserve"> Metazoa</v>
      </c>
      <c r="K1376" t="str">
        <f>VLOOKUP($B1376,SOCS_box_taxonomy!$B$2:$Z$948,8,0)</f>
        <v xml:space="preserve"> Chordata</v>
      </c>
      <c r="L1376" t="str">
        <f>VLOOKUP($B1376,SOCS_box_taxonomy!$B$2:$Z$948,9,0)</f>
        <v xml:space="preserve"> Craniata</v>
      </c>
      <c r="M1376" t="str">
        <f>VLOOKUP($B1376,SOCS_box_taxonomy!$B$2:$Z$948,10,0)</f>
        <v xml:space="preserve"> Vertebrata</v>
      </c>
      <c r="N1376" t="str">
        <f>VLOOKUP($B1376,SOCS_box_taxonomy!$B$2:$Z$948,11,0)</f>
        <v xml:space="preserve"> Euteleostomi</v>
      </c>
      <c r="O1376" t="str">
        <f>VLOOKUP($B1376,SOCS_box_taxonomy!$B$2:$Z$948,12,0)</f>
        <v>Mammalia</v>
      </c>
      <c r="P1376" t="str">
        <f>VLOOKUP($B1376,SOCS_box_taxonomy!$B$2:$Z$948,13,0)</f>
        <v xml:space="preserve"> Eutheria</v>
      </c>
      <c r="Q1376" t="str">
        <f>VLOOKUP($B1376,SOCS_box_taxonomy!$B$2:$Z$948,14,0)</f>
        <v xml:space="preserve"> Euarchontoglires</v>
      </c>
      <c r="R1376" t="str">
        <f>VLOOKUP($B1376,SOCS_box_taxonomy!$B$2:$Z$948,15,0)</f>
        <v xml:space="preserve"> Glires</v>
      </c>
      <c r="S1376" t="str">
        <f>VLOOKUP($B1376,SOCS_box_taxonomy!$B$2:$Z$948,16,0)</f>
        <v xml:space="preserve"> Rodentia</v>
      </c>
      <c r="T1376" t="str">
        <f>VLOOKUP($B1376,SOCS_box_taxonomy!$B$2:$Z$948,17,0)</f>
        <v xml:space="preserve"> Sciurognathi</v>
      </c>
      <c r="U1376" t="str">
        <f>VLOOKUP($B1376,SOCS_box_taxonomy!$B$2:$Z$948,18,0)</f>
        <v>Muroidea</v>
      </c>
      <c r="V1376" t="str">
        <f>VLOOKUP($B1376,SOCS_box_taxonomy!$B$2:$Z$948,19,0)</f>
        <v xml:space="preserve"> Muridae</v>
      </c>
      <c r="W1376" t="str">
        <f>VLOOKUP($B1376,SOCS_box_taxonomy!$B$2:$Z$948,20,0)</f>
        <v xml:space="preserve"> Murinae</v>
      </c>
      <c r="X1376" t="str">
        <f>VLOOKUP($B1376,SOCS_box_taxonomy!$B$2:$Z$948,21,0)</f>
        <v xml:space="preserve"> Rattus.</v>
      </c>
      <c r="Y1376">
        <f>VLOOKUP($B1376,SOCS_box_taxonomy!$B$2:$Z$948,22,0)</f>
        <v>0</v>
      </c>
      <c r="Z1376">
        <f>$F1376-$E1376+1</f>
        <v>40</v>
      </c>
    </row>
    <row r="1377" spans="1:26">
      <c r="A1377" t="s">
        <v>656</v>
      </c>
      <c r="B1377" t="s">
        <v>1756</v>
      </c>
      <c r="C1377">
        <v>467</v>
      </c>
      <c r="D1377" t="s">
        <v>1757</v>
      </c>
      <c r="E1377">
        <v>1</v>
      </c>
      <c r="F1377">
        <v>41</v>
      </c>
      <c r="G1377">
        <v>5</v>
      </c>
      <c r="I1377" t="str">
        <f>VLOOKUP($B1377,SOCS_box_taxonomy!$B$2:$Z$948,6,0)</f>
        <v>Eukaryota</v>
      </c>
      <c r="J1377" t="str">
        <f>VLOOKUP($B1377,SOCS_box_taxonomy!$B$2:$Z$948,7,0)</f>
        <v xml:space="preserve"> Metazoa</v>
      </c>
      <c r="K1377" t="str">
        <f>VLOOKUP($B1377,SOCS_box_taxonomy!$B$2:$Z$948,8,0)</f>
        <v xml:space="preserve"> Chordata</v>
      </c>
      <c r="L1377" t="str">
        <f>VLOOKUP($B1377,SOCS_box_taxonomy!$B$2:$Z$948,9,0)</f>
        <v xml:space="preserve"> Craniata</v>
      </c>
      <c r="M1377" t="str">
        <f>VLOOKUP($B1377,SOCS_box_taxonomy!$B$2:$Z$948,10,0)</f>
        <v xml:space="preserve"> Vertebrata</v>
      </c>
      <c r="N1377" t="str">
        <f>VLOOKUP($B1377,SOCS_box_taxonomy!$B$2:$Z$948,11,0)</f>
        <v xml:space="preserve"> Euteleostomi</v>
      </c>
      <c r="O1377" t="str">
        <f>VLOOKUP($B1377,SOCS_box_taxonomy!$B$2:$Z$948,12,0)</f>
        <v>Mammalia</v>
      </c>
      <c r="P1377" t="str">
        <f>VLOOKUP($B1377,SOCS_box_taxonomy!$B$2:$Z$948,13,0)</f>
        <v xml:space="preserve"> Eutheria</v>
      </c>
      <c r="Q1377" t="str">
        <f>VLOOKUP($B1377,SOCS_box_taxonomy!$B$2:$Z$948,14,0)</f>
        <v xml:space="preserve"> Euarchontoglires</v>
      </c>
      <c r="R1377" t="str">
        <f>VLOOKUP($B1377,SOCS_box_taxonomy!$B$2:$Z$948,15,0)</f>
        <v xml:space="preserve"> Glires</v>
      </c>
      <c r="S1377" t="str">
        <f>VLOOKUP($B1377,SOCS_box_taxonomy!$B$2:$Z$948,16,0)</f>
        <v xml:space="preserve"> Rodentia</v>
      </c>
      <c r="T1377" t="str">
        <f>VLOOKUP($B1377,SOCS_box_taxonomy!$B$2:$Z$948,17,0)</f>
        <v xml:space="preserve"> Sciurognathi</v>
      </c>
      <c r="U1377" t="str">
        <f>VLOOKUP($B1377,SOCS_box_taxonomy!$B$2:$Z$948,18,0)</f>
        <v>Muroidea</v>
      </c>
      <c r="V1377" t="str">
        <f>VLOOKUP($B1377,SOCS_box_taxonomy!$B$2:$Z$948,19,0)</f>
        <v xml:space="preserve"> Muridae</v>
      </c>
      <c r="W1377" t="str">
        <f>VLOOKUP($B1377,SOCS_box_taxonomy!$B$2:$Z$948,20,0)</f>
        <v xml:space="preserve"> Murinae</v>
      </c>
      <c r="X1377" t="str">
        <f>VLOOKUP($B1377,SOCS_box_taxonomy!$B$2:$Z$948,21,0)</f>
        <v xml:space="preserve"> Rattus.</v>
      </c>
      <c r="Y1377">
        <f>VLOOKUP($B1377,SOCS_box_taxonomy!$B$2:$Z$948,22,0)</f>
        <v>0</v>
      </c>
    </row>
    <row r="1378" spans="1:26">
      <c r="A1378" t="s">
        <v>656</v>
      </c>
      <c r="B1378" t="s">
        <v>1756</v>
      </c>
      <c r="C1378">
        <v>467</v>
      </c>
      <c r="D1378" t="s">
        <v>1758</v>
      </c>
      <c r="E1378">
        <v>42</v>
      </c>
      <c r="F1378">
        <v>61</v>
      </c>
      <c r="G1378">
        <v>4</v>
      </c>
      <c r="I1378" t="str">
        <f>VLOOKUP($B1378,SOCS_box_taxonomy!$B$2:$Z$948,6,0)</f>
        <v>Eukaryota</v>
      </c>
      <c r="J1378" t="str">
        <f>VLOOKUP($B1378,SOCS_box_taxonomy!$B$2:$Z$948,7,0)</f>
        <v xml:space="preserve"> Metazoa</v>
      </c>
      <c r="K1378" t="str">
        <f>VLOOKUP($B1378,SOCS_box_taxonomy!$B$2:$Z$948,8,0)</f>
        <v xml:space="preserve"> Chordata</v>
      </c>
      <c r="L1378" t="str">
        <f>VLOOKUP($B1378,SOCS_box_taxonomy!$B$2:$Z$948,9,0)</f>
        <v xml:space="preserve"> Craniata</v>
      </c>
      <c r="M1378" t="str">
        <f>VLOOKUP($B1378,SOCS_box_taxonomy!$B$2:$Z$948,10,0)</f>
        <v xml:space="preserve"> Vertebrata</v>
      </c>
      <c r="N1378" t="str">
        <f>VLOOKUP($B1378,SOCS_box_taxonomy!$B$2:$Z$948,11,0)</f>
        <v xml:space="preserve"> Euteleostomi</v>
      </c>
      <c r="O1378" t="str">
        <f>VLOOKUP($B1378,SOCS_box_taxonomy!$B$2:$Z$948,12,0)</f>
        <v>Mammalia</v>
      </c>
      <c r="P1378" t="str">
        <f>VLOOKUP($B1378,SOCS_box_taxonomy!$B$2:$Z$948,13,0)</f>
        <v xml:space="preserve"> Eutheria</v>
      </c>
      <c r="Q1378" t="str">
        <f>VLOOKUP($B1378,SOCS_box_taxonomy!$B$2:$Z$948,14,0)</f>
        <v xml:space="preserve"> Euarchontoglires</v>
      </c>
      <c r="R1378" t="str">
        <f>VLOOKUP($B1378,SOCS_box_taxonomy!$B$2:$Z$948,15,0)</f>
        <v xml:space="preserve"> Glires</v>
      </c>
      <c r="S1378" t="str">
        <f>VLOOKUP($B1378,SOCS_box_taxonomy!$B$2:$Z$948,16,0)</f>
        <v xml:space="preserve"> Rodentia</v>
      </c>
      <c r="T1378" t="str">
        <f>VLOOKUP($B1378,SOCS_box_taxonomy!$B$2:$Z$948,17,0)</f>
        <v xml:space="preserve"> Sciurognathi</v>
      </c>
      <c r="U1378" t="str">
        <f>VLOOKUP($B1378,SOCS_box_taxonomy!$B$2:$Z$948,18,0)</f>
        <v>Muroidea</v>
      </c>
      <c r="V1378" t="str">
        <f>VLOOKUP($B1378,SOCS_box_taxonomy!$B$2:$Z$948,19,0)</f>
        <v xml:space="preserve"> Muridae</v>
      </c>
      <c r="W1378" t="str">
        <f>VLOOKUP($B1378,SOCS_box_taxonomy!$B$2:$Z$948,20,0)</f>
        <v xml:space="preserve"> Murinae</v>
      </c>
      <c r="X1378" t="str">
        <f>VLOOKUP($B1378,SOCS_box_taxonomy!$B$2:$Z$948,21,0)</f>
        <v xml:space="preserve"> Rattus.</v>
      </c>
      <c r="Y1378">
        <f>VLOOKUP($B1378,SOCS_box_taxonomy!$B$2:$Z$948,22,0)</f>
        <v>0</v>
      </c>
    </row>
    <row r="1379" spans="1:26">
      <c r="A1379" t="s">
        <v>657</v>
      </c>
      <c r="B1379" t="s">
        <v>1759</v>
      </c>
      <c r="C1379">
        <v>536</v>
      </c>
      <c r="D1379" t="s">
        <v>1286</v>
      </c>
      <c r="E1379">
        <v>381</v>
      </c>
      <c r="F1379">
        <v>459</v>
      </c>
      <c r="G1379">
        <v>4403</v>
      </c>
      <c r="H1379" t="s">
        <v>1287</v>
      </c>
      <c r="I1379" t="str">
        <f>VLOOKUP($B1379,SOCS_box_taxonomy!$B$2:$Z$948,6,0)</f>
        <v>Eukaryota</v>
      </c>
      <c r="J1379" t="str">
        <f>VLOOKUP($B1379,SOCS_box_taxonomy!$B$2:$Z$948,7,0)</f>
        <v xml:space="preserve"> Metazoa</v>
      </c>
      <c r="K1379" t="str">
        <f>VLOOKUP($B1379,SOCS_box_taxonomy!$B$2:$Z$948,8,0)</f>
        <v xml:space="preserve"> Chordata</v>
      </c>
      <c r="L1379" t="str">
        <f>VLOOKUP($B1379,SOCS_box_taxonomy!$B$2:$Z$948,9,0)</f>
        <v xml:space="preserve"> Craniata</v>
      </c>
      <c r="M1379" t="str">
        <f>VLOOKUP($B1379,SOCS_box_taxonomy!$B$2:$Z$948,10,0)</f>
        <v xml:space="preserve"> Vertebrata</v>
      </c>
      <c r="N1379" t="str">
        <f>VLOOKUP($B1379,SOCS_box_taxonomy!$B$2:$Z$948,11,0)</f>
        <v xml:space="preserve"> Euteleostomi</v>
      </c>
      <c r="O1379" t="str">
        <f>VLOOKUP($B1379,SOCS_box_taxonomy!$B$2:$Z$948,12,0)</f>
        <v>Mammalia</v>
      </c>
      <c r="P1379" t="str">
        <f>VLOOKUP($B1379,SOCS_box_taxonomy!$B$2:$Z$948,13,0)</f>
        <v xml:space="preserve"> Eutheria</v>
      </c>
      <c r="Q1379" t="str">
        <f>VLOOKUP($B1379,SOCS_box_taxonomy!$B$2:$Z$948,14,0)</f>
        <v xml:space="preserve"> Euarchontoglires</v>
      </c>
      <c r="R1379" t="str">
        <f>VLOOKUP($B1379,SOCS_box_taxonomy!$B$2:$Z$948,15,0)</f>
        <v xml:space="preserve"> Glires</v>
      </c>
      <c r="S1379" t="str">
        <f>VLOOKUP($B1379,SOCS_box_taxonomy!$B$2:$Z$948,16,0)</f>
        <v xml:space="preserve"> Rodentia</v>
      </c>
      <c r="T1379" t="str">
        <f>VLOOKUP($B1379,SOCS_box_taxonomy!$B$2:$Z$948,17,0)</f>
        <v xml:space="preserve"> Sciurognathi</v>
      </c>
      <c r="U1379" t="str">
        <f>VLOOKUP($B1379,SOCS_box_taxonomy!$B$2:$Z$948,18,0)</f>
        <v>Muroidea</v>
      </c>
      <c r="V1379" t="str">
        <f>VLOOKUP($B1379,SOCS_box_taxonomy!$B$2:$Z$948,19,0)</f>
        <v xml:space="preserve"> Muridae</v>
      </c>
      <c r="W1379" t="str">
        <f>VLOOKUP($B1379,SOCS_box_taxonomy!$B$2:$Z$948,20,0)</f>
        <v xml:space="preserve"> Murinae</v>
      </c>
      <c r="X1379" t="str">
        <f>VLOOKUP($B1379,SOCS_box_taxonomy!$B$2:$Z$948,21,0)</f>
        <v xml:space="preserve"> Rattus.</v>
      </c>
      <c r="Y1379">
        <f>VLOOKUP($B1379,SOCS_box_taxonomy!$B$2:$Z$948,22,0)</f>
        <v>0</v>
      </c>
    </row>
    <row r="1380" spans="1:26">
      <c r="A1380" t="s">
        <v>657</v>
      </c>
      <c r="B1380" t="s">
        <v>1759</v>
      </c>
      <c r="C1380">
        <v>536</v>
      </c>
      <c r="D1380" t="s">
        <v>21</v>
      </c>
      <c r="E1380">
        <v>481</v>
      </c>
      <c r="F1380">
        <v>518</v>
      </c>
      <c r="G1380">
        <v>1016</v>
      </c>
      <c r="H1380" t="s">
        <v>1265</v>
      </c>
      <c r="I1380" t="str">
        <f>VLOOKUP($B1380,SOCS_box_taxonomy!$B$2:$Z$948,6,0)</f>
        <v>Eukaryota</v>
      </c>
      <c r="J1380" t="str">
        <f>VLOOKUP($B1380,SOCS_box_taxonomy!$B$2:$Z$948,7,0)</f>
        <v xml:space="preserve"> Metazoa</v>
      </c>
      <c r="K1380" t="str">
        <f>VLOOKUP($B1380,SOCS_box_taxonomy!$B$2:$Z$948,8,0)</f>
        <v xml:space="preserve"> Chordata</v>
      </c>
      <c r="L1380" t="str">
        <f>VLOOKUP($B1380,SOCS_box_taxonomy!$B$2:$Z$948,9,0)</f>
        <v xml:space="preserve"> Craniata</v>
      </c>
      <c r="M1380" t="str">
        <f>VLOOKUP($B1380,SOCS_box_taxonomy!$B$2:$Z$948,10,0)</f>
        <v xml:space="preserve"> Vertebrata</v>
      </c>
      <c r="N1380" t="str">
        <f>VLOOKUP($B1380,SOCS_box_taxonomy!$B$2:$Z$948,11,0)</f>
        <v xml:space="preserve"> Euteleostomi</v>
      </c>
      <c r="O1380" t="str">
        <f>VLOOKUP($B1380,SOCS_box_taxonomy!$B$2:$Z$948,12,0)</f>
        <v>Mammalia</v>
      </c>
      <c r="P1380" t="str">
        <f>VLOOKUP($B1380,SOCS_box_taxonomy!$B$2:$Z$948,13,0)</f>
        <v xml:space="preserve"> Eutheria</v>
      </c>
      <c r="Q1380" t="str">
        <f>VLOOKUP($B1380,SOCS_box_taxonomy!$B$2:$Z$948,14,0)</f>
        <v xml:space="preserve"> Euarchontoglires</v>
      </c>
      <c r="R1380" t="str">
        <f>VLOOKUP($B1380,SOCS_box_taxonomy!$B$2:$Z$948,15,0)</f>
        <v xml:space="preserve"> Glires</v>
      </c>
      <c r="S1380" t="str">
        <f>VLOOKUP($B1380,SOCS_box_taxonomy!$B$2:$Z$948,16,0)</f>
        <v xml:space="preserve"> Rodentia</v>
      </c>
      <c r="T1380" t="str">
        <f>VLOOKUP($B1380,SOCS_box_taxonomy!$B$2:$Z$948,17,0)</f>
        <v xml:space="preserve"> Sciurognathi</v>
      </c>
      <c r="U1380" t="str">
        <f>VLOOKUP($B1380,SOCS_box_taxonomy!$B$2:$Z$948,18,0)</f>
        <v>Muroidea</v>
      </c>
      <c r="V1380" t="str">
        <f>VLOOKUP($B1380,SOCS_box_taxonomy!$B$2:$Z$948,19,0)</f>
        <v xml:space="preserve"> Muridae</v>
      </c>
      <c r="W1380" t="str">
        <f>VLOOKUP($B1380,SOCS_box_taxonomy!$B$2:$Z$948,20,0)</f>
        <v xml:space="preserve"> Murinae</v>
      </c>
      <c r="X1380" t="str">
        <f>VLOOKUP($B1380,SOCS_box_taxonomy!$B$2:$Z$948,21,0)</f>
        <v xml:space="preserve"> Rattus.</v>
      </c>
      <c r="Y1380">
        <f>VLOOKUP($B1380,SOCS_box_taxonomy!$B$2:$Z$948,22,0)</f>
        <v>0</v>
      </c>
      <c r="Z1380">
        <f>$F1380-$E1380+1</f>
        <v>38</v>
      </c>
    </row>
    <row r="1381" spans="1:26">
      <c r="A1381" t="s">
        <v>657</v>
      </c>
      <c r="B1381" t="s">
        <v>1759</v>
      </c>
      <c r="C1381">
        <v>536</v>
      </c>
      <c r="D1381" t="s">
        <v>1347</v>
      </c>
      <c r="E1381">
        <v>144</v>
      </c>
      <c r="F1381">
        <v>198</v>
      </c>
      <c r="G1381">
        <v>63</v>
      </c>
      <c r="H1381" t="s">
        <v>1348</v>
      </c>
      <c r="I1381" t="str">
        <f>VLOOKUP($B1381,SOCS_box_taxonomy!$B$2:$Z$948,6,0)</f>
        <v>Eukaryota</v>
      </c>
      <c r="J1381" t="str">
        <f>VLOOKUP($B1381,SOCS_box_taxonomy!$B$2:$Z$948,7,0)</f>
        <v xml:space="preserve"> Metazoa</v>
      </c>
      <c r="K1381" t="str">
        <f>VLOOKUP($B1381,SOCS_box_taxonomy!$B$2:$Z$948,8,0)</f>
        <v xml:space="preserve"> Chordata</v>
      </c>
      <c r="L1381" t="str">
        <f>VLOOKUP($B1381,SOCS_box_taxonomy!$B$2:$Z$948,9,0)</f>
        <v xml:space="preserve"> Craniata</v>
      </c>
      <c r="M1381" t="str">
        <f>VLOOKUP($B1381,SOCS_box_taxonomy!$B$2:$Z$948,10,0)</f>
        <v xml:space="preserve"> Vertebrata</v>
      </c>
      <c r="N1381" t="str">
        <f>VLOOKUP($B1381,SOCS_box_taxonomy!$B$2:$Z$948,11,0)</f>
        <v xml:space="preserve"> Euteleostomi</v>
      </c>
      <c r="O1381" t="str">
        <f>VLOOKUP($B1381,SOCS_box_taxonomy!$B$2:$Z$948,12,0)</f>
        <v>Mammalia</v>
      </c>
      <c r="P1381" t="str">
        <f>VLOOKUP($B1381,SOCS_box_taxonomy!$B$2:$Z$948,13,0)</f>
        <v xml:space="preserve"> Eutheria</v>
      </c>
      <c r="Q1381" t="str">
        <f>VLOOKUP($B1381,SOCS_box_taxonomy!$B$2:$Z$948,14,0)</f>
        <v xml:space="preserve"> Euarchontoglires</v>
      </c>
      <c r="R1381" t="str">
        <f>VLOOKUP($B1381,SOCS_box_taxonomy!$B$2:$Z$948,15,0)</f>
        <v xml:space="preserve"> Glires</v>
      </c>
      <c r="S1381" t="str">
        <f>VLOOKUP($B1381,SOCS_box_taxonomy!$B$2:$Z$948,16,0)</f>
        <v xml:space="preserve"> Rodentia</v>
      </c>
      <c r="T1381" t="str">
        <f>VLOOKUP($B1381,SOCS_box_taxonomy!$B$2:$Z$948,17,0)</f>
        <v xml:space="preserve"> Sciurognathi</v>
      </c>
      <c r="U1381" t="str">
        <f>VLOOKUP($B1381,SOCS_box_taxonomy!$B$2:$Z$948,18,0)</f>
        <v>Muroidea</v>
      </c>
      <c r="V1381" t="str">
        <f>VLOOKUP($B1381,SOCS_box_taxonomy!$B$2:$Z$948,19,0)</f>
        <v xml:space="preserve"> Muridae</v>
      </c>
      <c r="W1381" t="str">
        <f>VLOOKUP($B1381,SOCS_box_taxonomy!$B$2:$Z$948,20,0)</f>
        <v xml:space="preserve"> Murinae</v>
      </c>
      <c r="X1381" t="str">
        <f>VLOOKUP($B1381,SOCS_box_taxonomy!$B$2:$Z$948,21,0)</f>
        <v xml:space="preserve"> Rattus.</v>
      </c>
      <c r="Y1381">
        <f>VLOOKUP($B1381,SOCS_box_taxonomy!$B$2:$Z$948,22,0)</f>
        <v>0</v>
      </c>
    </row>
    <row r="1382" spans="1:26">
      <c r="A1382" t="s">
        <v>657</v>
      </c>
      <c r="B1382" t="s">
        <v>1759</v>
      </c>
      <c r="C1382">
        <v>536</v>
      </c>
      <c r="D1382" t="s">
        <v>1349</v>
      </c>
      <c r="E1382">
        <v>199</v>
      </c>
      <c r="F1382">
        <v>345</v>
      </c>
      <c r="G1382">
        <v>56</v>
      </c>
      <c r="I1382" t="str">
        <f>VLOOKUP($B1382,SOCS_box_taxonomy!$B$2:$Z$948,6,0)</f>
        <v>Eukaryota</v>
      </c>
      <c r="J1382" t="str">
        <f>VLOOKUP($B1382,SOCS_box_taxonomy!$B$2:$Z$948,7,0)</f>
        <v xml:space="preserve"> Metazoa</v>
      </c>
      <c r="K1382" t="str">
        <f>VLOOKUP($B1382,SOCS_box_taxonomy!$B$2:$Z$948,8,0)</f>
        <v xml:space="preserve"> Chordata</v>
      </c>
      <c r="L1382" t="str">
        <f>VLOOKUP($B1382,SOCS_box_taxonomy!$B$2:$Z$948,9,0)</f>
        <v xml:space="preserve"> Craniata</v>
      </c>
      <c r="M1382" t="str">
        <f>VLOOKUP($B1382,SOCS_box_taxonomy!$B$2:$Z$948,10,0)</f>
        <v xml:space="preserve"> Vertebrata</v>
      </c>
      <c r="N1382" t="str">
        <f>VLOOKUP($B1382,SOCS_box_taxonomy!$B$2:$Z$948,11,0)</f>
        <v xml:space="preserve"> Euteleostomi</v>
      </c>
      <c r="O1382" t="str">
        <f>VLOOKUP($B1382,SOCS_box_taxonomy!$B$2:$Z$948,12,0)</f>
        <v>Mammalia</v>
      </c>
      <c r="P1382" t="str">
        <f>VLOOKUP($B1382,SOCS_box_taxonomy!$B$2:$Z$948,13,0)</f>
        <v xml:space="preserve"> Eutheria</v>
      </c>
      <c r="Q1382" t="str">
        <f>VLOOKUP($B1382,SOCS_box_taxonomy!$B$2:$Z$948,14,0)</f>
        <v xml:space="preserve"> Euarchontoglires</v>
      </c>
      <c r="R1382" t="str">
        <f>VLOOKUP($B1382,SOCS_box_taxonomy!$B$2:$Z$948,15,0)</f>
        <v xml:space="preserve"> Glires</v>
      </c>
      <c r="S1382" t="str">
        <f>VLOOKUP($B1382,SOCS_box_taxonomy!$B$2:$Z$948,16,0)</f>
        <v xml:space="preserve"> Rodentia</v>
      </c>
      <c r="T1382" t="str">
        <f>VLOOKUP($B1382,SOCS_box_taxonomy!$B$2:$Z$948,17,0)</f>
        <v xml:space="preserve"> Sciurognathi</v>
      </c>
      <c r="U1382" t="str">
        <f>VLOOKUP($B1382,SOCS_box_taxonomy!$B$2:$Z$948,18,0)</f>
        <v>Muroidea</v>
      </c>
      <c r="V1382" t="str">
        <f>VLOOKUP($B1382,SOCS_box_taxonomy!$B$2:$Z$948,19,0)</f>
        <v xml:space="preserve"> Muridae</v>
      </c>
      <c r="W1382" t="str">
        <f>VLOOKUP($B1382,SOCS_box_taxonomy!$B$2:$Z$948,20,0)</f>
        <v xml:space="preserve"> Murinae</v>
      </c>
      <c r="X1382" t="str">
        <f>VLOOKUP($B1382,SOCS_box_taxonomy!$B$2:$Z$948,21,0)</f>
        <v xml:space="preserve"> Rattus.</v>
      </c>
      <c r="Y1382">
        <f>VLOOKUP($B1382,SOCS_box_taxonomy!$B$2:$Z$948,22,0)</f>
        <v>0</v>
      </c>
    </row>
    <row r="1383" spans="1:26">
      <c r="A1383" t="s">
        <v>658</v>
      </c>
      <c r="B1383" t="s">
        <v>1760</v>
      </c>
      <c r="C1383">
        <v>318</v>
      </c>
      <c r="D1383" t="s">
        <v>1269</v>
      </c>
      <c r="E1383">
        <v>18</v>
      </c>
      <c r="F1383">
        <v>111</v>
      </c>
      <c r="G1383">
        <v>64467</v>
      </c>
      <c r="H1383" t="s">
        <v>1270</v>
      </c>
      <c r="I1383" t="str">
        <f>VLOOKUP($B1383,SOCS_box_taxonomy!$B$2:$Z$948,6,0)</f>
        <v>Eukaryota</v>
      </c>
      <c r="J1383" t="str">
        <f>VLOOKUP($B1383,SOCS_box_taxonomy!$B$2:$Z$948,7,0)</f>
        <v xml:space="preserve"> Metazoa</v>
      </c>
      <c r="K1383" t="str">
        <f>VLOOKUP($B1383,SOCS_box_taxonomy!$B$2:$Z$948,8,0)</f>
        <v xml:space="preserve"> Chordata</v>
      </c>
      <c r="L1383" t="str">
        <f>VLOOKUP($B1383,SOCS_box_taxonomy!$B$2:$Z$948,9,0)</f>
        <v xml:space="preserve"> Craniata</v>
      </c>
      <c r="M1383" t="str">
        <f>VLOOKUP($B1383,SOCS_box_taxonomy!$B$2:$Z$948,10,0)</f>
        <v xml:space="preserve"> Vertebrata</v>
      </c>
      <c r="N1383" t="str">
        <f>VLOOKUP($B1383,SOCS_box_taxonomy!$B$2:$Z$948,11,0)</f>
        <v xml:space="preserve"> Euteleostomi</v>
      </c>
      <c r="O1383" t="str">
        <f>VLOOKUP($B1383,SOCS_box_taxonomy!$B$2:$Z$948,12,0)</f>
        <v>Mammalia</v>
      </c>
      <c r="P1383" t="str">
        <f>VLOOKUP($B1383,SOCS_box_taxonomy!$B$2:$Z$948,13,0)</f>
        <v xml:space="preserve"> Eutheria</v>
      </c>
      <c r="Q1383" t="str">
        <f>VLOOKUP($B1383,SOCS_box_taxonomy!$B$2:$Z$948,14,0)</f>
        <v xml:space="preserve"> Euarchontoglires</v>
      </c>
      <c r="R1383" t="str">
        <f>VLOOKUP($B1383,SOCS_box_taxonomy!$B$2:$Z$948,15,0)</f>
        <v xml:space="preserve"> Glires</v>
      </c>
      <c r="S1383" t="str">
        <f>VLOOKUP($B1383,SOCS_box_taxonomy!$B$2:$Z$948,16,0)</f>
        <v xml:space="preserve"> Rodentia</v>
      </c>
      <c r="T1383" t="str">
        <f>VLOOKUP($B1383,SOCS_box_taxonomy!$B$2:$Z$948,17,0)</f>
        <v xml:space="preserve"> Sciurognathi</v>
      </c>
      <c r="U1383" t="str">
        <f>VLOOKUP($B1383,SOCS_box_taxonomy!$B$2:$Z$948,18,0)</f>
        <v>Muroidea</v>
      </c>
      <c r="V1383" t="str">
        <f>VLOOKUP($B1383,SOCS_box_taxonomy!$B$2:$Z$948,19,0)</f>
        <v xml:space="preserve"> Muridae</v>
      </c>
      <c r="W1383" t="str">
        <f>VLOOKUP($B1383,SOCS_box_taxonomy!$B$2:$Z$948,20,0)</f>
        <v xml:space="preserve"> Murinae</v>
      </c>
      <c r="X1383" t="str">
        <f>VLOOKUP($B1383,SOCS_box_taxonomy!$B$2:$Z$948,21,0)</f>
        <v xml:space="preserve"> Rattus.</v>
      </c>
      <c r="Y1383">
        <f>VLOOKUP($B1383,SOCS_box_taxonomy!$B$2:$Z$948,22,0)</f>
        <v>0</v>
      </c>
    </row>
    <row r="1384" spans="1:26">
      <c r="A1384" t="s">
        <v>658</v>
      </c>
      <c r="B1384" t="s">
        <v>1760</v>
      </c>
      <c r="C1384">
        <v>318</v>
      </c>
      <c r="D1384" t="s">
        <v>1269</v>
      </c>
      <c r="E1384">
        <v>112</v>
      </c>
      <c r="F1384">
        <v>180</v>
      </c>
      <c r="G1384">
        <v>64467</v>
      </c>
      <c r="H1384" t="s">
        <v>1270</v>
      </c>
      <c r="I1384" t="str">
        <f>VLOOKUP($B1384,SOCS_box_taxonomy!$B$2:$Z$948,6,0)</f>
        <v>Eukaryota</v>
      </c>
      <c r="J1384" t="str">
        <f>VLOOKUP($B1384,SOCS_box_taxonomy!$B$2:$Z$948,7,0)</f>
        <v xml:space="preserve"> Metazoa</v>
      </c>
      <c r="K1384" t="str">
        <f>VLOOKUP($B1384,SOCS_box_taxonomy!$B$2:$Z$948,8,0)</f>
        <v xml:space="preserve"> Chordata</v>
      </c>
      <c r="L1384" t="str">
        <f>VLOOKUP($B1384,SOCS_box_taxonomy!$B$2:$Z$948,9,0)</f>
        <v xml:space="preserve"> Craniata</v>
      </c>
      <c r="M1384" t="str">
        <f>VLOOKUP($B1384,SOCS_box_taxonomy!$B$2:$Z$948,10,0)</f>
        <v xml:space="preserve"> Vertebrata</v>
      </c>
      <c r="N1384" t="str">
        <f>VLOOKUP($B1384,SOCS_box_taxonomy!$B$2:$Z$948,11,0)</f>
        <v xml:space="preserve"> Euteleostomi</v>
      </c>
      <c r="O1384" t="str">
        <f>VLOOKUP($B1384,SOCS_box_taxonomy!$B$2:$Z$948,12,0)</f>
        <v>Mammalia</v>
      </c>
      <c r="P1384" t="str">
        <f>VLOOKUP($B1384,SOCS_box_taxonomy!$B$2:$Z$948,13,0)</f>
        <v xml:space="preserve"> Eutheria</v>
      </c>
      <c r="Q1384" t="str">
        <f>VLOOKUP($B1384,SOCS_box_taxonomy!$B$2:$Z$948,14,0)</f>
        <v xml:space="preserve"> Euarchontoglires</v>
      </c>
      <c r="R1384" t="str">
        <f>VLOOKUP($B1384,SOCS_box_taxonomy!$B$2:$Z$948,15,0)</f>
        <v xml:space="preserve"> Glires</v>
      </c>
      <c r="S1384" t="str">
        <f>VLOOKUP($B1384,SOCS_box_taxonomy!$B$2:$Z$948,16,0)</f>
        <v xml:space="preserve"> Rodentia</v>
      </c>
      <c r="T1384" t="str">
        <f>VLOOKUP($B1384,SOCS_box_taxonomy!$B$2:$Z$948,17,0)</f>
        <v xml:space="preserve"> Sciurognathi</v>
      </c>
      <c r="U1384" t="str">
        <f>VLOOKUP($B1384,SOCS_box_taxonomy!$B$2:$Z$948,18,0)</f>
        <v>Muroidea</v>
      </c>
      <c r="V1384" t="str">
        <f>VLOOKUP($B1384,SOCS_box_taxonomy!$B$2:$Z$948,19,0)</f>
        <v xml:space="preserve"> Muridae</v>
      </c>
      <c r="W1384" t="str">
        <f>VLOOKUP($B1384,SOCS_box_taxonomy!$B$2:$Z$948,20,0)</f>
        <v xml:space="preserve"> Murinae</v>
      </c>
      <c r="X1384" t="str">
        <f>VLOOKUP($B1384,SOCS_box_taxonomy!$B$2:$Z$948,21,0)</f>
        <v xml:space="preserve"> Rattus.</v>
      </c>
      <c r="Y1384">
        <f>VLOOKUP($B1384,SOCS_box_taxonomy!$B$2:$Z$948,22,0)</f>
        <v>0</v>
      </c>
    </row>
    <row r="1385" spans="1:26">
      <c r="A1385" t="s">
        <v>658</v>
      </c>
      <c r="B1385" t="s">
        <v>1760</v>
      </c>
      <c r="C1385">
        <v>318</v>
      </c>
      <c r="D1385" t="s">
        <v>1269</v>
      </c>
      <c r="E1385">
        <v>184</v>
      </c>
      <c r="F1385">
        <v>275</v>
      </c>
      <c r="G1385">
        <v>64467</v>
      </c>
      <c r="H1385" t="s">
        <v>1270</v>
      </c>
      <c r="I1385" t="str">
        <f>VLOOKUP($B1385,SOCS_box_taxonomy!$B$2:$Z$948,6,0)</f>
        <v>Eukaryota</v>
      </c>
      <c r="J1385" t="str">
        <f>VLOOKUP($B1385,SOCS_box_taxonomy!$B$2:$Z$948,7,0)</f>
        <v xml:space="preserve"> Metazoa</v>
      </c>
      <c r="K1385" t="str">
        <f>VLOOKUP($B1385,SOCS_box_taxonomy!$B$2:$Z$948,8,0)</f>
        <v xml:space="preserve"> Chordata</v>
      </c>
      <c r="L1385" t="str">
        <f>VLOOKUP($B1385,SOCS_box_taxonomy!$B$2:$Z$948,9,0)</f>
        <v xml:space="preserve"> Craniata</v>
      </c>
      <c r="M1385" t="str">
        <f>VLOOKUP($B1385,SOCS_box_taxonomy!$B$2:$Z$948,10,0)</f>
        <v xml:space="preserve"> Vertebrata</v>
      </c>
      <c r="N1385" t="str">
        <f>VLOOKUP($B1385,SOCS_box_taxonomy!$B$2:$Z$948,11,0)</f>
        <v xml:space="preserve"> Euteleostomi</v>
      </c>
      <c r="O1385" t="str">
        <f>VLOOKUP($B1385,SOCS_box_taxonomy!$B$2:$Z$948,12,0)</f>
        <v>Mammalia</v>
      </c>
      <c r="P1385" t="str">
        <f>VLOOKUP($B1385,SOCS_box_taxonomy!$B$2:$Z$948,13,0)</f>
        <v xml:space="preserve"> Eutheria</v>
      </c>
      <c r="Q1385" t="str">
        <f>VLOOKUP($B1385,SOCS_box_taxonomy!$B$2:$Z$948,14,0)</f>
        <v xml:space="preserve"> Euarchontoglires</v>
      </c>
      <c r="R1385" t="str">
        <f>VLOOKUP($B1385,SOCS_box_taxonomy!$B$2:$Z$948,15,0)</f>
        <v xml:space="preserve"> Glires</v>
      </c>
      <c r="S1385" t="str">
        <f>VLOOKUP($B1385,SOCS_box_taxonomy!$B$2:$Z$948,16,0)</f>
        <v xml:space="preserve"> Rodentia</v>
      </c>
      <c r="T1385" t="str">
        <f>VLOOKUP($B1385,SOCS_box_taxonomy!$B$2:$Z$948,17,0)</f>
        <v xml:space="preserve"> Sciurognathi</v>
      </c>
      <c r="U1385" t="str">
        <f>VLOOKUP($B1385,SOCS_box_taxonomy!$B$2:$Z$948,18,0)</f>
        <v>Muroidea</v>
      </c>
      <c r="V1385" t="str">
        <f>VLOOKUP($B1385,SOCS_box_taxonomy!$B$2:$Z$948,19,0)</f>
        <v xml:space="preserve"> Muridae</v>
      </c>
      <c r="W1385" t="str">
        <f>VLOOKUP($B1385,SOCS_box_taxonomy!$B$2:$Z$948,20,0)</f>
        <v xml:space="preserve"> Murinae</v>
      </c>
      <c r="X1385" t="str">
        <f>VLOOKUP($B1385,SOCS_box_taxonomy!$B$2:$Z$948,21,0)</f>
        <v xml:space="preserve"> Rattus.</v>
      </c>
      <c r="Y1385">
        <f>VLOOKUP($B1385,SOCS_box_taxonomy!$B$2:$Z$948,22,0)</f>
        <v>0</v>
      </c>
    </row>
    <row r="1386" spans="1:26">
      <c r="A1386" t="s">
        <v>658</v>
      </c>
      <c r="B1386" t="s">
        <v>1760</v>
      </c>
      <c r="C1386">
        <v>318</v>
      </c>
      <c r="D1386" t="s">
        <v>1269</v>
      </c>
      <c r="E1386">
        <v>2</v>
      </c>
      <c r="F1386">
        <v>77</v>
      </c>
      <c r="G1386">
        <v>64467</v>
      </c>
      <c r="H1386" t="s">
        <v>1270</v>
      </c>
      <c r="I1386" t="str">
        <f>VLOOKUP($B1386,SOCS_box_taxonomy!$B$2:$Z$948,6,0)</f>
        <v>Eukaryota</v>
      </c>
      <c r="J1386" t="str">
        <f>VLOOKUP($B1386,SOCS_box_taxonomy!$B$2:$Z$948,7,0)</f>
        <v xml:space="preserve"> Metazoa</v>
      </c>
      <c r="K1386" t="str">
        <f>VLOOKUP($B1386,SOCS_box_taxonomy!$B$2:$Z$948,8,0)</f>
        <v xml:space="preserve"> Chordata</v>
      </c>
      <c r="L1386" t="str">
        <f>VLOOKUP($B1386,SOCS_box_taxonomy!$B$2:$Z$948,9,0)</f>
        <v xml:space="preserve"> Craniata</v>
      </c>
      <c r="M1386" t="str">
        <f>VLOOKUP($B1386,SOCS_box_taxonomy!$B$2:$Z$948,10,0)</f>
        <v xml:space="preserve"> Vertebrata</v>
      </c>
      <c r="N1386" t="str">
        <f>VLOOKUP($B1386,SOCS_box_taxonomy!$B$2:$Z$948,11,0)</f>
        <v xml:space="preserve"> Euteleostomi</v>
      </c>
      <c r="O1386" t="str">
        <f>VLOOKUP($B1386,SOCS_box_taxonomy!$B$2:$Z$948,12,0)</f>
        <v>Mammalia</v>
      </c>
      <c r="P1386" t="str">
        <f>VLOOKUP($B1386,SOCS_box_taxonomy!$B$2:$Z$948,13,0)</f>
        <v xml:space="preserve"> Eutheria</v>
      </c>
      <c r="Q1386" t="str">
        <f>VLOOKUP($B1386,SOCS_box_taxonomy!$B$2:$Z$948,14,0)</f>
        <v xml:space="preserve"> Euarchontoglires</v>
      </c>
      <c r="R1386" t="str">
        <f>VLOOKUP($B1386,SOCS_box_taxonomy!$B$2:$Z$948,15,0)</f>
        <v xml:space="preserve"> Glires</v>
      </c>
      <c r="S1386" t="str">
        <f>VLOOKUP($B1386,SOCS_box_taxonomy!$B$2:$Z$948,16,0)</f>
        <v xml:space="preserve"> Rodentia</v>
      </c>
      <c r="T1386" t="str">
        <f>VLOOKUP($B1386,SOCS_box_taxonomy!$B$2:$Z$948,17,0)</f>
        <v xml:space="preserve"> Sciurognathi</v>
      </c>
      <c r="U1386" t="str">
        <f>VLOOKUP($B1386,SOCS_box_taxonomy!$B$2:$Z$948,18,0)</f>
        <v>Muroidea</v>
      </c>
      <c r="V1386" t="str">
        <f>VLOOKUP($B1386,SOCS_box_taxonomy!$B$2:$Z$948,19,0)</f>
        <v xml:space="preserve"> Muridae</v>
      </c>
      <c r="W1386" t="str">
        <f>VLOOKUP($B1386,SOCS_box_taxonomy!$B$2:$Z$948,20,0)</f>
        <v xml:space="preserve"> Murinae</v>
      </c>
      <c r="X1386" t="str">
        <f>VLOOKUP($B1386,SOCS_box_taxonomy!$B$2:$Z$948,21,0)</f>
        <v xml:space="preserve"> Rattus.</v>
      </c>
      <c r="Y1386">
        <f>VLOOKUP($B1386,SOCS_box_taxonomy!$B$2:$Z$948,22,0)</f>
        <v>0</v>
      </c>
    </row>
    <row r="1387" spans="1:26">
      <c r="A1387" t="s">
        <v>658</v>
      </c>
      <c r="B1387" t="s">
        <v>1760</v>
      </c>
      <c r="C1387">
        <v>318</v>
      </c>
      <c r="D1387" t="s">
        <v>1269</v>
      </c>
      <c r="E1387">
        <v>76</v>
      </c>
      <c r="F1387">
        <v>148</v>
      </c>
      <c r="G1387">
        <v>64467</v>
      </c>
      <c r="H1387" t="s">
        <v>1270</v>
      </c>
      <c r="I1387" t="str">
        <f>VLOOKUP($B1387,SOCS_box_taxonomy!$B$2:$Z$948,6,0)</f>
        <v>Eukaryota</v>
      </c>
      <c r="J1387" t="str">
        <f>VLOOKUP($B1387,SOCS_box_taxonomy!$B$2:$Z$948,7,0)</f>
        <v xml:space="preserve"> Metazoa</v>
      </c>
      <c r="K1387" t="str">
        <f>VLOOKUP($B1387,SOCS_box_taxonomy!$B$2:$Z$948,8,0)</f>
        <v xml:space="preserve"> Chordata</v>
      </c>
      <c r="L1387" t="str">
        <f>VLOOKUP($B1387,SOCS_box_taxonomy!$B$2:$Z$948,9,0)</f>
        <v xml:space="preserve"> Craniata</v>
      </c>
      <c r="M1387" t="str">
        <f>VLOOKUP($B1387,SOCS_box_taxonomy!$B$2:$Z$948,10,0)</f>
        <v xml:space="preserve"> Vertebrata</v>
      </c>
      <c r="N1387" t="str">
        <f>VLOOKUP($B1387,SOCS_box_taxonomy!$B$2:$Z$948,11,0)</f>
        <v xml:space="preserve"> Euteleostomi</v>
      </c>
      <c r="O1387" t="str">
        <f>VLOOKUP($B1387,SOCS_box_taxonomy!$B$2:$Z$948,12,0)</f>
        <v>Mammalia</v>
      </c>
      <c r="P1387" t="str">
        <f>VLOOKUP($B1387,SOCS_box_taxonomy!$B$2:$Z$948,13,0)</f>
        <v xml:space="preserve"> Eutheria</v>
      </c>
      <c r="Q1387" t="str">
        <f>VLOOKUP($B1387,SOCS_box_taxonomy!$B$2:$Z$948,14,0)</f>
        <v xml:space="preserve"> Euarchontoglires</v>
      </c>
      <c r="R1387" t="str">
        <f>VLOOKUP($B1387,SOCS_box_taxonomy!$B$2:$Z$948,15,0)</f>
        <v xml:space="preserve"> Glires</v>
      </c>
      <c r="S1387" t="str">
        <f>VLOOKUP($B1387,SOCS_box_taxonomy!$B$2:$Z$948,16,0)</f>
        <v xml:space="preserve"> Rodentia</v>
      </c>
      <c r="T1387" t="str">
        <f>VLOOKUP($B1387,SOCS_box_taxonomy!$B$2:$Z$948,17,0)</f>
        <v xml:space="preserve"> Sciurognathi</v>
      </c>
      <c r="U1387" t="str">
        <f>VLOOKUP($B1387,SOCS_box_taxonomy!$B$2:$Z$948,18,0)</f>
        <v>Muroidea</v>
      </c>
      <c r="V1387" t="str">
        <f>VLOOKUP($B1387,SOCS_box_taxonomy!$B$2:$Z$948,19,0)</f>
        <v xml:space="preserve"> Muridae</v>
      </c>
      <c r="W1387" t="str">
        <f>VLOOKUP($B1387,SOCS_box_taxonomy!$B$2:$Z$948,20,0)</f>
        <v xml:space="preserve"> Murinae</v>
      </c>
      <c r="X1387" t="str">
        <f>VLOOKUP($B1387,SOCS_box_taxonomy!$B$2:$Z$948,21,0)</f>
        <v xml:space="preserve"> Rattus.</v>
      </c>
      <c r="Y1387">
        <f>VLOOKUP($B1387,SOCS_box_taxonomy!$B$2:$Z$948,22,0)</f>
        <v>0</v>
      </c>
    </row>
    <row r="1388" spans="1:26">
      <c r="A1388" t="s">
        <v>658</v>
      </c>
      <c r="B1388" t="s">
        <v>1760</v>
      </c>
      <c r="C1388">
        <v>318</v>
      </c>
      <c r="D1388" t="s">
        <v>21</v>
      </c>
      <c r="E1388">
        <v>275</v>
      </c>
      <c r="F1388">
        <v>314</v>
      </c>
      <c r="G1388">
        <v>1016</v>
      </c>
      <c r="H1388" t="s">
        <v>1265</v>
      </c>
      <c r="I1388" t="str">
        <f>VLOOKUP($B1388,SOCS_box_taxonomy!$B$2:$Z$948,6,0)</f>
        <v>Eukaryota</v>
      </c>
      <c r="J1388" t="str">
        <f>VLOOKUP($B1388,SOCS_box_taxonomy!$B$2:$Z$948,7,0)</f>
        <v xml:space="preserve"> Metazoa</v>
      </c>
      <c r="K1388" t="str">
        <f>VLOOKUP($B1388,SOCS_box_taxonomy!$B$2:$Z$948,8,0)</f>
        <v xml:space="preserve"> Chordata</v>
      </c>
      <c r="L1388" t="str">
        <f>VLOOKUP($B1388,SOCS_box_taxonomy!$B$2:$Z$948,9,0)</f>
        <v xml:space="preserve"> Craniata</v>
      </c>
      <c r="M1388" t="str">
        <f>VLOOKUP($B1388,SOCS_box_taxonomy!$B$2:$Z$948,10,0)</f>
        <v xml:space="preserve"> Vertebrata</v>
      </c>
      <c r="N1388" t="str">
        <f>VLOOKUP($B1388,SOCS_box_taxonomy!$B$2:$Z$948,11,0)</f>
        <v xml:space="preserve"> Euteleostomi</v>
      </c>
      <c r="O1388" t="str">
        <f>VLOOKUP($B1388,SOCS_box_taxonomy!$B$2:$Z$948,12,0)</f>
        <v>Mammalia</v>
      </c>
      <c r="P1388" t="str">
        <f>VLOOKUP($B1388,SOCS_box_taxonomy!$B$2:$Z$948,13,0)</f>
        <v xml:space="preserve"> Eutheria</v>
      </c>
      <c r="Q1388" t="str">
        <f>VLOOKUP($B1388,SOCS_box_taxonomy!$B$2:$Z$948,14,0)</f>
        <v xml:space="preserve"> Euarchontoglires</v>
      </c>
      <c r="R1388" t="str">
        <f>VLOOKUP($B1388,SOCS_box_taxonomy!$B$2:$Z$948,15,0)</f>
        <v xml:space="preserve"> Glires</v>
      </c>
      <c r="S1388" t="str">
        <f>VLOOKUP($B1388,SOCS_box_taxonomy!$B$2:$Z$948,16,0)</f>
        <v xml:space="preserve"> Rodentia</v>
      </c>
      <c r="T1388" t="str">
        <f>VLOOKUP($B1388,SOCS_box_taxonomy!$B$2:$Z$948,17,0)</f>
        <v xml:space="preserve"> Sciurognathi</v>
      </c>
      <c r="U1388" t="str">
        <f>VLOOKUP($B1388,SOCS_box_taxonomy!$B$2:$Z$948,18,0)</f>
        <v>Muroidea</v>
      </c>
      <c r="V1388" t="str">
        <f>VLOOKUP($B1388,SOCS_box_taxonomy!$B$2:$Z$948,19,0)</f>
        <v xml:space="preserve"> Muridae</v>
      </c>
      <c r="W1388" t="str">
        <f>VLOOKUP($B1388,SOCS_box_taxonomy!$B$2:$Z$948,20,0)</f>
        <v xml:space="preserve"> Murinae</v>
      </c>
      <c r="X1388" t="str">
        <f>VLOOKUP($B1388,SOCS_box_taxonomy!$B$2:$Z$948,21,0)</f>
        <v xml:space="preserve"> Rattus.</v>
      </c>
      <c r="Y1388">
        <f>VLOOKUP($B1388,SOCS_box_taxonomy!$B$2:$Z$948,22,0)</f>
        <v>0</v>
      </c>
      <c r="Z1388">
        <f>$F1388-$E1388+1</f>
        <v>40</v>
      </c>
    </row>
    <row r="1389" spans="1:26">
      <c r="A1389" t="s">
        <v>659</v>
      </c>
      <c r="B1389" t="s">
        <v>1761</v>
      </c>
      <c r="C1389">
        <v>578</v>
      </c>
      <c r="D1389" t="s">
        <v>1286</v>
      </c>
      <c r="E1389">
        <v>397</v>
      </c>
      <c r="F1389">
        <v>468</v>
      </c>
      <c r="G1389">
        <v>4403</v>
      </c>
      <c r="H1389" t="s">
        <v>1287</v>
      </c>
      <c r="I1389" t="str">
        <f>VLOOKUP($B1389,SOCS_box_taxonomy!$B$2:$Z$948,6,0)</f>
        <v>Eukaryota</v>
      </c>
      <c r="J1389" t="str">
        <f>VLOOKUP($B1389,SOCS_box_taxonomy!$B$2:$Z$948,7,0)</f>
        <v xml:space="preserve"> Metazoa</v>
      </c>
      <c r="K1389" t="str">
        <f>VLOOKUP($B1389,SOCS_box_taxonomy!$B$2:$Z$948,8,0)</f>
        <v xml:space="preserve"> Chordata</v>
      </c>
      <c r="L1389" t="str">
        <f>VLOOKUP($B1389,SOCS_box_taxonomy!$B$2:$Z$948,9,0)</f>
        <v xml:space="preserve"> Craniata</v>
      </c>
      <c r="M1389" t="str">
        <f>VLOOKUP($B1389,SOCS_box_taxonomy!$B$2:$Z$948,10,0)</f>
        <v xml:space="preserve"> Vertebrata</v>
      </c>
      <c r="N1389" t="str">
        <f>VLOOKUP($B1389,SOCS_box_taxonomy!$B$2:$Z$948,11,0)</f>
        <v xml:space="preserve"> Euteleostomi</v>
      </c>
      <c r="O1389" t="str">
        <f>VLOOKUP($B1389,SOCS_box_taxonomy!$B$2:$Z$948,12,0)</f>
        <v>Mammalia</v>
      </c>
      <c r="P1389" t="str">
        <f>VLOOKUP($B1389,SOCS_box_taxonomy!$B$2:$Z$948,13,0)</f>
        <v xml:space="preserve"> Eutheria</v>
      </c>
      <c r="Q1389" t="str">
        <f>VLOOKUP($B1389,SOCS_box_taxonomy!$B$2:$Z$948,14,0)</f>
        <v xml:space="preserve"> Euarchontoglires</v>
      </c>
      <c r="R1389" t="str">
        <f>VLOOKUP($B1389,SOCS_box_taxonomy!$B$2:$Z$948,15,0)</f>
        <v xml:space="preserve"> Glires</v>
      </c>
      <c r="S1389" t="str">
        <f>VLOOKUP($B1389,SOCS_box_taxonomy!$B$2:$Z$948,16,0)</f>
        <v xml:space="preserve"> Rodentia</v>
      </c>
      <c r="T1389" t="str">
        <f>VLOOKUP($B1389,SOCS_box_taxonomy!$B$2:$Z$948,17,0)</f>
        <v xml:space="preserve"> Sciurognathi</v>
      </c>
      <c r="U1389" t="str">
        <f>VLOOKUP($B1389,SOCS_box_taxonomy!$B$2:$Z$948,18,0)</f>
        <v>Muroidea</v>
      </c>
      <c r="V1389" t="str">
        <f>VLOOKUP($B1389,SOCS_box_taxonomy!$B$2:$Z$948,19,0)</f>
        <v xml:space="preserve"> Muridae</v>
      </c>
      <c r="W1389" t="str">
        <f>VLOOKUP($B1389,SOCS_box_taxonomy!$B$2:$Z$948,20,0)</f>
        <v xml:space="preserve"> Murinae</v>
      </c>
      <c r="X1389" t="str">
        <f>VLOOKUP($B1389,SOCS_box_taxonomy!$B$2:$Z$948,21,0)</f>
        <v xml:space="preserve"> Rattus.</v>
      </c>
      <c r="Y1389">
        <f>VLOOKUP($B1389,SOCS_box_taxonomy!$B$2:$Z$948,22,0)</f>
        <v>0</v>
      </c>
    </row>
    <row r="1390" spans="1:26">
      <c r="A1390" t="s">
        <v>659</v>
      </c>
      <c r="B1390" t="s">
        <v>1761</v>
      </c>
      <c r="C1390">
        <v>578</v>
      </c>
      <c r="D1390" t="s">
        <v>21</v>
      </c>
      <c r="E1390">
        <v>512</v>
      </c>
      <c r="F1390">
        <v>548</v>
      </c>
      <c r="G1390">
        <v>1016</v>
      </c>
      <c r="H1390" t="s">
        <v>1265</v>
      </c>
      <c r="I1390" t="str">
        <f>VLOOKUP($B1390,SOCS_box_taxonomy!$B$2:$Z$948,6,0)</f>
        <v>Eukaryota</v>
      </c>
      <c r="J1390" t="str">
        <f>VLOOKUP($B1390,SOCS_box_taxonomy!$B$2:$Z$948,7,0)</f>
        <v xml:space="preserve"> Metazoa</v>
      </c>
      <c r="K1390" t="str">
        <f>VLOOKUP($B1390,SOCS_box_taxonomy!$B$2:$Z$948,8,0)</f>
        <v xml:space="preserve"> Chordata</v>
      </c>
      <c r="L1390" t="str">
        <f>VLOOKUP($B1390,SOCS_box_taxonomy!$B$2:$Z$948,9,0)</f>
        <v xml:space="preserve"> Craniata</v>
      </c>
      <c r="M1390" t="str">
        <f>VLOOKUP($B1390,SOCS_box_taxonomy!$B$2:$Z$948,10,0)</f>
        <v xml:space="preserve"> Vertebrata</v>
      </c>
      <c r="N1390" t="str">
        <f>VLOOKUP($B1390,SOCS_box_taxonomy!$B$2:$Z$948,11,0)</f>
        <v xml:space="preserve"> Euteleostomi</v>
      </c>
      <c r="O1390" t="str">
        <f>VLOOKUP($B1390,SOCS_box_taxonomy!$B$2:$Z$948,12,0)</f>
        <v>Mammalia</v>
      </c>
      <c r="P1390" t="str">
        <f>VLOOKUP($B1390,SOCS_box_taxonomy!$B$2:$Z$948,13,0)</f>
        <v xml:space="preserve"> Eutheria</v>
      </c>
      <c r="Q1390" t="str">
        <f>VLOOKUP($B1390,SOCS_box_taxonomy!$B$2:$Z$948,14,0)</f>
        <v xml:space="preserve"> Euarchontoglires</v>
      </c>
      <c r="R1390" t="str">
        <f>VLOOKUP($B1390,SOCS_box_taxonomy!$B$2:$Z$948,15,0)</f>
        <v xml:space="preserve"> Glires</v>
      </c>
      <c r="S1390" t="str">
        <f>VLOOKUP($B1390,SOCS_box_taxonomy!$B$2:$Z$948,16,0)</f>
        <v xml:space="preserve"> Rodentia</v>
      </c>
      <c r="T1390" t="str">
        <f>VLOOKUP($B1390,SOCS_box_taxonomy!$B$2:$Z$948,17,0)</f>
        <v xml:space="preserve"> Sciurognathi</v>
      </c>
      <c r="U1390" t="str">
        <f>VLOOKUP($B1390,SOCS_box_taxonomy!$B$2:$Z$948,18,0)</f>
        <v>Muroidea</v>
      </c>
      <c r="V1390" t="str">
        <f>VLOOKUP($B1390,SOCS_box_taxonomy!$B$2:$Z$948,19,0)</f>
        <v xml:space="preserve"> Muridae</v>
      </c>
      <c r="W1390" t="str">
        <f>VLOOKUP($B1390,SOCS_box_taxonomy!$B$2:$Z$948,20,0)</f>
        <v xml:space="preserve"> Murinae</v>
      </c>
      <c r="X1390" t="str">
        <f>VLOOKUP($B1390,SOCS_box_taxonomy!$B$2:$Z$948,21,0)</f>
        <v xml:space="preserve"> Rattus.</v>
      </c>
      <c r="Y1390">
        <f>VLOOKUP($B1390,SOCS_box_taxonomy!$B$2:$Z$948,22,0)</f>
        <v>0</v>
      </c>
      <c r="Z1390">
        <f>$F1390-$E1390+1</f>
        <v>37</v>
      </c>
    </row>
    <row r="1391" spans="1:26">
      <c r="A1391" t="s">
        <v>659</v>
      </c>
      <c r="B1391" t="s">
        <v>1761</v>
      </c>
      <c r="C1391">
        <v>578</v>
      </c>
      <c r="D1391" t="s">
        <v>1762</v>
      </c>
      <c r="E1391">
        <v>11</v>
      </c>
      <c r="F1391">
        <v>197</v>
      </c>
      <c r="G1391">
        <v>7</v>
      </c>
      <c r="I1391" t="str">
        <f>VLOOKUP($B1391,SOCS_box_taxonomy!$B$2:$Z$948,6,0)</f>
        <v>Eukaryota</v>
      </c>
      <c r="J1391" t="str">
        <f>VLOOKUP($B1391,SOCS_box_taxonomy!$B$2:$Z$948,7,0)</f>
        <v xml:space="preserve"> Metazoa</v>
      </c>
      <c r="K1391" t="str">
        <f>VLOOKUP($B1391,SOCS_box_taxonomy!$B$2:$Z$948,8,0)</f>
        <v xml:space="preserve"> Chordata</v>
      </c>
      <c r="L1391" t="str">
        <f>VLOOKUP($B1391,SOCS_box_taxonomy!$B$2:$Z$948,9,0)</f>
        <v xml:space="preserve"> Craniata</v>
      </c>
      <c r="M1391" t="str">
        <f>VLOOKUP($B1391,SOCS_box_taxonomy!$B$2:$Z$948,10,0)</f>
        <v xml:space="preserve"> Vertebrata</v>
      </c>
      <c r="N1391" t="str">
        <f>VLOOKUP($B1391,SOCS_box_taxonomy!$B$2:$Z$948,11,0)</f>
        <v xml:space="preserve"> Euteleostomi</v>
      </c>
      <c r="O1391" t="str">
        <f>VLOOKUP($B1391,SOCS_box_taxonomy!$B$2:$Z$948,12,0)</f>
        <v>Mammalia</v>
      </c>
      <c r="P1391" t="str">
        <f>VLOOKUP($B1391,SOCS_box_taxonomy!$B$2:$Z$948,13,0)</f>
        <v xml:space="preserve"> Eutheria</v>
      </c>
      <c r="Q1391" t="str">
        <f>VLOOKUP($B1391,SOCS_box_taxonomy!$B$2:$Z$948,14,0)</f>
        <v xml:space="preserve"> Euarchontoglires</v>
      </c>
      <c r="R1391" t="str">
        <f>VLOOKUP($B1391,SOCS_box_taxonomy!$B$2:$Z$948,15,0)</f>
        <v xml:space="preserve"> Glires</v>
      </c>
      <c r="S1391" t="str">
        <f>VLOOKUP($B1391,SOCS_box_taxonomy!$B$2:$Z$948,16,0)</f>
        <v xml:space="preserve"> Rodentia</v>
      </c>
      <c r="T1391" t="str">
        <f>VLOOKUP($B1391,SOCS_box_taxonomy!$B$2:$Z$948,17,0)</f>
        <v xml:space="preserve"> Sciurognathi</v>
      </c>
      <c r="U1391" t="str">
        <f>VLOOKUP($B1391,SOCS_box_taxonomy!$B$2:$Z$948,18,0)</f>
        <v>Muroidea</v>
      </c>
      <c r="V1391" t="str">
        <f>VLOOKUP($B1391,SOCS_box_taxonomy!$B$2:$Z$948,19,0)</f>
        <v xml:space="preserve"> Muridae</v>
      </c>
      <c r="W1391" t="str">
        <f>VLOOKUP($B1391,SOCS_box_taxonomy!$B$2:$Z$948,20,0)</f>
        <v xml:space="preserve"> Murinae</v>
      </c>
      <c r="X1391" t="str">
        <f>VLOOKUP($B1391,SOCS_box_taxonomy!$B$2:$Z$948,21,0)</f>
        <v xml:space="preserve"> Rattus.</v>
      </c>
      <c r="Y1391">
        <f>VLOOKUP($B1391,SOCS_box_taxonomy!$B$2:$Z$948,22,0)</f>
        <v>0</v>
      </c>
    </row>
    <row r="1392" spans="1:26">
      <c r="A1392" t="s">
        <v>660</v>
      </c>
      <c r="B1392" t="s">
        <v>1763</v>
      </c>
      <c r="C1392">
        <v>453</v>
      </c>
      <c r="D1392" t="s">
        <v>1269</v>
      </c>
      <c r="E1392">
        <v>115</v>
      </c>
      <c r="F1392">
        <v>206</v>
      </c>
      <c r="G1392">
        <v>64467</v>
      </c>
      <c r="H1392" t="s">
        <v>1270</v>
      </c>
      <c r="I1392" t="str">
        <f>VLOOKUP($B1392,SOCS_box_taxonomy!$B$2:$Z$948,6,0)</f>
        <v>Eukaryota</v>
      </c>
      <c r="J1392" t="str">
        <f>VLOOKUP($B1392,SOCS_box_taxonomy!$B$2:$Z$948,7,0)</f>
        <v xml:space="preserve"> Metazoa</v>
      </c>
      <c r="K1392" t="str">
        <f>VLOOKUP($B1392,SOCS_box_taxonomy!$B$2:$Z$948,8,0)</f>
        <v xml:space="preserve"> Chordata</v>
      </c>
      <c r="L1392" t="str">
        <f>VLOOKUP($B1392,SOCS_box_taxonomy!$B$2:$Z$948,9,0)</f>
        <v xml:space="preserve"> Craniata</v>
      </c>
      <c r="M1392" t="str">
        <f>VLOOKUP($B1392,SOCS_box_taxonomy!$B$2:$Z$948,10,0)</f>
        <v xml:space="preserve"> Vertebrata</v>
      </c>
      <c r="N1392" t="str">
        <f>VLOOKUP($B1392,SOCS_box_taxonomy!$B$2:$Z$948,11,0)</f>
        <v xml:space="preserve"> Euteleostomi</v>
      </c>
      <c r="O1392" t="str">
        <f>VLOOKUP($B1392,SOCS_box_taxonomy!$B$2:$Z$948,12,0)</f>
        <v>Mammalia</v>
      </c>
      <c r="P1392" t="str">
        <f>VLOOKUP($B1392,SOCS_box_taxonomy!$B$2:$Z$948,13,0)</f>
        <v xml:space="preserve"> Eutheria</v>
      </c>
      <c r="Q1392" t="str">
        <f>VLOOKUP($B1392,SOCS_box_taxonomy!$B$2:$Z$948,14,0)</f>
        <v xml:space="preserve"> Euarchontoglires</v>
      </c>
      <c r="R1392" t="str">
        <f>VLOOKUP($B1392,SOCS_box_taxonomy!$B$2:$Z$948,15,0)</f>
        <v xml:space="preserve"> Glires</v>
      </c>
      <c r="S1392" t="str">
        <f>VLOOKUP($B1392,SOCS_box_taxonomy!$B$2:$Z$948,16,0)</f>
        <v xml:space="preserve"> Rodentia</v>
      </c>
      <c r="T1392" t="str">
        <f>VLOOKUP($B1392,SOCS_box_taxonomy!$B$2:$Z$948,17,0)</f>
        <v xml:space="preserve"> Sciurognathi</v>
      </c>
      <c r="U1392" t="str">
        <f>VLOOKUP($B1392,SOCS_box_taxonomy!$B$2:$Z$948,18,0)</f>
        <v>Muroidea</v>
      </c>
      <c r="V1392" t="str">
        <f>VLOOKUP($B1392,SOCS_box_taxonomy!$B$2:$Z$948,19,0)</f>
        <v xml:space="preserve"> Muridae</v>
      </c>
      <c r="W1392" t="str">
        <f>VLOOKUP($B1392,SOCS_box_taxonomy!$B$2:$Z$948,20,0)</f>
        <v xml:space="preserve"> Murinae</v>
      </c>
      <c r="X1392" t="str">
        <f>VLOOKUP($B1392,SOCS_box_taxonomy!$B$2:$Z$948,21,0)</f>
        <v xml:space="preserve"> Rattus.</v>
      </c>
      <c r="Y1392">
        <f>VLOOKUP($B1392,SOCS_box_taxonomy!$B$2:$Z$948,22,0)</f>
        <v>0</v>
      </c>
    </row>
    <row r="1393" spans="1:26">
      <c r="A1393" t="s">
        <v>660</v>
      </c>
      <c r="B1393" t="s">
        <v>1763</v>
      </c>
      <c r="C1393">
        <v>453</v>
      </c>
      <c r="D1393" t="s">
        <v>1269</v>
      </c>
      <c r="E1393">
        <v>180</v>
      </c>
      <c r="F1393">
        <v>278</v>
      </c>
      <c r="G1393">
        <v>64467</v>
      </c>
      <c r="H1393" t="s">
        <v>1270</v>
      </c>
      <c r="I1393" t="str">
        <f>VLOOKUP($B1393,SOCS_box_taxonomy!$B$2:$Z$948,6,0)</f>
        <v>Eukaryota</v>
      </c>
      <c r="J1393" t="str">
        <f>VLOOKUP($B1393,SOCS_box_taxonomy!$B$2:$Z$948,7,0)</f>
        <v xml:space="preserve"> Metazoa</v>
      </c>
      <c r="K1393" t="str">
        <f>VLOOKUP($B1393,SOCS_box_taxonomy!$B$2:$Z$948,8,0)</f>
        <v xml:space="preserve"> Chordata</v>
      </c>
      <c r="L1393" t="str">
        <f>VLOOKUP($B1393,SOCS_box_taxonomy!$B$2:$Z$948,9,0)</f>
        <v xml:space="preserve"> Craniata</v>
      </c>
      <c r="M1393" t="str">
        <f>VLOOKUP($B1393,SOCS_box_taxonomy!$B$2:$Z$948,10,0)</f>
        <v xml:space="preserve"> Vertebrata</v>
      </c>
      <c r="N1393" t="str">
        <f>VLOOKUP($B1393,SOCS_box_taxonomy!$B$2:$Z$948,11,0)</f>
        <v xml:space="preserve"> Euteleostomi</v>
      </c>
      <c r="O1393" t="str">
        <f>VLOOKUP($B1393,SOCS_box_taxonomy!$B$2:$Z$948,12,0)</f>
        <v>Mammalia</v>
      </c>
      <c r="P1393" t="str">
        <f>VLOOKUP($B1393,SOCS_box_taxonomy!$B$2:$Z$948,13,0)</f>
        <v xml:space="preserve"> Eutheria</v>
      </c>
      <c r="Q1393" t="str">
        <f>VLOOKUP($B1393,SOCS_box_taxonomy!$B$2:$Z$948,14,0)</f>
        <v xml:space="preserve"> Euarchontoglires</v>
      </c>
      <c r="R1393" t="str">
        <f>VLOOKUP($B1393,SOCS_box_taxonomy!$B$2:$Z$948,15,0)</f>
        <v xml:space="preserve"> Glires</v>
      </c>
      <c r="S1393" t="str">
        <f>VLOOKUP($B1393,SOCS_box_taxonomy!$B$2:$Z$948,16,0)</f>
        <v xml:space="preserve"> Rodentia</v>
      </c>
      <c r="T1393" t="str">
        <f>VLOOKUP($B1393,SOCS_box_taxonomy!$B$2:$Z$948,17,0)</f>
        <v xml:space="preserve"> Sciurognathi</v>
      </c>
      <c r="U1393" t="str">
        <f>VLOOKUP($B1393,SOCS_box_taxonomy!$B$2:$Z$948,18,0)</f>
        <v>Muroidea</v>
      </c>
      <c r="V1393" t="str">
        <f>VLOOKUP($B1393,SOCS_box_taxonomy!$B$2:$Z$948,19,0)</f>
        <v xml:space="preserve"> Muridae</v>
      </c>
      <c r="W1393" t="str">
        <f>VLOOKUP($B1393,SOCS_box_taxonomy!$B$2:$Z$948,20,0)</f>
        <v xml:space="preserve"> Murinae</v>
      </c>
      <c r="X1393" t="str">
        <f>VLOOKUP($B1393,SOCS_box_taxonomy!$B$2:$Z$948,21,0)</f>
        <v xml:space="preserve"> Rattus.</v>
      </c>
      <c r="Y1393">
        <f>VLOOKUP($B1393,SOCS_box_taxonomy!$B$2:$Z$948,22,0)</f>
        <v>0</v>
      </c>
    </row>
    <row r="1394" spans="1:26">
      <c r="A1394" t="s">
        <v>660</v>
      </c>
      <c r="B1394" t="s">
        <v>1763</v>
      </c>
      <c r="C1394">
        <v>453</v>
      </c>
      <c r="D1394" t="s">
        <v>1269</v>
      </c>
      <c r="E1394">
        <v>214</v>
      </c>
      <c r="F1394">
        <v>314</v>
      </c>
      <c r="G1394">
        <v>64467</v>
      </c>
      <c r="H1394" t="s">
        <v>1270</v>
      </c>
      <c r="I1394" t="str">
        <f>VLOOKUP($B1394,SOCS_box_taxonomy!$B$2:$Z$948,6,0)</f>
        <v>Eukaryota</v>
      </c>
      <c r="J1394" t="str">
        <f>VLOOKUP($B1394,SOCS_box_taxonomy!$B$2:$Z$948,7,0)</f>
        <v xml:space="preserve"> Metazoa</v>
      </c>
      <c r="K1394" t="str">
        <f>VLOOKUP($B1394,SOCS_box_taxonomy!$B$2:$Z$948,8,0)</f>
        <v xml:space="preserve"> Chordata</v>
      </c>
      <c r="L1394" t="str">
        <f>VLOOKUP($B1394,SOCS_box_taxonomy!$B$2:$Z$948,9,0)</f>
        <v xml:space="preserve"> Craniata</v>
      </c>
      <c r="M1394" t="str">
        <f>VLOOKUP($B1394,SOCS_box_taxonomy!$B$2:$Z$948,10,0)</f>
        <v xml:space="preserve"> Vertebrata</v>
      </c>
      <c r="N1394" t="str">
        <f>VLOOKUP($B1394,SOCS_box_taxonomy!$B$2:$Z$948,11,0)</f>
        <v xml:space="preserve"> Euteleostomi</v>
      </c>
      <c r="O1394" t="str">
        <f>VLOOKUP($B1394,SOCS_box_taxonomy!$B$2:$Z$948,12,0)</f>
        <v>Mammalia</v>
      </c>
      <c r="P1394" t="str">
        <f>VLOOKUP($B1394,SOCS_box_taxonomy!$B$2:$Z$948,13,0)</f>
        <v xml:space="preserve"> Eutheria</v>
      </c>
      <c r="Q1394" t="str">
        <f>VLOOKUP($B1394,SOCS_box_taxonomy!$B$2:$Z$948,14,0)</f>
        <v xml:space="preserve"> Euarchontoglires</v>
      </c>
      <c r="R1394" t="str">
        <f>VLOOKUP($B1394,SOCS_box_taxonomy!$B$2:$Z$948,15,0)</f>
        <v xml:space="preserve"> Glires</v>
      </c>
      <c r="S1394" t="str">
        <f>VLOOKUP($B1394,SOCS_box_taxonomy!$B$2:$Z$948,16,0)</f>
        <v xml:space="preserve"> Rodentia</v>
      </c>
      <c r="T1394" t="str">
        <f>VLOOKUP($B1394,SOCS_box_taxonomy!$B$2:$Z$948,17,0)</f>
        <v xml:space="preserve"> Sciurognathi</v>
      </c>
      <c r="U1394" t="str">
        <f>VLOOKUP($B1394,SOCS_box_taxonomy!$B$2:$Z$948,18,0)</f>
        <v>Muroidea</v>
      </c>
      <c r="V1394" t="str">
        <f>VLOOKUP($B1394,SOCS_box_taxonomy!$B$2:$Z$948,19,0)</f>
        <v xml:space="preserve"> Muridae</v>
      </c>
      <c r="W1394" t="str">
        <f>VLOOKUP($B1394,SOCS_box_taxonomy!$B$2:$Z$948,20,0)</f>
        <v xml:space="preserve"> Murinae</v>
      </c>
      <c r="X1394" t="str">
        <f>VLOOKUP($B1394,SOCS_box_taxonomy!$B$2:$Z$948,21,0)</f>
        <v xml:space="preserve"> Rattus.</v>
      </c>
      <c r="Y1394">
        <f>VLOOKUP($B1394,SOCS_box_taxonomy!$B$2:$Z$948,22,0)</f>
        <v>0</v>
      </c>
    </row>
    <row r="1395" spans="1:26">
      <c r="A1395" t="s">
        <v>660</v>
      </c>
      <c r="B1395" t="s">
        <v>1763</v>
      </c>
      <c r="C1395">
        <v>453</v>
      </c>
      <c r="D1395" t="s">
        <v>1269</v>
      </c>
      <c r="E1395">
        <v>61</v>
      </c>
      <c r="F1395">
        <v>172</v>
      </c>
      <c r="G1395">
        <v>64467</v>
      </c>
      <c r="H1395" t="s">
        <v>1270</v>
      </c>
      <c r="I1395" t="str">
        <f>VLOOKUP($B1395,SOCS_box_taxonomy!$B$2:$Z$948,6,0)</f>
        <v>Eukaryota</v>
      </c>
      <c r="J1395" t="str">
        <f>VLOOKUP($B1395,SOCS_box_taxonomy!$B$2:$Z$948,7,0)</f>
        <v xml:space="preserve"> Metazoa</v>
      </c>
      <c r="K1395" t="str">
        <f>VLOOKUP($B1395,SOCS_box_taxonomy!$B$2:$Z$948,8,0)</f>
        <v xml:space="preserve"> Chordata</v>
      </c>
      <c r="L1395" t="str">
        <f>VLOOKUP($B1395,SOCS_box_taxonomy!$B$2:$Z$948,9,0)</f>
        <v xml:space="preserve"> Craniata</v>
      </c>
      <c r="M1395" t="str">
        <f>VLOOKUP($B1395,SOCS_box_taxonomy!$B$2:$Z$948,10,0)</f>
        <v xml:space="preserve"> Vertebrata</v>
      </c>
      <c r="N1395" t="str">
        <f>VLOOKUP($B1395,SOCS_box_taxonomy!$B$2:$Z$948,11,0)</f>
        <v xml:space="preserve"> Euteleostomi</v>
      </c>
      <c r="O1395" t="str">
        <f>VLOOKUP($B1395,SOCS_box_taxonomy!$B$2:$Z$948,12,0)</f>
        <v>Mammalia</v>
      </c>
      <c r="P1395" t="str">
        <f>VLOOKUP($B1395,SOCS_box_taxonomy!$B$2:$Z$948,13,0)</f>
        <v xml:space="preserve"> Eutheria</v>
      </c>
      <c r="Q1395" t="str">
        <f>VLOOKUP($B1395,SOCS_box_taxonomy!$B$2:$Z$948,14,0)</f>
        <v xml:space="preserve"> Euarchontoglires</v>
      </c>
      <c r="R1395" t="str">
        <f>VLOOKUP($B1395,SOCS_box_taxonomy!$B$2:$Z$948,15,0)</f>
        <v xml:space="preserve"> Glires</v>
      </c>
      <c r="S1395" t="str">
        <f>VLOOKUP($B1395,SOCS_box_taxonomy!$B$2:$Z$948,16,0)</f>
        <v xml:space="preserve"> Rodentia</v>
      </c>
      <c r="T1395" t="str">
        <f>VLOOKUP($B1395,SOCS_box_taxonomy!$B$2:$Z$948,17,0)</f>
        <v xml:space="preserve"> Sciurognathi</v>
      </c>
      <c r="U1395" t="str">
        <f>VLOOKUP($B1395,SOCS_box_taxonomy!$B$2:$Z$948,18,0)</f>
        <v>Muroidea</v>
      </c>
      <c r="V1395" t="str">
        <f>VLOOKUP($B1395,SOCS_box_taxonomy!$B$2:$Z$948,19,0)</f>
        <v xml:space="preserve"> Muridae</v>
      </c>
      <c r="W1395" t="str">
        <f>VLOOKUP($B1395,SOCS_box_taxonomy!$B$2:$Z$948,20,0)</f>
        <v xml:space="preserve"> Murinae</v>
      </c>
      <c r="X1395" t="str">
        <f>VLOOKUP($B1395,SOCS_box_taxonomy!$B$2:$Z$948,21,0)</f>
        <v xml:space="preserve"> Rattus.</v>
      </c>
      <c r="Y1395">
        <f>VLOOKUP($B1395,SOCS_box_taxonomy!$B$2:$Z$948,22,0)</f>
        <v>0</v>
      </c>
    </row>
    <row r="1396" spans="1:26">
      <c r="A1396" t="s">
        <v>660</v>
      </c>
      <c r="B1396" t="s">
        <v>1763</v>
      </c>
      <c r="C1396">
        <v>453</v>
      </c>
      <c r="D1396" t="s">
        <v>21</v>
      </c>
      <c r="E1396">
        <v>408</v>
      </c>
      <c r="F1396">
        <v>446</v>
      </c>
      <c r="G1396">
        <v>1016</v>
      </c>
      <c r="H1396" t="s">
        <v>1265</v>
      </c>
      <c r="I1396" t="str">
        <f>VLOOKUP($B1396,SOCS_box_taxonomy!$B$2:$Z$948,6,0)</f>
        <v>Eukaryota</v>
      </c>
      <c r="J1396" t="str">
        <f>VLOOKUP($B1396,SOCS_box_taxonomy!$B$2:$Z$948,7,0)</f>
        <v xml:space="preserve"> Metazoa</v>
      </c>
      <c r="K1396" t="str">
        <f>VLOOKUP($B1396,SOCS_box_taxonomy!$B$2:$Z$948,8,0)</f>
        <v xml:space="preserve"> Chordata</v>
      </c>
      <c r="L1396" t="str">
        <f>VLOOKUP($B1396,SOCS_box_taxonomy!$B$2:$Z$948,9,0)</f>
        <v xml:space="preserve"> Craniata</v>
      </c>
      <c r="M1396" t="str">
        <f>VLOOKUP($B1396,SOCS_box_taxonomy!$B$2:$Z$948,10,0)</f>
        <v xml:space="preserve"> Vertebrata</v>
      </c>
      <c r="N1396" t="str">
        <f>VLOOKUP($B1396,SOCS_box_taxonomy!$B$2:$Z$948,11,0)</f>
        <v xml:space="preserve"> Euteleostomi</v>
      </c>
      <c r="O1396" t="str">
        <f>VLOOKUP($B1396,SOCS_box_taxonomy!$B$2:$Z$948,12,0)</f>
        <v>Mammalia</v>
      </c>
      <c r="P1396" t="str">
        <f>VLOOKUP($B1396,SOCS_box_taxonomy!$B$2:$Z$948,13,0)</f>
        <v xml:space="preserve"> Eutheria</v>
      </c>
      <c r="Q1396" t="str">
        <f>VLOOKUP($B1396,SOCS_box_taxonomy!$B$2:$Z$948,14,0)</f>
        <v xml:space="preserve"> Euarchontoglires</v>
      </c>
      <c r="R1396" t="str">
        <f>VLOOKUP($B1396,SOCS_box_taxonomy!$B$2:$Z$948,15,0)</f>
        <v xml:space="preserve"> Glires</v>
      </c>
      <c r="S1396" t="str">
        <f>VLOOKUP($B1396,SOCS_box_taxonomy!$B$2:$Z$948,16,0)</f>
        <v xml:space="preserve"> Rodentia</v>
      </c>
      <c r="T1396" t="str">
        <f>VLOOKUP($B1396,SOCS_box_taxonomy!$B$2:$Z$948,17,0)</f>
        <v xml:space="preserve"> Sciurognathi</v>
      </c>
      <c r="U1396" t="str">
        <f>VLOOKUP($B1396,SOCS_box_taxonomy!$B$2:$Z$948,18,0)</f>
        <v>Muroidea</v>
      </c>
      <c r="V1396" t="str">
        <f>VLOOKUP($B1396,SOCS_box_taxonomy!$B$2:$Z$948,19,0)</f>
        <v xml:space="preserve"> Muridae</v>
      </c>
      <c r="W1396" t="str">
        <f>VLOOKUP($B1396,SOCS_box_taxonomy!$B$2:$Z$948,20,0)</f>
        <v xml:space="preserve"> Murinae</v>
      </c>
      <c r="X1396" t="str">
        <f>VLOOKUP($B1396,SOCS_box_taxonomy!$B$2:$Z$948,21,0)</f>
        <v xml:space="preserve"> Rattus.</v>
      </c>
      <c r="Y1396">
        <f>VLOOKUP($B1396,SOCS_box_taxonomy!$B$2:$Z$948,22,0)</f>
        <v>0</v>
      </c>
      <c r="Z1396">
        <f>$F1396-$E1396+1</f>
        <v>39</v>
      </c>
    </row>
    <row r="1397" spans="1:26">
      <c r="A1397" t="s">
        <v>661</v>
      </c>
      <c r="B1397" t="s">
        <v>1764</v>
      </c>
      <c r="C1397">
        <v>474</v>
      </c>
      <c r="D1397" t="s">
        <v>1269</v>
      </c>
      <c r="E1397">
        <v>103</v>
      </c>
      <c r="F1397">
        <v>223</v>
      </c>
      <c r="G1397">
        <v>64467</v>
      </c>
      <c r="H1397" t="s">
        <v>1270</v>
      </c>
      <c r="I1397" t="str">
        <f>VLOOKUP($B1397,SOCS_box_taxonomy!$B$2:$Z$948,6,0)</f>
        <v>Eukaryota</v>
      </c>
      <c r="J1397" t="str">
        <f>VLOOKUP($B1397,SOCS_box_taxonomy!$B$2:$Z$948,7,0)</f>
        <v xml:space="preserve"> Metazoa</v>
      </c>
      <c r="K1397" t="str">
        <f>VLOOKUP($B1397,SOCS_box_taxonomy!$B$2:$Z$948,8,0)</f>
        <v xml:space="preserve"> Chordata</v>
      </c>
      <c r="L1397" t="str">
        <f>VLOOKUP($B1397,SOCS_box_taxonomy!$B$2:$Z$948,9,0)</f>
        <v xml:space="preserve"> Craniata</v>
      </c>
      <c r="M1397" t="str">
        <f>VLOOKUP($B1397,SOCS_box_taxonomy!$B$2:$Z$948,10,0)</f>
        <v xml:space="preserve"> Vertebrata</v>
      </c>
      <c r="N1397" t="str">
        <f>VLOOKUP($B1397,SOCS_box_taxonomy!$B$2:$Z$948,11,0)</f>
        <v xml:space="preserve"> Euteleostomi</v>
      </c>
      <c r="O1397" t="str">
        <f>VLOOKUP($B1397,SOCS_box_taxonomy!$B$2:$Z$948,12,0)</f>
        <v>Mammalia</v>
      </c>
      <c r="P1397" t="str">
        <f>VLOOKUP($B1397,SOCS_box_taxonomy!$B$2:$Z$948,13,0)</f>
        <v xml:space="preserve"> Eutheria</v>
      </c>
      <c r="Q1397" t="str">
        <f>VLOOKUP($B1397,SOCS_box_taxonomy!$B$2:$Z$948,14,0)</f>
        <v xml:space="preserve"> Euarchontoglires</v>
      </c>
      <c r="R1397" t="str">
        <f>VLOOKUP($B1397,SOCS_box_taxonomy!$B$2:$Z$948,15,0)</f>
        <v xml:space="preserve"> Primates</v>
      </c>
      <c r="S1397" t="str">
        <f>VLOOKUP($B1397,SOCS_box_taxonomy!$B$2:$Z$948,16,0)</f>
        <v xml:space="preserve"> Haplorrhini</v>
      </c>
      <c r="T1397" t="str">
        <f>VLOOKUP($B1397,SOCS_box_taxonomy!$B$2:$Z$948,17,0)</f>
        <v>Catarrhini</v>
      </c>
      <c r="U1397" t="str">
        <f>VLOOKUP($B1397,SOCS_box_taxonomy!$B$2:$Z$948,18,0)</f>
        <v xml:space="preserve"> Hominidae</v>
      </c>
      <c r="V1397" t="str">
        <f>VLOOKUP($B1397,SOCS_box_taxonomy!$B$2:$Z$948,19,0)</f>
        <v xml:space="preserve"> Homo.</v>
      </c>
      <c r="W1397">
        <f>VLOOKUP($B1397,SOCS_box_taxonomy!$B$2:$Z$948,20,0)</f>
        <v>0</v>
      </c>
      <c r="X1397">
        <f>VLOOKUP($B1397,SOCS_box_taxonomy!$B$2:$Z$948,21,0)</f>
        <v>0</v>
      </c>
      <c r="Y1397">
        <f>VLOOKUP($B1397,SOCS_box_taxonomy!$B$2:$Z$948,22,0)</f>
        <v>0</v>
      </c>
    </row>
    <row r="1398" spans="1:26">
      <c r="A1398" t="s">
        <v>661</v>
      </c>
      <c r="B1398" t="s">
        <v>1764</v>
      </c>
      <c r="C1398">
        <v>474</v>
      </c>
      <c r="D1398" t="s">
        <v>1269</v>
      </c>
      <c r="E1398">
        <v>165</v>
      </c>
      <c r="F1398">
        <v>256</v>
      </c>
      <c r="G1398">
        <v>64467</v>
      </c>
      <c r="H1398" t="s">
        <v>1270</v>
      </c>
      <c r="I1398" t="str">
        <f>VLOOKUP($B1398,SOCS_box_taxonomy!$B$2:$Z$948,6,0)</f>
        <v>Eukaryota</v>
      </c>
      <c r="J1398" t="str">
        <f>VLOOKUP($B1398,SOCS_box_taxonomy!$B$2:$Z$948,7,0)</f>
        <v xml:space="preserve"> Metazoa</v>
      </c>
      <c r="K1398" t="str">
        <f>VLOOKUP($B1398,SOCS_box_taxonomy!$B$2:$Z$948,8,0)</f>
        <v xml:space="preserve"> Chordata</v>
      </c>
      <c r="L1398" t="str">
        <f>VLOOKUP($B1398,SOCS_box_taxonomy!$B$2:$Z$948,9,0)</f>
        <v xml:space="preserve"> Craniata</v>
      </c>
      <c r="M1398" t="str">
        <f>VLOOKUP($B1398,SOCS_box_taxonomy!$B$2:$Z$948,10,0)</f>
        <v xml:space="preserve"> Vertebrata</v>
      </c>
      <c r="N1398" t="str">
        <f>VLOOKUP($B1398,SOCS_box_taxonomy!$B$2:$Z$948,11,0)</f>
        <v xml:space="preserve"> Euteleostomi</v>
      </c>
      <c r="O1398" t="str">
        <f>VLOOKUP($B1398,SOCS_box_taxonomy!$B$2:$Z$948,12,0)</f>
        <v>Mammalia</v>
      </c>
      <c r="P1398" t="str">
        <f>VLOOKUP($B1398,SOCS_box_taxonomy!$B$2:$Z$948,13,0)</f>
        <v xml:space="preserve"> Eutheria</v>
      </c>
      <c r="Q1398" t="str">
        <f>VLOOKUP($B1398,SOCS_box_taxonomy!$B$2:$Z$948,14,0)</f>
        <v xml:space="preserve"> Euarchontoglires</v>
      </c>
      <c r="R1398" t="str">
        <f>VLOOKUP($B1398,SOCS_box_taxonomy!$B$2:$Z$948,15,0)</f>
        <v xml:space="preserve"> Primates</v>
      </c>
      <c r="S1398" t="str">
        <f>VLOOKUP($B1398,SOCS_box_taxonomy!$B$2:$Z$948,16,0)</f>
        <v xml:space="preserve"> Haplorrhini</v>
      </c>
      <c r="T1398" t="str">
        <f>VLOOKUP($B1398,SOCS_box_taxonomy!$B$2:$Z$948,17,0)</f>
        <v>Catarrhini</v>
      </c>
      <c r="U1398" t="str">
        <f>VLOOKUP($B1398,SOCS_box_taxonomy!$B$2:$Z$948,18,0)</f>
        <v xml:space="preserve"> Hominidae</v>
      </c>
      <c r="V1398" t="str">
        <f>VLOOKUP($B1398,SOCS_box_taxonomy!$B$2:$Z$948,19,0)</f>
        <v xml:space="preserve"> Homo.</v>
      </c>
      <c r="W1398">
        <f>VLOOKUP($B1398,SOCS_box_taxonomy!$B$2:$Z$948,20,0)</f>
        <v>0</v>
      </c>
      <c r="X1398">
        <f>VLOOKUP($B1398,SOCS_box_taxonomy!$B$2:$Z$948,21,0)</f>
        <v>0</v>
      </c>
      <c r="Y1398">
        <f>VLOOKUP($B1398,SOCS_box_taxonomy!$B$2:$Z$948,22,0)</f>
        <v>0</v>
      </c>
    </row>
    <row r="1399" spans="1:26">
      <c r="A1399" t="s">
        <v>661</v>
      </c>
      <c r="B1399" t="s">
        <v>1764</v>
      </c>
      <c r="C1399">
        <v>474</v>
      </c>
      <c r="D1399" t="s">
        <v>1269</v>
      </c>
      <c r="E1399">
        <v>230</v>
      </c>
      <c r="F1399">
        <v>311</v>
      </c>
      <c r="G1399">
        <v>64467</v>
      </c>
      <c r="H1399" t="s">
        <v>1270</v>
      </c>
      <c r="I1399" t="str">
        <f>VLOOKUP($B1399,SOCS_box_taxonomy!$B$2:$Z$948,6,0)</f>
        <v>Eukaryota</v>
      </c>
      <c r="J1399" t="str">
        <f>VLOOKUP($B1399,SOCS_box_taxonomy!$B$2:$Z$948,7,0)</f>
        <v xml:space="preserve"> Metazoa</v>
      </c>
      <c r="K1399" t="str">
        <f>VLOOKUP($B1399,SOCS_box_taxonomy!$B$2:$Z$948,8,0)</f>
        <v xml:space="preserve"> Chordata</v>
      </c>
      <c r="L1399" t="str">
        <f>VLOOKUP($B1399,SOCS_box_taxonomy!$B$2:$Z$948,9,0)</f>
        <v xml:space="preserve"> Craniata</v>
      </c>
      <c r="M1399" t="str">
        <f>VLOOKUP($B1399,SOCS_box_taxonomy!$B$2:$Z$948,10,0)</f>
        <v xml:space="preserve"> Vertebrata</v>
      </c>
      <c r="N1399" t="str">
        <f>VLOOKUP($B1399,SOCS_box_taxonomy!$B$2:$Z$948,11,0)</f>
        <v xml:space="preserve"> Euteleostomi</v>
      </c>
      <c r="O1399" t="str">
        <f>VLOOKUP($B1399,SOCS_box_taxonomy!$B$2:$Z$948,12,0)</f>
        <v>Mammalia</v>
      </c>
      <c r="P1399" t="str">
        <f>VLOOKUP($B1399,SOCS_box_taxonomy!$B$2:$Z$948,13,0)</f>
        <v xml:space="preserve"> Eutheria</v>
      </c>
      <c r="Q1399" t="str">
        <f>VLOOKUP($B1399,SOCS_box_taxonomy!$B$2:$Z$948,14,0)</f>
        <v xml:space="preserve"> Euarchontoglires</v>
      </c>
      <c r="R1399" t="str">
        <f>VLOOKUP($B1399,SOCS_box_taxonomy!$B$2:$Z$948,15,0)</f>
        <v xml:space="preserve"> Primates</v>
      </c>
      <c r="S1399" t="str">
        <f>VLOOKUP($B1399,SOCS_box_taxonomy!$B$2:$Z$948,16,0)</f>
        <v xml:space="preserve"> Haplorrhini</v>
      </c>
      <c r="T1399" t="str">
        <f>VLOOKUP($B1399,SOCS_box_taxonomy!$B$2:$Z$948,17,0)</f>
        <v>Catarrhini</v>
      </c>
      <c r="U1399" t="str">
        <f>VLOOKUP($B1399,SOCS_box_taxonomy!$B$2:$Z$948,18,0)</f>
        <v xml:space="preserve"> Hominidae</v>
      </c>
      <c r="V1399" t="str">
        <f>VLOOKUP($B1399,SOCS_box_taxonomy!$B$2:$Z$948,19,0)</f>
        <v xml:space="preserve"> Homo.</v>
      </c>
      <c r="W1399">
        <f>VLOOKUP($B1399,SOCS_box_taxonomy!$B$2:$Z$948,20,0)</f>
        <v>0</v>
      </c>
      <c r="X1399">
        <f>VLOOKUP($B1399,SOCS_box_taxonomy!$B$2:$Z$948,21,0)</f>
        <v>0</v>
      </c>
      <c r="Y1399">
        <f>VLOOKUP($B1399,SOCS_box_taxonomy!$B$2:$Z$948,22,0)</f>
        <v>0</v>
      </c>
    </row>
    <row r="1400" spans="1:26">
      <c r="A1400" t="s">
        <v>661</v>
      </c>
      <c r="B1400" t="s">
        <v>1764</v>
      </c>
      <c r="C1400">
        <v>474</v>
      </c>
      <c r="D1400" t="s">
        <v>1269</v>
      </c>
      <c r="E1400">
        <v>311</v>
      </c>
      <c r="F1400">
        <v>405</v>
      </c>
      <c r="G1400">
        <v>64467</v>
      </c>
      <c r="H1400" t="s">
        <v>1270</v>
      </c>
      <c r="I1400" t="str">
        <f>VLOOKUP($B1400,SOCS_box_taxonomy!$B$2:$Z$948,6,0)</f>
        <v>Eukaryota</v>
      </c>
      <c r="J1400" t="str">
        <f>VLOOKUP($B1400,SOCS_box_taxonomy!$B$2:$Z$948,7,0)</f>
        <v xml:space="preserve"> Metazoa</v>
      </c>
      <c r="K1400" t="str">
        <f>VLOOKUP($B1400,SOCS_box_taxonomy!$B$2:$Z$948,8,0)</f>
        <v xml:space="preserve"> Chordata</v>
      </c>
      <c r="L1400" t="str">
        <f>VLOOKUP($B1400,SOCS_box_taxonomy!$B$2:$Z$948,9,0)</f>
        <v xml:space="preserve"> Craniata</v>
      </c>
      <c r="M1400" t="str">
        <f>VLOOKUP($B1400,SOCS_box_taxonomy!$B$2:$Z$948,10,0)</f>
        <v xml:space="preserve"> Vertebrata</v>
      </c>
      <c r="N1400" t="str">
        <f>VLOOKUP($B1400,SOCS_box_taxonomy!$B$2:$Z$948,11,0)</f>
        <v xml:space="preserve"> Euteleostomi</v>
      </c>
      <c r="O1400" t="str">
        <f>VLOOKUP($B1400,SOCS_box_taxonomy!$B$2:$Z$948,12,0)</f>
        <v>Mammalia</v>
      </c>
      <c r="P1400" t="str">
        <f>VLOOKUP($B1400,SOCS_box_taxonomy!$B$2:$Z$948,13,0)</f>
        <v xml:space="preserve"> Eutheria</v>
      </c>
      <c r="Q1400" t="str">
        <f>VLOOKUP($B1400,SOCS_box_taxonomy!$B$2:$Z$948,14,0)</f>
        <v xml:space="preserve"> Euarchontoglires</v>
      </c>
      <c r="R1400" t="str">
        <f>VLOOKUP($B1400,SOCS_box_taxonomy!$B$2:$Z$948,15,0)</f>
        <v xml:space="preserve"> Primates</v>
      </c>
      <c r="S1400" t="str">
        <f>VLOOKUP($B1400,SOCS_box_taxonomy!$B$2:$Z$948,16,0)</f>
        <v xml:space="preserve"> Haplorrhini</v>
      </c>
      <c r="T1400" t="str">
        <f>VLOOKUP($B1400,SOCS_box_taxonomy!$B$2:$Z$948,17,0)</f>
        <v>Catarrhini</v>
      </c>
      <c r="U1400" t="str">
        <f>VLOOKUP($B1400,SOCS_box_taxonomy!$B$2:$Z$948,18,0)</f>
        <v xml:space="preserve"> Hominidae</v>
      </c>
      <c r="V1400" t="str">
        <f>VLOOKUP($B1400,SOCS_box_taxonomy!$B$2:$Z$948,19,0)</f>
        <v xml:space="preserve"> Homo.</v>
      </c>
      <c r="W1400">
        <f>VLOOKUP($B1400,SOCS_box_taxonomy!$B$2:$Z$948,20,0)</f>
        <v>0</v>
      </c>
      <c r="X1400">
        <f>VLOOKUP($B1400,SOCS_box_taxonomy!$B$2:$Z$948,21,0)</f>
        <v>0</v>
      </c>
      <c r="Y1400">
        <f>VLOOKUP($B1400,SOCS_box_taxonomy!$B$2:$Z$948,22,0)</f>
        <v>0</v>
      </c>
    </row>
    <row r="1401" spans="1:26">
      <c r="A1401" t="s">
        <v>661</v>
      </c>
      <c r="B1401" t="s">
        <v>1764</v>
      </c>
      <c r="C1401">
        <v>474</v>
      </c>
      <c r="D1401" t="s">
        <v>21</v>
      </c>
      <c r="E1401">
        <v>429</v>
      </c>
      <c r="F1401">
        <v>468</v>
      </c>
      <c r="G1401">
        <v>1016</v>
      </c>
      <c r="H1401" t="s">
        <v>1265</v>
      </c>
      <c r="I1401" t="str">
        <f>VLOOKUP($B1401,SOCS_box_taxonomy!$B$2:$Z$948,6,0)</f>
        <v>Eukaryota</v>
      </c>
      <c r="J1401" t="str">
        <f>VLOOKUP($B1401,SOCS_box_taxonomy!$B$2:$Z$948,7,0)</f>
        <v xml:space="preserve"> Metazoa</v>
      </c>
      <c r="K1401" t="str">
        <f>VLOOKUP($B1401,SOCS_box_taxonomy!$B$2:$Z$948,8,0)</f>
        <v xml:space="preserve"> Chordata</v>
      </c>
      <c r="L1401" t="str">
        <f>VLOOKUP($B1401,SOCS_box_taxonomy!$B$2:$Z$948,9,0)</f>
        <v xml:space="preserve"> Craniata</v>
      </c>
      <c r="M1401" t="str">
        <f>VLOOKUP($B1401,SOCS_box_taxonomy!$B$2:$Z$948,10,0)</f>
        <v xml:space="preserve"> Vertebrata</v>
      </c>
      <c r="N1401" t="str">
        <f>VLOOKUP($B1401,SOCS_box_taxonomy!$B$2:$Z$948,11,0)</f>
        <v xml:space="preserve"> Euteleostomi</v>
      </c>
      <c r="O1401" t="str">
        <f>VLOOKUP($B1401,SOCS_box_taxonomy!$B$2:$Z$948,12,0)</f>
        <v>Mammalia</v>
      </c>
      <c r="P1401" t="str">
        <f>VLOOKUP($B1401,SOCS_box_taxonomy!$B$2:$Z$948,13,0)</f>
        <v xml:space="preserve"> Eutheria</v>
      </c>
      <c r="Q1401" t="str">
        <f>VLOOKUP($B1401,SOCS_box_taxonomy!$B$2:$Z$948,14,0)</f>
        <v xml:space="preserve"> Euarchontoglires</v>
      </c>
      <c r="R1401" t="str">
        <f>VLOOKUP($B1401,SOCS_box_taxonomy!$B$2:$Z$948,15,0)</f>
        <v xml:space="preserve"> Primates</v>
      </c>
      <c r="S1401" t="str">
        <f>VLOOKUP($B1401,SOCS_box_taxonomy!$B$2:$Z$948,16,0)</f>
        <v xml:space="preserve"> Haplorrhini</v>
      </c>
      <c r="T1401" t="str">
        <f>VLOOKUP($B1401,SOCS_box_taxonomy!$B$2:$Z$948,17,0)</f>
        <v>Catarrhini</v>
      </c>
      <c r="U1401" t="str">
        <f>VLOOKUP($B1401,SOCS_box_taxonomy!$B$2:$Z$948,18,0)</f>
        <v xml:space="preserve"> Hominidae</v>
      </c>
      <c r="V1401" t="str">
        <f>VLOOKUP($B1401,SOCS_box_taxonomy!$B$2:$Z$948,19,0)</f>
        <v xml:space="preserve"> Homo.</v>
      </c>
      <c r="W1401">
        <f>VLOOKUP($B1401,SOCS_box_taxonomy!$B$2:$Z$948,20,0)</f>
        <v>0</v>
      </c>
      <c r="X1401">
        <f>VLOOKUP($B1401,SOCS_box_taxonomy!$B$2:$Z$948,21,0)</f>
        <v>0</v>
      </c>
      <c r="Y1401">
        <f>VLOOKUP($B1401,SOCS_box_taxonomy!$B$2:$Z$948,22,0)</f>
        <v>0</v>
      </c>
      <c r="Z1401">
        <f>$F1401-$E1401+1</f>
        <v>40</v>
      </c>
    </row>
    <row r="1402" spans="1:26">
      <c r="A1402" t="s">
        <v>661</v>
      </c>
      <c r="B1402" t="s">
        <v>1764</v>
      </c>
      <c r="C1402">
        <v>474</v>
      </c>
      <c r="D1402" t="s">
        <v>1364</v>
      </c>
      <c r="E1402">
        <v>62</v>
      </c>
      <c r="F1402">
        <v>102</v>
      </c>
      <c r="G1402">
        <v>8</v>
      </c>
      <c r="I1402" t="str">
        <f>VLOOKUP($B1402,SOCS_box_taxonomy!$B$2:$Z$948,6,0)</f>
        <v>Eukaryota</v>
      </c>
      <c r="J1402" t="str">
        <f>VLOOKUP($B1402,SOCS_box_taxonomy!$B$2:$Z$948,7,0)</f>
        <v xml:space="preserve"> Metazoa</v>
      </c>
      <c r="K1402" t="str">
        <f>VLOOKUP($B1402,SOCS_box_taxonomy!$B$2:$Z$948,8,0)</f>
        <v xml:space="preserve"> Chordata</v>
      </c>
      <c r="L1402" t="str">
        <f>VLOOKUP($B1402,SOCS_box_taxonomy!$B$2:$Z$948,9,0)</f>
        <v xml:space="preserve"> Craniata</v>
      </c>
      <c r="M1402" t="str">
        <f>VLOOKUP($B1402,SOCS_box_taxonomy!$B$2:$Z$948,10,0)</f>
        <v xml:space="preserve"> Vertebrata</v>
      </c>
      <c r="N1402" t="str">
        <f>VLOOKUP($B1402,SOCS_box_taxonomy!$B$2:$Z$948,11,0)</f>
        <v xml:space="preserve"> Euteleostomi</v>
      </c>
      <c r="O1402" t="str">
        <f>VLOOKUP($B1402,SOCS_box_taxonomy!$B$2:$Z$948,12,0)</f>
        <v>Mammalia</v>
      </c>
      <c r="P1402" t="str">
        <f>VLOOKUP($B1402,SOCS_box_taxonomy!$B$2:$Z$948,13,0)</f>
        <v xml:space="preserve"> Eutheria</v>
      </c>
      <c r="Q1402" t="str">
        <f>VLOOKUP($B1402,SOCS_box_taxonomy!$B$2:$Z$948,14,0)</f>
        <v xml:space="preserve"> Euarchontoglires</v>
      </c>
      <c r="R1402" t="str">
        <f>VLOOKUP($B1402,SOCS_box_taxonomy!$B$2:$Z$948,15,0)</f>
        <v xml:space="preserve"> Primates</v>
      </c>
      <c r="S1402" t="str">
        <f>VLOOKUP($B1402,SOCS_box_taxonomy!$B$2:$Z$948,16,0)</f>
        <v xml:space="preserve"> Haplorrhini</v>
      </c>
      <c r="T1402" t="str">
        <f>VLOOKUP($B1402,SOCS_box_taxonomy!$B$2:$Z$948,17,0)</f>
        <v>Catarrhini</v>
      </c>
      <c r="U1402" t="str">
        <f>VLOOKUP($B1402,SOCS_box_taxonomy!$B$2:$Z$948,18,0)</f>
        <v xml:space="preserve"> Hominidae</v>
      </c>
      <c r="V1402" t="str">
        <f>VLOOKUP($B1402,SOCS_box_taxonomy!$B$2:$Z$948,19,0)</f>
        <v xml:space="preserve"> Homo.</v>
      </c>
      <c r="W1402">
        <f>VLOOKUP($B1402,SOCS_box_taxonomy!$B$2:$Z$948,20,0)</f>
        <v>0</v>
      </c>
      <c r="X1402">
        <f>VLOOKUP($B1402,SOCS_box_taxonomy!$B$2:$Z$948,21,0)</f>
        <v>0</v>
      </c>
      <c r="Y1402">
        <f>VLOOKUP($B1402,SOCS_box_taxonomy!$B$2:$Z$948,22,0)</f>
        <v>0</v>
      </c>
    </row>
    <row r="1403" spans="1:26">
      <c r="A1403" t="s">
        <v>662</v>
      </c>
      <c r="B1403" t="s">
        <v>1765</v>
      </c>
      <c r="C1403">
        <v>297</v>
      </c>
      <c r="D1403" t="s">
        <v>1286</v>
      </c>
      <c r="E1403">
        <v>147</v>
      </c>
      <c r="F1403">
        <v>222</v>
      </c>
      <c r="G1403">
        <v>4403</v>
      </c>
      <c r="H1403" t="s">
        <v>1287</v>
      </c>
      <c r="I1403" t="str">
        <f>VLOOKUP($B1403,SOCS_box_taxonomy!$B$2:$Z$948,6,0)</f>
        <v>Eukaryota</v>
      </c>
      <c r="J1403" t="str">
        <f>VLOOKUP($B1403,SOCS_box_taxonomy!$B$2:$Z$948,7,0)</f>
        <v xml:space="preserve"> Metazoa</v>
      </c>
      <c r="K1403" t="str">
        <f>VLOOKUP($B1403,SOCS_box_taxonomy!$B$2:$Z$948,8,0)</f>
        <v xml:space="preserve"> Ecdysozoa</v>
      </c>
      <c r="L1403" t="str">
        <f>VLOOKUP($B1403,SOCS_box_taxonomy!$B$2:$Z$948,9,0)</f>
        <v xml:space="preserve"> Arthropoda</v>
      </c>
      <c r="M1403" t="str">
        <f>VLOOKUP($B1403,SOCS_box_taxonomy!$B$2:$Z$948,10,0)</f>
        <v xml:space="preserve"> Hexapoda</v>
      </c>
      <c r="N1403" t="str">
        <f>VLOOKUP($B1403,SOCS_box_taxonomy!$B$2:$Z$948,11,0)</f>
        <v xml:space="preserve"> Insecta</v>
      </c>
      <c r="O1403" t="str">
        <f>VLOOKUP($B1403,SOCS_box_taxonomy!$B$2:$Z$948,12,0)</f>
        <v>Pterygota</v>
      </c>
      <c r="P1403" t="str">
        <f>VLOOKUP($B1403,SOCS_box_taxonomy!$B$2:$Z$948,13,0)</f>
        <v xml:space="preserve"> Neoptera</v>
      </c>
      <c r="Q1403" t="str">
        <f>VLOOKUP($B1403,SOCS_box_taxonomy!$B$2:$Z$948,14,0)</f>
        <v xml:space="preserve"> Endopterygota</v>
      </c>
      <c r="R1403" t="str">
        <f>VLOOKUP($B1403,SOCS_box_taxonomy!$B$2:$Z$948,15,0)</f>
        <v xml:space="preserve"> Coleoptera</v>
      </c>
      <c r="S1403" t="str">
        <f>VLOOKUP($B1403,SOCS_box_taxonomy!$B$2:$Z$948,16,0)</f>
        <v xml:space="preserve"> Polyphaga</v>
      </c>
      <c r="T1403" t="str">
        <f>VLOOKUP($B1403,SOCS_box_taxonomy!$B$2:$Z$948,17,0)</f>
        <v>Cucujiformia</v>
      </c>
      <c r="U1403" t="str">
        <f>VLOOKUP($B1403,SOCS_box_taxonomy!$B$2:$Z$948,18,0)</f>
        <v xml:space="preserve"> Tenebrionidae</v>
      </c>
      <c r="V1403" t="str">
        <f>VLOOKUP($B1403,SOCS_box_taxonomy!$B$2:$Z$948,19,0)</f>
        <v xml:space="preserve"> Tenebrionidae incertae sedis</v>
      </c>
      <c r="W1403" t="str">
        <f>VLOOKUP($B1403,SOCS_box_taxonomy!$B$2:$Z$948,20,0)</f>
        <v xml:space="preserve"> Tribolium.</v>
      </c>
      <c r="X1403">
        <f>VLOOKUP($B1403,SOCS_box_taxonomy!$B$2:$Z$948,21,0)</f>
        <v>0</v>
      </c>
      <c r="Y1403">
        <f>VLOOKUP($B1403,SOCS_box_taxonomy!$B$2:$Z$948,22,0)</f>
        <v>0</v>
      </c>
    </row>
    <row r="1404" spans="1:26">
      <c r="A1404" t="s">
        <v>662</v>
      </c>
      <c r="B1404" t="s">
        <v>1765</v>
      </c>
      <c r="C1404">
        <v>297</v>
      </c>
      <c r="D1404" t="s">
        <v>21</v>
      </c>
      <c r="E1404">
        <v>258</v>
      </c>
      <c r="F1404">
        <v>294</v>
      </c>
      <c r="G1404">
        <v>1016</v>
      </c>
      <c r="H1404" t="s">
        <v>1265</v>
      </c>
      <c r="I1404" t="str">
        <f>VLOOKUP($B1404,SOCS_box_taxonomy!$B$2:$Z$948,6,0)</f>
        <v>Eukaryota</v>
      </c>
      <c r="J1404" t="str">
        <f>VLOOKUP($B1404,SOCS_box_taxonomy!$B$2:$Z$948,7,0)</f>
        <v xml:space="preserve"> Metazoa</v>
      </c>
      <c r="K1404" t="str">
        <f>VLOOKUP($B1404,SOCS_box_taxonomy!$B$2:$Z$948,8,0)</f>
        <v xml:space="preserve"> Ecdysozoa</v>
      </c>
      <c r="L1404" t="str">
        <f>VLOOKUP($B1404,SOCS_box_taxonomy!$B$2:$Z$948,9,0)</f>
        <v xml:space="preserve"> Arthropoda</v>
      </c>
      <c r="M1404" t="str">
        <f>VLOOKUP($B1404,SOCS_box_taxonomy!$B$2:$Z$948,10,0)</f>
        <v xml:space="preserve"> Hexapoda</v>
      </c>
      <c r="N1404" t="str">
        <f>VLOOKUP($B1404,SOCS_box_taxonomy!$B$2:$Z$948,11,0)</f>
        <v xml:space="preserve"> Insecta</v>
      </c>
      <c r="O1404" t="str">
        <f>VLOOKUP($B1404,SOCS_box_taxonomy!$B$2:$Z$948,12,0)</f>
        <v>Pterygota</v>
      </c>
      <c r="P1404" t="str">
        <f>VLOOKUP($B1404,SOCS_box_taxonomy!$B$2:$Z$948,13,0)</f>
        <v xml:space="preserve"> Neoptera</v>
      </c>
      <c r="Q1404" t="str">
        <f>VLOOKUP($B1404,SOCS_box_taxonomy!$B$2:$Z$948,14,0)</f>
        <v xml:space="preserve"> Endopterygota</v>
      </c>
      <c r="R1404" t="str">
        <f>VLOOKUP($B1404,SOCS_box_taxonomy!$B$2:$Z$948,15,0)</f>
        <v xml:space="preserve"> Coleoptera</v>
      </c>
      <c r="S1404" t="str">
        <f>VLOOKUP($B1404,SOCS_box_taxonomy!$B$2:$Z$948,16,0)</f>
        <v xml:space="preserve"> Polyphaga</v>
      </c>
      <c r="T1404" t="str">
        <f>VLOOKUP($B1404,SOCS_box_taxonomy!$B$2:$Z$948,17,0)</f>
        <v>Cucujiformia</v>
      </c>
      <c r="U1404" t="str">
        <f>VLOOKUP($B1404,SOCS_box_taxonomy!$B$2:$Z$948,18,0)</f>
        <v xml:space="preserve"> Tenebrionidae</v>
      </c>
      <c r="V1404" t="str">
        <f>VLOOKUP($B1404,SOCS_box_taxonomy!$B$2:$Z$948,19,0)</f>
        <v xml:space="preserve"> Tenebrionidae incertae sedis</v>
      </c>
      <c r="W1404" t="str">
        <f>VLOOKUP($B1404,SOCS_box_taxonomy!$B$2:$Z$948,20,0)</f>
        <v xml:space="preserve"> Tribolium.</v>
      </c>
      <c r="X1404">
        <f>VLOOKUP($B1404,SOCS_box_taxonomy!$B$2:$Z$948,21,0)</f>
        <v>0</v>
      </c>
      <c r="Y1404">
        <f>VLOOKUP($B1404,SOCS_box_taxonomy!$B$2:$Z$948,22,0)</f>
        <v>0</v>
      </c>
      <c r="Z1404">
        <f>$F1404-$E1404+1</f>
        <v>37</v>
      </c>
    </row>
    <row r="1405" spans="1:26">
      <c r="A1405" t="s">
        <v>663</v>
      </c>
      <c r="B1405" t="s">
        <v>1766</v>
      </c>
      <c r="C1405">
        <v>792</v>
      </c>
      <c r="D1405" t="s">
        <v>1286</v>
      </c>
      <c r="E1405">
        <v>584</v>
      </c>
      <c r="F1405">
        <v>658</v>
      </c>
      <c r="G1405">
        <v>4403</v>
      </c>
      <c r="H1405" t="s">
        <v>1287</v>
      </c>
      <c r="I1405" t="str">
        <f>VLOOKUP($B1405,SOCS_box_taxonomy!$B$2:$Z$948,6,0)</f>
        <v>Eukaryota</v>
      </c>
      <c r="J1405" t="str">
        <f>VLOOKUP($B1405,SOCS_box_taxonomy!$B$2:$Z$948,7,0)</f>
        <v xml:space="preserve"> Metazoa</v>
      </c>
      <c r="K1405" t="str">
        <f>VLOOKUP($B1405,SOCS_box_taxonomy!$B$2:$Z$948,8,0)</f>
        <v xml:space="preserve"> Ecdysozoa</v>
      </c>
      <c r="L1405" t="str">
        <f>VLOOKUP($B1405,SOCS_box_taxonomy!$B$2:$Z$948,9,0)</f>
        <v xml:space="preserve"> Arthropoda</v>
      </c>
      <c r="M1405" t="str">
        <f>VLOOKUP($B1405,SOCS_box_taxonomy!$B$2:$Z$948,10,0)</f>
        <v xml:space="preserve"> Hexapoda</v>
      </c>
      <c r="N1405" t="str">
        <f>VLOOKUP($B1405,SOCS_box_taxonomy!$B$2:$Z$948,11,0)</f>
        <v xml:space="preserve"> Insecta</v>
      </c>
      <c r="O1405" t="str">
        <f>VLOOKUP($B1405,SOCS_box_taxonomy!$B$2:$Z$948,12,0)</f>
        <v>Pterygota</v>
      </c>
      <c r="P1405" t="str">
        <f>VLOOKUP($B1405,SOCS_box_taxonomy!$B$2:$Z$948,13,0)</f>
        <v xml:space="preserve"> Neoptera</v>
      </c>
      <c r="Q1405" t="str">
        <f>VLOOKUP($B1405,SOCS_box_taxonomy!$B$2:$Z$948,14,0)</f>
        <v xml:space="preserve"> Endopterygota</v>
      </c>
      <c r="R1405" t="str">
        <f>VLOOKUP($B1405,SOCS_box_taxonomy!$B$2:$Z$948,15,0)</f>
        <v xml:space="preserve"> Coleoptera</v>
      </c>
      <c r="S1405" t="str">
        <f>VLOOKUP($B1405,SOCS_box_taxonomy!$B$2:$Z$948,16,0)</f>
        <v xml:space="preserve"> Polyphaga</v>
      </c>
      <c r="T1405" t="str">
        <f>VLOOKUP($B1405,SOCS_box_taxonomy!$B$2:$Z$948,17,0)</f>
        <v>Cucujiformia</v>
      </c>
      <c r="U1405" t="str">
        <f>VLOOKUP($B1405,SOCS_box_taxonomy!$B$2:$Z$948,18,0)</f>
        <v xml:space="preserve"> Tenebrionidae</v>
      </c>
      <c r="V1405" t="str">
        <f>VLOOKUP($B1405,SOCS_box_taxonomy!$B$2:$Z$948,19,0)</f>
        <v xml:space="preserve"> Tenebrionidae incertae sedis</v>
      </c>
      <c r="W1405" t="str">
        <f>VLOOKUP($B1405,SOCS_box_taxonomy!$B$2:$Z$948,20,0)</f>
        <v xml:space="preserve"> Tribolium.</v>
      </c>
      <c r="X1405">
        <f>VLOOKUP($B1405,SOCS_box_taxonomy!$B$2:$Z$948,21,0)</f>
        <v>0</v>
      </c>
      <c r="Y1405">
        <f>VLOOKUP($B1405,SOCS_box_taxonomy!$B$2:$Z$948,22,0)</f>
        <v>0</v>
      </c>
    </row>
    <row r="1406" spans="1:26">
      <c r="A1406" t="s">
        <v>663</v>
      </c>
      <c r="B1406" t="s">
        <v>1766</v>
      </c>
      <c r="C1406">
        <v>792</v>
      </c>
      <c r="D1406" t="s">
        <v>21</v>
      </c>
      <c r="E1406">
        <v>696</v>
      </c>
      <c r="F1406">
        <v>732</v>
      </c>
      <c r="G1406">
        <v>1016</v>
      </c>
      <c r="H1406" t="s">
        <v>1265</v>
      </c>
      <c r="I1406" t="str">
        <f>VLOOKUP($B1406,SOCS_box_taxonomy!$B$2:$Z$948,6,0)</f>
        <v>Eukaryota</v>
      </c>
      <c r="J1406" t="str">
        <f>VLOOKUP($B1406,SOCS_box_taxonomy!$B$2:$Z$948,7,0)</f>
        <v xml:space="preserve"> Metazoa</v>
      </c>
      <c r="K1406" t="str">
        <f>VLOOKUP($B1406,SOCS_box_taxonomy!$B$2:$Z$948,8,0)</f>
        <v xml:space="preserve"> Ecdysozoa</v>
      </c>
      <c r="L1406" t="str">
        <f>VLOOKUP($B1406,SOCS_box_taxonomy!$B$2:$Z$948,9,0)</f>
        <v xml:space="preserve"> Arthropoda</v>
      </c>
      <c r="M1406" t="str">
        <f>VLOOKUP($B1406,SOCS_box_taxonomy!$B$2:$Z$948,10,0)</f>
        <v xml:space="preserve"> Hexapoda</v>
      </c>
      <c r="N1406" t="str">
        <f>VLOOKUP($B1406,SOCS_box_taxonomy!$B$2:$Z$948,11,0)</f>
        <v xml:space="preserve"> Insecta</v>
      </c>
      <c r="O1406" t="str">
        <f>VLOOKUP($B1406,SOCS_box_taxonomy!$B$2:$Z$948,12,0)</f>
        <v>Pterygota</v>
      </c>
      <c r="P1406" t="str">
        <f>VLOOKUP($B1406,SOCS_box_taxonomy!$B$2:$Z$948,13,0)</f>
        <v xml:space="preserve"> Neoptera</v>
      </c>
      <c r="Q1406" t="str">
        <f>VLOOKUP($B1406,SOCS_box_taxonomy!$B$2:$Z$948,14,0)</f>
        <v xml:space="preserve"> Endopterygota</v>
      </c>
      <c r="R1406" t="str">
        <f>VLOOKUP($B1406,SOCS_box_taxonomy!$B$2:$Z$948,15,0)</f>
        <v xml:space="preserve"> Coleoptera</v>
      </c>
      <c r="S1406" t="str">
        <f>VLOOKUP($B1406,SOCS_box_taxonomy!$B$2:$Z$948,16,0)</f>
        <v xml:space="preserve"> Polyphaga</v>
      </c>
      <c r="T1406" t="str">
        <f>VLOOKUP($B1406,SOCS_box_taxonomy!$B$2:$Z$948,17,0)</f>
        <v>Cucujiformia</v>
      </c>
      <c r="U1406" t="str">
        <f>VLOOKUP($B1406,SOCS_box_taxonomy!$B$2:$Z$948,18,0)</f>
        <v xml:space="preserve"> Tenebrionidae</v>
      </c>
      <c r="V1406" t="str">
        <f>VLOOKUP($B1406,SOCS_box_taxonomy!$B$2:$Z$948,19,0)</f>
        <v xml:space="preserve"> Tenebrionidae incertae sedis</v>
      </c>
      <c r="W1406" t="str">
        <f>VLOOKUP($B1406,SOCS_box_taxonomy!$B$2:$Z$948,20,0)</f>
        <v xml:space="preserve"> Tribolium.</v>
      </c>
      <c r="X1406">
        <f>VLOOKUP($B1406,SOCS_box_taxonomy!$B$2:$Z$948,21,0)</f>
        <v>0</v>
      </c>
      <c r="Y1406">
        <f>VLOOKUP($B1406,SOCS_box_taxonomy!$B$2:$Z$948,22,0)</f>
        <v>0</v>
      </c>
      <c r="Z1406">
        <f>$F1406-$E1406+1</f>
        <v>37</v>
      </c>
    </row>
    <row r="1407" spans="1:26">
      <c r="A1407" t="s">
        <v>663</v>
      </c>
      <c r="B1407" t="s">
        <v>1766</v>
      </c>
      <c r="C1407">
        <v>792</v>
      </c>
      <c r="D1407" t="s">
        <v>1288</v>
      </c>
      <c r="E1407">
        <v>1</v>
      </c>
      <c r="F1407">
        <v>31</v>
      </c>
      <c r="G1407">
        <v>52</v>
      </c>
      <c r="I1407" t="str">
        <f>VLOOKUP($B1407,SOCS_box_taxonomy!$B$2:$Z$948,6,0)</f>
        <v>Eukaryota</v>
      </c>
      <c r="J1407" t="str">
        <f>VLOOKUP($B1407,SOCS_box_taxonomy!$B$2:$Z$948,7,0)</f>
        <v xml:space="preserve"> Metazoa</v>
      </c>
      <c r="K1407" t="str">
        <f>VLOOKUP($B1407,SOCS_box_taxonomy!$B$2:$Z$948,8,0)</f>
        <v xml:space="preserve"> Ecdysozoa</v>
      </c>
      <c r="L1407" t="str">
        <f>VLOOKUP($B1407,SOCS_box_taxonomy!$B$2:$Z$948,9,0)</f>
        <v xml:space="preserve"> Arthropoda</v>
      </c>
      <c r="M1407" t="str">
        <f>VLOOKUP($B1407,SOCS_box_taxonomy!$B$2:$Z$948,10,0)</f>
        <v xml:space="preserve"> Hexapoda</v>
      </c>
      <c r="N1407" t="str">
        <f>VLOOKUP($B1407,SOCS_box_taxonomy!$B$2:$Z$948,11,0)</f>
        <v xml:space="preserve"> Insecta</v>
      </c>
      <c r="O1407" t="str">
        <f>VLOOKUP($B1407,SOCS_box_taxonomy!$B$2:$Z$948,12,0)</f>
        <v>Pterygota</v>
      </c>
      <c r="P1407" t="str">
        <f>VLOOKUP($B1407,SOCS_box_taxonomy!$B$2:$Z$948,13,0)</f>
        <v xml:space="preserve"> Neoptera</v>
      </c>
      <c r="Q1407" t="str">
        <f>VLOOKUP($B1407,SOCS_box_taxonomy!$B$2:$Z$948,14,0)</f>
        <v xml:space="preserve"> Endopterygota</v>
      </c>
      <c r="R1407" t="str">
        <f>VLOOKUP($B1407,SOCS_box_taxonomy!$B$2:$Z$948,15,0)</f>
        <v xml:space="preserve"> Coleoptera</v>
      </c>
      <c r="S1407" t="str">
        <f>VLOOKUP($B1407,SOCS_box_taxonomy!$B$2:$Z$948,16,0)</f>
        <v xml:space="preserve"> Polyphaga</v>
      </c>
      <c r="T1407" t="str">
        <f>VLOOKUP($B1407,SOCS_box_taxonomy!$B$2:$Z$948,17,0)</f>
        <v>Cucujiformia</v>
      </c>
      <c r="U1407" t="str">
        <f>VLOOKUP($B1407,SOCS_box_taxonomy!$B$2:$Z$948,18,0)</f>
        <v xml:space="preserve"> Tenebrionidae</v>
      </c>
      <c r="V1407" t="str">
        <f>VLOOKUP($B1407,SOCS_box_taxonomy!$B$2:$Z$948,19,0)</f>
        <v xml:space="preserve"> Tenebrionidae incertae sedis</v>
      </c>
      <c r="W1407" t="str">
        <f>VLOOKUP($B1407,SOCS_box_taxonomy!$B$2:$Z$948,20,0)</f>
        <v xml:space="preserve"> Tribolium.</v>
      </c>
      <c r="X1407">
        <f>VLOOKUP($B1407,SOCS_box_taxonomy!$B$2:$Z$948,21,0)</f>
        <v>0</v>
      </c>
      <c r="Y1407">
        <f>VLOOKUP($B1407,SOCS_box_taxonomy!$B$2:$Z$948,22,0)</f>
        <v>0</v>
      </c>
    </row>
    <row r="1408" spans="1:26">
      <c r="A1408" t="s">
        <v>663</v>
      </c>
      <c r="B1408" t="s">
        <v>1766</v>
      </c>
      <c r="C1408">
        <v>792</v>
      </c>
      <c r="D1408" t="s">
        <v>1288</v>
      </c>
      <c r="E1408">
        <v>139</v>
      </c>
      <c r="F1408">
        <v>544</v>
      </c>
      <c r="G1408">
        <v>52</v>
      </c>
      <c r="I1408" t="str">
        <f>VLOOKUP($B1408,SOCS_box_taxonomy!$B$2:$Z$948,6,0)</f>
        <v>Eukaryota</v>
      </c>
      <c r="J1408" t="str">
        <f>VLOOKUP($B1408,SOCS_box_taxonomy!$B$2:$Z$948,7,0)</f>
        <v xml:space="preserve"> Metazoa</v>
      </c>
      <c r="K1408" t="str">
        <f>VLOOKUP($B1408,SOCS_box_taxonomy!$B$2:$Z$948,8,0)</f>
        <v xml:space="preserve"> Ecdysozoa</v>
      </c>
      <c r="L1408" t="str">
        <f>VLOOKUP($B1408,SOCS_box_taxonomy!$B$2:$Z$948,9,0)</f>
        <v xml:space="preserve"> Arthropoda</v>
      </c>
      <c r="M1408" t="str">
        <f>VLOOKUP($B1408,SOCS_box_taxonomy!$B$2:$Z$948,10,0)</f>
        <v xml:space="preserve"> Hexapoda</v>
      </c>
      <c r="N1408" t="str">
        <f>VLOOKUP($B1408,SOCS_box_taxonomy!$B$2:$Z$948,11,0)</f>
        <v xml:space="preserve"> Insecta</v>
      </c>
      <c r="O1408" t="str">
        <f>VLOOKUP($B1408,SOCS_box_taxonomy!$B$2:$Z$948,12,0)</f>
        <v>Pterygota</v>
      </c>
      <c r="P1408" t="str">
        <f>VLOOKUP($B1408,SOCS_box_taxonomy!$B$2:$Z$948,13,0)</f>
        <v xml:space="preserve"> Neoptera</v>
      </c>
      <c r="Q1408" t="str">
        <f>VLOOKUP($B1408,SOCS_box_taxonomy!$B$2:$Z$948,14,0)</f>
        <v xml:space="preserve"> Endopterygota</v>
      </c>
      <c r="R1408" t="str">
        <f>VLOOKUP($B1408,SOCS_box_taxonomy!$B$2:$Z$948,15,0)</f>
        <v xml:space="preserve"> Coleoptera</v>
      </c>
      <c r="S1408" t="str">
        <f>VLOOKUP($B1408,SOCS_box_taxonomy!$B$2:$Z$948,16,0)</f>
        <v xml:space="preserve"> Polyphaga</v>
      </c>
      <c r="T1408" t="str">
        <f>VLOOKUP($B1408,SOCS_box_taxonomy!$B$2:$Z$948,17,0)</f>
        <v>Cucujiformia</v>
      </c>
      <c r="U1408" t="str">
        <f>VLOOKUP($B1408,SOCS_box_taxonomy!$B$2:$Z$948,18,0)</f>
        <v xml:space="preserve"> Tenebrionidae</v>
      </c>
      <c r="V1408" t="str">
        <f>VLOOKUP($B1408,SOCS_box_taxonomy!$B$2:$Z$948,19,0)</f>
        <v xml:space="preserve"> Tenebrionidae incertae sedis</v>
      </c>
      <c r="W1408" t="str">
        <f>VLOOKUP($B1408,SOCS_box_taxonomy!$B$2:$Z$948,20,0)</f>
        <v xml:space="preserve"> Tribolium.</v>
      </c>
      <c r="X1408">
        <f>VLOOKUP($B1408,SOCS_box_taxonomy!$B$2:$Z$948,21,0)</f>
        <v>0</v>
      </c>
      <c r="Y1408">
        <f>VLOOKUP($B1408,SOCS_box_taxonomy!$B$2:$Z$948,22,0)</f>
        <v>0</v>
      </c>
    </row>
    <row r="1409" spans="1:26">
      <c r="A1409" t="s">
        <v>664</v>
      </c>
      <c r="B1409" t="s">
        <v>1767</v>
      </c>
      <c r="C1409">
        <v>451</v>
      </c>
      <c r="D1409" t="s">
        <v>21</v>
      </c>
      <c r="E1409">
        <v>390</v>
      </c>
      <c r="F1409">
        <v>427</v>
      </c>
      <c r="G1409">
        <v>1016</v>
      </c>
      <c r="H1409" t="s">
        <v>1265</v>
      </c>
      <c r="I1409" t="str">
        <f>VLOOKUP($B1409,SOCS_box_taxonomy!$B$2:$Z$948,6,0)</f>
        <v>Eukaryota</v>
      </c>
      <c r="J1409" t="str">
        <f>VLOOKUP($B1409,SOCS_box_taxonomy!$B$2:$Z$948,7,0)</f>
        <v xml:space="preserve"> Metazoa</v>
      </c>
      <c r="K1409" t="str">
        <f>VLOOKUP($B1409,SOCS_box_taxonomy!$B$2:$Z$948,8,0)</f>
        <v xml:space="preserve"> Ecdysozoa</v>
      </c>
      <c r="L1409" t="str">
        <f>VLOOKUP($B1409,SOCS_box_taxonomy!$B$2:$Z$948,9,0)</f>
        <v xml:space="preserve"> Arthropoda</v>
      </c>
      <c r="M1409" t="str">
        <f>VLOOKUP($B1409,SOCS_box_taxonomy!$B$2:$Z$948,10,0)</f>
        <v xml:space="preserve"> Hexapoda</v>
      </c>
      <c r="N1409" t="str">
        <f>VLOOKUP($B1409,SOCS_box_taxonomy!$B$2:$Z$948,11,0)</f>
        <v xml:space="preserve"> Insecta</v>
      </c>
      <c r="O1409" t="str">
        <f>VLOOKUP($B1409,SOCS_box_taxonomy!$B$2:$Z$948,12,0)</f>
        <v>Pterygota</v>
      </c>
      <c r="P1409" t="str">
        <f>VLOOKUP($B1409,SOCS_box_taxonomy!$B$2:$Z$948,13,0)</f>
        <v xml:space="preserve"> Neoptera</v>
      </c>
      <c r="Q1409" t="str">
        <f>VLOOKUP($B1409,SOCS_box_taxonomy!$B$2:$Z$948,14,0)</f>
        <v xml:space="preserve"> Endopterygota</v>
      </c>
      <c r="R1409" t="str">
        <f>VLOOKUP($B1409,SOCS_box_taxonomy!$B$2:$Z$948,15,0)</f>
        <v xml:space="preserve"> Coleoptera</v>
      </c>
      <c r="S1409" t="str">
        <f>VLOOKUP($B1409,SOCS_box_taxonomy!$B$2:$Z$948,16,0)</f>
        <v xml:space="preserve"> Polyphaga</v>
      </c>
      <c r="T1409" t="str">
        <f>VLOOKUP($B1409,SOCS_box_taxonomy!$B$2:$Z$948,17,0)</f>
        <v>Cucujiformia</v>
      </c>
      <c r="U1409" t="str">
        <f>VLOOKUP($B1409,SOCS_box_taxonomy!$B$2:$Z$948,18,0)</f>
        <v xml:space="preserve"> Tenebrionidae</v>
      </c>
      <c r="V1409" t="str">
        <f>VLOOKUP($B1409,SOCS_box_taxonomy!$B$2:$Z$948,19,0)</f>
        <v xml:space="preserve"> Tenebrionidae incertae sedis</v>
      </c>
      <c r="W1409" t="str">
        <f>VLOOKUP($B1409,SOCS_box_taxonomy!$B$2:$Z$948,20,0)</f>
        <v xml:space="preserve"> Tribolium.</v>
      </c>
      <c r="X1409">
        <f>VLOOKUP($B1409,SOCS_box_taxonomy!$B$2:$Z$948,21,0)</f>
        <v>0</v>
      </c>
      <c r="Y1409">
        <f>VLOOKUP($B1409,SOCS_box_taxonomy!$B$2:$Z$948,22,0)</f>
        <v>0</v>
      </c>
      <c r="Z1409">
        <f>$F1409-$E1409+1</f>
        <v>38</v>
      </c>
    </row>
    <row r="1410" spans="1:26">
      <c r="A1410" t="s">
        <v>665</v>
      </c>
      <c r="B1410" t="s">
        <v>1768</v>
      </c>
      <c r="C1410">
        <v>680</v>
      </c>
      <c r="D1410" t="s">
        <v>1269</v>
      </c>
      <c r="E1410">
        <v>75</v>
      </c>
      <c r="F1410">
        <v>271</v>
      </c>
      <c r="G1410">
        <v>64467</v>
      </c>
      <c r="H1410" t="s">
        <v>1270</v>
      </c>
      <c r="I1410" t="str">
        <f>VLOOKUP($B1410,SOCS_box_taxonomy!$B$2:$Z$948,6,0)</f>
        <v>Eukaryota</v>
      </c>
      <c r="J1410" t="str">
        <f>VLOOKUP($B1410,SOCS_box_taxonomy!$B$2:$Z$948,7,0)</f>
        <v xml:space="preserve"> Metazoa</v>
      </c>
      <c r="K1410" t="str">
        <f>VLOOKUP($B1410,SOCS_box_taxonomy!$B$2:$Z$948,8,0)</f>
        <v xml:space="preserve"> Ecdysozoa</v>
      </c>
      <c r="L1410" t="str">
        <f>VLOOKUP($B1410,SOCS_box_taxonomy!$B$2:$Z$948,9,0)</f>
        <v xml:space="preserve"> Arthropoda</v>
      </c>
      <c r="M1410" t="str">
        <f>VLOOKUP($B1410,SOCS_box_taxonomy!$B$2:$Z$948,10,0)</f>
        <v xml:space="preserve"> Hexapoda</v>
      </c>
      <c r="N1410" t="str">
        <f>VLOOKUP($B1410,SOCS_box_taxonomy!$B$2:$Z$948,11,0)</f>
        <v xml:space="preserve"> Insecta</v>
      </c>
      <c r="O1410" t="str">
        <f>VLOOKUP($B1410,SOCS_box_taxonomy!$B$2:$Z$948,12,0)</f>
        <v>Pterygota</v>
      </c>
      <c r="P1410" t="str">
        <f>VLOOKUP($B1410,SOCS_box_taxonomy!$B$2:$Z$948,13,0)</f>
        <v xml:space="preserve"> Neoptera</v>
      </c>
      <c r="Q1410" t="str">
        <f>VLOOKUP($B1410,SOCS_box_taxonomy!$B$2:$Z$948,14,0)</f>
        <v xml:space="preserve"> Endopterygota</v>
      </c>
      <c r="R1410" t="str">
        <f>VLOOKUP($B1410,SOCS_box_taxonomy!$B$2:$Z$948,15,0)</f>
        <v xml:space="preserve"> Coleoptera</v>
      </c>
      <c r="S1410" t="str">
        <f>VLOOKUP($B1410,SOCS_box_taxonomy!$B$2:$Z$948,16,0)</f>
        <v xml:space="preserve"> Polyphaga</v>
      </c>
      <c r="T1410" t="str">
        <f>VLOOKUP($B1410,SOCS_box_taxonomy!$B$2:$Z$948,17,0)</f>
        <v>Cucujiformia</v>
      </c>
      <c r="U1410" t="str">
        <f>VLOOKUP($B1410,SOCS_box_taxonomy!$B$2:$Z$948,18,0)</f>
        <v xml:space="preserve"> Tenebrionidae</v>
      </c>
      <c r="V1410" t="str">
        <f>VLOOKUP($B1410,SOCS_box_taxonomy!$B$2:$Z$948,19,0)</f>
        <v xml:space="preserve"> Tenebrionidae incertae sedis</v>
      </c>
      <c r="W1410" t="str">
        <f>VLOOKUP($B1410,SOCS_box_taxonomy!$B$2:$Z$948,20,0)</f>
        <v xml:space="preserve"> Tribolium.</v>
      </c>
      <c r="X1410">
        <f>VLOOKUP($B1410,SOCS_box_taxonomy!$B$2:$Z$948,21,0)</f>
        <v>0</v>
      </c>
      <c r="Y1410">
        <f>VLOOKUP($B1410,SOCS_box_taxonomy!$B$2:$Z$948,22,0)</f>
        <v>0</v>
      </c>
    </row>
    <row r="1411" spans="1:26">
      <c r="A1411" t="s">
        <v>665</v>
      </c>
      <c r="B1411" t="s">
        <v>1768</v>
      </c>
      <c r="C1411">
        <v>680</v>
      </c>
      <c r="D1411" t="s">
        <v>21</v>
      </c>
      <c r="E1411">
        <v>639</v>
      </c>
      <c r="F1411">
        <v>679</v>
      </c>
      <c r="G1411">
        <v>1016</v>
      </c>
      <c r="H1411" t="s">
        <v>1265</v>
      </c>
      <c r="I1411" t="str">
        <f>VLOOKUP($B1411,SOCS_box_taxonomy!$B$2:$Z$948,6,0)</f>
        <v>Eukaryota</v>
      </c>
      <c r="J1411" t="str">
        <f>VLOOKUP($B1411,SOCS_box_taxonomy!$B$2:$Z$948,7,0)</f>
        <v xml:space="preserve"> Metazoa</v>
      </c>
      <c r="K1411" t="str">
        <f>VLOOKUP($B1411,SOCS_box_taxonomy!$B$2:$Z$948,8,0)</f>
        <v xml:space="preserve"> Ecdysozoa</v>
      </c>
      <c r="L1411" t="str">
        <f>VLOOKUP($B1411,SOCS_box_taxonomy!$B$2:$Z$948,9,0)</f>
        <v xml:space="preserve"> Arthropoda</v>
      </c>
      <c r="M1411" t="str">
        <f>VLOOKUP($B1411,SOCS_box_taxonomy!$B$2:$Z$948,10,0)</f>
        <v xml:space="preserve"> Hexapoda</v>
      </c>
      <c r="N1411" t="str">
        <f>VLOOKUP($B1411,SOCS_box_taxonomy!$B$2:$Z$948,11,0)</f>
        <v xml:space="preserve"> Insecta</v>
      </c>
      <c r="O1411" t="str">
        <f>VLOOKUP($B1411,SOCS_box_taxonomy!$B$2:$Z$948,12,0)</f>
        <v>Pterygota</v>
      </c>
      <c r="P1411" t="str">
        <f>VLOOKUP($B1411,SOCS_box_taxonomy!$B$2:$Z$948,13,0)</f>
        <v xml:space="preserve"> Neoptera</v>
      </c>
      <c r="Q1411" t="str">
        <f>VLOOKUP($B1411,SOCS_box_taxonomy!$B$2:$Z$948,14,0)</f>
        <v xml:space="preserve"> Endopterygota</v>
      </c>
      <c r="R1411" t="str">
        <f>VLOOKUP($B1411,SOCS_box_taxonomy!$B$2:$Z$948,15,0)</f>
        <v xml:space="preserve"> Coleoptera</v>
      </c>
      <c r="S1411" t="str">
        <f>VLOOKUP($B1411,SOCS_box_taxonomy!$B$2:$Z$948,16,0)</f>
        <v xml:space="preserve"> Polyphaga</v>
      </c>
      <c r="T1411" t="str">
        <f>VLOOKUP($B1411,SOCS_box_taxonomy!$B$2:$Z$948,17,0)</f>
        <v>Cucujiformia</v>
      </c>
      <c r="U1411" t="str">
        <f>VLOOKUP($B1411,SOCS_box_taxonomy!$B$2:$Z$948,18,0)</f>
        <v xml:space="preserve"> Tenebrionidae</v>
      </c>
      <c r="V1411" t="str">
        <f>VLOOKUP($B1411,SOCS_box_taxonomy!$B$2:$Z$948,19,0)</f>
        <v xml:space="preserve"> Tenebrionidae incertae sedis</v>
      </c>
      <c r="W1411" t="str">
        <f>VLOOKUP($B1411,SOCS_box_taxonomy!$B$2:$Z$948,20,0)</f>
        <v xml:space="preserve"> Tribolium.</v>
      </c>
      <c r="X1411">
        <f>VLOOKUP($B1411,SOCS_box_taxonomy!$B$2:$Z$948,21,0)</f>
        <v>0</v>
      </c>
      <c r="Y1411">
        <f>VLOOKUP($B1411,SOCS_box_taxonomy!$B$2:$Z$948,22,0)</f>
        <v>0</v>
      </c>
      <c r="Z1411">
        <f>$F1411-$E1411+1</f>
        <v>41</v>
      </c>
    </row>
    <row r="1412" spans="1:26">
      <c r="A1412" t="s">
        <v>666</v>
      </c>
      <c r="B1412" t="s">
        <v>1769</v>
      </c>
      <c r="C1412">
        <v>568</v>
      </c>
      <c r="D1412" t="s">
        <v>1269</v>
      </c>
      <c r="E1412">
        <v>149</v>
      </c>
      <c r="F1412">
        <v>236</v>
      </c>
      <c r="G1412">
        <v>64467</v>
      </c>
      <c r="H1412" t="s">
        <v>1270</v>
      </c>
      <c r="I1412" t="str">
        <f>VLOOKUP($B1412,SOCS_box_taxonomy!$B$2:$Z$948,6,0)</f>
        <v>Eukaryota</v>
      </c>
      <c r="J1412" t="str">
        <f>VLOOKUP($B1412,SOCS_box_taxonomy!$B$2:$Z$948,7,0)</f>
        <v xml:space="preserve"> Metazoa</v>
      </c>
      <c r="K1412" t="str">
        <f>VLOOKUP($B1412,SOCS_box_taxonomy!$B$2:$Z$948,8,0)</f>
        <v xml:space="preserve"> Ecdysozoa</v>
      </c>
      <c r="L1412" t="str">
        <f>VLOOKUP($B1412,SOCS_box_taxonomy!$B$2:$Z$948,9,0)</f>
        <v xml:space="preserve"> Arthropoda</v>
      </c>
      <c r="M1412" t="str">
        <f>VLOOKUP($B1412,SOCS_box_taxonomy!$B$2:$Z$948,10,0)</f>
        <v xml:space="preserve"> Hexapoda</v>
      </c>
      <c r="N1412" t="str">
        <f>VLOOKUP($B1412,SOCS_box_taxonomy!$B$2:$Z$948,11,0)</f>
        <v xml:space="preserve"> Insecta</v>
      </c>
      <c r="O1412" t="str">
        <f>VLOOKUP($B1412,SOCS_box_taxonomy!$B$2:$Z$948,12,0)</f>
        <v>Pterygota</v>
      </c>
      <c r="P1412" t="str">
        <f>VLOOKUP($B1412,SOCS_box_taxonomy!$B$2:$Z$948,13,0)</f>
        <v xml:space="preserve"> Neoptera</v>
      </c>
      <c r="Q1412" t="str">
        <f>VLOOKUP($B1412,SOCS_box_taxonomy!$B$2:$Z$948,14,0)</f>
        <v xml:space="preserve"> Endopterygota</v>
      </c>
      <c r="R1412" t="str">
        <f>VLOOKUP($B1412,SOCS_box_taxonomy!$B$2:$Z$948,15,0)</f>
        <v xml:space="preserve"> Coleoptera</v>
      </c>
      <c r="S1412" t="str">
        <f>VLOOKUP($B1412,SOCS_box_taxonomy!$B$2:$Z$948,16,0)</f>
        <v xml:space="preserve"> Polyphaga</v>
      </c>
      <c r="T1412" t="str">
        <f>VLOOKUP($B1412,SOCS_box_taxonomy!$B$2:$Z$948,17,0)</f>
        <v>Cucujiformia</v>
      </c>
      <c r="U1412" t="str">
        <f>VLOOKUP($B1412,SOCS_box_taxonomy!$B$2:$Z$948,18,0)</f>
        <v xml:space="preserve"> Tenebrionidae</v>
      </c>
      <c r="V1412" t="str">
        <f>VLOOKUP($B1412,SOCS_box_taxonomy!$B$2:$Z$948,19,0)</f>
        <v xml:space="preserve"> Tenebrionidae incertae sedis</v>
      </c>
      <c r="W1412" t="str">
        <f>VLOOKUP($B1412,SOCS_box_taxonomy!$B$2:$Z$948,20,0)</f>
        <v xml:space="preserve"> Tribolium.</v>
      </c>
      <c r="X1412">
        <f>VLOOKUP($B1412,SOCS_box_taxonomy!$B$2:$Z$948,21,0)</f>
        <v>0</v>
      </c>
      <c r="Y1412">
        <f>VLOOKUP($B1412,SOCS_box_taxonomy!$B$2:$Z$948,22,0)</f>
        <v>0</v>
      </c>
    </row>
    <row r="1413" spans="1:26">
      <c r="A1413" t="s">
        <v>666</v>
      </c>
      <c r="B1413" t="s">
        <v>1769</v>
      </c>
      <c r="C1413">
        <v>568</v>
      </c>
      <c r="D1413" t="s">
        <v>1269</v>
      </c>
      <c r="E1413">
        <v>211</v>
      </c>
      <c r="F1413">
        <v>296</v>
      </c>
      <c r="G1413">
        <v>64467</v>
      </c>
      <c r="H1413" t="s">
        <v>1270</v>
      </c>
      <c r="I1413" t="str">
        <f>VLOOKUP($B1413,SOCS_box_taxonomy!$B$2:$Z$948,6,0)</f>
        <v>Eukaryota</v>
      </c>
      <c r="J1413" t="str">
        <f>VLOOKUP($B1413,SOCS_box_taxonomy!$B$2:$Z$948,7,0)</f>
        <v xml:space="preserve"> Metazoa</v>
      </c>
      <c r="K1413" t="str">
        <f>VLOOKUP($B1413,SOCS_box_taxonomy!$B$2:$Z$948,8,0)</f>
        <v xml:space="preserve"> Ecdysozoa</v>
      </c>
      <c r="L1413" t="str">
        <f>VLOOKUP($B1413,SOCS_box_taxonomy!$B$2:$Z$948,9,0)</f>
        <v xml:space="preserve"> Arthropoda</v>
      </c>
      <c r="M1413" t="str">
        <f>VLOOKUP($B1413,SOCS_box_taxonomy!$B$2:$Z$948,10,0)</f>
        <v xml:space="preserve"> Hexapoda</v>
      </c>
      <c r="N1413" t="str">
        <f>VLOOKUP($B1413,SOCS_box_taxonomy!$B$2:$Z$948,11,0)</f>
        <v xml:space="preserve"> Insecta</v>
      </c>
      <c r="O1413" t="str">
        <f>VLOOKUP($B1413,SOCS_box_taxonomy!$B$2:$Z$948,12,0)</f>
        <v>Pterygota</v>
      </c>
      <c r="P1413" t="str">
        <f>VLOOKUP($B1413,SOCS_box_taxonomy!$B$2:$Z$948,13,0)</f>
        <v xml:space="preserve"> Neoptera</v>
      </c>
      <c r="Q1413" t="str">
        <f>VLOOKUP($B1413,SOCS_box_taxonomy!$B$2:$Z$948,14,0)</f>
        <v xml:space="preserve"> Endopterygota</v>
      </c>
      <c r="R1413" t="str">
        <f>VLOOKUP($B1413,SOCS_box_taxonomy!$B$2:$Z$948,15,0)</f>
        <v xml:space="preserve"> Coleoptera</v>
      </c>
      <c r="S1413" t="str">
        <f>VLOOKUP($B1413,SOCS_box_taxonomy!$B$2:$Z$948,16,0)</f>
        <v xml:space="preserve"> Polyphaga</v>
      </c>
      <c r="T1413" t="str">
        <f>VLOOKUP($B1413,SOCS_box_taxonomy!$B$2:$Z$948,17,0)</f>
        <v>Cucujiformia</v>
      </c>
      <c r="U1413" t="str">
        <f>VLOOKUP($B1413,SOCS_box_taxonomy!$B$2:$Z$948,18,0)</f>
        <v xml:space="preserve"> Tenebrionidae</v>
      </c>
      <c r="V1413" t="str">
        <f>VLOOKUP($B1413,SOCS_box_taxonomy!$B$2:$Z$948,19,0)</f>
        <v xml:space="preserve"> Tenebrionidae incertae sedis</v>
      </c>
      <c r="W1413" t="str">
        <f>VLOOKUP($B1413,SOCS_box_taxonomy!$B$2:$Z$948,20,0)</f>
        <v xml:space="preserve"> Tribolium.</v>
      </c>
      <c r="X1413">
        <f>VLOOKUP($B1413,SOCS_box_taxonomy!$B$2:$Z$948,21,0)</f>
        <v>0</v>
      </c>
      <c r="Y1413">
        <f>VLOOKUP($B1413,SOCS_box_taxonomy!$B$2:$Z$948,22,0)</f>
        <v>0</v>
      </c>
    </row>
    <row r="1414" spans="1:26">
      <c r="A1414" t="s">
        <v>666</v>
      </c>
      <c r="B1414" t="s">
        <v>1769</v>
      </c>
      <c r="C1414">
        <v>568</v>
      </c>
      <c r="D1414" t="s">
        <v>1269</v>
      </c>
      <c r="E1414">
        <v>243</v>
      </c>
      <c r="F1414">
        <v>335</v>
      </c>
      <c r="G1414">
        <v>64467</v>
      </c>
      <c r="H1414" t="s">
        <v>1270</v>
      </c>
      <c r="I1414" t="str">
        <f>VLOOKUP($B1414,SOCS_box_taxonomy!$B$2:$Z$948,6,0)</f>
        <v>Eukaryota</v>
      </c>
      <c r="J1414" t="str">
        <f>VLOOKUP($B1414,SOCS_box_taxonomy!$B$2:$Z$948,7,0)</f>
        <v xml:space="preserve"> Metazoa</v>
      </c>
      <c r="K1414" t="str">
        <f>VLOOKUP($B1414,SOCS_box_taxonomy!$B$2:$Z$948,8,0)</f>
        <v xml:space="preserve"> Ecdysozoa</v>
      </c>
      <c r="L1414" t="str">
        <f>VLOOKUP($B1414,SOCS_box_taxonomy!$B$2:$Z$948,9,0)</f>
        <v xml:space="preserve"> Arthropoda</v>
      </c>
      <c r="M1414" t="str">
        <f>VLOOKUP($B1414,SOCS_box_taxonomy!$B$2:$Z$948,10,0)</f>
        <v xml:space="preserve"> Hexapoda</v>
      </c>
      <c r="N1414" t="str">
        <f>VLOOKUP($B1414,SOCS_box_taxonomy!$B$2:$Z$948,11,0)</f>
        <v xml:space="preserve"> Insecta</v>
      </c>
      <c r="O1414" t="str">
        <f>VLOOKUP($B1414,SOCS_box_taxonomy!$B$2:$Z$948,12,0)</f>
        <v>Pterygota</v>
      </c>
      <c r="P1414" t="str">
        <f>VLOOKUP($B1414,SOCS_box_taxonomy!$B$2:$Z$948,13,0)</f>
        <v xml:space="preserve"> Neoptera</v>
      </c>
      <c r="Q1414" t="str">
        <f>VLOOKUP($B1414,SOCS_box_taxonomy!$B$2:$Z$948,14,0)</f>
        <v xml:space="preserve"> Endopterygota</v>
      </c>
      <c r="R1414" t="str">
        <f>VLOOKUP($B1414,SOCS_box_taxonomy!$B$2:$Z$948,15,0)</f>
        <v xml:space="preserve"> Coleoptera</v>
      </c>
      <c r="S1414" t="str">
        <f>VLOOKUP($B1414,SOCS_box_taxonomy!$B$2:$Z$948,16,0)</f>
        <v xml:space="preserve"> Polyphaga</v>
      </c>
      <c r="T1414" t="str">
        <f>VLOOKUP($B1414,SOCS_box_taxonomy!$B$2:$Z$948,17,0)</f>
        <v>Cucujiformia</v>
      </c>
      <c r="U1414" t="str">
        <f>VLOOKUP($B1414,SOCS_box_taxonomy!$B$2:$Z$948,18,0)</f>
        <v xml:space="preserve"> Tenebrionidae</v>
      </c>
      <c r="V1414" t="str">
        <f>VLOOKUP($B1414,SOCS_box_taxonomy!$B$2:$Z$948,19,0)</f>
        <v xml:space="preserve"> Tenebrionidae incertae sedis</v>
      </c>
      <c r="W1414" t="str">
        <f>VLOOKUP($B1414,SOCS_box_taxonomy!$B$2:$Z$948,20,0)</f>
        <v xml:space="preserve"> Tribolium.</v>
      </c>
      <c r="X1414">
        <f>VLOOKUP($B1414,SOCS_box_taxonomy!$B$2:$Z$948,21,0)</f>
        <v>0</v>
      </c>
      <c r="Y1414">
        <f>VLOOKUP($B1414,SOCS_box_taxonomy!$B$2:$Z$948,22,0)</f>
        <v>0</v>
      </c>
    </row>
    <row r="1415" spans="1:26">
      <c r="A1415" t="s">
        <v>666</v>
      </c>
      <c r="B1415" t="s">
        <v>1769</v>
      </c>
      <c r="C1415">
        <v>568</v>
      </c>
      <c r="D1415" t="s">
        <v>1269</v>
      </c>
      <c r="E1415">
        <v>338</v>
      </c>
      <c r="F1415">
        <v>436</v>
      </c>
      <c r="G1415">
        <v>64467</v>
      </c>
      <c r="H1415" t="s">
        <v>1270</v>
      </c>
      <c r="I1415" t="str">
        <f>VLOOKUP($B1415,SOCS_box_taxonomy!$B$2:$Z$948,6,0)</f>
        <v>Eukaryota</v>
      </c>
      <c r="J1415" t="str">
        <f>VLOOKUP($B1415,SOCS_box_taxonomy!$B$2:$Z$948,7,0)</f>
        <v xml:space="preserve"> Metazoa</v>
      </c>
      <c r="K1415" t="str">
        <f>VLOOKUP($B1415,SOCS_box_taxonomy!$B$2:$Z$948,8,0)</f>
        <v xml:space="preserve"> Ecdysozoa</v>
      </c>
      <c r="L1415" t="str">
        <f>VLOOKUP($B1415,SOCS_box_taxonomy!$B$2:$Z$948,9,0)</f>
        <v xml:space="preserve"> Arthropoda</v>
      </c>
      <c r="M1415" t="str">
        <f>VLOOKUP($B1415,SOCS_box_taxonomy!$B$2:$Z$948,10,0)</f>
        <v xml:space="preserve"> Hexapoda</v>
      </c>
      <c r="N1415" t="str">
        <f>VLOOKUP($B1415,SOCS_box_taxonomy!$B$2:$Z$948,11,0)</f>
        <v xml:space="preserve"> Insecta</v>
      </c>
      <c r="O1415" t="str">
        <f>VLOOKUP($B1415,SOCS_box_taxonomy!$B$2:$Z$948,12,0)</f>
        <v>Pterygota</v>
      </c>
      <c r="P1415" t="str">
        <f>VLOOKUP($B1415,SOCS_box_taxonomy!$B$2:$Z$948,13,0)</f>
        <v xml:space="preserve"> Neoptera</v>
      </c>
      <c r="Q1415" t="str">
        <f>VLOOKUP($B1415,SOCS_box_taxonomy!$B$2:$Z$948,14,0)</f>
        <v xml:space="preserve"> Endopterygota</v>
      </c>
      <c r="R1415" t="str">
        <f>VLOOKUP($B1415,SOCS_box_taxonomy!$B$2:$Z$948,15,0)</f>
        <v xml:space="preserve"> Coleoptera</v>
      </c>
      <c r="S1415" t="str">
        <f>VLOOKUP($B1415,SOCS_box_taxonomy!$B$2:$Z$948,16,0)</f>
        <v xml:space="preserve"> Polyphaga</v>
      </c>
      <c r="T1415" t="str">
        <f>VLOOKUP($B1415,SOCS_box_taxonomy!$B$2:$Z$948,17,0)</f>
        <v>Cucujiformia</v>
      </c>
      <c r="U1415" t="str">
        <f>VLOOKUP($B1415,SOCS_box_taxonomy!$B$2:$Z$948,18,0)</f>
        <v xml:space="preserve"> Tenebrionidae</v>
      </c>
      <c r="V1415" t="str">
        <f>VLOOKUP($B1415,SOCS_box_taxonomy!$B$2:$Z$948,19,0)</f>
        <v xml:space="preserve"> Tenebrionidae incertae sedis</v>
      </c>
      <c r="W1415" t="str">
        <f>VLOOKUP($B1415,SOCS_box_taxonomy!$B$2:$Z$948,20,0)</f>
        <v xml:space="preserve"> Tribolium.</v>
      </c>
      <c r="X1415">
        <f>VLOOKUP($B1415,SOCS_box_taxonomy!$B$2:$Z$948,21,0)</f>
        <v>0</v>
      </c>
      <c r="Y1415">
        <f>VLOOKUP($B1415,SOCS_box_taxonomy!$B$2:$Z$948,22,0)</f>
        <v>0</v>
      </c>
    </row>
    <row r="1416" spans="1:26">
      <c r="A1416" t="s">
        <v>666</v>
      </c>
      <c r="B1416" t="s">
        <v>1769</v>
      </c>
      <c r="C1416">
        <v>568</v>
      </c>
      <c r="D1416" t="s">
        <v>1269</v>
      </c>
      <c r="E1416">
        <v>415</v>
      </c>
      <c r="F1416">
        <v>502</v>
      </c>
      <c r="G1416">
        <v>64467</v>
      </c>
      <c r="H1416" t="s">
        <v>1270</v>
      </c>
      <c r="I1416" t="str">
        <f>VLOOKUP($B1416,SOCS_box_taxonomy!$B$2:$Z$948,6,0)</f>
        <v>Eukaryota</v>
      </c>
      <c r="J1416" t="str">
        <f>VLOOKUP($B1416,SOCS_box_taxonomy!$B$2:$Z$948,7,0)</f>
        <v xml:space="preserve"> Metazoa</v>
      </c>
      <c r="K1416" t="str">
        <f>VLOOKUP($B1416,SOCS_box_taxonomy!$B$2:$Z$948,8,0)</f>
        <v xml:space="preserve"> Ecdysozoa</v>
      </c>
      <c r="L1416" t="str">
        <f>VLOOKUP($B1416,SOCS_box_taxonomy!$B$2:$Z$948,9,0)</f>
        <v xml:space="preserve"> Arthropoda</v>
      </c>
      <c r="M1416" t="str">
        <f>VLOOKUP($B1416,SOCS_box_taxonomy!$B$2:$Z$948,10,0)</f>
        <v xml:space="preserve"> Hexapoda</v>
      </c>
      <c r="N1416" t="str">
        <f>VLOOKUP($B1416,SOCS_box_taxonomy!$B$2:$Z$948,11,0)</f>
        <v xml:space="preserve"> Insecta</v>
      </c>
      <c r="O1416" t="str">
        <f>VLOOKUP($B1416,SOCS_box_taxonomy!$B$2:$Z$948,12,0)</f>
        <v>Pterygota</v>
      </c>
      <c r="P1416" t="str">
        <f>VLOOKUP($B1416,SOCS_box_taxonomy!$B$2:$Z$948,13,0)</f>
        <v xml:space="preserve"> Neoptera</v>
      </c>
      <c r="Q1416" t="str">
        <f>VLOOKUP($B1416,SOCS_box_taxonomy!$B$2:$Z$948,14,0)</f>
        <v xml:space="preserve"> Endopterygota</v>
      </c>
      <c r="R1416" t="str">
        <f>VLOOKUP($B1416,SOCS_box_taxonomy!$B$2:$Z$948,15,0)</f>
        <v xml:space="preserve"> Coleoptera</v>
      </c>
      <c r="S1416" t="str">
        <f>VLOOKUP($B1416,SOCS_box_taxonomy!$B$2:$Z$948,16,0)</f>
        <v xml:space="preserve"> Polyphaga</v>
      </c>
      <c r="T1416" t="str">
        <f>VLOOKUP($B1416,SOCS_box_taxonomy!$B$2:$Z$948,17,0)</f>
        <v>Cucujiformia</v>
      </c>
      <c r="U1416" t="str">
        <f>VLOOKUP($B1416,SOCS_box_taxonomy!$B$2:$Z$948,18,0)</f>
        <v xml:space="preserve"> Tenebrionidae</v>
      </c>
      <c r="V1416" t="str">
        <f>VLOOKUP($B1416,SOCS_box_taxonomy!$B$2:$Z$948,19,0)</f>
        <v xml:space="preserve"> Tenebrionidae incertae sedis</v>
      </c>
      <c r="W1416" t="str">
        <f>VLOOKUP($B1416,SOCS_box_taxonomy!$B$2:$Z$948,20,0)</f>
        <v xml:space="preserve"> Tribolium.</v>
      </c>
      <c r="X1416">
        <f>VLOOKUP($B1416,SOCS_box_taxonomy!$B$2:$Z$948,21,0)</f>
        <v>0</v>
      </c>
      <c r="Y1416">
        <f>VLOOKUP($B1416,SOCS_box_taxonomy!$B$2:$Z$948,22,0)</f>
        <v>0</v>
      </c>
    </row>
    <row r="1417" spans="1:26">
      <c r="A1417" t="s">
        <v>666</v>
      </c>
      <c r="B1417" t="s">
        <v>1769</v>
      </c>
      <c r="C1417">
        <v>568</v>
      </c>
      <c r="D1417" t="s">
        <v>1325</v>
      </c>
      <c r="E1417">
        <v>5</v>
      </c>
      <c r="F1417">
        <v>58</v>
      </c>
      <c r="G1417">
        <v>4200</v>
      </c>
      <c r="H1417" t="s">
        <v>1326</v>
      </c>
      <c r="I1417" t="str">
        <f>VLOOKUP($B1417,SOCS_box_taxonomy!$B$2:$Z$948,6,0)</f>
        <v>Eukaryota</v>
      </c>
      <c r="J1417" t="str">
        <f>VLOOKUP($B1417,SOCS_box_taxonomy!$B$2:$Z$948,7,0)</f>
        <v xml:space="preserve"> Metazoa</v>
      </c>
      <c r="K1417" t="str">
        <f>VLOOKUP($B1417,SOCS_box_taxonomy!$B$2:$Z$948,8,0)</f>
        <v xml:space="preserve"> Ecdysozoa</v>
      </c>
      <c r="L1417" t="str">
        <f>VLOOKUP($B1417,SOCS_box_taxonomy!$B$2:$Z$948,9,0)</f>
        <v xml:space="preserve"> Arthropoda</v>
      </c>
      <c r="M1417" t="str">
        <f>VLOOKUP($B1417,SOCS_box_taxonomy!$B$2:$Z$948,10,0)</f>
        <v xml:space="preserve"> Hexapoda</v>
      </c>
      <c r="N1417" t="str">
        <f>VLOOKUP($B1417,SOCS_box_taxonomy!$B$2:$Z$948,11,0)</f>
        <v xml:space="preserve"> Insecta</v>
      </c>
      <c r="O1417" t="str">
        <f>VLOOKUP($B1417,SOCS_box_taxonomy!$B$2:$Z$948,12,0)</f>
        <v>Pterygota</v>
      </c>
      <c r="P1417" t="str">
        <f>VLOOKUP($B1417,SOCS_box_taxonomy!$B$2:$Z$948,13,0)</f>
        <v xml:space="preserve"> Neoptera</v>
      </c>
      <c r="Q1417" t="str">
        <f>VLOOKUP($B1417,SOCS_box_taxonomy!$B$2:$Z$948,14,0)</f>
        <v xml:space="preserve"> Endopterygota</v>
      </c>
      <c r="R1417" t="str">
        <f>VLOOKUP($B1417,SOCS_box_taxonomy!$B$2:$Z$948,15,0)</f>
        <v xml:space="preserve"> Coleoptera</v>
      </c>
      <c r="S1417" t="str">
        <f>VLOOKUP($B1417,SOCS_box_taxonomy!$B$2:$Z$948,16,0)</f>
        <v xml:space="preserve"> Polyphaga</v>
      </c>
      <c r="T1417" t="str">
        <f>VLOOKUP($B1417,SOCS_box_taxonomy!$B$2:$Z$948,17,0)</f>
        <v>Cucujiformia</v>
      </c>
      <c r="U1417" t="str">
        <f>VLOOKUP($B1417,SOCS_box_taxonomy!$B$2:$Z$948,18,0)</f>
        <v xml:space="preserve"> Tenebrionidae</v>
      </c>
      <c r="V1417" t="str">
        <f>VLOOKUP($B1417,SOCS_box_taxonomy!$B$2:$Z$948,19,0)</f>
        <v xml:space="preserve"> Tenebrionidae incertae sedis</v>
      </c>
      <c r="W1417" t="str">
        <f>VLOOKUP($B1417,SOCS_box_taxonomy!$B$2:$Z$948,20,0)</f>
        <v xml:space="preserve"> Tribolium.</v>
      </c>
      <c r="X1417">
        <f>VLOOKUP($B1417,SOCS_box_taxonomy!$B$2:$Z$948,21,0)</f>
        <v>0</v>
      </c>
      <c r="Y1417">
        <f>VLOOKUP($B1417,SOCS_box_taxonomy!$B$2:$Z$948,22,0)</f>
        <v>0</v>
      </c>
    </row>
    <row r="1418" spans="1:26">
      <c r="A1418" t="s">
        <v>666</v>
      </c>
      <c r="B1418" t="s">
        <v>1769</v>
      </c>
      <c r="C1418">
        <v>568</v>
      </c>
      <c r="D1418" t="s">
        <v>21</v>
      </c>
      <c r="E1418">
        <v>527</v>
      </c>
      <c r="F1418">
        <v>566</v>
      </c>
      <c r="G1418">
        <v>1016</v>
      </c>
      <c r="H1418" t="s">
        <v>1265</v>
      </c>
      <c r="I1418" t="str">
        <f>VLOOKUP($B1418,SOCS_box_taxonomy!$B$2:$Z$948,6,0)</f>
        <v>Eukaryota</v>
      </c>
      <c r="J1418" t="str">
        <f>VLOOKUP($B1418,SOCS_box_taxonomy!$B$2:$Z$948,7,0)</f>
        <v xml:space="preserve"> Metazoa</v>
      </c>
      <c r="K1418" t="str">
        <f>VLOOKUP($B1418,SOCS_box_taxonomy!$B$2:$Z$948,8,0)</f>
        <v xml:space="preserve"> Ecdysozoa</v>
      </c>
      <c r="L1418" t="str">
        <f>VLOOKUP($B1418,SOCS_box_taxonomy!$B$2:$Z$948,9,0)</f>
        <v xml:space="preserve"> Arthropoda</v>
      </c>
      <c r="M1418" t="str">
        <f>VLOOKUP($B1418,SOCS_box_taxonomy!$B$2:$Z$948,10,0)</f>
        <v xml:space="preserve"> Hexapoda</v>
      </c>
      <c r="N1418" t="str">
        <f>VLOOKUP($B1418,SOCS_box_taxonomy!$B$2:$Z$948,11,0)</f>
        <v xml:space="preserve"> Insecta</v>
      </c>
      <c r="O1418" t="str">
        <f>VLOOKUP($B1418,SOCS_box_taxonomy!$B$2:$Z$948,12,0)</f>
        <v>Pterygota</v>
      </c>
      <c r="P1418" t="str">
        <f>VLOOKUP($B1418,SOCS_box_taxonomy!$B$2:$Z$948,13,0)</f>
        <v xml:space="preserve"> Neoptera</v>
      </c>
      <c r="Q1418" t="str">
        <f>VLOOKUP($B1418,SOCS_box_taxonomy!$B$2:$Z$948,14,0)</f>
        <v xml:space="preserve"> Endopterygota</v>
      </c>
      <c r="R1418" t="str">
        <f>VLOOKUP($B1418,SOCS_box_taxonomy!$B$2:$Z$948,15,0)</f>
        <v xml:space="preserve"> Coleoptera</v>
      </c>
      <c r="S1418" t="str">
        <f>VLOOKUP($B1418,SOCS_box_taxonomy!$B$2:$Z$948,16,0)</f>
        <v xml:space="preserve"> Polyphaga</v>
      </c>
      <c r="T1418" t="str">
        <f>VLOOKUP($B1418,SOCS_box_taxonomy!$B$2:$Z$948,17,0)</f>
        <v>Cucujiformia</v>
      </c>
      <c r="U1418" t="str">
        <f>VLOOKUP($B1418,SOCS_box_taxonomy!$B$2:$Z$948,18,0)</f>
        <v xml:space="preserve"> Tenebrionidae</v>
      </c>
      <c r="V1418" t="str">
        <f>VLOOKUP($B1418,SOCS_box_taxonomy!$B$2:$Z$948,19,0)</f>
        <v xml:space="preserve"> Tenebrionidae incertae sedis</v>
      </c>
      <c r="W1418" t="str">
        <f>VLOOKUP($B1418,SOCS_box_taxonomy!$B$2:$Z$948,20,0)</f>
        <v xml:space="preserve"> Tribolium.</v>
      </c>
      <c r="X1418">
        <f>VLOOKUP($B1418,SOCS_box_taxonomy!$B$2:$Z$948,21,0)</f>
        <v>0</v>
      </c>
      <c r="Y1418">
        <f>VLOOKUP($B1418,SOCS_box_taxonomy!$B$2:$Z$948,22,0)</f>
        <v>0</v>
      </c>
      <c r="Z1418">
        <f>$F1418-$E1418+1</f>
        <v>40</v>
      </c>
    </row>
    <row r="1419" spans="1:26">
      <c r="A1419" t="s">
        <v>667</v>
      </c>
      <c r="B1419" t="s">
        <v>1770</v>
      </c>
      <c r="C1419">
        <v>281</v>
      </c>
      <c r="D1419" t="s">
        <v>1277</v>
      </c>
      <c r="E1419">
        <v>25</v>
      </c>
      <c r="F1419">
        <v>93</v>
      </c>
      <c r="G1419">
        <v>458</v>
      </c>
      <c r="H1419" t="s">
        <v>1278</v>
      </c>
      <c r="I1419" t="str">
        <f>VLOOKUP($B1419,SOCS_box_taxonomy!$B$2:$Z$948,6,0)</f>
        <v>Eukaryota</v>
      </c>
      <c r="J1419" t="str">
        <f>VLOOKUP($B1419,SOCS_box_taxonomy!$B$2:$Z$948,7,0)</f>
        <v xml:space="preserve"> Metazoa</v>
      </c>
      <c r="K1419" t="str">
        <f>VLOOKUP($B1419,SOCS_box_taxonomy!$B$2:$Z$948,8,0)</f>
        <v xml:space="preserve"> Ecdysozoa</v>
      </c>
      <c r="L1419" t="str">
        <f>VLOOKUP($B1419,SOCS_box_taxonomy!$B$2:$Z$948,9,0)</f>
        <v xml:space="preserve"> Arthropoda</v>
      </c>
      <c r="M1419" t="str">
        <f>VLOOKUP($B1419,SOCS_box_taxonomy!$B$2:$Z$948,10,0)</f>
        <v xml:space="preserve"> Hexapoda</v>
      </c>
      <c r="N1419" t="str">
        <f>VLOOKUP($B1419,SOCS_box_taxonomy!$B$2:$Z$948,11,0)</f>
        <v xml:space="preserve"> Insecta</v>
      </c>
      <c r="O1419" t="str">
        <f>VLOOKUP($B1419,SOCS_box_taxonomy!$B$2:$Z$948,12,0)</f>
        <v>Pterygota</v>
      </c>
      <c r="P1419" t="str">
        <f>VLOOKUP($B1419,SOCS_box_taxonomy!$B$2:$Z$948,13,0)</f>
        <v xml:space="preserve"> Neoptera</v>
      </c>
      <c r="Q1419" t="str">
        <f>VLOOKUP($B1419,SOCS_box_taxonomy!$B$2:$Z$948,14,0)</f>
        <v xml:space="preserve"> Endopterygota</v>
      </c>
      <c r="R1419" t="str">
        <f>VLOOKUP($B1419,SOCS_box_taxonomy!$B$2:$Z$948,15,0)</f>
        <v xml:space="preserve"> Coleoptera</v>
      </c>
      <c r="S1419" t="str">
        <f>VLOOKUP($B1419,SOCS_box_taxonomy!$B$2:$Z$948,16,0)</f>
        <v xml:space="preserve"> Polyphaga</v>
      </c>
      <c r="T1419" t="str">
        <f>VLOOKUP($B1419,SOCS_box_taxonomy!$B$2:$Z$948,17,0)</f>
        <v>Cucujiformia</v>
      </c>
      <c r="U1419" t="str">
        <f>VLOOKUP($B1419,SOCS_box_taxonomy!$B$2:$Z$948,18,0)</f>
        <v xml:space="preserve"> Tenebrionidae</v>
      </c>
      <c r="V1419" t="str">
        <f>VLOOKUP($B1419,SOCS_box_taxonomy!$B$2:$Z$948,19,0)</f>
        <v xml:space="preserve"> Tenebrionidae incertae sedis</v>
      </c>
      <c r="W1419" t="str">
        <f>VLOOKUP($B1419,SOCS_box_taxonomy!$B$2:$Z$948,20,0)</f>
        <v xml:space="preserve"> Tribolium.</v>
      </c>
      <c r="X1419">
        <f>VLOOKUP($B1419,SOCS_box_taxonomy!$B$2:$Z$948,21,0)</f>
        <v>0</v>
      </c>
      <c r="Y1419">
        <f>VLOOKUP($B1419,SOCS_box_taxonomy!$B$2:$Z$948,22,0)</f>
        <v>0</v>
      </c>
    </row>
    <row r="1420" spans="1:26">
      <c r="A1420" t="s">
        <v>667</v>
      </c>
      <c r="B1420" t="s">
        <v>1770</v>
      </c>
      <c r="C1420">
        <v>281</v>
      </c>
      <c r="D1420" t="s">
        <v>21</v>
      </c>
      <c r="E1420">
        <v>244</v>
      </c>
      <c r="F1420">
        <v>280</v>
      </c>
      <c r="G1420">
        <v>1016</v>
      </c>
      <c r="H1420" t="s">
        <v>1265</v>
      </c>
      <c r="I1420" t="str">
        <f>VLOOKUP($B1420,SOCS_box_taxonomy!$B$2:$Z$948,6,0)</f>
        <v>Eukaryota</v>
      </c>
      <c r="J1420" t="str">
        <f>VLOOKUP($B1420,SOCS_box_taxonomy!$B$2:$Z$948,7,0)</f>
        <v xml:space="preserve"> Metazoa</v>
      </c>
      <c r="K1420" t="str">
        <f>VLOOKUP($B1420,SOCS_box_taxonomy!$B$2:$Z$948,8,0)</f>
        <v xml:space="preserve"> Ecdysozoa</v>
      </c>
      <c r="L1420" t="str">
        <f>VLOOKUP($B1420,SOCS_box_taxonomy!$B$2:$Z$948,9,0)</f>
        <v xml:space="preserve"> Arthropoda</v>
      </c>
      <c r="M1420" t="str">
        <f>VLOOKUP($B1420,SOCS_box_taxonomy!$B$2:$Z$948,10,0)</f>
        <v xml:space="preserve"> Hexapoda</v>
      </c>
      <c r="N1420" t="str">
        <f>VLOOKUP($B1420,SOCS_box_taxonomy!$B$2:$Z$948,11,0)</f>
        <v xml:space="preserve"> Insecta</v>
      </c>
      <c r="O1420" t="str">
        <f>VLOOKUP($B1420,SOCS_box_taxonomy!$B$2:$Z$948,12,0)</f>
        <v>Pterygota</v>
      </c>
      <c r="P1420" t="str">
        <f>VLOOKUP($B1420,SOCS_box_taxonomy!$B$2:$Z$948,13,0)</f>
        <v xml:space="preserve"> Neoptera</v>
      </c>
      <c r="Q1420" t="str">
        <f>VLOOKUP($B1420,SOCS_box_taxonomy!$B$2:$Z$948,14,0)</f>
        <v xml:space="preserve"> Endopterygota</v>
      </c>
      <c r="R1420" t="str">
        <f>VLOOKUP($B1420,SOCS_box_taxonomy!$B$2:$Z$948,15,0)</f>
        <v xml:space="preserve"> Coleoptera</v>
      </c>
      <c r="S1420" t="str">
        <f>VLOOKUP($B1420,SOCS_box_taxonomy!$B$2:$Z$948,16,0)</f>
        <v xml:space="preserve"> Polyphaga</v>
      </c>
      <c r="T1420" t="str">
        <f>VLOOKUP($B1420,SOCS_box_taxonomy!$B$2:$Z$948,17,0)</f>
        <v>Cucujiformia</v>
      </c>
      <c r="U1420" t="str">
        <f>VLOOKUP($B1420,SOCS_box_taxonomy!$B$2:$Z$948,18,0)</f>
        <v xml:space="preserve"> Tenebrionidae</v>
      </c>
      <c r="V1420" t="str">
        <f>VLOOKUP($B1420,SOCS_box_taxonomy!$B$2:$Z$948,19,0)</f>
        <v xml:space="preserve"> Tenebrionidae incertae sedis</v>
      </c>
      <c r="W1420" t="str">
        <f>VLOOKUP($B1420,SOCS_box_taxonomy!$B$2:$Z$948,20,0)</f>
        <v xml:space="preserve"> Tribolium.</v>
      </c>
      <c r="X1420">
        <f>VLOOKUP($B1420,SOCS_box_taxonomy!$B$2:$Z$948,21,0)</f>
        <v>0</v>
      </c>
      <c r="Y1420">
        <f>VLOOKUP($B1420,SOCS_box_taxonomy!$B$2:$Z$948,22,0)</f>
        <v>0</v>
      </c>
      <c r="Z1420">
        <f>$F1420-$E1420+1</f>
        <v>37</v>
      </c>
    </row>
    <row r="1421" spans="1:26">
      <c r="A1421" t="s">
        <v>668</v>
      </c>
      <c r="B1421" t="s">
        <v>1771</v>
      </c>
      <c r="C1421">
        <v>252</v>
      </c>
      <c r="D1421" t="s">
        <v>1286</v>
      </c>
      <c r="E1421">
        <v>95</v>
      </c>
      <c r="F1421">
        <v>176</v>
      </c>
      <c r="G1421">
        <v>4403</v>
      </c>
      <c r="H1421" t="s">
        <v>1287</v>
      </c>
      <c r="I1421" t="str">
        <f>VLOOKUP($B1421,SOCS_box_taxonomy!$B$2:$Z$948,6,0)</f>
        <v>Eukaryota</v>
      </c>
      <c r="J1421" t="str">
        <f>VLOOKUP($B1421,SOCS_box_taxonomy!$B$2:$Z$948,7,0)</f>
        <v xml:space="preserve"> Metazoa</v>
      </c>
      <c r="K1421" t="str">
        <f>VLOOKUP($B1421,SOCS_box_taxonomy!$B$2:$Z$948,8,0)</f>
        <v xml:space="preserve"> Ecdysozoa</v>
      </c>
      <c r="L1421" t="str">
        <f>VLOOKUP($B1421,SOCS_box_taxonomy!$B$2:$Z$948,9,0)</f>
        <v xml:space="preserve"> Arthropoda</v>
      </c>
      <c r="M1421" t="str">
        <f>VLOOKUP($B1421,SOCS_box_taxonomy!$B$2:$Z$948,10,0)</f>
        <v xml:space="preserve"> Hexapoda</v>
      </c>
      <c r="N1421" t="str">
        <f>VLOOKUP($B1421,SOCS_box_taxonomy!$B$2:$Z$948,11,0)</f>
        <v xml:space="preserve"> Insecta</v>
      </c>
      <c r="O1421" t="str">
        <f>VLOOKUP($B1421,SOCS_box_taxonomy!$B$2:$Z$948,12,0)</f>
        <v>Pterygota</v>
      </c>
      <c r="P1421" t="str">
        <f>VLOOKUP($B1421,SOCS_box_taxonomy!$B$2:$Z$948,13,0)</f>
        <v xml:space="preserve"> Neoptera</v>
      </c>
      <c r="Q1421" t="str">
        <f>VLOOKUP($B1421,SOCS_box_taxonomy!$B$2:$Z$948,14,0)</f>
        <v xml:space="preserve"> Endopterygota</v>
      </c>
      <c r="R1421" t="str">
        <f>VLOOKUP($B1421,SOCS_box_taxonomy!$B$2:$Z$948,15,0)</f>
        <v xml:space="preserve"> Coleoptera</v>
      </c>
      <c r="S1421" t="str">
        <f>VLOOKUP($B1421,SOCS_box_taxonomy!$B$2:$Z$948,16,0)</f>
        <v xml:space="preserve"> Polyphaga</v>
      </c>
      <c r="T1421" t="str">
        <f>VLOOKUP($B1421,SOCS_box_taxonomy!$B$2:$Z$948,17,0)</f>
        <v>Cucujiformia</v>
      </c>
      <c r="U1421" t="str">
        <f>VLOOKUP($B1421,SOCS_box_taxonomy!$B$2:$Z$948,18,0)</f>
        <v xml:space="preserve"> Tenebrionidae</v>
      </c>
      <c r="V1421" t="str">
        <f>VLOOKUP($B1421,SOCS_box_taxonomy!$B$2:$Z$948,19,0)</f>
        <v xml:space="preserve"> Tenebrionidae incertae sedis</v>
      </c>
      <c r="W1421" t="str">
        <f>VLOOKUP($B1421,SOCS_box_taxonomy!$B$2:$Z$948,20,0)</f>
        <v xml:space="preserve"> Tribolium.</v>
      </c>
      <c r="X1421">
        <f>VLOOKUP($B1421,SOCS_box_taxonomy!$B$2:$Z$948,21,0)</f>
        <v>0</v>
      </c>
      <c r="Y1421">
        <f>VLOOKUP($B1421,SOCS_box_taxonomy!$B$2:$Z$948,22,0)</f>
        <v>0</v>
      </c>
    </row>
    <row r="1422" spans="1:26">
      <c r="A1422" t="s">
        <v>668</v>
      </c>
      <c r="B1422" t="s">
        <v>1771</v>
      </c>
      <c r="C1422">
        <v>252</v>
      </c>
      <c r="D1422" t="s">
        <v>21</v>
      </c>
      <c r="E1422">
        <v>209</v>
      </c>
      <c r="F1422">
        <v>249</v>
      </c>
      <c r="G1422">
        <v>1016</v>
      </c>
      <c r="H1422" t="s">
        <v>1265</v>
      </c>
      <c r="I1422" t="str">
        <f>VLOOKUP($B1422,SOCS_box_taxonomy!$B$2:$Z$948,6,0)</f>
        <v>Eukaryota</v>
      </c>
      <c r="J1422" t="str">
        <f>VLOOKUP($B1422,SOCS_box_taxonomy!$B$2:$Z$948,7,0)</f>
        <v xml:space="preserve"> Metazoa</v>
      </c>
      <c r="K1422" t="str">
        <f>VLOOKUP($B1422,SOCS_box_taxonomy!$B$2:$Z$948,8,0)</f>
        <v xml:space="preserve"> Ecdysozoa</v>
      </c>
      <c r="L1422" t="str">
        <f>VLOOKUP($B1422,SOCS_box_taxonomy!$B$2:$Z$948,9,0)</f>
        <v xml:space="preserve"> Arthropoda</v>
      </c>
      <c r="M1422" t="str">
        <f>VLOOKUP($B1422,SOCS_box_taxonomy!$B$2:$Z$948,10,0)</f>
        <v xml:space="preserve"> Hexapoda</v>
      </c>
      <c r="N1422" t="str">
        <f>VLOOKUP($B1422,SOCS_box_taxonomy!$B$2:$Z$948,11,0)</f>
        <v xml:space="preserve"> Insecta</v>
      </c>
      <c r="O1422" t="str">
        <f>VLOOKUP($B1422,SOCS_box_taxonomy!$B$2:$Z$948,12,0)</f>
        <v>Pterygota</v>
      </c>
      <c r="P1422" t="str">
        <f>VLOOKUP($B1422,SOCS_box_taxonomy!$B$2:$Z$948,13,0)</f>
        <v xml:space="preserve"> Neoptera</v>
      </c>
      <c r="Q1422" t="str">
        <f>VLOOKUP($B1422,SOCS_box_taxonomy!$B$2:$Z$948,14,0)</f>
        <v xml:space="preserve"> Endopterygota</v>
      </c>
      <c r="R1422" t="str">
        <f>VLOOKUP($B1422,SOCS_box_taxonomy!$B$2:$Z$948,15,0)</f>
        <v xml:space="preserve"> Coleoptera</v>
      </c>
      <c r="S1422" t="str">
        <f>VLOOKUP($B1422,SOCS_box_taxonomy!$B$2:$Z$948,16,0)</f>
        <v xml:space="preserve"> Polyphaga</v>
      </c>
      <c r="T1422" t="str">
        <f>VLOOKUP($B1422,SOCS_box_taxonomy!$B$2:$Z$948,17,0)</f>
        <v>Cucujiformia</v>
      </c>
      <c r="U1422" t="str">
        <f>VLOOKUP($B1422,SOCS_box_taxonomy!$B$2:$Z$948,18,0)</f>
        <v xml:space="preserve"> Tenebrionidae</v>
      </c>
      <c r="V1422" t="str">
        <f>VLOOKUP($B1422,SOCS_box_taxonomy!$B$2:$Z$948,19,0)</f>
        <v xml:space="preserve"> Tenebrionidae incertae sedis</v>
      </c>
      <c r="W1422" t="str">
        <f>VLOOKUP($B1422,SOCS_box_taxonomy!$B$2:$Z$948,20,0)</f>
        <v xml:space="preserve"> Tribolium.</v>
      </c>
      <c r="X1422">
        <f>VLOOKUP($B1422,SOCS_box_taxonomy!$B$2:$Z$948,21,0)</f>
        <v>0</v>
      </c>
      <c r="Y1422">
        <f>VLOOKUP($B1422,SOCS_box_taxonomy!$B$2:$Z$948,22,0)</f>
        <v>0</v>
      </c>
      <c r="Z1422">
        <f>$F1422-$E1422+1</f>
        <v>41</v>
      </c>
    </row>
    <row r="1423" spans="1:26">
      <c r="A1423" t="s">
        <v>669</v>
      </c>
      <c r="B1423" t="s">
        <v>1772</v>
      </c>
      <c r="C1423">
        <v>362</v>
      </c>
      <c r="D1423" t="s">
        <v>21</v>
      </c>
      <c r="E1423">
        <v>319</v>
      </c>
      <c r="F1423">
        <v>359</v>
      </c>
      <c r="G1423">
        <v>1016</v>
      </c>
      <c r="H1423" t="s">
        <v>1265</v>
      </c>
      <c r="I1423" t="str">
        <f>VLOOKUP($B1423,SOCS_box_taxonomy!$B$2:$Z$948,6,0)</f>
        <v>Eukaryota</v>
      </c>
      <c r="J1423" t="str">
        <f>VLOOKUP($B1423,SOCS_box_taxonomy!$B$2:$Z$948,7,0)</f>
        <v xml:space="preserve"> Metazoa</v>
      </c>
      <c r="K1423" t="str">
        <f>VLOOKUP($B1423,SOCS_box_taxonomy!$B$2:$Z$948,8,0)</f>
        <v xml:space="preserve"> Ecdysozoa</v>
      </c>
      <c r="L1423" t="str">
        <f>VLOOKUP($B1423,SOCS_box_taxonomy!$B$2:$Z$948,9,0)</f>
        <v xml:space="preserve"> Arthropoda</v>
      </c>
      <c r="M1423" t="str">
        <f>VLOOKUP($B1423,SOCS_box_taxonomy!$B$2:$Z$948,10,0)</f>
        <v xml:space="preserve"> Hexapoda</v>
      </c>
      <c r="N1423" t="str">
        <f>VLOOKUP($B1423,SOCS_box_taxonomy!$B$2:$Z$948,11,0)</f>
        <v xml:space="preserve"> Insecta</v>
      </c>
      <c r="O1423" t="str">
        <f>VLOOKUP($B1423,SOCS_box_taxonomy!$B$2:$Z$948,12,0)</f>
        <v>Pterygota</v>
      </c>
      <c r="P1423" t="str">
        <f>VLOOKUP($B1423,SOCS_box_taxonomy!$B$2:$Z$948,13,0)</f>
        <v xml:space="preserve"> Neoptera</v>
      </c>
      <c r="Q1423" t="str">
        <f>VLOOKUP($B1423,SOCS_box_taxonomy!$B$2:$Z$948,14,0)</f>
        <v xml:space="preserve"> Endopterygota</v>
      </c>
      <c r="R1423" t="str">
        <f>VLOOKUP($B1423,SOCS_box_taxonomy!$B$2:$Z$948,15,0)</f>
        <v xml:space="preserve"> Coleoptera</v>
      </c>
      <c r="S1423" t="str">
        <f>VLOOKUP($B1423,SOCS_box_taxonomy!$B$2:$Z$948,16,0)</f>
        <v xml:space="preserve"> Polyphaga</v>
      </c>
      <c r="T1423" t="str">
        <f>VLOOKUP($B1423,SOCS_box_taxonomy!$B$2:$Z$948,17,0)</f>
        <v>Cucujiformia</v>
      </c>
      <c r="U1423" t="str">
        <f>VLOOKUP($B1423,SOCS_box_taxonomy!$B$2:$Z$948,18,0)</f>
        <v xml:space="preserve"> Tenebrionidae</v>
      </c>
      <c r="V1423" t="str">
        <f>VLOOKUP($B1423,SOCS_box_taxonomy!$B$2:$Z$948,19,0)</f>
        <v xml:space="preserve"> Tenebrionidae incertae sedis</v>
      </c>
      <c r="W1423" t="str">
        <f>VLOOKUP($B1423,SOCS_box_taxonomy!$B$2:$Z$948,20,0)</f>
        <v xml:space="preserve"> Tribolium.</v>
      </c>
      <c r="X1423">
        <f>VLOOKUP($B1423,SOCS_box_taxonomy!$B$2:$Z$948,21,0)</f>
        <v>0</v>
      </c>
      <c r="Y1423">
        <f>VLOOKUP($B1423,SOCS_box_taxonomy!$B$2:$Z$948,22,0)</f>
        <v>0</v>
      </c>
      <c r="Z1423">
        <f>$F1423-$E1423+1</f>
        <v>41</v>
      </c>
    </row>
    <row r="1424" spans="1:26">
      <c r="A1424" t="s">
        <v>669</v>
      </c>
      <c r="B1424" t="s">
        <v>1772</v>
      </c>
      <c r="C1424">
        <v>362</v>
      </c>
      <c r="D1424" t="s">
        <v>62</v>
      </c>
      <c r="E1424">
        <v>180</v>
      </c>
      <c r="F1424">
        <v>314</v>
      </c>
      <c r="G1424">
        <v>3584</v>
      </c>
      <c r="H1424" t="s">
        <v>1275</v>
      </c>
      <c r="I1424" t="str">
        <f>VLOOKUP($B1424,SOCS_box_taxonomy!$B$2:$Z$948,6,0)</f>
        <v>Eukaryota</v>
      </c>
      <c r="J1424" t="str">
        <f>VLOOKUP($B1424,SOCS_box_taxonomy!$B$2:$Z$948,7,0)</f>
        <v xml:space="preserve"> Metazoa</v>
      </c>
      <c r="K1424" t="str">
        <f>VLOOKUP($B1424,SOCS_box_taxonomy!$B$2:$Z$948,8,0)</f>
        <v xml:space="preserve"> Ecdysozoa</v>
      </c>
      <c r="L1424" t="str">
        <f>VLOOKUP($B1424,SOCS_box_taxonomy!$B$2:$Z$948,9,0)</f>
        <v xml:space="preserve"> Arthropoda</v>
      </c>
      <c r="M1424" t="str">
        <f>VLOOKUP($B1424,SOCS_box_taxonomy!$B$2:$Z$948,10,0)</f>
        <v xml:space="preserve"> Hexapoda</v>
      </c>
      <c r="N1424" t="str">
        <f>VLOOKUP($B1424,SOCS_box_taxonomy!$B$2:$Z$948,11,0)</f>
        <v xml:space="preserve"> Insecta</v>
      </c>
      <c r="O1424" t="str">
        <f>VLOOKUP($B1424,SOCS_box_taxonomy!$B$2:$Z$948,12,0)</f>
        <v>Pterygota</v>
      </c>
      <c r="P1424" t="str">
        <f>VLOOKUP($B1424,SOCS_box_taxonomy!$B$2:$Z$948,13,0)</f>
        <v xml:space="preserve"> Neoptera</v>
      </c>
      <c r="Q1424" t="str">
        <f>VLOOKUP($B1424,SOCS_box_taxonomy!$B$2:$Z$948,14,0)</f>
        <v xml:space="preserve"> Endopterygota</v>
      </c>
      <c r="R1424" t="str">
        <f>VLOOKUP($B1424,SOCS_box_taxonomy!$B$2:$Z$948,15,0)</f>
        <v xml:space="preserve"> Coleoptera</v>
      </c>
      <c r="S1424" t="str">
        <f>VLOOKUP($B1424,SOCS_box_taxonomy!$B$2:$Z$948,16,0)</f>
        <v xml:space="preserve"> Polyphaga</v>
      </c>
      <c r="T1424" t="str">
        <f>VLOOKUP($B1424,SOCS_box_taxonomy!$B$2:$Z$948,17,0)</f>
        <v>Cucujiformia</v>
      </c>
      <c r="U1424" t="str">
        <f>VLOOKUP($B1424,SOCS_box_taxonomy!$B$2:$Z$948,18,0)</f>
        <v xml:space="preserve"> Tenebrionidae</v>
      </c>
      <c r="V1424" t="str">
        <f>VLOOKUP($B1424,SOCS_box_taxonomy!$B$2:$Z$948,19,0)</f>
        <v xml:space="preserve"> Tenebrionidae incertae sedis</v>
      </c>
      <c r="W1424" t="str">
        <f>VLOOKUP($B1424,SOCS_box_taxonomy!$B$2:$Z$948,20,0)</f>
        <v xml:space="preserve"> Tribolium.</v>
      </c>
      <c r="X1424">
        <f>VLOOKUP($B1424,SOCS_box_taxonomy!$B$2:$Z$948,21,0)</f>
        <v>0</v>
      </c>
      <c r="Y1424">
        <f>VLOOKUP($B1424,SOCS_box_taxonomy!$B$2:$Z$948,22,0)</f>
        <v>0</v>
      </c>
    </row>
    <row r="1425" spans="1:26">
      <c r="A1425" t="s">
        <v>670</v>
      </c>
      <c r="B1425" t="s">
        <v>1773</v>
      </c>
      <c r="C1425">
        <v>224</v>
      </c>
      <c r="D1425" t="s">
        <v>81</v>
      </c>
      <c r="E1425">
        <v>1</v>
      </c>
      <c r="F1425">
        <v>126</v>
      </c>
      <c r="G1425">
        <v>13525</v>
      </c>
      <c r="H1425" t="s">
        <v>1281</v>
      </c>
      <c r="I1425" t="str">
        <f>VLOOKUP($B1425,SOCS_box_taxonomy!$B$2:$Z$948,6,0)</f>
        <v>Eukaryota</v>
      </c>
      <c r="J1425" t="str">
        <f>VLOOKUP($B1425,SOCS_box_taxonomy!$B$2:$Z$948,7,0)</f>
        <v xml:space="preserve"> Metazoa</v>
      </c>
      <c r="K1425" t="str">
        <f>VLOOKUP($B1425,SOCS_box_taxonomy!$B$2:$Z$948,8,0)</f>
        <v xml:space="preserve"> Ecdysozoa</v>
      </c>
      <c r="L1425" t="str">
        <f>VLOOKUP($B1425,SOCS_box_taxonomy!$B$2:$Z$948,9,0)</f>
        <v xml:space="preserve"> Arthropoda</v>
      </c>
      <c r="M1425" t="str">
        <f>VLOOKUP($B1425,SOCS_box_taxonomy!$B$2:$Z$948,10,0)</f>
        <v xml:space="preserve"> Hexapoda</v>
      </c>
      <c r="N1425" t="str">
        <f>VLOOKUP($B1425,SOCS_box_taxonomy!$B$2:$Z$948,11,0)</f>
        <v xml:space="preserve"> Insecta</v>
      </c>
      <c r="O1425" t="str">
        <f>VLOOKUP($B1425,SOCS_box_taxonomy!$B$2:$Z$948,12,0)</f>
        <v>Pterygota</v>
      </c>
      <c r="P1425" t="str">
        <f>VLOOKUP($B1425,SOCS_box_taxonomy!$B$2:$Z$948,13,0)</f>
        <v xml:space="preserve"> Neoptera</v>
      </c>
      <c r="Q1425" t="str">
        <f>VLOOKUP($B1425,SOCS_box_taxonomy!$B$2:$Z$948,14,0)</f>
        <v xml:space="preserve"> Endopterygota</v>
      </c>
      <c r="R1425" t="str">
        <f>VLOOKUP($B1425,SOCS_box_taxonomy!$B$2:$Z$948,15,0)</f>
        <v xml:space="preserve"> Coleoptera</v>
      </c>
      <c r="S1425" t="str">
        <f>VLOOKUP($B1425,SOCS_box_taxonomy!$B$2:$Z$948,16,0)</f>
        <v xml:space="preserve"> Polyphaga</v>
      </c>
      <c r="T1425" t="str">
        <f>VLOOKUP($B1425,SOCS_box_taxonomy!$B$2:$Z$948,17,0)</f>
        <v>Cucujiformia</v>
      </c>
      <c r="U1425" t="str">
        <f>VLOOKUP($B1425,SOCS_box_taxonomy!$B$2:$Z$948,18,0)</f>
        <v xml:space="preserve"> Tenebrionidae</v>
      </c>
      <c r="V1425" t="str">
        <f>VLOOKUP($B1425,SOCS_box_taxonomy!$B$2:$Z$948,19,0)</f>
        <v xml:space="preserve"> Tenebrionidae incertae sedis</v>
      </c>
      <c r="W1425" t="str">
        <f>VLOOKUP($B1425,SOCS_box_taxonomy!$B$2:$Z$948,20,0)</f>
        <v xml:space="preserve"> Tribolium.</v>
      </c>
      <c r="X1425">
        <f>VLOOKUP($B1425,SOCS_box_taxonomy!$B$2:$Z$948,21,0)</f>
        <v>0</v>
      </c>
      <c r="Y1425">
        <f>VLOOKUP($B1425,SOCS_box_taxonomy!$B$2:$Z$948,22,0)</f>
        <v>0</v>
      </c>
    </row>
    <row r="1426" spans="1:26">
      <c r="A1426" t="s">
        <v>670</v>
      </c>
      <c r="B1426" t="s">
        <v>1773</v>
      </c>
      <c r="C1426">
        <v>224</v>
      </c>
      <c r="D1426" t="s">
        <v>21</v>
      </c>
      <c r="E1426">
        <v>139</v>
      </c>
      <c r="F1426">
        <v>176</v>
      </c>
      <c r="G1426">
        <v>1016</v>
      </c>
      <c r="H1426" t="s">
        <v>1265</v>
      </c>
      <c r="I1426" t="str">
        <f>VLOOKUP($B1426,SOCS_box_taxonomy!$B$2:$Z$948,6,0)</f>
        <v>Eukaryota</v>
      </c>
      <c r="J1426" t="str">
        <f>VLOOKUP($B1426,SOCS_box_taxonomy!$B$2:$Z$948,7,0)</f>
        <v xml:space="preserve"> Metazoa</v>
      </c>
      <c r="K1426" t="str">
        <f>VLOOKUP($B1426,SOCS_box_taxonomy!$B$2:$Z$948,8,0)</f>
        <v xml:space="preserve"> Ecdysozoa</v>
      </c>
      <c r="L1426" t="str">
        <f>VLOOKUP($B1426,SOCS_box_taxonomy!$B$2:$Z$948,9,0)</f>
        <v xml:space="preserve"> Arthropoda</v>
      </c>
      <c r="M1426" t="str">
        <f>VLOOKUP($B1426,SOCS_box_taxonomy!$B$2:$Z$948,10,0)</f>
        <v xml:space="preserve"> Hexapoda</v>
      </c>
      <c r="N1426" t="str">
        <f>VLOOKUP($B1426,SOCS_box_taxonomy!$B$2:$Z$948,11,0)</f>
        <v xml:space="preserve"> Insecta</v>
      </c>
      <c r="O1426" t="str">
        <f>VLOOKUP($B1426,SOCS_box_taxonomy!$B$2:$Z$948,12,0)</f>
        <v>Pterygota</v>
      </c>
      <c r="P1426" t="str">
        <f>VLOOKUP($B1426,SOCS_box_taxonomy!$B$2:$Z$948,13,0)</f>
        <v xml:space="preserve"> Neoptera</v>
      </c>
      <c r="Q1426" t="str">
        <f>VLOOKUP($B1426,SOCS_box_taxonomy!$B$2:$Z$948,14,0)</f>
        <v xml:space="preserve"> Endopterygota</v>
      </c>
      <c r="R1426" t="str">
        <f>VLOOKUP($B1426,SOCS_box_taxonomy!$B$2:$Z$948,15,0)</f>
        <v xml:space="preserve"> Coleoptera</v>
      </c>
      <c r="S1426" t="str">
        <f>VLOOKUP($B1426,SOCS_box_taxonomy!$B$2:$Z$948,16,0)</f>
        <v xml:space="preserve"> Polyphaga</v>
      </c>
      <c r="T1426" t="str">
        <f>VLOOKUP($B1426,SOCS_box_taxonomy!$B$2:$Z$948,17,0)</f>
        <v>Cucujiformia</v>
      </c>
      <c r="U1426" t="str">
        <f>VLOOKUP($B1426,SOCS_box_taxonomy!$B$2:$Z$948,18,0)</f>
        <v xml:space="preserve"> Tenebrionidae</v>
      </c>
      <c r="V1426" t="str">
        <f>VLOOKUP($B1426,SOCS_box_taxonomy!$B$2:$Z$948,19,0)</f>
        <v xml:space="preserve"> Tenebrionidae incertae sedis</v>
      </c>
      <c r="W1426" t="str">
        <f>VLOOKUP($B1426,SOCS_box_taxonomy!$B$2:$Z$948,20,0)</f>
        <v xml:space="preserve"> Tribolium.</v>
      </c>
      <c r="X1426">
        <f>VLOOKUP($B1426,SOCS_box_taxonomy!$B$2:$Z$948,21,0)</f>
        <v>0</v>
      </c>
      <c r="Y1426">
        <f>VLOOKUP($B1426,SOCS_box_taxonomy!$B$2:$Z$948,22,0)</f>
        <v>0</v>
      </c>
      <c r="Z1426">
        <f>$F1426-$E1426+1</f>
        <v>38</v>
      </c>
    </row>
    <row r="1427" spans="1:26">
      <c r="A1427" t="s">
        <v>671</v>
      </c>
      <c r="B1427" t="s">
        <v>1774</v>
      </c>
      <c r="C1427">
        <v>1193</v>
      </c>
      <c r="D1427" t="s">
        <v>21</v>
      </c>
      <c r="E1427">
        <v>393</v>
      </c>
      <c r="F1427">
        <v>429</v>
      </c>
      <c r="G1427">
        <v>1016</v>
      </c>
      <c r="H1427" t="s">
        <v>1265</v>
      </c>
      <c r="I1427" t="str">
        <f>VLOOKUP($B1427,SOCS_box_taxonomy!$B$2:$Z$948,6,0)</f>
        <v>Eukaryota</v>
      </c>
      <c r="J1427" t="str">
        <f>VLOOKUP($B1427,SOCS_box_taxonomy!$B$2:$Z$948,7,0)</f>
        <v xml:space="preserve"> Metazoa</v>
      </c>
      <c r="K1427" t="str">
        <f>VLOOKUP($B1427,SOCS_box_taxonomy!$B$2:$Z$948,8,0)</f>
        <v xml:space="preserve"> Ecdysozoa</v>
      </c>
      <c r="L1427" t="str">
        <f>VLOOKUP($B1427,SOCS_box_taxonomy!$B$2:$Z$948,9,0)</f>
        <v xml:space="preserve"> Arthropoda</v>
      </c>
      <c r="M1427" t="str">
        <f>VLOOKUP($B1427,SOCS_box_taxonomy!$B$2:$Z$948,10,0)</f>
        <v xml:space="preserve"> Hexapoda</v>
      </c>
      <c r="N1427" t="str">
        <f>VLOOKUP($B1427,SOCS_box_taxonomy!$B$2:$Z$948,11,0)</f>
        <v xml:space="preserve"> Insecta</v>
      </c>
      <c r="O1427" t="str">
        <f>VLOOKUP($B1427,SOCS_box_taxonomy!$B$2:$Z$948,12,0)</f>
        <v>Pterygota</v>
      </c>
      <c r="P1427" t="str">
        <f>VLOOKUP($B1427,SOCS_box_taxonomy!$B$2:$Z$948,13,0)</f>
        <v xml:space="preserve"> Neoptera</v>
      </c>
      <c r="Q1427" t="str">
        <f>VLOOKUP($B1427,SOCS_box_taxonomy!$B$2:$Z$948,14,0)</f>
        <v xml:space="preserve"> Endopterygota</v>
      </c>
      <c r="R1427" t="str">
        <f>VLOOKUP($B1427,SOCS_box_taxonomy!$B$2:$Z$948,15,0)</f>
        <v xml:space="preserve"> Coleoptera</v>
      </c>
      <c r="S1427" t="str">
        <f>VLOOKUP($B1427,SOCS_box_taxonomy!$B$2:$Z$948,16,0)</f>
        <v xml:space="preserve"> Polyphaga</v>
      </c>
      <c r="T1427" t="str">
        <f>VLOOKUP($B1427,SOCS_box_taxonomy!$B$2:$Z$948,17,0)</f>
        <v>Cucujiformia</v>
      </c>
      <c r="U1427" t="str">
        <f>VLOOKUP($B1427,SOCS_box_taxonomy!$B$2:$Z$948,18,0)</f>
        <v xml:space="preserve"> Tenebrionidae</v>
      </c>
      <c r="V1427" t="str">
        <f>VLOOKUP($B1427,SOCS_box_taxonomy!$B$2:$Z$948,19,0)</f>
        <v xml:space="preserve"> Tenebrionidae incertae sedis</v>
      </c>
      <c r="W1427" t="str">
        <f>VLOOKUP($B1427,SOCS_box_taxonomy!$B$2:$Z$948,20,0)</f>
        <v xml:space="preserve"> Tribolium.</v>
      </c>
      <c r="X1427">
        <f>VLOOKUP($B1427,SOCS_box_taxonomy!$B$2:$Z$948,21,0)</f>
        <v>0</v>
      </c>
      <c r="Y1427">
        <f>VLOOKUP($B1427,SOCS_box_taxonomy!$B$2:$Z$948,22,0)</f>
        <v>0</v>
      </c>
      <c r="Z1427">
        <f>$F1427-$E1427+1</f>
        <v>37</v>
      </c>
    </row>
    <row r="1428" spans="1:26">
      <c r="A1428" t="s">
        <v>671</v>
      </c>
      <c r="B1428" t="s">
        <v>1774</v>
      </c>
      <c r="C1428">
        <v>1193</v>
      </c>
      <c r="D1428" t="s">
        <v>1340</v>
      </c>
      <c r="E1428">
        <v>1078</v>
      </c>
      <c r="F1428">
        <v>1189</v>
      </c>
      <c r="G1428">
        <v>519</v>
      </c>
      <c r="H1428" t="s">
        <v>1341</v>
      </c>
      <c r="I1428" t="str">
        <f>VLOOKUP($B1428,SOCS_box_taxonomy!$B$2:$Z$948,6,0)</f>
        <v>Eukaryota</v>
      </c>
      <c r="J1428" t="str">
        <f>VLOOKUP($B1428,SOCS_box_taxonomy!$B$2:$Z$948,7,0)</f>
        <v xml:space="preserve"> Metazoa</v>
      </c>
      <c r="K1428" t="str">
        <f>VLOOKUP($B1428,SOCS_box_taxonomy!$B$2:$Z$948,8,0)</f>
        <v xml:space="preserve"> Ecdysozoa</v>
      </c>
      <c r="L1428" t="str">
        <f>VLOOKUP($B1428,SOCS_box_taxonomy!$B$2:$Z$948,9,0)</f>
        <v xml:space="preserve"> Arthropoda</v>
      </c>
      <c r="M1428" t="str">
        <f>VLOOKUP($B1428,SOCS_box_taxonomy!$B$2:$Z$948,10,0)</f>
        <v xml:space="preserve"> Hexapoda</v>
      </c>
      <c r="N1428" t="str">
        <f>VLOOKUP($B1428,SOCS_box_taxonomy!$B$2:$Z$948,11,0)</f>
        <v xml:space="preserve"> Insecta</v>
      </c>
      <c r="O1428" t="str">
        <f>VLOOKUP($B1428,SOCS_box_taxonomy!$B$2:$Z$948,12,0)</f>
        <v>Pterygota</v>
      </c>
      <c r="P1428" t="str">
        <f>VLOOKUP($B1428,SOCS_box_taxonomy!$B$2:$Z$948,13,0)</f>
        <v xml:space="preserve"> Neoptera</v>
      </c>
      <c r="Q1428" t="str">
        <f>VLOOKUP($B1428,SOCS_box_taxonomy!$B$2:$Z$948,14,0)</f>
        <v xml:space="preserve"> Endopterygota</v>
      </c>
      <c r="R1428" t="str">
        <f>VLOOKUP($B1428,SOCS_box_taxonomy!$B$2:$Z$948,15,0)</f>
        <v xml:space="preserve"> Coleoptera</v>
      </c>
      <c r="S1428" t="str">
        <f>VLOOKUP($B1428,SOCS_box_taxonomy!$B$2:$Z$948,16,0)</f>
        <v xml:space="preserve"> Polyphaga</v>
      </c>
      <c r="T1428" t="str">
        <f>VLOOKUP($B1428,SOCS_box_taxonomy!$B$2:$Z$948,17,0)</f>
        <v>Cucujiformia</v>
      </c>
      <c r="U1428" t="str">
        <f>VLOOKUP($B1428,SOCS_box_taxonomy!$B$2:$Z$948,18,0)</f>
        <v xml:space="preserve"> Tenebrionidae</v>
      </c>
      <c r="V1428" t="str">
        <f>VLOOKUP($B1428,SOCS_box_taxonomy!$B$2:$Z$948,19,0)</f>
        <v xml:space="preserve"> Tenebrionidae incertae sedis</v>
      </c>
      <c r="W1428" t="str">
        <f>VLOOKUP($B1428,SOCS_box_taxonomy!$B$2:$Z$948,20,0)</f>
        <v xml:space="preserve"> Tribolium.</v>
      </c>
      <c r="X1428">
        <f>VLOOKUP($B1428,SOCS_box_taxonomy!$B$2:$Z$948,21,0)</f>
        <v>0</v>
      </c>
      <c r="Y1428">
        <f>VLOOKUP($B1428,SOCS_box_taxonomy!$B$2:$Z$948,22,0)</f>
        <v>0</v>
      </c>
    </row>
    <row r="1429" spans="1:26">
      <c r="A1429" t="s">
        <v>671</v>
      </c>
      <c r="B1429" t="s">
        <v>1774</v>
      </c>
      <c r="C1429">
        <v>1193</v>
      </c>
      <c r="D1429" t="s">
        <v>1266</v>
      </c>
      <c r="E1429">
        <v>108</v>
      </c>
      <c r="F1429">
        <v>143</v>
      </c>
      <c r="G1429">
        <v>121734</v>
      </c>
      <c r="H1429" t="s">
        <v>1267</v>
      </c>
      <c r="I1429" t="str">
        <f>VLOOKUP($B1429,SOCS_box_taxonomy!$B$2:$Z$948,6,0)</f>
        <v>Eukaryota</v>
      </c>
      <c r="J1429" t="str">
        <f>VLOOKUP($B1429,SOCS_box_taxonomy!$B$2:$Z$948,7,0)</f>
        <v xml:space="preserve"> Metazoa</v>
      </c>
      <c r="K1429" t="str">
        <f>VLOOKUP($B1429,SOCS_box_taxonomy!$B$2:$Z$948,8,0)</f>
        <v xml:space="preserve"> Ecdysozoa</v>
      </c>
      <c r="L1429" t="str">
        <f>VLOOKUP($B1429,SOCS_box_taxonomy!$B$2:$Z$948,9,0)</f>
        <v xml:space="preserve"> Arthropoda</v>
      </c>
      <c r="M1429" t="str">
        <f>VLOOKUP($B1429,SOCS_box_taxonomy!$B$2:$Z$948,10,0)</f>
        <v xml:space="preserve"> Hexapoda</v>
      </c>
      <c r="N1429" t="str">
        <f>VLOOKUP($B1429,SOCS_box_taxonomy!$B$2:$Z$948,11,0)</f>
        <v xml:space="preserve"> Insecta</v>
      </c>
      <c r="O1429" t="str">
        <f>VLOOKUP($B1429,SOCS_box_taxonomy!$B$2:$Z$948,12,0)</f>
        <v>Pterygota</v>
      </c>
      <c r="P1429" t="str">
        <f>VLOOKUP($B1429,SOCS_box_taxonomy!$B$2:$Z$948,13,0)</f>
        <v xml:space="preserve"> Neoptera</v>
      </c>
      <c r="Q1429" t="str">
        <f>VLOOKUP($B1429,SOCS_box_taxonomy!$B$2:$Z$948,14,0)</f>
        <v xml:space="preserve"> Endopterygota</v>
      </c>
      <c r="R1429" t="str">
        <f>VLOOKUP($B1429,SOCS_box_taxonomy!$B$2:$Z$948,15,0)</f>
        <v xml:space="preserve"> Coleoptera</v>
      </c>
      <c r="S1429" t="str">
        <f>VLOOKUP($B1429,SOCS_box_taxonomy!$B$2:$Z$948,16,0)</f>
        <v xml:space="preserve"> Polyphaga</v>
      </c>
      <c r="T1429" t="str">
        <f>VLOOKUP($B1429,SOCS_box_taxonomy!$B$2:$Z$948,17,0)</f>
        <v>Cucujiformia</v>
      </c>
      <c r="U1429" t="str">
        <f>VLOOKUP($B1429,SOCS_box_taxonomy!$B$2:$Z$948,18,0)</f>
        <v xml:space="preserve"> Tenebrionidae</v>
      </c>
      <c r="V1429" t="str">
        <f>VLOOKUP($B1429,SOCS_box_taxonomy!$B$2:$Z$948,19,0)</f>
        <v xml:space="preserve"> Tenebrionidae incertae sedis</v>
      </c>
      <c r="W1429" t="str">
        <f>VLOOKUP($B1429,SOCS_box_taxonomy!$B$2:$Z$948,20,0)</f>
        <v xml:space="preserve"> Tribolium.</v>
      </c>
      <c r="X1429">
        <f>VLOOKUP($B1429,SOCS_box_taxonomy!$B$2:$Z$948,21,0)</f>
        <v>0</v>
      </c>
      <c r="Y1429">
        <f>VLOOKUP($B1429,SOCS_box_taxonomy!$B$2:$Z$948,22,0)</f>
        <v>0</v>
      </c>
    </row>
    <row r="1430" spans="1:26">
      <c r="A1430" t="s">
        <v>671</v>
      </c>
      <c r="B1430" t="s">
        <v>1774</v>
      </c>
      <c r="C1430">
        <v>1193</v>
      </c>
      <c r="D1430" t="s">
        <v>1457</v>
      </c>
      <c r="E1430">
        <v>712</v>
      </c>
      <c r="F1430">
        <v>1045</v>
      </c>
      <c r="G1430">
        <v>21</v>
      </c>
      <c r="I1430" t="str">
        <f>VLOOKUP($B1430,SOCS_box_taxonomy!$B$2:$Z$948,6,0)</f>
        <v>Eukaryota</v>
      </c>
      <c r="J1430" t="str">
        <f>VLOOKUP($B1430,SOCS_box_taxonomy!$B$2:$Z$948,7,0)</f>
        <v xml:space="preserve"> Metazoa</v>
      </c>
      <c r="K1430" t="str">
        <f>VLOOKUP($B1430,SOCS_box_taxonomy!$B$2:$Z$948,8,0)</f>
        <v xml:space="preserve"> Ecdysozoa</v>
      </c>
      <c r="L1430" t="str">
        <f>VLOOKUP($B1430,SOCS_box_taxonomy!$B$2:$Z$948,9,0)</f>
        <v xml:space="preserve"> Arthropoda</v>
      </c>
      <c r="M1430" t="str">
        <f>VLOOKUP($B1430,SOCS_box_taxonomy!$B$2:$Z$948,10,0)</f>
        <v xml:space="preserve"> Hexapoda</v>
      </c>
      <c r="N1430" t="str">
        <f>VLOOKUP($B1430,SOCS_box_taxonomy!$B$2:$Z$948,11,0)</f>
        <v xml:space="preserve"> Insecta</v>
      </c>
      <c r="O1430" t="str">
        <f>VLOOKUP($B1430,SOCS_box_taxonomy!$B$2:$Z$948,12,0)</f>
        <v>Pterygota</v>
      </c>
      <c r="P1430" t="str">
        <f>VLOOKUP($B1430,SOCS_box_taxonomy!$B$2:$Z$948,13,0)</f>
        <v xml:space="preserve"> Neoptera</v>
      </c>
      <c r="Q1430" t="str">
        <f>VLOOKUP($B1430,SOCS_box_taxonomy!$B$2:$Z$948,14,0)</f>
        <v xml:space="preserve"> Endopterygota</v>
      </c>
      <c r="R1430" t="str">
        <f>VLOOKUP($B1430,SOCS_box_taxonomy!$B$2:$Z$948,15,0)</f>
        <v xml:space="preserve"> Coleoptera</v>
      </c>
      <c r="S1430" t="str">
        <f>VLOOKUP($B1430,SOCS_box_taxonomy!$B$2:$Z$948,16,0)</f>
        <v xml:space="preserve"> Polyphaga</v>
      </c>
      <c r="T1430" t="str">
        <f>VLOOKUP($B1430,SOCS_box_taxonomy!$B$2:$Z$948,17,0)</f>
        <v>Cucujiformia</v>
      </c>
      <c r="U1430" t="str">
        <f>VLOOKUP($B1430,SOCS_box_taxonomy!$B$2:$Z$948,18,0)</f>
        <v xml:space="preserve"> Tenebrionidae</v>
      </c>
      <c r="V1430" t="str">
        <f>VLOOKUP($B1430,SOCS_box_taxonomy!$B$2:$Z$948,19,0)</f>
        <v xml:space="preserve"> Tenebrionidae incertae sedis</v>
      </c>
      <c r="W1430" t="str">
        <f>VLOOKUP($B1430,SOCS_box_taxonomy!$B$2:$Z$948,20,0)</f>
        <v xml:space="preserve"> Tribolium.</v>
      </c>
      <c r="X1430">
        <f>VLOOKUP($B1430,SOCS_box_taxonomy!$B$2:$Z$948,21,0)</f>
        <v>0</v>
      </c>
      <c r="Y1430">
        <f>VLOOKUP($B1430,SOCS_box_taxonomy!$B$2:$Z$948,22,0)</f>
        <v>0</v>
      </c>
    </row>
    <row r="1431" spans="1:26">
      <c r="A1431" t="s">
        <v>672</v>
      </c>
      <c r="B1431" t="s">
        <v>1775</v>
      </c>
      <c r="C1431">
        <v>66</v>
      </c>
      <c r="D1431" t="s">
        <v>21</v>
      </c>
      <c r="E1431">
        <v>28</v>
      </c>
      <c r="F1431">
        <v>65</v>
      </c>
      <c r="G1431">
        <v>1016</v>
      </c>
      <c r="H1431" t="s">
        <v>1265</v>
      </c>
      <c r="I1431" t="str">
        <f>VLOOKUP($B1431,SOCS_box_taxonomy!$B$2:$Z$948,6,0)</f>
        <v>Eukaryota</v>
      </c>
      <c r="J1431" t="str">
        <f>VLOOKUP($B1431,SOCS_box_taxonomy!$B$2:$Z$948,7,0)</f>
        <v xml:space="preserve"> Metazoa</v>
      </c>
      <c r="K1431" t="str">
        <f>VLOOKUP($B1431,SOCS_box_taxonomy!$B$2:$Z$948,8,0)</f>
        <v xml:space="preserve"> Chordata</v>
      </c>
      <c r="L1431" t="str">
        <f>VLOOKUP($B1431,SOCS_box_taxonomy!$B$2:$Z$948,9,0)</f>
        <v xml:space="preserve"> Craniata</v>
      </c>
      <c r="M1431" t="str">
        <f>VLOOKUP($B1431,SOCS_box_taxonomy!$B$2:$Z$948,10,0)</f>
        <v xml:space="preserve"> Vertebrata</v>
      </c>
      <c r="N1431" t="str">
        <f>VLOOKUP($B1431,SOCS_box_taxonomy!$B$2:$Z$948,11,0)</f>
        <v xml:space="preserve"> Euteleostomi</v>
      </c>
      <c r="O1431" t="str">
        <f>VLOOKUP($B1431,SOCS_box_taxonomy!$B$2:$Z$948,12,0)</f>
        <v>Mammalia</v>
      </c>
      <c r="P1431" t="str">
        <f>VLOOKUP($B1431,SOCS_box_taxonomy!$B$2:$Z$948,13,0)</f>
        <v xml:space="preserve"> Eutheria</v>
      </c>
      <c r="Q1431" t="str">
        <f>VLOOKUP($B1431,SOCS_box_taxonomy!$B$2:$Z$948,14,0)</f>
        <v xml:space="preserve"> Laurasiatheria</v>
      </c>
      <c r="R1431" t="str">
        <f>VLOOKUP($B1431,SOCS_box_taxonomy!$B$2:$Z$948,15,0)</f>
        <v xml:space="preserve"> Carnivora</v>
      </c>
      <c r="S1431" t="str">
        <f>VLOOKUP($B1431,SOCS_box_taxonomy!$B$2:$Z$948,16,0)</f>
        <v xml:space="preserve"> Caniformia</v>
      </c>
      <c r="T1431" t="str">
        <f>VLOOKUP($B1431,SOCS_box_taxonomy!$B$2:$Z$948,17,0)</f>
        <v xml:space="preserve"> Mustelidae</v>
      </c>
      <c r="U1431" t="str">
        <f>VLOOKUP($B1431,SOCS_box_taxonomy!$B$2:$Z$948,18,0)</f>
        <v>Mustelinae</v>
      </c>
      <c r="V1431" t="str">
        <f>VLOOKUP($B1431,SOCS_box_taxonomy!$B$2:$Z$948,19,0)</f>
        <v xml:space="preserve"> Mustela.</v>
      </c>
      <c r="W1431">
        <f>VLOOKUP($B1431,SOCS_box_taxonomy!$B$2:$Z$948,20,0)</f>
        <v>0</v>
      </c>
      <c r="X1431">
        <f>VLOOKUP($B1431,SOCS_box_taxonomy!$B$2:$Z$948,21,0)</f>
        <v>0</v>
      </c>
      <c r="Y1431">
        <f>VLOOKUP($B1431,SOCS_box_taxonomy!$B$2:$Z$948,22,0)</f>
        <v>0</v>
      </c>
      <c r="Z1431">
        <f>$F1431-$E1431+1</f>
        <v>38</v>
      </c>
    </row>
    <row r="1432" spans="1:26">
      <c r="A1432" t="s">
        <v>676</v>
      </c>
      <c r="B1432" t="s">
        <v>1776</v>
      </c>
      <c r="C1432">
        <v>356</v>
      </c>
      <c r="D1432" t="s">
        <v>1319</v>
      </c>
      <c r="E1432">
        <v>156</v>
      </c>
      <c r="F1432">
        <v>184</v>
      </c>
      <c r="G1432">
        <v>5717</v>
      </c>
      <c r="H1432" t="s">
        <v>1320</v>
      </c>
      <c r="I1432" t="str">
        <f>VLOOKUP($B1432,SOCS_box_taxonomy!$B$2:$Z$948,6,0)</f>
        <v>Eukaryota</v>
      </c>
      <c r="J1432" t="str">
        <f>VLOOKUP($B1432,SOCS_box_taxonomy!$B$2:$Z$948,7,0)</f>
        <v xml:space="preserve"> Metazoa</v>
      </c>
      <c r="K1432" t="str">
        <f>VLOOKUP($B1432,SOCS_box_taxonomy!$B$2:$Z$948,8,0)</f>
        <v xml:space="preserve"> Chordata</v>
      </c>
      <c r="L1432" t="str">
        <f>VLOOKUP($B1432,SOCS_box_taxonomy!$B$2:$Z$948,9,0)</f>
        <v xml:space="preserve"> Craniata</v>
      </c>
      <c r="M1432" t="str">
        <f>VLOOKUP($B1432,SOCS_box_taxonomy!$B$2:$Z$948,10,0)</f>
        <v xml:space="preserve"> Vertebrata</v>
      </c>
      <c r="N1432" t="str">
        <f>VLOOKUP($B1432,SOCS_box_taxonomy!$B$2:$Z$948,11,0)</f>
        <v xml:space="preserve"> Euteleostomi</v>
      </c>
      <c r="O1432" t="str">
        <f>VLOOKUP($B1432,SOCS_box_taxonomy!$B$2:$Z$948,12,0)</f>
        <v>Mammalia</v>
      </c>
      <c r="P1432" t="str">
        <f>VLOOKUP($B1432,SOCS_box_taxonomy!$B$2:$Z$948,13,0)</f>
        <v xml:space="preserve"> Eutheria</v>
      </c>
      <c r="Q1432" t="str">
        <f>VLOOKUP($B1432,SOCS_box_taxonomy!$B$2:$Z$948,14,0)</f>
        <v xml:space="preserve"> Laurasiatheria</v>
      </c>
      <c r="R1432" t="str">
        <f>VLOOKUP($B1432,SOCS_box_taxonomy!$B$2:$Z$948,15,0)</f>
        <v xml:space="preserve"> Cetartiodactyla</v>
      </c>
      <c r="S1432" t="str">
        <f>VLOOKUP($B1432,SOCS_box_taxonomy!$B$2:$Z$948,16,0)</f>
        <v xml:space="preserve"> Ruminantia</v>
      </c>
      <c r="T1432" t="str">
        <f>VLOOKUP($B1432,SOCS_box_taxonomy!$B$2:$Z$948,17,0)</f>
        <v>Pecora</v>
      </c>
      <c r="U1432" t="str">
        <f>VLOOKUP($B1432,SOCS_box_taxonomy!$B$2:$Z$948,18,0)</f>
        <v xml:space="preserve"> Bovidae</v>
      </c>
      <c r="V1432" t="str">
        <f>VLOOKUP($B1432,SOCS_box_taxonomy!$B$2:$Z$948,19,0)</f>
        <v xml:space="preserve"> Bovinae</v>
      </c>
      <c r="W1432" t="str">
        <f>VLOOKUP($B1432,SOCS_box_taxonomy!$B$2:$Z$948,20,0)</f>
        <v xml:space="preserve"> Bos.</v>
      </c>
      <c r="X1432">
        <f>VLOOKUP($B1432,SOCS_box_taxonomy!$B$2:$Z$948,21,0)</f>
        <v>0</v>
      </c>
      <c r="Y1432">
        <f>VLOOKUP($B1432,SOCS_box_taxonomy!$B$2:$Z$948,22,0)</f>
        <v>0</v>
      </c>
    </row>
    <row r="1433" spans="1:26">
      <c r="A1433" t="s">
        <v>676</v>
      </c>
      <c r="B1433" t="s">
        <v>1776</v>
      </c>
      <c r="C1433">
        <v>356</v>
      </c>
      <c r="D1433" t="s">
        <v>1269</v>
      </c>
      <c r="E1433">
        <v>1</v>
      </c>
      <c r="F1433">
        <v>76</v>
      </c>
      <c r="G1433">
        <v>64467</v>
      </c>
      <c r="H1433" t="s">
        <v>1270</v>
      </c>
      <c r="I1433" t="str">
        <f>VLOOKUP($B1433,SOCS_box_taxonomy!$B$2:$Z$948,6,0)</f>
        <v>Eukaryota</v>
      </c>
      <c r="J1433" t="str">
        <f>VLOOKUP($B1433,SOCS_box_taxonomy!$B$2:$Z$948,7,0)</f>
        <v xml:space="preserve"> Metazoa</v>
      </c>
      <c r="K1433" t="str">
        <f>VLOOKUP($B1433,SOCS_box_taxonomy!$B$2:$Z$948,8,0)</f>
        <v xml:space="preserve"> Chordata</v>
      </c>
      <c r="L1433" t="str">
        <f>VLOOKUP($B1433,SOCS_box_taxonomy!$B$2:$Z$948,9,0)</f>
        <v xml:space="preserve"> Craniata</v>
      </c>
      <c r="M1433" t="str">
        <f>VLOOKUP($B1433,SOCS_box_taxonomy!$B$2:$Z$948,10,0)</f>
        <v xml:space="preserve"> Vertebrata</v>
      </c>
      <c r="N1433" t="str">
        <f>VLOOKUP($B1433,SOCS_box_taxonomy!$B$2:$Z$948,11,0)</f>
        <v xml:space="preserve"> Euteleostomi</v>
      </c>
      <c r="O1433" t="str">
        <f>VLOOKUP($B1433,SOCS_box_taxonomy!$B$2:$Z$948,12,0)</f>
        <v>Mammalia</v>
      </c>
      <c r="P1433" t="str">
        <f>VLOOKUP($B1433,SOCS_box_taxonomy!$B$2:$Z$948,13,0)</f>
        <v xml:space="preserve"> Eutheria</v>
      </c>
      <c r="Q1433" t="str">
        <f>VLOOKUP($B1433,SOCS_box_taxonomy!$B$2:$Z$948,14,0)</f>
        <v xml:space="preserve"> Laurasiatheria</v>
      </c>
      <c r="R1433" t="str">
        <f>VLOOKUP($B1433,SOCS_box_taxonomy!$B$2:$Z$948,15,0)</f>
        <v xml:space="preserve"> Cetartiodactyla</v>
      </c>
      <c r="S1433" t="str">
        <f>VLOOKUP($B1433,SOCS_box_taxonomy!$B$2:$Z$948,16,0)</f>
        <v xml:space="preserve"> Ruminantia</v>
      </c>
      <c r="T1433" t="str">
        <f>VLOOKUP($B1433,SOCS_box_taxonomy!$B$2:$Z$948,17,0)</f>
        <v>Pecora</v>
      </c>
      <c r="U1433" t="str">
        <f>VLOOKUP($B1433,SOCS_box_taxonomy!$B$2:$Z$948,18,0)</f>
        <v xml:space="preserve"> Bovidae</v>
      </c>
      <c r="V1433" t="str">
        <f>VLOOKUP($B1433,SOCS_box_taxonomy!$B$2:$Z$948,19,0)</f>
        <v xml:space="preserve"> Bovinae</v>
      </c>
      <c r="W1433" t="str">
        <f>VLOOKUP($B1433,SOCS_box_taxonomy!$B$2:$Z$948,20,0)</f>
        <v xml:space="preserve"> Bos.</v>
      </c>
      <c r="X1433">
        <f>VLOOKUP($B1433,SOCS_box_taxonomy!$B$2:$Z$948,21,0)</f>
        <v>0</v>
      </c>
      <c r="Y1433">
        <f>VLOOKUP($B1433,SOCS_box_taxonomy!$B$2:$Z$948,22,0)</f>
        <v>0</v>
      </c>
    </row>
    <row r="1434" spans="1:26">
      <c r="A1434" t="s">
        <v>676</v>
      </c>
      <c r="B1434" t="s">
        <v>1776</v>
      </c>
      <c r="C1434">
        <v>356</v>
      </c>
      <c r="D1434" t="s">
        <v>1269</v>
      </c>
      <c r="E1434">
        <v>55</v>
      </c>
      <c r="F1434">
        <v>155</v>
      </c>
      <c r="G1434">
        <v>64467</v>
      </c>
      <c r="H1434" t="s">
        <v>1270</v>
      </c>
      <c r="I1434" t="str">
        <f>VLOOKUP($B1434,SOCS_box_taxonomy!$B$2:$Z$948,6,0)</f>
        <v>Eukaryota</v>
      </c>
      <c r="J1434" t="str">
        <f>VLOOKUP($B1434,SOCS_box_taxonomy!$B$2:$Z$948,7,0)</f>
        <v xml:space="preserve"> Metazoa</v>
      </c>
      <c r="K1434" t="str">
        <f>VLOOKUP($B1434,SOCS_box_taxonomy!$B$2:$Z$948,8,0)</f>
        <v xml:space="preserve"> Chordata</v>
      </c>
      <c r="L1434" t="str">
        <f>VLOOKUP($B1434,SOCS_box_taxonomy!$B$2:$Z$948,9,0)</f>
        <v xml:space="preserve"> Craniata</v>
      </c>
      <c r="M1434" t="str">
        <f>VLOOKUP($B1434,SOCS_box_taxonomy!$B$2:$Z$948,10,0)</f>
        <v xml:space="preserve"> Vertebrata</v>
      </c>
      <c r="N1434" t="str">
        <f>VLOOKUP($B1434,SOCS_box_taxonomy!$B$2:$Z$948,11,0)</f>
        <v xml:space="preserve"> Euteleostomi</v>
      </c>
      <c r="O1434" t="str">
        <f>VLOOKUP($B1434,SOCS_box_taxonomy!$B$2:$Z$948,12,0)</f>
        <v>Mammalia</v>
      </c>
      <c r="P1434" t="str">
        <f>VLOOKUP($B1434,SOCS_box_taxonomy!$B$2:$Z$948,13,0)</f>
        <v xml:space="preserve"> Eutheria</v>
      </c>
      <c r="Q1434" t="str">
        <f>VLOOKUP($B1434,SOCS_box_taxonomy!$B$2:$Z$948,14,0)</f>
        <v xml:space="preserve"> Laurasiatheria</v>
      </c>
      <c r="R1434" t="str">
        <f>VLOOKUP($B1434,SOCS_box_taxonomy!$B$2:$Z$948,15,0)</f>
        <v xml:space="preserve"> Cetartiodactyla</v>
      </c>
      <c r="S1434" t="str">
        <f>VLOOKUP($B1434,SOCS_box_taxonomy!$B$2:$Z$948,16,0)</f>
        <v xml:space="preserve"> Ruminantia</v>
      </c>
      <c r="T1434" t="str">
        <f>VLOOKUP($B1434,SOCS_box_taxonomy!$B$2:$Z$948,17,0)</f>
        <v>Pecora</v>
      </c>
      <c r="U1434" t="str">
        <f>VLOOKUP($B1434,SOCS_box_taxonomy!$B$2:$Z$948,18,0)</f>
        <v xml:space="preserve"> Bovidae</v>
      </c>
      <c r="V1434" t="str">
        <f>VLOOKUP($B1434,SOCS_box_taxonomy!$B$2:$Z$948,19,0)</f>
        <v xml:space="preserve"> Bovinae</v>
      </c>
      <c r="W1434" t="str">
        <f>VLOOKUP($B1434,SOCS_box_taxonomy!$B$2:$Z$948,20,0)</f>
        <v xml:space="preserve"> Bos.</v>
      </c>
      <c r="X1434">
        <f>VLOOKUP($B1434,SOCS_box_taxonomy!$B$2:$Z$948,21,0)</f>
        <v>0</v>
      </c>
      <c r="Y1434">
        <f>VLOOKUP($B1434,SOCS_box_taxonomy!$B$2:$Z$948,22,0)</f>
        <v>0</v>
      </c>
    </row>
    <row r="1435" spans="1:26">
      <c r="A1435" t="s">
        <v>676</v>
      </c>
      <c r="B1435" t="s">
        <v>1776</v>
      </c>
      <c r="C1435">
        <v>356</v>
      </c>
      <c r="D1435" t="s">
        <v>21</v>
      </c>
      <c r="E1435">
        <v>300</v>
      </c>
      <c r="F1435">
        <v>342</v>
      </c>
      <c r="G1435">
        <v>1016</v>
      </c>
      <c r="H1435" t="s">
        <v>1265</v>
      </c>
      <c r="I1435" t="str">
        <f>VLOOKUP($B1435,SOCS_box_taxonomy!$B$2:$Z$948,6,0)</f>
        <v>Eukaryota</v>
      </c>
      <c r="J1435" t="str">
        <f>VLOOKUP($B1435,SOCS_box_taxonomy!$B$2:$Z$948,7,0)</f>
        <v xml:space="preserve"> Metazoa</v>
      </c>
      <c r="K1435" t="str">
        <f>VLOOKUP($B1435,SOCS_box_taxonomy!$B$2:$Z$948,8,0)</f>
        <v xml:space="preserve"> Chordata</v>
      </c>
      <c r="L1435" t="str">
        <f>VLOOKUP($B1435,SOCS_box_taxonomy!$B$2:$Z$948,9,0)</f>
        <v xml:space="preserve"> Craniata</v>
      </c>
      <c r="M1435" t="str">
        <f>VLOOKUP($B1435,SOCS_box_taxonomy!$B$2:$Z$948,10,0)</f>
        <v xml:space="preserve"> Vertebrata</v>
      </c>
      <c r="N1435" t="str">
        <f>VLOOKUP($B1435,SOCS_box_taxonomy!$B$2:$Z$948,11,0)</f>
        <v xml:space="preserve"> Euteleostomi</v>
      </c>
      <c r="O1435" t="str">
        <f>VLOOKUP($B1435,SOCS_box_taxonomy!$B$2:$Z$948,12,0)</f>
        <v>Mammalia</v>
      </c>
      <c r="P1435" t="str">
        <f>VLOOKUP($B1435,SOCS_box_taxonomy!$B$2:$Z$948,13,0)</f>
        <v xml:space="preserve"> Eutheria</v>
      </c>
      <c r="Q1435" t="str">
        <f>VLOOKUP($B1435,SOCS_box_taxonomy!$B$2:$Z$948,14,0)</f>
        <v xml:space="preserve"> Laurasiatheria</v>
      </c>
      <c r="R1435" t="str">
        <f>VLOOKUP($B1435,SOCS_box_taxonomy!$B$2:$Z$948,15,0)</f>
        <v xml:space="preserve"> Cetartiodactyla</v>
      </c>
      <c r="S1435" t="str">
        <f>VLOOKUP($B1435,SOCS_box_taxonomy!$B$2:$Z$948,16,0)</f>
        <v xml:space="preserve"> Ruminantia</v>
      </c>
      <c r="T1435" t="str">
        <f>VLOOKUP($B1435,SOCS_box_taxonomy!$B$2:$Z$948,17,0)</f>
        <v>Pecora</v>
      </c>
      <c r="U1435" t="str">
        <f>VLOOKUP($B1435,SOCS_box_taxonomy!$B$2:$Z$948,18,0)</f>
        <v xml:space="preserve"> Bovidae</v>
      </c>
      <c r="V1435" t="str">
        <f>VLOOKUP($B1435,SOCS_box_taxonomy!$B$2:$Z$948,19,0)</f>
        <v xml:space="preserve"> Bovinae</v>
      </c>
      <c r="W1435" t="str">
        <f>VLOOKUP($B1435,SOCS_box_taxonomy!$B$2:$Z$948,20,0)</f>
        <v xml:space="preserve"> Bos.</v>
      </c>
      <c r="X1435">
        <f>VLOOKUP($B1435,SOCS_box_taxonomy!$B$2:$Z$948,21,0)</f>
        <v>0</v>
      </c>
      <c r="Y1435">
        <f>VLOOKUP($B1435,SOCS_box_taxonomy!$B$2:$Z$948,22,0)</f>
        <v>0</v>
      </c>
      <c r="Z1435">
        <f>$F1435-$E1435+1</f>
        <v>43</v>
      </c>
    </row>
    <row r="1436" spans="1:26">
      <c r="A1436" t="s">
        <v>677</v>
      </c>
      <c r="B1436" t="s">
        <v>1777</v>
      </c>
      <c r="C1436">
        <v>458</v>
      </c>
      <c r="D1436" t="s">
        <v>1319</v>
      </c>
      <c r="E1436">
        <v>122</v>
      </c>
      <c r="F1436">
        <v>149</v>
      </c>
      <c r="G1436">
        <v>5717</v>
      </c>
      <c r="H1436" t="s">
        <v>1320</v>
      </c>
      <c r="I1436" t="str">
        <f>VLOOKUP($B1436,SOCS_box_taxonomy!$B$2:$Z$948,6,0)</f>
        <v>Eukaryota</v>
      </c>
      <c r="J1436" t="str">
        <f>VLOOKUP($B1436,SOCS_box_taxonomy!$B$2:$Z$948,7,0)</f>
        <v xml:space="preserve"> Metazoa</v>
      </c>
      <c r="K1436" t="str">
        <f>VLOOKUP($B1436,SOCS_box_taxonomy!$B$2:$Z$948,8,0)</f>
        <v xml:space="preserve"> Ecdysozoa</v>
      </c>
      <c r="L1436" t="str">
        <f>VLOOKUP($B1436,SOCS_box_taxonomy!$B$2:$Z$948,9,0)</f>
        <v xml:space="preserve"> Arthropoda</v>
      </c>
      <c r="M1436" t="str">
        <f>VLOOKUP($B1436,SOCS_box_taxonomy!$B$2:$Z$948,10,0)</f>
        <v xml:space="preserve"> Hexapoda</v>
      </c>
      <c r="N1436" t="str">
        <f>VLOOKUP($B1436,SOCS_box_taxonomy!$B$2:$Z$948,11,0)</f>
        <v xml:space="preserve"> Insecta</v>
      </c>
      <c r="O1436" t="str">
        <f>VLOOKUP($B1436,SOCS_box_taxonomy!$B$2:$Z$948,12,0)</f>
        <v>Pterygota</v>
      </c>
      <c r="P1436" t="str">
        <f>VLOOKUP($B1436,SOCS_box_taxonomy!$B$2:$Z$948,13,0)</f>
        <v xml:space="preserve"> Neoptera</v>
      </c>
      <c r="Q1436" t="str">
        <f>VLOOKUP($B1436,SOCS_box_taxonomy!$B$2:$Z$948,14,0)</f>
        <v xml:space="preserve"> Paraneoptera</v>
      </c>
      <c r="R1436" t="str">
        <f>VLOOKUP($B1436,SOCS_box_taxonomy!$B$2:$Z$948,15,0)</f>
        <v xml:space="preserve"> Phthiraptera</v>
      </c>
      <c r="S1436" t="str">
        <f>VLOOKUP($B1436,SOCS_box_taxonomy!$B$2:$Z$948,16,0)</f>
        <v xml:space="preserve"> Anoplura</v>
      </c>
      <c r="T1436" t="str">
        <f>VLOOKUP($B1436,SOCS_box_taxonomy!$B$2:$Z$948,17,0)</f>
        <v>Pediculidae</v>
      </c>
      <c r="U1436" t="str">
        <f>VLOOKUP($B1436,SOCS_box_taxonomy!$B$2:$Z$948,18,0)</f>
        <v xml:space="preserve"> Pediculus.</v>
      </c>
      <c r="V1436">
        <f>VLOOKUP($B1436,SOCS_box_taxonomy!$B$2:$Z$948,19,0)</f>
        <v>0</v>
      </c>
      <c r="W1436">
        <f>VLOOKUP($B1436,SOCS_box_taxonomy!$B$2:$Z$948,20,0)</f>
        <v>0</v>
      </c>
      <c r="X1436">
        <f>VLOOKUP($B1436,SOCS_box_taxonomy!$B$2:$Z$948,21,0)</f>
        <v>0</v>
      </c>
      <c r="Y1436">
        <f>VLOOKUP($B1436,SOCS_box_taxonomy!$B$2:$Z$948,22,0)</f>
        <v>0</v>
      </c>
    </row>
    <row r="1437" spans="1:26">
      <c r="A1437" t="s">
        <v>677</v>
      </c>
      <c r="B1437" t="s">
        <v>1777</v>
      </c>
      <c r="C1437">
        <v>458</v>
      </c>
      <c r="D1437" t="s">
        <v>1269</v>
      </c>
      <c r="E1437">
        <v>18</v>
      </c>
      <c r="F1437">
        <v>107</v>
      </c>
      <c r="G1437">
        <v>64467</v>
      </c>
      <c r="H1437" t="s">
        <v>1270</v>
      </c>
      <c r="I1437" t="str">
        <f>VLOOKUP($B1437,SOCS_box_taxonomy!$B$2:$Z$948,6,0)</f>
        <v>Eukaryota</v>
      </c>
      <c r="J1437" t="str">
        <f>VLOOKUP($B1437,SOCS_box_taxonomy!$B$2:$Z$948,7,0)</f>
        <v xml:space="preserve"> Metazoa</v>
      </c>
      <c r="K1437" t="str">
        <f>VLOOKUP($B1437,SOCS_box_taxonomy!$B$2:$Z$948,8,0)</f>
        <v xml:space="preserve"> Ecdysozoa</v>
      </c>
      <c r="L1437" t="str">
        <f>VLOOKUP($B1437,SOCS_box_taxonomy!$B$2:$Z$948,9,0)</f>
        <v xml:space="preserve"> Arthropoda</v>
      </c>
      <c r="M1437" t="str">
        <f>VLOOKUP($B1437,SOCS_box_taxonomy!$B$2:$Z$948,10,0)</f>
        <v xml:space="preserve"> Hexapoda</v>
      </c>
      <c r="N1437" t="str">
        <f>VLOOKUP($B1437,SOCS_box_taxonomy!$B$2:$Z$948,11,0)</f>
        <v xml:space="preserve"> Insecta</v>
      </c>
      <c r="O1437" t="str">
        <f>VLOOKUP($B1437,SOCS_box_taxonomy!$B$2:$Z$948,12,0)</f>
        <v>Pterygota</v>
      </c>
      <c r="P1437" t="str">
        <f>VLOOKUP($B1437,SOCS_box_taxonomy!$B$2:$Z$948,13,0)</f>
        <v xml:space="preserve"> Neoptera</v>
      </c>
      <c r="Q1437" t="str">
        <f>VLOOKUP($B1437,SOCS_box_taxonomy!$B$2:$Z$948,14,0)</f>
        <v xml:space="preserve"> Paraneoptera</v>
      </c>
      <c r="R1437" t="str">
        <f>VLOOKUP($B1437,SOCS_box_taxonomy!$B$2:$Z$948,15,0)</f>
        <v xml:space="preserve"> Phthiraptera</v>
      </c>
      <c r="S1437" t="str">
        <f>VLOOKUP($B1437,SOCS_box_taxonomy!$B$2:$Z$948,16,0)</f>
        <v xml:space="preserve"> Anoplura</v>
      </c>
      <c r="T1437" t="str">
        <f>VLOOKUP($B1437,SOCS_box_taxonomy!$B$2:$Z$948,17,0)</f>
        <v>Pediculidae</v>
      </c>
      <c r="U1437" t="str">
        <f>VLOOKUP($B1437,SOCS_box_taxonomy!$B$2:$Z$948,18,0)</f>
        <v xml:space="preserve"> Pediculus.</v>
      </c>
      <c r="V1437">
        <f>VLOOKUP($B1437,SOCS_box_taxonomy!$B$2:$Z$948,19,0)</f>
        <v>0</v>
      </c>
      <c r="W1437">
        <f>VLOOKUP($B1437,SOCS_box_taxonomy!$B$2:$Z$948,20,0)</f>
        <v>0</v>
      </c>
      <c r="X1437">
        <f>VLOOKUP($B1437,SOCS_box_taxonomy!$B$2:$Z$948,21,0)</f>
        <v>0</v>
      </c>
      <c r="Y1437">
        <f>VLOOKUP($B1437,SOCS_box_taxonomy!$B$2:$Z$948,22,0)</f>
        <v>0</v>
      </c>
    </row>
    <row r="1438" spans="1:26">
      <c r="A1438" t="s">
        <v>677</v>
      </c>
      <c r="B1438" t="s">
        <v>1777</v>
      </c>
      <c r="C1438">
        <v>458</v>
      </c>
      <c r="D1438" t="s">
        <v>1269</v>
      </c>
      <c r="E1438">
        <v>158</v>
      </c>
      <c r="F1438">
        <v>214</v>
      </c>
      <c r="G1438">
        <v>64467</v>
      </c>
      <c r="H1438" t="s">
        <v>1270</v>
      </c>
      <c r="I1438" t="str">
        <f>VLOOKUP($B1438,SOCS_box_taxonomy!$B$2:$Z$948,6,0)</f>
        <v>Eukaryota</v>
      </c>
      <c r="J1438" t="str">
        <f>VLOOKUP($B1438,SOCS_box_taxonomy!$B$2:$Z$948,7,0)</f>
        <v xml:space="preserve"> Metazoa</v>
      </c>
      <c r="K1438" t="str">
        <f>VLOOKUP($B1438,SOCS_box_taxonomy!$B$2:$Z$948,8,0)</f>
        <v xml:space="preserve"> Ecdysozoa</v>
      </c>
      <c r="L1438" t="str">
        <f>VLOOKUP($B1438,SOCS_box_taxonomy!$B$2:$Z$948,9,0)</f>
        <v xml:space="preserve"> Arthropoda</v>
      </c>
      <c r="M1438" t="str">
        <f>VLOOKUP($B1438,SOCS_box_taxonomy!$B$2:$Z$948,10,0)</f>
        <v xml:space="preserve"> Hexapoda</v>
      </c>
      <c r="N1438" t="str">
        <f>VLOOKUP($B1438,SOCS_box_taxonomy!$B$2:$Z$948,11,0)</f>
        <v xml:space="preserve"> Insecta</v>
      </c>
      <c r="O1438" t="str">
        <f>VLOOKUP($B1438,SOCS_box_taxonomy!$B$2:$Z$948,12,0)</f>
        <v>Pterygota</v>
      </c>
      <c r="P1438" t="str">
        <f>VLOOKUP($B1438,SOCS_box_taxonomy!$B$2:$Z$948,13,0)</f>
        <v xml:space="preserve"> Neoptera</v>
      </c>
      <c r="Q1438" t="str">
        <f>VLOOKUP($B1438,SOCS_box_taxonomy!$B$2:$Z$948,14,0)</f>
        <v xml:space="preserve"> Paraneoptera</v>
      </c>
      <c r="R1438" t="str">
        <f>VLOOKUP($B1438,SOCS_box_taxonomy!$B$2:$Z$948,15,0)</f>
        <v xml:space="preserve"> Phthiraptera</v>
      </c>
      <c r="S1438" t="str">
        <f>VLOOKUP($B1438,SOCS_box_taxonomy!$B$2:$Z$948,16,0)</f>
        <v xml:space="preserve"> Anoplura</v>
      </c>
      <c r="T1438" t="str">
        <f>VLOOKUP($B1438,SOCS_box_taxonomy!$B$2:$Z$948,17,0)</f>
        <v>Pediculidae</v>
      </c>
      <c r="U1438" t="str">
        <f>VLOOKUP($B1438,SOCS_box_taxonomy!$B$2:$Z$948,18,0)</f>
        <v xml:space="preserve"> Pediculus.</v>
      </c>
      <c r="V1438">
        <f>VLOOKUP($B1438,SOCS_box_taxonomy!$B$2:$Z$948,19,0)</f>
        <v>0</v>
      </c>
      <c r="W1438">
        <f>VLOOKUP($B1438,SOCS_box_taxonomy!$B$2:$Z$948,20,0)</f>
        <v>0</v>
      </c>
      <c r="X1438">
        <f>VLOOKUP($B1438,SOCS_box_taxonomy!$B$2:$Z$948,21,0)</f>
        <v>0</v>
      </c>
      <c r="Y1438">
        <f>VLOOKUP($B1438,SOCS_box_taxonomy!$B$2:$Z$948,22,0)</f>
        <v>0</v>
      </c>
    </row>
    <row r="1439" spans="1:26">
      <c r="A1439" t="s">
        <v>677</v>
      </c>
      <c r="B1439" t="s">
        <v>1777</v>
      </c>
      <c r="C1439">
        <v>458</v>
      </c>
      <c r="D1439" t="s">
        <v>1269</v>
      </c>
      <c r="E1439">
        <v>197</v>
      </c>
      <c r="F1439">
        <v>284</v>
      </c>
      <c r="G1439">
        <v>64467</v>
      </c>
      <c r="H1439" t="s">
        <v>1270</v>
      </c>
      <c r="I1439" t="str">
        <f>VLOOKUP($B1439,SOCS_box_taxonomy!$B$2:$Z$948,6,0)</f>
        <v>Eukaryota</v>
      </c>
      <c r="J1439" t="str">
        <f>VLOOKUP($B1439,SOCS_box_taxonomy!$B$2:$Z$948,7,0)</f>
        <v xml:space="preserve"> Metazoa</v>
      </c>
      <c r="K1439" t="str">
        <f>VLOOKUP($B1439,SOCS_box_taxonomy!$B$2:$Z$948,8,0)</f>
        <v xml:space="preserve"> Ecdysozoa</v>
      </c>
      <c r="L1439" t="str">
        <f>VLOOKUP($B1439,SOCS_box_taxonomy!$B$2:$Z$948,9,0)</f>
        <v xml:space="preserve"> Arthropoda</v>
      </c>
      <c r="M1439" t="str">
        <f>VLOOKUP($B1439,SOCS_box_taxonomy!$B$2:$Z$948,10,0)</f>
        <v xml:space="preserve"> Hexapoda</v>
      </c>
      <c r="N1439" t="str">
        <f>VLOOKUP($B1439,SOCS_box_taxonomy!$B$2:$Z$948,11,0)</f>
        <v xml:space="preserve"> Insecta</v>
      </c>
      <c r="O1439" t="str">
        <f>VLOOKUP($B1439,SOCS_box_taxonomy!$B$2:$Z$948,12,0)</f>
        <v>Pterygota</v>
      </c>
      <c r="P1439" t="str">
        <f>VLOOKUP($B1439,SOCS_box_taxonomy!$B$2:$Z$948,13,0)</f>
        <v xml:space="preserve"> Neoptera</v>
      </c>
      <c r="Q1439" t="str">
        <f>VLOOKUP($B1439,SOCS_box_taxonomy!$B$2:$Z$948,14,0)</f>
        <v xml:space="preserve"> Paraneoptera</v>
      </c>
      <c r="R1439" t="str">
        <f>VLOOKUP($B1439,SOCS_box_taxonomy!$B$2:$Z$948,15,0)</f>
        <v xml:space="preserve"> Phthiraptera</v>
      </c>
      <c r="S1439" t="str">
        <f>VLOOKUP($B1439,SOCS_box_taxonomy!$B$2:$Z$948,16,0)</f>
        <v xml:space="preserve"> Anoplura</v>
      </c>
      <c r="T1439" t="str">
        <f>VLOOKUP($B1439,SOCS_box_taxonomy!$B$2:$Z$948,17,0)</f>
        <v>Pediculidae</v>
      </c>
      <c r="U1439" t="str">
        <f>VLOOKUP($B1439,SOCS_box_taxonomy!$B$2:$Z$948,18,0)</f>
        <v xml:space="preserve"> Pediculus.</v>
      </c>
      <c r="V1439">
        <f>VLOOKUP($B1439,SOCS_box_taxonomy!$B$2:$Z$948,19,0)</f>
        <v>0</v>
      </c>
      <c r="W1439">
        <f>VLOOKUP($B1439,SOCS_box_taxonomy!$B$2:$Z$948,20,0)</f>
        <v>0</v>
      </c>
      <c r="X1439">
        <f>VLOOKUP($B1439,SOCS_box_taxonomy!$B$2:$Z$948,21,0)</f>
        <v>0</v>
      </c>
      <c r="Y1439">
        <f>VLOOKUP($B1439,SOCS_box_taxonomy!$B$2:$Z$948,22,0)</f>
        <v>0</v>
      </c>
    </row>
    <row r="1440" spans="1:26">
      <c r="A1440" t="s">
        <v>677</v>
      </c>
      <c r="B1440" t="s">
        <v>1777</v>
      </c>
      <c r="C1440">
        <v>458</v>
      </c>
      <c r="D1440" t="s">
        <v>1269</v>
      </c>
      <c r="E1440">
        <v>260</v>
      </c>
      <c r="F1440">
        <v>360</v>
      </c>
      <c r="G1440">
        <v>64467</v>
      </c>
      <c r="H1440" t="s">
        <v>1270</v>
      </c>
      <c r="I1440" t="str">
        <f>VLOOKUP($B1440,SOCS_box_taxonomy!$B$2:$Z$948,6,0)</f>
        <v>Eukaryota</v>
      </c>
      <c r="J1440" t="str">
        <f>VLOOKUP($B1440,SOCS_box_taxonomy!$B$2:$Z$948,7,0)</f>
        <v xml:space="preserve"> Metazoa</v>
      </c>
      <c r="K1440" t="str">
        <f>VLOOKUP($B1440,SOCS_box_taxonomy!$B$2:$Z$948,8,0)</f>
        <v xml:space="preserve"> Ecdysozoa</v>
      </c>
      <c r="L1440" t="str">
        <f>VLOOKUP($B1440,SOCS_box_taxonomy!$B$2:$Z$948,9,0)</f>
        <v xml:space="preserve"> Arthropoda</v>
      </c>
      <c r="M1440" t="str">
        <f>VLOOKUP($B1440,SOCS_box_taxonomy!$B$2:$Z$948,10,0)</f>
        <v xml:space="preserve"> Hexapoda</v>
      </c>
      <c r="N1440" t="str">
        <f>VLOOKUP($B1440,SOCS_box_taxonomy!$B$2:$Z$948,11,0)</f>
        <v xml:space="preserve"> Insecta</v>
      </c>
      <c r="O1440" t="str">
        <f>VLOOKUP($B1440,SOCS_box_taxonomy!$B$2:$Z$948,12,0)</f>
        <v>Pterygota</v>
      </c>
      <c r="P1440" t="str">
        <f>VLOOKUP($B1440,SOCS_box_taxonomy!$B$2:$Z$948,13,0)</f>
        <v xml:space="preserve"> Neoptera</v>
      </c>
      <c r="Q1440" t="str">
        <f>VLOOKUP($B1440,SOCS_box_taxonomy!$B$2:$Z$948,14,0)</f>
        <v xml:space="preserve"> Paraneoptera</v>
      </c>
      <c r="R1440" t="str">
        <f>VLOOKUP($B1440,SOCS_box_taxonomy!$B$2:$Z$948,15,0)</f>
        <v xml:space="preserve"> Phthiraptera</v>
      </c>
      <c r="S1440" t="str">
        <f>VLOOKUP($B1440,SOCS_box_taxonomy!$B$2:$Z$948,16,0)</f>
        <v xml:space="preserve"> Anoplura</v>
      </c>
      <c r="T1440" t="str">
        <f>VLOOKUP($B1440,SOCS_box_taxonomy!$B$2:$Z$948,17,0)</f>
        <v>Pediculidae</v>
      </c>
      <c r="U1440" t="str">
        <f>VLOOKUP($B1440,SOCS_box_taxonomy!$B$2:$Z$948,18,0)</f>
        <v xml:space="preserve"> Pediculus.</v>
      </c>
      <c r="V1440">
        <f>VLOOKUP($B1440,SOCS_box_taxonomy!$B$2:$Z$948,19,0)</f>
        <v>0</v>
      </c>
      <c r="W1440">
        <f>VLOOKUP($B1440,SOCS_box_taxonomy!$B$2:$Z$948,20,0)</f>
        <v>0</v>
      </c>
      <c r="X1440">
        <f>VLOOKUP($B1440,SOCS_box_taxonomy!$B$2:$Z$948,21,0)</f>
        <v>0</v>
      </c>
      <c r="Y1440">
        <f>VLOOKUP($B1440,SOCS_box_taxonomy!$B$2:$Z$948,22,0)</f>
        <v>0</v>
      </c>
    </row>
    <row r="1441" spans="1:26">
      <c r="A1441" t="s">
        <v>677</v>
      </c>
      <c r="B1441" t="s">
        <v>1777</v>
      </c>
      <c r="C1441">
        <v>458</v>
      </c>
      <c r="D1441" t="s">
        <v>21</v>
      </c>
      <c r="E1441">
        <v>418</v>
      </c>
      <c r="F1441">
        <v>457</v>
      </c>
      <c r="G1441">
        <v>1016</v>
      </c>
      <c r="H1441" t="s">
        <v>1265</v>
      </c>
      <c r="I1441" t="str">
        <f>VLOOKUP($B1441,SOCS_box_taxonomy!$B$2:$Z$948,6,0)</f>
        <v>Eukaryota</v>
      </c>
      <c r="J1441" t="str">
        <f>VLOOKUP($B1441,SOCS_box_taxonomy!$B$2:$Z$948,7,0)</f>
        <v xml:space="preserve"> Metazoa</v>
      </c>
      <c r="K1441" t="str">
        <f>VLOOKUP($B1441,SOCS_box_taxonomy!$B$2:$Z$948,8,0)</f>
        <v xml:space="preserve"> Ecdysozoa</v>
      </c>
      <c r="L1441" t="str">
        <f>VLOOKUP($B1441,SOCS_box_taxonomy!$B$2:$Z$948,9,0)</f>
        <v xml:space="preserve"> Arthropoda</v>
      </c>
      <c r="M1441" t="str">
        <f>VLOOKUP($B1441,SOCS_box_taxonomy!$B$2:$Z$948,10,0)</f>
        <v xml:space="preserve"> Hexapoda</v>
      </c>
      <c r="N1441" t="str">
        <f>VLOOKUP($B1441,SOCS_box_taxonomy!$B$2:$Z$948,11,0)</f>
        <v xml:space="preserve"> Insecta</v>
      </c>
      <c r="O1441" t="str">
        <f>VLOOKUP($B1441,SOCS_box_taxonomy!$B$2:$Z$948,12,0)</f>
        <v>Pterygota</v>
      </c>
      <c r="P1441" t="str">
        <f>VLOOKUP($B1441,SOCS_box_taxonomy!$B$2:$Z$948,13,0)</f>
        <v xml:space="preserve"> Neoptera</v>
      </c>
      <c r="Q1441" t="str">
        <f>VLOOKUP($B1441,SOCS_box_taxonomy!$B$2:$Z$948,14,0)</f>
        <v xml:space="preserve"> Paraneoptera</v>
      </c>
      <c r="R1441" t="str">
        <f>VLOOKUP($B1441,SOCS_box_taxonomy!$B$2:$Z$948,15,0)</f>
        <v xml:space="preserve"> Phthiraptera</v>
      </c>
      <c r="S1441" t="str">
        <f>VLOOKUP($B1441,SOCS_box_taxonomy!$B$2:$Z$948,16,0)</f>
        <v xml:space="preserve"> Anoplura</v>
      </c>
      <c r="T1441" t="str">
        <f>VLOOKUP($B1441,SOCS_box_taxonomy!$B$2:$Z$948,17,0)</f>
        <v>Pediculidae</v>
      </c>
      <c r="U1441" t="str">
        <f>VLOOKUP($B1441,SOCS_box_taxonomy!$B$2:$Z$948,18,0)</f>
        <v xml:space="preserve"> Pediculus.</v>
      </c>
      <c r="V1441">
        <f>VLOOKUP($B1441,SOCS_box_taxonomy!$B$2:$Z$948,19,0)</f>
        <v>0</v>
      </c>
      <c r="W1441">
        <f>VLOOKUP($B1441,SOCS_box_taxonomy!$B$2:$Z$948,20,0)</f>
        <v>0</v>
      </c>
      <c r="X1441">
        <f>VLOOKUP($B1441,SOCS_box_taxonomy!$B$2:$Z$948,21,0)</f>
        <v>0</v>
      </c>
      <c r="Y1441">
        <f>VLOOKUP($B1441,SOCS_box_taxonomy!$B$2:$Z$948,22,0)</f>
        <v>0</v>
      </c>
      <c r="Z1441">
        <f>$F1441-$E1441+1</f>
        <v>40</v>
      </c>
    </row>
    <row r="1442" spans="1:26">
      <c r="A1442" t="s">
        <v>683</v>
      </c>
      <c r="B1442" t="s">
        <v>1778</v>
      </c>
      <c r="C1442">
        <v>526</v>
      </c>
      <c r="D1442" t="s">
        <v>1286</v>
      </c>
      <c r="E1442">
        <v>375</v>
      </c>
      <c r="F1442">
        <v>453</v>
      </c>
      <c r="G1442">
        <v>4403</v>
      </c>
      <c r="H1442" t="s">
        <v>1287</v>
      </c>
      <c r="I1442" t="str">
        <f>VLOOKUP($B1442,SOCS_box_taxonomy!$B$2:$Z$948,6,0)</f>
        <v>Eukaryota</v>
      </c>
      <c r="J1442" t="str">
        <f>VLOOKUP($B1442,SOCS_box_taxonomy!$B$2:$Z$948,7,0)</f>
        <v xml:space="preserve"> Metazoa</v>
      </c>
      <c r="K1442" t="str">
        <f>VLOOKUP($B1442,SOCS_box_taxonomy!$B$2:$Z$948,8,0)</f>
        <v xml:space="preserve"> Ecdysozoa</v>
      </c>
      <c r="L1442" t="str">
        <f>VLOOKUP($B1442,SOCS_box_taxonomy!$B$2:$Z$948,9,0)</f>
        <v xml:space="preserve"> Arthropoda</v>
      </c>
      <c r="M1442" t="str">
        <f>VLOOKUP($B1442,SOCS_box_taxonomy!$B$2:$Z$948,10,0)</f>
        <v xml:space="preserve"> Hexapoda</v>
      </c>
      <c r="N1442" t="str">
        <f>VLOOKUP($B1442,SOCS_box_taxonomy!$B$2:$Z$948,11,0)</f>
        <v xml:space="preserve"> Insecta</v>
      </c>
      <c r="O1442" t="str">
        <f>VLOOKUP($B1442,SOCS_box_taxonomy!$B$2:$Z$948,12,0)</f>
        <v>Pterygota</v>
      </c>
      <c r="P1442" t="str">
        <f>VLOOKUP($B1442,SOCS_box_taxonomy!$B$2:$Z$948,13,0)</f>
        <v xml:space="preserve"> Neoptera</v>
      </c>
      <c r="Q1442" t="str">
        <f>VLOOKUP($B1442,SOCS_box_taxonomy!$B$2:$Z$948,14,0)</f>
        <v xml:space="preserve"> Paraneoptera</v>
      </c>
      <c r="R1442" t="str">
        <f>VLOOKUP($B1442,SOCS_box_taxonomy!$B$2:$Z$948,15,0)</f>
        <v xml:space="preserve"> Phthiraptera</v>
      </c>
      <c r="S1442" t="str">
        <f>VLOOKUP($B1442,SOCS_box_taxonomy!$B$2:$Z$948,16,0)</f>
        <v xml:space="preserve"> Anoplura</v>
      </c>
      <c r="T1442" t="str">
        <f>VLOOKUP($B1442,SOCS_box_taxonomy!$B$2:$Z$948,17,0)</f>
        <v>Pediculidae</v>
      </c>
      <c r="U1442" t="str">
        <f>VLOOKUP($B1442,SOCS_box_taxonomy!$B$2:$Z$948,18,0)</f>
        <v xml:space="preserve"> Pediculus.</v>
      </c>
      <c r="V1442">
        <f>VLOOKUP($B1442,SOCS_box_taxonomy!$B$2:$Z$948,19,0)</f>
        <v>0</v>
      </c>
      <c r="W1442">
        <f>VLOOKUP($B1442,SOCS_box_taxonomy!$B$2:$Z$948,20,0)</f>
        <v>0</v>
      </c>
      <c r="X1442">
        <f>VLOOKUP($B1442,SOCS_box_taxonomy!$B$2:$Z$948,21,0)</f>
        <v>0</v>
      </c>
      <c r="Y1442">
        <f>VLOOKUP($B1442,SOCS_box_taxonomy!$B$2:$Z$948,22,0)</f>
        <v>0</v>
      </c>
    </row>
    <row r="1443" spans="1:26">
      <c r="A1443" t="s">
        <v>683</v>
      </c>
      <c r="B1443" t="s">
        <v>1778</v>
      </c>
      <c r="C1443">
        <v>526</v>
      </c>
      <c r="D1443" t="s">
        <v>21</v>
      </c>
      <c r="E1443">
        <v>475</v>
      </c>
      <c r="F1443">
        <v>512</v>
      </c>
      <c r="G1443">
        <v>1016</v>
      </c>
      <c r="H1443" t="s">
        <v>1265</v>
      </c>
      <c r="I1443" t="str">
        <f>VLOOKUP($B1443,SOCS_box_taxonomy!$B$2:$Z$948,6,0)</f>
        <v>Eukaryota</v>
      </c>
      <c r="J1443" t="str">
        <f>VLOOKUP($B1443,SOCS_box_taxonomy!$B$2:$Z$948,7,0)</f>
        <v xml:space="preserve"> Metazoa</v>
      </c>
      <c r="K1443" t="str">
        <f>VLOOKUP($B1443,SOCS_box_taxonomy!$B$2:$Z$948,8,0)</f>
        <v xml:space="preserve"> Ecdysozoa</v>
      </c>
      <c r="L1443" t="str">
        <f>VLOOKUP($B1443,SOCS_box_taxonomy!$B$2:$Z$948,9,0)</f>
        <v xml:space="preserve"> Arthropoda</v>
      </c>
      <c r="M1443" t="str">
        <f>VLOOKUP($B1443,SOCS_box_taxonomy!$B$2:$Z$948,10,0)</f>
        <v xml:space="preserve"> Hexapoda</v>
      </c>
      <c r="N1443" t="str">
        <f>VLOOKUP($B1443,SOCS_box_taxonomy!$B$2:$Z$948,11,0)</f>
        <v xml:space="preserve"> Insecta</v>
      </c>
      <c r="O1443" t="str">
        <f>VLOOKUP($B1443,SOCS_box_taxonomy!$B$2:$Z$948,12,0)</f>
        <v>Pterygota</v>
      </c>
      <c r="P1443" t="str">
        <f>VLOOKUP($B1443,SOCS_box_taxonomy!$B$2:$Z$948,13,0)</f>
        <v xml:space="preserve"> Neoptera</v>
      </c>
      <c r="Q1443" t="str">
        <f>VLOOKUP($B1443,SOCS_box_taxonomy!$B$2:$Z$948,14,0)</f>
        <v xml:space="preserve"> Paraneoptera</v>
      </c>
      <c r="R1443" t="str">
        <f>VLOOKUP($B1443,SOCS_box_taxonomy!$B$2:$Z$948,15,0)</f>
        <v xml:space="preserve"> Phthiraptera</v>
      </c>
      <c r="S1443" t="str">
        <f>VLOOKUP($B1443,SOCS_box_taxonomy!$B$2:$Z$948,16,0)</f>
        <v xml:space="preserve"> Anoplura</v>
      </c>
      <c r="T1443" t="str">
        <f>VLOOKUP($B1443,SOCS_box_taxonomy!$B$2:$Z$948,17,0)</f>
        <v>Pediculidae</v>
      </c>
      <c r="U1443" t="str">
        <f>VLOOKUP($B1443,SOCS_box_taxonomy!$B$2:$Z$948,18,0)</f>
        <v xml:space="preserve"> Pediculus.</v>
      </c>
      <c r="V1443">
        <f>VLOOKUP($B1443,SOCS_box_taxonomy!$B$2:$Z$948,19,0)</f>
        <v>0</v>
      </c>
      <c r="W1443">
        <f>VLOOKUP($B1443,SOCS_box_taxonomy!$B$2:$Z$948,20,0)</f>
        <v>0</v>
      </c>
      <c r="X1443">
        <f>VLOOKUP($B1443,SOCS_box_taxonomy!$B$2:$Z$948,21,0)</f>
        <v>0</v>
      </c>
      <c r="Y1443">
        <f>VLOOKUP($B1443,SOCS_box_taxonomy!$B$2:$Z$948,22,0)</f>
        <v>0</v>
      </c>
      <c r="Z1443">
        <f>$F1443-$E1443+1</f>
        <v>38</v>
      </c>
    </row>
    <row r="1444" spans="1:26">
      <c r="A1444" t="s">
        <v>683</v>
      </c>
      <c r="B1444" t="s">
        <v>1778</v>
      </c>
      <c r="C1444">
        <v>526</v>
      </c>
      <c r="D1444" t="s">
        <v>1431</v>
      </c>
      <c r="E1444">
        <v>261</v>
      </c>
      <c r="F1444">
        <v>300</v>
      </c>
      <c r="G1444">
        <v>24</v>
      </c>
      <c r="I1444" t="str">
        <f>VLOOKUP($B1444,SOCS_box_taxonomy!$B$2:$Z$948,6,0)</f>
        <v>Eukaryota</v>
      </c>
      <c r="J1444" t="str">
        <f>VLOOKUP($B1444,SOCS_box_taxonomy!$B$2:$Z$948,7,0)</f>
        <v xml:space="preserve"> Metazoa</v>
      </c>
      <c r="K1444" t="str">
        <f>VLOOKUP($B1444,SOCS_box_taxonomy!$B$2:$Z$948,8,0)</f>
        <v xml:space="preserve"> Ecdysozoa</v>
      </c>
      <c r="L1444" t="str">
        <f>VLOOKUP($B1444,SOCS_box_taxonomy!$B$2:$Z$948,9,0)</f>
        <v xml:space="preserve"> Arthropoda</v>
      </c>
      <c r="M1444" t="str">
        <f>VLOOKUP($B1444,SOCS_box_taxonomy!$B$2:$Z$948,10,0)</f>
        <v xml:space="preserve"> Hexapoda</v>
      </c>
      <c r="N1444" t="str">
        <f>VLOOKUP($B1444,SOCS_box_taxonomy!$B$2:$Z$948,11,0)</f>
        <v xml:space="preserve"> Insecta</v>
      </c>
      <c r="O1444" t="str">
        <f>VLOOKUP($B1444,SOCS_box_taxonomy!$B$2:$Z$948,12,0)</f>
        <v>Pterygota</v>
      </c>
      <c r="P1444" t="str">
        <f>VLOOKUP($B1444,SOCS_box_taxonomy!$B$2:$Z$948,13,0)</f>
        <v xml:space="preserve"> Neoptera</v>
      </c>
      <c r="Q1444" t="str">
        <f>VLOOKUP($B1444,SOCS_box_taxonomy!$B$2:$Z$948,14,0)</f>
        <v xml:space="preserve"> Paraneoptera</v>
      </c>
      <c r="R1444" t="str">
        <f>VLOOKUP($B1444,SOCS_box_taxonomy!$B$2:$Z$948,15,0)</f>
        <v xml:space="preserve"> Phthiraptera</v>
      </c>
      <c r="S1444" t="str">
        <f>VLOOKUP($B1444,SOCS_box_taxonomy!$B$2:$Z$948,16,0)</f>
        <v xml:space="preserve"> Anoplura</v>
      </c>
      <c r="T1444" t="str">
        <f>VLOOKUP($B1444,SOCS_box_taxonomy!$B$2:$Z$948,17,0)</f>
        <v>Pediculidae</v>
      </c>
      <c r="U1444" t="str">
        <f>VLOOKUP($B1444,SOCS_box_taxonomy!$B$2:$Z$948,18,0)</f>
        <v xml:space="preserve"> Pediculus.</v>
      </c>
      <c r="V1444">
        <f>VLOOKUP($B1444,SOCS_box_taxonomy!$B$2:$Z$948,19,0)</f>
        <v>0</v>
      </c>
      <c r="W1444">
        <f>VLOOKUP($B1444,SOCS_box_taxonomy!$B$2:$Z$948,20,0)</f>
        <v>0</v>
      </c>
      <c r="X1444">
        <f>VLOOKUP($B1444,SOCS_box_taxonomy!$B$2:$Z$948,21,0)</f>
        <v>0</v>
      </c>
      <c r="Y1444">
        <f>VLOOKUP($B1444,SOCS_box_taxonomy!$B$2:$Z$948,22,0)</f>
        <v>0</v>
      </c>
    </row>
    <row r="1445" spans="1:26">
      <c r="A1445" t="s">
        <v>684</v>
      </c>
      <c r="B1445" t="s">
        <v>1779</v>
      </c>
      <c r="C1445">
        <v>678</v>
      </c>
      <c r="D1445" t="s">
        <v>1269</v>
      </c>
      <c r="E1445">
        <v>36</v>
      </c>
      <c r="F1445">
        <v>134</v>
      </c>
      <c r="G1445">
        <v>64467</v>
      </c>
      <c r="H1445" t="s">
        <v>1270</v>
      </c>
      <c r="I1445" t="str">
        <f>VLOOKUP($B1445,SOCS_box_taxonomy!$B$2:$Z$948,6,0)</f>
        <v>Eukaryota</v>
      </c>
      <c r="J1445" t="str">
        <f>VLOOKUP($B1445,SOCS_box_taxonomy!$B$2:$Z$948,7,0)</f>
        <v xml:space="preserve"> Metazoa</v>
      </c>
      <c r="K1445" t="str">
        <f>VLOOKUP($B1445,SOCS_box_taxonomy!$B$2:$Z$948,8,0)</f>
        <v xml:space="preserve"> Ecdysozoa</v>
      </c>
      <c r="L1445" t="str">
        <f>VLOOKUP($B1445,SOCS_box_taxonomy!$B$2:$Z$948,9,0)</f>
        <v xml:space="preserve"> Arthropoda</v>
      </c>
      <c r="M1445" t="str">
        <f>VLOOKUP($B1445,SOCS_box_taxonomy!$B$2:$Z$948,10,0)</f>
        <v xml:space="preserve"> Hexapoda</v>
      </c>
      <c r="N1445" t="str">
        <f>VLOOKUP($B1445,SOCS_box_taxonomy!$B$2:$Z$948,11,0)</f>
        <v xml:space="preserve"> Insecta</v>
      </c>
      <c r="O1445" t="str">
        <f>VLOOKUP($B1445,SOCS_box_taxonomy!$B$2:$Z$948,12,0)</f>
        <v>Pterygota</v>
      </c>
      <c r="P1445" t="str">
        <f>VLOOKUP($B1445,SOCS_box_taxonomy!$B$2:$Z$948,13,0)</f>
        <v xml:space="preserve"> Neoptera</v>
      </c>
      <c r="Q1445" t="str">
        <f>VLOOKUP($B1445,SOCS_box_taxonomy!$B$2:$Z$948,14,0)</f>
        <v xml:space="preserve"> Paraneoptera</v>
      </c>
      <c r="R1445" t="str">
        <f>VLOOKUP($B1445,SOCS_box_taxonomy!$B$2:$Z$948,15,0)</f>
        <v xml:space="preserve"> Phthiraptera</v>
      </c>
      <c r="S1445" t="str">
        <f>VLOOKUP($B1445,SOCS_box_taxonomy!$B$2:$Z$948,16,0)</f>
        <v xml:space="preserve"> Anoplura</v>
      </c>
      <c r="T1445" t="str">
        <f>VLOOKUP($B1445,SOCS_box_taxonomy!$B$2:$Z$948,17,0)</f>
        <v>Pediculidae</v>
      </c>
      <c r="U1445" t="str">
        <f>VLOOKUP($B1445,SOCS_box_taxonomy!$B$2:$Z$948,18,0)</f>
        <v xml:space="preserve"> Pediculus.</v>
      </c>
      <c r="V1445">
        <f>VLOOKUP($B1445,SOCS_box_taxonomy!$B$2:$Z$948,19,0)</f>
        <v>0</v>
      </c>
      <c r="W1445">
        <f>VLOOKUP($B1445,SOCS_box_taxonomy!$B$2:$Z$948,20,0)</f>
        <v>0</v>
      </c>
      <c r="X1445">
        <f>VLOOKUP($B1445,SOCS_box_taxonomy!$B$2:$Z$948,21,0)</f>
        <v>0</v>
      </c>
      <c r="Y1445">
        <f>VLOOKUP($B1445,SOCS_box_taxonomy!$B$2:$Z$948,22,0)</f>
        <v>0</v>
      </c>
    </row>
    <row r="1446" spans="1:26">
      <c r="A1446" t="s">
        <v>684</v>
      </c>
      <c r="B1446" t="s">
        <v>1779</v>
      </c>
      <c r="C1446">
        <v>678</v>
      </c>
      <c r="D1446" t="s">
        <v>21</v>
      </c>
      <c r="E1446">
        <v>637</v>
      </c>
      <c r="F1446">
        <v>673</v>
      </c>
      <c r="G1446">
        <v>1016</v>
      </c>
      <c r="H1446" t="s">
        <v>1265</v>
      </c>
      <c r="I1446" t="str">
        <f>VLOOKUP($B1446,SOCS_box_taxonomy!$B$2:$Z$948,6,0)</f>
        <v>Eukaryota</v>
      </c>
      <c r="J1446" t="str">
        <f>VLOOKUP($B1446,SOCS_box_taxonomy!$B$2:$Z$948,7,0)</f>
        <v xml:space="preserve"> Metazoa</v>
      </c>
      <c r="K1446" t="str">
        <f>VLOOKUP($B1446,SOCS_box_taxonomy!$B$2:$Z$948,8,0)</f>
        <v xml:space="preserve"> Ecdysozoa</v>
      </c>
      <c r="L1446" t="str">
        <f>VLOOKUP($B1446,SOCS_box_taxonomy!$B$2:$Z$948,9,0)</f>
        <v xml:space="preserve"> Arthropoda</v>
      </c>
      <c r="M1446" t="str">
        <f>VLOOKUP($B1446,SOCS_box_taxonomy!$B$2:$Z$948,10,0)</f>
        <v xml:space="preserve"> Hexapoda</v>
      </c>
      <c r="N1446" t="str">
        <f>VLOOKUP($B1446,SOCS_box_taxonomy!$B$2:$Z$948,11,0)</f>
        <v xml:space="preserve"> Insecta</v>
      </c>
      <c r="O1446" t="str">
        <f>VLOOKUP($B1446,SOCS_box_taxonomy!$B$2:$Z$948,12,0)</f>
        <v>Pterygota</v>
      </c>
      <c r="P1446" t="str">
        <f>VLOOKUP($B1446,SOCS_box_taxonomy!$B$2:$Z$948,13,0)</f>
        <v xml:space="preserve"> Neoptera</v>
      </c>
      <c r="Q1446" t="str">
        <f>VLOOKUP($B1446,SOCS_box_taxonomy!$B$2:$Z$948,14,0)</f>
        <v xml:space="preserve"> Paraneoptera</v>
      </c>
      <c r="R1446" t="str">
        <f>VLOOKUP($B1446,SOCS_box_taxonomy!$B$2:$Z$948,15,0)</f>
        <v xml:space="preserve"> Phthiraptera</v>
      </c>
      <c r="S1446" t="str">
        <f>VLOOKUP($B1446,SOCS_box_taxonomy!$B$2:$Z$948,16,0)</f>
        <v xml:space="preserve"> Anoplura</v>
      </c>
      <c r="T1446" t="str">
        <f>VLOOKUP($B1446,SOCS_box_taxonomy!$B$2:$Z$948,17,0)</f>
        <v>Pediculidae</v>
      </c>
      <c r="U1446" t="str">
        <f>VLOOKUP($B1446,SOCS_box_taxonomy!$B$2:$Z$948,18,0)</f>
        <v xml:space="preserve"> Pediculus.</v>
      </c>
      <c r="V1446">
        <f>VLOOKUP($B1446,SOCS_box_taxonomy!$B$2:$Z$948,19,0)</f>
        <v>0</v>
      </c>
      <c r="W1446">
        <f>VLOOKUP($B1446,SOCS_box_taxonomy!$B$2:$Z$948,20,0)</f>
        <v>0</v>
      </c>
      <c r="X1446">
        <f>VLOOKUP($B1446,SOCS_box_taxonomy!$B$2:$Z$948,21,0)</f>
        <v>0</v>
      </c>
      <c r="Y1446">
        <f>VLOOKUP($B1446,SOCS_box_taxonomy!$B$2:$Z$948,22,0)</f>
        <v>0</v>
      </c>
      <c r="Z1446">
        <f>$F1446-$E1446+1</f>
        <v>37</v>
      </c>
    </row>
    <row r="1447" spans="1:26">
      <c r="A1447" t="s">
        <v>685</v>
      </c>
      <c r="B1447" t="s">
        <v>1780</v>
      </c>
      <c r="C1447">
        <v>1218</v>
      </c>
      <c r="D1447" t="s">
        <v>21</v>
      </c>
      <c r="E1447">
        <v>352</v>
      </c>
      <c r="F1447">
        <v>389</v>
      </c>
      <c r="G1447">
        <v>1016</v>
      </c>
      <c r="H1447" t="s">
        <v>1265</v>
      </c>
      <c r="I1447" t="str">
        <f>VLOOKUP($B1447,SOCS_box_taxonomy!$B$2:$Z$948,6,0)</f>
        <v>Eukaryota</v>
      </c>
      <c r="J1447" t="str">
        <f>VLOOKUP($B1447,SOCS_box_taxonomy!$B$2:$Z$948,7,0)</f>
        <v xml:space="preserve"> Metazoa</v>
      </c>
      <c r="K1447" t="str">
        <f>VLOOKUP($B1447,SOCS_box_taxonomy!$B$2:$Z$948,8,0)</f>
        <v xml:space="preserve"> Ecdysozoa</v>
      </c>
      <c r="L1447" t="str">
        <f>VLOOKUP($B1447,SOCS_box_taxonomy!$B$2:$Z$948,9,0)</f>
        <v xml:space="preserve"> Arthropoda</v>
      </c>
      <c r="M1447" t="str">
        <f>VLOOKUP($B1447,SOCS_box_taxonomy!$B$2:$Z$948,10,0)</f>
        <v xml:space="preserve"> Hexapoda</v>
      </c>
      <c r="N1447" t="str">
        <f>VLOOKUP($B1447,SOCS_box_taxonomy!$B$2:$Z$948,11,0)</f>
        <v xml:space="preserve"> Insecta</v>
      </c>
      <c r="O1447" t="str">
        <f>VLOOKUP($B1447,SOCS_box_taxonomy!$B$2:$Z$948,12,0)</f>
        <v>Pterygota</v>
      </c>
      <c r="P1447" t="str">
        <f>VLOOKUP($B1447,SOCS_box_taxonomy!$B$2:$Z$948,13,0)</f>
        <v xml:space="preserve"> Neoptera</v>
      </c>
      <c r="Q1447" t="str">
        <f>VLOOKUP($B1447,SOCS_box_taxonomy!$B$2:$Z$948,14,0)</f>
        <v xml:space="preserve"> Paraneoptera</v>
      </c>
      <c r="R1447" t="str">
        <f>VLOOKUP($B1447,SOCS_box_taxonomy!$B$2:$Z$948,15,0)</f>
        <v xml:space="preserve"> Phthiraptera</v>
      </c>
      <c r="S1447" t="str">
        <f>VLOOKUP($B1447,SOCS_box_taxonomy!$B$2:$Z$948,16,0)</f>
        <v xml:space="preserve"> Anoplura</v>
      </c>
      <c r="T1447" t="str">
        <f>VLOOKUP($B1447,SOCS_box_taxonomy!$B$2:$Z$948,17,0)</f>
        <v>Pediculidae</v>
      </c>
      <c r="U1447" t="str">
        <f>VLOOKUP($B1447,SOCS_box_taxonomy!$B$2:$Z$948,18,0)</f>
        <v xml:space="preserve"> Pediculus.</v>
      </c>
      <c r="V1447">
        <f>VLOOKUP($B1447,SOCS_box_taxonomy!$B$2:$Z$948,19,0)</f>
        <v>0</v>
      </c>
      <c r="W1447">
        <f>VLOOKUP($B1447,SOCS_box_taxonomy!$B$2:$Z$948,20,0)</f>
        <v>0</v>
      </c>
      <c r="X1447">
        <f>VLOOKUP($B1447,SOCS_box_taxonomy!$B$2:$Z$948,21,0)</f>
        <v>0</v>
      </c>
      <c r="Y1447">
        <f>VLOOKUP($B1447,SOCS_box_taxonomy!$B$2:$Z$948,22,0)</f>
        <v>0</v>
      </c>
      <c r="Z1447">
        <f>$F1447-$E1447+1</f>
        <v>38</v>
      </c>
    </row>
    <row r="1448" spans="1:26">
      <c r="A1448" t="s">
        <v>685</v>
      </c>
      <c r="B1448" t="s">
        <v>1780</v>
      </c>
      <c r="C1448">
        <v>1218</v>
      </c>
      <c r="D1448" t="s">
        <v>1340</v>
      </c>
      <c r="E1448">
        <v>993</v>
      </c>
      <c r="F1448">
        <v>1214</v>
      </c>
      <c r="G1448">
        <v>519</v>
      </c>
      <c r="H1448" t="s">
        <v>1341</v>
      </c>
      <c r="I1448" t="str">
        <f>VLOOKUP($B1448,SOCS_box_taxonomy!$B$2:$Z$948,6,0)</f>
        <v>Eukaryota</v>
      </c>
      <c r="J1448" t="str">
        <f>VLOOKUP($B1448,SOCS_box_taxonomy!$B$2:$Z$948,7,0)</f>
        <v xml:space="preserve"> Metazoa</v>
      </c>
      <c r="K1448" t="str">
        <f>VLOOKUP($B1448,SOCS_box_taxonomy!$B$2:$Z$948,8,0)</f>
        <v xml:space="preserve"> Ecdysozoa</v>
      </c>
      <c r="L1448" t="str">
        <f>VLOOKUP($B1448,SOCS_box_taxonomy!$B$2:$Z$948,9,0)</f>
        <v xml:space="preserve"> Arthropoda</v>
      </c>
      <c r="M1448" t="str">
        <f>VLOOKUP($B1448,SOCS_box_taxonomy!$B$2:$Z$948,10,0)</f>
        <v xml:space="preserve"> Hexapoda</v>
      </c>
      <c r="N1448" t="str">
        <f>VLOOKUP($B1448,SOCS_box_taxonomy!$B$2:$Z$948,11,0)</f>
        <v xml:space="preserve"> Insecta</v>
      </c>
      <c r="O1448" t="str">
        <f>VLOOKUP($B1448,SOCS_box_taxonomy!$B$2:$Z$948,12,0)</f>
        <v>Pterygota</v>
      </c>
      <c r="P1448" t="str">
        <f>VLOOKUP($B1448,SOCS_box_taxonomy!$B$2:$Z$948,13,0)</f>
        <v xml:space="preserve"> Neoptera</v>
      </c>
      <c r="Q1448" t="str">
        <f>VLOOKUP($B1448,SOCS_box_taxonomy!$B$2:$Z$948,14,0)</f>
        <v xml:space="preserve"> Paraneoptera</v>
      </c>
      <c r="R1448" t="str">
        <f>VLOOKUP($B1448,SOCS_box_taxonomy!$B$2:$Z$948,15,0)</f>
        <v xml:space="preserve"> Phthiraptera</v>
      </c>
      <c r="S1448" t="str">
        <f>VLOOKUP($B1448,SOCS_box_taxonomy!$B$2:$Z$948,16,0)</f>
        <v xml:space="preserve"> Anoplura</v>
      </c>
      <c r="T1448" t="str">
        <f>VLOOKUP($B1448,SOCS_box_taxonomy!$B$2:$Z$948,17,0)</f>
        <v>Pediculidae</v>
      </c>
      <c r="U1448" t="str">
        <f>VLOOKUP($B1448,SOCS_box_taxonomy!$B$2:$Z$948,18,0)</f>
        <v xml:space="preserve"> Pediculus.</v>
      </c>
      <c r="V1448">
        <f>VLOOKUP($B1448,SOCS_box_taxonomy!$B$2:$Z$948,19,0)</f>
        <v>0</v>
      </c>
      <c r="W1448">
        <f>VLOOKUP($B1448,SOCS_box_taxonomy!$B$2:$Z$948,20,0)</f>
        <v>0</v>
      </c>
      <c r="X1448">
        <f>VLOOKUP($B1448,SOCS_box_taxonomy!$B$2:$Z$948,21,0)</f>
        <v>0</v>
      </c>
      <c r="Y1448">
        <f>VLOOKUP($B1448,SOCS_box_taxonomy!$B$2:$Z$948,22,0)</f>
        <v>0</v>
      </c>
    </row>
    <row r="1449" spans="1:26">
      <c r="A1449" t="s">
        <v>685</v>
      </c>
      <c r="B1449" t="s">
        <v>1780</v>
      </c>
      <c r="C1449">
        <v>1218</v>
      </c>
      <c r="D1449" t="s">
        <v>1266</v>
      </c>
      <c r="E1449">
        <v>77</v>
      </c>
      <c r="F1449">
        <v>112</v>
      </c>
      <c r="G1449">
        <v>121734</v>
      </c>
      <c r="H1449" t="s">
        <v>1267</v>
      </c>
      <c r="I1449" t="str">
        <f>VLOOKUP($B1449,SOCS_box_taxonomy!$B$2:$Z$948,6,0)</f>
        <v>Eukaryota</v>
      </c>
      <c r="J1449" t="str">
        <f>VLOOKUP($B1449,SOCS_box_taxonomy!$B$2:$Z$948,7,0)</f>
        <v xml:space="preserve"> Metazoa</v>
      </c>
      <c r="K1449" t="str">
        <f>VLOOKUP($B1449,SOCS_box_taxonomy!$B$2:$Z$948,8,0)</f>
        <v xml:space="preserve"> Ecdysozoa</v>
      </c>
      <c r="L1449" t="str">
        <f>VLOOKUP($B1449,SOCS_box_taxonomy!$B$2:$Z$948,9,0)</f>
        <v xml:space="preserve"> Arthropoda</v>
      </c>
      <c r="M1449" t="str">
        <f>VLOOKUP($B1449,SOCS_box_taxonomy!$B$2:$Z$948,10,0)</f>
        <v xml:space="preserve"> Hexapoda</v>
      </c>
      <c r="N1449" t="str">
        <f>VLOOKUP($B1449,SOCS_box_taxonomy!$B$2:$Z$948,11,0)</f>
        <v xml:space="preserve"> Insecta</v>
      </c>
      <c r="O1449" t="str">
        <f>VLOOKUP($B1449,SOCS_box_taxonomy!$B$2:$Z$948,12,0)</f>
        <v>Pterygota</v>
      </c>
      <c r="P1449" t="str">
        <f>VLOOKUP($B1449,SOCS_box_taxonomy!$B$2:$Z$948,13,0)</f>
        <v xml:space="preserve"> Neoptera</v>
      </c>
      <c r="Q1449" t="str">
        <f>VLOOKUP($B1449,SOCS_box_taxonomy!$B$2:$Z$948,14,0)</f>
        <v xml:space="preserve"> Paraneoptera</v>
      </c>
      <c r="R1449" t="str">
        <f>VLOOKUP($B1449,SOCS_box_taxonomy!$B$2:$Z$948,15,0)</f>
        <v xml:space="preserve"> Phthiraptera</v>
      </c>
      <c r="S1449" t="str">
        <f>VLOOKUP($B1449,SOCS_box_taxonomy!$B$2:$Z$948,16,0)</f>
        <v xml:space="preserve"> Anoplura</v>
      </c>
      <c r="T1449" t="str">
        <f>VLOOKUP($B1449,SOCS_box_taxonomy!$B$2:$Z$948,17,0)</f>
        <v>Pediculidae</v>
      </c>
      <c r="U1449" t="str">
        <f>VLOOKUP($B1449,SOCS_box_taxonomy!$B$2:$Z$948,18,0)</f>
        <v xml:space="preserve"> Pediculus.</v>
      </c>
      <c r="V1449">
        <f>VLOOKUP($B1449,SOCS_box_taxonomy!$B$2:$Z$948,19,0)</f>
        <v>0</v>
      </c>
      <c r="W1449">
        <f>VLOOKUP($B1449,SOCS_box_taxonomy!$B$2:$Z$948,20,0)</f>
        <v>0</v>
      </c>
      <c r="X1449">
        <f>VLOOKUP($B1449,SOCS_box_taxonomy!$B$2:$Z$948,21,0)</f>
        <v>0</v>
      </c>
      <c r="Y1449">
        <f>VLOOKUP($B1449,SOCS_box_taxonomy!$B$2:$Z$948,22,0)</f>
        <v>0</v>
      </c>
    </row>
    <row r="1450" spans="1:26">
      <c r="A1450" t="s">
        <v>686</v>
      </c>
      <c r="B1450" t="s">
        <v>1781</v>
      </c>
      <c r="C1450">
        <v>279</v>
      </c>
      <c r="D1450" t="s">
        <v>81</v>
      </c>
      <c r="E1450">
        <v>17</v>
      </c>
      <c r="F1450">
        <v>173</v>
      </c>
      <c r="G1450">
        <v>13525</v>
      </c>
      <c r="H1450" t="s">
        <v>1281</v>
      </c>
      <c r="I1450" t="str">
        <f>VLOOKUP($B1450,SOCS_box_taxonomy!$B$2:$Z$948,6,0)</f>
        <v>Eukaryota</v>
      </c>
      <c r="J1450" t="str">
        <f>VLOOKUP($B1450,SOCS_box_taxonomy!$B$2:$Z$948,7,0)</f>
        <v xml:space="preserve"> Metazoa</v>
      </c>
      <c r="K1450" t="str">
        <f>VLOOKUP($B1450,SOCS_box_taxonomy!$B$2:$Z$948,8,0)</f>
        <v xml:space="preserve"> Ecdysozoa</v>
      </c>
      <c r="L1450" t="str">
        <f>VLOOKUP($B1450,SOCS_box_taxonomy!$B$2:$Z$948,9,0)</f>
        <v xml:space="preserve"> Arthropoda</v>
      </c>
      <c r="M1450" t="str">
        <f>VLOOKUP($B1450,SOCS_box_taxonomy!$B$2:$Z$948,10,0)</f>
        <v xml:space="preserve"> Hexapoda</v>
      </c>
      <c r="N1450" t="str">
        <f>VLOOKUP($B1450,SOCS_box_taxonomy!$B$2:$Z$948,11,0)</f>
        <v xml:space="preserve"> Insecta</v>
      </c>
      <c r="O1450" t="str">
        <f>VLOOKUP($B1450,SOCS_box_taxonomy!$B$2:$Z$948,12,0)</f>
        <v>Pterygota</v>
      </c>
      <c r="P1450" t="str">
        <f>VLOOKUP($B1450,SOCS_box_taxonomy!$B$2:$Z$948,13,0)</f>
        <v xml:space="preserve"> Neoptera</v>
      </c>
      <c r="Q1450" t="str">
        <f>VLOOKUP($B1450,SOCS_box_taxonomy!$B$2:$Z$948,14,0)</f>
        <v xml:space="preserve"> Paraneoptera</v>
      </c>
      <c r="R1450" t="str">
        <f>VLOOKUP($B1450,SOCS_box_taxonomy!$B$2:$Z$948,15,0)</f>
        <v xml:space="preserve"> Phthiraptera</v>
      </c>
      <c r="S1450" t="str">
        <f>VLOOKUP($B1450,SOCS_box_taxonomy!$B$2:$Z$948,16,0)</f>
        <v xml:space="preserve"> Anoplura</v>
      </c>
      <c r="T1450" t="str">
        <f>VLOOKUP($B1450,SOCS_box_taxonomy!$B$2:$Z$948,17,0)</f>
        <v>Pediculidae</v>
      </c>
      <c r="U1450" t="str">
        <f>VLOOKUP($B1450,SOCS_box_taxonomy!$B$2:$Z$948,18,0)</f>
        <v xml:space="preserve"> Pediculus.</v>
      </c>
      <c r="V1450">
        <f>VLOOKUP($B1450,SOCS_box_taxonomy!$B$2:$Z$948,19,0)</f>
        <v>0</v>
      </c>
      <c r="W1450">
        <f>VLOOKUP($B1450,SOCS_box_taxonomy!$B$2:$Z$948,20,0)</f>
        <v>0</v>
      </c>
      <c r="X1450">
        <f>VLOOKUP($B1450,SOCS_box_taxonomy!$B$2:$Z$948,21,0)</f>
        <v>0</v>
      </c>
      <c r="Y1450">
        <f>VLOOKUP($B1450,SOCS_box_taxonomy!$B$2:$Z$948,22,0)</f>
        <v>0</v>
      </c>
    </row>
    <row r="1451" spans="1:26">
      <c r="A1451" t="s">
        <v>686</v>
      </c>
      <c r="B1451" t="s">
        <v>1781</v>
      </c>
      <c r="C1451">
        <v>279</v>
      </c>
      <c r="D1451" t="s">
        <v>21</v>
      </c>
      <c r="E1451">
        <v>186</v>
      </c>
      <c r="F1451">
        <v>223</v>
      </c>
      <c r="G1451">
        <v>1016</v>
      </c>
      <c r="H1451" t="s">
        <v>1265</v>
      </c>
      <c r="I1451" t="str">
        <f>VLOOKUP($B1451,SOCS_box_taxonomy!$B$2:$Z$948,6,0)</f>
        <v>Eukaryota</v>
      </c>
      <c r="J1451" t="str">
        <f>VLOOKUP($B1451,SOCS_box_taxonomy!$B$2:$Z$948,7,0)</f>
        <v xml:space="preserve"> Metazoa</v>
      </c>
      <c r="K1451" t="str">
        <f>VLOOKUP($B1451,SOCS_box_taxonomy!$B$2:$Z$948,8,0)</f>
        <v xml:space="preserve"> Ecdysozoa</v>
      </c>
      <c r="L1451" t="str">
        <f>VLOOKUP($B1451,SOCS_box_taxonomy!$B$2:$Z$948,9,0)</f>
        <v xml:space="preserve"> Arthropoda</v>
      </c>
      <c r="M1451" t="str">
        <f>VLOOKUP($B1451,SOCS_box_taxonomy!$B$2:$Z$948,10,0)</f>
        <v xml:space="preserve"> Hexapoda</v>
      </c>
      <c r="N1451" t="str">
        <f>VLOOKUP($B1451,SOCS_box_taxonomy!$B$2:$Z$948,11,0)</f>
        <v xml:space="preserve"> Insecta</v>
      </c>
      <c r="O1451" t="str">
        <f>VLOOKUP($B1451,SOCS_box_taxonomy!$B$2:$Z$948,12,0)</f>
        <v>Pterygota</v>
      </c>
      <c r="P1451" t="str">
        <f>VLOOKUP($B1451,SOCS_box_taxonomy!$B$2:$Z$948,13,0)</f>
        <v xml:space="preserve"> Neoptera</v>
      </c>
      <c r="Q1451" t="str">
        <f>VLOOKUP($B1451,SOCS_box_taxonomy!$B$2:$Z$948,14,0)</f>
        <v xml:space="preserve"> Paraneoptera</v>
      </c>
      <c r="R1451" t="str">
        <f>VLOOKUP($B1451,SOCS_box_taxonomy!$B$2:$Z$948,15,0)</f>
        <v xml:space="preserve"> Phthiraptera</v>
      </c>
      <c r="S1451" t="str">
        <f>VLOOKUP($B1451,SOCS_box_taxonomy!$B$2:$Z$948,16,0)</f>
        <v xml:space="preserve"> Anoplura</v>
      </c>
      <c r="T1451" t="str">
        <f>VLOOKUP($B1451,SOCS_box_taxonomy!$B$2:$Z$948,17,0)</f>
        <v>Pediculidae</v>
      </c>
      <c r="U1451" t="str">
        <f>VLOOKUP($B1451,SOCS_box_taxonomy!$B$2:$Z$948,18,0)</f>
        <v xml:space="preserve"> Pediculus.</v>
      </c>
      <c r="V1451">
        <f>VLOOKUP($B1451,SOCS_box_taxonomy!$B$2:$Z$948,19,0)</f>
        <v>0</v>
      </c>
      <c r="W1451">
        <f>VLOOKUP($B1451,SOCS_box_taxonomy!$B$2:$Z$948,20,0)</f>
        <v>0</v>
      </c>
      <c r="X1451">
        <f>VLOOKUP($B1451,SOCS_box_taxonomy!$B$2:$Z$948,21,0)</f>
        <v>0</v>
      </c>
      <c r="Y1451">
        <f>VLOOKUP($B1451,SOCS_box_taxonomy!$B$2:$Z$948,22,0)</f>
        <v>0</v>
      </c>
      <c r="Z1451">
        <f>$F1451-$E1451+1</f>
        <v>38</v>
      </c>
    </row>
    <row r="1452" spans="1:26">
      <c r="A1452" t="s">
        <v>687</v>
      </c>
      <c r="B1452" t="s">
        <v>1782</v>
      </c>
      <c r="C1452">
        <v>280</v>
      </c>
      <c r="D1452" t="s">
        <v>21</v>
      </c>
      <c r="E1452">
        <v>237</v>
      </c>
      <c r="F1452">
        <v>277</v>
      </c>
      <c r="G1452">
        <v>1016</v>
      </c>
      <c r="H1452" t="s">
        <v>1265</v>
      </c>
      <c r="I1452" t="str">
        <f>VLOOKUP($B1452,SOCS_box_taxonomy!$B$2:$Z$948,6,0)</f>
        <v>Eukaryota</v>
      </c>
      <c r="J1452" t="str">
        <f>VLOOKUP($B1452,SOCS_box_taxonomy!$B$2:$Z$948,7,0)</f>
        <v xml:space="preserve"> Metazoa</v>
      </c>
      <c r="K1452" t="str">
        <f>VLOOKUP($B1452,SOCS_box_taxonomy!$B$2:$Z$948,8,0)</f>
        <v xml:space="preserve"> Ecdysozoa</v>
      </c>
      <c r="L1452" t="str">
        <f>VLOOKUP($B1452,SOCS_box_taxonomy!$B$2:$Z$948,9,0)</f>
        <v xml:space="preserve"> Arthropoda</v>
      </c>
      <c r="M1452" t="str">
        <f>VLOOKUP($B1452,SOCS_box_taxonomy!$B$2:$Z$948,10,0)</f>
        <v xml:space="preserve"> Hexapoda</v>
      </c>
      <c r="N1452" t="str">
        <f>VLOOKUP($B1452,SOCS_box_taxonomy!$B$2:$Z$948,11,0)</f>
        <v xml:space="preserve"> Insecta</v>
      </c>
      <c r="O1452" t="str">
        <f>VLOOKUP($B1452,SOCS_box_taxonomy!$B$2:$Z$948,12,0)</f>
        <v>Pterygota</v>
      </c>
      <c r="P1452" t="str">
        <f>VLOOKUP($B1452,SOCS_box_taxonomy!$B$2:$Z$948,13,0)</f>
        <v xml:space="preserve"> Neoptera</v>
      </c>
      <c r="Q1452" t="str">
        <f>VLOOKUP($B1452,SOCS_box_taxonomy!$B$2:$Z$948,14,0)</f>
        <v xml:space="preserve"> Paraneoptera</v>
      </c>
      <c r="R1452" t="str">
        <f>VLOOKUP($B1452,SOCS_box_taxonomy!$B$2:$Z$948,15,0)</f>
        <v xml:space="preserve"> Phthiraptera</v>
      </c>
      <c r="S1452" t="str">
        <f>VLOOKUP($B1452,SOCS_box_taxonomy!$B$2:$Z$948,16,0)</f>
        <v xml:space="preserve"> Anoplura</v>
      </c>
      <c r="T1452" t="str">
        <f>VLOOKUP($B1452,SOCS_box_taxonomy!$B$2:$Z$948,17,0)</f>
        <v>Pediculidae</v>
      </c>
      <c r="U1452" t="str">
        <f>VLOOKUP($B1452,SOCS_box_taxonomy!$B$2:$Z$948,18,0)</f>
        <v xml:space="preserve"> Pediculus.</v>
      </c>
      <c r="V1452">
        <f>VLOOKUP($B1452,SOCS_box_taxonomy!$B$2:$Z$948,19,0)</f>
        <v>0</v>
      </c>
      <c r="W1452">
        <f>VLOOKUP($B1452,SOCS_box_taxonomy!$B$2:$Z$948,20,0)</f>
        <v>0</v>
      </c>
      <c r="X1452">
        <f>VLOOKUP($B1452,SOCS_box_taxonomy!$B$2:$Z$948,21,0)</f>
        <v>0</v>
      </c>
      <c r="Y1452">
        <f>VLOOKUP($B1452,SOCS_box_taxonomy!$B$2:$Z$948,22,0)</f>
        <v>0</v>
      </c>
      <c r="Z1452">
        <f>$F1452-$E1452+1</f>
        <v>41</v>
      </c>
    </row>
    <row r="1453" spans="1:26">
      <c r="A1453" t="s">
        <v>687</v>
      </c>
      <c r="B1453" t="s">
        <v>1782</v>
      </c>
      <c r="C1453">
        <v>280</v>
      </c>
      <c r="D1453" t="s">
        <v>62</v>
      </c>
      <c r="E1453">
        <v>98</v>
      </c>
      <c r="F1453">
        <v>232</v>
      </c>
      <c r="G1453">
        <v>3584</v>
      </c>
      <c r="H1453" t="s">
        <v>1275</v>
      </c>
      <c r="I1453" t="str">
        <f>VLOOKUP($B1453,SOCS_box_taxonomy!$B$2:$Z$948,6,0)</f>
        <v>Eukaryota</v>
      </c>
      <c r="J1453" t="str">
        <f>VLOOKUP($B1453,SOCS_box_taxonomy!$B$2:$Z$948,7,0)</f>
        <v xml:space="preserve"> Metazoa</v>
      </c>
      <c r="K1453" t="str">
        <f>VLOOKUP($B1453,SOCS_box_taxonomy!$B$2:$Z$948,8,0)</f>
        <v xml:space="preserve"> Ecdysozoa</v>
      </c>
      <c r="L1453" t="str">
        <f>VLOOKUP($B1453,SOCS_box_taxonomy!$B$2:$Z$948,9,0)</f>
        <v xml:space="preserve"> Arthropoda</v>
      </c>
      <c r="M1453" t="str">
        <f>VLOOKUP($B1453,SOCS_box_taxonomy!$B$2:$Z$948,10,0)</f>
        <v xml:space="preserve"> Hexapoda</v>
      </c>
      <c r="N1453" t="str">
        <f>VLOOKUP($B1453,SOCS_box_taxonomy!$B$2:$Z$948,11,0)</f>
        <v xml:space="preserve"> Insecta</v>
      </c>
      <c r="O1453" t="str">
        <f>VLOOKUP($B1453,SOCS_box_taxonomy!$B$2:$Z$948,12,0)</f>
        <v>Pterygota</v>
      </c>
      <c r="P1453" t="str">
        <f>VLOOKUP($B1453,SOCS_box_taxonomy!$B$2:$Z$948,13,0)</f>
        <v xml:space="preserve"> Neoptera</v>
      </c>
      <c r="Q1453" t="str">
        <f>VLOOKUP($B1453,SOCS_box_taxonomy!$B$2:$Z$948,14,0)</f>
        <v xml:space="preserve"> Paraneoptera</v>
      </c>
      <c r="R1453" t="str">
        <f>VLOOKUP($B1453,SOCS_box_taxonomy!$B$2:$Z$948,15,0)</f>
        <v xml:space="preserve"> Phthiraptera</v>
      </c>
      <c r="S1453" t="str">
        <f>VLOOKUP($B1453,SOCS_box_taxonomy!$B$2:$Z$948,16,0)</f>
        <v xml:space="preserve"> Anoplura</v>
      </c>
      <c r="T1453" t="str">
        <f>VLOOKUP($B1453,SOCS_box_taxonomy!$B$2:$Z$948,17,0)</f>
        <v>Pediculidae</v>
      </c>
      <c r="U1453" t="str">
        <f>VLOOKUP($B1453,SOCS_box_taxonomy!$B$2:$Z$948,18,0)</f>
        <v xml:space="preserve"> Pediculus.</v>
      </c>
      <c r="V1453">
        <f>VLOOKUP($B1453,SOCS_box_taxonomy!$B$2:$Z$948,19,0)</f>
        <v>0</v>
      </c>
      <c r="W1453">
        <f>VLOOKUP($B1453,SOCS_box_taxonomy!$B$2:$Z$948,20,0)</f>
        <v>0</v>
      </c>
      <c r="X1453">
        <f>VLOOKUP($B1453,SOCS_box_taxonomy!$B$2:$Z$948,21,0)</f>
        <v>0</v>
      </c>
      <c r="Y1453">
        <f>VLOOKUP($B1453,SOCS_box_taxonomy!$B$2:$Z$948,22,0)</f>
        <v>0</v>
      </c>
    </row>
    <row r="1454" spans="1:26">
      <c r="A1454" t="s">
        <v>688</v>
      </c>
      <c r="B1454" t="s">
        <v>1783</v>
      </c>
      <c r="C1454">
        <v>653</v>
      </c>
      <c r="D1454" t="s">
        <v>1286</v>
      </c>
      <c r="E1454">
        <v>470</v>
      </c>
      <c r="F1454">
        <v>544</v>
      </c>
      <c r="G1454">
        <v>4403</v>
      </c>
      <c r="H1454" t="s">
        <v>1287</v>
      </c>
      <c r="I1454" t="str">
        <f>VLOOKUP($B1454,SOCS_box_taxonomy!$B$2:$Z$948,6,0)</f>
        <v>Eukaryota</v>
      </c>
      <c r="J1454" t="str">
        <f>VLOOKUP($B1454,SOCS_box_taxonomy!$B$2:$Z$948,7,0)</f>
        <v xml:space="preserve"> Metazoa</v>
      </c>
      <c r="K1454" t="str">
        <f>VLOOKUP($B1454,SOCS_box_taxonomy!$B$2:$Z$948,8,0)</f>
        <v xml:space="preserve"> Ecdysozoa</v>
      </c>
      <c r="L1454" t="str">
        <f>VLOOKUP($B1454,SOCS_box_taxonomy!$B$2:$Z$948,9,0)</f>
        <v xml:space="preserve"> Arthropoda</v>
      </c>
      <c r="M1454" t="str">
        <f>VLOOKUP($B1454,SOCS_box_taxonomy!$B$2:$Z$948,10,0)</f>
        <v xml:space="preserve"> Hexapoda</v>
      </c>
      <c r="N1454" t="str">
        <f>VLOOKUP($B1454,SOCS_box_taxonomy!$B$2:$Z$948,11,0)</f>
        <v xml:space="preserve"> Insecta</v>
      </c>
      <c r="O1454" t="str">
        <f>VLOOKUP($B1454,SOCS_box_taxonomy!$B$2:$Z$948,12,0)</f>
        <v>Pterygota</v>
      </c>
      <c r="P1454" t="str">
        <f>VLOOKUP($B1454,SOCS_box_taxonomy!$B$2:$Z$948,13,0)</f>
        <v xml:space="preserve"> Neoptera</v>
      </c>
      <c r="Q1454" t="str">
        <f>VLOOKUP($B1454,SOCS_box_taxonomy!$B$2:$Z$948,14,0)</f>
        <v xml:space="preserve"> Paraneoptera</v>
      </c>
      <c r="R1454" t="str">
        <f>VLOOKUP($B1454,SOCS_box_taxonomy!$B$2:$Z$948,15,0)</f>
        <v xml:space="preserve"> Phthiraptera</v>
      </c>
      <c r="S1454" t="str">
        <f>VLOOKUP($B1454,SOCS_box_taxonomy!$B$2:$Z$948,16,0)</f>
        <v xml:space="preserve"> Anoplura</v>
      </c>
      <c r="T1454" t="str">
        <f>VLOOKUP($B1454,SOCS_box_taxonomy!$B$2:$Z$948,17,0)</f>
        <v>Pediculidae</v>
      </c>
      <c r="U1454" t="str">
        <f>VLOOKUP($B1454,SOCS_box_taxonomy!$B$2:$Z$948,18,0)</f>
        <v xml:space="preserve"> Pediculus.</v>
      </c>
      <c r="V1454">
        <f>VLOOKUP($B1454,SOCS_box_taxonomy!$B$2:$Z$948,19,0)</f>
        <v>0</v>
      </c>
      <c r="W1454">
        <f>VLOOKUP($B1454,SOCS_box_taxonomy!$B$2:$Z$948,20,0)</f>
        <v>0</v>
      </c>
      <c r="X1454">
        <f>VLOOKUP($B1454,SOCS_box_taxonomy!$B$2:$Z$948,21,0)</f>
        <v>0</v>
      </c>
      <c r="Y1454">
        <f>VLOOKUP($B1454,SOCS_box_taxonomy!$B$2:$Z$948,22,0)</f>
        <v>0</v>
      </c>
    </row>
    <row r="1455" spans="1:26">
      <c r="A1455" t="s">
        <v>688</v>
      </c>
      <c r="B1455" t="s">
        <v>1783</v>
      </c>
      <c r="C1455">
        <v>653</v>
      </c>
      <c r="D1455" t="s">
        <v>21</v>
      </c>
      <c r="E1455">
        <v>582</v>
      </c>
      <c r="F1455">
        <v>618</v>
      </c>
      <c r="G1455">
        <v>1016</v>
      </c>
      <c r="H1455" t="s">
        <v>1265</v>
      </c>
      <c r="I1455" t="str">
        <f>VLOOKUP($B1455,SOCS_box_taxonomy!$B$2:$Z$948,6,0)</f>
        <v>Eukaryota</v>
      </c>
      <c r="J1455" t="str">
        <f>VLOOKUP($B1455,SOCS_box_taxonomy!$B$2:$Z$948,7,0)</f>
        <v xml:space="preserve"> Metazoa</v>
      </c>
      <c r="K1455" t="str">
        <f>VLOOKUP($B1455,SOCS_box_taxonomy!$B$2:$Z$948,8,0)</f>
        <v xml:space="preserve"> Ecdysozoa</v>
      </c>
      <c r="L1455" t="str">
        <f>VLOOKUP($B1455,SOCS_box_taxonomy!$B$2:$Z$948,9,0)</f>
        <v xml:space="preserve"> Arthropoda</v>
      </c>
      <c r="M1455" t="str">
        <f>VLOOKUP($B1455,SOCS_box_taxonomy!$B$2:$Z$948,10,0)</f>
        <v xml:space="preserve"> Hexapoda</v>
      </c>
      <c r="N1455" t="str">
        <f>VLOOKUP($B1455,SOCS_box_taxonomy!$B$2:$Z$948,11,0)</f>
        <v xml:space="preserve"> Insecta</v>
      </c>
      <c r="O1455" t="str">
        <f>VLOOKUP($B1455,SOCS_box_taxonomy!$B$2:$Z$948,12,0)</f>
        <v>Pterygota</v>
      </c>
      <c r="P1455" t="str">
        <f>VLOOKUP($B1455,SOCS_box_taxonomy!$B$2:$Z$948,13,0)</f>
        <v xml:space="preserve"> Neoptera</v>
      </c>
      <c r="Q1455" t="str">
        <f>VLOOKUP($B1455,SOCS_box_taxonomy!$B$2:$Z$948,14,0)</f>
        <v xml:space="preserve"> Paraneoptera</v>
      </c>
      <c r="R1455" t="str">
        <f>VLOOKUP($B1455,SOCS_box_taxonomy!$B$2:$Z$948,15,0)</f>
        <v xml:space="preserve"> Phthiraptera</v>
      </c>
      <c r="S1455" t="str">
        <f>VLOOKUP($B1455,SOCS_box_taxonomy!$B$2:$Z$948,16,0)</f>
        <v xml:space="preserve"> Anoplura</v>
      </c>
      <c r="T1455" t="str">
        <f>VLOOKUP($B1455,SOCS_box_taxonomy!$B$2:$Z$948,17,0)</f>
        <v>Pediculidae</v>
      </c>
      <c r="U1455" t="str">
        <f>VLOOKUP($B1455,SOCS_box_taxonomy!$B$2:$Z$948,18,0)</f>
        <v xml:space="preserve"> Pediculus.</v>
      </c>
      <c r="V1455">
        <f>VLOOKUP($B1455,SOCS_box_taxonomy!$B$2:$Z$948,19,0)</f>
        <v>0</v>
      </c>
      <c r="W1455">
        <f>VLOOKUP($B1455,SOCS_box_taxonomy!$B$2:$Z$948,20,0)</f>
        <v>0</v>
      </c>
      <c r="X1455">
        <f>VLOOKUP($B1455,SOCS_box_taxonomy!$B$2:$Z$948,21,0)</f>
        <v>0</v>
      </c>
      <c r="Y1455">
        <f>VLOOKUP($B1455,SOCS_box_taxonomy!$B$2:$Z$948,22,0)</f>
        <v>0</v>
      </c>
      <c r="Z1455">
        <f>$F1455-$E1455+1</f>
        <v>37</v>
      </c>
    </row>
    <row r="1456" spans="1:26">
      <c r="A1456" t="s">
        <v>688</v>
      </c>
      <c r="B1456" t="s">
        <v>1783</v>
      </c>
      <c r="C1456">
        <v>653</v>
      </c>
      <c r="D1456" t="s">
        <v>1288</v>
      </c>
      <c r="E1456">
        <v>138</v>
      </c>
      <c r="F1456">
        <v>166</v>
      </c>
      <c r="G1456">
        <v>52</v>
      </c>
      <c r="I1456" t="str">
        <f>VLOOKUP($B1456,SOCS_box_taxonomy!$B$2:$Z$948,6,0)</f>
        <v>Eukaryota</v>
      </c>
      <c r="J1456" t="str">
        <f>VLOOKUP($B1456,SOCS_box_taxonomy!$B$2:$Z$948,7,0)</f>
        <v xml:space="preserve"> Metazoa</v>
      </c>
      <c r="K1456" t="str">
        <f>VLOOKUP($B1456,SOCS_box_taxonomy!$B$2:$Z$948,8,0)</f>
        <v xml:space="preserve"> Ecdysozoa</v>
      </c>
      <c r="L1456" t="str">
        <f>VLOOKUP($B1456,SOCS_box_taxonomy!$B$2:$Z$948,9,0)</f>
        <v xml:space="preserve"> Arthropoda</v>
      </c>
      <c r="M1456" t="str">
        <f>VLOOKUP($B1456,SOCS_box_taxonomy!$B$2:$Z$948,10,0)</f>
        <v xml:space="preserve"> Hexapoda</v>
      </c>
      <c r="N1456" t="str">
        <f>VLOOKUP($B1456,SOCS_box_taxonomy!$B$2:$Z$948,11,0)</f>
        <v xml:space="preserve"> Insecta</v>
      </c>
      <c r="O1456" t="str">
        <f>VLOOKUP($B1456,SOCS_box_taxonomy!$B$2:$Z$948,12,0)</f>
        <v>Pterygota</v>
      </c>
      <c r="P1456" t="str">
        <f>VLOOKUP($B1456,SOCS_box_taxonomy!$B$2:$Z$948,13,0)</f>
        <v xml:space="preserve"> Neoptera</v>
      </c>
      <c r="Q1456" t="str">
        <f>VLOOKUP($B1456,SOCS_box_taxonomy!$B$2:$Z$948,14,0)</f>
        <v xml:space="preserve"> Paraneoptera</v>
      </c>
      <c r="R1456" t="str">
        <f>VLOOKUP($B1456,SOCS_box_taxonomy!$B$2:$Z$948,15,0)</f>
        <v xml:space="preserve"> Phthiraptera</v>
      </c>
      <c r="S1456" t="str">
        <f>VLOOKUP($B1456,SOCS_box_taxonomy!$B$2:$Z$948,16,0)</f>
        <v xml:space="preserve"> Anoplura</v>
      </c>
      <c r="T1456" t="str">
        <f>VLOOKUP($B1456,SOCS_box_taxonomy!$B$2:$Z$948,17,0)</f>
        <v>Pediculidae</v>
      </c>
      <c r="U1456" t="str">
        <f>VLOOKUP($B1456,SOCS_box_taxonomy!$B$2:$Z$948,18,0)</f>
        <v xml:space="preserve"> Pediculus.</v>
      </c>
      <c r="V1456">
        <f>VLOOKUP($B1456,SOCS_box_taxonomy!$B$2:$Z$948,19,0)</f>
        <v>0</v>
      </c>
      <c r="W1456">
        <f>VLOOKUP($B1456,SOCS_box_taxonomy!$B$2:$Z$948,20,0)</f>
        <v>0</v>
      </c>
      <c r="X1456">
        <f>VLOOKUP($B1456,SOCS_box_taxonomy!$B$2:$Z$948,21,0)</f>
        <v>0</v>
      </c>
      <c r="Y1456">
        <f>VLOOKUP($B1456,SOCS_box_taxonomy!$B$2:$Z$948,22,0)</f>
        <v>0</v>
      </c>
    </row>
    <row r="1457" spans="1:26">
      <c r="A1457" t="s">
        <v>689</v>
      </c>
      <c r="B1457" t="s">
        <v>1784</v>
      </c>
      <c r="C1457">
        <v>318</v>
      </c>
      <c r="D1457" t="s">
        <v>1269</v>
      </c>
      <c r="E1457">
        <v>110</v>
      </c>
      <c r="F1457">
        <v>180</v>
      </c>
      <c r="G1457">
        <v>64467</v>
      </c>
      <c r="H1457" t="s">
        <v>1270</v>
      </c>
      <c r="I1457" t="str">
        <f>VLOOKUP($B1457,SOCS_box_taxonomy!$B$2:$Z$948,6,0)</f>
        <v>Eukaryota</v>
      </c>
      <c r="J1457" t="str">
        <f>VLOOKUP($B1457,SOCS_box_taxonomy!$B$2:$Z$948,7,0)</f>
        <v xml:space="preserve"> Metazoa</v>
      </c>
      <c r="K1457" t="str">
        <f>VLOOKUP($B1457,SOCS_box_taxonomy!$B$2:$Z$948,8,0)</f>
        <v xml:space="preserve"> Chordata</v>
      </c>
      <c r="L1457" t="str">
        <f>VLOOKUP($B1457,SOCS_box_taxonomy!$B$2:$Z$948,9,0)</f>
        <v xml:space="preserve"> Craniata</v>
      </c>
      <c r="M1457" t="str">
        <f>VLOOKUP($B1457,SOCS_box_taxonomy!$B$2:$Z$948,10,0)</f>
        <v xml:space="preserve"> Vertebrata</v>
      </c>
      <c r="N1457" t="str">
        <f>VLOOKUP($B1457,SOCS_box_taxonomy!$B$2:$Z$948,11,0)</f>
        <v xml:space="preserve"> Euteleostomi</v>
      </c>
      <c r="O1457" t="str">
        <f>VLOOKUP($B1457,SOCS_box_taxonomy!$B$2:$Z$948,12,0)</f>
        <v>Mammalia</v>
      </c>
      <c r="P1457" t="str">
        <f>VLOOKUP($B1457,SOCS_box_taxonomy!$B$2:$Z$948,13,0)</f>
        <v xml:space="preserve"> Eutheria</v>
      </c>
      <c r="Q1457" t="str">
        <f>VLOOKUP($B1457,SOCS_box_taxonomy!$B$2:$Z$948,14,0)</f>
        <v xml:space="preserve"> Laurasiatheria</v>
      </c>
      <c r="R1457" t="str">
        <f>VLOOKUP($B1457,SOCS_box_taxonomy!$B$2:$Z$948,15,0)</f>
        <v xml:space="preserve"> Cetartiodactyla</v>
      </c>
      <c r="S1457" t="str">
        <f>VLOOKUP($B1457,SOCS_box_taxonomy!$B$2:$Z$948,16,0)</f>
        <v xml:space="preserve"> Ruminantia</v>
      </c>
      <c r="T1457" t="str">
        <f>VLOOKUP($B1457,SOCS_box_taxonomy!$B$2:$Z$948,17,0)</f>
        <v>Pecora</v>
      </c>
      <c r="U1457" t="str">
        <f>VLOOKUP($B1457,SOCS_box_taxonomy!$B$2:$Z$948,18,0)</f>
        <v xml:space="preserve"> Bovidae</v>
      </c>
      <c r="V1457" t="str">
        <f>VLOOKUP($B1457,SOCS_box_taxonomy!$B$2:$Z$948,19,0)</f>
        <v xml:space="preserve"> Bovinae</v>
      </c>
      <c r="W1457" t="str">
        <f>VLOOKUP($B1457,SOCS_box_taxonomy!$B$2:$Z$948,20,0)</f>
        <v xml:space="preserve"> Bos.</v>
      </c>
      <c r="X1457">
        <f>VLOOKUP($B1457,SOCS_box_taxonomy!$B$2:$Z$948,21,0)</f>
        <v>0</v>
      </c>
      <c r="Y1457">
        <f>VLOOKUP($B1457,SOCS_box_taxonomy!$B$2:$Z$948,22,0)</f>
        <v>0</v>
      </c>
    </row>
    <row r="1458" spans="1:26">
      <c r="A1458" t="s">
        <v>689</v>
      </c>
      <c r="B1458" t="s">
        <v>1784</v>
      </c>
      <c r="C1458">
        <v>318</v>
      </c>
      <c r="D1458" t="s">
        <v>1269</v>
      </c>
      <c r="E1458">
        <v>184</v>
      </c>
      <c r="F1458">
        <v>277</v>
      </c>
      <c r="G1458">
        <v>64467</v>
      </c>
      <c r="H1458" t="s">
        <v>1270</v>
      </c>
      <c r="I1458" t="str">
        <f>VLOOKUP($B1458,SOCS_box_taxonomy!$B$2:$Z$948,6,0)</f>
        <v>Eukaryota</v>
      </c>
      <c r="J1458" t="str">
        <f>VLOOKUP($B1458,SOCS_box_taxonomy!$B$2:$Z$948,7,0)</f>
        <v xml:space="preserve"> Metazoa</v>
      </c>
      <c r="K1458" t="str">
        <f>VLOOKUP($B1458,SOCS_box_taxonomy!$B$2:$Z$948,8,0)</f>
        <v xml:space="preserve"> Chordata</v>
      </c>
      <c r="L1458" t="str">
        <f>VLOOKUP($B1458,SOCS_box_taxonomy!$B$2:$Z$948,9,0)</f>
        <v xml:space="preserve"> Craniata</v>
      </c>
      <c r="M1458" t="str">
        <f>VLOOKUP($B1458,SOCS_box_taxonomy!$B$2:$Z$948,10,0)</f>
        <v xml:space="preserve"> Vertebrata</v>
      </c>
      <c r="N1458" t="str">
        <f>VLOOKUP($B1458,SOCS_box_taxonomy!$B$2:$Z$948,11,0)</f>
        <v xml:space="preserve"> Euteleostomi</v>
      </c>
      <c r="O1458" t="str">
        <f>VLOOKUP($B1458,SOCS_box_taxonomy!$B$2:$Z$948,12,0)</f>
        <v>Mammalia</v>
      </c>
      <c r="P1458" t="str">
        <f>VLOOKUP($B1458,SOCS_box_taxonomy!$B$2:$Z$948,13,0)</f>
        <v xml:space="preserve"> Eutheria</v>
      </c>
      <c r="Q1458" t="str">
        <f>VLOOKUP($B1458,SOCS_box_taxonomy!$B$2:$Z$948,14,0)</f>
        <v xml:space="preserve"> Laurasiatheria</v>
      </c>
      <c r="R1458" t="str">
        <f>VLOOKUP($B1458,SOCS_box_taxonomy!$B$2:$Z$948,15,0)</f>
        <v xml:space="preserve"> Cetartiodactyla</v>
      </c>
      <c r="S1458" t="str">
        <f>VLOOKUP($B1458,SOCS_box_taxonomy!$B$2:$Z$948,16,0)</f>
        <v xml:space="preserve"> Ruminantia</v>
      </c>
      <c r="T1458" t="str">
        <f>VLOOKUP($B1458,SOCS_box_taxonomy!$B$2:$Z$948,17,0)</f>
        <v>Pecora</v>
      </c>
      <c r="U1458" t="str">
        <f>VLOOKUP($B1458,SOCS_box_taxonomy!$B$2:$Z$948,18,0)</f>
        <v xml:space="preserve"> Bovidae</v>
      </c>
      <c r="V1458" t="str">
        <f>VLOOKUP($B1458,SOCS_box_taxonomy!$B$2:$Z$948,19,0)</f>
        <v xml:space="preserve"> Bovinae</v>
      </c>
      <c r="W1458" t="str">
        <f>VLOOKUP($B1458,SOCS_box_taxonomy!$B$2:$Z$948,20,0)</f>
        <v xml:space="preserve"> Bos.</v>
      </c>
      <c r="X1458">
        <f>VLOOKUP($B1458,SOCS_box_taxonomy!$B$2:$Z$948,21,0)</f>
        <v>0</v>
      </c>
      <c r="Y1458">
        <f>VLOOKUP($B1458,SOCS_box_taxonomy!$B$2:$Z$948,22,0)</f>
        <v>0</v>
      </c>
    </row>
    <row r="1459" spans="1:26">
      <c r="A1459" t="s">
        <v>689</v>
      </c>
      <c r="B1459" t="s">
        <v>1784</v>
      </c>
      <c r="C1459">
        <v>318</v>
      </c>
      <c r="D1459" t="s">
        <v>1269</v>
      </c>
      <c r="E1459">
        <v>2</v>
      </c>
      <c r="F1459">
        <v>77</v>
      </c>
      <c r="G1459">
        <v>64467</v>
      </c>
      <c r="H1459" t="s">
        <v>1270</v>
      </c>
      <c r="I1459" t="str">
        <f>VLOOKUP($B1459,SOCS_box_taxonomy!$B$2:$Z$948,6,0)</f>
        <v>Eukaryota</v>
      </c>
      <c r="J1459" t="str">
        <f>VLOOKUP($B1459,SOCS_box_taxonomy!$B$2:$Z$948,7,0)</f>
        <v xml:space="preserve"> Metazoa</v>
      </c>
      <c r="K1459" t="str">
        <f>VLOOKUP($B1459,SOCS_box_taxonomy!$B$2:$Z$948,8,0)</f>
        <v xml:space="preserve"> Chordata</v>
      </c>
      <c r="L1459" t="str">
        <f>VLOOKUP($B1459,SOCS_box_taxonomy!$B$2:$Z$948,9,0)</f>
        <v xml:space="preserve"> Craniata</v>
      </c>
      <c r="M1459" t="str">
        <f>VLOOKUP($B1459,SOCS_box_taxonomy!$B$2:$Z$948,10,0)</f>
        <v xml:space="preserve"> Vertebrata</v>
      </c>
      <c r="N1459" t="str">
        <f>VLOOKUP($B1459,SOCS_box_taxonomy!$B$2:$Z$948,11,0)</f>
        <v xml:space="preserve"> Euteleostomi</v>
      </c>
      <c r="O1459" t="str">
        <f>VLOOKUP($B1459,SOCS_box_taxonomy!$B$2:$Z$948,12,0)</f>
        <v>Mammalia</v>
      </c>
      <c r="P1459" t="str">
        <f>VLOOKUP($B1459,SOCS_box_taxonomy!$B$2:$Z$948,13,0)</f>
        <v xml:space="preserve"> Eutheria</v>
      </c>
      <c r="Q1459" t="str">
        <f>VLOOKUP($B1459,SOCS_box_taxonomy!$B$2:$Z$948,14,0)</f>
        <v xml:space="preserve"> Laurasiatheria</v>
      </c>
      <c r="R1459" t="str">
        <f>VLOOKUP($B1459,SOCS_box_taxonomy!$B$2:$Z$948,15,0)</f>
        <v xml:space="preserve"> Cetartiodactyla</v>
      </c>
      <c r="S1459" t="str">
        <f>VLOOKUP($B1459,SOCS_box_taxonomy!$B$2:$Z$948,16,0)</f>
        <v xml:space="preserve"> Ruminantia</v>
      </c>
      <c r="T1459" t="str">
        <f>VLOOKUP($B1459,SOCS_box_taxonomy!$B$2:$Z$948,17,0)</f>
        <v>Pecora</v>
      </c>
      <c r="U1459" t="str">
        <f>VLOOKUP($B1459,SOCS_box_taxonomy!$B$2:$Z$948,18,0)</f>
        <v xml:space="preserve"> Bovidae</v>
      </c>
      <c r="V1459" t="str">
        <f>VLOOKUP($B1459,SOCS_box_taxonomy!$B$2:$Z$948,19,0)</f>
        <v xml:space="preserve"> Bovinae</v>
      </c>
      <c r="W1459" t="str">
        <f>VLOOKUP($B1459,SOCS_box_taxonomy!$B$2:$Z$948,20,0)</f>
        <v xml:space="preserve"> Bos.</v>
      </c>
      <c r="X1459">
        <f>VLOOKUP($B1459,SOCS_box_taxonomy!$B$2:$Z$948,21,0)</f>
        <v>0</v>
      </c>
      <c r="Y1459">
        <f>VLOOKUP($B1459,SOCS_box_taxonomy!$B$2:$Z$948,22,0)</f>
        <v>0</v>
      </c>
    </row>
    <row r="1460" spans="1:26">
      <c r="A1460" t="s">
        <v>689</v>
      </c>
      <c r="B1460" t="s">
        <v>1784</v>
      </c>
      <c r="C1460">
        <v>318</v>
      </c>
      <c r="D1460" t="s">
        <v>1269</v>
      </c>
      <c r="E1460">
        <v>76</v>
      </c>
      <c r="F1460">
        <v>147</v>
      </c>
      <c r="G1460">
        <v>64467</v>
      </c>
      <c r="H1460" t="s">
        <v>1270</v>
      </c>
      <c r="I1460" t="str">
        <f>VLOOKUP($B1460,SOCS_box_taxonomy!$B$2:$Z$948,6,0)</f>
        <v>Eukaryota</v>
      </c>
      <c r="J1460" t="str">
        <f>VLOOKUP($B1460,SOCS_box_taxonomy!$B$2:$Z$948,7,0)</f>
        <v xml:space="preserve"> Metazoa</v>
      </c>
      <c r="K1460" t="str">
        <f>VLOOKUP($B1460,SOCS_box_taxonomy!$B$2:$Z$948,8,0)</f>
        <v xml:space="preserve"> Chordata</v>
      </c>
      <c r="L1460" t="str">
        <f>VLOOKUP($B1460,SOCS_box_taxonomy!$B$2:$Z$948,9,0)</f>
        <v xml:space="preserve"> Craniata</v>
      </c>
      <c r="M1460" t="str">
        <f>VLOOKUP($B1460,SOCS_box_taxonomy!$B$2:$Z$948,10,0)</f>
        <v xml:space="preserve"> Vertebrata</v>
      </c>
      <c r="N1460" t="str">
        <f>VLOOKUP($B1460,SOCS_box_taxonomy!$B$2:$Z$948,11,0)</f>
        <v xml:space="preserve"> Euteleostomi</v>
      </c>
      <c r="O1460" t="str">
        <f>VLOOKUP($B1460,SOCS_box_taxonomy!$B$2:$Z$948,12,0)</f>
        <v>Mammalia</v>
      </c>
      <c r="P1460" t="str">
        <f>VLOOKUP($B1460,SOCS_box_taxonomy!$B$2:$Z$948,13,0)</f>
        <v xml:space="preserve"> Eutheria</v>
      </c>
      <c r="Q1460" t="str">
        <f>VLOOKUP($B1460,SOCS_box_taxonomy!$B$2:$Z$948,14,0)</f>
        <v xml:space="preserve"> Laurasiatheria</v>
      </c>
      <c r="R1460" t="str">
        <f>VLOOKUP($B1460,SOCS_box_taxonomy!$B$2:$Z$948,15,0)</f>
        <v xml:space="preserve"> Cetartiodactyla</v>
      </c>
      <c r="S1460" t="str">
        <f>VLOOKUP($B1460,SOCS_box_taxonomy!$B$2:$Z$948,16,0)</f>
        <v xml:space="preserve"> Ruminantia</v>
      </c>
      <c r="T1460" t="str">
        <f>VLOOKUP($B1460,SOCS_box_taxonomy!$B$2:$Z$948,17,0)</f>
        <v>Pecora</v>
      </c>
      <c r="U1460" t="str">
        <f>VLOOKUP($B1460,SOCS_box_taxonomy!$B$2:$Z$948,18,0)</f>
        <v xml:space="preserve"> Bovidae</v>
      </c>
      <c r="V1460" t="str">
        <f>VLOOKUP($B1460,SOCS_box_taxonomy!$B$2:$Z$948,19,0)</f>
        <v xml:space="preserve"> Bovinae</v>
      </c>
      <c r="W1460" t="str">
        <f>VLOOKUP($B1460,SOCS_box_taxonomy!$B$2:$Z$948,20,0)</f>
        <v xml:space="preserve"> Bos.</v>
      </c>
      <c r="X1460">
        <f>VLOOKUP($B1460,SOCS_box_taxonomy!$B$2:$Z$948,21,0)</f>
        <v>0</v>
      </c>
      <c r="Y1460">
        <f>VLOOKUP($B1460,SOCS_box_taxonomy!$B$2:$Z$948,22,0)</f>
        <v>0</v>
      </c>
    </row>
    <row r="1461" spans="1:26">
      <c r="A1461" t="s">
        <v>689</v>
      </c>
      <c r="B1461" t="s">
        <v>1784</v>
      </c>
      <c r="C1461">
        <v>318</v>
      </c>
      <c r="D1461" t="s">
        <v>21</v>
      </c>
      <c r="E1461">
        <v>275</v>
      </c>
      <c r="F1461">
        <v>314</v>
      </c>
      <c r="G1461">
        <v>1016</v>
      </c>
      <c r="H1461" t="s">
        <v>1265</v>
      </c>
      <c r="I1461" t="str">
        <f>VLOOKUP($B1461,SOCS_box_taxonomy!$B$2:$Z$948,6,0)</f>
        <v>Eukaryota</v>
      </c>
      <c r="J1461" t="str">
        <f>VLOOKUP($B1461,SOCS_box_taxonomy!$B$2:$Z$948,7,0)</f>
        <v xml:space="preserve"> Metazoa</v>
      </c>
      <c r="K1461" t="str">
        <f>VLOOKUP($B1461,SOCS_box_taxonomy!$B$2:$Z$948,8,0)</f>
        <v xml:space="preserve"> Chordata</v>
      </c>
      <c r="L1461" t="str">
        <f>VLOOKUP($B1461,SOCS_box_taxonomy!$B$2:$Z$948,9,0)</f>
        <v xml:space="preserve"> Craniata</v>
      </c>
      <c r="M1461" t="str">
        <f>VLOOKUP($B1461,SOCS_box_taxonomy!$B$2:$Z$948,10,0)</f>
        <v xml:space="preserve"> Vertebrata</v>
      </c>
      <c r="N1461" t="str">
        <f>VLOOKUP($B1461,SOCS_box_taxonomy!$B$2:$Z$948,11,0)</f>
        <v xml:space="preserve"> Euteleostomi</v>
      </c>
      <c r="O1461" t="str">
        <f>VLOOKUP($B1461,SOCS_box_taxonomy!$B$2:$Z$948,12,0)</f>
        <v>Mammalia</v>
      </c>
      <c r="P1461" t="str">
        <f>VLOOKUP($B1461,SOCS_box_taxonomy!$B$2:$Z$948,13,0)</f>
        <v xml:space="preserve"> Eutheria</v>
      </c>
      <c r="Q1461" t="str">
        <f>VLOOKUP($B1461,SOCS_box_taxonomy!$B$2:$Z$948,14,0)</f>
        <v xml:space="preserve"> Laurasiatheria</v>
      </c>
      <c r="R1461" t="str">
        <f>VLOOKUP($B1461,SOCS_box_taxonomy!$B$2:$Z$948,15,0)</f>
        <v xml:space="preserve"> Cetartiodactyla</v>
      </c>
      <c r="S1461" t="str">
        <f>VLOOKUP($B1461,SOCS_box_taxonomy!$B$2:$Z$948,16,0)</f>
        <v xml:space="preserve"> Ruminantia</v>
      </c>
      <c r="T1461" t="str">
        <f>VLOOKUP($B1461,SOCS_box_taxonomy!$B$2:$Z$948,17,0)</f>
        <v>Pecora</v>
      </c>
      <c r="U1461" t="str">
        <f>VLOOKUP($B1461,SOCS_box_taxonomy!$B$2:$Z$948,18,0)</f>
        <v xml:space="preserve"> Bovidae</v>
      </c>
      <c r="V1461" t="str">
        <f>VLOOKUP($B1461,SOCS_box_taxonomy!$B$2:$Z$948,19,0)</f>
        <v xml:space="preserve"> Bovinae</v>
      </c>
      <c r="W1461" t="str">
        <f>VLOOKUP($B1461,SOCS_box_taxonomy!$B$2:$Z$948,20,0)</f>
        <v xml:space="preserve"> Bos.</v>
      </c>
      <c r="X1461">
        <f>VLOOKUP($B1461,SOCS_box_taxonomy!$B$2:$Z$948,21,0)</f>
        <v>0</v>
      </c>
      <c r="Y1461">
        <f>VLOOKUP($B1461,SOCS_box_taxonomy!$B$2:$Z$948,22,0)</f>
        <v>0</v>
      </c>
      <c r="Z1461">
        <f>$F1461-$E1461+1</f>
        <v>40</v>
      </c>
    </row>
    <row r="1462" spans="1:26">
      <c r="A1462" t="s">
        <v>690</v>
      </c>
      <c r="B1462" t="s">
        <v>1785</v>
      </c>
      <c r="C1462">
        <v>452</v>
      </c>
      <c r="D1462" t="s">
        <v>1269</v>
      </c>
      <c r="E1462">
        <v>105</v>
      </c>
      <c r="F1462">
        <v>196</v>
      </c>
      <c r="G1462">
        <v>64467</v>
      </c>
      <c r="H1462" t="s">
        <v>1270</v>
      </c>
      <c r="I1462" t="str">
        <f>VLOOKUP($B1462,SOCS_box_taxonomy!$B$2:$Z$948,6,0)</f>
        <v>Eukaryota</v>
      </c>
      <c r="J1462" t="str">
        <f>VLOOKUP($B1462,SOCS_box_taxonomy!$B$2:$Z$948,7,0)</f>
        <v xml:space="preserve"> Metazoa</v>
      </c>
      <c r="K1462" t="str">
        <f>VLOOKUP($B1462,SOCS_box_taxonomy!$B$2:$Z$948,8,0)</f>
        <v xml:space="preserve"> Chordata</v>
      </c>
      <c r="L1462" t="str">
        <f>VLOOKUP($B1462,SOCS_box_taxonomy!$B$2:$Z$948,9,0)</f>
        <v xml:space="preserve"> Craniata</v>
      </c>
      <c r="M1462" t="str">
        <f>VLOOKUP($B1462,SOCS_box_taxonomy!$B$2:$Z$948,10,0)</f>
        <v xml:space="preserve"> Vertebrata</v>
      </c>
      <c r="N1462" t="str">
        <f>VLOOKUP($B1462,SOCS_box_taxonomy!$B$2:$Z$948,11,0)</f>
        <v xml:space="preserve"> Euteleostomi</v>
      </c>
      <c r="O1462" t="str">
        <f>VLOOKUP($B1462,SOCS_box_taxonomy!$B$2:$Z$948,12,0)</f>
        <v>Mammalia</v>
      </c>
      <c r="P1462" t="str">
        <f>VLOOKUP($B1462,SOCS_box_taxonomy!$B$2:$Z$948,13,0)</f>
        <v xml:space="preserve"> Eutheria</v>
      </c>
      <c r="Q1462" t="str">
        <f>VLOOKUP($B1462,SOCS_box_taxonomy!$B$2:$Z$948,14,0)</f>
        <v xml:space="preserve"> Laurasiatheria</v>
      </c>
      <c r="R1462" t="str">
        <f>VLOOKUP($B1462,SOCS_box_taxonomy!$B$2:$Z$948,15,0)</f>
        <v xml:space="preserve"> Cetartiodactyla</v>
      </c>
      <c r="S1462" t="str">
        <f>VLOOKUP($B1462,SOCS_box_taxonomy!$B$2:$Z$948,16,0)</f>
        <v xml:space="preserve"> Ruminantia</v>
      </c>
      <c r="T1462" t="str">
        <f>VLOOKUP($B1462,SOCS_box_taxonomy!$B$2:$Z$948,17,0)</f>
        <v>Pecora</v>
      </c>
      <c r="U1462" t="str">
        <f>VLOOKUP($B1462,SOCS_box_taxonomy!$B$2:$Z$948,18,0)</f>
        <v xml:space="preserve"> Bovidae</v>
      </c>
      <c r="V1462" t="str">
        <f>VLOOKUP($B1462,SOCS_box_taxonomy!$B$2:$Z$948,19,0)</f>
        <v xml:space="preserve"> Bovinae</v>
      </c>
      <c r="W1462" t="str">
        <f>VLOOKUP($B1462,SOCS_box_taxonomy!$B$2:$Z$948,20,0)</f>
        <v xml:space="preserve"> Bos.</v>
      </c>
      <c r="X1462">
        <f>VLOOKUP($B1462,SOCS_box_taxonomy!$B$2:$Z$948,21,0)</f>
        <v>0</v>
      </c>
      <c r="Y1462">
        <f>VLOOKUP($B1462,SOCS_box_taxonomy!$B$2:$Z$948,22,0)</f>
        <v>0</v>
      </c>
    </row>
    <row r="1463" spans="1:26">
      <c r="A1463" t="s">
        <v>690</v>
      </c>
      <c r="B1463" t="s">
        <v>1785</v>
      </c>
      <c r="C1463">
        <v>452</v>
      </c>
      <c r="D1463" t="s">
        <v>1269</v>
      </c>
      <c r="E1463">
        <v>170</v>
      </c>
      <c r="F1463">
        <v>251</v>
      </c>
      <c r="G1463">
        <v>64467</v>
      </c>
      <c r="H1463" t="s">
        <v>1270</v>
      </c>
      <c r="I1463" t="str">
        <f>VLOOKUP($B1463,SOCS_box_taxonomy!$B$2:$Z$948,6,0)</f>
        <v>Eukaryota</v>
      </c>
      <c r="J1463" t="str">
        <f>VLOOKUP($B1463,SOCS_box_taxonomy!$B$2:$Z$948,7,0)</f>
        <v xml:space="preserve"> Metazoa</v>
      </c>
      <c r="K1463" t="str">
        <f>VLOOKUP($B1463,SOCS_box_taxonomy!$B$2:$Z$948,8,0)</f>
        <v xml:space="preserve"> Chordata</v>
      </c>
      <c r="L1463" t="str">
        <f>VLOOKUP($B1463,SOCS_box_taxonomy!$B$2:$Z$948,9,0)</f>
        <v xml:space="preserve"> Craniata</v>
      </c>
      <c r="M1463" t="str">
        <f>VLOOKUP($B1463,SOCS_box_taxonomy!$B$2:$Z$948,10,0)</f>
        <v xml:space="preserve"> Vertebrata</v>
      </c>
      <c r="N1463" t="str">
        <f>VLOOKUP($B1463,SOCS_box_taxonomy!$B$2:$Z$948,11,0)</f>
        <v xml:space="preserve"> Euteleostomi</v>
      </c>
      <c r="O1463" t="str">
        <f>VLOOKUP($B1463,SOCS_box_taxonomy!$B$2:$Z$948,12,0)</f>
        <v>Mammalia</v>
      </c>
      <c r="P1463" t="str">
        <f>VLOOKUP($B1463,SOCS_box_taxonomy!$B$2:$Z$948,13,0)</f>
        <v xml:space="preserve"> Eutheria</v>
      </c>
      <c r="Q1463" t="str">
        <f>VLOOKUP($B1463,SOCS_box_taxonomy!$B$2:$Z$948,14,0)</f>
        <v xml:space="preserve"> Laurasiatheria</v>
      </c>
      <c r="R1463" t="str">
        <f>VLOOKUP($B1463,SOCS_box_taxonomy!$B$2:$Z$948,15,0)</f>
        <v xml:space="preserve"> Cetartiodactyla</v>
      </c>
      <c r="S1463" t="str">
        <f>VLOOKUP($B1463,SOCS_box_taxonomy!$B$2:$Z$948,16,0)</f>
        <v xml:space="preserve"> Ruminantia</v>
      </c>
      <c r="T1463" t="str">
        <f>VLOOKUP($B1463,SOCS_box_taxonomy!$B$2:$Z$948,17,0)</f>
        <v>Pecora</v>
      </c>
      <c r="U1463" t="str">
        <f>VLOOKUP($B1463,SOCS_box_taxonomy!$B$2:$Z$948,18,0)</f>
        <v xml:space="preserve"> Bovidae</v>
      </c>
      <c r="V1463" t="str">
        <f>VLOOKUP($B1463,SOCS_box_taxonomy!$B$2:$Z$948,19,0)</f>
        <v xml:space="preserve"> Bovinae</v>
      </c>
      <c r="W1463" t="str">
        <f>VLOOKUP($B1463,SOCS_box_taxonomy!$B$2:$Z$948,20,0)</f>
        <v xml:space="preserve"> Bos.</v>
      </c>
      <c r="X1463">
        <f>VLOOKUP($B1463,SOCS_box_taxonomy!$B$2:$Z$948,21,0)</f>
        <v>0</v>
      </c>
      <c r="Y1463">
        <f>VLOOKUP($B1463,SOCS_box_taxonomy!$B$2:$Z$948,22,0)</f>
        <v>0</v>
      </c>
    </row>
    <row r="1464" spans="1:26">
      <c r="A1464" t="s">
        <v>690</v>
      </c>
      <c r="B1464" t="s">
        <v>1785</v>
      </c>
      <c r="C1464">
        <v>452</v>
      </c>
      <c r="D1464" t="s">
        <v>1269</v>
      </c>
      <c r="E1464">
        <v>250</v>
      </c>
      <c r="F1464">
        <v>345</v>
      </c>
      <c r="G1464">
        <v>64467</v>
      </c>
      <c r="H1464" t="s">
        <v>1270</v>
      </c>
      <c r="I1464" t="str">
        <f>VLOOKUP($B1464,SOCS_box_taxonomy!$B$2:$Z$948,6,0)</f>
        <v>Eukaryota</v>
      </c>
      <c r="J1464" t="str">
        <f>VLOOKUP($B1464,SOCS_box_taxonomy!$B$2:$Z$948,7,0)</f>
        <v xml:space="preserve"> Metazoa</v>
      </c>
      <c r="K1464" t="str">
        <f>VLOOKUP($B1464,SOCS_box_taxonomy!$B$2:$Z$948,8,0)</f>
        <v xml:space="preserve"> Chordata</v>
      </c>
      <c r="L1464" t="str">
        <f>VLOOKUP($B1464,SOCS_box_taxonomy!$B$2:$Z$948,9,0)</f>
        <v xml:space="preserve"> Craniata</v>
      </c>
      <c r="M1464" t="str">
        <f>VLOOKUP($B1464,SOCS_box_taxonomy!$B$2:$Z$948,10,0)</f>
        <v xml:space="preserve"> Vertebrata</v>
      </c>
      <c r="N1464" t="str">
        <f>VLOOKUP($B1464,SOCS_box_taxonomy!$B$2:$Z$948,11,0)</f>
        <v xml:space="preserve"> Euteleostomi</v>
      </c>
      <c r="O1464" t="str">
        <f>VLOOKUP($B1464,SOCS_box_taxonomy!$B$2:$Z$948,12,0)</f>
        <v>Mammalia</v>
      </c>
      <c r="P1464" t="str">
        <f>VLOOKUP($B1464,SOCS_box_taxonomy!$B$2:$Z$948,13,0)</f>
        <v xml:space="preserve"> Eutheria</v>
      </c>
      <c r="Q1464" t="str">
        <f>VLOOKUP($B1464,SOCS_box_taxonomy!$B$2:$Z$948,14,0)</f>
        <v xml:space="preserve"> Laurasiatheria</v>
      </c>
      <c r="R1464" t="str">
        <f>VLOOKUP($B1464,SOCS_box_taxonomy!$B$2:$Z$948,15,0)</f>
        <v xml:space="preserve"> Cetartiodactyla</v>
      </c>
      <c r="S1464" t="str">
        <f>VLOOKUP($B1464,SOCS_box_taxonomy!$B$2:$Z$948,16,0)</f>
        <v xml:space="preserve"> Ruminantia</v>
      </c>
      <c r="T1464" t="str">
        <f>VLOOKUP($B1464,SOCS_box_taxonomy!$B$2:$Z$948,17,0)</f>
        <v>Pecora</v>
      </c>
      <c r="U1464" t="str">
        <f>VLOOKUP($B1464,SOCS_box_taxonomy!$B$2:$Z$948,18,0)</f>
        <v xml:space="preserve"> Bovidae</v>
      </c>
      <c r="V1464" t="str">
        <f>VLOOKUP($B1464,SOCS_box_taxonomy!$B$2:$Z$948,19,0)</f>
        <v xml:space="preserve"> Bovinae</v>
      </c>
      <c r="W1464" t="str">
        <f>VLOOKUP($B1464,SOCS_box_taxonomy!$B$2:$Z$948,20,0)</f>
        <v xml:space="preserve"> Bos.</v>
      </c>
      <c r="X1464">
        <f>VLOOKUP($B1464,SOCS_box_taxonomy!$B$2:$Z$948,21,0)</f>
        <v>0</v>
      </c>
      <c r="Y1464">
        <f>VLOOKUP($B1464,SOCS_box_taxonomy!$B$2:$Z$948,22,0)</f>
        <v>0</v>
      </c>
    </row>
    <row r="1465" spans="1:26">
      <c r="A1465" t="s">
        <v>690</v>
      </c>
      <c r="B1465" t="s">
        <v>1785</v>
      </c>
      <c r="C1465">
        <v>452</v>
      </c>
      <c r="D1465" t="s">
        <v>1269</v>
      </c>
      <c r="E1465">
        <v>50</v>
      </c>
      <c r="F1465">
        <v>163</v>
      </c>
      <c r="G1465">
        <v>64467</v>
      </c>
      <c r="H1465" t="s">
        <v>1270</v>
      </c>
      <c r="I1465" t="str">
        <f>VLOOKUP($B1465,SOCS_box_taxonomy!$B$2:$Z$948,6,0)</f>
        <v>Eukaryota</v>
      </c>
      <c r="J1465" t="str">
        <f>VLOOKUP($B1465,SOCS_box_taxonomy!$B$2:$Z$948,7,0)</f>
        <v xml:space="preserve"> Metazoa</v>
      </c>
      <c r="K1465" t="str">
        <f>VLOOKUP($B1465,SOCS_box_taxonomy!$B$2:$Z$948,8,0)</f>
        <v xml:space="preserve"> Chordata</v>
      </c>
      <c r="L1465" t="str">
        <f>VLOOKUP($B1465,SOCS_box_taxonomy!$B$2:$Z$948,9,0)</f>
        <v xml:space="preserve"> Craniata</v>
      </c>
      <c r="M1465" t="str">
        <f>VLOOKUP($B1465,SOCS_box_taxonomy!$B$2:$Z$948,10,0)</f>
        <v xml:space="preserve"> Vertebrata</v>
      </c>
      <c r="N1465" t="str">
        <f>VLOOKUP($B1465,SOCS_box_taxonomy!$B$2:$Z$948,11,0)</f>
        <v xml:space="preserve"> Euteleostomi</v>
      </c>
      <c r="O1465" t="str">
        <f>VLOOKUP($B1465,SOCS_box_taxonomy!$B$2:$Z$948,12,0)</f>
        <v>Mammalia</v>
      </c>
      <c r="P1465" t="str">
        <f>VLOOKUP($B1465,SOCS_box_taxonomy!$B$2:$Z$948,13,0)</f>
        <v xml:space="preserve"> Eutheria</v>
      </c>
      <c r="Q1465" t="str">
        <f>VLOOKUP($B1465,SOCS_box_taxonomy!$B$2:$Z$948,14,0)</f>
        <v xml:space="preserve"> Laurasiatheria</v>
      </c>
      <c r="R1465" t="str">
        <f>VLOOKUP($B1465,SOCS_box_taxonomy!$B$2:$Z$948,15,0)</f>
        <v xml:space="preserve"> Cetartiodactyla</v>
      </c>
      <c r="S1465" t="str">
        <f>VLOOKUP($B1465,SOCS_box_taxonomy!$B$2:$Z$948,16,0)</f>
        <v xml:space="preserve"> Ruminantia</v>
      </c>
      <c r="T1465" t="str">
        <f>VLOOKUP($B1465,SOCS_box_taxonomy!$B$2:$Z$948,17,0)</f>
        <v>Pecora</v>
      </c>
      <c r="U1465" t="str">
        <f>VLOOKUP($B1465,SOCS_box_taxonomy!$B$2:$Z$948,18,0)</f>
        <v xml:space="preserve"> Bovidae</v>
      </c>
      <c r="V1465" t="str">
        <f>VLOOKUP($B1465,SOCS_box_taxonomy!$B$2:$Z$948,19,0)</f>
        <v xml:space="preserve"> Bovinae</v>
      </c>
      <c r="W1465" t="str">
        <f>VLOOKUP($B1465,SOCS_box_taxonomy!$B$2:$Z$948,20,0)</f>
        <v xml:space="preserve"> Bos.</v>
      </c>
      <c r="X1465">
        <f>VLOOKUP($B1465,SOCS_box_taxonomy!$B$2:$Z$948,21,0)</f>
        <v>0</v>
      </c>
      <c r="Y1465">
        <f>VLOOKUP($B1465,SOCS_box_taxonomy!$B$2:$Z$948,22,0)</f>
        <v>0</v>
      </c>
    </row>
    <row r="1466" spans="1:26">
      <c r="A1466" t="s">
        <v>690</v>
      </c>
      <c r="B1466" t="s">
        <v>1785</v>
      </c>
      <c r="C1466">
        <v>452</v>
      </c>
      <c r="D1466" t="s">
        <v>21</v>
      </c>
      <c r="E1466">
        <v>407</v>
      </c>
      <c r="F1466">
        <v>446</v>
      </c>
      <c r="G1466">
        <v>1016</v>
      </c>
      <c r="H1466" t="s">
        <v>1265</v>
      </c>
      <c r="I1466" t="str">
        <f>VLOOKUP($B1466,SOCS_box_taxonomy!$B$2:$Z$948,6,0)</f>
        <v>Eukaryota</v>
      </c>
      <c r="J1466" t="str">
        <f>VLOOKUP($B1466,SOCS_box_taxonomy!$B$2:$Z$948,7,0)</f>
        <v xml:space="preserve"> Metazoa</v>
      </c>
      <c r="K1466" t="str">
        <f>VLOOKUP($B1466,SOCS_box_taxonomy!$B$2:$Z$948,8,0)</f>
        <v xml:space="preserve"> Chordata</v>
      </c>
      <c r="L1466" t="str">
        <f>VLOOKUP($B1466,SOCS_box_taxonomy!$B$2:$Z$948,9,0)</f>
        <v xml:space="preserve"> Craniata</v>
      </c>
      <c r="M1466" t="str">
        <f>VLOOKUP($B1466,SOCS_box_taxonomy!$B$2:$Z$948,10,0)</f>
        <v xml:space="preserve"> Vertebrata</v>
      </c>
      <c r="N1466" t="str">
        <f>VLOOKUP($B1466,SOCS_box_taxonomy!$B$2:$Z$948,11,0)</f>
        <v xml:space="preserve"> Euteleostomi</v>
      </c>
      <c r="O1466" t="str">
        <f>VLOOKUP($B1466,SOCS_box_taxonomy!$B$2:$Z$948,12,0)</f>
        <v>Mammalia</v>
      </c>
      <c r="P1466" t="str">
        <f>VLOOKUP($B1466,SOCS_box_taxonomy!$B$2:$Z$948,13,0)</f>
        <v xml:space="preserve"> Eutheria</v>
      </c>
      <c r="Q1466" t="str">
        <f>VLOOKUP($B1466,SOCS_box_taxonomy!$B$2:$Z$948,14,0)</f>
        <v xml:space="preserve"> Laurasiatheria</v>
      </c>
      <c r="R1466" t="str">
        <f>VLOOKUP($B1466,SOCS_box_taxonomy!$B$2:$Z$948,15,0)</f>
        <v xml:space="preserve"> Cetartiodactyla</v>
      </c>
      <c r="S1466" t="str">
        <f>VLOOKUP($B1466,SOCS_box_taxonomy!$B$2:$Z$948,16,0)</f>
        <v xml:space="preserve"> Ruminantia</v>
      </c>
      <c r="T1466" t="str">
        <f>VLOOKUP($B1466,SOCS_box_taxonomy!$B$2:$Z$948,17,0)</f>
        <v>Pecora</v>
      </c>
      <c r="U1466" t="str">
        <f>VLOOKUP($B1466,SOCS_box_taxonomy!$B$2:$Z$948,18,0)</f>
        <v xml:space="preserve"> Bovidae</v>
      </c>
      <c r="V1466" t="str">
        <f>VLOOKUP($B1466,SOCS_box_taxonomy!$B$2:$Z$948,19,0)</f>
        <v xml:space="preserve"> Bovinae</v>
      </c>
      <c r="W1466" t="str">
        <f>VLOOKUP($B1466,SOCS_box_taxonomy!$B$2:$Z$948,20,0)</f>
        <v xml:space="preserve"> Bos.</v>
      </c>
      <c r="X1466">
        <f>VLOOKUP($B1466,SOCS_box_taxonomy!$B$2:$Z$948,21,0)</f>
        <v>0</v>
      </c>
      <c r="Y1466">
        <f>VLOOKUP($B1466,SOCS_box_taxonomy!$B$2:$Z$948,22,0)</f>
        <v>0</v>
      </c>
      <c r="Z1466">
        <f>$F1466-$E1466+1</f>
        <v>40</v>
      </c>
    </row>
    <row r="1467" spans="1:26">
      <c r="A1467" t="s">
        <v>690</v>
      </c>
      <c r="B1467" t="s">
        <v>1785</v>
      </c>
      <c r="C1467">
        <v>452</v>
      </c>
      <c r="D1467" t="s">
        <v>1716</v>
      </c>
      <c r="E1467">
        <v>1</v>
      </c>
      <c r="F1467">
        <v>49</v>
      </c>
      <c r="G1467">
        <v>4</v>
      </c>
      <c r="I1467" t="str">
        <f>VLOOKUP($B1467,SOCS_box_taxonomy!$B$2:$Z$948,6,0)</f>
        <v>Eukaryota</v>
      </c>
      <c r="J1467" t="str">
        <f>VLOOKUP($B1467,SOCS_box_taxonomy!$B$2:$Z$948,7,0)</f>
        <v xml:space="preserve"> Metazoa</v>
      </c>
      <c r="K1467" t="str">
        <f>VLOOKUP($B1467,SOCS_box_taxonomy!$B$2:$Z$948,8,0)</f>
        <v xml:space="preserve"> Chordata</v>
      </c>
      <c r="L1467" t="str">
        <f>VLOOKUP($B1467,SOCS_box_taxonomy!$B$2:$Z$948,9,0)</f>
        <v xml:space="preserve"> Craniata</v>
      </c>
      <c r="M1467" t="str">
        <f>VLOOKUP($B1467,SOCS_box_taxonomy!$B$2:$Z$948,10,0)</f>
        <v xml:space="preserve"> Vertebrata</v>
      </c>
      <c r="N1467" t="str">
        <f>VLOOKUP($B1467,SOCS_box_taxonomy!$B$2:$Z$948,11,0)</f>
        <v xml:space="preserve"> Euteleostomi</v>
      </c>
      <c r="O1467" t="str">
        <f>VLOOKUP($B1467,SOCS_box_taxonomy!$B$2:$Z$948,12,0)</f>
        <v>Mammalia</v>
      </c>
      <c r="P1467" t="str">
        <f>VLOOKUP($B1467,SOCS_box_taxonomy!$B$2:$Z$948,13,0)</f>
        <v xml:space="preserve"> Eutheria</v>
      </c>
      <c r="Q1467" t="str">
        <f>VLOOKUP($B1467,SOCS_box_taxonomy!$B$2:$Z$948,14,0)</f>
        <v xml:space="preserve"> Laurasiatheria</v>
      </c>
      <c r="R1467" t="str">
        <f>VLOOKUP($B1467,SOCS_box_taxonomy!$B$2:$Z$948,15,0)</f>
        <v xml:space="preserve"> Cetartiodactyla</v>
      </c>
      <c r="S1467" t="str">
        <f>VLOOKUP($B1467,SOCS_box_taxonomy!$B$2:$Z$948,16,0)</f>
        <v xml:space="preserve"> Ruminantia</v>
      </c>
      <c r="T1467" t="str">
        <f>VLOOKUP($B1467,SOCS_box_taxonomy!$B$2:$Z$948,17,0)</f>
        <v>Pecora</v>
      </c>
      <c r="U1467" t="str">
        <f>VLOOKUP($B1467,SOCS_box_taxonomy!$B$2:$Z$948,18,0)</f>
        <v xml:space="preserve"> Bovidae</v>
      </c>
      <c r="V1467" t="str">
        <f>VLOOKUP($B1467,SOCS_box_taxonomy!$B$2:$Z$948,19,0)</f>
        <v xml:space="preserve"> Bovinae</v>
      </c>
      <c r="W1467" t="str">
        <f>VLOOKUP($B1467,SOCS_box_taxonomy!$B$2:$Z$948,20,0)</f>
        <v xml:space="preserve"> Bos.</v>
      </c>
      <c r="X1467">
        <f>VLOOKUP($B1467,SOCS_box_taxonomy!$B$2:$Z$948,21,0)</f>
        <v>0</v>
      </c>
      <c r="Y1467">
        <f>VLOOKUP($B1467,SOCS_box_taxonomy!$B$2:$Z$948,22,0)</f>
        <v>0</v>
      </c>
    </row>
    <row r="1468" spans="1:26">
      <c r="A1468" t="s">
        <v>691</v>
      </c>
      <c r="B1468" t="s">
        <v>1786</v>
      </c>
      <c r="C1468">
        <v>421</v>
      </c>
      <c r="D1468" t="s">
        <v>21</v>
      </c>
      <c r="E1468">
        <v>384</v>
      </c>
      <c r="F1468">
        <v>420</v>
      </c>
      <c r="G1468">
        <v>1016</v>
      </c>
      <c r="H1468" t="s">
        <v>1265</v>
      </c>
      <c r="I1468" t="str">
        <f>VLOOKUP($B1468,SOCS_box_taxonomy!$B$2:$Z$948,6,0)</f>
        <v>Eukaryota</v>
      </c>
      <c r="J1468" t="str">
        <f>VLOOKUP($B1468,SOCS_box_taxonomy!$B$2:$Z$948,7,0)</f>
        <v xml:space="preserve"> Metazoa</v>
      </c>
      <c r="K1468" t="str">
        <f>VLOOKUP($B1468,SOCS_box_taxonomy!$B$2:$Z$948,8,0)</f>
        <v xml:space="preserve"> Chordata</v>
      </c>
      <c r="L1468" t="str">
        <f>VLOOKUP($B1468,SOCS_box_taxonomy!$B$2:$Z$948,9,0)</f>
        <v xml:space="preserve"> Craniata</v>
      </c>
      <c r="M1468" t="str">
        <f>VLOOKUP($B1468,SOCS_box_taxonomy!$B$2:$Z$948,10,0)</f>
        <v xml:space="preserve"> Vertebrata</v>
      </c>
      <c r="N1468" t="str">
        <f>VLOOKUP($B1468,SOCS_box_taxonomy!$B$2:$Z$948,11,0)</f>
        <v xml:space="preserve"> Euteleostomi</v>
      </c>
      <c r="O1468" t="str">
        <f>VLOOKUP($B1468,SOCS_box_taxonomy!$B$2:$Z$948,12,0)</f>
        <v>Mammalia</v>
      </c>
      <c r="P1468" t="str">
        <f>VLOOKUP($B1468,SOCS_box_taxonomy!$B$2:$Z$948,13,0)</f>
        <v xml:space="preserve"> Eutheria</v>
      </c>
      <c r="Q1468" t="str">
        <f>VLOOKUP($B1468,SOCS_box_taxonomy!$B$2:$Z$948,14,0)</f>
        <v xml:space="preserve"> Laurasiatheria</v>
      </c>
      <c r="R1468" t="str">
        <f>VLOOKUP($B1468,SOCS_box_taxonomy!$B$2:$Z$948,15,0)</f>
        <v xml:space="preserve"> Cetartiodactyla</v>
      </c>
      <c r="S1468" t="str">
        <f>VLOOKUP($B1468,SOCS_box_taxonomy!$B$2:$Z$948,16,0)</f>
        <v xml:space="preserve"> Ruminantia</v>
      </c>
      <c r="T1468" t="str">
        <f>VLOOKUP($B1468,SOCS_box_taxonomy!$B$2:$Z$948,17,0)</f>
        <v>Pecora</v>
      </c>
      <c r="U1468" t="str">
        <f>VLOOKUP($B1468,SOCS_box_taxonomy!$B$2:$Z$948,18,0)</f>
        <v xml:space="preserve"> Bovidae</v>
      </c>
      <c r="V1468" t="str">
        <f>VLOOKUP($B1468,SOCS_box_taxonomy!$B$2:$Z$948,19,0)</f>
        <v xml:space="preserve"> Bovinae</v>
      </c>
      <c r="W1468" t="str">
        <f>VLOOKUP($B1468,SOCS_box_taxonomy!$B$2:$Z$948,20,0)</f>
        <v xml:space="preserve"> Bos.</v>
      </c>
      <c r="X1468">
        <f>VLOOKUP($B1468,SOCS_box_taxonomy!$B$2:$Z$948,21,0)</f>
        <v>0</v>
      </c>
      <c r="Y1468">
        <f>VLOOKUP($B1468,SOCS_box_taxonomy!$B$2:$Z$948,22,0)</f>
        <v>0</v>
      </c>
      <c r="Z1468">
        <f>$F1468-$E1468+1</f>
        <v>37</v>
      </c>
    </row>
    <row r="1469" spans="1:26">
      <c r="A1469" t="s">
        <v>691</v>
      </c>
      <c r="B1469" t="s">
        <v>1786</v>
      </c>
      <c r="C1469">
        <v>421</v>
      </c>
      <c r="D1469" t="s">
        <v>1266</v>
      </c>
      <c r="E1469">
        <v>160</v>
      </c>
      <c r="F1469">
        <v>199</v>
      </c>
      <c r="G1469">
        <v>121734</v>
      </c>
      <c r="H1469" t="s">
        <v>1267</v>
      </c>
      <c r="I1469" t="str">
        <f>VLOOKUP($B1469,SOCS_box_taxonomy!$B$2:$Z$948,6,0)</f>
        <v>Eukaryota</v>
      </c>
      <c r="J1469" t="str">
        <f>VLOOKUP($B1469,SOCS_box_taxonomy!$B$2:$Z$948,7,0)</f>
        <v xml:space="preserve"> Metazoa</v>
      </c>
      <c r="K1469" t="str">
        <f>VLOOKUP($B1469,SOCS_box_taxonomy!$B$2:$Z$948,8,0)</f>
        <v xml:space="preserve"> Chordata</v>
      </c>
      <c r="L1469" t="str">
        <f>VLOOKUP($B1469,SOCS_box_taxonomy!$B$2:$Z$948,9,0)</f>
        <v xml:space="preserve"> Craniata</v>
      </c>
      <c r="M1469" t="str">
        <f>VLOOKUP($B1469,SOCS_box_taxonomy!$B$2:$Z$948,10,0)</f>
        <v xml:space="preserve"> Vertebrata</v>
      </c>
      <c r="N1469" t="str">
        <f>VLOOKUP($B1469,SOCS_box_taxonomy!$B$2:$Z$948,11,0)</f>
        <v xml:space="preserve"> Euteleostomi</v>
      </c>
      <c r="O1469" t="str">
        <f>VLOOKUP($B1469,SOCS_box_taxonomy!$B$2:$Z$948,12,0)</f>
        <v>Mammalia</v>
      </c>
      <c r="P1469" t="str">
        <f>VLOOKUP($B1469,SOCS_box_taxonomy!$B$2:$Z$948,13,0)</f>
        <v xml:space="preserve"> Eutheria</v>
      </c>
      <c r="Q1469" t="str">
        <f>VLOOKUP($B1469,SOCS_box_taxonomy!$B$2:$Z$948,14,0)</f>
        <v xml:space="preserve"> Laurasiatheria</v>
      </c>
      <c r="R1469" t="str">
        <f>VLOOKUP($B1469,SOCS_box_taxonomy!$B$2:$Z$948,15,0)</f>
        <v xml:space="preserve"> Cetartiodactyla</v>
      </c>
      <c r="S1469" t="str">
        <f>VLOOKUP($B1469,SOCS_box_taxonomy!$B$2:$Z$948,16,0)</f>
        <v xml:space="preserve"> Ruminantia</v>
      </c>
      <c r="T1469" t="str">
        <f>VLOOKUP($B1469,SOCS_box_taxonomy!$B$2:$Z$948,17,0)</f>
        <v>Pecora</v>
      </c>
      <c r="U1469" t="str">
        <f>VLOOKUP($B1469,SOCS_box_taxonomy!$B$2:$Z$948,18,0)</f>
        <v xml:space="preserve"> Bovidae</v>
      </c>
      <c r="V1469" t="str">
        <f>VLOOKUP($B1469,SOCS_box_taxonomy!$B$2:$Z$948,19,0)</f>
        <v xml:space="preserve"> Bovinae</v>
      </c>
      <c r="W1469" t="str">
        <f>VLOOKUP($B1469,SOCS_box_taxonomy!$B$2:$Z$948,20,0)</f>
        <v xml:space="preserve"> Bos.</v>
      </c>
      <c r="X1469">
        <f>VLOOKUP($B1469,SOCS_box_taxonomy!$B$2:$Z$948,21,0)</f>
        <v>0</v>
      </c>
      <c r="Y1469">
        <f>VLOOKUP($B1469,SOCS_box_taxonomy!$B$2:$Z$948,22,0)</f>
        <v>0</v>
      </c>
    </row>
    <row r="1470" spans="1:26">
      <c r="A1470" t="s">
        <v>691</v>
      </c>
      <c r="B1470" t="s">
        <v>1786</v>
      </c>
      <c r="C1470">
        <v>421</v>
      </c>
      <c r="D1470" t="s">
        <v>1266</v>
      </c>
      <c r="E1470">
        <v>204</v>
      </c>
      <c r="F1470">
        <v>242</v>
      </c>
      <c r="G1470">
        <v>121734</v>
      </c>
      <c r="H1470" t="s">
        <v>1267</v>
      </c>
      <c r="I1470" t="str">
        <f>VLOOKUP($B1470,SOCS_box_taxonomy!$B$2:$Z$948,6,0)</f>
        <v>Eukaryota</v>
      </c>
      <c r="J1470" t="str">
        <f>VLOOKUP($B1470,SOCS_box_taxonomy!$B$2:$Z$948,7,0)</f>
        <v xml:space="preserve"> Metazoa</v>
      </c>
      <c r="K1470" t="str">
        <f>VLOOKUP($B1470,SOCS_box_taxonomy!$B$2:$Z$948,8,0)</f>
        <v xml:space="preserve"> Chordata</v>
      </c>
      <c r="L1470" t="str">
        <f>VLOOKUP($B1470,SOCS_box_taxonomy!$B$2:$Z$948,9,0)</f>
        <v xml:space="preserve"> Craniata</v>
      </c>
      <c r="M1470" t="str">
        <f>VLOOKUP($B1470,SOCS_box_taxonomy!$B$2:$Z$948,10,0)</f>
        <v xml:space="preserve"> Vertebrata</v>
      </c>
      <c r="N1470" t="str">
        <f>VLOOKUP($B1470,SOCS_box_taxonomy!$B$2:$Z$948,11,0)</f>
        <v xml:space="preserve"> Euteleostomi</v>
      </c>
      <c r="O1470" t="str">
        <f>VLOOKUP($B1470,SOCS_box_taxonomy!$B$2:$Z$948,12,0)</f>
        <v>Mammalia</v>
      </c>
      <c r="P1470" t="str">
        <f>VLOOKUP($B1470,SOCS_box_taxonomy!$B$2:$Z$948,13,0)</f>
        <v xml:space="preserve"> Eutheria</v>
      </c>
      <c r="Q1470" t="str">
        <f>VLOOKUP($B1470,SOCS_box_taxonomy!$B$2:$Z$948,14,0)</f>
        <v xml:space="preserve"> Laurasiatheria</v>
      </c>
      <c r="R1470" t="str">
        <f>VLOOKUP($B1470,SOCS_box_taxonomy!$B$2:$Z$948,15,0)</f>
        <v xml:space="preserve"> Cetartiodactyla</v>
      </c>
      <c r="S1470" t="str">
        <f>VLOOKUP($B1470,SOCS_box_taxonomy!$B$2:$Z$948,16,0)</f>
        <v xml:space="preserve"> Ruminantia</v>
      </c>
      <c r="T1470" t="str">
        <f>VLOOKUP($B1470,SOCS_box_taxonomy!$B$2:$Z$948,17,0)</f>
        <v>Pecora</v>
      </c>
      <c r="U1470" t="str">
        <f>VLOOKUP($B1470,SOCS_box_taxonomy!$B$2:$Z$948,18,0)</f>
        <v xml:space="preserve"> Bovidae</v>
      </c>
      <c r="V1470" t="str">
        <f>VLOOKUP($B1470,SOCS_box_taxonomy!$B$2:$Z$948,19,0)</f>
        <v xml:space="preserve"> Bovinae</v>
      </c>
      <c r="W1470" t="str">
        <f>VLOOKUP($B1470,SOCS_box_taxonomy!$B$2:$Z$948,20,0)</f>
        <v xml:space="preserve"> Bos.</v>
      </c>
      <c r="X1470">
        <f>VLOOKUP($B1470,SOCS_box_taxonomy!$B$2:$Z$948,21,0)</f>
        <v>0</v>
      </c>
      <c r="Y1470">
        <f>VLOOKUP($B1470,SOCS_box_taxonomy!$B$2:$Z$948,22,0)</f>
        <v>0</v>
      </c>
    </row>
    <row r="1471" spans="1:26">
      <c r="A1471" t="s">
        <v>691</v>
      </c>
      <c r="B1471" t="s">
        <v>1786</v>
      </c>
      <c r="C1471">
        <v>421</v>
      </c>
      <c r="D1471" t="s">
        <v>1266</v>
      </c>
      <c r="E1471">
        <v>246</v>
      </c>
      <c r="F1471">
        <v>284</v>
      </c>
      <c r="G1471">
        <v>121734</v>
      </c>
      <c r="H1471" t="s">
        <v>1267</v>
      </c>
      <c r="I1471" t="str">
        <f>VLOOKUP($B1471,SOCS_box_taxonomy!$B$2:$Z$948,6,0)</f>
        <v>Eukaryota</v>
      </c>
      <c r="J1471" t="str">
        <f>VLOOKUP($B1471,SOCS_box_taxonomy!$B$2:$Z$948,7,0)</f>
        <v xml:space="preserve"> Metazoa</v>
      </c>
      <c r="K1471" t="str">
        <f>VLOOKUP($B1471,SOCS_box_taxonomy!$B$2:$Z$948,8,0)</f>
        <v xml:space="preserve"> Chordata</v>
      </c>
      <c r="L1471" t="str">
        <f>VLOOKUP($B1471,SOCS_box_taxonomy!$B$2:$Z$948,9,0)</f>
        <v xml:space="preserve"> Craniata</v>
      </c>
      <c r="M1471" t="str">
        <f>VLOOKUP($B1471,SOCS_box_taxonomy!$B$2:$Z$948,10,0)</f>
        <v xml:space="preserve"> Vertebrata</v>
      </c>
      <c r="N1471" t="str">
        <f>VLOOKUP($B1471,SOCS_box_taxonomy!$B$2:$Z$948,11,0)</f>
        <v xml:space="preserve"> Euteleostomi</v>
      </c>
      <c r="O1471" t="str">
        <f>VLOOKUP($B1471,SOCS_box_taxonomy!$B$2:$Z$948,12,0)</f>
        <v>Mammalia</v>
      </c>
      <c r="P1471" t="str">
        <f>VLOOKUP($B1471,SOCS_box_taxonomy!$B$2:$Z$948,13,0)</f>
        <v xml:space="preserve"> Eutheria</v>
      </c>
      <c r="Q1471" t="str">
        <f>VLOOKUP($B1471,SOCS_box_taxonomy!$B$2:$Z$948,14,0)</f>
        <v xml:space="preserve"> Laurasiatheria</v>
      </c>
      <c r="R1471" t="str">
        <f>VLOOKUP($B1471,SOCS_box_taxonomy!$B$2:$Z$948,15,0)</f>
        <v xml:space="preserve"> Cetartiodactyla</v>
      </c>
      <c r="S1471" t="str">
        <f>VLOOKUP($B1471,SOCS_box_taxonomy!$B$2:$Z$948,16,0)</f>
        <v xml:space="preserve"> Ruminantia</v>
      </c>
      <c r="T1471" t="str">
        <f>VLOOKUP($B1471,SOCS_box_taxonomy!$B$2:$Z$948,17,0)</f>
        <v>Pecora</v>
      </c>
      <c r="U1471" t="str">
        <f>VLOOKUP($B1471,SOCS_box_taxonomy!$B$2:$Z$948,18,0)</f>
        <v xml:space="preserve"> Bovidae</v>
      </c>
      <c r="V1471" t="str">
        <f>VLOOKUP($B1471,SOCS_box_taxonomy!$B$2:$Z$948,19,0)</f>
        <v xml:space="preserve"> Bovinae</v>
      </c>
      <c r="W1471" t="str">
        <f>VLOOKUP($B1471,SOCS_box_taxonomy!$B$2:$Z$948,20,0)</f>
        <v xml:space="preserve"> Bos.</v>
      </c>
      <c r="X1471">
        <f>VLOOKUP($B1471,SOCS_box_taxonomy!$B$2:$Z$948,21,0)</f>
        <v>0</v>
      </c>
      <c r="Y1471">
        <f>VLOOKUP($B1471,SOCS_box_taxonomy!$B$2:$Z$948,22,0)</f>
        <v>0</v>
      </c>
    </row>
    <row r="1472" spans="1:26">
      <c r="A1472" t="s">
        <v>691</v>
      </c>
      <c r="B1472" t="s">
        <v>1786</v>
      </c>
      <c r="C1472">
        <v>421</v>
      </c>
      <c r="D1472" t="s">
        <v>1266</v>
      </c>
      <c r="E1472">
        <v>301</v>
      </c>
      <c r="F1472">
        <v>339</v>
      </c>
      <c r="G1472">
        <v>121734</v>
      </c>
      <c r="H1472" t="s">
        <v>1267</v>
      </c>
      <c r="I1472" t="str">
        <f>VLOOKUP($B1472,SOCS_box_taxonomy!$B$2:$Z$948,6,0)</f>
        <v>Eukaryota</v>
      </c>
      <c r="J1472" t="str">
        <f>VLOOKUP($B1472,SOCS_box_taxonomy!$B$2:$Z$948,7,0)</f>
        <v xml:space="preserve"> Metazoa</v>
      </c>
      <c r="K1472" t="str">
        <f>VLOOKUP($B1472,SOCS_box_taxonomy!$B$2:$Z$948,8,0)</f>
        <v xml:space="preserve"> Chordata</v>
      </c>
      <c r="L1472" t="str">
        <f>VLOOKUP($B1472,SOCS_box_taxonomy!$B$2:$Z$948,9,0)</f>
        <v xml:space="preserve"> Craniata</v>
      </c>
      <c r="M1472" t="str">
        <f>VLOOKUP($B1472,SOCS_box_taxonomy!$B$2:$Z$948,10,0)</f>
        <v xml:space="preserve"> Vertebrata</v>
      </c>
      <c r="N1472" t="str">
        <f>VLOOKUP($B1472,SOCS_box_taxonomy!$B$2:$Z$948,11,0)</f>
        <v xml:space="preserve"> Euteleostomi</v>
      </c>
      <c r="O1472" t="str">
        <f>VLOOKUP($B1472,SOCS_box_taxonomy!$B$2:$Z$948,12,0)</f>
        <v>Mammalia</v>
      </c>
      <c r="P1472" t="str">
        <f>VLOOKUP($B1472,SOCS_box_taxonomy!$B$2:$Z$948,13,0)</f>
        <v xml:space="preserve"> Eutheria</v>
      </c>
      <c r="Q1472" t="str">
        <f>VLOOKUP($B1472,SOCS_box_taxonomy!$B$2:$Z$948,14,0)</f>
        <v xml:space="preserve"> Laurasiatheria</v>
      </c>
      <c r="R1472" t="str">
        <f>VLOOKUP($B1472,SOCS_box_taxonomy!$B$2:$Z$948,15,0)</f>
        <v xml:space="preserve"> Cetartiodactyla</v>
      </c>
      <c r="S1472" t="str">
        <f>VLOOKUP($B1472,SOCS_box_taxonomy!$B$2:$Z$948,16,0)</f>
        <v xml:space="preserve"> Ruminantia</v>
      </c>
      <c r="T1472" t="str">
        <f>VLOOKUP($B1472,SOCS_box_taxonomy!$B$2:$Z$948,17,0)</f>
        <v>Pecora</v>
      </c>
      <c r="U1472" t="str">
        <f>VLOOKUP($B1472,SOCS_box_taxonomy!$B$2:$Z$948,18,0)</f>
        <v xml:space="preserve"> Bovidae</v>
      </c>
      <c r="V1472" t="str">
        <f>VLOOKUP($B1472,SOCS_box_taxonomy!$B$2:$Z$948,19,0)</f>
        <v xml:space="preserve"> Bovinae</v>
      </c>
      <c r="W1472" t="str">
        <f>VLOOKUP($B1472,SOCS_box_taxonomy!$B$2:$Z$948,20,0)</f>
        <v xml:space="preserve"> Bos.</v>
      </c>
      <c r="X1472">
        <f>VLOOKUP($B1472,SOCS_box_taxonomy!$B$2:$Z$948,21,0)</f>
        <v>0</v>
      </c>
      <c r="Y1472">
        <f>VLOOKUP($B1472,SOCS_box_taxonomy!$B$2:$Z$948,22,0)</f>
        <v>0</v>
      </c>
    </row>
    <row r="1473" spans="1:26">
      <c r="A1473" t="s">
        <v>691</v>
      </c>
      <c r="B1473" t="s">
        <v>1786</v>
      </c>
      <c r="C1473">
        <v>421</v>
      </c>
      <c r="D1473" t="s">
        <v>1266</v>
      </c>
      <c r="E1473">
        <v>352</v>
      </c>
      <c r="F1473">
        <v>379</v>
      </c>
      <c r="G1473">
        <v>121734</v>
      </c>
      <c r="H1473" t="s">
        <v>1267</v>
      </c>
      <c r="I1473" t="str">
        <f>VLOOKUP($B1473,SOCS_box_taxonomy!$B$2:$Z$948,6,0)</f>
        <v>Eukaryota</v>
      </c>
      <c r="J1473" t="str">
        <f>VLOOKUP($B1473,SOCS_box_taxonomy!$B$2:$Z$948,7,0)</f>
        <v xml:space="preserve"> Metazoa</v>
      </c>
      <c r="K1473" t="str">
        <f>VLOOKUP($B1473,SOCS_box_taxonomy!$B$2:$Z$948,8,0)</f>
        <v xml:space="preserve"> Chordata</v>
      </c>
      <c r="L1473" t="str">
        <f>VLOOKUP($B1473,SOCS_box_taxonomy!$B$2:$Z$948,9,0)</f>
        <v xml:space="preserve"> Craniata</v>
      </c>
      <c r="M1473" t="str">
        <f>VLOOKUP($B1473,SOCS_box_taxonomy!$B$2:$Z$948,10,0)</f>
        <v xml:space="preserve"> Vertebrata</v>
      </c>
      <c r="N1473" t="str">
        <f>VLOOKUP($B1473,SOCS_box_taxonomy!$B$2:$Z$948,11,0)</f>
        <v xml:space="preserve"> Euteleostomi</v>
      </c>
      <c r="O1473" t="str">
        <f>VLOOKUP($B1473,SOCS_box_taxonomy!$B$2:$Z$948,12,0)</f>
        <v>Mammalia</v>
      </c>
      <c r="P1473" t="str">
        <f>VLOOKUP($B1473,SOCS_box_taxonomy!$B$2:$Z$948,13,0)</f>
        <v xml:space="preserve"> Eutheria</v>
      </c>
      <c r="Q1473" t="str">
        <f>VLOOKUP($B1473,SOCS_box_taxonomy!$B$2:$Z$948,14,0)</f>
        <v xml:space="preserve"> Laurasiatheria</v>
      </c>
      <c r="R1473" t="str">
        <f>VLOOKUP($B1473,SOCS_box_taxonomy!$B$2:$Z$948,15,0)</f>
        <v xml:space="preserve"> Cetartiodactyla</v>
      </c>
      <c r="S1473" t="str">
        <f>VLOOKUP($B1473,SOCS_box_taxonomy!$B$2:$Z$948,16,0)</f>
        <v xml:space="preserve"> Ruminantia</v>
      </c>
      <c r="T1473" t="str">
        <f>VLOOKUP($B1473,SOCS_box_taxonomy!$B$2:$Z$948,17,0)</f>
        <v>Pecora</v>
      </c>
      <c r="U1473" t="str">
        <f>VLOOKUP($B1473,SOCS_box_taxonomy!$B$2:$Z$948,18,0)</f>
        <v xml:space="preserve"> Bovidae</v>
      </c>
      <c r="V1473" t="str">
        <f>VLOOKUP($B1473,SOCS_box_taxonomy!$B$2:$Z$948,19,0)</f>
        <v xml:space="preserve"> Bovinae</v>
      </c>
      <c r="W1473" t="str">
        <f>VLOOKUP($B1473,SOCS_box_taxonomy!$B$2:$Z$948,20,0)</f>
        <v xml:space="preserve"> Bos.</v>
      </c>
      <c r="X1473">
        <f>VLOOKUP($B1473,SOCS_box_taxonomy!$B$2:$Z$948,21,0)</f>
        <v>0</v>
      </c>
      <c r="Y1473">
        <f>VLOOKUP($B1473,SOCS_box_taxonomy!$B$2:$Z$948,22,0)</f>
        <v>0</v>
      </c>
    </row>
    <row r="1474" spans="1:26">
      <c r="A1474" t="s">
        <v>692</v>
      </c>
      <c r="B1474" t="s">
        <v>1787</v>
      </c>
      <c r="C1474">
        <v>332</v>
      </c>
      <c r="D1474" t="s">
        <v>1269</v>
      </c>
      <c r="E1474">
        <v>145</v>
      </c>
      <c r="F1474">
        <v>264</v>
      </c>
      <c r="G1474">
        <v>64467</v>
      </c>
      <c r="H1474" t="s">
        <v>1270</v>
      </c>
      <c r="I1474" t="str">
        <f>VLOOKUP($B1474,SOCS_box_taxonomy!$B$2:$Z$948,6,0)</f>
        <v>Eukaryota</v>
      </c>
      <c r="J1474" t="str">
        <f>VLOOKUP($B1474,SOCS_box_taxonomy!$B$2:$Z$948,7,0)</f>
        <v xml:space="preserve"> Metazoa</v>
      </c>
      <c r="K1474" t="str">
        <f>VLOOKUP($B1474,SOCS_box_taxonomy!$B$2:$Z$948,8,0)</f>
        <v xml:space="preserve"> Chordata</v>
      </c>
      <c r="L1474" t="str">
        <f>VLOOKUP($B1474,SOCS_box_taxonomy!$B$2:$Z$948,9,0)</f>
        <v xml:space="preserve"> Craniata</v>
      </c>
      <c r="M1474" t="str">
        <f>VLOOKUP($B1474,SOCS_box_taxonomy!$B$2:$Z$948,10,0)</f>
        <v xml:space="preserve"> Vertebrata</v>
      </c>
      <c r="N1474" t="str">
        <f>VLOOKUP($B1474,SOCS_box_taxonomy!$B$2:$Z$948,11,0)</f>
        <v xml:space="preserve"> Euteleostomi</v>
      </c>
      <c r="O1474" t="str">
        <f>VLOOKUP($B1474,SOCS_box_taxonomy!$B$2:$Z$948,12,0)</f>
        <v>Mammalia</v>
      </c>
      <c r="P1474" t="str">
        <f>VLOOKUP($B1474,SOCS_box_taxonomy!$B$2:$Z$948,13,0)</f>
        <v xml:space="preserve"> Eutheria</v>
      </c>
      <c r="Q1474" t="str">
        <f>VLOOKUP($B1474,SOCS_box_taxonomy!$B$2:$Z$948,14,0)</f>
        <v xml:space="preserve"> Laurasiatheria</v>
      </c>
      <c r="R1474" t="str">
        <f>VLOOKUP($B1474,SOCS_box_taxonomy!$B$2:$Z$948,15,0)</f>
        <v xml:space="preserve"> Cetartiodactyla</v>
      </c>
      <c r="S1474" t="str">
        <f>VLOOKUP($B1474,SOCS_box_taxonomy!$B$2:$Z$948,16,0)</f>
        <v xml:space="preserve"> Ruminantia</v>
      </c>
      <c r="T1474" t="str">
        <f>VLOOKUP($B1474,SOCS_box_taxonomy!$B$2:$Z$948,17,0)</f>
        <v>Pecora</v>
      </c>
      <c r="U1474" t="str">
        <f>VLOOKUP($B1474,SOCS_box_taxonomy!$B$2:$Z$948,18,0)</f>
        <v xml:space="preserve"> Bovidae</v>
      </c>
      <c r="V1474" t="str">
        <f>VLOOKUP($B1474,SOCS_box_taxonomy!$B$2:$Z$948,19,0)</f>
        <v xml:space="preserve"> Bovinae</v>
      </c>
      <c r="W1474" t="str">
        <f>VLOOKUP($B1474,SOCS_box_taxonomy!$B$2:$Z$948,20,0)</f>
        <v xml:space="preserve"> Bos.</v>
      </c>
      <c r="X1474">
        <f>VLOOKUP($B1474,SOCS_box_taxonomy!$B$2:$Z$948,21,0)</f>
        <v>0</v>
      </c>
      <c r="Y1474">
        <f>VLOOKUP($B1474,SOCS_box_taxonomy!$B$2:$Z$948,22,0)</f>
        <v>0</v>
      </c>
    </row>
    <row r="1475" spans="1:26">
      <c r="A1475" t="s">
        <v>692</v>
      </c>
      <c r="B1475" t="s">
        <v>1787</v>
      </c>
      <c r="C1475">
        <v>332</v>
      </c>
      <c r="D1475" t="s">
        <v>1269</v>
      </c>
      <c r="E1475">
        <v>38</v>
      </c>
      <c r="F1475">
        <v>139</v>
      </c>
      <c r="G1475">
        <v>64467</v>
      </c>
      <c r="H1475" t="s">
        <v>1270</v>
      </c>
      <c r="I1475" t="str">
        <f>VLOOKUP($B1475,SOCS_box_taxonomy!$B$2:$Z$948,6,0)</f>
        <v>Eukaryota</v>
      </c>
      <c r="J1475" t="str">
        <f>VLOOKUP($B1475,SOCS_box_taxonomy!$B$2:$Z$948,7,0)</f>
        <v xml:space="preserve"> Metazoa</v>
      </c>
      <c r="K1475" t="str">
        <f>VLOOKUP($B1475,SOCS_box_taxonomy!$B$2:$Z$948,8,0)</f>
        <v xml:space="preserve"> Chordata</v>
      </c>
      <c r="L1475" t="str">
        <f>VLOOKUP($B1475,SOCS_box_taxonomy!$B$2:$Z$948,9,0)</f>
        <v xml:space="preserve"> Craniata</v>
      </c>
      <c r="M1475" t="str">
        <f>VLOOKUP($B1475,SOCS_box_taxonomy!$B$2:$Z$948,10,0)</f>
        <v xml:space="preserve"> Vertebrata</v>
      </c>
      <c r="N1475" t="str">
        <f>VLOOKUP($B1475,SOCS_box_taxonomy!$B$2:$Z$948,11,0)</f>
        <v xml:space="preserve"> Euteleostomi</v>
      </c>
      <c r="O1475" t="str">
        <f>VLOOKUP($B1475,SOCS_box_taxonomy!$B$2:$Z$948,12,0)</f>
        <v>Mammalia</v>
      </c>
      <c r="P1475" t="str">
        <f>VLOOKUP($B1475,SOCS_box_taxonomy!$B$2:$Z$948,13,0)</f>
        <v xml:space="preserve"> Eutheria</v>
      </c>
      <c r="Q1475" t="str">
        <f>VLOOKUP($B1475,SOCS_box_taxonomy!$B$2:$Z$948,14,0)</f>
        <v xml:space="preserve"> Laurasiatheria</v>
      </c>
      <c r="R1475" t="str">
        <f>VLOOKUP($B1475,SOCS_box_taxonomy!$B$2:$Z$948,15,0)</f>
        <v xml:space="preserve"> Cetartiodactyla</v>
      </c>
      <c r="S1475" t="str">
        <f>VLOOKUP($B1475,SOCS_box_taxonomy!$B$2:$Z$948,16,0)</f>
        <v xml:space="preserve"> Ruminantia</v>
      </c>
      <c r="T1475" t="str">
        <f>VLOOKUP($B1475,SOCS_box_taxonomy!$B$2:$Z$948,17,0)</f>
        <v>Pecora</v>
      </c>
      <c r="U1475" t="str">
        <f>VLOOKUP($B1475,SOCS_box_taxonomy!$B$2:$Z$948,18,0)</f>
        <v xml:space="preserve"> Bovidae</v>
      </c>
      <c r="V1475" t="str">
        <f>VLOOKUP($B1475,SOCS_box_taxonomy!$B$2:$Z$948,19,0)</f>
        <v xml:space="preserve"> Bovinae</v>
      </c>
      <c r="W1475" t="str">
        <f>VLOOKUP($B1475,SOCS_box_taxonomy!$B$2:$Z$948,20,0)</f>
        <v xml:space="preserve"> Bos.</v>
      </c>
      <c r="X1475">
        <f>VLOOKUP($B1475,SOCS_box_taxonomy!$B$2:$Z$948,21,0)</f>
        <v>0</v>
      </c>
      <c r="Y1475">
        <f>VLOOKUP($B1475,SOCS_box_taxonomy!$B$2:$Z$948,22,0)</f>
        <v>0</v>
      </c>
    </row>
    <row r="1476" spans="1:26">
      <c r="A1476" t="s">
        <v>692</v>
      </c>
      <c r="B1476" t="s">
        <v>1787</v>
      </c>
      <c r="C1476">
        <v>332</v>
      </c>
      <c r="D1476" t="s">
        <v>1269</v>
      </c>
      <c r="E1476">
        <v>79</v>
      </c>
      <c r="F1476">
        <v>171</v>
      </c>
      <c r="G1476">
        <v>64467</v>
      </c>
      <c r="H1476" t="s">
        <v>1270</v>
      </c>
      <c r="I1476" t="str">
        <f>VLOOKUP($B1476,SOCS_box_taxonomy!$B$2:$Z$948,6,0)</f>
        <v>Eukaryota</v>
      </c>
      <c r="J1476" t="str">
        <f>VLOOKUP($B1476,SOCS_box_taxonomy!$B$2:$Z$948,7,0)</f>
        <v xml:space="preserve"> Metazoa</v>
      </c>
      <c r="K1476" t="str">
        <f>VLOOKUP($B1476,SOCS_box_taxonomy!$B$2:$Z$948,8,0)</f>
        <v xml:space="preserve"> Chordata</v>
      </c>
      <c r="L1476" t="str">
        <f>VLOOKUP($B1476,SOCS_box_taxonomy!$B$2:$Z$948,9,0)</f>
        <v xml:space="preserve"> Craniata</v>
      </c>
      <c r="M1476" t="str">
        <f>VLOOKUP($B1476,SOCS_box_taxonomy!$B$2:$Z$948,10,0)</f>
        <v xml:space="preserve"> Vertebrata</v>
      </c>
      <c r="N1476" t="str">
        <f>VLOOKUP($B1476,SOCS_box_taxonomy!$B$2:$Z$948,11,0)</f>
        <v xml:space="preserve"> Euteleostomi</v>
      </c>
      <c r="O1476" t="str">
        <f>VLOOKUP($B1476,SOCS_box_taxonomy!$B$2:$Z$948,12,0)</f>
        <v>Mammalia</v>
      </c>
      <c r="P1476" t="str">
        <f>VLOOKUP($B1476,SOCS_box_taxonomy!$B$2:$Z$948,13,0)</f>
        <v xml:space="preserve"> Eutheria</v>
      </c>
      <c r="Q1476" t="str">
        <f>VLOOKUP($B1476,SOCS_box_taxonomy!$B$2:$Z$948,14,0)</f>
        <v xml:space="preserve"> Laurasiatheria</v>
      </c>
      <c r="R1476" t="str">
        <f>VLOOKUP($B1476,SOCS_box_taxonomy!$B$2:$Z$948,15,0)</f>
        <v xml:space="preserve"> Cetartiodactyla</v>
      </c>
      <c r="S1476" t="str">
        <f>VLOOKUP($B1476,SOCS_box_taxonomy!$B$2:$Z$948,16,0)</f>
        <v xml:space="preserve"> Ruminantia</v>
      </c>
      <c r="T1476" t="str">
        <f>VLOOKUP($B1476,SOCS_box_taxonomy!$B$2:$Z$948,17,0)</f>
        <v>Pecora</v>
      </c>
      <c r="U1476" t="str">
        <f>VLOOKUP($B1476,SOCS_box_taxonomy!$B$2:$Z$948,18,0)</f>
        <v xml:space="preserve"> Bovidae</v>
      </c>
      <c r="V1476" t="str">
        <f>VLOOKUP($B1476,SOCS_box_taxonomy!$B$2:$Z$948,19,0)</f>
        <v xml:space="preserve"> Bovinae</v>
      </c>
      <c r="W1476" t="str">
        <f>VLOOKUP($B1476,SOCS_box_taxonomy!$B$2:$Z$948,20,0)</f>
        <v xml:space="preserve"> Bos.</v>
      </c>
      <c r="X1476">
        <f>VLOOKUP($B1476,SOCS_box_taxonomy!$B$2:$Z$948,21,0)</f>
        <v>0</v>
      </c>
      <c r="Y1476">
        <f>VLOOKUP($B1476,SOCS_box_taxonomy!$B$2:$Z$948,22,0)</f>
        <v>0</v>
      </c>
    </row>
    <row r="1477" spans="1:26">
      <c r="A1477" t="s">
        <v>692</v>
      </c>
      <c r="B1477" t="s">
        <v>1787</v>
      </c>
      <c r="C1477">
        <v>332</v>
      </c>
      <c r="D1477" t="s">
        <v>21</v>
      </c>
      <c r="E1477">
        <v>293</v>
      </c>
      <c r="F1477">
        <v>332</v>
      </c>
      <c r="G1477">
        <v>1016</v>
      </c>
      <c r="H1477" t="s">
        <v>1265</v>
      </c>
      <c r="I1477" t="str">
        <f>VLOOKUP($B1477,SOCS_box_taxonomy!$B$2:$Z$948,6,0)</f>
        <v>Eukaryota</v>
      </c>
      <c r="J1477" t="str">
        <f>VLOOKUP($B1477,SOCS_box_taxonomy!$B$2:$Z$948,7,0)</f>
        <v xml:space="preserve"> Metazoa</v>
      </c>
      <c r="K1477" t="str">
        <f>VLOOKUP($B1477,SOCS_box_taxonomy!$B$2:$Z$948,8,0)</f>
        <v xml:space="preserve"> Chordata</v>
      </c>
      <c r="L1477" t="str">
        <f>VLOOKUP($B1477,SOCS_box_taxonomy!$B$2:$Z$948,9,0)</f>
        <v xml:space="preserve"> Craniata</v>
      </c>
      <c r="M1477" t="str">
        <f>VLOOKUP($B1477,SOCS_box_taxonomy!$B$2:$Z$948,10,0)</f>
        <v xml:space="preserve"> Vertebrata</v>
      </c>
      <c r="N1477" t="str">
        <f>VLOOKUP($B1477,SOCS_box_taxonomy!$B$2:$Z$948,11,0)</f>
        <v xml:space="preserve"> Euteleostomi</v>
      </c>
      <c r="O1477" t="str">
        <f>VLOOKUP($B1477,SOCS_box_taxonomy!$B$2:$Z$948,12,0)</f>
        <v>Mammalia</v>
      </c>
      <c r="P1477" t="str">
        <f>VLOOKUP($B1477,SOCS_box_taxonomy!$B$2:$Z$948,13,0)</f>
        <v xml:space="preserve"> Eutheria</v>
      </c>
      <c r="Q1477" t="str">
        <f>VLOOKUP($B1477,SOCS_box_taxonomy!$B$2:$Z$948,14,0)</f>
        <v xml:space="preserve"> Laurasiatheria</v>
      </c>
      <c r="R1477" t="str">
        <f>VLOOKUP($B1477,SOCS_box_taxonomy!$B$2:$Z$948,15,0)</f>
        <v xml:space="preserve"> Cetartiodactyla</v>
      </c>
      <c r="S1477" t="str">
        <f>VLOOKUP($B1477,SOCS_box_taxonomy!$B$2:$Z$948,16,0)</f>
        <v xml:space="preserve"> Ruminantia</v>
      </c>
      <c r="T1477" t="str">
        <f>VLOOKUP($B1477,SOCS_box_taxonomy!$B$2:$Z$948,17,0)</f>
        <v>Pecora</v>
      </c>
      <c r="U1477" t="str">
        <f>VLOOKUP($B1477,SOCS_box_taxonomy!$B$2:$Z$948,18,0)</f>
        <v xml:space="preserve"> Bovidae</v>
      </c>
      <c r="V1477" t="str">
        <f>VLOOKUP($B1477,SOCS_box_taxonomy!$B$2:$Z$948,19,0)</f>
        <v xml:space="preserve"> Bovinae</v>
      </c>
      <c r="W1477" t="str">
        <f>VLOOKUP($B1477,SOCS_box_taxonomy!$B$2:$Z$948,20,0)</f>
        <v xml:space="preserve"> Bos.</v>
      </c>
      <c r="X1477">
        <f>VLOOKUP($B1477,SOCS_box_taxonomy!$B$2:$Z$948,21,0)</f>
        <v>0</v>
      </c>
      <c r="Y1477">
        <f>VLOOKUP($B1477,SOCS_box_taxonomy!$B$2:$Z$948,22,0)</f>
        <v>0</v>
      </c>
      <c r="Z1477">
        <f>$F1477-$E1477+1</f>
        <v>40</v>
      </c>
    </row>
    <row r="1478" spans="1:26">
      <c r="A1478" t="s">
        <v>693</v>
      </c>
      <c r="B1478" t="s">
        <v>1788</v>
      </c>
      <c r="C1478">
        <v>426</v>
      </c>
      <c r="D1478" t="s">
        <v>1269</v>
      </c>
      <c r="E1478">
        <v>33</v>
      </c>
      <c r="F1478">
        <v>135</v>
      </c>
      <c r="G1478">
        <v>64467</v>
      </c>
      <c r="H1478" t="s">
        <v>1270</v>
      </c>
      <c r="I1478" t="str">
        <f>VLOOKUP($B1478,SOCS_box_taxonomy!$B$2:$Z$948,6,0)</f>
        <v>Eukaryota</v>
      </c>
      <c r="J1478" t="str">
        <f>VLOOKUP($B1478,SOCS_box_taxonomy!$B$2:$Z$948,7,0)</f>
        <v xml:space="preserve"> Metazoa</v>
      </c>
      <c r="K1478" t="str">
        <f>VLOOKUP($B1478,SOCS_box_taxonomy!$B$2:$Z$948,8,0)</f>
        <v xml:space="preserve"> Chordata</v>
      </c>
      <c r="L1478" t="str">
        <f>VLOOKUP($B1478,SOCS_box_taxonomy!$B$2:$Z$948,9,0)</f>
        <v xml:space="preserve"> Craniata</v>
      </c>
      <c r="M1478" t="str">
        <f>VLOOKUP($B1478,SOCS_box_taxonomy!$B$2:$Z$948,10,0)</f>
        <v xml:space="preserve"> Vertebrata</v>
      </c>
      <c r="N1478" t="str">
        <f>VLOOKUP($B1478,SOCS_box_taxonomy!$B$2:$Z$948,11,0)</f>
        <v xml:space="preserve"> Euteleostomi</v>
      </c>
      <c r="O1478" t="str">
        <f>VLOOKUP($B1478,SOCS_box_taxonomy!$B$2:$Z$948,12,0)</f>
        <v>Mammalia</v>
      </c>
      <c r="P1478" t="str">
        <f>VLOOKUP($B1478,SOCS_box_taxonomy!$B$2:$Z$948,13,0)</f>
        <v xml:space="preserve"> Eutheria</v>
      </c>
      <c r="Q1478" t="str">
        <f>VLOOKUP($B1478,SOCS_box_taxonomy!$B$2:$Z$948,14,0)</f>
        <v xml:space="preserve"> Laurasiatheria</v>
      </c>
      <c r="R1478" t="str">
        <f>VLOOKUP($B1478,SOCS_box_taxonomy!$B$2:$Z$948,15,0)</f>
        <v xml:space="preserve"> Cetartiodactyla</v>
      </c>
      <c r="S1478" t="str">
        <f>VLOOKUP($B1478,SOCS_box_taxonomy!$B$2:$Z$948,16,0)</f>
        <v xml:space="preserve"> Ruminantia</v>
      </c>
      <c r="T1478" t="str">
        <f>VLOOKUP($B1478,SOCS_box_taxonomy!$B$2:$Z$948,17,0)</f>
        <v>Pecora</v>
      </c>
      <c r="U1478" t="str">
        <f>VLOOKUP($B1478,SOCS_box_taxonomy!$B$2:$Z$948,18,0)</f>
        <v xml:space="preserve"> Bovidae</v>
      </c>
      <c r="V1478" t="str">
        <f>VLOOKUP($B1478,SOCS_box_taxonomy!$B$2:$Z$948,19,0)</f>
        <v xml:space="preserve"> Bovinae</v>
      </c>
      <c r="W1478" t="str">
        <f>VLOOKUP($B1478,SOCS_box_taxonomy!$B$2:$Z$948,20,0)</f>
        <v xml:space="preserve"> Bos.</v>
      </c>
      <c r="X1478">
        <f>VLOOKUP($B1478,SOCS_box_taxonomy!$B$2:$Z$948,21,0)</f>
        <v>0</v>
      </c>
      <c r="Y1478">
        <f>VLOOKUP($B1478,SOCS_box_taxonomy!$B$2:$Z$948,22,0)</f>
        <v>0</v>
      </c>
    </row>
    <row r="1479" spans="1:26">
      <c r="A1479" t="s">
        <v>693</v>
      </c>
      <c r="B1479" t="s">
        <v>1788</v>
      </c>
      <c r="C1479">
        <v>426</v>
      </c>
      <c r="D1479" t="s">
        <v>1269</v>
      </c>
      <c r="E1479">
        <v>112</v>
      </c>
      <c r="F1479">
        <v>205</v>
      </c>
      <c r="G1479">
        <v>64467</v>
      </c>
      <c r="H1479" t="s">
        <v>1270</v>
      </c>
      <c r="I1479" t="str">
        <f>VLOOKUP($B1479,SOCS_box_taxonomy!$B$2:$Z$948,6,0)</f>
        <v>Eukaryota</v>
      </c>
      <c r="J1479" t="str">
        <f>VLOOKUP($B1479,SOCS_box_taxonomy!$B$2:$Z$948,7,0)</f>
        <v xml:space="preserve"> Metazoa</v>
      </c>
      <c r="K1479" t="str">
        <f>VLOOKUP($B1479,SOCS_box_taxonomy!$B$2:$Z$948,8,0)</f>
        <v xml:space="preserve"> Chordata</v>
      </c>
      <c r="L1479" t="str">
        <f>VLOOKUP($B1479,SOCS_box_taxonomy!$B$2:$Z$948,9,0)</f>
        <v xml:space="preserve"> Craniata</v>
      </c>
      <c r="M1479" t="str">
        <f>VLOOKUP($B1479,SOCS_box_taxonomy!$B$2:$Z$948,10,0)</f>
        <v xml:space="preserve"> Vertebrata</v>
      </c>
      <c r="N1479" t="str">
        <f>VLOOKUP($B1479,SOCS_box_taxonomy!$B$2:$Z$948,11,0)</f>
        <v xml:space="preserve"> Euteleostomi</v>
      </c>
      <c r="O1479" t="str">
        <f>VLOOKUP($B1479,SOCS_box_taxonomy!$B$2:$Z$948,12,0)</f>
        <v>Mammalia</v>
      </c>
      <c r="P1479" t="str">
        <f>VLOOKUP($B1479,SOCS_box_taxonomy!$B$2:$Z$948,13,0)</f>
        <v xml:space="preserve"> Eutheria</v>
      </c>
      <c r="Q1479" t="str">
        <f>VLOOKUP($B1479,SOCS_box_taxonomy!$B$2:$Z$948,14,0)</f>
        <v xml:space="preserve"> Laurasiatheria</v>
      </c>
      <c r="R1479" t="str">
        <f>VLOOKUP($B1479,SOCS_box_taxonomy!$B$2:$Z$948,15,0)</f>
        <v xml:space="preserve"> Cetartiodactyla</v>
      </c>
      <c r="S1479" t="str">
        <f>VLOOKUP($B1479,SOCS_box_taxonomy!$B$2:$Z$948,16,0)</f>
        <v xml:space="preserve"> Ruminantia</v>
      </c>
      <c r="T1479" t="str">
        <f>VLOOKUP($B1479,SOCS_box_taxonomy!$B$2:$Z$948,17,0)</f>
        <v>Pecora</v>
      </c>
      <c r="U1479" t="str">
        <f>VLOOKUP($B1479,SOCS_box_taxonomy!$B$2:$Z$948,18,0)</f>
        <v xml:space="preserve"> Bovidae</v>
      </c>
      <c r="V1479" t="str">
        <f>VLOOKUP($B1479,SOCS_box_taxonomy!$B$2:$Z$948,19,0)</f>
        <v xml:space="preserve"> Bovinae</v>
      </c>
      <c r="W1479" t="str">
        <f>VLOOKUP($B1479,SOCS_box_taxonomy!$B$2:$Z$948,20,0)</f>
        <v xml:space="preserve"> Bos.</v>
      </c>
      <c r="X1479">
        <f>VLOOKUP($B1479,SOCS_box_taxonomy!$B$2:$Z$948,21,0)</f>
        <v>0</v>
      </c>
      <c r="Y1479">
        <f>VLOOKUP($B1479,SOCS_box_taxonomy!$B$2:$Z$948,22,0)</f>
        <v>0</v>
      </c>
    </row>
    <row r="1480" spans="1:26">
      <c r="A1480" t="s">
        <v>693</v>
      </c>
      <c r="B1480" t="s">
        <v>1788</v>
      </c>
      <c r="C1480">
        <v>426</v>
      </c>
      <c r="D1480" t="s">
        <v>1269</v>
      </c>
      <c r="E1480">
        <v>179</v>
      </c>
      <c r="F1480">
        <v>282</v>
      </c>
      <c r="G1480">
        <v>64467</v>
      </c>
      <c r="H1480" t="s">
        <v>1270</v>
      </c>
      <c r="I1480" t="str">
        <f>VLOOKUP($B1480,SOCS_box_taxonomy!$B$2:$Z$948,6,0)</f>
        <v>Eukaryota</v>
      </c>
      <c r="J1480" t="str">
        <f>VLOOKUP($B1480,SOCS_box_taxonomy!$B$2:$Z$948,7,0)</f>
        <v xml:space="preserve"> Metazoa</v>
      </c>
      <c r="K1480" t="str">
        <f>VLOOKUP($B1480,SOCS_box_taxonomy!$B$2:$Z$948,8,0)</f>
        <v xml:space="preserve"> Chordata</v>
      </c>
      <c r="L1480" t="str">
        <f>VLOOKUP($B1480,SOCS_box_taxonomy!$B$2:$Z$948,9,0)</f>
        <v xml:space="preserve"> Craniata</v>
      </c>
      <c r="M1480" t="str">
        <f>VLOOKUP($B1480,SOCS_box_taxonomy!$B$2:$Z$948,10,0)</f>
        <v xml:space="preserve"> Vertebrata</v>
      </c>
      <c r="N1480" t="str">
        <f>VLOOKUP($B1480,SOCS_box_taxonomy!$B$2:$Z$948,11,0)</f>
        <v xml:space="preserve"> Euteleostomi</v>
      </c>
      <c r="O1480" t="str">
        <f>VLOOKUP($B1480,SOCS_box_taxonomy!$B$2:$Z$948,12,0)</f>
        <v>Mammalia</v>
      </c>
      <c r="P1480" t="str">
        <f>VLOOKUP($B1480,SOCS_box_taxonomy!$B$2:$Z$948,13,0)</f>
        <v xml:space="preserve"> Eutheria</v>
      </c>
      <c r="Q1480" t="str">
        <f>VLOOKUP($B1480,SOCS_box_taxonomy!$B$2:$Z$948,14,0)</f>
        <v xml:space="preserve"> Laurasiatheria</v>
      </c>
      <c r="R1480" t="str">
        <f>VLOOKUP($B1480,SOCS_box_taxonomy!$B$2:$Z$948,15,0)</f>
        <v xml:space="preserve"> Cetartiodactyla</v>
      </c>
      <c r="S1480" t="str">
        <f>VLOOKUP($B1480,SOCS_box_taxonomy!$B$2:$Z$948,16,0)</f>
        <v xml:space="preserve"> Ruminantia</v>
      </c>
      <c r="T1480" t="str">
        <f>VLOOKUP($B1480,SOCS_box_taxonomy!$B$2:$Z$948,17,0)</f>
        <v>Pecora</v>
      </c>
      <c r="U1480" t="str">
        <f>VLOOKUP($B1480,SOCS_box_taxonomy!$B$2:$Z$948,18,0)</f>
        <v xml:space="preserve"> Bovidae</v>
      </c>
      <c r="V1480" t="str">
        <f>VLOOKUP($B1480,SOCS_box_taxonomy!$B$2:$Z$948,19,0)</f>
        <v xml:space="preserve"> Bovinae</v>
      </c>
      <c r="W1480" t="str">
        <f>VLOOKUP($B1480,SOCS_box_taxonomy!$B$2:$Z$948,20,0)</f>
        <v xml:space="preserve"> Bos.</v>
      </c>
      <c r="X1480">
        <f>VLOOKUP($B1480,SOCS_box_taxonomy!$B$2:$Z$948,21,0)</f>
        <v>0</v>
      </c>
      <c r="Y1480">
        <f>VLOOKUP($B1480,SOCS_box_taxonomy!$B$2:$Z$948,22,0)</f>
        <v>0</v>
      </c>
    </row>
    <row r="1481" spans="1:26">
      <c r="A1481" t="s">
        <v>693</v>
      </c>
      <c r="B1481" t="s">
        <v>1788</v>
      </c>
      <c r="C1481">
        <v>426</v>
      </c>
      <c r="D1481" t="s">
        <v>1269</v>
      </c>
      <c r="E1481">
        <v>79</v>
      </c>
      <c r="F1481">
        <v>170</v>
      </c>
      <c r="G1481">
        <v>64467</v>
      </c>
      <c r="H1481" t="s">
        <v>1270</v>
      </c>
      <c r="I1481" t="str">
        <f>VLOOKUP($B1481,SOCS_box_taxonomy!$B$2:$Z$948,6,0)</f>
        <v>Eukaryota</v>
      </c>
      <c r="J1481" t="str">
        <f>VLOOKUP($B1481,SOCS_box_taxonomy!$B$2:$Z$948,7,0)</f>
        <v xml:space="preserve"> Metazoa</v>
      </c>
      <c r="K1481" t="str">
        <f>VLOOKUP($B1481,SOCS_box_taxonomy!$B$2:$Z$948,8,0)</f>
        <v xml:space="preserve"> Chordata</v>
      </c>
      <c r="L1481" t="str">
        <f>VLOOKUP($B1481,SOCS_box_taxonomy!$B$2:$Z$948,9,0)</f>
        <v xml:space="preserve"> Craniata</v>
      </c>
      <c r="M1481" t="str">
        <f>VLOOKUP($B1481,SOCS_box_taxonomy!$B$2:$Z$948,10,0)</f>
        <v xml:space="preserve"> Vertebrata</v>
      </c>
      <c r="N1481" t="str">
        <f>VLOOKUP($B1481,SOCS_box_taxonomy!$B$2:$Z$948,11,0)</f>
        <v xml:space="preserve"> Euteleostomi</v>
      </c>
      <c r="O1481" t="str">
        <f>VLOOKUP($B1481,SOCS_box_taxonomy!$B$2:$Z$948,12,0)</f>
        <v>Mammalia</v>
      </c>
      <c r="P1481" t="str">
        <f>VLOOKUP($B1481,SOCS_box_taxonomy!$B$2:$Z$948,13,0)</f>
        <v xml:space="preserve"> Eutheria</v>
      </c>
      <c r="Q1481" t="str">
        <f>VLOOKUP($B1481,SOCS_box_taxonomy!$B$2:$Z$948,14,0)</f>
        <v xml:space="preserve"> Laurasiatheria</v>
      </c>
      <c r="R1481" t="str">
        <f>VLOOKUP($B1481,SOCS_box_taxonomy!$B$2:$Z$948,15,0)</f>
        <v xml:space="preserve"> Cetartiodactyla</v>
      </c>
      <c r="S1481" t="str">
        <f>VLOOKUP($B1481,SOCS_box_taxonomy!$B$2:$Z$948,16,0)</f>
        <v xml:space="preserve"> Ruminantia</v>
      </c>
      <c r="T1481" t="str">
        <f>VLOOKUP($B1481,SOCS_box_taxonomy!$B$2:$Z$948,17,0)</f>
        <v>Pecora</v>
      </c>
      <c r="U1481" t="str">
        <f>VLOOKUP($B1481,SOCS_box_taxonomy!$B$2:$Z$948,18,0)</f>
        <v xml:space="preserve"> Bovidae</v>
      </c>
      <c r="V1481" t="str">
        <f>VLOOKUP($B1481,SOCS_box_taxonomy!$B$2:$Z$948,19,0)</f>
        <v xml:space="preserve"> Bovinae</v>
      </c>
      <c r="W1481" t="str">
        <f>VLOOKUP($B1481,SOCS_box_taxonomy!$B$2:$Z$948,20,0)</f>
        <v xml:space="preserve"> Bos.</v>
      </c>
      <c r="X1481">
        <f>VLOOKUP($B1481,SOCS_box_taxonomy!$B$2:$Z$948,21,0)</f>
        <v>0</v>
      </c>
      <c r="Y1481">
        <f>VLOOKUP($B1481,SOCS_box_taxonomy!$B$2:$Z$948,22,0)</f>
        <v>0</v>
      </c>
    </row>
    <row r="1482" spans="1:26">
      <c r="A1482" t="s">
        <v>693</v>
      </c>
      <c r="B1482" t="s">
        <v>1788</v>
      </c>
      <c r="C1482">
        <v>426</v>
      </c>
      <c r="D1482" t="s">
        <v>21</v>
      </c>
      <c r="E1482">
        <v>381</v>
      </c>
      <c r="F1482">
        <v>420</v>
      </c>
      <c r="G1482">
        <v>1016</v>
      </c>
      <c r="H1482" t="s">
        <v>1265</v>
      </c>
      <c r="I1482" t="str">
        <f>VLOOKUP($B1482,SOCS_box_taxonomy!$B$2:$Z$948,6,0)</f>
        <v>Eukaryota</v>
      </c>
      <c r="J1482" t="str">
        <f>VLOOKUP($B1482,SOCS_box_taxonomy!$B$2:$Z$948,7,0)</f>
        <v xml:space="preserve"> Metazoa</v>
      </c>
      <c r="K1482" t="str">
        <f>VLOOKUP($B1482,SOCS_box_taxonomy!$B$2:$Z$948,8,0)</f>
        <v xml:space="preserve"> Chordata</v>
      </c>
      <c r="L1482" t="str">
        <f>VLOOKUP($B1482,SOCS_box_taxonomy!$B$2:$Z$948,9,0)</f>
        <v xml:space="preserve"> Craniata</v>
      </c>
      <c r="M1482" t="str">
        <f>VLOOKUP($B1482,SOCS_box_taxonomy!$B$2:$Z$948,10,0)</f>
        <v xml:space="preserve"> Vertebrata</v>
      </c>
      <c r="N1482" t="str">
        <f>VLOOKUP($B1482,SOCS_box_taxonomy!$B$2:$Z$948,11,0)</f>
        <v xml:space="preserve"> Euteleostomi</v>
      </c>
      <c r="O1482" t="str">
        <f>VLOOKUP($B1482,SOCS_box_taxonomy!$B$2:$Z$948,12,0)</f>
        <v>Mammalia</v>
      </c>
      <c r="P1482" t="str">
        <f>VLOOKUP($B1482,SOCS_box_taxonomy!$B$2:$Z$948,13,0)</f>
        <v xml:space="preserve"> Eutheria</v>
      </c>
      <c r="Q1482" t="str">
        <f>VLOOKUP($B1482,SOCS_box_taxonomy!$B$2:$Z$948,14,0)</f>
        <v xml:space="preserve"> Laurasiatheria</v>
      </c>
      <c r="R1482" t="str">
        <f>VLOOKUP($B1482,SOCS_box_taxonomy!$B$2:$Z$948,15,0)</f>
        <v xml:space="preserve"> Cetartiodactyla</v>
      </c>
      <c r="S1482" t="str">
        <f>VLOOKUP($B1482,SOCS_box_taxonomy!$B$2:$Z$948,16,0)</f>
        <v xml:space="preserve"> Ruminantia</v>
      </c>
      <c r="T1482" t="str">
        <f>VLOOKUP($B1482,SOCS_box_taxonomy!$B$2:$Z$948,17,0)</f>
        <v>Pecora</v>
      </c>
      <c r="U1482" t="str">
        <f>VLOOKUP($B1482,SOCS_box_taxonomy!$B$2:$Z$948,18,0)</f>
        <v xml:space="preserve"> Bovidae</v>
      </c>
      <c r="V1482" t="str">
        <f>VLOOKUP($B1482,SOCS_box_taxonomy!$B$2:$Z$948,19,0)</f>
        <v xml:space="preserve"> Bovinae</v>
      </c>
      <c r="W1482" t="str">
        <f>VLOOKUP($B1482,SOCS_box_taxonomy!$B$2:$Z$948,20,0)</f>
        <v xml:space="preserve"> Bos.</v>
      </c>
      <c r="X1482">
        <f>VLOOKUP($B1482,SOCS_box_taxonomy!$B$2:$Z$948,21,0)</f>
        <v>0</v>
      </c>
      <c r="Y1482">
        <f>VLOOKUP($B1482,SOCS_box_taxonomy!$B$2:$Z$948,22,0)</f>
        <v>0</v>
      </c>
      <c r="Z1482">
        <f>$F1482-$E1482+1</f>
        <v>40</v>
      </c>
    </row>
    <row r="1483" spans="1:26">
      <c r="A1483" t="s">
        <v>694</v>
      </c>
      <c r="B1483" t="s">
        <v>1789</v>
      </c>
      <c r="C1483">
        <v>578</v>
      </c>
      <c r="D1483" t="s">
        <v>1286</v>
      </c>
      <c r="E1483">
        <v>396</v>
      </c>
      <c r="F1483">
        <v>467</v>
      </c>
      <c r="G1483">
        <v>4403</v>
      </c>
      <c r="H1483" t="s">
        <v>1287</v>
      </c>
      <c r="I1483" t="str">
        <f>VLOOKUP($B1483,SOCS_box_taxonomy!$B$2:$Z$948,6,0)</f>
        <v>Eukaryota</v>
      </c>
      <c r="J1483" t="str">
        <f>VLOOKUP($B1483,SOCS_box_taxonomy!$B$2:$Z$948,7,0)</f>
        <v xml:space="preserve"> Metazoa</v>
      </c>
      <c r="K1483" t="str">
        <f>VLOOKUP($B1483,SOCS_box_taxonomy!$B$2:$Z$948,8,0)</f>
        <v xml:space="preserve"> Chordata</v>
      </c>
      <c r="L1483" t="str">
        <f>VLOOKUP($B1483,SOCS_box_taxonomy!$B$2:$Z$948,9,0)</f>
        <v xml:space="preserve"> Craniata</v>
      </c>
      <c r="M1483" t="str">
        <f>VLOOKUP($B1483,SOCS_box_taxonomy!$B$2:$Z$948,10,0)</f>
        <v xml:space="preserve"> Vertebrata</v>
      </c>
      <c r="N1483" t="str">
        <f>VLOOKUP($B1483,SOCS_box_taxonomy!$B$2:$Z$948,11,0)</f>
        <v xml:space="preserve"> Euteleostomi</v>
      </c>
      <c r="O1483" t="str">
        <f>VLOOKUP($B1483,SOCS_box_taxonomy!$B$2:$Z$948,12,0)</f>
        <v>Mammalia</v>
      </c>
      <c r="P1483" t="str">
        <f>VLOOKUP($B1483,SOCS_box_taxonomy!$B$2:$Z$948,13,0)</f>
        <v xml:space="preserve"> Eutheria</v>
      </c>
      <c r="Q1483" t="str">
        <f>VLOOKUP($B1483,SOCS_box_taxonomy!$B$2:$Z$948,14,0)</f>
        <v xml:space="preserve"> Laurasiatheria</v>
      </c>
      <c r="R1483" t="str">
        <f>VLOOKUP($B1483,SOCS_box_taxonomy!$B$2:$Z$948,15,0)</f>
        <v xml:space="preserve"> Cetartiodactyla</v>
      </c>
      <c r="S1483" t="str">
        <f>VLOOKUP($B1483,SOCS_box_taxonomy!$B$2:$Z$948,16,0)</f>
        <v xml:space="preserve"> Ruminantia</v>
      </c>
      <c r="T1483" t="str">
        <f>VLOOKUP($B1483,SOCS_box_taxonomy!$B$2:$Z$948,17,0)</f>
        <v>Pecora</v>
      </c>
      <c r="U1483" t="str">
        <f>VLOOKUP($B1483,SOCS_box_taxonomy!$B$2:$Z$948,18,0)</f>
        <v xml:space="preserve"> Bovidae</v>
      </c>
      <c r="V1483" t="str">
        <f>VLOOKUP($B1483,SOCS_box_taxonomy!$B$2:$Z$948,19,0)</f>
        <v xml:space="preserve"> Bovinae</v>
      </c>
      <c r="W1483" t="str">
        <f>VLOOKUP($B1483,SOCS_box_taxonomy!$B$2:$Z$948,20,0)</f>
        <v xml:space="preserve"> Bos.</v>
      </c>
      <c r="X1483">
        <f>VLOOKUP($B1483,SOCS_box_taxonomy!$B$2:$Z$948,21,0)</f>
        <v>0</v>
      </c>
      <c r="Y1483">
        <f>VLOOKUP($B1483,SOCS_box_taxonomy!$B$2:$Z$948,22,0)</f>
        <v>0</v>
      </c>
    </row>
    <row r="1484" spans="1:26">
      <c r="A1484" t="s">
        <v>694</v>
      </c>
      <c r="B1484" t="s">
        <v>1789</v>
      </c>
      <c r="C1484">
        <v>578</v>
      </c>
      <c r="D1484" t="s">
        <v>21</v>
      </c>
      <c r="E1484">
        <v>511</v>
      </c>
      <c r="F1484">
        <v>547</v>
      </c>
      <c r="G1484">
        <v>1016</v>
      </c>
      <c r="H1484" t="s">
        <v>1265</v>
      </c>
      <c r="I1484" t="str">
        <f>VLOOKUP($B1484,SOCS_box_taxonomy!$B$2:$Z$948,6,0)</f>
        <v>Eukaryota</v>
      </c>
      <c r="J1484" t="str">
        <f>VLOOKUP($B1484,SOCS_box_taxonomy!$B$2:$Z$948,7,0)</f>
        <v xml:space="preserve"> Metazoa</v>
      </c>
      <c r="K1484" t="str">
        <f>VLOOKUP($B1484,SOCS_box_taxonomy!$B$2:$Z$948,8,0)</f>
        <v xml:space="preserve"> Chordata</v>
      </c>
      <c r="L1484" t="str">
        <f>VLOOKUP($B1484,SOCS_box_taxonomy!$B$2:$Z$948,9,0)</f>
        <v xml:space="preserve"> Craniata</v>
      </c>
      <c r="M1484" t="str">
        <f>VLOOKUP($B1484,SOCS_box_taxonomy!$B$2:$Z$948,10,0)</f>
        <v xml:space="preserve"> Vertebrata</v>
      </c>
      <c r="N1484" t="str">
        <f>VLOOKUP($B1484,SOCS_box_taxonomy!$B$2:$Z$948,11,0)</f>
        <v xml:space="preserve"> Euteleostomi</v>
      </c>
      <c r="O1484" t="str">
        <f>VLOOKUP($B1484,SOCS_box_taxonomy!$B$2:$Z$948,12,0)</f>
        <v>Mammalia</v>
      </c>
      <c r="P1484" t="str">
        <f>VLOOKUP($B1484,SOCS_box_taxonomy!$B$2:$Z$948,13,0)</f>
        <v xml:space="preserve"> Eutheria</v>
      </c>
      <c r="Q1484" t="str">
        <f>VLOOKUP($B1484,SOCS_box_taxonomy!$B$2:$Z$948,14,0)</f>
        <v xml:space="preserve"> Laurasiatheria</v>
      </c>
      <c r="R1484" t="str">
        <f>VLOOKUP($B1484,SOCS_box_taxonomy!$B$2:$Z$948,15,0)</f>
        <v xml:space="preserve"> Cetartiodactyla</v>
      </c>
      <c r="S1484" t="str">
        <f>VLOOKUP($B1484,SOCS_box_taxonomy!$B$2:$Z$948,16,0)</f>
        <v xml:space="preserve"> Ruminantia</v>
      </c>
      <c r="T1484" t="str">
        <f>VLOOKUP($B1484,SOCS_box_taxonomy!$B$2:$Z$948,17,0)</f>
        <v>Pecora</v>
      </c>
      <c r="U1484" t="str">
        <f>VLOOKUP($B1484,SOCS_box_taxonomy!$B$2:$Z$948,18,0)</f>
        <v xml:space="preserve"> Bovidae</v>
      </c>
      <c r="V1484" t="str">
        <f>VLOOKUP($B1484,SOCS_box_taxonomy!$B$2:$Z$948,19,0)</f>
        <v xml:space="preserve"> Bovinae</v>
      </c>
      <c r="W1484" t="str">
        <f>VLOOKUP($B1484,SOCS_box_taxonomy!$B$2:$Z$948,20,0)</f>
        <v xml:space="preserve"> Bos.</v>
      </c>
      <c r="X1484">
        <f>VLOOKUP($B1484,SOCS_box_taxonomy!$B$2:$Z$948,21,0)</f>
        <v>0</v>
      </c>
      <c r="Y1484">
        <f>VLOOKUP($B1484,SOCS_box_taxonomy!$B$2:$Z$948,22,0)</f>
        <v>0</v>
      </c>
      <c r="Z1484">
        <f>$F1484-$E1484+1</f>
        <v>37</v>
      </c>
    </row>
    <row r="1485" spans="1:26">
      <c r="A1485" t="s">
        <v>694</v>
      </c>
      <c r="B1485" t="s">
        <v>1789</v>
      </c>
      <c r="C1485">
        <v>578</v>
      </c>
      <c r="D1485" t="s">
        <v>1762</v>
      </c>
      <c r="E1485">
        <v>1</v>
      </c>
      <c r="F1485">
        <v>196</v>
      </c>
      <c r="G1485">
        <v>7</v>
      </c>
      <c r="I1485" t="str">
        <f>VLOOKUP($B1485,SOCS_box_taxonomy!$B$2:$Z$948,6,0)</f>
        <v>Eukaryota</v>
      </c>
      <c r="J1485" t="str">
        <f>VLOOKUP($B1485,SOCS_box_taxonomy!$B$2:$Z$948,7,0)</f>
        <v xml:space="preserve"> Metazoa</v>
      </c>
      <c r="K1485" t="str">
        <f>VLOOKUP($B1485,SOCS_box_taxonomy!$B$2:$Z$948,8,0)</f>
        <v xml:space="preserve"> Chordata</v>
      </c>
      <c r="L1485" t="str">
        <f>VLOOKUP($B1485,SOCS_box_taxonomy!$B$2:$Z$948,9,0)</f>
        <v xml:space="preserve"> Craniata</v>
      </c>
      <c r="M1485" t="str">
        <f>VLOOKUP($B1485,SOCS_box_taxonomy!$B$2:$Z$948,10,0)</f>
        <v xml:space="preserve"> Vertebrata</v>
      </c>
      <c r="N1485" t="str">
        <f>VLOOKUP($B1485,SOCS_box_taxonomy!$B$2:$Z$948,11,0)</f>
        <v xml:space="preserve"> Euteleostomi</v>
      </c>
      <c r="O1485" t="str">
        <f>VLOOKUP($B1485,SOCS_box_taxonomy!$B$2:$Z$948,12,0)</f>
        <v>Mammalia</v>
      </c>
      <c r="P1485" t="str">
        <f>VLOOKUP($B1485,SOCS_box_taxonomy!$B$2:$Z$948,13,0)</f>
        <v xml:space="preserve"> Eutheria</v>
      </c>
      <c r="Q1485" t="str">
        <f>VLOOKUP($B1485,SOCS_box_taxonomy!$B$2:$Z$948,14,0)</f>
        <v xml:space="preserve"> Laurasiatheria</v>
      </c>
      <c r="R1485" t="str">
        <f>VLOOKUP($B1485,SOCS_box_taxonomy!$B$2:$Z$948,15,0)</f>
        <v xml:space="preserve"> Cetartiodactyla</v>
      </c>
      <c r="S1485" t="str">
        <f>VLOOKUP($B1485,SOCS_box_taxonomy!$B$2:$Z$948,16,0)</f>
        <v xml:space="preserve"> Ruminantia</v>
      </c>
      <c r="T1485" t="str">
        <f>VLOOKUP($B1485,SOCS_box_taxonomy!$B$2:$Z$948,17,0)</f>
        <v>Pecora</v>
      </c>
      <c r="U1485" t="str">
        <f>VLOOKUP($B1485,SOCS_box_taxonomy!$B$2:$Z$948,18,0)</f>
        <v xml:space="preserve"> Bovidae</v>
      </c>
      <c r="V1485" t="str">
        <f>VLOOKUP($B1485,SOCS_box_taxonomy!$B$2:$Z$948,19,0)</f>
        <v xml:space="preserve"> Bovinae</v>
      </c>
      <c r="W1485" t="str">
        <f>VLOOKUP($B1485,SOCS_box_taxonomy!$B$2:$Z$948,20,0)</f>
        <v xml:space="preserve"> Bos.</v>
      </c>
      <c r="X1485">
        <f>VLOOKUP($B1485,SOCS_box_taxonomy!$B$2:$Z$948,21,0)</f>
        <v>0</v>
      </c>
      <c r="Y1485">
        <f>VLOOKUP($B1485,SOCS_box_taxonomy!$B$2:$Z$948,22,0)</f>
        <v>0</v>
      </c>
    </row>
    <row r="1486" spans="1:26">
      <c r="A1486" t="s">
        <v>695</v>
      </c>
      <c r="B1486" t="s">
        <v>1790</v>
      </c>
      <c r="C1486">
        <v>278</v>
      </c>
      <c r="D1486" t="s">
        <v>1269</v>
      </c>
      <c r="E1486">
        <v>23</v>
      </c>
      <c r="F1486">
        <v>115</v>
      </c>
      <c r="G1486">
        <v>64467</v>
      </c>
      <c r="H1486" t="s">
        <v>1270</v>
      </c>
      <c r="I1486" t="str">
        <f>VLOOKUP($B1486,SOCS_box_taxonomy!$B$2:$Z$948,6,0)</f>
        <v>Eukaryota</v>
      </c>
      <c r="J1486" t="str">
        <f>VLOOKUP($B1486,SOCS_box_taxonomy!$B$2:$Z$948,7,0)</f>
        <v xml:space="preserve"> Metazoa</v>
      </c>
      <c r="K1486" t="str">
        <f>VLOOKUP($B1486,SOCS_box_taxonomy!$B$2:$Z$948,8,0)</f>
        <v xml:space="preserve"> Chordata</v>
      </c>
      <c r="L1486" t="str">
        <f>VLOOKUP($B1486,SOCS_box_taxonomy!$B$2:$Z$948,9,0)</f>
        <v xml:space="preserve"> Craniata</v>
      </c>
      <c r="M1486" t="str">
        <f>VLOOKUP($B1486,SOCS_box_taxonomy!$B$2:$Z$948,10,0)</f>
        <v xml:space="preserve"> Vertebrata</v>
      </c>
      <c r="N1486" t="str">
        <f>VLOOKUP($B1486,SOCS_box_taxonomy!$B$2:$Z$948,11,0)</f>
        <v xml:space="preserve"> Euteleostomi</v>
      </c>
      <c r="O1486" t="str">
        <f>VLOOKUP($B1486,SOCS_box_taxonomy!$B$2:$Z$948,12,0)</f>
        <v>Mammalia</v>
      </c>
      <c r="P1486" t="str">
        <f>VLOOKUP($B1486,SOCS_box_taxonomy!$B$2:$Z$948,13,0)</f>
        <v xml:space="preserve"> Eutheria</v>
      </c>
      <c r="Q1486" t="str">
        <f>VLOOKUP($B1486,SOCS_box_taxonomy!$B$2:$Z$948,14,0)</f>
        <v xml:space="preserve"> Laurasiatheria</v>
      </c>
      <c r="R1486" t="str">
        <f>VLOOKUP($B1486,SOCS_box_taxonomy!$B$2:$Z$948,15,0)</f>
        <v xml:space="preserve"> Cetartiodactyla</v>
      </c>
      <c r="S1486" t="str">
        <f>VLOOKUP($B1486,SOCS_box_taxonomy!$B$2:$Z$948,16,0)</f>
        <v xml:space="preserve"> Ruminantia</v>
      </c>
      <c r="T1486" t="str">
        <f>VLOOKUP($B1486,SOCS_box_taxonomy!$B$2:$Z$948,17,0)</f>
        <v>Pecora</v>
      </c>
      <c r="U1486" t="str">
        <f>VLOOKUP($B1486,SOCS_box_taxonomy!$B$2:$Z$948,18,0)</f>
        <v xml:space="preserve"> Bovidae</v>
      </c>
      <c r="V1486" t="str">
        <f>VLOOKUP($B1486,SOCS_box_taxonomy!$B$2:$Z$948,19,0)</f>
        <v xml:space="preserve"> Bovinae</v>
      </c>
      <c r="W1486" t="str">
        <f>VLOOKUP($B1486,SOCS_box_taxonomy!$B$2:$Z$948,20,0)</f>
        <v xml:space="preserve"> Bos.</v>
      </c>
      <c r="X1486">
        <f>VLOOKUP($B1486,SOCS_box_taxonomy!$B$2:$Z$948,21,0)</f>
        <v>0</v>
      </c>
      <c r="Y1486">
        <f>VLOOKUP($B1486,SOCS_box_taxonomy!$B$2:$Z$948,22,0)</f>
        <v>0</v>
      </c>
    </row>
    <row r="1487" spans="1:26">
      <c r="A1487" t="s">
        <v>695</v>
      </c>
      <c r="B1487" t="s">
        <v>1790</v>
      </c>
      <c r="C1487">
        <v>278</v>
      </c>
      <c r="D1487" t="s">
        <v>1269</v>
      </c>
      <c r="E1487">
        <v>112</v>
      </c>
      <c r="F1487">
        <v>180</v>
      </c>
      <c r="G1487">
        <v>64467</v>
      </c>
      <c r="H1487" t="s">
        <v>1270</v>
      </c>
      <c r="I1487" t="str">
        <f>VLOOKUP($B1487,SOCS_box_taxonomy!$B$2:$Z$948,6,0)</f>
        <v>Eukaryota</v>
      </c>
      <c r="J1487" t="str">
        <f>VLOOKUP($B1487,SOCS_box_taxonomy!$B$2:$Z$948,7,0)</f>
        <v xml:space="preserve"> Metazoa</v>
      </c>
      <c r="K1487" t="str">
        <f>VLOOKUP($B1487,SOCS_box_taxonomy!$B$2:$Z$948,8,0)</f>
        <v xml:space="preserve"> Chordata</v>
      </c>
      <c r="L1487" t="str">
        <f>VLOOKUP($B1487,SOCS_box_taxonomy!$B$2:$Z$948,9,0)</f>
        <v xml:space="preserve"> Craniata</v>
      </c>
      <c r="M1487" t="str">
        <f>VLOOKUP($B1487,SOCS_box_taxonomy!$B$2:$Z$948,10,0)</f>
        <v xml:space="preserve"> Vertebrata</v>
      </c>
      <c r="N1487" t="str">
        <f>VLOOKUP($B1487,SOCS_box_taxonomy!$B$2:$Z$948,11,0)</f>
        <v xml:space="preserve"> Euteleostomi</v>
      </c>
      <c r="O1487" t="str">
        <f>VLOOKUP($B1487,SOCS_box_taxonomy!$B$2:$Z$948,12,0)</f>
        <v>Mammalia</v>
      </c>
      <c r="P1487" t="str">
        <f>VLOOKUP($B1487,SOCS_box_taxonomy!$B$2:$Z$948,13,0)</f>
        <v xml:space="preserve"> Eutheria</v>
      </c>
      <c r="Q1487" t="str">
        <f>VLOOKUP($B1487,SOCS_box_taxonomy!$B$2:$Z$948,14,0)</f>
        <v xml:space="preserve"> Laurasiatheria</v>
      </c>
      <c r="R1487" t="str">
        <f>VLOOKUP($B1487,SOCS_box_taxonomy!$B$2:$Z$948,15,0)</f>
        <v xml:space="preserve"> Cetartiodactyla</v>
      </c>
      <c r="S1487" t="str">
        <f>VLOOKUP($B1487,SOCS_box_taxonomy!$B$2:$Z$948,16,0)</f>
        <v xml:space="preserve"> Ruminantia</v>
      </c>
      <c r="T1487" t="str">
        <f>VLOOKUP($B1487,SOCS_box_taxonomy!$B$2:$Z$948,17,0)</f>
        <v>Pecora</v>
      </c>
      <c r="U1487" t="str">
        <f>VLOOKUP($B1487,SOCS_box_taxonomy!$B$2:$Z$948,18,0)</f>
        <v xml:space="preserve"> Bovidae</v>
      </c>
      <c r="V1487" t="str">
        <f>VLOOKUP($B1487,SOCS_box_taxonomy!$B$2:$Z$948,19,0)</f>
        <v xml:space="preserve"> Bovinae</v>
      </c>
      <c r="W1487" t="str">
        <f>VLOOKUP($B1487,SOCS_box_taxonomy!$B$2:$Z$948,20,0)</f>
        <v xml:space="preserve"> Bos.</v>
      </c>
      <c r="X1487">
        <f>VLOOKUP($B1487,SOCS_box_taxonomy!$B$2:$Z$948,21,0)</f>
        <v>0</v>
      </c>
      <c r="Y1487">
        <f>VLOOKUP($B1487,SOCS_box_taxonomy!$B$2:$Z$948,22,0)</f>
        <v>0</v>
      </c>
    </row>
    <row r="1488" spans="1:26">
      <c r="A1488" t="s">
        <v>695</v>
      </c>
      <c r="B1488" t="s">
        <v>1790</v>
      </c>
      <c r="C1488">
        <v>278</v>
      </c>
      <c r="D1488" t="s">
        <v>1269</v>
      </c>
      <c r="E1488">
        <v>160</v>
      </c>
      <c r="F1488">
        <v>243</v>
      </c>
      <c r="G1488">
        <v>64467</v>
      </c>
      <c r="H1488" t="s">
        <v>1270</v>
      </c>
      <c r="I1488" t="str">
        <f>VLOOKUP($B1488,SOCS_box_taxonomy!$B$2:$Z$948,6,0)</f>
        <v>Eukaryota</v>
      </c>
      <c r="J1488" t="str">
        <f>VLOOKUP($B1488,SOCS_box_taxonomy!$B$2:$Z$948,7,0)</f>
        <v xml:space="preserve"> Metazoa</v>
      </c>
      <c r="K1488" t="str">
        <f>VLOOKUP($B1488,SOCS_box_taxonomy!$B$2:$Z$948,8,0)</f>
        <v xml:space="preserve"> Chordata</v>
      </c>
      <c r="L1488" t="str">
        <f>VLOOKUP($B1488,SOCS_box_taxonomy!$B$2:$Z$948,9,0)</f>
        <v xml:space="preserve"> Craniata</v>
      </c>
      <c r="M1488" t="str">
        <f>VLOOKUP($B1488,SOCS_box_taxonomy!$B$2:$Z$948,10,0)</f>
        <v xml:space="preserve"> Vertebrata</v>
      </c>
      <c r="N1488" t="str">
        <f>VLOOKUP($B1488,SOCS_box_taxonomy!$B$2:$Z$948,11,0)</f>
        <v xml:space="preserve"> Euteleostomi</v>
      </c>
      <c r="O1488" t="str">
        <f>VLOOKUP($B1488,SOCS_box_taxonomy!$B$2:$Z$948,12,0)</f>
        <v>Mammalia</v>
      </c>
      <c r="P1488" t="str">
        <f>VLOOKUP($B1488,SOCS_box_taxonomy!$B$2:$Z$948,13,0)</f>
        <v xml:space="preserve"> Eutheria</v>
      </c>
      <c r="Q1488" t="str">
        <f>VLOOKUP($B1488,SOCS_box_taxonomy!$B$2:$Z$948,14,0)</f>
        <v xml:space="preserve"> Laurasiatheria</v>
      </c>
      <c r="R1488" t="str">
        <f>VLOOKUP($B1488,SOCS_box_taxonomy!$B$2:$Z$948,15,0)</f>
        <v xml:space="preserve"> Cetartiodactyla</v>
      </c>
      <c r="S1488" t="str">
        <f>VLOOKUP($B1488,SOCS_box_taxonomy!$B$2:$Z$948,16,0)</f>
        <v xml:space="preserve"> Ruminantia</v>
      </c>
      <c r="T1488" t="str">
        <f>VLOOKUP($B1488,SOCS_box_taxonomy!$B$2:$Z$948,17,0)</f>
        <v>Pecora</v>
      </c>
      <c r="U1488" t="str">
        <f>VLOOKUP($B1488,SOCS_box_taxonomy!$B$2:$Z$948,18,0)</f>
        <v xml:space="preserve"> Bovidae</v>
      </c>
      <c r="V1488" t="str">
        <f>VLOOKUP($B1488,SOCS_box_taxonomy!$B$2:$Z$948,19,0)</f>
        <v xml:space="preserve"> Bovinae</v>
      </c>
      <c r="W1488" t="str">
        <f>VLOOKUP($B1488,SOCS_box_taxonomy!$B$2:$Z$948,20,0)</f>
        <v xml:space="preserve"> Bos.</v>
      </c>
      <c r="X1488">
        <f>VLOOKUP($B1488,SOCS_box_taxonomy!$B$2:$Z$948,21,0)</f>
        <v>0</v>
      </c>
      <c r="Y1488">
        <f>VLOOKUP($B1488,SOCS_box_taxonomy!$B$2:$Z$948,22,0)</f>
        <v>0</v>
      </c>
    </row>
    <row r="1489" spans="1:26">
      <c r="A1489" t="s">
        <v>695</v>
      </c>
      <c r="B1489" t="s">
        <v>1790</v>
      </c>
      <c r="C1489">
        <v>278</v>
      </c>
      <c r="D1489" t="s">
        <v>21</v>
      </c>
      <c r="E1489">
        <v>239</v>
      </c>
      <c r="F1489">
        <v>278</v>
      </c>
      <c r="G1489">
        <v>1016</v>
      </c>
      <c r="H1489" t="s">
        <v>1265</v>
      </c>
      <c r="I1489" t="str">
        <f>VLOOKUP($B1489,SOCS_box_taxonomy!$B$2:$Z$948,6,0)</f>
        <v>Eukaryota</v>
      </c>
      <c r="J1489" t="str">
        <f>VLOOKUP($B1489,SOCS_box_taxonomy!$B$2:$Z$948,7,0)</f>
        <v xml:space="preserve"> Metazoa</v>
      </c>
      <c r="K1489" t="str">
        <f>VLOOKUP($B1489,SOCS_box_taxonomy!$B$2:$Z$948,8,0)</f>
        <v xml:space="preserve"> Chordata</v>
      </c>
      <c r="L1489" t="str">
        <f>VLOOKUP($B1489,SOCS_box_taxonomy!$B$2:$Z$948,9,0)</f>
        <v xml:space="preserve"> Craniata</v>
      </c>
      <c r="M1489" t="str">
        <f>VLOOKUP($B1489,SOCS_box_taxonomy!$B$2:$Z$948,10,0)</f>
        <v xml:space="preserve"> Vertebrata</v>
      </c>
      <c r="N1489" t="str">
        <f>VLOOKUP($B1489,SOCS_box_taxonomy!$B$2:$Z$948,11,0)</f>
        <v xml:space="preserve"> Euteleostomi</v>
      </c>
      <c r="O1489" t="str">
        <f>VLOOKUP($B1489,SOCS_box_taxonomy!$B$2:$Z$948,12,0)</f>
        <v>Mammalia</v>
      </c>
      <c r="P1489" t="str">
        <f>VLOOKUP($B1489,SOCS_box_taxonomy!$B$2:$Z$948,13,0)</f>
        <v xml:space="preserve"> Eutheria</v>
      </c>
      <c r="Q1489" t="str">
        <f>VLOOKUP($B1489,SOCS_box_taxonomy!$B$2:$Z$948,14,0)</f>
        <v xml:space="preserve"> Laurasiatheria</v>
      </c>
      <c r="R1489" t="str">
        <f>VLOOKUP($B1489,SOCS_box_taxonomy!$B$2:$Z$948,15,0)</f>
        <v xml:space="preserve"> Cetartiodactyla</v>
      </c>
      <c r="S1489" t="str">
        <f>VLOOKUP($B1489,SOCS_box_taxonomy!$B$2:$Z$948,16,0)</f>
        <v xml:space="preserve"> Ruminantia</v>
      </c>
      <c r="T1489" t="str">
        <f>VLOOKUP($B1489,SOCS_box_taxonomy!$B$2:$Z$948,17,0)</f>
        <v>Pecora</v>
      </c>
      <c r="U1489" t="str">
        <f>VLOOKUP($B1489,SOCS_box_taxonomy!$B$2:$Z$948,18,0)</f>
        <v xml:space="preserve"> Bovidae</v>
      </c>
      <c r="V1489" t="str">
        <f>VLOOKUP($B1489,SOCS_box_taxonomy!$B$2:$Z$948,19,0)</f>
        <v xml:space="preserve"> Bovinae</v>
      </c>
      <c r="W1489" t="str">
        <f>VLOOKUP($B1489,SOCS_box_taxonomy!$B$2:$Z$948,20,0)</f>
        <v xml:space="preserve"> Bos.</v>
      </c>
      <c r="X1489">
        <f>VLOOKUP($B1489,SOCS_box_taxonomy!$B$2:$Z$948,21,0)</f>
        <v>0</v>
      </c>
      <c r="Y1489">
        <f>VLOOKUP($B1489,SOCS_box_taxonomy!$B$2:$Z$948,22,0)</f>
        <v>0</v>
      </c>
      <c r="Z1489">
        <f>$F1489-$E1489+1</f>
        <v>40</v>
      </c>
    </row>
    <row r="1490" spans="1:26">
      <c r="A1490" t="s">
        <v>696</v>
      </c>
      <c r="B1490" t="s">
        <v>1791</v>
      </c>
      <c r="C1490">
        <v>288</v>
      </c>
      <c r="D1490" t="s">
        <v>1269</v>
      </c>
      <c r="E1490">
        <v>125</v>
      </c>
      <c r="F1490">
        <v>192</v>
      </c>
      <c r="G1490">
        <v>64467</v>
      </c>
      <c r="H1490" t="s">
        <v>1270</v>
      </c>
      <c r="I1490" t="str">
        <f>VLOOKUP($B1490,SOCS_box_taxonomy!$B$2:$Z$948,6,0)</f>
        <v>Eukaryota</v>
      </c>
      <c r="J1490" t="str">
        <f>VLOOKUP($B1490,SOCS_box_taxonomy!$B$2:$Z$948,7,0)</f>
        <v xml:space="preserve"> Metazoa</v>
      </c>
      <c r="K1490" t="str">
        <f>VLOOKUP($B1490,SOCS_box_taxonomy!$B$2:$Z$948,8,0)</f>
        <v xml:space="preserve"> Chordata</v>
      </c>
      <c r="L1490" t="str">
        <f>VLOOKUP($B1490,SOCS_box_taxonomy!$B$2:$Z$948,9,0)</f>
        <v xml:space="preserve"> Craniata</v>
      </c>
      <c r="M1490" t="str">
        <f>VLOOKUP($B1490,SOCS_box_taxonomy!$B$2:$Z$948,10,0)</f>
        <v xml:space="preserve"> Vertebrata</v>
      </c>
      <c r="N1490" t="str">
        <f>VLOOKUP($B1490,SOCS_box_taxonomy!$B$2:$Z$948,11,0)</f>
        <v xml:space="preserve"> Euteleostomi</v>
      </c>
      <c r="O1490" t="str">
        <f>VLOOKUP($B1490,SOCS_box_taxonomy!$B$2:$Z$948,12,0)</f>
        <v>Mammalia</v>
      </c>
      <c r="P1490" t="str">
        <f>VLOOKUP($B1490,SOCS_box_taxonomy!$B$2:$Z$948,13,0)</f>
        <v xml:space="preserve"> Eutheria</v>
      </c>
      <c r="Q1490" t="str">
        <f>VLOOKUP($B1490,SOCS_box_taxonomy!$B$2:$Z$948,14,0)</f>
        <v xml:space="preserve"> Laurasiatheria</v>
      </c>
      <c r="R1490" t="str">
        <f>VLOOKUP($B1490,SOCS_box_taxonomy!$B$2:$Z$948,15,0)</f>
        <v xml:space="preserve"> Cetartiodactyla</v>
      </c>
      <c r="S1490" t="str">
        <f>VLOOKUP($B1490,SOCS_box_taxonomy!$B$2:$Z$948,16,0)</f>
        <v xml:space="preserve"> Ruminantia</v>
      </c>
      <c r="T1490" t="str">
        <f>VLOOKUP($B1490,SOCS_box_taxonomy!$B$2:$Z$948,17,0)</f>
        <v>Pecora</v>
      </c>
      <c r="U1490" t="str">
        <f>VLOOKUP($B1490,SOCS_box_taxonomy!$B$2:$Z$948,18,0)</f>
        <v xml:space="preserve"> Bovidae</v>
      </c>
      <c r="V1490" t="str">
        <f>VLOOKUP($B1490,SOCS_box_taxonomy!$B$2:$Z$948,19,0)</f>
        <v xml:space="preserve"> Bovinae</v>
      </c>
      <c r="W1490" t="str">
        <f>VLOOKUP($B1490,SOCS_box_taxonomy!$B$2:$Z$948,20,0)</f>
        <v xml:space="preserve"> Bos.</v>
      </c>
      <c r="X1490">
        <f>VLOOKUP($B1490,SOCS_box_taxonomy!$B$2:$Z$948,21,0)</f>
        <v>0</v>
      </c>
      <c r="Y1490">
        <f>VLOOKUP($B1490,SOCS_box_taxonomy!$B$2:$Z$948,22,0)</f>
        <v>0</v>
      </c>
    </row>
    <row r="1491" spans="1:26">
      <c r="A1491" t="s">
        <v>696</v>
      </c>
      <c r="B1491" t="s">
        <v>1791</v>
      </c>
      <c r="C1491">
        <v>288</v>
      </c>
      <c r="D1491" t="s">
        <v>1269</v>
      </c>
      <c r="E1491">
        <v>168</v>
      </c>
      <c r="F1491">
        <v>234</v>
      </c>
      <c r="G1491">
        <v>64467</v>
      </c>
      <c r="H1491" t="s">
        <v>1270</v>
      </c>
      <c r="I1491" t="str">
        <f>VLOOKUP($B1491,SOCS_box_taxonomy!$B$2:$Z$948,6,0)</f>
        <v>Eukaryota</v>
      </c>
      <c r="J1491" t="str">
        <f>VLOOKUP($B1491,SOCS_box_taxonomy!$B$2:$Z$948,7,0)</f>
        <v xml:space="preserve"> Metazoa</v>
      </c>
      <c r="K1491" t="str">
        <f>VLOOKUP($B1491,SOCS_box_taxonomy!$B$2:$Z$948,8,0)</f>
        <v xml:space="preserve"> Chordata</v>
      </c>
      <c r="L1491" t="str">
        <f>VLOOKUP($B1491,SOCS_box_taxonomy!$B$2:$Z$948,9,0)</f>
        <v xml:space="preserve"> Craniata</v>
      </c>
      <c r="M1491" t="str">
        <f>VLOOKUP($B1491,SOCS_box_taxonomy!$B$2:$Z$948,10,0)</f>
        <v xml:space="preserve"> Vertebrata</v>
      </c>
      <c r="N1491" t="str">
        <f>VLOOKUP($B1491,SOCS_box_taxonomy!$B$2:$Z$948,11,0)</f>
        <v xml:space="preserve"> Euteleostomi</v>
      </c>
      <c r="O1491" t="str">
        <f>VLOOKUP($B1491,SOCS_box_taxonomy!$B$2:$Z$948,12,0)</f>
        <v>Mammalia</v>
      </c>
      <c r="P1491" t="str">
        <f>VLOOKUP($B1491,SOCS_box_taxonomy!$B$2:$Z$948,13,0)</f>
        <v xml:space="preserve"> Eutheria</v>
      </c>
      <c r="Q1491" t="str">
        <f>VLOOKUP($B1491,SOCS_box_taxonomy!$B$2:$Z$948,14,0)</f>
        <v xml:space="preserve"> Laurasiatheria</v>
      </c>
      <c r="R1491" t="str">
        <f>VLOOKUP($B1491,SOCS_box_taxonomy!$B$2:$Z$948,15,0)</f>
        <v xml:space="preserve"> Cetartiodactyla</v>
      </c>
      <c r="S1491" t="str">
        <f>VLOOKUP($B1491,SOCS_box_taxonomy!$B$2:$Z$948,16,0)</f>
        <v xml:space="preserve"> Ruminantia</v>
      </c>
      <c r="T1491" t="str">
        <f>VLOOKUP($B1491,SOCS_box_taxonomy!$B$2:$Z$948,17,0)</f>
        <v>Pecora</v>
      </c>
      <c r="U1491" t="str">
        <f>VLOOKUP($B1491,SOCS_box_taxonomy!$B$2:$Z$948,18,0)</f>
        <v xml:space="preserve"> Bovidae</v>
      </c>
      <c r="V1491" t="str">
        <f>VLOOKUP($B1491,SOCS_box_taxonomy!$B$2:$Z$948,19,0)</f>
        <v xml:space="preserve"> Bovinae</v>
      </c>
      <c r="W1491" t="str">
        <f>VLOOKUP($B1491,SOCS_box_taxonomy!$B$2:$Z$948,20,0)</f>
        <v xml:space="preserve"> Bos.</v>
      </c>
      <c r="X1491">
        <f>VLOOKUP($B1491,SOCS_box_taxonomy!$B$2:$Z$948,21,0)</f>
        <v>0</v>
      </c>
      <c r="Y1491">
        <f>VLOOKUP($B1491,SOCS_box_taxonomy!$B$2:$Z$948,22,0)</f>
        <v>0</v>
      </c>
    </row>
    <row r="1492" spans="1:26">
      <c r="A1492" t="s">
        <v>696</v>
      </c>
      <c r="B1492" t="s">
        <v>1791</v>
      </c>
      <c r="C1492">
        <v>288</v>
      </c>
      <c r="D1492" t="s">
        <v>1269</v>
      </c>
      <c r="E1492">
        <v>34</v>
      </c>
      <c r="F1492">
        <v>127</v>
      </c>
      <c r="G1492">
        <v>64467</v>
      </c>
      <c r="H1492" t="s">
        <v>1270</v>
      </c>
      <c r="I1492" t="str">
        <f>VLOOKUP($B1492,SOCS_box_taxonomy!$B$2:$Z$948,6,0)</f>
        <v>Eukaryota</v>
      </c>
      <c r="J1492" t="str">
        <f>VLOOKUP($B1492,SOCS_box_taxonomy!$B$2:$Z$948,7,0)</f>
        <v xml:space="preserve"> Metazoa</v>
      </c>
      <c r="K1492" t="str">
        <f>VLOOKUP($B1492,SOCS_box_taxonomy!$B$2:$Z$948,8,0)</f>
        <v xml:space="preserve"> Chordata</v>
      </c>
      <c r="L1492" t="str">
        <f>VLOOKUP($B1492,SOCS_box_taxonomy!$B$2:$Z$948,9,0)</f>
        <v xml:space="preserve"> Craniata</v>
      </c>
      <c r="M1492" t="str">
        <f>VLOOKUP($B1492,SOCS_box_taxonomy!$B$2:$Z$948,10,0)</f>
        <v xml:space="preserve"> Vertebrata</v>
      </c>
      <c r="N1492" t="str">
        <f>VLOOKUP($B1492,SOCS_box_taxonomy!$B$2:$Z$948,11,0)</f>
        <v xml:space="preserve"> Euteleostomi</v>
      </c>
      <c r="O1492" t="str">
        <f>VLOOKUP($B1492,SOCS_box_taxonomy!$B$2:$Z$948,12,0)</f>
        <v>Mammalia</v>
      </c>
      <c r="P1492" t="str">
        <f>VLOOKUP($B1492,SOCS_box_taxonomy!$B$2:$Z$948,13,0)</f>
        <v xml:space="preserve"> Eutheria</v>
      </c>
      <c r="Q1492" t="str">
        <f>VLOOKUP($B1492,SOCS_box_taxonomy!$B$2:$Z$948,14,0)</f>
        <v xml:space="preserve"> Laurasiatheria</v>
      </c>
      <c r="R1492" t="str">
        <f>VLOOKUP($B1492,SOCS_box_taxonomy!$B$2:$Z$948,15,0)</f>
        <v xml:space="preserve"> Cetartiodactyla</v>
      </c>
      <c r="S1492" t="str">
        <f>VLOOKUP($B1492,SOCS_box_taxonomy!$B$2:$Z$948,16,0)</f>
        <v xml:space="preserve"> Ruminantia</v>
      </c>
      <c r="T1492" t="str">
        <f>VLOOKUP($B1492,SOCS_box_taxonomy!$B$2:$Z$948,17,0)</f>
        <v>Pecora</v>
      </c>
      <c r="U1492" t="str">
        <f>VLOOKUP($B1492,SOCS_box_taxonomy!$B$2:$Z$948,18,0)</f>
        <v xml:space="preserve"> Bovidae</v>
      </c>
      <c r="V1492" t="str">
        <f>VLOOKUP($B1492,SOCS_box_taxonomy!$B$2:$Z$948,19,0)</f>
        <v xml:space="preserve"> Bovinae</v>
      </c>
      <c r="W1492" t="str">
        <f>VLOOKUP($B1492,SOCS_box_taxonomy!$B$2:$Z$948,20,0)</f>
        <v xml:space="preserve"> Bos.</v>
      </c>
      <c r="X1492">
        <f>VLOOKUP($B1492,SOCS_box_taxonomy!$B$2:$Z$948,21,0)</f>
        <v>0</v>
      </c>
      <c r="Y1492">
        <f>VLOOKUP($B1492,SOCS_box_taxonomy!$B$2:$Z$948,22,0)</f>
        <v>0</v>
      </c>
    </row>
    <row r="1493" spans="1:26">
      <c r="A1493" t="s">
        <v>696</v>
      </c>
      <c r="B1493" t="s">
        <v>1791</v>
      </c>
      <c r="C1493">
        <v>288</v>
      </c>
      <c r="D1493" t="s">
        <v>21</v>
      </c>
      <c r="E1493">
        <v>249</v>
      </c>
      <c r="F1493">
        <v>288</v>
      </c>
      <c r="G1493">
        <v>1016</v>
      </c>
      <c r="H1493" t="s">
        <v>1265</v>
      </c>
      <c r="I1493" t="str">
        <f>VLOOKUP($B1493,SOCS_box_taxonomy!$B$2:$Z$948,6,0)</f>
        <v>Eukaryota</v>
      </c>
      <c r="J1493" t="str">
        <f>VLOOKUP($B1493,SOCS_box_taxonomy!$B$2:$Z$948,7,0)</f>
        <v xml:space="preserve"> Metazoa</v>
      </c>
      <c r="K1493" t="str">
        <f>VLOOKUP($B1493,SOCS_box_taxonomy!$B$2:$Z$948,8,0)</f>
        <v xml:space="preserve"> Chordata</v>
      </c>
      <c r="L1493" t="str">
        <f>VLOOKUP($B1493,SOCS_box_taxonomy!$B$2:$Z$948,9,0)</f>
        <v xml:space="preserve"> Craniata</v>
      </c>
      <c r="M1493" t="str">
        <f>VLOOKUP($B1493,SOCS_box_taxonomy!$B$2:$Z$948,10,0)</f>
        <v xml:space="preserve"> Vertebrata</v>
      </c>
      <c r="N1493" t="str">
        <f>VLOOKUP($B1493,SOCS_box_taxonomy!$B$2:$Z$948,11,0)</f>
        <v xml:space="preserve"> Euteleostomi</v>
      </c>
      <c r="O1493" t="str">
        <f>VLOOKUP($B1493,SOCS_box_taxonomy!$B$2:$Z$948,12,0)</f>
        <v>Mammalia</v>
      </c>
      <c r="P1493" t="str">
        <f>VLOOKUP($B1493,SOCS_box_taxonomy!$B$2:$Z$948,13,0)</f>
        <v xml:space="preserve"> Eutheria</v>
      </c>
      <c r="Q1493" t="str">
        <f>VLOOKUP($B1493,SOCS_box_taxonomy!$B$2:$Z$948,14,0)</f>
        <v xml:space="preserve"> Laurasiatheria</v>
      </c>
      <c r="R1493" t="str">
        <f>VLOOKUP($B1493,SOCS_box_taxonomy!$B$2:$Z$948,15,0)</f>
        <v xml:space="preserve"> Cetartiodactyla</v>
      </c>
      <c r="S1493" t="str">
        <f>VLOOKUP($B1493,SOCS_box_taxonomy!$B$2:$Z$948,16,0)</f>
        <v xml:space="preserve"> Ruminantia</v>
      </c>
      <c r="T1493" t="str">
        <f>VLOOKUP($B1493,SOCS_box_taxonomy!$B$2:$Z$948,17,0)</f>
        <v>Pecora</v>
      </c>
      <c r="U1493" t="str">
        <f>VLOOKUP($B1493,SOCS_box_taxonomy!$B$2:$Z$948,18,0)</f>
        <v xml:space="preserve"> Bovidae</v>
      </c>
      <c r="V1493" t="str">
        <f>VLOOKUP($B1493,SOCS_box_taxonomy!$B$2:$Z$948,19,0)</f>
        <v xml:space="preserve"> Bovinae</v>
      </c>
      <c r="W1493" t="str">
        <f>VLOOKUP($B1493,SOCS_box_taxonomy!$B$2:$Z$948,20,0)</f>
        <v xml:space="preserve"> Bos.</v>
      </c>
      <c r="X1493">
        <f>VLOOKUP($B1493,SOCS_box_taxonomy!$B$2:$Z$948,21,0)</f>
        <v>0</v>
      </c>
      <c r="Y1493">
        <f>VLOOKUP($B1493,SOCS_box_taxonomy!$B$2:$Z$948,22,0)</f>
        <v>0</v>
      </c>
      <c r="Z1493">
        <f>$F1493-$E1493+1</f>
        <v>40</v>
      </c>
    </row>
    <row r="1494" spans="1:26">
      <c r="A1494" t="s">
        <v>697</v>
      </c>
      <c r="B1494" t="s">
        <v>1792</v>
      </c>
      <c r="C1494">
        <v>525</v>
      </c>
      <c r="D1494" t="s">
        <v>1286</v>
      </c>
      <c r="E1494">
        <v>374</v>
      </c>
      <c r="F1494">
        <v>450</v>
      </c>
      <c r="G1494">
        <v>4403</v>
      </c>
      <c r="H1494" t="s">
        <v>1287</v>
      </c>
      <c r="I1494" t="str">
        <f>VLOOKUP($B1494,SOCS_box_taxonomy!$B$2:$Z$948,6,0)</f>
        <v>Eukaryota</v>
      </c>
      <c r="J1494" t="str">
        <f>VLOOKUP($B1494,SOCS_box_taxonomy!$B$2:$Z$948,7,0)</f>
        <v xml:space="preserve"> Metazoa</v>
      </c>
      <c r="K1494" t="str">
        <f>VLOOKUP($B1494,SOCS_box_taxonomy!$B$2:$Z$948,8,0)</f>
        <v xml:space="preserve"> Chordata</v>
      </c>
      <c r="L1494" t="str">
        <f>VLOOKUP($B1494,SOCS_box_taxonomy!$B$2:$Z$948,9,0)</f>
        <v xml:space="preserve"> Craniata</v>
      </c>
      <c r="M1494" t="str">
        <f>VLOOKUP($B1494,SOCS_box_taxonomy!$B$2:$Z$948,10,0)</f>
        <v xml:space="preserve"> Vertebrata</v>
      </c>
      <c r="N1494" t="str">
        <f>VLOOKUP($B1494,SOCS_box_taxonomy!$B$2:$Z$948,11,0)</f>
        <v xml:space="preserve"> Euteleostomi</v>
      </c>
      <c r="O1494" t="str">
        <f>VLOOKUP($B1494,SOCS_box_taxonomy!$B$2:$Z$948,12,0)</f>
        <v>Mammalia</v>
      </c>
      <c r="P1494" t="str">
        <f>VLOOKUP($B1494,SOCS_box_taxonomy!$B$2:$Z$948,13,0)</f>
        <v xml:space="preserve"> Eutheria</v>
      </c>
      <c r="Q1494" t="str">
        <f>VLOOKUP($B1494,SOCS_box_taxonomy!$B$2:$Z$948,14,0)</f>
        <v xml:space="preserve"> Laurasiatheria</v>
      </c>
      <c r="R1494" t="str">
        <f>VLOOKUP($B1494,SOCS_box_taxonomy!$B$2:$Z$948,15,0)</f>
        <v xml:space="preserve"> Cetartiodactyla</v>
      </c>
      <c r="S1494" t="str">
        <f>VLOOKUP($B1494,SOCS_box_taxonomy!$B$2:$Z$948,16,0)</f>
        <v xml:space="preserve"> Ruminantia</v>
      </c>
      <c r="T1494" t="str">
        <f>VLOOKUP($B1494,SOCS_box_taxonomy!$B$2:$Z$948,17,0)</f>
        <v>Pecora</v>
      </c>
      <c r="U1494" t="str">
        <f>VLOOKUP($B1494,SOCS_box_taxonomy!$B$2:$Z$948,18,0)</f>
        <v xml:space="preserve"> Bovidae</v>
      </c>
      <c r="V1494" t="str">
        <f>VLOOKUP($B1494,SOCS_box_taxonomy!$B$2:$Z$948,19,0)</f>
        <v xml:space="preserve"> Bovinae</v>
      </c>
      <c r="W1494" t="str">
        <f>VLOOKUP($B1494,SOCS_box_taxonomy!$B$2:$Z$948,20,0)</f>
        <v xml:space="preserve"> Bos.</v>
      </c>
      <c r="X1494">
        <f>VLOOKUP($B1494,SOCS_box_taxonomy!$B$2:$Z$948,21,0)</f>
        <v>0</v>
      </c>
      <c r="Y1494">
        <f>VLOOKUP($B1494,SOCS_box_taxonomy!$B$2:$Z$948,22,0)</f>
        <v>0</v>
      </c>
    </row>
    <row r="1495" spans="1:26">
      <c r="A1495" t="s">
        <v>697</v>
      </c>
      <c r="B1495" t="s">
        <v>1792</v>
      </c>
      <c r="C1495">
        <v>525</v>
      </c>
      <c r="D1495" t="s">
        <v>21</v>
      </c>
      <c r="E1495">
        <v>487</v>
      </c>
      <c r="F1495">
        <v>524</v>
      </c>
      <c r="G1495">
        <v>1016</v>
      </c>
      <c r="H1495" t="s">
        <v>1265</v>
      </c>
      <c r="I1495" t="str">
        <f>VLOOKUP($B1495,SOCS_box_taxonomy!$B$2:$Z$948,6,0)</f>
        <v>Eukaryota</v>
      </c>
      <c r="J1495" t="str">
        <f>VLOOKUP($B1495,SOCS_box_taxonomy!$B$2:$Z$948,7,0)</f>
        <v xml:space="preserve"> Metazoa</v>
      </c>
      <c r="K1495" t="str">
        <f>VLOOKUP($B1495,SOCS_box_taxonomy!$B$2:$Z$948,8,0)</f>
        <v xml:space="preserve"> Chordata</v>
      </c>
      <c r="L1495" t="str">
        <f>VLOOKUP($B1495,SOCS_box_taxonomy!$B$2:$Z$948,9,0)</f>
        <v xml:space="preserve"> Craniata</v>
      </c>
      <c r="M1495" t="str">
        <f>VLOOKUP($B1495,SOCS_box_taxonomy!$B$2:$Z$948,10,0)</f>
        <v xml:space="preserve"> Vertebrata</v>
      </c>
      <c r="N1495" t="str">
        <f>VLOOKUP($B1495,SOCS_box_taxonomy!$B$2:$Z$948,11,0)</f>
        <v xml:space="preserve"> Euteleostomi</v>
      </c>
      <c r="O1495" t="str">
        <f>VLOOKUP($B1495,SOCS_box_taxonomy!$B$2:$Z$948,12,0)</f>
        <v>Mammalia</v>
      </c>
      <c r="P1495" t="str">
        <f>VLOOKUP($B1495,SOCS_box_taxonomy!$B$2:$Z$948,13,0)</f>
        <v xml:space="preserve"> Eutheria</v>
      </c>
      <c r="Q1495" t="str">
        <f>VLOOKUP($B1495,SOCS_box_taxonomy!$B$2:$Z$948,14,0)</f>
        <v xml:space="preserve"> Laurasiatheria</v>
      </c>
      <c r="R1495" t="str">
        <f>VLOOKUP($B1495,SOCS_box_taxonomy!$B$2:$Z$948,15,0)</f>
        <v xml:space="preserve"> Cetartiodactyla</v>
      </c>
      <c r="S1495" t="str">
        <f>VLOOKUP($B1495,SOCS_box_taxonomy!$B$2:$Z$948,16,0)</f>
        <v xml:space="preserve"> Ruminantia</v>
      </c>
      <c r="T1495" t="str">
        <f>VLOOKUP($B1495,SOCS_box_taxonomy!$B$2:$Z$948,17,0)</f>
        <v>Pecora</v>
      </c>
      <c r="U1495" t="str">
        <f>VLOOKUP($B1495,SOCS_box_taxonomy!$B$2:$Z$948,18,0)</f>
        <v xml:space="preserve"> Bovidae</v>
      </c>
      <c r="V1495" t="str">
        <f>VLOOKUP($B1495,SOCS_box_taxonomy!$B$2:$Z$948,19,0)</f>
        <v xml:space="preserve"> Bovinae</v>
      </c>
      <c r="W1495" t="str">
        <f>VLOOKUP($B1495,SOCS_box_taxonomy!$B$2:$Z$948,20,0)</f>
        <v xml:space="preserve"> Bos.</v>
      </c>
      <c r="X1495">
        <f>VLOOKUP($B1495,SOCS_box_taxonomy!$B$2:$Z$948,21,0)</f>
        <v>0</v>
      </c>
      <c r="Y1495">
        <f>VLOOKUP($B1495,SOCS_box_taxonomy!$B$2:$Z$948,22,0)</f>
        <v>0</v>
      </c>
      <c r="Z1495">
        <f>$F1495-$E1495+1</f>
        <v>38</v>
      </c>
    </row>
    <row r="1496" spans="1:26">
      <c r="A1496" t="s">
        <v>697</v>
      </c>
      <c r="B1496" t="s">
        <v>1792</v>
      </c>
      <c r="C1496">
        <v>525</v>
      </c>
      <c r="D1496" t="s">
        <v>1288</v>
      </c>
      <c r="E1496">
        <v>1</v>
      </c>
      <c r="F1496">
        <v>297</v>
      </c>
      <c r="G1496">
        <v>52</v>
      </c>
      <c r="I1496" t="str">
        <f>VLOOKUP($B1496,SOCS_box_taxonomy!$B$2:$Z$948,6,0)</f>
        <v>Eukaryota</v>
      </c>
      <c r="J1496" t="str">
        <f>VLOOKUP($B1496,SOCS_box_taxonomy!$B$2:$Z$948,7,0)</f>
        <v xml:space="preserve"> Metazoa</v>
      </c>
      <c r="K1496" t="str">
        <f>VLOOKUP($B1496,SOCS_box_taxonomy!$B$2:$Z$948,8,0)</f>
        <v xml:space="preserve"> Chordata</v>
      </c>
      <c r="L1496" t="str">
        <f>VLOOKUP($B1496,SOCS_box_taxonomy!$B$2:$Z$948,9,0)</f>
        <v xml:space="preserve"> Craniata</v>
      </c>
      <c r="M1496" t="str">
        <f>VLOOKUP($B1496,SOCS_box_taxonomy!$B$2:$Z$948,10,0)</f>
        <v xml:space="preserve"> Vertebrata</v>
      </c>
      <c r="N1496" t="str">
        <f>VLOOKUP($B1496,SOCS_box_taxonomy!$B$2:$Z$948,11,0)</f>
        <v xml:space="preserve"> Euteleostomi</v>
      </c>
      <c r="O1496" t="str">
        <f>VLOOKUP($B1496,SOCS_box_taxonomy!$B$2:$Z$948,12,0)</f>
        <v>Mammalia</v>
      </c>
      <c r="P1496" t="str">
        <f>VLOOKUP($B1496,SOCS_box_taxonomy!$B$2:$Z$948,13,0)</f>
        <v xml:space="preserve"> Eutheria</v>
      </c>
      <c r="Q1496" t="str">
        <f>VLOOKUP($B1496,SOCS_box_taxonomy!$B$2:$Z$948,14,0)</f>
        <v xml:space="preserve"> Laurasiatheria</v>
      </c>
      <c r="R1496" t="str">
        <f>VLOOKUP($B1496,SOCS_box_taxonomy!$B$2:$Z$948,15,0)</f>
        <v xml:space="preserve"> Cetartiodactyla</v>
      </c>
      <c r="S1496" t="str">
        <f>VLOOKUP($B1496,SOCS_box_taxonomy!$B$2:$Z$948,16,0)</f>
        <v xml:space="preserve"> Ruminantia</v>
      </c>
      <c r="T1496" t="str">
        <f>VLOOKUP($B1496,SOCS_box_taxonomy!$B$2:$Z$948,17,0)</f>
        <v>Pecora</v>
      </c>
      <c r="U1496" t="str">
        <f>VLOOKUP($B1496,SOCS_box_taxonomy!$B$2:$Z$948,18,0)</f>
        <v xml:space="preserve"> Bovidae</v>
      </c>
      <c r="V1496" t="str">
        <f>VLOOKUP($B1496,SOCS_box_taxonomy!$B$2:$Z$948,19,0)</f>
        <v xml:space="preserve"> Bovinae</v>
      </c>
      <c r="W1496" t="str">
        <f>VLOOKUP($B1496,SOCS_box_taxonomy!$B$2:$Z$948,20,0)</f>
        <v xml:space="preserve"> Bos.</v>
      </c>
      <c r="X1496">
        <f>VLOOKUP($B1496,SOCS_box_taxonomy!$B$2:$Z$948,21,0)</f>
        <v>0</v>
      </c>
      <c r="Y1496">
        <f>VLOOKUP($B1496,SOCS_box_taxonomy!$B$2:$Z$948,22,0)</f>
        <v>0</v>
      </c>
    </row>
    <row r="1497" spans="1:26">
      <c r="A1497" t="s">
        <v>698</v>
      </c>
      <c r="B1497" t="s">
        <v>1793</v>
      </c>
      <c r="C1497">
        <v>590</v>
      </c>
      <c r="D1497" t="s">
        <v>1269</v>
      </c>
      <c r="E1497">
        <v>176</v>
      </c>
      <c r="F1497">
        <v>242</v>
      </c>
      <c r="G1497">
        <v>64467</v>
      </c>
      <c r="H1497" t="s">
        <v>1270</v>
      </c>
      <c r="I1497" t="str">
        <f>VLOOKUP($B1497,SOCS_box_taxonomy!$B$2:$Z$948,6,0)</f>
        <v>Eukaryota</v>
      </c>
      <c r="J1497" t="str">
        <f>VLOOKUP($B1497,SOCS_box_taxonomy!$B$2:$Z$948,7,0)</f>
        <v xml:space="preserve"> Metazoa</v>
      </c>
      <c r="K1497" t="str">
        <f>VLOOKUP($B1497,SOCS_box_taxonomy!$B$2:$Z$948,8,0)</f>
        <v xml:space="preserve"> Chordata</v>
      </c>
      <c r="L1497" t="str">
        <f>VLOOKUP($B1497,SOCS_box_taxonomy!$B$2:$Z$948,9,0)</f>
        <v xml:space="preserve"> Craniata</v>
      </c>
      <c r="M1497" t="str">
        <f>VLOOKUP($B1497,SOCS_box_taxonomy!$B$2:$Z$948,10,0)</f>
        <v xml:space="preserve"> Vertebrata</v>
      </c>
      <c r="N1497" t="str">
        <f>VLOOKUP($B1497,SOCS_box_taxonomy!$B$2:$Z$948,11,0)</f>
        <v xml:space="preserve"> Euteleostomi</v>
      </c>
      <c r="O1497" t="str">
        <f>VLOOKUP($B1497,SOCS_box_taxonomy!$B$2:$Z$948,12,0)</f>
        <v>Testudines + Archosauria group</v>
      </c>
      <c r="P1497" t="str">
        <f>VLOOKUP($B1497,SOCS_box_taxonomy!$B$2:$Z$948,13,0)</f>
        <v xml:space="preserve"> Archosauria</v>
      </c>
      <c r="Q1497" t="str">
        <f>VLOOKUP($B1497,SOCS_box_taxonomy!$B$2:$Z$948,14,0)</f>
        <v xml:space="preserve"> Dinosauria</v>
      </c>
      <c r="R1497" t="str">
        <f>VLOOKUP($B1497,SOCS_box_taxonomy!$B$2:$Z$948,15,0)</f>
        <v xml:space="preserve"> Saurischia</v>
      </c>
      <c r="S1497" t="str">
        <f>VLOOKUP($B1497,SOCS_box_taxonomy!$B$2:$Z$948,16,0)</f>
        <v>Theropoda</v>
      </c>
      <c r="T1497" t="str">
        <f>VLOOKUP($B1497,SOCS_box_taxonomy!$B$2:$Z$948,17,0)</f>
        <v xml:space="preserve"> Coelurosauria</v>
      </c>
      <c r="U1497" t="str">
        <f>VLOOKUP($B1497,SOCS_box_taxonomy!$B$2:$Z$948,18,0)</f>
        <v xml:space="preserve"> Aves</v>
      </c>
      <c r="V1497" t="str">
        <f>VLOOKUP($B1497,SOCS_box_taxonomy!$B$2:$Z$948,19,0)</f>
        <v xml:space="preserve"> Neognathae</v>
      </c>
      <c r="W1497" t="str">
        <f>VLOOKUP($B1497,SOCS_box_taxonomy!$B$2:$Z$948,20,0)</f>
        <v xml:space="preserve"> Galliformes</v>
      </c>
      <c r="X1497" t="str">
        <f>VLOOKUP($B1497,SOCS_box_taxonomy!$B$2:$Z$948,21,0)</f>
        <v xml:space="preserve"> Phasianidae</v>
      </c>
      <c r="Y1497" t="str">
        <f>VLOOKUP($B1497,SOCS_box_taxonomy!$B$2:$Z$948,22,0)</f>
        <v>Phasianinae</v>
      </c>
    </row>
    <row r="1498" spans="1:26">
      <c r="A1498" t="s">
        <v>698</v>
      </c>
      <c r="B1498" t="s">
        <v>1793</v>
      </c>
      <c r="C1498">
        <v>590</v>
      </c>
      <c r="D1498" t="s">
        <v>1269</v>
      </c>
      <c r="E1498">
        <v>216</v>
      </c>
      <c r="F1498">
        <v>308</v>
      </c>
      <c r="G1498">
        <v>64467</v>
      </c>
      <c r="H1498" t="s">
        <v>1270</v>
      </c>
      <c r="I1498" t="str">
        <f>VLOOKUP($B1498,SOCS_box_taxonomy!$B$2:$Z$948,6,0)</f>
        <v>Eukaryota</v>
      </c>
      <c r="J1498" t="str">
        <f>VLOOKUP($B1498,SOCS_box_taxonomy!$B$2:$Z$948,7,0)</f>
        <v xml:space="preserve"> Metazoa</v>
      </c>
      <c r="K1498" t="str">
        <f>VLOOKUP($B1498,SOCS_box_taxonomy!$B$2:$Z$948,8,0)</f>
        <v xml:space="preserve"> Chordata</v>
      </c>
      <c r="L1498" t="str">
        <f>VLOOKUP($B1498,SOCS_box_taxonomy!$B$2:$Z$948,9,0)</f>
        <v xml:space="preserve"> Craniata</v>
      </c>
      <c r="M1498" t="str">
        <f>VLOOKUP($B1498,SOCS_box_taxonomy!$B$2:$Z$948,10,0)</f>
        <v xml:space="preserve"> Vertebrata</v>
      </c>
      <c r="N1498" t="str">
        <f>VLOOKUP($B1498,SOCS_box_taxonomy!$B$2:$Z$948,11,0)</f>
        <v xml:space="preserve"> Euteleostomi</v>
      </c>
      <c r="O1498" t="str">
        <f>VLOOKUP($B1498,SOCS_box_taxonomy!$B$2:$Z$948,12,0)</f>
        <v>Testudines + Archosauria group</v>
      </c>
      <c r="P1498" t="str">
        <f>VLOOKUP($B1498,SOCS_box_taxonomy!$B$2:$Z$948,13,0)</f>
        <v xml:space="preserve"> Archosauria</v>
      </c>
      <c r="Q1498" t="str">
        <f>VLOOKUP($B1498,SOCS_box_taxonomy!$B$2:$Z$948,14,0)</f>
        <v xml:space="preserve"> Dinosauria</v>
      </c>
      <c r="R1498" t="str">
        <f>VLOOKUP($B1498,SOCS_box_taxonomy!$B$2:$Z$948,15,0)</f>
        <v xml:space="preserve"> Saurischia</v>
      </c>
      <c r="S1498" t="str">
        <f>VLOOKUP($B1498,SOCS_box_taxonomy!$B$2:$Z$948,16,0)</f>
        <v>Theropoda</v>
      </c>
      <c r="T1498" t="str">
        <f>VLOOKUP($B1498,SOCS_box_taxonomy!$B$2:$Z$948,17,0)</f>
        <v xml:space="preserve"> Coelurosauria</v>
      </c>
      <c r="U1498" t="str">
        <f>VLOOKUP($B1498,SOCS_box_taxonomy!$B$2:$Z$948,18,0)</f>
        <v xml:space="preserve"> Aves</v>
      </c>
      <c r="V1498" t="str">
        <f>VLOOKUP($B1498,SOCS_box_taxonomy!$B$2:$Z$948,19,0)</f>
        <v xml:space="preserve"> Neognathae</v>
      </c>
      <c r="W1498" t="str">
        <f>VLOOKUP($B1498,SOCS_box_taxonomy!$B$2:$Z$948,20,0)</f>
        <v xml:space="preserve"> Galliformes</v>
      </c>
      <c r="X1498" t="str">
        <f>VLOOKUP($B1498,SOCS_box_taxonomy!$B$2:$Z$948,21,0)</f>
        <v xml:space="preserve"> Phasianidae</v>
      </c>
      <c r="Y1498" t="str">
        <f>VLOOKUP($B1498,SOCS_box_taxonomy!$B$2:$Z$948,22,0)</f>
        <v>Phasianinae</v>
      </c>
    </row>
    <row r="1499" spans="1:26">
      <c r="A1499" t="s">
        <v>698</v>
      </c>
      <c r="B1499" t="s">
        <v>1793</v>
      </c>
      <c r="C1499">
        <v>590</v>
      </c>
      <c r="D1499" t="s">
        <v>1269</v>
      </c>
      <c r="E1499">
        <v>249</v>
      </c>
      <c r="F1499">
        <v>340</v>
      </c>
      <c r="G1499">
        <v>64467</v>
      </c>
      <c r="H1499" t="s">
        <v>1270</v>
      </c>
      <c r="I1499" t="str">
        <f>VLOOKUP($B1499,SOCS_box_taxonomy!$B$2:$Z$948,6,0)</f>
        <v>Eukaryota</v>
      </c>
      <c r="J1499" t="str">
        <f>VLOOKUP($B1499,SOCS_box_taxonomy!$B$2:$Z$948,7,0)</f>
        <v xml:space="preserve"> Metazoa</v>
      </c>
      <c r="K1499" t="str">
        <f>VLOOKUP($B1499,SOCS_box_taxonomy!$B$2:$Z$948,8,0)</f>
        <v xml:space="preserve"> Chordata</v>
      </c>
      <c r="L1499" t="str">
        <f>VLOOKUP($B1499,SOCS_box_taxonomy!$B$2:$Z$948,9,0)</f>
        <v xml:space="preserve"> Craniata</v>
      </c>
      <c r="M1499" t="str">
        <f>VLOOKUP($B1499,SOCS_box_taxonomy!$B$2:$Z$948,10,0)</f>
        <v xml:space="preserve"> Vertebrata</v>
      </c>
      <c r="N1499" t="str">
        <f>VLOOKUP($B1499,SOCS_box_taxonomy!$B$2:$Z$948,11,0)</f>
        <v xml:space="preserve"> Euteleostomi</v>
      </c>
      <c r="O1499" t="str">
        <f>VLOOKUP($B1499,SOCS_box_taxonomy!$B$2:$Z$948,12,0)</f>
        <v>Testudines + Archosauria group</v>
      </c>
      <c r="P1499" t="str">
        <f>VLOOKUP($B1499,SOCS_box_taxonomy!$B$2:$Z$948,13,0)</f>
        <v xml:space="preserve"> Archosauria</v>
      </c>
      <c r="Q1499" t="str">
        <f>VLOOKUP($B1499,SOCS_box_taxonomy!$B$2:$Z$948,14,0)</f>
        <v xml:space="preserve"> Dinosauria</v>
      </c>
      <c r="R1499" t="str">
        <f>VLOOKUP($B1499,SOCS_box_taxonomy!$B$2:$Z$948,15,0)</f>
        <v xml:space="preserve"> Saurischia</v>
      </c>
      <c r="S1499" t="str">
        <f>VLOOKUP($B1499,SOCS_box_taxonomy!$B$2:$Z$948,16,0)</f>
        <v>Theropoda</v>
      </c>
      <c r="T1499" t="str">
        <f>VLOOKUP($B1499,SOCS_box_taxonomy!$B$2:$Z$948,17,0)</f>
        <v xml:space="preserve"> Coelurosauria</v>
      </c>
      <c r="U1499" t="str">
        <f>VLOOKUP($B1499,SOCS_box_taxonomy!$B$2:$Z$948,18,0)</f>
        <v xml:space="preserve"> Aves</v>
      </c>
      <c r="V1499" t="str">
        <f>VLOOKUP($B1499,SOCS_box_taxonomy!$B$2:$Z$948,19,0)</f>
        <v xml:space="preserve"> Neognathae</v>
      </c>
      <c r="W1499" t="str">
        <f>VLOOKUP($B1499,SOCS_box_taxonomy!$B$2:$Z$948,20,0)</f>
        <v xml:space="preserve"> Galliformes</v>
      </c>
      <c r="X1499" t="str">
        <f>VLOOKUP($B1499,SOCS_box_taxonomy!$B$2:$Z$948,21,0)</f>
        <v xml:space="preserve"> Phasianidae</v>
      </c>
      <c r="Y1499" t="str">
        <f>VLOOKUP($B1499,SOCS_box_taxonomy!$B$2:$Z$948,22,0)</f>
        <v>Phasianinae</v>
      </c>
    </row>
    <row r="1500" spans="1:26">
      <c r="A1500" t="s">
        <v>698</v>
      </c>
      <c r="B1500" t="s">
        <v>1793</v>
      </c>
      <c r="C1500">
        <v>590</v>
      </c>
      <c r="D1500" t="s">
        <v>1269</v>
      </c>
      <c r="E1500">
        <v>282</v>
      </c>
      <c r="F1500">
        <v>382</v>
      </c>
      <c r="G1500">
        <v>64467</v>
      </c>
      <c r="H1500" t="s">
        <v>1270</v>
      </c>
      <c r="I1500" t="str">
        <f>VLOOKUP($B1500,SOCS_box_taxonomy!$B$2:$Z$948,6,0)</f>
        <v>Eukaryota</v>
      </c>
      <c r="J1500" t="str">
        <f>VLOOKUP($B1500,SOCS_box_taxonomy!$B$2:$Z$948,7,0)</f>
        <v xml:space="preserve"> Metazoa</v>
      </c>
      <c r="K1500" t="str">
        <f>VLOOKUP($B1500,SOCS_box_taxonomy!$B$2:$Z$948,8,0)</f>
        <v xml:space="preserve"> Chordata</v>
      </c>
      <c r="L1500" t="str">
        <f>VLOOKUP($B1500,SOCS_box_taxonomy!$B$2:$Z$948,9,0)</f>
        <v xml:space="preserve"> Craniata</v>
      </c>
      <c r="M1500" t="str">
        <f>VLOOKUP($B1500,SOCS_box_taxonomy!$B$2:$Z$948,10,0)</f>
        <v xml:space="preserve"> Vertebrata</v>
      </c>
      <c r="N1500" t="str">
        <f>VLOOKUP($B1500,SOCS_box_taxonomy!$B$2:$Z$948,11,0)</f>
        <v xml:space="preserve"> Euteleostomi</v>
      </c>
      <c r="O1500" t="str">
        <f>VLOOKUP($B1500,SOCS_box_taxonomy!$B$2:$Z$948,12,0)</f>
        <v>Testudines + Archosauria group</v>
      </c>
      <c r="P1500" t="str">
        <f>VLOOKUP($B1500,SOCS_box_taxonomy!$B$2:$Z$948,13,0)</f>
        <v xml:space="preserve"> Archosauria</v>
      </c>
      <c r="Q1500" t="str">
        <f>VLOOKUP($B1500,SOCS_box_taxonomy!$B$2:$Z$948,14,0)</f>
        <v xml:space="preserve"> Dinosauria</v>
      </c>
      <c r="R1500" t="str">
        <f>VLOOKUP($B1500,SOCS_box_taxonomy!$B$2:$Z$948,15,0)</f>
        <v xml:space="preserve"> Saurischia</v>
      </c>
      <c r="S1500" t="str">
        <f>VLOOKUP($B1500,SOCS_box_taxonomy!$B$2:$Z$948,16,0)</f>
        <v>Theropoda</v>
      </c>
      <c r="T1500" t="str">
        <f>VLOOKUP($B1500,SOCS_box_taxonomy!$B$2:$Z$948,17,0)</f>
        <v xml:space="preserve"> Coelurosauria</v>
      </c>
      <c r="U1500" t="str">
        <f>VLOOKUP($B1500,SOCS_box_taxonomy!$B$2:$Z$948,18,0)</f>
        <v xml:space="preserve"> Aves</v>
      </c>
      <c r="V1500" t="str">
        <f>VLOOKUP($B1500,SOCS_box_taxonomy!$B$2:$Z$948,19,0)</f>
        <v xml:space="preserve"> Neognathae</v>
      </c>
      <c r="W1500" t="str">
        <f>VLOOKUP($B1500,SOCS_box_taxonomy!$B$2:$Z$948,20,0)</f>
        <v xml:space="preserve"> Galliformes</v>
      </c>
      <c r="X1500" t="str">
        <f>VLOOKUP($B1500,SOCS_box_taxonomy!$B$2:$Z$948,21,0)</f>
        <v xml:space="preserve"> Phasianidae</v>
      </c>
      <c r="Y1500" t="str">
        <f>VLOOKUP($B1500,SOCS_box_taxonomy!$B$2:$Z$948,22,0)</f>
        <v>Phasianinae</v>
      </c>
    </row>
    <row r="1501" spans="1:26">
      <c r="A1501" t="s">
        <v>698</v>
      </c>
      <c r="B1501" t="s">
        <v>1793</v>
      </c>
      <c r="C1501">
        <v>590</v>
      </c>
      <c r="D1501" t="s">
        <v>1269</v>
      </c>
      <c r="E1501">
        <v>356</v>
      </c>
      <c r="F1501">
        <v>447</v>
      </c>
      <c r="G1501">
        <v>64467</v>
      </c>
      <c r="H1501" t="s">
        <v>1270</v>
      </c>
      <c r="I1501" t="str">
        <f>VLOOKUP($B1501,SOCS_box_taxonomy!$B$2:$Z$948,6,0)</f>
        <v>Eukaryota</v>
      </c>
      <c r="J1501" t="str">
        <f>VLOOKUP($B1501,SOCS_box_taxonomy!$B$2:$Z$948,7,0)</f>
        <v xml:space="preserve"> Metazoa</v>
      </c>
      <c r="K1501" t="str">
        <f>VLOOKUP($B1501,SOCS_box_taxonomy!$B$2:$Z$948,8,0)</f>
        <v xml:space="preserve"> Chordata</v>
      </c>
      <c r="L1501" t="str">
        <f>VLOOKUP($B1501,SOCS_box_taxonomy!$B$2:$Z$948,9,0)</f>
        <v xml:space="preserve"> Craniata</v>
      </c>
      <c r="M1501" t="str">
        <f>VLOOKUP($B1501,SOCS_box_taxonomy!$B$2:$Z$948,10,0)</f>
        <v xml:space="preserve"> Vertebrata</v>
      </c>
      <c r="N1501" t="str">
        <f>VLOOKUP($B1501,SOCS_box_taxonomy!$B$2:$Z$948,11,0)</f>
        <v xml:space="preserve"> Euteleostomi</v>
      </c>
      <c r="O1501" t="str">
        <f>VLOOKUP($B1501,SOCS_box_taxonomy!$B$2:$Z$948,12,0)</f>
        <v>Testudines + Archosauria group</v>
      </c>
      <c r="P1501" t="str">
        <f>VLOOKUP($B1501,SOCS_box_taxonomy!$B$2:$Z$948,13,0)</f>
        <v xml:space="preserve"> Archosauria</v>
      </c>
      <c r="Q1501" t="str">
        <f>VLOOKUP($B1501,SOCS_box_taxonomy!$B$2:$Z$948,14,0)</f>
        <v xml:space="preserve"> Dinosauria</v>
      </c>
      <c r="R1501" t="str">
        <f>VLOOKUP($B1501,SOCS_box_taxonomy!$B$2:$Z$948,15,0)</f>
        <v xml:space="preserve"> Saurischia</v>
      </c>
      <c r="S1501" t="str">
        <f>VLOOKUP($B1501,SOCS_box_taxonomy!$B$2:$Z$948,16,0)</f>
        <v>Theropoda</v>
      </c>
      <c r="T1501" t="str">
        <f>VLOOKUP($B1501,SOCS_box_taxonomy!$B$2:$Z$948,17,0)</f>
        <v xml:space="preserve"> Coelurosauria</v>
      </c>
      <c r="U1501" t="str">
        <f>VLOOKUP($B1501,SOCS_box_taxonomy!$B$2:$Z$948,18,0)</f>
        <v xml:space="preserve"> Aves</v>
      </c>
      <c r="V1501" t="str">
        <f>VLOOKUP($B1501,SOCS_box_taxonomy!$B$2:$Z$948,19,0)</f>
        <v xml:space="preserve"> Neognathae</v>
      </c>
      <c r="W1501" t="str">
        <f>VLOOKUP($B1501,SOCS_box_taxonomy!$B$2:$Z$948,20,0)</f>
        <v xml:space="preserve"> Galliformes</v>
      </c>
      <c r="X1501" t="str">
        <f>VLOOKUP($B1501,SOCS_box_taxonomy!$B$2:$Z$948,21,0)</f>
        <v xml:space="preserve"> Phasianidae</v>
      </c>
      <c r="Y1501" t="str">
        <f>VLOOKUP($B1501,SOCS_box_taxonomy!$B$2:$Z$948,22,0)</f>
        <v>Phasianinae</v>
      </c>
    </row>
    <row r="1502" spans="1:26">
      <c r="A1502" t="s">
        <v>698</v>
      </c>
      <c r="B1502" t="s">
        <v>1793</v>
      </c>
      <c r="C1502">
        <v>590</v>
      </c>
      <c r="D1502" t="s">
        <v>1269</v>
      </c>
      <c r="E1502">
        <v>82</v>
      </c>
      <c r="F1502">
        <v>176</v>
      </c>
      <c r="G1502">
        <v>64467</v>
      </c>
      <c r="H1502" t="s">
        <v>1270</v>
      </c>
      <c r="I1502" t="str">
        <f>VLOOKUP($B1502,SOCS_box_taxonomy!$B$2:$Z$948,6,0)</f>
        <v>Eukaryota</v>
      </c>
      <c r="J1502" t="str">
        <f>VLOOKUP($B1502,SOCS_box_taxonomy!$B$2:$Z$948,7,0)</f>
        <v xml:space="preserve"> Metazoa</v>
      </c>
      <c r="K1502" t="str">
        <f>VLOOKUP($B1502,SOCS_box_taxonomy!$B$2:$Z$948,8,0)</f>
        <v xml:space="preserve"> Chordata</v>
      </c>
      <c r="L1502" t="str">
        <f>VLOOKUP($B1502,SOCS_box_taxonomy!$B$2:$Z$948,9,0)</f>
        <v xml:space="preserve"> Craniata</v>
      </c>
      <c r="M1502" t="str">
        <f>VLOOKUP($B1502,SOCS_box_taxonomy!$B$2:$Z$948,10,0)</f>
        <v xml:space="preserve"> Vertebrata</v>
      </c>
      <c r="N1502" t="str">
        <f>VLOOKUP($B1502,SOCS_box_taxonomy!$B$2:$Z$948,11,0)</f>
        <v xml:space="preserve"> Euteleostomi</v>
      </c>
      <c r="O1502" t="str">
        <f>VLOOKUP($B1502,SOCS_box_taxonomy!$B$2:$Z$948,12,0)</f>
        <v>Testudines + Archosauria group</v>
      </c>
      <c r="P1502" t="str">
        <f>VLOOKUP($B1502,SOCS_box_taxonomy!$B$2:$Z$948,13,0)</f>
        <v xml:space="preserve"> Archosauria</v>
      </c>
      <c r="Q1502" t="str">
        <f>VLOOKUP($B1502,SOCS_box_taxonomy!$B$2:$Z$948,14,0)</f>
        <v xml:space="preserve"> Dinosauria</v>
      </c>
      <c r="R1502" t="str">
        <f>VLOOKUP($B1502,SOCS_box_taxonomy!$B$2:$Z$948,15,0)</f>
        <v xml:space="preserve"> Saurischia</v>
      </c>
      <c r="S1502" t="str">
        <f>VLOOKUP($B1502,SOCS_box_taxonomy!$B$2:$Z$948,16,0)</f>
        <v>Theropoda</v>
      </c>
      <c r="T1502" t="str">
        <f>VLOOKUP($B1502,SOCS_box_taxonomy!$B$2:$Z$948,17,0)</f>
        <v xml:space="preserve"> Coelurosauria</v>
      </c>
      <c r="U1502" t="str">
        <f>VLOOKUP($B1502,SOCS_box_taxonomy!$B$2:$Z$948,18,0)</f>
        <v xml:space="preserve"> Aves</v>
      </c>
      <c r="V1502" t="str">
        <f>VLOOKUP($B1502,SOCS_box_taxonomy!$B$2:$Z$948,19,0)</f>
        <v xml:space="preserve"> Neognathae</v>
      </c>
      <c r="W1502" t="str">
        <f>VLOOKUP($B1502,SOCS_box_taxonomy!$B$2:$Z$948,20,0)</f>
        <v xml:space="preserve"> Galliformes</v>
      </c>
      <c r="X1502" t="str">
        <f>VLOOKUP($B1502,SOCS_box_taxonomy!$B$2:$Z$948,21,0)</f>
        <v xml:space="preserve"> Phasianidae</v>
      </c>
      <c r="Y1502" t="str">
        <f>VLOOKUP($B1502,SOCS_box_taxonomy!$B$2:$Z$948,22,0)</f>
        <v>Phasianinae</v>
      </c>
    </row>
    <row r="1503" spans="1:26">
      <c r="A1503" t="s">
        <v>698</v>
      </c>
      <c r="B1503" t="s">
        <v>1793</v>
      </c>
      <c r="C1503">
        <v>590</v>
      </c>
      <c r="D1503" t="s">
        <v>21</v>
      </c>
      <c r="E1503">
        <v>536</v>
      </c>
      <c r="F1503">
        <v>578</v>
      </c>
      <c r="G1503">
        <v>1016</v>
      </c>
      <c r="H1503" t="s">
        <v>1265</v>
      </c>
      <c r="I1503" t="str">
        <f>VLOOKUP($B1503,SOCS_box_taxonomy!$B$2:$Z$948,6,0)</f>
        <v>Eukaryota</v>
      </c>
      <c r="J1503" t="str">
        <f>VLOOKUP($B1503,SOCS_box_taxonomy!$B$2:$Z$948,7,0)</f>
        <v xml:space="preserve"> Metazoa</v>
      </c>
      <c r="K1503" t="str">
        <f>VLOOKUP($B1503,SOCS_box_taxonomy!$B$2:$Z$948,8,0)</f>
        <v xml:space="preserve"> Chordata</v>
      </c>
      <c r="L1503" t="str">
        <f>VLOOKUP($B1503,SOCS_box_taxonomy!$B$2:$Z$948,9,0)</f>
        <v xml:space="preserve"> Craniata</v>
      </c>
      <c r="M1503" t="str">
        <f>VLOOKUP($B1503,SOCS_box_taxonomy!$B$2:$Z$948,10,0)</f>
        <v xml:space="preserve"> Vertebrata</v>
      </c>
      <c r="N1503" t="str">
        <f>VLOOKUP($B1503,SOCS_box_taxonomy!$B$2:$Z$948,11,0)</f>
        <v xml:space="preserve"> Euteleostomi</v>
      </c>
      <c r="O1503" t="str">
        <f>VLOOKUP($B1503,SOCS_box_taxonomy!$B$2:$Z$948,12,0)</f>
        <v>Testudines + Archosauria group</v>
      </c>
      <c r="P1503" t="str">
        <f>VLOOKUP($B1503,SOCS_box_taxonomy!$B$2:$Z$948,13,0)</f>
        <v xml:space="preserve"> Archosauria</v>
      </c>
      <c r="Q1503" t="str">
        <f>VLOOKUP($B1503,SOCS_box_taxonomy!$B$2:$Z$948,14,0)</f>
        <v xml:space="preserve"> Dinosauria</v>
      </c>
      <c r="R1503" t="str">
        <f>VLOOKUP($B1503,SOCS_box_taxonomy!$B$2:$Z$948,15,0)</f>
        <v xml:space="preserve"> Saurischia</v>
      </c>
      <c r="S1503" t="str">
        <f>VLOOKUP($B1503,SOCS_box_taxonomy!$B$2:$Z$948,16,0)</f>
        <v>Theropoda</v>
      </c>
      <c r="T1503" t="str">
        <f>VLOOKUP($B1503,SOCS_box_taxonomy!$B$2:$Z$948,17,0)</f>
        <v xml:space="preserve"> Coelurosauria</v>
      </c>
      <c r="U1503" t="str">
        <f>VLOOKUP($B1503,SOCS_box_taxonomy!$B$2:$Z$948,18,0)</f>
        <v xml:space="preserve"> Aves</v>
      </c>
      <c r="V1503" t="str">
        <f>VLOOKUP($B1503,SOCS_box_taxonomy!$B$2:$Z$948,19,0)</f>
        <v xml:space="preserve"> Neognathae</v>
      </c>
      <c r="W1503" t="str">
        <f>VLOOKUP($B1503,SOCS_box_taxonomy!$B$2:$Z$948,20,0)</f>
        <v xml:space="preserve"> Galliformes</v>
      </c>
      <c r="X1503" t="str">
        <f>VLOOKUP($B1503,SOCS_box_taxonomy!$B$2:$Z$948,21,0)</f>
        <v xml:space="preserve"> Phasianidae</v>
      </c>
      <c r="Y1503" t="str">
        <f>VLOOKUP($B1503,SOCS_box_taxonomy!$B$2:$Z$948,22,0)</f>
        <v>Phasianinae</v>
      </c>
      <c r="Z1503">
        <f>$F1503-$E1503+1</f>
        <v>43</v>
      </c>
    </row>
    <row r="1504" spans="1:26">
      <c r="A1504" t="s">
        <v>699</v>
      </c>
      <c r="B1504" t="s">
        <v>1794</v>
      </c>
      <c r="C1504">
        <v>322</v>
      </c>
      <c r="D1504" t="s">
        <v>1269</v>
      </c>
      <c r="E1504">
        <v>134</v>
      </c>
      <c r="F1504">
        <v>225</v>
      </c>
      <c r="G1504">
        <v>64467</v>
      </c>
      <c r="H1504" t="s">
        <v>1270</v>
      </c>
      <c r="I1504" t="str">
        <f>VLOOKUP($B1504,SOCS_box_taxonomy!$B$2:$Z$948,6,0)</f>
        <v>Eukaryota</v>
      </c>
      <c r="J1504" t="str">
        <f>VLOOKUP($B1504,SOCS_box_taxonomy!$B$2:$Z$948,7,0)</f>
        <v xml:space="preserve"> Metazoa</v>
      </c>
      <c r="K1504" t="str">
        <f>VLOOKUP($B1504,SOCS_box_taxonomy!$B$2:$Z$948,8,0)</f>
        <v xml:space="preserve"> Chordata</v>
      </c>
      <c r="L1504" t="str">
        <f>VLOOKUP($B1504,SOCS_box_taxonomy!$B$2:$Z$948,9,0)</f>
        <v xml:space="preserve"> Craniata</v>
      </c>
      <c r="M1504" t="str">
        <f>VLOOKUP($B1504,SOCS_box_taxonomy!$B$2:$Z$948,10,0)</f>
        <v xml:space="preserve"> Vertebrata</v>
      </c>
      <c r="N1504" t="str">
        <f>VLOOKUP($B1504,SOCS_box_taxonomy!$B$2:$Z$948,11,0)</f>
        <v xml:space="preserve"> Euteleostomi</v>
      </c>
      <c r="O1504" t="str">
        <f>VLOOKUP($B1504,SOCS_box_taxonomy!$B$2:$Z$948,12,0)</f>
        <v>Testudines + Archosauria group</v>
      </c>
      <c r="P1504" t="str">
        <f>VLOOKUP($B1504,SOCS_box_taxonomy!$B$2:$Z$948,13,0)</f>
        <v xml:space="preserve"> Archosauria</v>
      </c>
      <c r="Q1504" t="str">
        <f>VLOOKUP($B1504,SOCS_box_taxonomy!$B$2:$Z$948,14,0)</f>
        <v xml:space="preserve"> Dinosauria</v>
      </c>
      <c r="R1504" t="str">
        <f>VLOOKUP($B1504,SOCS_box_taxonomy!$B$2:$Z$948,15,0)</f>
        <v xml:space="preserve"> Saurischia</v>
      </c>
      <c r="S1504" t="str">
        <f>VLOOKUP($B1504,SOCS_box_taxonomy!$B$2:$Z$948,16,0)</f>
        <v>Theropoda</v>
      </c>
      <c r="T1504" t="str">
        <f>VLOOKUP($B1504,SOCS_box_taxonomy!$B$2:$Z$948,17,0)</f>
        <v xml:space="preserve"> Coelurosauria</v>
      </c>
      <c r="U1504" t="str">
        <f>VLOOKUP($B1504,SOCS_box_taxonomy!$B$2:$Z$948,18,0)</f>
        <v xml:space="preserve"> Aves</v>
      </c>
      <c r="V1504" t="str">
        <f>VLOOKUP($B1504,SOCS_box_taxonomy!$B$2:$Z$948,19,0)</f>
        <v xml:space="preserve"> Neognathae</v>
      </c>
      <c r="W1504" t="str">
        <f>VLOOKUP($B1504,SOCS_box_taxonomy!$B$2:$Z$948,20,0)</f>
        <v xml:space="preserve"> Galliformes</v>
      </c>
      <c r="X1504" t="str">
        <f>VLOOKUP($B1504,SOCS_box_taxonomy!$B$2:$Z$948,21,0)</f>
        <v xml:space="preserve"> Phasianidae</v>
      </c>
      <c r="Y1504" t="str">
        <f>VLOOKUP($B1504,SOCS_box_taxonomy!$B$2:$Z$948,22,0)</f>
        <v>Phasianinae</v>
      </c>
    </row>
    <row r="1505" spans="1:26">
      <c r="A1505" t="s">
        <v>699</v>
      </c>
      <c r="B1505" t="s">
        <v>1794</v>
      </c>
      <c r="C1505">
        <v>322</v>
      </c>
      <c r="D1505" t="s">
        <v>1269</v>
      </c>
      <c r="E1505">
        <v>199</v>
      </c>
      <c r="F1505">
        <v>288</v>
      </c>
      <c r="G1505">
        <v>64467</v>
      </c>
      <c r="H1505" t="s">
        <v>1270</v>
      </c>
      <c r="I1505" t="str">
        <f>VLOOKUP($B1505,SOCS_box_taxonomy!$B$2:$Z$948,6,0)</f>
        <v>Eukaryota</v>
      </c>
      <c r="J1505" t="str">
        <f>VLOOKUP($B1505,SOCS_box_taxonomy!$B$2:$Z$948,7,0)</f>
        <v xml:space="preserve"> Metazoa</v>
      </c>
      <c r="K1505" t="str">
        <f>VLOOKUP($B1505,SOCS_box_taxonomy!$B$2:$Z$948,8,0)</f>
        <v xml:space="preserve"> Chordata</v>
      </c>
      <c r="L1505" t="str">
        <f>VLOOKUP($B1505,SOCS_box_taxonomy!$B$2:$Z$948,9,0)</f>
        <v xml:space="preserve"> Craniata</v>
      </c>
      <c r="M1505" t="str">
        <f>VLOOKUP($B1505,SOCS_box_taxonomy!$B$2:$Z$948,10,0)</f>
        <v xml:space="preserve"> Vertebrata</v>
      </c>
      <c r="N1505" t="str">
        <f>VLOOKUP($B1505,SOCS_box_taxonomy!$B$2:$Z$948,11,0)</f>
        <v xml:space="preserve"> Euteleostomi</v>
      </c>
      <c r="O1505" t="str">
        <f>VLOOKUP($B1505,SOCS_box_taxonomy!$B$2:$Z$948,12,0)</f>
        <v>Testudines + Archosauria group</v>
      </c>
      <c r="P1505" t="str">
        <f>VLOOKUP($B1505,SOCS_box_taxonomy!$B$2:$Z$948,13,0)</f>
        <v xml:space="preserve"> Archosauria</v>
      </c>
      <c r="Q1505" t="str">
        <f>VLOOKUP($B1505,SOCS_box_taxonomy!$B$2:$Z$948,14,0)</f>
        <v xml:space="preserve"> Dinosauria</v>
      </c>
      <c r="R1505" t="str">
        <f>VLOOKUP($B1505,SOCS_box_taxonomy!$B$2:$Z$948,15,0)</f>
        <v xml:space="preserve"> Saurischia</v>
      </c>
      <c r="S1505" t="str">
        <f>VLOOKUP($B1505,SOCS_box_taxonomy!$B$2:$Z$948,16,0)</f>
        <v>Theropoda</v>
      </c>
      <c r="T1505" t="str">
        <f>VLOOKUP($B1505,SOCS_box_taxonomy!$B$2:$Z$948,17,0)</f>
        <v xml:space="preserve"> Coelurosauria</v>
      </c>
      <c r="U1505" t="str">
        <f>VLOOKUP($B1505,SOCS_box_taxonomy!$B$2:$Z$948,18,0)</f>
        <v xml:space="preserve"> Aves</v>
      </c>
      <c r="V1505" t="str">
        <f>VLOOKUP($B1505,SOCS_box_taxonomy!$B$2:$Z$948,19,0)</f>
        <v xml:space="preserve"> Neognathae</v>
      </c>
      <c r="W1505" t="str">
        <f>VLOOKUP($B1505,SOCS_box_taxonomy!$B$2:$Z$948,20,0)</f>
        <v xml:space="preserve"> Galliformes</v>
      </c>
      <c r="X1505" t="str">
        <f>VLOOKUP($B1505,SOCS_box_taxonomy!$B$2:$Z$948,21,0)</f>
        <v xml:space="preserve"> Phasianidae</v>
      </c>
      <c r="Y1505" t="str">
        <f>VLOOKUP($B1505,SOCS_box_taxonomy!$B$2:$Z$948,22,0)</f>
        <v>Phasianinae</v>
      </c>
    </row>
    <row r="1506" spans="1:26">
      <c r="A1506" t="s">
        <v>699</v>
      </c>
      <c r="B1506" t="s">
        <v>1794</v>
      </c>
      <c r="C1506">
        <v>322</v>
      </c>
      <c r="D1506" t="s">
        <v>1269</v>
      </c>
      <c r="E1506">
        <v>68</v>
      </c>
      <c r="F1506">
        <v>160</v>
      </c>
      <c r="G1506">
        <v>64467</v>
      </c>
      <c r="H1506" t="s">
        <v>1270</v>
      </c>
      <c r="I1506" t="str">
        <f>VLOOKUP($B1506,SOCS_box_taxonomy!$B$2:$Z$948,6,0)</f>
        <v>Eukaryota</v>
      </c>
      <c r="J1506" t="str">
        <f>VLOOKUP($B1506,SOCS_box_taxonomy!$B$2:$Z$948,7,0)</f>
        <v xml:space="preserve"> Metazoa</v>
      </c>
      <c r="K1506" t="str">
        <f>VLOOKUP($B1506,SOCS_box_taxonomy!$B$2:$Z$948,8,0)</f>
        <v xml:space="preserve"> Chordata</v>
      </c>
      <c r="L1506" t="str">
        <f>VLOOKUP($B1506,SOCS_box_taxonomy!$B$2:$Z$948,9,0)</f>
        <v xml:space="preserve"> Craniata</v>
      </c>
      <c r="M1506" t="str">
        <f>VLOOKUP($B1506,SOCS_box_taxonomy!$B$2:$Z$948,10,0)</f>
        <v xml:space="preserve"> Vertebrata</v>
      </c>
      <c r="N1506" t="str">
        <f>VLOOKUP($B1506,SOCS_box_taxonomy!$B$2:$Z$948,11,0)</f>
        <v xml:space="preserve"> Euteleostomi</v>
      </c>
      <c r="O1506" t="str">
        <f>VLOOKUP($B1506,SOCS_box_taxonomy!$B$2:$Z$948,12,0)</f>
        <v>Testudines + Archosauria group</v>
      </c>
      <c r="P1506" t="str">
        <f>VLOOKUP($B1506,SOCS_box_taxonomy!$B$2:$Z$948,13,0)</f>
        <v xml:space="preserve"> Archosauria</v>
      </c>
      <c r="Q1506" t="str">
        <f>VLOOKUP($B1506,SOCS_box_taxonomy!$B$2:$Z$948,14,0)</f>
        <v xml:space="preserve"> Dinosauria</v>
      </c>
      <c r="R1506" t="str">
        <f>VLOOKUP($B1506,SOCS_box_taxonomy!$B$2:$Z$948,15,0)</f>
        <v xml:space="preserve"> Saurischia</v>
      </c>
      <c r="S1506" t="str">
        <f>VLOOKUP($B1506,SOCS_box_taxonomy!$B$2:$Z$948,16,0)</f>
        <v>Theropoda</v>
      </c>
      <c r="T1506" t="str">
        <f>VLOOKUP($B1506,SOCS_box_taxonomy!$B$2:$Z$948,17,0)</f>
        <v xml:space="preserve"> Coelurosauria</v>
      </c>
      <c r="U1506" t="str">
        <f>VLOOKUP($B1506,SOCS_box_taxonomy!$B$2:$Z$948,18,0)</f>
        <v xml:space="preserve"> Aves</v>
      </c>
      <c r="V1506" t="str">
        <f>VLOOKUP($B1506,SOCS_box_taxonomy!$B$2:$Z$948,19,0)</f>
        <v xml:space="preserve"> Neognathae</v>
      </c>
      <c r="W1506" t="str">
        <f>VLOOKUP($B1506,SOCS_box_taxonomy!$B$2:$Z$948,20,0)</f>
        <v xml:space="preserve"> Galliformes</v>
      </c>
      <c r="X1506" t="str">
        <f>VLOOKUP($B1506,SOCS_box_taxonomy!$B$2:$Z$948,21,0)</f>
        <v xml:space="preserve"> Phasianidae</v>
      </c>
      <c r="Y1506" t="str">
        <f>VLOOKUP($B1506,SOCS_box_taxonomy!$B$2:$Z$948,22,0)</f>
        <v>Phasianinae</v>
      </c>
    </row>
    <row r="1507" spans="1:26">
      <c r="A1507" t="s">
        <v>699</v>
      </c>
      <c r="B1507" t="s">
        <v>1794</v>
      </c>
      <c r="C1507">
        <v>322</v>
      </c>
      <c r="D1507" t="s">
        <v>1395</v>
      </c>
      <c r="E1507">
        <v>222</v>
      </c>
      <c r="F1507">
        <v>267</v>
      </c>
      <c r="G1507">
        <v>3225</v>
      </c>
      <c r="H1507" t="s">
        <v>1326</v>
      </c>
      <c r="I1507" t="str">
        <f>VLOOKUP($B1507,SOCS_box_taxonomy!$B$2:$Z$948,6,0)</f>
        <v>Eukaryota</v>
      </c>
      <c r="J1507" t="str">
        <f>VLOOKUP($B1507,SOCS_box_taxonomy!$B$2:$Z$948,7,0)</f>
        <v xml:space="preserve"> Metazoa</v>
      </c>
      <c r="K1507" t="str">
        <f>VLOOKUP($B1507,SOCS_box_taxonomy!$B$2:$Z$948,8,0)</f>
        <v xml:space="preserve"> Chordata</v>
      </c>
      <c r="L1507" t="str">
        <f>VLOOKUP($B1507,SOCS_box_taxonomy!$B$2:$Z$948,9,0)</f>
        <v xml:space="preserve"> Craniata</v>
      </c>
      <c r="M1507" t="str">
        <f>VLOOKUP($B1507,SOCS_box_taxonomy!$B$2:$Z$948,10,0)</f>
        <v xml:space="preserve"> Vertebrata</v>
      </c>
      <c r="N1507" t="str">
        <f>VLOOKUP($B1507,SOCS_box_taxonomy!$B$2:$Z$948,11,0)</f>
        <v xml:space="preserve"> Euteleostomi</v>
      </c>
      <c r="O1507" t="str">
        <f>VLOOKUP($B1507,SOCS_box_taxonomy!$B$2:$Z$948,12,0)</f>
        <v>Testudines + Archosauria group</v>
      </c>
      <c r="P1507" t="str">
        <f>VLOOKUP($B1507,SOCS_box_taxonomy!$B$2:$Z$948,13,0)</f>
        <v xml:space="preserve"> Archosauria</v>
      </c>
      <c r="Q1507" t="str">
        <f>VLOOKUP($B1507,SOCS_box_taxonomy!$B$2:$Z$948,14,0)</f>
        <v xml:space="preserve"> Dinosauria</v>
      </c>
      <c r="R1507" t="str">
        <f>VLOOKUP($B1507,SOCS_box_taxonomy!$B$2:$Z$948,15,0)</f>
        <v xml:space="preserve"> Saurischia</v>
      </c>
      <c r="S1507" t="str">
        <f>VLOOKUP($B1507,SOCS_box_taxonomy!$B$2:$Z$948,16,0)</f>
        <v>Theropoda</v>
      </c>
      <c r="T1507" t="str">
        <f>VLOOKUP($B1507,SOCS_box_taxonomy!$B$2:$Z$948,17,0)</f>
        <v xml:space="preserve"> Coelurosauria</v>
      </c>
      <c r="U1507" t="str">
        <f>VLOOKUP($B1507,SOCS_box_taxonomy!$B$2:$Z$948,18,0)</f>
        <v xml:space="preserve"> Aves</v>
      </c>
      <c r="V1507" t="str">
        <f>VLOOKUP($B1507,SOCS_box_taxonomy!$B$2:$Z$948,19,0)</f>
        <v xml:space="preserve"> Neognathae</v>
      </c>
      <c r="W1507" t="str">
        <f>VLOOKUP($B1507,SOCS_box_taxonomy!$B$2:$Z$948,20,0)</f>
        <v xml:space="preserve"> Galliformes</v>
      </c>
      <c r="X1507" t="str">
        <f>VLOOKUP($B1507,SOCS_box_taxonomy!$B$2:$Z$948,21,0)</f>
        <v xml:space="preserve"> Phasianidae</v>
      </c>
      <c r="Y1507" t="str">
        <f>VLOOKUP($B1507,SOCS_box_taxonomy!$B$2:$Z$948,22,0)</f>
        <v>Phasianinae</v>
      </c>
    </row>
    <row r="1508" spans="1:26">
      <c r="A1508" t="s">
        <v>699</v>
      </c>
      <c r="B1508" t="s">
        <v>1794</v>
      </c>
      <c r="C1508">
        <v>322</v>
      </c>
      <c r="D1508" t="s">
        <v>21</v>
      </c>
      <c r="E1508">
        <v>283</v>
      </c>
      <c r="F1508">
        <v>322</v>
      </c>
      <c r="G1508">
        <v>1016</v>
      </c>
      <c r="H1508" t="s">
        <v>1265</v>
      </c>
      <c r="I1508" t="str">
        <f>VLOOKUP($B1508,SOCS_box_taxonomy!$B$2:$Z$948,6,0)</f>
        <v>Eukaryota</v>
      </c>
      <c r="J1508" t="str">
        <f>VLOOKUP($B1508,SOCS_box_taxonomy!$B$2:$Z$948,7,0)</f>
        <v xml:space="preserve"> Metazoa</v>
      </c>
      <c r="K1508" t="str">
        <f>VLOOKUP($B1508,SOCS_box_taxonomy!$B$2:$Z$948,8,0)</f>
        <v xml:space="preserve"> Chordata</v>
      </c>
      <c r="L1508" t="str">
        <f>VLOOKUP($B1508,SOCS_box_taxonomy!$B$2:$Z$948,9,0)</f>
        <v xml:space="preserve"> Craniata</v>
      </c>
      <c r="M1508" t="str">
        <f>VLOOKUP($B1508,SOCS_box_taxonomy!$B$2:$Z$948,10,0)</f>
        <v xml:space="preserve"> Vertebrata</v>
      </c>
      <c r="N1508" t="str">
        <f>VLOOKUP($B1508,SOCS_box_taxonomy!$B$2:$Z$948,11,0)</f>
        <v xml:space="preserve"> Euteleostomi</v>
      </c>
      <c r="O1508" t="str">
        <f>VLOOKUP($B1508,SOCS_box_taxonomy!$B$2:$Z$948,12,0)</f>
        <v>Testudines + Archosauria group</v>
      </c>
      <c r="P1508" t="str">
        <f>VLOOKUP($B1508,SOCS_box_taxonomy!$B$2:$Z$948,13,0)</f>
        <v xml:space="preserve"> Archosauria</v>
      </c>
      <c r="Q1508" t="str">
        <f>VLOOKUP($B1508,SOCS_box_taxonomy!$B$2:$Z$948,14,0)</f>
        <v xml:space="preserve"> Dinosauria</v>
      </c>
      <c r="R1508" t="str">
        <f>VLOOKUP($B1508,SOCS_box_taxonomy!$B$2:$Z$948,15,0)</f>
        <v xml:space="preserve"> Saurischia</v>
      </c>
      <c r="S1508" t="str">
        <f>VLOOKUP($B1508,SOCS_box_taxonomy!$B$2:$Z$948,16,0)</f>
        <v>Theropoda</v>
      </c>
      <c r="T1508" t="str">
        <f>VLOOKUP($B1508,SOCS_box_taxonomy!$B$2:$Z$948,17,0)</f>
        <v xml:space="preserve"> Coelurosauria</v>
      </c>
      <c r="U1508" t="str">
        <f>VLOOKUP($B1508,SOCS_box_taxonomy!$B$2:$Z$948,18,0)</f>
        <v xml:space="preserve"> Aves</v>
      </c>
      <c r="V1508" t="str">
        <f>VLOOKUP($B1508,SOCS_box_taxonomy!$B$2:$Z$948,19,0)</f>
        <v xml:space="preserve"> Neognathae</v>
      </c>
      <c r="W1508" t="str">
        <f>VLOOKUP($B1508,SOCS_box_taxonomy!$B$2:$Z$948,20,0)</f>
        <v xml:space="preserve"> Galliformes</v>
      </c>
      <c r="X1508" t="str">
        <f>VLOOKUP($B1508,SOCS_box_taxonomy!$B$2:$Z$948,21,0)</f>
        <v xml:space="preserve"> Phasianidae</v>
      </c>
      <c r="Y1508" t="str">
        <f>VLOOKUP($B1508,SOCS_box_taxonomy!$B$2:$Z$948,22,0)</f>
        <v>Phasianinae</v>
      </c>
      <c r="Z1508">
        <f>$F1508-$E1508+1</f>
        <v>40</v>
      </c>
    </row>
    <row r="1509" spans="1:26">
      <c r="A1509" t="s">
        <v>700</v>
      </c>
      <c r="B1509" t="s">
        <v>1795</v>
      </c>
      <c r="C1509">
        <v>315</v>
      </c>
      <c r="D1509" t="s">
        <v>1269</v>
      </c>
      <c r="E1509">
        <v>142</v>
      </c>
      <c r="F1509">
        <v>253</v>
      </c>
      <c r="G1509">
        <v>64467</v>
      </c>
      <c r="H1509" t="s">
        <v>1270</v>
      </c>
      <c r="I1509" t="str">
        <f>VLOOKUP($B1509,SOCS_box_taxonomy!$B$2:$Z$948,6,0)</f>
        <v>Eukaryota</v>
      </c>
      <c r="J1509" t="str">
        <f>VLOOKUP($B1509,SOCS_box_taxonomy!$B$2:$Z$948,7,0)</f>
        <v xml:space="preserve"> Metazoa</v>
      </c>
      <c r="K1509" t="str">
        <f>VLOOKUP($B1509,SOCS_box_taxonomy!$B$2:$Z$948,8,0)</f>
        <v xml:space="preserve"> Chordata</v>
      </c>
      <c r="L1509" t="str">
        <f>VLOOKUP($B1509,SOCS_box_taxonomy!$B$2:$Z$948,9,0)</f>
        <v xml:space="preserve"> Craniata</v>
      </c>
      <c r="M1509" t="str">
        <f>VLOOKUP($B1509,SOCS_box_taxonomy!$B$2:$Z$948,10,0)</f>
        <v xml:space="preserve"> Vertebrata</v>
      </c>
      <c r="N1509" t="str">
        <f>VLOOKUP($B1509,SOCS_box_taxonomy!$B$2:$Z$948,11,0)</f>
        <v xml:space="preserve"> Euteleostomi</v>
      </c>
      <c r="O1509" t="str">
        <f>VLOOKUP($B1509,SOCS_box_taxonomy!$B$2:$Z$948,12,0)</f>
        <v>Testudines + Archosauria group</v>
      </c>
      <c r="P1509" t="str">
        <f>VLOOKUP($B1509,SOCS_box_taxonomy!$B$2:$Z$948,13,0)</f>
        <v xml:space="preserve"> Archosauria</v>
      </c>
      <c r="Q1509" t="str">
        <f>VLOOKUP($B1509,SOCS_box_taxonomy!$B$2:$Z$948,14,0)</f>
        <v xml:space="preserve"> Dinosauria</v>
      </c>
      <c r="R1509" t="str">
        <f>VLOOKUP($B1509,SOCS_box_taxonomy!$B$2:$Z$948,15,0)</f>
        <v xml:space="preserve"> Saurischia</v>
      </c>
      <c r="S1509" t="str">
        <f>VLOOKUP($B1509,SOCS_box_taxonomy!$B$2:$Z$948,16,0)</f>
        <v>Theropoda</v>
      </c>
      <c r="T1509" t="str">
        <f>VLOOKUP($B1509,SOCS_box_taxonomy!$B$2:$Z$948,17,0)</f>
        <v xml:space="preserve"> Coelurosauria</v>
      </c>
      <c r="U1509" t="str">
        <f>VLOOKUP($B1509,SOCS_box_taxonomy!$B$2:$Z$948,18,0)</f>
        <v xml:space="preserve"> Aves</v>
      </c>
      <c r="V1509" t="str">
        <f>VLOOKUP($B1509,SOCS_box_taxonomy!$B$2:$Z$948,19,0)</f>
        <v xml:space="preserve"> Neognathae</v>
      </c>
      <c r="W1509" t="str">
        <f>VLOOKUP($B1509,SOCS_box_taxonomy!$B$2:$Z$948,20,0)</f>
        <v xml:space="preserve"> Galliformes</v>
      </c>
      <c r="X1509" t="str">
        <f>VLOOKUP($B1509,SOCS_box_taxonomy!$B$2:$Z$948,21,0)</f>
        <v xml:space="preserve"> Phasianidae</v>
      </c>
      <c r="Y1509" t="str">
        <f>VLOOKUP($B1509,SOCS_box_taxonomy!$B$2:$Z$948,22,0)</f>
        <v>Phasianinae</v>
      </c>
    </row>
    <row r="1510" spans="1:26">
      <c r="A1510" t="s">
        <v>700</v>
      </c>
      <c r="B1510" t="s">
        <v>1795</v>
      </c>
      <c r="C1510">
        <v>315</v>
      </c>
      <c r="D1510" t="s">
        <v>1269</v>
      </c>
      <c r="E1510">
        <v>38</v>
      </c>
      <c r="F1510">
        <v>135</v>
      </c>
      <c r="G1510">
        <v>64467</v>
      </c>
      <c r="H1510" t="s">
        <v>1270</v>
      </c>
      <c r="I1510" t="str">
        <f>VLOOKUP($B1510,SOCS_box_taxonomy!$B$2:$Z$948,6,0)</f>
        <v>Eukaryota</v>
      </c>
      <c r="J1510" t="str">
        <f>VLOOKUP($B1510,SOCS_box_taxonomy!$B$2:$Z$948,7,0)</f>
        <v xml:space="preserve"> Metazoa</v>
      </c>
      <c r="K1510" t="str">
        <f>VLOOKUP($B1510,SOCS_box_taxonomy!$B$2:$Z$948,8,0)</f>
        <v xml:space="preserve"> Chordata</v>
      </c>
      <c r="L1510" t="str">
        <f>VLOOKUP($B1510,SOCS_box_taxonomy!$B$2:$Z$948,9,0)</f>
        <v xml:space="preserve"> Craniata</v>
      </c>
      <c r="M1510" t="str">
        <f>VLOOKUP($B1510,SOCS_box_taxonomy!$B$2:$Z$948,10,0)</f>
        <v xml:space="preserve"> Vertebrata</v>
      </c>
      <c r="N1510" t="str">
        <f>VLOOKUP($B1510,SOCS_box_taxonomy!$B$2:$Z$948,11,0)</f>
        <v xml:space="preserve"> Euteleostomi</v>
      </c>
      <c r="O1510" t="str">
        <f>VLOOKUP($B1510,SOCS_box_taxonomy!$B$2:$Z$948,12,0)</f>
        <v>Testudines + Archosauria group</v>
      </c>
      <c r="P1510" t="str">
        <f>VLOOKUP($B1510,SOCS_box_taxonomy!$B$2:$Z$948,13,0)</f>
        <v xml:space="preserve"> Archosauria</v>
      </c>
      <c r="Q1510" t="str">
        <f>VLOOKUP($B1510,SOCS_box_taxonomy!$B$2:$Z$948,14,0)</f>
        <v xml:space="preserve"> Dinosauria</v>
      </c>
      <c r="R1510" t="str">
        <f>VLOOKUP($B1510,SOCS_box_taxonomy!$B$2:$Z$948,15,0)</f>
        <v xml:space="preserve"> Saurischia</v>
      </c>
      <c r="S1510" t="str">
        <f>VLOOKUP($B1510,SOCS_box_taxonomy!$B$2:$Z$948,16,0)</f>
        <v>Theropoda</v>
      </c>
      <c r="T1510" t="str">
        <f>VLOOKUP($B1510,SOCS_box_taxonomy!$B$2:$Z$948,17,0)</f>
        <v xml:space="preserve"> Coelurosauria</v>
      </c>
      <c r="U1510" t="str">
        <f>VLOOKUP($B1510,SOCS_box_taxonomy!$B$2:$Z$948,18,0)</f>
        <v xml:space="preserve"> Aves</v>
      </c>
      <c r="V1510" t="str">
        <f>VLOOKUP($B1510,SOCS_box_taxonomy!$B$2:$Z$948,19,0)</f>
        <v xml:space="preserve"> Neognathae</v>
      </c>
      <c r="W1510" t="str">
        <f>VLOOKUP($B1510,SOCS_box_taxonomy!$B$2:$Z$948,20,0)</f>
        <v xml:space="preserve"> Galliformes</v>
      </c>
      <c r="X1510" t="str">
        <f>VLOOKUP($B1510,SOCS_box_taxonomy!$B$2:$Z$948,21,0)</f>
        <v xml:space="preserve"> Phasianidae</v>
      </c>
      <c r="Y1510" t="str">
        <f>VLOOKUP($B1510,SOCS_box_taxonomy!$B$2:$Z$948,22,0)</f>
        <v>Phasianinae</v>
      </c>
    </row>
    <row r="1511" spans="1:26">
      <c r="A1511" t="s">
        <v>700</v>
      </c>
      <c r="B1511" t="s">
        <v>1795</v>
      </c>
      <c r="C1511">
        <v>315</v>
      </c>
      <c r="D1511" t="s">
        <v>1325</v>
      </c>
      <c r="E1511">
        <v>73</v>
      </c>
      <c r="F1511">
        <v>125</v>
      </c>
      <c r="G1511">
        <v>4200</v>
      </c>
      <c r="H1511" t="s">
        <v>1326</v>
      </c>
      <c r="I1511" t="str">
        <f>VLOOKUP($B1511,SOCS_box_taxonomy!$B$2:$Z$948,6,0)</f>
        <v>Eukaryota</v>
      </c>
      <c r="J1511" t="str">
        <f>VLOOKUP($B1511,SOCS_box_taxonomy!$B$2:$Z$948,7,0)</f>
        <v xml:space="preserve"> Metazoa</v>
      </c>
      <c r="K1511" t="str">
        <f>VLOOKUP($B1511,SOCS_box_taxonomy!$B$2:$Z$948,8,0)</f>
        <v xml:space="preserve"> Chordata</v>
      </c>
      <c r="L1511" t="str">
        <f>VLOOKUP($B1511,SOCS_box_taxonomy!$B$2:$Z$948,9,0)</f>
        <v xml:space="preserve"> Craniata</v>
      </c>
      <c r="M1511" t="str">
        <f>VLOOKUP($B1511,SOCS_box_taxonomy!$B$2:$Z$948,10,0)</f>
        <v xml:space="preserve"> Vertebrata</v>
      </c>
      <c r="N1511" t="str">
        <f>VLOOKUP($B1511,SOCS_box_taxonomy!$B$2:$Z$948,11,0)</f>
        <v xml:space="preserve"> Euteleostomi</v>
      </c>
      <c r="O1511" t="str">
        <f>VLOOKUP($B1511,SOCS_box_taxonomy!$B$2:$Z$948,12,0)</f>
        <v>Testudines + Archosauria group</v>
      </c>
      <c r="P1511" t="str">
        <f>VLOOKUP($B1511,SOCS_box_taxonomy!$B$2:$Z$948,13,0)</f>
        <v xml:space="preserve"> Archosauria</v>
      </c>
      <c r="Q1511" t="str">
        <f>VLOOKUP($B1511,SOCS_box_taxonomy!$B$2:$Z$948,14,0)</f>
        <v xml:space="preserve"> Dinosauria</v>
      </c>
      <c r="R1511" t="str">
        <f>VLOOKUP($B1511,SOCS_box_taxonomy!$B$2:$Z$948,15,0)</f>
        <v xml:space="preserve"> Saurischia</v>
      </c>
      <c r="S1511" t="str">
        <f>VLOOKUP($B1511,SOCS_box_taxonomy!$B$2:$Z$948,16,0)</f>
        <v>Theropoda</v>
      </c>
      <c r="T1511" t="str">
        <f>VLOOKUP($B1511,SOCS_box_taxonomy!$B$2:$Z$948,17,0)</f>
        <v xml:space="preserve"> Coelurosauria</v>
      </c>
      <c r="U1511" t="str">
        <f>VLOOKUP($B1511,SOCS_box_taxonomy!$B$2:$Z$948,18,0)</f>
        <v xml:space="preserve"> Aves</v>
      </c>
      <c r="V1511" t="str">
        <f>VLOOKUP($B1511,SOCS_box_taxonomy!$B$2:$Z$948,19,0)</f>
        <v xml:space="preserve"> Neognathae</v>
      </c>
      <c r="W1511" t="str">
        <f>VLOOKUP($B1511,SOCS_box_taxonomy!$B$2:$Z$948,20,0)</f>
        <v xml:space="preserve"> Galliformes</v>
      </c>
      <c r="X1511" t="str">
        <f>VLOOKUP($B1511,SOCS_box_taxonomy!$B$2:$Z$948,21,0)</f>
        <v xml:space="preserve"> Phasianidae</v>
      </c>
      <c r="Y1511" t="str">
        <f>VLOOKUP($B1511,SOCS_box_taxonomy!$B$2:$Z$948,22,0)</f>
        <v>Phasianinae</v>
      </c>
    </row>
    <row r="1512" spans="1:26">
      <c r="A1512" t="s">
        <v>700</v>
      </c>
      <c r="B1512" t="s">
        <v>1795</v>
      </c>
      <c r="C1512">
        <v>315</v>
      </c>
      <c r="D1512" t="s">
        <v>21</v>
      </c>
      <c r="E1512">
        <v>274</v>
      </c>
      <c r="F1512">
        <v>314</v>
      </c>
      <c r="G1512">
        <v>1016</v>
      </c>
      <c r="H1512" t="s">
        <v>1265</v>
      </c>
      <c r="I1512" t="str">
        <f>VLOOKUP($B1512,SOCS_box_taxonomy!$B$2:$Z$948,6,0)</f>
        <v>Eukaryota</v>
      </c>
      <c r="J1512" t="str">
        <f>VLOOKUP($B1512,SOCS_box_taxonomy!$B$2:$Z$948,7,0)</f>
        <v xml:space="preserve"> Metazoa</v>
      </c>
      <c r="K1512" t="str">
        <f>VLOOKUP($B1512,SOCS_box_taxonomy!$B$2:$Z$948,8,0)</f>
        <v xml:space="preserve"> Chordata</v>
      </c>
      <c r="L1512" t="str">
        <f>VLOOKUP($B1512,SOCS_box_taxonomy!$B$2:$Z$948,9,0)</f>
        <v xml:space="preserve"> Craniata</v>
      </c>
      <c r="M1512" t="str">
        <f>VLOOKUP($B1512,SOCS_box_taxonomy!$B$2:$Z$948,10,0)</f>
        <v xml:space="preserve"> Vertebrata</v>
      </c>
      <c r="N1512" t="str">
        <f>VLOOKUP($B1512,SOCS_box_taxonomy!$B$2:$Z$948,11,0)</f>
        <v xml:space="preserve"> Euteleostomi</v>
      </c>
      <c r="O1512" t="str">
        <f>VLOOKUP($B1512,SOCS_box_taxonomy!$B$2:$Z$948,12,0)</f>
        <v>Testudines + Archosauria group</v>
      </c>
      <c r="P1512" t="str">
        <f>VLOOKUP($B1512,SOCS_box_taxonomy!$B$2:$Z$948,13,0)</f>
        <v xml:space="preserve"> Archosauria</v>
      </c>
      <c r="Q1512" t="str">
        <f>VLOOKUP($B1512,SOCS_box_taxonomy!$B$2:$Z$948,14,0)</f>
        <v xml:space="preserve"> Dinosauria</v>
      </c>
      <c r="R1512" t="str">
        <f>VLOOKUP($B1512,SOCS_box_taxonomy!$B$2:$Z$948,15,0)</f>
        <v xml:space="preserve"> Saurischia</v>
      </c>
      <c r="S1512" t="str">
        <f>VLOOKUP($B1512,SOCS_box_taxonomy!$B$2:$Z$948,16,0)</f>
        <v>Theropoda</v>
      </c>
      <c r="T1512" t="str">
        <f>VLOOKUP($B1512,SOCS_box_taxonomy!$B$2:$Z$948,17,0)</f>
        <v xml:space="preserve"> Coelurosauria</v>
      </c>
      <c r="U1512" t="str">
        <f>VLOOKUP($B1512,SOCS_box_taxonomy!$B$2:$Z$948,18,0)</f>
        <v xml:space="preserve"> Aves</v>
      </c>
      <c r="V1512" t="str">
        <f>VLOOKUP($B1512,SOCS_box_taxonomy!$B$2:$Z$948,19,0)</f>
        <v xml:space="preserve"> Neognathae</v>
      </c>
      <c r="W1512" t="str">
        <f>VLOOKUP($B1512,SOCS_box_taxonomy!$B$2:$Z$948,20,0)</f>
        <v xml:space="preserve"> Galliformes</v>
      </c>
      <c r="X1512" t="str">
        <f>VLOOKUP($B1512,SOCS_box_taxonomy!$B$2:$Z$948,21,0)</f>
        <v xml:space="preserve"> Phasianidae</v>
      </c>
      <c r="Y1512" t="str">
        <f>VLOOKUP($B1512,SOCS_box_taxonomy!$B$2:$Z$948,22,0)</f>
        <v>Phasianinae</v>
      </c>
      <c r="Z1512">
        <f>$F1512-$E1512+1</f>
        <v>41</v>
      </c>
    </row>
    <row r="1513" spans="1:26">
      <c r="A1513" t="s">
        <v>701</v>
      </c>
      <c r="B1513" t="s">
        <v>1796</v>
      </c>
      <c r="C1513">
        <v>273</v>
      </c>
      <c r="D1513" t="s">
        <v>21</v>
      </c>
      <c r="E1513">
        <v>234</v>
      </c>
      <c r="F1513">
        <v>273</v>
      </c>
      <c r="G1513">
        <v>1016</v>
      </c>
      <c r="H1513" t="s">
        <v>1265</v>
      </c>
      <c r="I1513" t="str">
        <f>VLOOKUP($B1513,SOCS_box_taxonomy!$B$2:$Z$948,6,0)</f>
        <v>Eukaryota</v>
      </c>
      <c r="J1513" t="str">
        <f>VLOOKUP($B1513,SOCS_box_taxonomy!$B$2:$Z$948,7,0)</f>
        <v xml:space="preserve"> Metazoa</v>
      </c>
      <c r="K1513" t="str">
        <f>VLOOKUP($B1513,SOCS_box_taxonomy!$B$2:$Z$948,8,0)</f>
        <v xml:space="preserve"> Chordata</v>
      </c>
      <c r="L1513" t="str">
        <f>VLOOKUP($B1513,SOCS_box_taxonomy!$B$2:$Z$948,9,0)</f>
        <v xml:space="preserve"> Craniata</v>
      </c>
      <c r="M1513" t="str">
        <f>VLOOKUP($B1513,SOCS_box_taxonomy!$B$2:$Z$948,10,0)</f>
        <v xml:space="preserve"> Vertebrata</v>
      </c>
      <c r="N1513" t="str">
        <f>VLOOKUP($B1513,SOCS_box_taxonomy!$B$2:$Z$948,11,0)</f>
        <v xml:space="preserve"> Euteleostomi</v>
      </c>
      <c r="O1513" t="str">
        <f>VLOOKUP($B1513,SOCS_box_taxonomy!$B$2:$Z$948,12,0)</f>
        <v>Testudines + Archosauria group</v>
      </c>
      <c r="P1513" t="str">
        <f>VLOOKUP($B1513,SOCS_box_taxonomy!$B$2:$Z$948,13,0)</f>
        <v xml:space="preserve"> Archosauria</v>
      </c>
      <c r="Q1513" t="str">
        <f>VLOOKUP($B1513,SOCS_box_taxonomy!$B$2:$Z$948,14,0)</f>
        <v xml:space="preserve"> Dinosauria</v>
      </c>
      <c r="R1513" t="str">
        <f>VLOOKUP($B1513,SOCS_box_taxonomy!$B$2:$Z$948,15,0)</f>
        <v xml:space="preserve"> Saurischia</v>
      </c>
      <c r="S1513" t="str">
        <f>VLOOKUP($B1513,SOCS_box_taxonomy!$B$2:$Z$948,16,0)</f>
        <v>Theropoda</v>
      </c>
      <c r="T1513" t="str">
        <f>VLOOKUP($B1513,SOCS_box_taxonomy!$B$2:$Z$948,17,0)</f>
        <v xml:space="preserve"> Coelurosauria</v>
      </c>
      <c r="U1513" t="str">
        <f>VLOOKUP($B1513,SOCS_box_taxonomy!$B$2:$Z$948,18,0)</f>
        <v xml:space="preserve"> Aves</v>
      </c>
      <c r="V1513" t="str">
        <f>VLOOKUP($B1513,SOCS_box_taxonomy!$B$2:$Z$948,19,0)</f>
        <v xml:space="preserve"> Neognathae</v>
      </c>
      <c r="W1513" t="str">
        <f>VLOOKUP($B1513,SOCS_box_taxonomy!$B$2:$Z$948,20,0)</f>
        <v xml:space="preserve"> Galliformes</v>
      </c>
      <c r="X1513" t="str">
        <f>VLOOKUP($B1513,SOCS_box_taxonomy!$B$2:$Z$948,21,0)</f>
        <v xml:space="preserve"> Phasianidae</v>
      </c>
      <c r="Y1513" t="str">
        <f>VLOOKUP($B1513,SOCS_box_taxonomy!$B$2:$Z$948,22,0)</f>
        <v>Phasianinae</v>
      </c>
      <c r="Z1513">
        <f>$F1513-$E1513+1</f>
        <v>40</v>
      </c>
    </row>
    <row r="1514" spans="1:26">
      <c r="A1514" t="s">
        <v>701</v>
      </c>
      <c r="B1514" t="s">
        <v>1796</v>
      </c>
      <c r="C1514">
        <v>273</v>
      </c>
      <c r="D1514" t="s">
        <v>62</v>
      </c>
      <c r="E1514">
        <v>95</v>
      </c>
      <c r="F1514">
        <v>229</v>
      </c>
      <c r="G1514">
        <v>3584</v>
      </c>
      <c r="H1514" t="s">
        <v>1275</v>
      </c>
      <c r="I1514" t="str">
        <f>VLOOKUP($B1514,SOCS_box_taxonomy!$B$2:$Z$948,6,0)</f>
        <v>Eukaryota</v>
      </c>
      <c r="J1514" t="str">
        <f>VLOOKUP($B1514,SOCS_box_taxonomy!$B$2:$Z$948,7,0)</f>
        <v xml:space="preserve"> Metazoa</v>
      </c>
      <c r="K1514" t="str">
        <f>VLOOKUP($B1514,SOCS_box_taxonomy!$B$2:$Z$948,8,0)</f>
        <v xml:space="preserve"> Chordata</v>
      </c>
      <c r="L1514" t="str">
        <f>VLOOKUP($B1514,SOCS_box_taxonomy!$B$2:$Z$948,9,0)</f>
        <v xml:space="preserve"> Craniata</v>
      </c>
      <c r="M1514" t="str">
        <f>VLOOKUP($B1514,SOCS_box_taxonomy!$B$2:$Z$948,10,0)</f>
        <v xml:space="preserve"> Vertebrata</v>
      </c>
      <c r="N1514" t="str">
        <f>VLOOKUP($B1514,SOCS_box_taxonomy!$B$2:$Z$948,11,0)</f>
        <v xml:space="preserve"> Euteleostomi</v>
      </c>
      <c r="O1514" t="str">
        <f>VLOOKUP($B1514,SOCS_box_taxonomy!$B$2:$Z$948,12,0)</f>
        <v>Testudines + Archosauria group</v>
      </c>
      <c r="P1514" t="str">
        <f>VLOOKUP($B1514,SOCS_box_taxonomy!$B$2:$Z$948,13,0)</f>
        <v xml:space="preserve"> Archosauria</v>
      </c>
      <c r="Q1514" t="str">
        <f>VLOOKUP($B1514,SOCS_box_taxonomy!$B$2:$Z$948,14,0)</f>
        <v xml:space="preserve"> Dinosauria</v>
      </c>
      <c r="R1514" t="str">
        <f>VLOOKUP($B1514,SOCS_box_taxonomy!$B$2:$Z$948,15,0)</f>
        <v xml:space="preserve"> Saurischia</v>
      </c>
      <c r="S1514" t="str">
        <f>VLOOKUP($B1514,SOCS_box_taxonomy!$B$2:$Z$948,16,0)</f>
        <v>Theropoda</v>
      </c>
      <c r="T1514" t="str">
        <f>VLOOKUP($B1514,SOCS_box_taxonomy!$B$2:$Z$948,17,0)</f>
        <v xml:space="preserve"> Coelurosauria</v>
      </c>
      <c r="U1514" t="str">
        <f>VLOOKUP($B1514,SOCS_box_taxonomy!$B$2:$Z$948,18,0)</f>
        <v xml:space="preserve"> Aves</v>
      </c>
      <c r="V1514" t="str">
        <f>VLOOKUP($B1514,SOCS_box_taxonomy!$B$2:$Z$948,19,0)</f>
        <v xml:space="preserve"> Neognathae</v>
      </c>
      <c r="W1514" t="str">
        <f>VLOOKUP($B1514,SOCS_box_taxonomy!$B$2:$Z$948,20,0)</f>
        <v xml:space="preserve"> Galliformes</v>
      </c>
      <c r="X1514" t="str">
        <f>VLOOKUP($B1514,SOCS_box_taxonomy!$B$2:$Z$948,21,0)</f>
        <v xml:space="preserve"> Phasianidae</v>
      </c>
      <c r="Y1514" t="str">
        <f>VLOOKUP($B1514,SOCS_box_taxonomy!$B$2:$Z$948,22,0)</f>
        <v>Phasianinae</v>
      </c>
    </row>
    <row r="1515" spans="1:26">
      <c r="A1515" t="s">
        <v>702</v>
      </c>
      <c r="B1515" t="s">
        <v>1797</v>
      </c>
      <c r="C1515">
        <v>273</v>
      </c>
      <c r="D1515" t="s">
        <v>21</v>
      </c>
      <c r="E1515">
        <v>234</v>
      </c>
      <c r="F1515">
        <v>273</v>
      </c>
      <c r="G1515">
        <v>1016</v>
      </c>
      <c r="H1515" t="s">
        <v>1265</v>
      </c>
      <c r="I1515" t="str">
        <f>VLOOKUP($B1515,SOCS_box_taxonomy!$B$2:$Z$948,6,0)</f>
        <v>Eukaryota</v>
      </c>
      <c r="J1515" t="str">
        <f>VLOOKUP($B1515,SOCS_box_taxonomy!$B$2:$Z$948,7,0)</f>
        <v xml:space="preserve"> Metazoa</v>
      </c>
      <c r="K1515" t="str">
        <f>VLOOKUP($B1515,SOCS_box_taxonomy!$B$2:$Z$948,8,0)</f>
        <v xml:space="preserve"> Chordata</v>
      </c>
      <c r="L1515" t="str">
        <f>VLOOKUP($B1515,SOCS_box_taxonomy!$B$2:$Z$948,9,0)</f>
        <v xml:space="preserve"> Craniata</v>
      </c>
      <c r="M1515" t="str">
        <f>VLOOKUP($B1515,SOCS_box_taxonomy!$B$2:$Z$948,10,0)</f>
        <v xml:space="preserve"> Vertebrata</v>
      </c>
      <c r="N1515" t="str">
        <f>VLOOKUP($B1515,SOCS_box_taxonomy!$B$2:$Z$948,11,0)</f>
        <v xml:space="preserve"> Euteleostomi</v>
      </c>
      <c r="O1515" t="str">
        <f>VLOOKUP($B1515,SOCS_box_taxonomy!$B$2:$Z$948,12,0)</f>
        <v>Testudines + Archosauria group</v>
      </c>
      <c r="P1515" t="str">
        <f>VLOOKUP($B1515,SOCS_box_taxonomy!$B$2:$Z$948,13,0)</f>
        <v xml:space="preserve"> Archosauria</v>
      </c>
      <c r="Q1515" t="str">
        <f>VLOOKUP($B1515,SOCS_box_taxonomy!$B$2:$Z$948,14,0)</f>
        <v xml:space="preserve"> Dinosauria</v>
      </c>
      <c r="R1515" t="str">
        <f>VLOOKUP($B1515,SOCS_box_taxonomy!$B$2:$Z$948,15,0)</f>
        <v xml:space="preserve"> Saurischia</v>
      </c>
      <c r="S1515" t="str">
        <f>VLOOKUP($B1515,SOCS_box_taxonomy!$B$2:$Z$948,16,0)</f>
        <v>Theropoda</v>
      </c>
      <c r="T1515" t="str">
        <f>VLOOKUP($B1515,SOCS_box_taxonomy!$B$2:$Z$948,17,0)</f>
        <v xml:space="preserve"> Coelurosauria</v>
      </c>
      <c r="U1515" t="str">
        <f>VLOOKUP($B1515,SOCS_box_taxonomy!$B$2:$Z$948,18,0)</f>
        <v xml:space="preserve"> Aves</v>
      </c>
      <c r="V1515" t="str">
        <f>VLOOKUP($B1515,SOCS_box_taxonomy!$B$2:$Z$948,19,0)</f>
        <v xml:space="preserve"> Neognathae</v>
      </c>
      <c r="W1515" t="str">
        <f>VLOOKUP($B1515,SOCS_box_taxonomy!$B$2:$Z$948,20,0)</f>
        <v xml:space="preserve"> Galliformes</v>
      </c>
      <c r="X1515" t="str">
        <f>VLOOKUP($B1515,SOCS_box_taxonomy!$B$2:$Z$948,21,0)</f>
        <v xml:space="preserve"> Phasianidae</v>
      </c>
      <c r="Y1515" t="str">
        <f>VLOOKUP($B1515,SOCS_box_taxonomy!$B$2:$Z$948,22,0)</f>
        <v>Phasianinae</v>
      </c>
      <c r="Z1515">
        <f>$F1515-$E1515+1</f>
        <v>40</v>
      </c>
    </row>
    <row r="1516" spans="1:26">
      <c r="A1516" t="s">
        <v>702</v>
      </c>
      <c r="B1516" t="s">
        <v>1797</v>
      </c>
      <c r="C1516">
        <v>273</v>
      </c>
      <c r="D1516" t="s">
        <v>62</v>
      </c>
      <c r="E1516">
        <v>95</v>
      </c>
      <c r="F1516">
        <v>229</v>
      </c>
      <c r="G1516">
        <v>3584</v>
      </c>
      <c r="H1516" t="s">
        <v>1275</v>
      </c>
      <c r="I1516" t="str">
        <f>VLOOKUP($B1516,SOCS_box_taxonomy!$B$2:$Z$948,6,0)</f>
        <v>Eukaryota</v>
      </c>
      <c r="J1516" t="str">
        <f>VLOOKUP($B1516,SOCS_box_taxonomy!$B$2:$Z$948,7,0)</f>
        <v xml:space="preserve"> Metazoa</v>
      </c>
      <c r="K1516" t="str">
        <f>VLOOKUP($B1516,SOCS_box_taxonomy!$B$2:$Z$948,8,0)</f>
        <v xml:space="preserve"> Chordata</v>
      </c>
      <c r="L1516" t="str">
        <f>VLOOKUP($B1516,SOCS_box_taxonomy!$B$2:$Z$948,9,0)</f>
        <v xml:space="preserve"> Craniata</v>
      </c>
      <c r="M1516" t="str">
        <f>VLOOKUP($B1516,SOCS_box_taxonomy!$B$2:$Z$948,10,0)</f>
        <v xml:space="preserve"> Vertebrata</v>
      </c>
      <c r="N1516" t="str">
        <f>VLOOKUP($B1516,SOCS_box_taxonomy!$B$2:$Z$948,11,0)</f>
        <v xml:space="preserve"> Euteleostomi</v>
      </c>
      <c r="O1516" t="str">
        <f>VLOOKUP($B1516,SOCS_box_taxonomy!$B$2:$Z$948,12,0)</f>
        <v>Testudines + Archosauria group</v>
      </c>
      <c r="P1516" t="str">
        <f>VLOOKUP($B1516,SOCS_box_taxonomy!$B$2:$Z$948,13,0)</f>
        <v xml:space="preserve"> Archosauria</v>
      </c>
      <c r="Q1516" t="str">
        <f>VLOOKUP($B1516,SOCS_box_taxonomy!$B$2:$Z$948,14,0)</f>
        <v xml:space="preserve"> Dinosauria</v>
      </c>
      <c r="R1516" t="str">
        <f>VLOOKUP($B1516,SOCS_box_taxonomy!$B$2:$Z$948,15,0)</f>
        <v xml:space="preserve"> Saurischia</v>
      </c>
      <c r="S1516" t="str">
        <f>VLOOKUP($B1516,SOCS_box_taxonomy!$B$2:$Z$948,16,0)</f>
        <v>Theropoda</v>
      </c>
      <c r="T1516" t="str">
        <f>VLOOKUP($B1516,SOCS_box_taxonomy!$B$2:$Z$948,17,0)</f>
        <v xml:space="preserve"> Coelurosauria</v>
      </c>
      <c r="U1516" t="str">
        <f>VLOOKUP($B1516,SOCS_box_taxonomy!$B$2:$Z$948,18,0)</f>
        <v xml:space="preserve"> Aves</v>
      </c>
      <c r="V1516" t="str">
        <f>VLOOKUP($B1516,SOCS_box_taxonomy!$B$2:$Z$948,19,0)</f>
        <v xml:space="preserve"> Neognathae</v>
      </c>
      <c r="W1516" t="str">
        <f>VLOOKUP($B1516,SOCS_box_taxonomy!$B$2:$Z$948,20,0)</f>
        <v xml:space="preserve"> Galliformes</v>
      </c>
      <c r="X1516" t="str">
        <f>VLOOKUP($B1516,SOCS_box_taxonomy!$B$2:$Z$948,21,0)</f>
        <v xml:space="preserve"> Phasianidae</v>
      </c>
      <c r="Y1516" t="str">
        <f>VLOOKUP($B1516,SOCS_box_taxonomy!$B$2:$Z$948,22,0)</f>
        <v>Phasianinae</v>
      </c>
    </row>
    <row r="1517" spans="1:26">
      <c r="A1517" t="s">
        <v>703</v>
      </c>
      <c r="B1517" t="s">
        <v>1798</v>
      </c>
      <c r="C1517">
        <v>645</v>
      </c>
      <c r="D1517" t="s">
        <v>1269</v>
      </c>
      <c r="E1517">
        <v>187</v>
      </c>
      <c r="F1517">
        <v>279</v>
      </c>
      <c r="G1517">
        <v>64467</v>
      </c>
      <c r="H1517" t="s">
        <v>1270</v>
      </c>
      <c r="I1517" t="str">
        <f>VLOOKUP($B1517,SOCS_box_taxonomy!$B$2:$Z$948,6,0)</f>
        <v>Eukaryota</v>
      </c>
      <c r="J1517" t="str">
        <f>VLOOKUP($B1517,SOCS_box_taxonomy!$B$2:$Z$948,7,0)</f>
        <v xml:space="preserve"> Metazoa</v>
      </c>
      <c r="K1517" t="str">
        <f>VLOOKUP($B1517,SOCS_box_taxonomy!$B$2:$Z$948,8,0)</f>
        <v xml:space="preserve"> Chordata</v>
      </c>
      <c r="L1517" t="str">
        <f>VLOOKUP($B1517,SOCS_box_taxonomy!$B$2:$Z$948,9,0)</f>
        <v xml:space="preserve"> Craniata</v>
      </c>
      <c r="M1517" t="str">
        <f>VLOOKUP($B1517,SOCS_box_taxonomy!$B$2:$Z$948,10,0)</f>
        <v xml:space="preserve"> Vertebrata</v>
      </c>
      <c r="N1517" t="str">
        <f>VLOOKUP($B1517,SOCS_box_taxonomy!$B$2:$Z$948,11,0)</f>
        <v xml:space="preserve"> Euteleostomi</v>
      </c>
      <c r="O1517" t="str">
        <f>VLOOKUP($B1517,SOCS_box_taxonomy!$B$2:$Z$948,12,0)</f>
        <v>Testudines + Archosauria group</v>
      </c>
      <c r="P1517" t="str">
        <f>VLOOKUP($B1517,SOCS_box_taxonomy!$B$2:$Z$948,13,0)</f>
        <v xml:space="preserve"> Archosauria</v>
      </c>
      <c r="Q1517" t="str">
        <f>VLOOKUP($B1517,SOCS_box_taxonomy!$B$2:$Z$948,14,0)</f>
        <v xml:space="preserve"> Dinosauria</v>
      </c>
      <c r="R1517" t="str">
        <f>VLOOKUP($B1517,SOCS_box_taxonomy!$B$2:$Z$948,15,0)</f>
        <v xml:space="preserve"> Saurischia</v>
      </c>
      <c r="S1517" t="str">
        <f>VLOOKUP($B1517,SOCS_box_taxonomy!$B$2:$Z$948,16,0)</f>
        <v>Theropoda</v>
      </c>
      <c r="T1517" t="str">
        <f>VLOOKUP($B1517,SOCS_box_taxonomy!$B$2:$Z$948,17,0)</f>
        <v xml:space="preserve"> Coelurosauria</v>
      </c>
      <c r="U1517" t="str">
        <f>VLOOKUP($B1517,SOCS_box_taxonomy!$B$2:$Z$948,18,0)</f>
        <v xml:space="preserve"> Aves</v>
      </c>
      <c r="V1517" t="str">
        <f>VLOOKUP($B1517,SOCS_box_taxonomy!$B$2:$Z$948,19,0)</f>
        <v xml:space="preserve"> Neognathae</v>
      </c>
      <c r="W1517" t="str">
        <f>VLOOKUP($B1517,SOCS_box_taxonomy!$B$2:$Z$948,20,0)</f>
        <v xml:space="preserve"> Galliformes</v>
      </c>
      <c r="X1517" t="str">
        <f>VLOOKUP($B1517,SOCS_box_taxonomy!$B$2:$Z$948,21,0)</f>
        <v xml:space="preserve"> Phasianidae</v>
      </c>
      <c r="Y1517" t="str">
        <f>VLOOKUP($B1517,SOCS_box_taxonomy!$B$2:$Z$948,22,0)</f>
        <v>Phasianinae</v>
      </c>
    </row>
    <row r="1518" spans="1:26">
      <c r="A1518" t="s">
        <v>703</v>
      </c>
      <c r="B1518" t="s">
        <v>1798</v>
      </c>
      <c r="C1518">
        <v>645</v>
      </c>
      <c r="D1518" t="s">
        <v>1269</v>
      </c>
      <c r="E1518">
        <v>286</v>
      </c>
      <c r="F1518">
        <v>378</v>
      </c>
      <c r="G1518">
        <v>64467</v>
      </c>
      <c r="H1518" t="s">
        <v>1270</v>
      </c>
      <c r="I1518" t="str">
        <f>VLOOKUP($B1518,SOCS_box_taxonomy!$B$2:$Z$948,6,0)</f>
        <v>Eukaryota</v>
      </c>
      <c r="J1518" t="str">
        <f>VLOOKUP($B1518,SOCS_box_taxonomy!$B$2:$Z$948,7,0)</f>
        <v xml:space="preserve"> Metazoa</v>
      </c>
      <c r="K1518" t="str">
        <f>VLOOKUP($B1518,SOCS_box_taxonomy!$B$2:$Z$948,8,0)</f>
        <v xml:space="preserve"> Chordata</v>
      </c>
      <c r="L1518" t="str">
        <f>VLOOKUP($B1518,SOCS_box_taxonomy!$B$2:$Z$948,9,0)</f>
        <v xml:space="preserve"> Craniata</v>
      </c>
      <c r="M1518" t="str">
        <f>VLOOKUP($B1518,SOCS_box_taxonomy!$B$2:$Z$948,10,0)</f>
        <v xml:space="preserve"> Vertebrata</v>
      </c>
      <c r="N1518" t="str">
        <f>VLOOKUP($B1518,SOCS_box_taxonomy!$B$2:$Z$948,11,0)</f>
        <v xml:space="preserve"> Euteleostomi</v>
      </c>
      <c r="O1518" t="str">
        <f>VLOOKUP($B1518,SOCS_box_taxonomy!$B$2:$Z$948,12,0)</f>
        <v>Testudines + Archosauria group</v>
      </c>
      <c r="P1518" t="str">
        <f>VLOOKUP($B1518,SOCS_box_taxonomy!$B$2:$Z$948,13,0)</f>
        <v xml:space="preserve"> Archosauria</v>
      </c>
      <c r="Q1518" t="str">
        <f>VLOOKUP($B1518,SOCS_box_taxonomy!$B$2:$Z$948,14,0)</f>
        <v xml:space="preserve"> Dinosauria</v>
      </c>
      <c r="R1518" t="str">
        <f>VLOOKUP($B1518,SOCS_box_taxonomy!$B$2:$Z$948,15,0)</f>
        <v xml:space="preserve"> Saurischia</v>
      </c>
      <c r="S1518" t="str">
        <f>VLOOKUP($B1518,SOCS_box_taxonomy!$B$2:$Z$948,16,0)</f>
        <v>Theropoda</v>
      </c>
      <c r="T1518" t="str">
        <f>VLOOKUP($B1518,SOCS_box_taxonomy!$B$2:$Z$948,17,0)</f>
        <v xml:space="preserve"> Coelurosauria</v>
      </c>
      <c r="U1518" t="str">
        <f>VLOOKUP($B1518,SOCS_box_taxonomy!$B$2:$Z$948,18,0)</f>
        <v xml:space="preserve"> Aves</v>
      </c>
      <c r="V1518" t="str">
        <f>VLOOKUP($B1518,SOCS_box_taxonomy!$B$2:$Z$948,19,0)</f>
        <v xml:space="preserve"> Neognathae</v>
      </c>
      <c r="W1518" t="str">
        <f>VLOOKUP($B1518,SOCS_box_taxonomy!$B$2:$Z$948,20,0)</f>
        <v xml:space="preserve"> Galliformes</v>
      </c>
      <c r="X1518" t="str">
        <f>VLOOKUP($B1518,SOCS_box_taxonomy!$B$2:$Z$948,21,0)</f>
        <v xml:space="preserve"> Phasianidae</v>
      </c>
      <c r="Y1518" t="str">
        <f>VLOOKUP($B1518,SOCS_box_taxonomy!$B$2:$Z$948,22,0)</f>
        <v>Phasianinae</v>
      </c>
    </row>
    <row r="1519" spans="1:26">
      <c r="A1519" t="s">
        <v>703</v>
      </c>
      <c r="B1519" t="s">
        <v>1798</v>
      </c>
      <c r="C1519">
        <v>645</v>
      </c>
      <c r="D1519" t="s">
        <v>1269</v>
      </c>
      <c r="E1519">
        <v>369</v>
      </c>
      <c r="F1519">
        <v>451</v>
      </c>
      <c r="G1519">
        <v>64467</v>
      </c>
      <c r="H1519" t="s">
        <v>1270</v>
      </c>
      <c r="I1519" t="str">
        <f>VLOOKUP($B1519,SOCS_box_taxonomy!$B$2:$Z$948,6,0)</f>
        <v>Eukaryota</v>
      </c>
      <c r="J1519" t="str">
        <f>VLOOKUP($B1519,SOCS_box_taxonomy!$B$2:$Z$948,7,0)</f>
        <v xml:space="preserve"> Metazoa</v>
      </c>
      <c r="K1519" t="str">
        <f>VLOOKUP($B1519,SOCS_box_taxonomy!$B$2:$Z$948,8,0)</f>
        <v xml:space="preserve"> Chordata</v>
      </c>
      <c r="L1519" t="str">
        <f>VLOOKUP($B1519,SOCS_box_taxonomy!$B$2:$Z$948,9,0)</f>
        <v xml:space="preserve"> Craniata</v>
      </c>
      <c r="M1519" t="str">
        <f>VLOOKUP($B1519,SOCS_box_taxonomy!$B$2:$Z$948,10,0)</f>
        <v xml:space="preserve"> Vertebrata</v>
      </c>
      <c r="N1519" t="str">
        <f>VLOOKUP($B1519,SOCS_box_taxonomy!$B$2:$Z$948,11,0)</f>
        <v xml:space="preserve"> Euteleostomi</v>
      </c>
      <c r="O1519" t="str">
        <f>VLOOKUP($B1519,SOCS_box_taxonomy!$B$2:$Z$948,12,0)</f>
        <v>Testudines + Archosauria group</v>
      </c>
      <c r="P1519" t="str">
        <f>VLOOKUP($B1519,SOCS_box_taxonomy!$B$2:$Z$948,13,0)</f>
        <v xml:space="preserve"> Archosauria</v>
      </c>
      <c r="Q1519" t="str">
        <f>VLOOKUP($B1519,SOCS_box_taxonomy!$B$2:$Z$948,14,0)</f>
        <v xml:space="preserve"> Dinosauria</v>
      </c>
      <c r="R1519" t="str">
        <f>VLOOKUP($B1519,SOCS_box_taxonomy!$B$2:$Z$948,15,0)</f>
        <v xml:space="preserve"> Saurischia</v>
      </c>
      <c r="S1519" t="str">
        <f>VLOOKUP($B1519,SOCS_box_taxonomy!$B$2:$Z$948,16,0)</f>
        <v>Theropoda</v>
      </c>
      <c r="T1519" t="str">
        <f>VLOOKUP($B1519,SOCS_box_taxonomy!$B$2:$Z$948,17,0)</f>
        <v xml:space="preserve"> Coelurosauria</v>
      </c>
      <c r="U1519" t="str">
        <f>VLOOKUP($B1519,SOCS_box_taxonomy!$B$2:$Z$948,18,0)</f>
        <v xml:space="preserve"> Aves</v>
      </c>
      <c r="V1519" t="str">
        <f>VLOOKUP($B1519,SOCS_box_taxonomy!$B$2:$Z$948,19,0)</f>
        <v xml:space="preserve"> Neognathae</v>
      </c>
      <c r="W1519" t="str">
        <f>VLOOKUP($B1519,SOCS_box_taxonomy!$B$2:$Z$948,20,0)</f>
        <v xml:space="preserve"> Galliformes</v>
      </c>
      <c r="X1519" t="str">
        <f>VLOOKUP($B1519,SOCS_box_taxonomy!$B$2:$Z$948,21,0)</f>
        <v xml:space="preserve"> Phasianidae</v>
      </c>
      <c r="Y1519" t="str">
        <f>VLOOKUP($B1519,SOCS_box_taxonomy!$B$2:$Z$948,22,0)</f>
        <v>Phasianinae</v>
      </c>
    </row>
    <row r="1520" spans="1:26">
      <c r="A1520" t="s">
        <v>703</v>
      </c>
      <c r="B1520" t="s">
        <v>1798</v>
      </c>
      <c r="C1520">
        <v>645</v>
      </c>
      <c r="D1520" t="s">
        <v>1269</v>
      </c>
      <c r="E1520">
        <v>426</v>
      </c>
      <c r="F1520">
        <v>516</v>
      </c>
      <c r="G1520">
        <v>64467</v>
      </c>
      <c r="H1520" t="s">
        <v>1270</v>
      </c>
      <c r="I1520" t="str">
        <f>VLOOKUP($B1520,SOCS_box_taxonomy!$B$2:$Z$948,6,0)</f>
        <v>Eukaryota</v>
      </c>
      <c r="J1520" t="str">
        <f>VLOOKUP($B1520,SOCS_box_taxonomy!$B$2:$Z$948,7,0)</f>
        <v xml:space="preserve"> Metazoa</v>
      </c>
      <c r="K1520" t="str">
        <f>VLOOKUP($B1520,SOCS_box_taxonomy!$B$2:$Z$948,8,0)</f>
        <v xml:space="preserve"> Chordata</v>
      </c>
      <c r="L1520" t="str">
        <f>VLOOKUP($B1520,SOCS_box_taxonomy!$B$2:$Z$948,9,0)</f>
        <v xml:space="preserve"> Craniata</v>
      </c>
      <c r="M1520" t="str">
        <f>VLOOKUP($B1520,SOCS_box_taxonomy!$B$2:$Z$948,10,0)</f>
        <v xml:space="preserve"> Vertebrata</v>
      </c>
      <c r="N1520" t="str">
        <f>VLOOKUP($B1520,SOCS_box_taxonomy!$B$2:$Z$948,11,0)</f>
        <v xml:space="preserve"> Euteleostomi</v>
      </c>
      <c r="O1520" t="str">
        <f>VLOOKUP($B1520,SOCS_box_taxonomy!$B$2:$Z$948,12,0)</f>
        <v>Testudines + Archosauria group</v>
      </c>
      <c r="P1520" t="str">
        <f>VLOOKUP($B1520,SOCS_box_taxonomy!$B$2:$Z$948,13,0)</f>
        <v xml:space="preserve"> Archosauria</v>
      </c>
      <c r="Q1520" t="str">
        <f>VLOOKUP($B1520,SOCS_box_taxonomy!$B$2:$Z$948,14,0)</f>
        <v xml:space="preserve"> Dinosauria</v>
      </c>
      <c r="R1520" t="str">
        <f>VLOOKUP($B1520,SOCS_box_taxonomy!$B$2:$Z$948,15,0)</f>
        <v xml:space="preserve"> Saurischia</v>
      </c>
      <c r="S1520" t="str">
        <f>VLOOKUP($B1520,SOCS_box_taxonomy!$B$2:$Z$948,16,0)</f>
        <v>Theropoda</v>
      </c>
      <c r="T1520" t="str">
        <f>VLOOKUP($B1520,SOCS_box_taxonomy!$B$2:$Z$948,17,0)</f>
        <v xml:space="preserve"> Coelurosauria</v>
      </c>
      <c r="U1520" t="str">
        <f>VLOOKUP($B1520,SOCS_box_taxonomy!$B$2:$Z$948,18,0)</f>
        <v xml:space="preserve"> Aves</v>
      </c>
      <c r="V1520" t="str">
        <f>VLOOKUP($B1520,SOCS_box_taxonomy!$B$2:$Z$948,19,0)</f>
        <v xml:space="preserve"> Neognathae</v>
      </c>
      <c r="W1520" t="str">
        <f>VLOOKUP($B1520,SOCS_box_taxonomy!$B$2:$Z$948,20,0)</f>
        <v xml:space="preserve"> Galliformes</v>
      </c>
      <c r="X1520" t="str">
        <f>VLOOKUP($B1520,SOCS_box_taxonomy!$B$2:$Z$948,21,0)</f>
        <v xml:space="preserve"> Phasianidae</v>
      </c>
      <c r="Y1520" t="str">
        <f>VLOOKUP($B1520,SOCS_box_taxonomy!$B$2:$Z$948,22,0)</f>
        <v>Phasianinae</v>
      </c>
    </row>
    <row r="1521" spans="1:26">
      <c r="A1521" t="s">
        <v>703</v>
      </c>
      <c r="B1521" t="s">
        <v>1798</v>
      </c>
      <c r="C1521">
        <v>645</v>
      </c>
      <c r="D1521" t="s">
        <v>1395</v>
      </c>
      <c r="E1521">
        <v>202</v>
      </c>
      <c r="F1521">
        <v>256</v>
      </c>
      <c r="G1521">
        <v>3225</v>
      </c>
      <c r="H1521" t="s">
        <v>1326</v>
      </c>
      <c r="I1521" t="str">
        <f>VLOOKUP($B1521,SOCS_box_taxonomy!$B$2:$Z$948,6,0)</f>
        <v>Eukaryota</v>
      </c>
      <c r="J1521" t="str">
        <f>VLOOKUP($B1521,SOCS_box_taxonomy!$B$2:$Z$948,7,0)</f>
        <v xml:space="preserve"> Metazoa</v>
      </c>
      <c r="K1521" t="str">
        <f>VLOOKUP($B1521,SOCS_box_taxonomy!$B$2:$Z$948,8,0)</f>
        <v xml:space="preserve"> Chordata</v>
      </c>
      <c r="L1521" t="str">
        <f>VLOOKUP($B1521,SOCS_box_taxonomy!$B$2:$Z$948,9,0)</f>
        <v xml:space="preserve"> Craniata</v>
      </c>
      <c r="M1521" t="str">
        <f>VLOOKUP($B1521,SOCS_box_taxonomy!$B$2:$Z$948,10,0)</f>
        <v xml:space="preserve"> Vertebrata</v>
      </c>
      <c r="N1521" t="str">
        <f>VLOOKUP($B1521,SOCS_box_taxonomy!$B$2:$Z$948,11,0)</f>
        <v xml:space="preserve"> Euteleostomi</v>
      </c>
      <c r="O1521" t="str">
        <f>VLOOKUP($B1521,SOCS_box_taxonomy!$B$2:$Z$948,12,0)</f>
        <v>Testudines + Archosauria group</v>
      </c>
      <c r="P1521" t="str">
        <f>VLOOKUP($B1521,SOCS_box_taxonomy!$B$2:$Z$948,13,0)</f>
        <v xml:space="preserve"> Archosauria</v>
      </c>
      <c r="Q1521" t="str">
        <f>VLOOKUP($B1521,SOCS_box_taxonomy!$B$2:$Z$948,14,0)</f>
        <v xml:space="preserve"> Dinosauria</v>
      </c>
      <c r="R1521" t="str">
        <f>VLOOKUP($B1521,SOCS_box_taxonomy!$B$2:$Z$948,15,0)</f>
        <v xml:space="preserve"> Saurischia</v>
      </c>
      <c r="S1521" t="str">
        <f>VLOOKUP($B1521,SOCS_box_taxonomy!$B$2:$Z$948,16,0)</f>
        <v>Theropoda</v>
      </c>
      <c r="T1521" t="str">
        <f>VLOOKUP($B1521,SOCS_box_taxonomy!$B$2:$Z$948,17,0)</f>
        <v xml:space="preserve"> Coelurosauria</v>
      </c>
      <c r="U1521" t="str">
        <f>VLOOKUP($B1521,SOCS_box_taxonomy!$B$2:$Z$948,18,0)</f>
        <v xml:space="preserve"> Aves</v>
      </c>
      <c r="V1521" t="str">
        <f>VLOOKUP($B1521,SOCS_box_taxonomy!$B$2:$Z$948,19,0)</f>
        <v xml:space="preserve"> Neognathae</v>
      </c>
      <c r="W1521" t="str">
        <f>VLOOKUP($B1521,SOCS_box_taxonomy!$B$2:$Z$948,20,0)</f>
        <v xml:space="preserve"> Galliformes</v>
      </c>
      <c r="X1521" t="str">
        <f>VLOOKUP($B1521,SOCS_box_taxonomy!$B$2:$Z$948,21,0)</f>
        <v xml:space="preserve"> Phasianidae</v>
      </c>
      <c r="Y1521" t="str">
        <f>VLOOKUP($B1521,SOCS_box_taxonomy!$B$2:$Z$948,22,0)</f>
        <v>Phasianinae</v>
      </c>
    </row>
    <row r="1522" spans="1:26">
      <c r="A1522" t="s">
        <v>703</v>
      </c>
      <c r="B1522" t="s">
        <v>1798</v>
      </c>
      <c r="C1522">
        <v>645</v>
      </c>
      <c r="D1522" t="s">
        <v>1325</v>
      </c>
      <c r="E1522">
        <v>282</v>
      </c>
      <c r="F1522">
        <v>335</v>
      </c>
      <c r="G1522">
        <v>4200</v>
      </c>
      <c r="H1522" t="s">
        <v>1326</v>
      </c>
      <c r="I1522" t="str">
        <f>VLOOKUP($B1522,SOCS_box_taxonomy!$B$2:$Z$948,6,0)</f>
        <v>Eukaryota</v>
      </c>
      <c r="J1522" t="str">
        <f>VLOOKUP($B1522,SOCS_box_taxonomy!$B$2:$Z$948,7,0)</f>
        <v xml:space="preserve"> Metazoa</v>
      </c>
      <c r="K1522" t="str">
        <f>VLOOKUP($B1522,SOCS_box_taxonomy!$B$2:$Z$948,8,0)</f>
        <v xml:space="preserve"> Chordata</v>
      </c>
      <c r="L1522" t="str">
        <f>VLOOKUP($B1522,SOCS_box_taxonomy!$B$2:$Z$948,9,0)</f>
        <v xml:space="preserve"> Craniata</v>
      </c>
      <c r="M1522" t="str">
        <f>VLOOKUP($B1522,SOCS_box_taxonomy!$B$2:$Z$948,10,0)</f>
        <v xml:space="preserve"> Vertebrata</v>
      </c>
      <c r="N1522" t="str">
        <f>VLOOKUP($B1522,SOCS_box_taxonomy!$B$2:$Z$948,11,0)</f>
        <v xml:space="preserve"> Euteleostomi</v>
      </c>
      <c r="O1522" t="str">
        <f>VLOOKUP($B1522,SOCS_box_taxonomy!$B$2:$Z$948,12,0)</f>
        <v>Testudines + Archosauria group</v>
      </c>
      <c r="P1522" t="str">
        <f>VLOOKUP($B1522,SOCS_box_taxonomy!$B$2:$Z$948,13,0)</f>
        <v xml:space="preserve"> Archosauria</v>
      </c>
      <c r="Q1522" t="str">
        <f>VLOOKUP($B1522,SOCS_box_taxonomy!$B$2:$Z$948,14,0)</f>
        <v xml:space="preserve"> Dinosauria</v>
      </c>
      <c r="R1522" t="str">
        <f>VLOOKUP($B1522,SOCS_box_taxonomy!$B$2:$Z$948,15,0)</f>
        <v xml:space="preserve"> Saurischia</v>
      </c>
      <c r="S1522" t="str">
        <f>VLOOKUP($B1522,SOCS_box_taxonomy!$B$2:$Z$948,16,0)</f>
        <v>Theropoda</v>
      </c>
      <c r="T1522" t="str">
        <f>VLOOKUP($B1522,SOCS_box_taxonomy!$B$2:$Z$948,17,0)</f>
        <v xml:space="preserve"> Coelurosauria</v>
      </c>
      <c r="U1522" t="str">
        <f>VLOOKUP($B1522,SOCS_box_taxonomy!$B$2:$Z$948,18,0)</f>
        <v xml:space="preserve"> Aves</v>
      </c>
      <c r="V1522" t="str">
        <f>VLOOKUP($B1522,SOCS_box_taxonomy!$B$2:$Z$948,19,0)</f>
        <v xml:space="preserve"> Neognathae</v>
      </c>
      <c r="W1522" t="str">
        <f>VLOOKUP($B1522,SOCS_box_taxonomy!$B$2:$Z$948,20,0)</f>
        <v xml:space="preserve"> Galliformes</v>
      </c>
      <c r="X1522" t="str">
        <f>VLOOKUP($B1522,SOCS_box_taxonomy!$B$2:$Z$948,21,0)</f>
        <v xml:space="preserve"> Phasianidae</v>
      </c>
      <c r="Y1522" t="str">
        <f>VLOOKUP($B1522,SOCS_box_taxonomy!$B$2:$Z$948,22,0)</f>
        <v>Phasianinae</v>
      </c>
    </row>
    <row r="1523" spans="1:26">
      <c r="A1523" t="s">
        <v>703</v>
      </c>
      <c r="B1523" t="s">
        <v>1798</v>
      </c>
      <c r="C1523">
        <v>645</v>
      </c>
      <c r="D1523" t="s">
        <v>21</v>
      </c>
      <c r="E1523">
        <v>603</v>
      </c>
      <c r="F1523">
        <v>642</v>
      </c>
      <c r="G1523">
        <v>1016</v>
      </c>
      <c r="H1523" t="s">
        <v>1265</v>
      </c>
      <c r="I1523" t="str">
        <f>VLOOKUP($B1523,SOCS_box_taxonomy!$B$2:$Z$948,6,0)</f>
        <v>Eukaryota</v>
      </c>
      <c r="J1523" t="str">
        <f>VLOOKUP($B1523,SOCS_box_taxonomy!$B$2:$Z$948,7,0)</f>
        <v xml:space="preserve"> Metazoa</v>
      </c>
      <c r="K1523" t="str">
        <f>VLOOKUP($B1523,SOCS_box_taxonomy!$B$2:$Z$948,8,0)</f>
        <v xml:space="preserve"> Chordata</v>
      </c>
      <c r="L1523" t="str">
        <f>VLOOKUP($B1523,SOCS_box_taxonomy!$B$2:$Z$948,9,0)</f>
        <v xml:space="preserve"> Craniata</v>
      </c>
      <c r="M1523" t="str">
        <f>VLOOKUP($B1523,SOCS_box_taxonomy!$B$2:$Z$948,10,0)</f>
        <v xml:space="preserve"> Vertebrata</v>
      </c>
      <c r="N1523" t="str">
        <f>VLOOKUP($B1523,SOCS_box_taxonomy!$B$2:$Z$948,11,0)</f>
        <v xml:space="preserve"> Euteleostomi</v>
      </c>
      <c r="O1523" t="str">
        <f>VLOOKUP($B1523,SOCS_box_taxonomy!$B$2:$Z$948,12,0)</f>
        <v>Testudines + Archosauria group</v>
      </c>
      <c r="P1523" t="str">
        <f>VLOOKUP($B1523,SOCS_box_taxonomy!$B$2:$Z$948,13,0)</f>
        <v xml:space="preserve"> Archosauria</v>
      </c>
      <c r="Q1523" t="str">
        <f>VLOOKUP($B1523,SOCS_box_taxonomy!$B$2:$Z$948,14,0)</f>
        <v xml:space="preserve"> Dinosauria</v>
      </c>
      <c r="R1523" t="str">
        <f>VLOOKUP($B1523,SOCS_box_taxonomy!$B$2:$Z$948,15,0)</f>
        <v xml:space="preserve"> Saurischia</v>
      </c>
      <c r="S1523" t="str">
        <f>VLOOKUP($B1523,SOCS_box_taxonomy!$B$2:$Z$948,16,0)</f>
        <v>Theropoda</v>
      </c>
      <c r="T1523" t="str">
        <f>VLOOKUP($B1523,SOCS_box_taxonomy!$B$2:$Z$948,17,0)</f>
        <v xml:space="preserve"> Coelurosauria</v>
      </c>
      <c r="U1523" t="str">
        <f>VLOOKUP($B1523,SOCS_box_taxonomy!$B$2:$Z$948,18,0)</f>
        <v xml:space="preserve"> Aves</v>
      </c>
      <c r="V1523" t="str">
        <f>VLOOKUP($B1523,SOCS_box_taxonomy!$B$2:$Z$948,19,0)</f>
        <v xml:space="preserve"> Neognathae</v>
      </c>
      <c r="W1523" t="str">
        <f>VLOOKUP($B1523,SOCS_box_taxonomy!$B$2:$Z$948,20,0)</f>
        <v xml:space="preserve"> Galliformes</v>
      </c>
      <c r="X1523" t="str">
        <f>VLOOKUP($B1523,SOCS_box_taxonomy!$B$2:$Z$948,21,0)</f>
        <v xml:space="preserve"> Phasianidae</v>
      </c>
      <c r="Y1523" t="str">
        <f>VLOOKUP($B1523,SOCS_box_taxonomy!$B$2:$Z$948,22,0)</f>
        <v>Phasianinae</v>
      </c>
      <c r="Z1523">
        <f>$F1523-$E1523+1</f>
        <v>40</v>
      </c>
    </row>
    <row r="1524" spans="1:26">
      <c r="A1524" t="s">
        <v>704</v>
      </c>
      <c r="B1524" t="s">
        <v>1799</v>
      </c>
      <c r="C1524">
        <v>195</v>
      </c>
      <c r="D1524" t="s">
        <v>21</v>
      </c>
      <c r="E1524">
        <v>157</v>
      </c>
      <c r="F1524">
        <v>193</v>
      </c>
      <c r="G1524">
        <v>1016</v>
      </c>
      <c r="H1524" t="s">
        <v>1265</v>
      </c>
      <c r="I1524" t="str">
        <f>VLOOKUP($B1524,SOCS_box_taxonomy!$B$2:$Z$948,6,0)</f>
        <v>Eukaryota</v>
      </c>
      <c r="J1524" t="str">
        <f>VLOOKUP($B1524,SOCS_box_taxonomy!$B$2:$Z$948,7,0)</f>
        <v xml:space="preserve"> Metazoa</v>
      </c>
      <c r="K1524" t="str">
        <f>VLOOKUP($B1524,SOCS_box_taxonomy!$B$2:$Z$948,8,0)</f>
        <v xml:space="preserve"> Chordata</v>
      </c>
      <c r="L1524" t="str">
        <f>VLOOKUP($B1524,SOCS_box_taxonomy!$B$2:$Z$948,9,0)</f>
        <v xml:space="preserve"> Craniata</v>
      </c>
      <c r="M1524" t="str">
        <f>VLOOKUP($B1524,SOCS_box_taxonomy!$B$2:$Z$948,10,0)</f>
        <v xml:space="preserve"> Vertebrata</v>
      </c>
      <c r="N1524" t="str">
        <f>VLOOKUP($B1524,SOCS_box_taxonomy!$B$2:$Z$948,11,0)</f>
        <v xml:space="preserve"> Euteleostomi</v>
      </c>
      <c r="O1524" t="str">
        <f>VLOOKUP($B1524,SOCS_box_taxonomy!$B$2:$Z$948,12,0)</f>
        <v>Testudines + Archosauria group</v>
      </c>
      <c r="P1524" t="str">
        <f>VLOOKUP($B1524,SOCS_box_taxonomy!$B$2:$Z$948,13,0)</f>
        <v xml:space="preserve"> Archosauria</v>
      </c>
      <c r="Q1524" t="str">
        <f>VLOOKUP($B1524,SOCS_box_taxonomy!$B$2:$Z$948,14,0)</f>
        <v xml:space="preserve"> Dinosauria</v>
      </c>
      <c r="R1524" t="str">
        <f>VLOOKUP($B1524,SOCS_box_taxonomy!$B$2:$Z$948,15,0)</f>
        <v xml:space="preserve"> Saurischia</v>
      </c>
      <c r="S1524" t="str">
        <f>VLOOKUP($B1524,SOCS_box_taxonomy!$B$2:$Z$948,16,0)</f>
        <v>Theropoda</v>
      </c>
      <c r="T1524" t="str">
        <f>VLOOKUP($B1524,SOCS_box_taxonomy!$B$2:$Z$948,17,0)</f>
        <v xml:space="preserve"> Coelurosauria</v>
      </c>
      <c r="U1524" t="str">
        <f>VLOOKUP($B1524,SOCS_box_taxonomy!$B$2:$Z$948,18,0)</f>
        <v xml:space="preserve"> Aves</v>
      </c>
      <c r="V1524" t="str">
        <f>VLOOKUP($B1524,SOCS_box_taxonomy!$B$2:$Z$948,19,0)</f>
        <v xml:space="preserve"> Neognathae</v>
      </c>
      <c r="W1524" t="str">
        <f>VLOOKUP($B1524,SOCS_box_taxonomy!$B$2:$Z$948,20,0)</f>
        <v xml:space="preserve"> Galliformes</v>
      </c>
      <c r="X1524" t="str">
        <f>VLOOKUP($B1524,SOCS_box_taxonomy!$B$2:$Z$948,21,0)</f>
        <v xml:space="preserve"> Phasianidae</v>
      </c>
      <c r="Y1524" t="str">
        <f>VLOOKUP($B1524,SOCS_box_taxonomy!$B$2:$Z$948,22,0)</f>
        <v>Phasianinae</v>
      </c>
      <c r="Z1524">
        <f>$F1524-$E1524+1</f>
        <v>37</v>
      </c>
    </row>
    <row r="1525" spans="1:26">
      <c r="A1525" t="s">
        <v>704</v>
      </c>
      <c r="B1525" t="s">
        <v>1799</v>
      </c>
      <c r="C1525">
        <v>195</v>
      </c>
      <c r="D1525" t="s">
        <v>1266</v>
      </c>
      <c r="E1525">
        <v>119</v>
      </c>
      <c r="F1525">
        <v>152</v>
      </c>
      <c r="G1525">
        <v>121734</v>
      </c>
      <c r="H1525" t="s">
        <v>1267</v>
      </c>
      <c r="I1525" t="str">
        <f>VLOOKUP($B1525,SOCS_box_taxonomy!$B$2:$Z$948,6,0)</f>
        <v>Eukaryota</v>
      </c>
      <c r="J1525" t="str">
        <f>VLOOKUP($B1525,SOCS_box_taxonomy!$B$2:$Z$948,7,0)</f>
        <v xml:space="preserve"> Metazoa</v>
      </c>
      <c r="K1525" t="str">
        <f>VLOOKUP($B1525,SOCS_box_taxonomy!$B$2:$Z$948,8,0)</f>
        <v xml:space="preserve"> Chordata</v>
      </c>
      <c r="L1525" t="str">
        <f>VLOOKUP($B1525,SOCS_box_taxonomy!$B$2:$Z$948,9,0)</f>
        <v xml:space="preserve"> Craniata</v>
      </c>
      <c r="M1525" t="str">
        <f>VLOOKUP($B1525,SOCS_box_taxonomy!$B$2:$Z$948,10,0)</f>
        <v xml:space="preserve"> Vertebrata</v>
      </c>
      <c r="N1525" t="str">
        <f>VLOOKUP($B1525,SOCS_box_taxonomy!$B$2:$Z$948,11,0)</f>
        <v xml:space="preserve"> Euteleostomi</v>
      </c>
      <c r="O1525" t="str">
        <f>VLOOKUP($B1525,SOCS_box_taxonomy!$B$2:$Z$948,12,0)</f>
        <v>Testudines + Archosauria group</v>
      </c>
      <c r="P1525" t="str">
        <f>VLOOKUP($B1525,SOCS_box_taxonomy!$B$2:$Z$948,13,0)</f>
        <v xml:space="preserve"> Archosauria</v>
      </c>
      <c r="Q1525" t="str">
        <f>VLOOKUP($B1525,SOCS_box_taxonomy!$B$2:$Z$948,14,0)</f>
        <v xml:space="preserve"> Dinosauria</v>
      </c>
      <c r="R1525" t="str">
        <f>VLOOKUP($B1525,SOCS_box_taxonomy!$B$2:$Z$948,15,0)</f>
        <v xml:space="preserve"> Saurischia</v>
      </c>
      <c r="S1525" t="str">
        <f>VLOOKUP($B1525,SOCS_box_taxonomy!$B$2:$Z$948,16,0)</f>
        <v>Theropoda</v>
      </c>
      <c r="T1525" t="str">
        <f>VLOOKUP($B1525,SOCS_box_taxonomy!$B$2:$Z$948,17,0)</f>
        <v xml:space="preserve"> Coelurosauria</v>
      </c>
      <c r="U1525" t="str">
        <f>VLOOKUP($B1525,SOCS_box_taxonomy!$B$2:$Z$948,18,0)</f>
        <v xml:space="preserve"> Aves</v>
      </c>
      <c r="V1525" t="str">
        <f>VLOOKUP($B1525,SOCS_box_taxonomy!$B$2:$Z$948,19,0)</f>
        <v xml:space="preserve"> Neognathae</v>
      </c>
      <c r="W1525" t="str">
        <f>VLOOKUP($B1525,SOCS_box_taxonomy!$B$2:$Z$948,20,0)</f>
        <v xml:space="preserve"> Galliformes</v>
      </c>
      <c r="X1525" t="str">
        <f>VLOOKUP($B1525,SOCS_box_taxonomy!$B$2:$Z$948,21,0)</f>
        <v xml:space="preserve"> Phasianidae</v>
      </c>
      <c r="Y1525" t="str">
        <f>VLOOKUP($B1525,SOCS_box_taxonomy!$B$2:$Z$948,22,0)</f>
        <v>Phasianinae</v>
      </c>
    </row>
    <row r="1526" spans="1:26">
      <c r="A1526" t="s">
        <v>704</v>
      </c>
      <c r="B1526" t="s">
        <v>1799</v>
      </c>
      <c r="C1526">
        <v>195</v>
      </c>
      <c r="D1526" t="s">
        <v>1266</v>
      </c>
      <c r="E1526">
        <v>19</v>
      </c>
      <c r="F1526">
        <v>57</v>
      </c>
      <c r="G1526">
        <v>121734</v>
      </c>
      <c r="H1526" t="s">
        <v>1267</v>
      </c>
      <c r="I1526" t="str">
        <f>VLOOKUP($B1526,SOCS_box_taxonomy!$B$2:$Z$948,6,0)</f>
        <v>Eukaryota</v>
      </c>
      <c r="J1526" t="str">
        <f>VLOOKUP($B1526,SOCS_box_taxonomy!$B$2:$Z$948,7,0)</f>
        <v xml:space="preserve"> Metazoa</v>
      </c>
      <c r="K1526" t="str">
        <f>VLOOKUP($B1526,SOCS_box_taxonomy!$B$2:$Z$948,8,0)</f>
        <v xml:space="preserve"> Chordata</v>
      </c>
      <c r="L1526" t="str">
        <f>VLOOKUP($B1526,SOCS_box_taxonomy!$B$2:$Z$948,9,0)</f>
        <v xml:space="preserve"> Craniata</v>
      </c>
      <c r="M1526" t="str">
        <f>VLOOKUP($B1526,SOCS_box_taxonomy!$B$2:$Z$948,10,0)</f>
        <v xml:space="preserve"> Vertebrata</v>
      </c>
      <c r="N1526" t="str">
        <f>VLOOKUP($B1526,SOCS_box_taxonomy!$B$2:$Z$948,11,0)</f>
        <v xml:space="preserve"> Euteleostomi</v>
      </c>
      <c r="O1526" t="str">
        <f>VLOOKUP($B1526,SOCS_box_taxonomy!$B$2:$Z$948,12,0)</f>
        <v>Testudines + Archosauria group</v>
      </c>
      <c r="P1526" t="str">
        <f>VLOOKUP($B1526,SOCS_box_taxonomy!$B$2:$Z$948,13,0)</f>
        <v xml:space="preserve"> Archosauria</v>
      </c>
      <c r="Q1526" t="str">
        <f>VLOOKUP($B1526,SOCS_box_taxonomy!$B$2:$Z$948,14,0)</f>
        <v xml:space="preserve"> Dinosauria</v>
      </c>
      <c r="R1526" t="str">
        <f>VLOOKUP($B1526,SOCS_box_taxonomy!$B$2:$Z$948,15,0)</f>
        <v xml:space="preserve"> Saurischia</v>
      </c>
      <c r="S1526" t="str">
        <f>VLOOKUP($B1526,SOCS_box_taxonomy!$B$2:$Z$948,16,0)</f>
        <v>Theropoda</v>
      </c>
      <c r="T1526" t="str">
        <f>VLOOKUP($B1526,SOCS_box_taxonomy!$B$2:$Z$948,17,0)</f>
        <v xml:space="preserve"> Coelurosauria</v>
      </c>
      <c r="U1526" t="str">
        <f>VLOOKUP($B1526,SOCS_box_taxonomy!$B$2:$Z$948,18,0)</f>
        <v xml:space="preserve"> Aves</v>
      </c>
      <c r="V1526" t="str">
        <f>VLOOKUP($B1526,SOCS_box_taxonomy!$B$2:$Z$948,19,0)</f>
        <v xml:space="preserve"> Neognathae</v>
      </c>
      <c r="W1526" t="str">
        <f>VLOOKUP($B1526,SOCS_box_taxonomy!$B$2:$Z$948,20,0)</f>
        <v xml:space="preserve"> Galliformes</v>
      </c>
      <c r="X1526" t="str">
        <f>VLOOKUP($B1526,SOCS_box_taxonomy!$B$2:$Z$948,21,0)</f>
        <v xml:space="preserve"> Phasianidae</v>
      </c>
      <c r="Y1526" t="str">
        <f>VLOOKUP($B1526,SOCS_box_taxonomy!$B$2:$Z$948,22,0)</f>
        <v>Phasianinae</v>
      </c>
    </row>
    <row r="1527" spans="1:26">
      <c r="A1527" t="s">
        <v>704</v>
      </c>
      <c r="B1527" t="s">
        <v>1799</v>
      </c>
      <c r="C1527">
        <v>195</v>
      </c>
      <c r="D1527" t="s">
        <v>1266</v>
      </c>
      <c r="E1527">
        <v>76</v>
      </c>
      <c r="F1527">
        <v>112</v>
      </c>
      <c r="G1527">
        <v>121734</v>
      </c>
      <c r="H1527" t="s">
        <v>1267</v>
      </c>
      <c r="I1527" t="str">
        <f>VLOOKUP($B1527,SOCS_box_taxonomy!$B$2:$Z$948,6,0)</f>
        <v>Eukaryota</v>
      </c>
      <c r="J1527" t="str">
        <f>VLOOKUP($B1527,SOCS_box_taxonomy!$B$2:$Z$948,7,0)</f>
        <v xml:space="preserve"> Metazoa</v>
      </c>
      <c r="K1527" t="str">
        <f>VLOOKUP($B1527,SOCS_box_taxonomy!$B$2:$Z$948,8,0)</f>
        <v xml:space="preserve"> Chordata</v>
      </c>
      <c r="L1527" t="str">
        <f>VLOOKUP($B1527,SOCS_box_taxonomy!$B$2:$Z$948,9,0)</f>
        <v xml:space="preserve"> Craniata</v>
      </c>
      <c r="M1527" t="str">
        <f>VLOOKUP($B1527,SOCS_box_taxonomy!$B$2:$Z$948,10,0)</f>
        <v xml:space="preserve"> Vertebrata</v>
      </c>
      <c r="N1527" t="str">
        <f>VLOOKUP($B1527,SOCS_box_taxonomy!$B$2:$Z$948,11,0)</f>
        <v xml:space="preserve"> Euteleostomi</v>
      </c>
      <c r="O1527" t="str">
        <f>VLOOKUP($B1527,SOCS_box_taxonomy!$B$2:$Z$948,12,0)</f>
        <v>Testudines + Archosauria group</v>
      </c>
      <c r="P1527" t="str">
        <f>VLOOKUP($B1527,SOCS_box_taxonomy!$B$2:$Z$948,13,0)</f>
        <v xml:space="preserve"> Archosauria</v>
      </c>
      <c r="Q1527" t="str">
        <f>VLOOKUP($B1527,SOCS_box_taxonomy!$B$2:$Z$948,14,0)</f>
        <v xml:space="preserve"> Dinosauria</v>
      </c>
      <c r="R1527" t="str">
        <f>VLOOKUP($B1527,SOCS_box_taxonomy!$B$2:$Z$948,15,0)</f>
        <v xml:space="preserve"> Saurischia</v>
      </c>
      <c r="S1527" t="str">
        <f>VLOOKUP($B1527,SOCS_box_taxonomy!$B$2:$Z$948,16,0)</f>
        <v>Theropoda</v>
      </c>
      <c r="T1527" t="str">
        <f>VLOOKUP($B1527,SOCS_box_taxonomy!$B$2:$Z$948,17,0)</f>
        <v xml:space="preserve"> Coelurosauria</v>
      </c>
      <c r="U1527" t="str">
        <f>VLOOKUP($B1527,SOCS_box_taxonomy!$B$2:$Z$948,18,0)</f>
        <v xml:space="preserve"> Aves</v>
      </c>
      <c r="V1527" t="str">
        <f>VLOOKUP($B1527,SOCS_box_taxonomy!$B$2:$Z$948,19,0)</f>
        <v xml:space="preserve"> Neognathae</v>
      </c>
      <c r="W1527" t="str">
        <f>VLOOKUP($B1527,SOCS_box_taxonomy!$B$2:$Z$948,20,0)</f>
        <v xml:space="preserve"> Galliformes</v>
      </c>
      <c r="X1527" t="str">
        <f>VLOOKUP($B1527,SOCS_box_taxonomy!$B$2:$Z$948,21,0)</f>
        <v xml:space="preserve"> Phasianidae</v>
      </c>
      <c r="Y1527" t="str">
        <f>VLOOKUP($B1527,SOCS_box_taxonomy!$B$2:$Z$948,22,0)</f>
        <v>Phasianinae</v>
      </c>
    </row>
    <row r="1528" spans="1:26">
      <c r="A1528" t="s">
        <v>705</v>
      </c>
      <c r="B1528" t="s">
        <v>1800</v>
      </c>
      <c r="C1528">
        <v>329</v>
      </c>
      <c r="D1528" t="s">
        <v>1269</v>
      </c>
      <c r="E1528">
        <v>161</v>
      </c>
      <c r="F1528">
        <v>231</v>
      </c>
      <c r="G1528">
        <v>64467</v>
      </c>
      <c r="H1528" t="s">
        <v>1270</v>
      </c>
      <c r="I1528" t="str">
        <f>VLOOKUP($B1528,SOCS_box_taxonomy!$B$2:$Z$948,6,0)</f>
        <v>Eukaryota</v>
      </c>
      <c r="J1528" t="str">
        <f>VLOOKUP($B1528,SOCS_box_taxonomy!$B$2:$Z$948,7,0)</f>
        <v xml:space="preserve"> Metazoa</v>
      </c>
      <c r="K1528" t="str">
        <f>VLOOKUP($B1528,SOCS_box_taxonomy!$B$2:$Z$948,8,0)</f>
        <v xml:space="preserve"> Chordata</v>
      </c>
      <c r="L1528" t="str">
        <f>VLOOKUP($B1528,SOCS_box_taxonomy!$B$2:$Z$948,9,0)</f>
        <v xml:space="preserve"> Craniata</v>
      </c>
      <c r="M1528" t="str">
        <f>VLOOKUP($B1528,SOCS_box_taxonomy!$B$2:$Z$948,10,0)</f>
        <v xml:space="preserve"> Vertebrata</v>
      </c>
      <c r="N1528" t="str">
        <f>VLOOKUP($B1528,SOCS_box_taxonomy!$B$2:$Z$948,11,0)</f>
        <v xml:space="preserve"> Euteleostomi</v>
      </c>
      <c r="O1528" t="str">
        <f>VLOOKUP($B1528,SOCS_box_taxonomy!$B$2:$Z$948,12,0)</f>
        <v>Testudines + Archosauria group</v>
      </c>
      <c r="P1528" t="str">
        <f>VLOOKUP($B1528,SOCS_box_taxonomy!$B$2:$Z$948,13,0)</f>
        <v xml:space="preserve"> Archosauria</v>
      </c>
      <c r="Q1528" t="str">
        <f>VLOOKUP($B1528,SOCS_box_taxonomy!$B$2:$Z$948,14,0)</f>
        <v xml:space="preserve"> Dinosauria</v>
      </c>
      <c r="R1528" t="str">
        <f>VLOOKUP($B1528,SOCS_box_taxonomy!$B$2:$Z$948,15,0)</f>
        <v xml:space="preserve"> Saurischia</v>
      </c>
      <c r="S1528" t="str">
        <f>VLOOKUP($B1528,SOCS_box_taxonomy!$B$2:$Z$948,16,0)</f>
        <v>Theropoda</v>
      </c>
      <c r="T1528" t="str">
        <f>VLOOKUP($B1528,SOCS_box_taxonomy!$B$2:$Z$948,17,0)</f>
        <v xml:space="preserve"> Coelurosauria</v>
      </c>
      <c r="U1528" t="str">
        <f>VLOOKUP($B1528,SOCS_box_taxonomy!$B$2:$Z$948,18,0)</f>
        <v xml:space="preserve"> Aves</v>
      </c>
      <c r="V1528" t="str">
        <f>VLOOKUP($B1528,SOCS_box_taxonomy!$B$2:$Z$948,19,0)</f>
        <v xml:space="preserve"> Neognathae</v>
      </c>
      <c r="W1528" t="str">
        <f>VLOOKUP($B1528,SOCS_box_taxonomy!$B$2:$Z$948,20,0)</f>
        <v xml:space="preserve"> Galliformes</v>
      </c>
      <c r="X1528" t="str">
        <f>VLOOKUP($B1528,SOCS_box_taxonomy!$B$2:$Z$948,21,0)</f>
        <v xml:space="preserve"> Phasianidae</v>
      </c>
      <c r="Y1528" t="str">
        <f>VLOOKUP($B1528,SOCS_box_taxonomy!$B$2:$Z$948,22,0)</f>
        <v>Phasianinae</v>
      </c>
    </row>
    <row r="1529" spans="1:26">
      <c r="A1529" t="s">
        <v>705</v>
      </c>
      <c r="B1529" t="s">
        <v>1800</v>
      </c>
      <c r="C1529">
        <v>329</v>
      </c>
      <c r="D1529" t="s">
        <v>1269</v>
      </c>
      <c r="E1529">
        <v>205</v>
      </c>
      <c r="F1529">
        <v>293</v>
      </c>
      <c r="G1529">
        <v>64467</v>
      </c>
      <c r="H1529" t="s">
        <v>1270</v>
      </c>
      <c r="I1529" t="str">
        <f>VLOOKUP($B1529,SOCS_box_taxonomy!$B$2:$Z$948,6,0)</f>
        <v>Eukaryota</v>
      </c>
      <c r="J1529" t="str">
        <f>VLOOKUP($B1529,SOCS_box_taxonomy!$B$2:$Z$948,7,0)</f>
        <v xml:space="preserve"> Metazoa</v>
      </c>
      <c r="K1529" t="str">
        <f>VLOOKUP($B1529,SOCS_box_taxonomy!$B$2:$Z$948,8,0)</f>
        <v xml:space="preserve"> Chordata</v>
      </c>
      <c r="L1529" t="str">
        <f>VLOOKUP($B1529,SOCS_box_taxonomy!$B$2:$Z$948,9,0)</f>
        <v xml:space="preserve"> Craniata</v>
      </c>
      <c r="M1529" t="str">
        <f>VLOOKUP($B1529,SOCS_box_taxonomy!$B$2:$Z$948,10,0)</f>
        <v xml:space="preserve"> Vertebrata</v>
      </c>
      <c r="N1529" t="str">
        <f>VLOOKUP($B1529,SOCS_box_taxonomy!$B$2:$Z$948,11,0)</f>
        <v xml:space="preserve"> Euteleostomi</v>
      </c>
      <c r="O1529" t="str">
        <f>VLOOKUP($B1529,SOCS_box_taxonomy!$B$2:$Z$948,12,0)</f>
        <v>Testudines + Archosauria group</v>
      </c>
      <c r="P1529" t="str">
        <f>VLOOKUP($B1529,SOCS_box_taxonomy!$B$2:$Z$948,13,0)</f>
        <v xml:space="preserve"> Archosauria</v>
      </c>
      <c r="Q1529" t="str">
        <f>VLOOKUP($B1529,SOCS_box_taxonomy!$B$2:$Z$948,14,0)</f>
        <v xml:space="preserve"> Dinosauria</v>
      </c>
      <c r="R1529" t="str">
        <f>VLOOKUP($B1529,SOCS_box_taxonomy!$B$2:$Z$948,15,0)</f>
        <v xml:space="preserve"> Saurischia</v>
      </c>
      <c r="S1529" t="str">
        <f>VLOOKUP($B1529,SOCS_box_taxonomy!$B$2:$Z$948,16,0)</f>
        <v>Theropoda</v>
      </c>
      <c r="T1529" t="str">
        <f>VLOOKUP($B1529,SOCS_box_taxonomy!$B$2:$Z$948,17,0)</f>
        <v xml:space="preserve"> Coelurosauria</v>
      </c>
      <c r="U1529" t="str">
        <f>VLOOKUP($B1529,SOCS_box_taxonomy!$B$2:$Z$948,18,0)</f>
        <v xml:space="preserve"> Aves</v>
      </c>
      <c r="V1529" t="str">
        <f>VLOOKUP($B1529,SOCS_box_taxonomy!$B$2:$Z$948,19,0)</f>
        <v xml:space="preserve"> Neognathae</v>
      </c>
      <c r="W1529" t="str">
        <f>VLOOKUP($B1529,SOCS_box_taxonomy!$B$2:$Z$948,20,0)</f>
        <v xml:space="preserve"> Galliformes</v>
      </c>
      <c r="X1529" t="str">
        <f>VLOOKUP($B1529,SOCS_box_taxonomy!$B$2:$Z$948,21,0)</f>
        <v xml:space="preserve"> Phasianidae</v>
      </c>
      <c r="Y1529" t="str">
        <f>VLOOKUP($B1529,SOCS_box_taxonomy!$B$2:$Z$948,22,0)</f>
        <v>Phasianinae</v>
      </c>
    </row>
    <row r="1530" spans="1:26">
      <c r="A1530" t="s">
        <v>705</v>
      </c>
      <c r="B1530" t="s">
        <v>1800</v>
      </c>
      <c r="C1530">
        <v>329</v>
      </c>
      <c r="D1530" t="s">
        <v>1269</v>
      </c>
      <c r="E1530">
        <v>74</v>
      </c>
      <c r="F1530">
        <v>166</v>
      </c>
      <c r="G1530">
        <v>64467</v>
      </c>
      <c r="H1530" t="s">
        <v>1270</v>
      </c>
      <c r="I1530" t="str">
        <f>VLOOKUP($B1530,SOCS_box_taxonomy!$B$2:$Z$948,6,0)</f>
        <v>Eukaryota</v>
      </c>
      <c r="J1530" t="str">
        <f>VLOOKUP($B1530,SOCS_box_taxonomy!$B$2:$Z$948,7,0)</f>
        <v xml:space="preserve"> Metazoa</v>
      </c>
      <c r="K1530" t="str">
        <f>VLOOKUP($B1530,SOCS_box_taxonomy!$B$2:$Z$948,8,0)</f>
        <v xml:space="preserve"> Chordata</v>
      </c>
      <c r="L1530" t="str">
        <f>VLOOKUP($B1530,SOCS_box_taxonomy!$B$2:$Z$948,9,0)</f>
        <v xml:space="preserve"> Craniata</v>
      </c>
      <c r="M1530" t="str">
        <f>VLOOKUP($B1530,SOCS_box_taxonomy!$B$2:$Z$948,10,0)</f>
        <v xml:space="preserve"> Vertebrata</v>
      </c>
      <c r="N1530" t="str">
        <f>VLOOKUP($B1530,SOCS_box_taxonomy!$B$2:$Z$948,11,0)</f>
        <v xml:space="preserve"> Euteleostomi</v>
      </c>
      <c r="O1530" t="str">
        <f>VLOOKUP($B1530,SOCS_box_taxonomy!$B$2:$Z$948,12,0)</f>
        <v>Testudines + Archosauria group</v>
      </c>
      <c r="P1530" t="str">
        <f>VLOOKUP($B1530,SOCS_box_taxonomy!$B$2:$Z$948,13,0)</f>
        <v xml:space="preserve"> Archosauria</v>
      </c>
      <c r="Q1530" t="str">
        <f>VLOOKUP($B1530,SOCS_box_taxonomy!$B$2:$Z$948,14,0)</f>
        <v xml:space="preserve"> Dinosauria</v>
      </c>
      <c r="R1530" t="str">
        <f>VLOOKUP($B1530,SOCS_box_taxonomy!$B$2:$Z$948,15,0)</f>
        <v xml:space="preserve"> Saurischia</v>
      </c>
      <c r="S1530" t="str">
        <f>VLOOKUP($B1530,SOCS_box_taxonomy!$B$2:$Z$948,16,0)</f>
        <v>Theropoda</v>
      </c>
      <c r="T1530" t="str">
        <f>VLOOKUP($B1530,SOCS_box_taxonomy!$B$2:$Z$948,17,0)</f>
        <v xml:space="preserve"> Coelurosauria</v>
      </c>
      <c r="U1530" t="str">
        <f>VLOOKUP($B1530,SOCS_box_taxonomy!$B$2:$Z$948,18,0)</f>
        <v xml:space="preserve"> Aves</v>
      </c>
      <c r="V1530" t="str">
        <f>VLOOKUP($B1530,SOCS_box_taxonomy!$B$2:$Z$948,19,0)</f>
        <v xml:space="preserve"> Neognathae</v>
      </c>
      <c r="W1530" t="str">
        <f>VLOOKUP($B1530,SOCS_box_taxonomy!$B$2:$Z$948,20,0)</f>
        <v xml:space="preserve"> Galliformes</v>
      </c>
      <c r="X1530" t="str">
        <f>VLOOKUP($B1530,SOCS_box_taxonomy!$B$2:$Z$948,21,0)</f>
        <v xml:space="preserve"> Phasianidae</v>
      </c>
      <c r="Y1530" t="str">
        <f>VLOOKUP($B1530,SOCS_box_taxonomy!$B$2:$Z$948,22,0)</f>
        <v>Phasianinae</v>
      </c>
    </row>
    <row r="1531" spans="1:26">
      <c r="A1531" t="s">
        <v>705</v>
      </c>
      <c r="B1531" t="s">
        <v>1800</v>
      </c>
      <c r="C1531">
        <v>329</v>
      </c>
      <c r="D1531" t="s">
        <v>21</v>
      </c>
      <c r="E1531">
        <v>290</v>
      </c>
      <c r="F1531">
        <v>329</v>
      </c>
      <c r="G1531">
        <v>1016</v>
      </c>
      <c r="H1531" t="s">
        <v>1265</v>
      </c>
      <c r="I1531" t="str">
        <f>VLOOKUP($B1531,SOCS_box_taxonomy!$B$2:$Z$948,6,0)</f>
        <v>Eukaryota</v>
      </c>
      <c r="J1531" t="str">
        <f>VLOOKUP($B1531,SOCS_box_taxonomy!$B$2:$Z$948,7,0)</f>
        <v xml:space="preserve"> Metazoa</v>
      </c>
      <c r="K1531" t="str">
        <f>VLOOKUP($B1531,SOCS_box_taxonomy!$B$2:$Z$948,8,0)</f>
        <v xml:space="preserve"> Chordata</v>
      </c>
      <c r="L1531" t="str">
        <f>VLOOKUP($B1531,SOCS_box_taxonomy!$B$2:$Z$948,9,0)</f>
        <v xml:space="preserve"> Craniata</v>
      </c>
      <c r="M1531" t="str">
        <f>VLOOKUP($B1531,SOCS_box_taxonomy!$B$2:$Z$948,10,0)</f>
        <v xml:space="preserve"> Vertebrata</v>
      </c>
      <c r="N1531" t="str">
        <f>VLOOKUP($B1531,SOCS_box_taxonomy!$B$2:$Z$948,11,0)</f>
        <v xml:space="preserve"> Euteleostomi</v>
      </c>
      <c r="O1531" t="str">
        <f>VLOOKUP($B1531,SOCS_box_taxonomy!$B$2:$Z$948,12,0)</f>
        <v>Testudines + Archosauria group</v>
      </c>
      <c r="P1531" t="str">
        <f>VLOOKUP($B1531,SOCS_box_taxonomy!$B$2:$Z$948,13,0)</f>
        <v xml:space="preserve"> Archosauria</v>
      </c>
      <c r="Q1531" t="str">
        <f>VLOOKUP($B1531,SOCS_box_taxonomy!$B$2:$Z$948,14,0)</f>
        <v xml:space="preserve"> Dinosauria</v>
      </c>
      <c r="R1531" t="str">
        <f>VLOOKUP($B1531,SOCS_box_taxonomy!$B$2:$Z$948,15,0)</f>
        <v xml:space="preserve"> Saurischia</v>
      </c>
      <c r="S1531" t="str">
        <f>VLOOKUP($B1531,SOCS_box_taxonomy!$B$2:$Z$948,16,0)</f>
        <v>Theropoda</v>
      </c>
      <c r="T1531" t="str">
        <f>VLOOKUP($B1531,SOCS_box_taxonomy!$B$2:$Z$948,17,0)</f>
        <v xml:space="preserve"> Coelurosauria</v>
      </c>
      <c r="U1531" t="str">
        <f>VLOOKUP($B1531,SOCS_box_taxonomy!$B$2:$Z$948,18,0)</f>
        <v xml:space="preserve"> Aves</v>
      </c>
      <c r="V1531" t="str">
        <f>VLOOKUP($B1531,SOCS_box_taxonomy!$B$2:$Z$948,19,0)</f>
        <v xml:space="preserve"> Neognathae</v>
      </c>
      <c r="W1531" t="str">
        <f>VLOOKUP($B1531,SOCS_box_taxonomy!$B$2:$Z$948,20,0)</f>
        <v xml:space="preserve"> Galliformes</v>
      </c>
      <c r="X1531" t="str">
        <f>VLOOKUP($B1531,SOCS_box_taxonomy!$B$2:$Z$948,21,0)</f>
        <v xml:space="preserve"> Phasianidae</v>
      </c>
      <c r="Y1531" t="str">
        <f>VLOOKUP($B1531,SOCS_box_taxonomy!$B$2:$Z$948,22,0)</f>
        <v>Phasianinae</v>
      </c>
      <c r="Z1531">
        <f>$F1531-$E1531+1</f>
        <v>40</v>
      </c>
    </row>
    <row r="1532" spans="1:26">
      <c r="A1532" t="s">
        <v>706</v>
      </c>
      <c r="B1532" t="s">
        <v>1801</v>
      </c>
      <c r="C1532">
        <v>404</v>
      </c>
      <c r="D1532" t="s">
        <v>21</v>
      </c>
      <c r="E1532">
        <v>364</v>
      </c>
      <c r="F1532">
        <v>403</v>
      </c>
      <c r="G1532">
        <v>1016</v>
      </c>
      <c r="H1532" t="s">
        <v>1265</v>
      </c>
      <c r="I1532" t="str">
        <f>VLOOKUP($B1532,SOCS_box_taxonomy!$B$2:$Z$948,6,0)</f>
        <v>Eukaryota</v>
      </c>
      <c r="J1532" t="str">
        <f>VLOOKUP($B1532,SOCS_box_taxonomy!$B$2:$Z$948,7,0)</f>
        <v xml:space="preserve"> Metazoa</v>
      </c>
      <c r="K1532" t="str">
        <f>VLOOKUP($B1532,SOCS_box_taxonomy!$B$2:$Z$948,8,0)</f>
        <v xml:space="preserve"> Ecdysozoa</v>
      </c>
      <c r="L1532" t="str">
        <f>VLOOKUP($B1532,SOCS_box_taxonomy!$B$2:$Z$948,9,0)</f>
        <v xml:space="preserve"> Nematoda</v>
      </c>
      <c r="M1532" t="str">
        <f>VLOOKUP($B1532,SOCS_box_taxonomy!$B$2:$Z$948,10,0)</f>
        <v xml:space="preserve"> Chromadorea</v>
      </c>
      <c r="N1532" t="str">
        <f>VLOOKUP($B1532,SOCS_box_taxonomy!$B$2:$Z$948,11,0)</f>
        <v xml:space="preserve"> Spirurida</v>
      </c>
      <c r="O1532" t="str">
        <f>VLOOKUP($B1532,SOCS_box_taxonomy!$B$2:$Z$948,12,0)</f>
        <v>Filarioidea</v>
      </c>
      <c r="P1532" t="str">
        <f>VLOOKUP($B1532,SOCS_box_taxonomy!$B$2:$Z$948,13,0)</f>
        <v xml:space="preserve"> Onchocercidae</v>
      </c>
      <c r="Q1532" t="str">
        <f>VLOOKUP($B1532,SOCS_box_taxonomy!$B$2:$Z$948,14,0)</f>
        <v xml:space="preserve"> Loa.</v>
      </c>
      <c r="R1532">
        <f>VLOOKUP($B1532,SOCS_box_taxonomy!$B$2:$Z$948,15,0)</f>
        <v>0</v>
      </c>
      <c r="S1532">
        <f>VLOOKUP($B1532,SOCS_box_taxonomy!$B$2:$Z$948,16,0)</f>
        <v>0</v>
      </c>
      <c r="T1532">
        <f>VLOOKUP($B1532,SOCS_box_taxonomy!$B$2:$Z$948,17,0)</f>
        <v>0</v>
      </c>
      <c r="U1532">
        <f>VLOOKUP($B1532,SOCS_box_taxonomy!$B$2:$Z$948,18,0)</f>
        <v>0</v>
      </c>
      <c r="V1532">
        <f>VLOOKUP($B1532,SOCS_box_taxonomy!$B$2:$Z$948,19,0)</f>
        <v>0</v>
      </c>
      <c r="W1532">
        <f>VLOOKUP($B1532,SOCS_box_taxonomy!$B$2:$Z$948,20,0)</f>
        <v>0</v>
      </c>
      <c r="X1532">
        <f>VLOOKUP($B1532,SOCS_box_taxonomy!$B$2:$Z$948,21,0)</f>
        <v>0</v>
      </c>
      <c r="Y1532">
        <f>VLOOKUP($B1532,SOCS_box_taxonomy!$B$2:$Z$948,22,0)</f>
        <v>0</v>
      </c>
      <c r="Z1532">
        <f>$F1532-$E1532+1</f>
        <v>40</v>
      </c>
    </row>
    <row r="1533" spans="1:26">
      <c r="A1533" t="s">
        <v>706</v>
      </c>
      <c r="B1533" t="s">
        <v>1801</v>
      </c>
      <c r="C1533">
        <v>404</v>
      </c>
      <c r="D1533" t="s">
        <v>62</v>
      </c>
      <c r="E1533">
        <v>225</v>
      </c>
      <c r="F1533">
        <v>359</v>
      </c>
      <c r="G1533">
        <v>3584</v>
      </c>
      <c r="H1533" t="s">
        <v>1275</v>
      </c>
      <c r="I1533" t="str">
        <f>VLOOKUP($B1533,SOCS_box_taxonomy!$B$2:$Z$948,6,0)</f>
        <v>Eukaryota</v>
      </c>
      <c r="J1533" t="str">
        <f>VLOOKUP($B1533,SOCS_box_taxonomy!$B$2:$Z$948,7,0)</f>
        <v xml:space="preserve"> Metazoa</v>
      </c>
      <c r="K1533" t="str">
        <f>VLOOKUP($B1533,SOCS_box_taxonomy!$B$2:$Z$948,8,0)</f>
        <v xml:space="preserve"> Ecdysozoa</v>
      </c>
      <c r="L1533" t="str">
        <f>VLOOKUP($B1533,SOCS_box_taxonomy!$B$2:$Z$948,9,0)</f>
        <v xml:space="preserve"> Nematoda</v>
      </c>
      <c r="M1533" t="str">
        <f>VLOOKUP($B1533,SOCS_box_taxonomy!$B$2:$Z$948,10,0)</f>
        <v xml:space="preserve"> Chromadorea</v>
      </c>
      <c r="N1533" t="str">
        <f>VLOOKUP($B1533,SOCS_box_taxonomy!$B$2:$Z$948,11,0)</f>
        <v xml:space="preserve"> Spirurida</v>
      </c>
      <c r="O1533" t="str">
        <f>VLOOKUP($B1533,SOCS_box_taxonomy!$B$2:$Z$948,12,0)</f>
        <v>Filarioidea</v>
      </c>
      <c r="P1533" t="str">
        <f>VLOOKUP($B1533,SOCS_box_taxonomy!$B$2:$Z$948,13,0)</f>
        <v xml:space="preserve"> Onchocercidae</v>
      </c>
      <c r="Q1533" t="str">
        <f>VLOOKUP($B1533,SOCS_box_taxonomy!$B$2:$Z$948,14,0)</f>
        <v xml:space="preserve"> Loa.</v>
      </c>
      <c r="R1533">
        <f>VLOOKUP($B1533,SOCS_box_taxonomy!$B$2:$Z$948,15,0)</f>
        <v>0</v>
      </c>
      <c r="S1533">
        <f>VLOOKUP($B1533,SOCS_box_taxonomy!$B$2:$Z$948,16,0)</f>
        <v>0</v>
      </c>
      <c r="T1533">
        <f>VLOOKUP($B1533,SOCS_box_taxonomy!$B$2:$Z$948,17,0)</f>
        <v>0</v>
      </c>
      <c r="U1533">
        <f>VLOOKUP($B1533,SOCS_box_taxonomy!$B$2:$Z$948,18,0)</f>
        <v>0</v>
      </c>
      <c r="V1533">
        <f>VLOOKUP($B1533,SOCS_box_taxonomy!$B$2:$Z$948,19,0)</f>
        <v>0</v>
      </c>
      <c r="W1533">
        <f>VLOOKUP($B1533,SOCS_box_taxonomy!$B$2:$Z$948,20,0)</f>
        <v>0</v>
      </c>
      <c r="X1533">
        <f>VLOOKUP($B1533,SOCS_box_taxonomy!$B$2:$Z$948,21,0)</f>
        <v>0</v>
      </c>
      <c r="Y1533">
        <f>VLOOKUP($B1533,SOCS_box_taxonomy!$B$2:$Z$948,22,0)</f>
        <v>0</v>
      </c>
    </row>
    <row r="1534" spans="1:26">
      <c r="A1534" t="s">
        <v>706</v>
      </c>
      <c r="B1534" t="s">
        <v>1801</v>
      </c>
      <c r="C1534">
        <v>404</v>
      </c>
      <c r="D1534" t="s">
        <v>1328</v>
      </c>
      <c r="E1534">
        <v>27</v>
      </c>
      <c r="F1534">
        <v>154</v>
      </c>
      <c r="G1534">
        <v>2</v>
      </c>
      <c r="I1534" t="str">
        <f>VLOOKUP($B1534,SOCS_box_taxonomy!$B$2:$Z$948,6,0)</f>
        <v>Eukaryota</v>
      </c>
      <c r="J1534" t="str">
        <f>VLOOKUP($B1534,SOCS_box_taxonomy!$B$2:$Z$948,7,0)</f>
        <v xml:space="preserve"> Metazoa</v>
      </c>
      <c r="K1534" t="str">
        <f>VLOOKUP($B1534,SOCS_box_taxonomy!$B$2:$Z$948,8,0)</f>
        <v xml:space="preserve"> Ecdysozoa</v>
      </c>
      <c r="L1534" t="str">
        <f>VLOOKUP($B1534,SOCS_box_taxonomy!$B$2:$Z$948,9,0)</f>
        <v xml:space="preserve"> Nematoda</v>
      </c>
      <c r="M1534" t="str">
        <f>VLOOKUP($B1534,SOCS_box_taxonomy!$B$2:$Z$948,10,0)</f>
        <v xml:space="preserve"> Chromadorea</v>
      </c>
      <c r="N1534" t="str">
        <f>VLOOKUP($B1534,SOCS_box_taxonomy!$B$2:$Z$948,11,0)</f>
        <v xml:space="preserve"> Spirurida</v>
      </c>
      <c r="O1534" t="str">
        <f>VLOOKUP($B1534,SOCS_box_taxonomy!$B$2:$Z$948,12,0)</f>
        <v>Filarioidea</v>
      </c>
      <c r="P1534" t="str">
        <f>VLOOKUP($B1534,SOCS_box_taxonomy!$B$2:$Z$948,13,0)</f>
        <v xml:space="preserve"> Onchocercidae</v>
      </c>
      <c r="Q1534" t="str">
        <f>VLOOKUP($B1534,SOCS_box_taxonomy!$B$2:$Z$948,14,0)</f>
        <v xml:space="preserve"> Loa.</v>
      </c>
      <c r="R1534">
        <f>VLOOKUP($B1534,SOCS_box_taxonomy!$B$2:$Z$948,15,0)</f>
        <v>0</v>
      </c>
      <c r="S1534">
        <f>VLOOKUP($B1534,SOCS_box_taxonomy!$B$2:$Z$948,16,0)</f>
        <v>0</v>
      </c>
      <c r="T1534">
        <f>VLOOKUP($B1534,SOCS_box_taxonomy!$B$2:$Z$948,17,0)</f>
        <v>0</v>
      </c>
      <c r="U1534">
        <f>VLOOKUP($B1534,SOCS_box_taxonomy!$B$2:$Z$948,18,0)</f>
        <v>0</v>
      </c>
      <c r="V1534">
        <f>VLOOKUP($B1534,SOCS_box_taxonomy!$B$2:$Z$948,19,0)</f>
        <v>0</v>
      </c>
      <c r="W1534">
        <f>VLOOKUP($B1534,SOCS_box_taxonomy!$B$2:$Z$948,20,0)</f>
        <v>0</v>
      </c>
      <c r="X1534">
        <f>VLOOKUP($B1534,SOCS_box_taxonomy!$B$2:$Z$948,21,0)</f>
        <v>0</v>
      </c>
      <c r="Y1534">
        <f>VLOOKUP($B1534,SOCS_box_taxonomy!$B$2:$Z$948,22,0)</f>
        <v>0</v>
      </c>
    </row>
    <row r="1535" spans="1:26">
      <c r="A1535" t="s">
        <v>708</v>
      </c>
      <c r="B1535" t="s">
        <v>1802</v>
      </c>
      <c r="C1535">
        <v>294</v>
      </c>
      <c r="D1535" t="s">
        <v>81</v>
      </c>
      <c r="E1535">
        <v>67</v>
      </c>
      <c r="F1535">
        <v>193</v>
      </c>
      <c r="G1535">
        <v>13525</v>
      </c>
      <c r="H1535" t="s">
        <v>1281</v>
      </c>
      <c r="I1535" t="str">
        <f>VLOOKUP($B1535,SOCS_box_taxonomy!$B$2:$Z$948,6,0)</f>
        <v>Eukaryota</v>
      </c>
      <c r="J1535" t="str">
        <f>VLOOKUP($B1535,SOCS_box_taxonomy!$B$2:$Z$948,7,0)</f>
        <v xml:space="preserve"> Metazoa</v>
      </c>
      <c r="K1535" t="str">
        <f>VLOOKUP($B1535,SOCS_box_taxonomy!$B$2:$Z$948,8,0)</f>
        <v xml:space="preserve"> Ecdysozoa</v>
      </c>
      <c r="L1535" t="str">
        <f>VLOOKUP($B1535,SOCS_box_taxonomy!$B$2:$Z$948,9,0)</f>
        <v xml:space="preserve"> Nematoda</v>
      </c>
      <c r="M1535" t="str">
        <f>VLOOKUP($B1535,SOCS_box_taxonomy!$B$2:$Z$948,10,0)</f>
        <v xml:space="preserve"> Chromadorea</v>
      </c>
      <c r="N1535" t="str">
        <f>VLOOKUP($B1535,SOCS_box_taxonomy!$B$2:$Z$948,11,0)</f>
        <v xml:space="preserve"> Spirurida</v>
      </c>
      <c r="O1535" t="str">
        <f>VLOOKUP($B1535,SOCS_box_taxonomy!$B$2:$Z$948,12,0)</f>
        <v>Filarioidea</v>
      </c>
      <c r="P1535" t="str">
        <f>VLOOKUP($B1535,SOCS_box_taxonomy!$B$2:$Z$948,13,0)</f>
        <v xml:space="preserve"> Onchocercidae</v>
      </c>
      <c r="Q1535" t="str">
        <f>VLOOKUP($B1535,SOCS_box_taxonomy!$B$2:$Z$948,14,0)</f>
        <v xml:space="preserve"> Loa.</v>
      </c>
      <c r="R1535">
        <f>VLOOKUP($B1535,SOCS_box_taxonomy!$B$2:$Z$948,15,0)</f>
        <v>0</v>
      </c>
      <c r="S1535">
        <f>VLOOKUP($B1535,SOCS_box_taxonomy!$B$2:$Z$948,16,0)</f>
        <v>0</v>
      </c>
      <c r="T1535">
        <f>VLOOKUP($B1535,SOCS_box_taxonomy!$B$2:$Z$948,17,0)</f>
        <v>0</v>
      </c>
      <c r="U1535">
        <f>VLOOKUP($B1535,SOCS_box_taxonomy!$B$2:$Z$948,18,0)</f>
        <v>0</v>
      </c>
      <c r="V1535">
        <f>VLOOKUP($B1535,SOCS_box_taxonomy!$B$2:$Z$948,19,0)</f>
        <v>0</v>
      </c>
      <c r="W1535">
        <f>VLOOKUP($B1535,SOCS_box_taxonomy!$B$2:$Z$948,20,0)</f>
        <v>0</v>
      </c>
      <c r="X1535">
        <f>VLOOKUP($B1535,SOCS_box_taxonomy!$B$2:$Z$948,21,0)</f>
        <v>0</v>
      </c>
      <c r="Y1535">
        <f>VLOOKUP($B1535,SOCS_box_taxonomy!$B$2:$Z$948,22,0)</f>
        <v>0</v>
      </c>
    </row>
    <row r="1536" spans="1:26">
      <c r="A1536" t="s">
        <v>708</v>
      </c>
      <c r="B1536" t="s">
        <v>1802</v>
      </c>
      <c r="C1536">
        <v>294</v>
      </c>
      <c r="D1536" t="s">
        <v>21</v>
      </c>
      <c r="E1536">
        <v>206</v>
      </c>
      <c r="F1536">
        <v>237</v>
      </c>
      <c r="G1536">
        <v>1016</v>
      </c>
      <c r="H1536" t="s">
        <v>1265</v>
      </c>
      <c r="I1536" t="str">
        <f>VLOOKUP($B1536,SOCS_box_taxonomy!$B$2:$Z$948,6,0)</f>
        <v>Eukaryota</v>
      </c>
      <c r="J1536" t="str">
        <f>VLOOKUP($B1536,SOCS_box_taxonomy!$B$2:$Z$948,7,0)</f>
        <v xml:space="preserve"> Metazoa</v>
      </c>
      <c r="K1536" t="str">
        <f>VLOOKUP($B1536,SOCS_box_taxonomy!$B$2:$Z$948,8,0)</f>
        <v xml:space="preserve"> Ecdysozoa</v>
      </c>
      <c r="L1536" t="str">
        <f>VLOOKUP($B1536,SOCS_box_taxonomy!$B$2:$Z$948,9,0)</f>
        <v xml:space="preserve"> Nematoda</v>
      </c>
      <c r="M1536" t="str">
        <f>VLOOKUP($B1536,SOCS_box_taxonomy!$B$2:$Z$948,10,0)</f>
        <v xml:space="preserve"> Chromadorea</v>
      </c>
      <c r="N1536" t="str">
        <f>VLOOKUP($B1536,SOCS_box_taxonomy!$B$2:$Z$948,11,0)</f>
        <v xml:space="preserve"> Spirurida</v>
      </c>
      <c r="O1536" t="str">
        <f>VLOOKUP($B1536,SOCS_box_taxonomy!$B$2:$Z$948,12,0)</f>
        <v>Filarioidea</v>
      </c>
      <c r="P1536" t="str">
        <f>VLOOKUP($B1536,SOCS_box_taxonomy!$B$2:$Z$948,13,0)</f>
        <v xml:space="preserve"> Onchocercidae</v>
      </c>
      <c r="Q1536" t="str">
        <f>VLOOKUP($B1536,SOCS_box_taxonomy!$B$2:$Z$948,14,0)</f>
        <v xml:space="preserve"> Loa.</v>
      </c>
      <c r="R1536">
        <f>VLOOKUP($B1536,SOCS_box_taxonomy!$B$2:$Z$948,15,0)</f>
        <v>0</v>
      </c>
      <c r="S1536">
        <f>VLOOKUP($B1536,SOCS_box_taxonomy!$B$2:$Z$948,16,0)</f>
        <v>0</v>
      </c>
      <c r="T1536">
        <f>VLOOKUP($B1536,SOCS_box_taxonomy!$B$2:$Z$948,17,0)</f>
        <v>0</v>
      </c>
      <c r="U1536">
        <f>VLOOKUP($B1536,SOCS_box_taxonomy!$B$2:$Z$948,18,0)</f>
        <v>0</v>
      </c>
      <c r="V1536">
        <f>VLOOKUP($B1536,SOCS_box_taxonomy!$B$2:$Z$948,19,0)</f>
        <v>0</v>
      </c>
      <c r="W1536">
        <f>VLOOKUP($B1536,SOCS_box_taxonomy!$B$2:$Z$948,20,0)</f>
        <v>0</v>
      </c>
      <c r="X1536">
        <f>VLOOKUP($B1536,SOCS_box_taxonomy!$B$2:$Z$948,21,0)</f>
        <v>0</v>
      </c>
      <c r="Y1536">
        <f>VLOOKUP($B1536,SOCS_box_taxonomy!$B$2:$Z$948,22,0)</f>
        <v>0</v>
      </c>
      <c r="Z1536">
        <f>$F1536-$E1536+1</f>
        <v>32</v>
      </c>
    </row>
    <row r="1537" spans="1:26">
      <c r="A1537" t="s">
        <v>709</v>
      </c>
      <c r="B1537" t="s">
        <v>1803</v>
      </c>
      <c r="C1537">
        <v>285</v>
      </c>
      <c r="D1537" t="s">
        <v>1286</v>
      </c>
      <c r="E1537">
        <v>107</v>
      </c>
      <c r="F1537">
        <v>185</v>
      </c>
      <c r="G1537">
        <v>4403</v>
      </c>
      <c r="H1537" t="s">
        <v>1287</v>
      </c>
      <c r="I1537" t="str">
        <f>VLOOKUP($B1537,SOCS_box_taxonomy!$B$2:$Z$948,6,0)</f>
        <v>Eukaryota</v>
      </c>
      <c r="J1537" t="str">
        <f>VLOOKUP($B1537,SOCS_box_taxonomy!$B$2:$Z$948,7,0)</f>
        <v xml:space="preserve"> Metazoa</v>
      </c>
      <c r="K1537" t="str">
        <f>VLOOKUP($B1537,SOCS_box_taxonomy!$B$2:$Z$948,8,0)</f>
        <v xml:space="preserve"> Ecdysozoa</v>
      </c>
      <c r="L1537" t="str">
        <f>VLOOKUP($B1537,SOCS_box_taxonomy!$B$2:$Z$948,9,0)</f>
        <v xml:space="preserve"> Nematoda</v>
      </c>
      <c r="M1537" t="str">
        <f>VLOOKUP($B1537,SOCS_box_taxonomy!$B$2:$Z$948,10,0)</f>
        <v xml:space="preserve"> Chromadorea</v>
      </c>
      <c r="N1537" t="str">
        <f>VLOOKUP($B1537,SOCS_box_taxonomy!$B$2:$Z$948,11,0)</f>
        <v xml:space="preserve"> Spirurida</v>
      </c>
      <c r="O1537" t="str">
        <f>VLOOKUP($B1537,SOCS_box_taxonomy!$B$2:$Z$948,12,0)</f>
        <v>Filarioidea</v>
      </c>
      <c r="P1537" t="str">
        <f>VLOOKUP($B1537,SOCS_box_taxonomy!$B$2:$Z$948,13,0)</f>
        <v xml:space="preserve"> Onchocercidae</v>
      </c>
      <c r="Q1537" t="str">
        <f>VLOOKUP($B1537,SOCS_box_taxonomy!$B$2:$Z$948,14,0)</f>
        <v xml:space="preserve"> Loa.</v>
      </c>
      <c r="R1537">
        <f>VLOOKUP($B1537,SOCS_box_taxonomy!$B$2:$Z$948,15,0)</f>
        <v>0</v>
      </c>
      <c r="S1537">
        <f>VLOOKUP($B1537,SOCS_box_taxonomy!$B$2:$Z$948,16,0)</f>
        <v>0</v>
      </c>
      <c r="T1537">
        <f>VLOOKUP($B1537,SOCS_box_taxonomy!$B$2:$Z$948,17,0)</f>
        <v>0</v>
      </c>
      <c r="U1537">
        <f>VLOOKUP($B1537,SOCS_box_taxonomy!$B$2:$Z$948,18,0)</f>
        <v>0</v>
      </c>
      <c r="V1537">
        <f>VLOOKUP($B1537,SOCS_box_taxonomy!$B$2:$Z$948,19,0)</f>
        <v>0</v>
      </c>
      <c r="W1537">
        <f>VLOOKUP($B1537,SOCS_box_taxonomy!$B$2:$Z$948,20,0)</f>
        <v>0</v>
      </c>
      <c r="X1537">
        <f>VLOOKUP($B1537,SOCS_box_taxonomy!$B$2:$Z$948,21,0)</f>
        <v>0</v>
      </c>
      <c r="Y1537">
        <f>VLOOKUP($B1537,SOCS_box_taxonomy!$B$2:$Z$948,22,0)</f>
        <v>0</v>
      </c>
    </row>
    <row r="1538" spans="1:26">
      <c r="A1538" t="s">
        <v>709</v>
      </c>
      <c r="B1538" t="s">
        <v>1803</v>
      </c>
      <c r="C1538">
        <v>285</v>
      </c>
      <c r="D1538" t="s">
        <v>21</v>
      </c>
      <c r="E1538">
        <v>207</v>
      </c>
      <c r="F1538">
        <v>244</v>
      </c>
      <c r="G1538">
        <v>1016</v>
      </c>
      <c r="H1538" t="s">
        <v>1265</v>
      </c>
      <c r="I1538" t="str">
        <f>VLOOKUP($B1538,SOCS_box_taxonomy!$B$2:$Z$948,6,0)</f>
        <v>Eukaryota</v>
      </c>
      <c r="J1538" t="str">
        <f>VLOOKUP($B1538,SOCS_box_taxonomy!$B$2:$Z$948,7,0)</f>
        <v xml:space="preserve"> Metazoa</v>
      </c>
      <c r="K1538" t="str">
        <f>VLOOKUP($B1538,SOCS_box_taxonomy!$B$2:$Z$948,8,0)</f>
        <v xml:space="preserve"> Ecdysozoa</v>
      </c>
      <c r="L1538" t="str">
        <f>VLOOKUP($B1538,SOCS_box_taxonomy!$B$2:$Z$948,9,0)</f>
        <v xml:space="preserve"> Nematoda</v>
      </c>
      <c r="M1538" t="str">
        <f>VLOOKUP($B1538,SOCS_box_taxonomy!$B$2:$Z$948,10,0)</f>
        <v xml:space="preserve"> Chromadorea</v>
      </c>
      <c r="N1538" t="str">
        <f>VLOOKUP($B1538,SOCS_box_taxonomy!$B$2:$Z$948,11,0)</f>
        <v xml:space="preserve"> Spirurida</v>
      </c>
      <c r="O1538" t="str">
        <f>VLOOKUP($B1538,SOCS_box_taxonomy!$B$2:$Z$948,12,0)</f>
        <v>Filarioidea</v>
      </c>
      <c r="P1538" t="str">
        <f>VLOOKUP($B1538,SOCS_box_taxonomy!$B$2:$Z$948,13,0)</f>
        <v xml:space="preserve"> Onchocercidae</v>
      </c>
      <c r="Q1538" t="str">
        <f>VLOOKUP($B1538,SOCS_box_taxonomy!$B$2:$Z$948,14,0)</f>
        <v xml:space="preserve"> Loa.</v>
      </c>
      <c r="R1538">
        <f>VLOOKUP($B1538,SOCS_box_taxonomy!$B$2:$Z$948,15,0)</f>
        <v>0</v>
      </c>
      <c r="S1538">
        <f>VLOOKUP($B1538,SOCS_box_taxonomy!$B$2:$Z$948,16,0)</f>
        <v>0</v>
      </c>
      <c r="T1538">
        <f>VLOOKUP($B1538,SOCS_box_taxonomy!$B$2:$Z$948,17,0)</f>
        <v>0</v>
      </c>
      <c r="U1538">
        <f>VLOOKUP($B1538,SOCS_box_taxonomy!$B$2:$Z$948,18,0)</f>
        <v>0</v>
      </c>
      <c r="V1538">
        <f>VLOOKUP($B1538,SOCS_box_taxonomy!$B$2:$Z$948,19,0)</f>
        <v>0</v>
      </c>
      <c r="W1538">
        <f>VLOOKUP($B1538,SOCS_box_taxonomy!$B$2:$Z$948,20,0)</f>
        <v>0</v>
      </c>
      <c r="X1538">
        <f>VLOOKUP($B1538,SOCS_box_taxonomy!$B$2:$Z$948,21,0)</f>
        <v>0</v>
      </c>
      <c r="Y1538">
        <f>VLOOKUP($B1538,SOCS_box_taxonomy!$B$2:$Z$948,22,0)</f>
        <v>0</v>
      </c>
      <c r="Z1538">
        <f>$F1538-$E1538+1</f>
        <v>38</v>
      </c>
    </row>
    <row r="1539" spans="1:26">
      <c r="A1539" t="s">
        <v>709</v>
      </c>
      <c r="B1539" t="s">
        <v>1803</v>
      </c>
      <c r="C1539">
        <v>285</v>
      </c>
      <c r="D1539" t="s">
        <v>1323</v>
      </c>
      <c r="E1539">
        <v>1</v>
      </c>
      <c r="F1539">
        <v>59</v>
      </c>
      <c r="G1539">
        <v>2</v>
      </c>
      <c r="I1539" t="str">
        <f>VLOOKUP($B1539,SOCS_box_taxonomy!$B$2:$Z$948,6,0)</f>
        <v>Eukaryota</v>
      </c>
      <c r="J1539" t="str">
        <f>VLOOKUP($B1539,SOCS_box_taxonomy!$B$2:$Z$948,7,0)</f>
        <v xml:space="preserve"> Metazoa</v>
      </c>
      <c r="K1539" t="str">
        <f>VLOOKUP($B1539,SOCS_box_taxonomy!$B$2:$Z$948,8,0)</f>
        <v xml:space="preserve"> Ecdysozoa</v>
      </c>
      <c r="L1539" t="str">
        <f>VLOOKUP($B1539,SOCS_box_taxonomy!$B$2:$Z$948,9,0)</f>
        <v xml:space="preserve"> Nematoda</v>
      </c>
      <c r="M1539" t="str">
        <f>VLOOKUP($B1539,SOCS_box_taxonomy!$B$2:$Z$948,10,0)</f>
        <v xml:space="preserve"> Chromadorea</v>
      </c>
      <c r="N1539" t="str">
        <f>VLOOKUP($B1539,SOCS_box_taxonomy!$B$2:$Z$948,11,0)</f>
        <v xml:space="preserve"> Spirurida</v>
      </c>
      <c r="O1539" t="str">
        <f>VLOOKUP($B1539,SOCS_box_taxonomy!$B$2:$Z$948,12,0)</f>
        <v>Filarioidea</v>
      </c>
      <c r="P1539" t="str">
        <f>VLOOKUP($B1539,SOCS_box_taxonomy!$B$2:$Z$948,13,0)</f>
        <v xml:space="preserve"> Onchocercidae</v>
      </c>
      <c r="Q1539" t="str">
        <f>VLOOKUP($B1539,SOCS_box_taxonomy!$B$2:$Z$948,14,0)</f>
        <v xml:space="preserve"> Loa.</v>
      </c>
      <c r="R1539">
        <f>VLOOKUP($B1539,SOCS_box_taxonomy!$B$2:$Z$948,15,0)</f>
        <v>0</v>
      </c>
      <c r="S1539">
        <f>VLOOKUP($B1539,SOCS_box_taxonomy!$B$2:$Z$948,16,0)</f>
        <v>0</v>
      </c>
      <c r="T1539">
        <f>VLOOKUP($B1539,SOCS_box_taxonomy!$B$2:$Z$948,17,0)</f>
        <v>0</v>
      </c>
      <c r="U1539">
        <f>VLOOKUP($B1539,SOCS_box_taxonomy!$B$2:$Z$948,18,0)</f>
        <v>0</v>
      </c>
      <c r="V1539">
        <f>VLOOKUP($B1539,SOCS_box_taxonomy!$B$2:$Z$948,19,0)</f>
        <v>0</v>
      </c>
      <c r="W1539">
        <f>VLOOKUP($B1539,SOCS_box_taxonomy!$B$2:$Z$948,20,0)</f>
        <v>0</v>
      </c>
      <c r="X1539">
        <f>VLOOKUP($B1539,SOCS_box_taxonomy!$B$2:$Z$948,21,0)</f>
        <v>0</v>
      </c>
      <c r="Y1539">
        <f>VLOOKUP($B1539,SOCS_box_taxonomy!$B$2:$Z$948,22,0)</f>
        <v>0</v>
      </c>
    </row>
    <row r="1540" spans="1:26">
      <c r="A1540" t="s">
        <v>710</v>
      </c>
      <c r="B1540" t="s">
        <v>1804</v>
      </c>
      <c r="C1540">
        <v>293</v>
      </c>
      <c r="D1540" t="s">
        <v>81</v>
      </c>
      <c r="E1540">
        <v>22</v>
      </c>
      <c r="F1540">
        <v>180</v>
      </c>
      <c r="G1540">
        <v>13525</v>
      </c>
      <c r="H1540" t="s">
        <v>1281</v>
      </c>
      <c r="I1540" t="str">
        <f>VLOOKUP($B1540,SOCS_box_taxonomy!$B$2:$Z$948,6,0)</f>
        <v>Eukaryota</v>
      </c>
      <c r="J1540" t="str">
        <f>VLOOKUP($B1540,SOCS_box_taxonomy!$B$2:$Z$948,7,0)</f>
        <v xml:space="preserve"> Metazoa</v>
      </c>
      <c r="K1540" t="str">
        <f>VLOOKUP($B1540,SOCS_box_taxonomy!$B$2:$Z$948,8,0)</f>
        <v xml:space="preserve"> Ecdysozoa</v>
      </c>
      <c r="L1540" t="str">
        <f>VLOOKUP($B1540,SOCS_box_taxonomy!$B$2:$Z$948,9,0)</f>
        <v xml:space="preserve"> Arthropoda</v>
      </c>
      <c r="M1540" t="str">
        <f>VLOOKUP($B1540,SOCS_box_taxonomy!$B$2:$Z$948,10,0)</f>
        <v xml:space="preserve"> Hexapoda</v>
      </c>
      <c r="N1540" t="str">
        <f>VLOOKUP($B1540,SOCS_box_taxonomy!$B$2:$Z$948,11,0)</f>
        <v xml:space="preserve"> Insecta</v>
      </c>
      <c r="O1540" t="str">
        <f>VLOOKUP($B1540,SOCS_box_taxonomy!$B$2:$Z$948,12,0)</f>
        <v>Pterygota</v>
      </c>
      <c r="P1540" t="str">
        <f>VLOOKUP($B1540,SOCS_box_taxonomy!$B$2:$Z$948,13,0)</f>
        <v xml:space="preserve"> Neoptera</v>
      </c>
      <c r="Q1540" t="str">
        <f>VLOOKUP($B1540,SOCS_box_taxonomy!$B$2:$Z$948,14,0)</f>
        <v xml:space="preserve"> Endopterygota</v>
      </c>
      <c r="R1540" t="str">
        <f>VLOOKUP($B1540,SOCS_box_taxonomy!$B$2:$Z$948,15,0)</f>
        <v xml:space="preserve"> Hymenoptera</v>
      </c>
      <c r="S1540" t="str">
        <f>VLOOKUP($B1540,SOCS_box_taxonomy!$B$2:$Z$948,16,0)</f>
        <v xml:space="preserve"> Apocrita</v>
      </c>
      <c r="T1540" t="str">
        <f>VLOOKUP($B1540,SOCS_box_taxonomy!$B$2:$Z$948,17,0)</f>
        <v xml:space="preserve"> Aculeata</v>
      </c>
      <c r="U1540" t="str">
        <f>VLOOKUP($B1540,SOCS_box_taxonomy!$B$2:$Z$948,18,0)</f>
        <v>Vespoidea</v>
      </c>
      <c r="V1540" t="str">
        <f>VLOOKUP($B1540,SOCS_box_taxonomy!$B$2:$Z$948,19,0)</f>
        <v xml:space="preserve"> Formicidae</v>
      </c>
      <c r="W1540" t="str">
        <f>VLOOKUP($B1540,SOCS_box_taxonomy!$B$2:$Z$948,20,0)</f>
        <v xml:space="preserve"> Formicinae</v>
      </c>
      <c r="X1540" t="str">
        <f>VLOOKUP($B1540,SOCS_box_taxonomy!$B$2:$Z$948,21,0)</f>
        <v xml:space="preserve"> Camponotus.</v>
      </c>
      <c r="Y1540">
        <f>VLOOKUP($B1540,SOCS_box_taxonomy!$B$2:$Z$948,22,0)</f>
        <v>0</v>
      </c>
    </row>
    <row r="1541" spans="1:26">
      <c r="A1541" t="s">
        <v>710</v>
      </c>
      <c r="B1541" t="s">
        <v>1804</v>
      </c>
      <c r="C1541">
        <v>293</v>
      </c>
      <c r="D1541" t="s">
        <v>21</v>
      </c>
      <c r="E1541">
        <v>193</v>
      </c>
      <c r="F1541">
        <v>230</v>
      </c>
      <c r="G1541">
        <v>1016</v>
      </c>
      <c r="H1541" t="s">
        <v>1265</v>
      </c>
      <c r="I1541" t="str">
        <f>VLOOKUP($B1541,SOCS_box_taxonomy!$B$2:$Z$948,6,0)</f>
        <v>Eukaryota</v>
      </c>
      <c r="J1541" t="str">
        <f>VLOOKUP($B1541,SOCS_box_taxonomy!$B$2:$Z$948,7,0)</f>
        <v xml:space="preserve"> Metazoa</v>
      </c>
      <c r="K1541" t="str">
        <f>VLOOKUP($B1541,SOCS_box_taxonomy!$B$2:$Z$948,8,0)</f>
        <v xml:space="preserve"> Ecdysozoa</v>
      </c>
      <c r="L1541" t="str">
        <f>VLOOKUP($B1541,SOCS_box_taxonomy!$B$2:$Z$948,9,0)</f>
        <v xml:space="preserve"> Arthropoda</v>
      </c>
      <c r="M1541" t="str">
        <f>VLOOKUP($B1541,SOCS_box_taxonomy!$B$2:$Z$948,10,0)</f>
        <v xml:space="preserve"> Hexapoda</v>
      </c>
      <c r="N1541" t="str">
        <f>VLOOKUP($B1541,SOCS_box_taxonomy!$B$2:$Z$948,11,0)</f>
        <v xml:space="preserve"> Insecta</v>
      </c>
      <c r="O1541" t="str">
        <f>VLOOKUP($B1541,SOCS_box_taxonomy!$B$2:$Z$948,12,0)</f>
        <v>Pterygota</v>
      </c>
      <c r="P1541" t="str">
        <f>VLOOKUP($B1541,SOCS_box_taxonomy!$B$2:$Z$948,13,0)</f>
        <v xml:space="preserve"> Neoptera</v>
      </c>
      <c r="Q1541" t="str">
        <f>VLOOKUP($B1541,SOCS_box_taxonomy!$B$2:$Z$948,14,0)</f>
        <v xml:space="preserve"> Endopterygota</v>
      </c>
      <c r="R1541" t="str">
        <f>VLOOKUP($B1541,SOCS_box_taxonomy!$B$2:$Z$948,15,0)</f>
        <v xml:space="preserve"> Hymenoptera</v>
      </c>
      <c r="S1541" t="str">
        <f>VLOOKUP($B1541,SOCS_box_taxonomy!$B$2:$Z$948,16,0)</f>
        <v xml:space="preserve"> Apocrita</v>
      </c>
      <c r="T1541" t="str">
        <f>VLOOKUP($B1541,SOCS_box_taxonomy!$B$2:$Z$948,17,0)</f>
        <v xml:space="preserve"> Aculeata</v>
      </c>
      <c r="U1541" t="str">
        <f>VLOOKUP($B1541,SOCS_box_taxonomy!$B$2:$Z$948,18,0)</f>
        <v>Vespoidea</v>
      </c>
      <c r="V1541" t="str">
        <f>VLOOKUP($B1541,SOCS_box_taxonomy!$B$2:$Z$948,19,0)</f>
        <v xml:space="preserve"> Formicidae</v>
      </c>
      <c r="W1541" t="str">
        <f>VLOOKUP($B1541,SOCS_box_taxonomy!$B$2:$Z$948,20,0)</f>
        <v xml:space="preserve"> Formicinae</v>
      </c>
      <c r="X1541" t="str">
        <f>VLOOKUP($B1541,SOCS_box_taxonomy!$B$2:$Z$948,21,0)</f>
        <v xml:space="preserve"> Camponotus.</v>
      </c>
      <c r="Y1541">
        <f>VLOOKUP($B1541,SOCS_box_taxonomy!$B$2:$Z$948,22,0)</f>
        <v>0</v>
      </c>
      <c r="Z1541">
        <f>$F1541-$E1541+1</f>
        <v>38</v>
      </c>
    </row>
    <row r="1542" spans="1:26">
      <c r="A1542" t="s">
        <v>715</v>
      </c>
      <c r="B1542" t="s">
        <v>1805</v>
      </c>
      <c r="C1542">
        <v>392</v>
      </c>
      <c r="D1542" t="s">
        <v>1286</v>
      </c>
      <c r="E1542">
        <v>240</v>
      </c>
      <c r="F1542">
        <v>317</v>
      </c>
      <c r="G1542">
        <v>4403</v>
      </c>
      <c r="H1542" t="s">
        <v>1287</v>
      </c>
      <c r="I1542" t="str">
        <f>VLOOKUP($B1542,SOCS_box_taxonomy!$B$2:$Z$948,6,0)</f>
        <v>Eukaryota</v>
      </c>
      <c r="J1542" t="str">
        <f>VLOOKUP($B1542,SOCS_box_taxonomy!$B$2:$Z$948,7,0)</f>
        <v xml:space="preserve"> Metazoa</v>
      </c>
      <c r="K1542" t="str">
        <f>VLOOKUP($B1542,SOCS_box_taxonomy!$B$2:$Z$948,8,0)</f>
        <v xml:space="preserve"> Ecdysozoa</v>
      </c>
      <c r="L1542" t="str">
        <f>VLOOKUP($B1542,SOCS_box_taxonomy!$B$2:$Z$948,9,0)</f>
        <v xml:space="preserve"> Arthropoda</v>
      </c>
      <c r="M1542" t="str">
        <f>VLOOKUP($B1542,SOCS_box_taxonomy!$B$2:$Z$948,10,0)</f>
        <v xml:space="preserve"> Hexapoda</v>
      </c>
      <c r="N1542" t="str">
        <f>VLOOKUP($B1542,SOCS_box_taxonomy!$B$2:$Z$948,11,0)</f>
        <v xml:space="preserve"> Insecta</v>
      </c>
      <c r="O1542" t="str">
        <f>VLOOKUP($B1542,SOCS_box_taxonomy!$B$2:$Z$948,12,0)</f>
        <v>Pterygota</v>
      </c>
      <c r="P1542" t="str">
        <f>VLOOKUP($B1542,SOCS_box_taxonomy!$B$2:$Z$948,13,0)</f>
        <v xml:space="preserve"> Neoptera</v>
      </c>
      <c r="Q1542" t="str">
        <f>VLOOKUP($B1542,SOCS_box_taxonomy!$B$2:$Z$948,14,0)</f>
        <v xml:space="preserve"> Endopterygota</v>
      </c>
      <c r="R1542" t="str">
        <f>VLOOKUP($B1542,SOCS_box_taxonomy!$B$2:$Z$948,15,0)</f>
        <v xml:space="preserve"> Hymenoptera</v>
      </c>
      <c r="S1542" t="str">
        <f>VLOOKUP($B1542,SOCS_box_taxonomy!$B$2:$Z$948,16,0)</f>
        <v xml:space="preserve"> Apocrita</v>
      </c>
      <c r="T1542" t="str">
        <f>VLOOKUP($B1542,SOCS_box_taxonomy!$B$2:$Z$948,17,0)</f>
        <v xml:space="preserve"> Aculeata</v>
      </c>
      <c r="U1542" t="str">
        <f>VLOOKUP($B1542,SOCS_box_taxonomy!$B$2:$Z$948,18,0)</f>
        <v>Vespoidea</v>
      </c>
      <c r="V1542" t="str">
        <f>VLOOKUP($B1542,SOCS_box_taxonomy!$B$2:$Z$948,19,0)</f>
        <v xml:space="preserve"> Formicidae</v>
      </c>
      <c r="W1542" t="str">
        <f>VLOOKUP($B1542,SOCS_box_taxonomy!$B$2:$Z$948,20,0)</f>
        <v xml:space="preserve"> Formicinae</v>
      </c>
      <c r="X1542" t="str">
        <f>VLOOKUP($B1542,SOCS_box_taxonomy!$B$2:$Z$948,21,0)</f>
        <v xml:space="preserve"> Camponotus.</v>
      </c>
      <c r="Y1542">
        <f>VLOOKUP($B1542,SOCS_box_taxonomy!$B$2:$Z$948,22,0)</f>
        <v>0</v>
      </c>
    </row>
    <row r="1543" spans="1:26">
      <c r="A1543" t="s">
        <v>715</v>
      </c>
      <c r="B1543" t="s">
        <v>1805</v>
      </c>
      <c r="C1543">
        <v>392</v>
      </c>
      <c r="D1543" t="s">
        <v>21</v>
      </c>
      <c r="E1543">
        <v>354</v>
      </c>
      <c r="F1543">
        <v>390</v>
      </c>
      <c r="G1543">
        <v>1016</v>
      </c>
      <c r="H1543" t="s">
        <v>1265</v>
      </c>
      <c r="I1543" t="str">
        <f>VLOOKUP($B1543,SOCS_box_taxonomy!$B$2:$Z$948,6,0)</f>
        <v>Eukaryota</v>
      </c>
      <c r="J1543" t="str">
        <f>VLOOKUP($B1543,SOCS_box_taxonomy!$B$2:$Z$948,7,0)</f>
        <v xml:space="preserve"> Metazoa</v>
      </c>
      <c r="K1543" t="str">
        <f>VLOOKUP($B1543,SOCS_box_taxonomy!$B$2:$Z$948,8,0)</f>
        <v xml:space="preserve"> Ecdysozoa</v>
      </c>
      <c r="L1543" t="str">
        <f>VLOOKUP($B1543,SOCS_box_taxonomy!$B$2:$Z$948,9,0)</f>
        <v xml:space="preserve"> Arthropoda</v>
      </c>
      <c r="M1543" t="str">
        <f>VLOOKUP($B1543,SOCS_box_taxonomy!$B$2:$Z$948,10,0)</f>
        <v xml:space="preserve"> Hexapoda</v>
      </c>
      <c r="N1543" t="str">
        <f>VLOOKUP($B1543,SOCS_box_taxonomy!$B$2:$Z$948,11,0)</f>
        <v xml:space="preserve"> Insecta</v>
      </c>
      <c r="O1543" t="str">
        <f>VLOOKUP($B1543,SOCS_box_taxonomy!$B$2:$Z$948,12,0)</f>
        <v>Pterygota</v>
      </c>
      <c r="P1543" t="str">
        <f>VLOOKUP($B1543,SOCS_box_taxonomy!$B$2:$Z$948,13,0)</f>
        <v xml:space="preserve"> Neoptera</v>
      </c>
      <c r="Q1543" t="str">
        <f>VLOOKUP($B1543,SOCS_box_taxonomy!$B$2:$Z$948,14,0)</f>
        <v xml:space="preserve"> Endopterygota</v>
      </c>
      <c r="R1543" t="str">
        <f>VLOOKUP($B1543,SOCS_box_taxonomy!$B$2:$Z$948,15,0)</f>
        <v xml:space="preserve"> Hymenoptera</v>
      </c>
      <c r="S1543" t="str">
        <f>VLOOKUP($B1543,SOCS_box_taxonomy!$B$2:$Z$948,16,0)</f>
        <v xml:space="preserve"> Apocrita</v>
      </c>
      <c r="T1543" t="str">
        <f>VLOOKUP($B1543,SOCS_box_taxonomy!$B$2:$Z$948,17,0)</f>
        <v xml:space="preserve"> Aculeata</v>
      </c>
      <c r="U1543" t="str">
        <f>VLOOKUP($B1543,SOCS_box_taxonomy!$B$2:$Z$948,18,0)</f>
        <v>Vespoidea</v>
      </c>
      <c r="V1543" t="str">
        <f>VLOOKUP($B1543,SOCS_box_taxonomy!$B$2:$Z$948,19,0)</f>
        <v xml:space="preserve"> Formicidae</v>
      </c>
      <c r="W1543" t="str">
        <f>VLOOKUP($B1543,SOCS_box_taxonomy!$B$2:$Z$948,20,0)</f>
        <v xml:space="preserve"> Formicinae</v>
      </c>
      <c r="X1543" t="str">
        <f>VLOOKUP($B1543,SOCS_box_taxonomy!$B$2:$Z$948,21,0)</f>
        <v xml:space="preserve"> Camponotus.</v>
      </c>
      <c r="Y1543">
        <f>VLOOKUP($B1543,SOCS_box_taxonomy!$B$2:$Z$948,22,0)</f>
        <v>0</v>
      </c>
      <c r="Z1543">
        <f>$F1543-$E1543+1</f>
        <v>37</v>
      </c>
    </row>
    <row r="1544" spans="1:26">
      <c r="A1544" t="s">
        <v>716</v>
      </c>
      <c r="B1544" t="s">
        <v>1806</v>
      </c>
      <c r="C1544">
        <v>117</v>
      </c>
      <c r="D1544" t="s">
        <v>21</v>
      </c>
      <c r="E1544">
        <v>74</v>
      </c>
      <c r="F1544">
        <v>116</v>
      </c>
      <c r="G1544">
        <v>1016</v>
      </c>
      <c r="H1544" t="s">
        <v>1265</v>
      </c>
      <c r="I1544" t="str">
        <f>VLOOKUP($B1544,SOCS_box_taxonomy!$B$2:$Z$948,6,0)</f>
        <v>Eukaryota</v>
      </c>
      <c r="J1544" t="str">
        <f>VLOOKUP($B1544,SOCS_box_taxonomy!$B$2:$Z$948,7,0)</f>
        <v xml:space="preserve"> Metazoa</v>
      </c>
      <c r="K1544" t="str">
        <f>VLOOKUP($B1544,SOCS_box_taxonomy!$B$2:$Z$948,8,0)</f>
        <v xml:space="preserve"> Ecdysozoa</v>
      </c>
      <c r="L1544" t="str">
        <f>VLOOKUP($B1544,SOCS_box_taxonomy!$B$2:$Z$948,9,0)</f>
        <v xml:space="preserve"> Arthropoda</v>
      </c>
      <c r="M1544" t="str">
        <f>VLOOKUP($B1544,SOCS_box_taxonomy!$B$2:$Z$948,10,0)</f>
        <v xml:space="preserve"> Hexapoda</v>
      </c>
      <c r="N1544" t="str">
        <f>VLOOKUP($B1544,SOCS_box_taxonomy!$B$2:$Z$948,11,0)</f>
        <v xml:space="preserve"> Insecta</v>
      </c>
      <c r="O1544" t="str">
        <f>VLOOKUP($B1544,SOCS_box_taxonomy!$B$2:$Z$948,12,0)</f>
        <v>Pterygota</v>
      </c>
      <c r="P1544" t="str">
        <f>VLOOKUP($B1544,SOCS_box_taxonomy!$B$2:$Z$948,13,0)</f>
        <v xml:space="preserve"> Neoptera</v>
      </c>
      <c r="Q1544" t="str">
        <f>VLOOKUP($B1544,SOCS_box_taxonomy!$B$2:$Z$948,14,0)</f>
        <v xml:space="preserve"> Endopterygota</v>
      </c>
      <c r="R1544" t="str">
        <f>VLOOKUP($B1544,SOCS_box_taxonomy!$B$2:$Z$948,15,0)</f>
        <v xml:space="preserve"> Hymenoptera</v>
      </c>
      <c r="S1544" t="str">
        <f>VLOOKUP($B1544,SOCS_box_taxonomy!$B$2:$Z$948,16,0)</f>
        <v xml:space="preserve"> Apocrita</v>
      </c>
      <c r="T1544" t="str">
        <f>VLOOKUP($B1544,SOCS_box_taxonomy!$B$2:$Z$948,17,0)</f>
        <v xml:space="preserve"> Aculeata</v>
      </c>
      <c r="U1544" t="str">
        <f>VLOOKUP($B1544,SOCS_box_taxonomy!$B$2:$Z$948,18,0)</f>
        <v>Vespoidea</v>
      </c>
      <c r="V1544" t="str">
        <f>VLOOKUP($B1544,SOCS_box_taxonomy!$B$2:$Z$948,19,0)</f>
        <v xml:space="preserve"> Formicidae</v>
      </c>
      <c r="W1544" t="str">
        <f>VLOOKUP($B1544,SOCS_box_taxonomy!$B$2:$Z$948,20,0)</f>
        <v xml:space="preserve"> Formicinae</v>
      </c>
      <c r="X1544" t="str">
        <f>VLOOKUP($B1544,SOCS_box_taxonomy!$B$2:$Z$948,21,0)</f>
        <v xml:space="preserve"> Camponotus.</v>
      </c>
      <c r="Y1544">
        <f>VLOOKUP($B1544,SOCS_box_taxonomy!$B$2:$Z$948,22,0)</f>
        <v>0</v>
      </c>
      <c r="Z1544">
        <f>$F1544-$E1544+1</f>
        <v>43</v>
      </c>
    </row>
    <row r="1545" spans="1:26">
      <c r="A1545" t="s">
        <v>717</v>
      </c>
      <c r="B1545" t="s">
        <v>1807</v>
      </c>
      <c r="C1545">
        <v>153</v>
      </c>
      <c r="D1545" t="s">
        <v>21</v>
      </c>
      <c r="E1545">
        <v>112</v>
      </c>
      <c r="F1545">
        <v>151</v>
      </c>
      <c r="G1545">
        <v>1016</v>
      </c>
      <c r="H1545" t="s">
        <v>1265</v>
      </c>
      <c r="I1545" t="str">
        <f>VLOOKUP($B1545,SOCS_box_taxonomy!$B$2:$Z$948,6,0)</f>
        <v>Eukaryota</v>
      </c>
      <c r="J1545" t="str">
        <f>VLOOKUP($B1545,SOCS_box_taxonomy!$B$2:$Z$948,7,0)</f>
        <v xml:space="preserve"> Metazoa</v>
      </c>
      <c r="K1545" t="str">
        <f>VLOOKUP($B1545,SOCS_box_taxonomy!$B$2:$Z$948,8,0)</f>
        <v xml:space="preserve"> Ecdysozoa</v>
      </c>
      <c r="L1545" t="str">
        <f>VLOOKUP($B1545,SOCS_box_taxonomy!$B$2:$Z$948,9,0)</f>
        <v xml:space="preserve"> Arthropoda</v>
      </c>
      <c r="M1545" t="str">
        <f>VLOOKUP($B1545,SOCS_box_taxonomy!$B$2:$Z$948,10,0)</f>
        <v xml:space="preserve"> Hexapoda</v>
      </c>
      <c r="N1545" t="str">
        <f>VLOOKUP($B1545,SOCS_box_taxonomy!$B$2:$Z$948,11,0)</f>
        <v xml:space="preserve"> Insecta</v>
      </c>
      <c r="O1545" t="str">
        <f>VLOOKUP($B1545,SOCS_box_taxonomy!$B$2:$Z$948,12,0)</f>
        <v>Pterygota</v>
      </c>
      <c r="P1545" t="str">
        <f>VLOOKUP($B1545,SOCS_box_taxonomy!$B$2:$Z$948,13,0)</f>
        <v xml:space="preserve"> Neoptera</v>
      </c>
      <c r="Q1545" t="str">
        <f>VLOOKUP($B1545,SOCS_box_taxonomy!$B$2:$Z$948,14,0)</f>
        <v xml:space="preserve"> Endopterygota</v>
      </c>
      <c r="R1545" t="str">
        <f>VLOOKUP($B1545,SOCS_box_taxonomy!$B$2:$Z$948,15,0)</f>
        <v xml:space="preserve"> Hymenoptera</v>
      </c>
      <c r="S1545" t="str">
        <f>VLOOKUP($B1545,SOCS_box_taxonomy!$B$2:$Z$948,16,0)</f>
        <v xml:space="preserve"> Apocrita</v>
      </c>
      <c r="T1545" t="str">
        <f>VLOOKUP($B1545,SOCS_box_taxonomy!$B$2:$Z$948,17,0)</f>
        <v xml:space="preserve"> Aculeata</v>
      </c>
      <c r="U1545" t="str">
        <f>VLOOKUP($B1545,SOCS_box_taxonomy!$B$2:$Z$948,18,0)</f>
        <v>Vespoidea</v>
      </c>
      <c r="V1545" t="str">
        <f>VLOOKUP($B1545,SOCS_box_taxonomy!$B$2:$Z$948,19,0)</f>
        <v xml:space="preserve"> Formicidae</v>
      </c>
      <c r="W1545" t="str">
        <f>VLOOKUP($B1545,SOCS_box_taxonomy!$B$2:$Z$948,20,0)</f>
        <v xml:space="preserve"> Formicinae</v>
      </c>
      <c r="X1545" t="str">
        <f>VLOOKUP($B1545,SOCS_box_taxonomy!$B$2:$Z$948,21,0)</f>
        <v xml:space="preserve"> Camponotus.</v>
      </c>
      <c r="Y1545">
        <f>VLOOKUP($B1545,SOCS_box_taxonomy!$B$2:$Z$948,22,0)</f>
        <v>0</v>
      </c>
      <c r="Z1545">
        <f>$F1545-$E1545+1</f>
        <v>40</v>
      </c>
    </row>
    <row r="1546" spans="1:26">
      <c r="A1546" t="s">
        <v>718</v>
      </c>
      <c r="B1546" t="s">
        <v>1808</v>
      </c>
      <c r="C1546">
        <v>833</v>
      </c>
      <c r="D1546" t="s">
        <v>1286</v>
      </c>
      <c r="E1546">
        <v>648</v>
      </c>
      <c r="F1546">
        <v>722</v>
      </c>
      <c r="G1546">
        <v>4403</v>
      </c>
      <c r="H1546" t="s">
        <v>1287</v>
      </c>
      <c r="I1546" t="str">
        <f>VLOOKUP($B1546,SOCS_box_taxonomy!$B$2:$Z$948,6,0)</f>
        <v>Eukaryota</v>
      </c>
      <c r="J1546" t="str">
        <f>VLOOKUP($B1546,SOCS_box_taxonomy!$B$2:$Z$948,7,0)</f>
        <v xml:space="preserve"> Metazoa</v>
      </c>
      <c r="K1546" t="str">
        <f>VLOOKUP($B1546,SOCS_box_taxonomy!$B$2:$Z$948,8,0)</f>
        <v xml:space="preserve"> Ecdysozoa</v>
      </c>
      <c r="L1546" t="str">
        <f>VLOOKUP($B1546,SOCS_box_taxonomy!$B$2:$Z$948,9,0)</f>
        <v xml:space="preserve"> Arthropoda</v>
      </c>
      <c r="M1546" t="str">
        <f>VLOOKUP($B1546,SOCS_box_taxonomy!$B$2:$Z$948,10,0)</f>
        <v xml:space="preserve"> Hexapoda</v>
      </c>
      <c r="N1546" t="str">
        <f>VLOOKUP($B1546,SOCS_box_taxonomy!$B$2:$Z$948,11,0)</f>
        <v xml:space="preserve"> Insecta</v>
      </c>
      <c r="O1546" t="str">
        <f>VLOOKUP($B1546,SOCS_box_taxonomy!$B$2:$Z$948,12,0)</f>
        <v>Pterygota</v>
      </c>
      <c r="P1546" t="str">
        <f>VLOOKUP($B1546,SOCS_box_taxonomy!$B$2:$Z$948,13,0)</f>
        <v xml:space="preserve"> Neoptera</v>
      </c>
      <c r="Q1546" t="str">
        <f>VLOOKUP($B1546,SOCS_box_taxonomy!$B$2:$Z$948,14,0)</f>
        <v xml:space="preserve"> Endopterygota</v>
      </c>
      <c r="R1546" t="str">
        <f>VLOOKUP($B1546,SOCS_box_taxonomy!$B$2:$Z$948,15,0)</f>
        <v xml:space="preserve"> Hymenoptera</v>
      </c>
      <c r="S1546" t="str">
        <f>VLOOKUP($B1546,SOCS_box_taxonomy!$B$2:$Z$948,16,0)</f>
        <v xml:space="preserve"> Apocrita</v>
      </c>
      <c r="T1546" t="str">
        <f>VLOOKUP($B1546,SOCS_box_taxonomy!$B$2:$Z$948,17,0)</f>
        <v xml:space="preserve"> Aculeata</v>
      </c>
      <c r="U1546" t="str">
        <f>VLOOKUP($B1546,SOCS_box_taxonomy!$B$2:$Z$948,18,0)</f>
        <v>Vespoidea</v>
      </c>
      <c r="V1546" t="str">
        <f>VLOOKUP($B1546,SOCS_box_taxonomy!$B$2:$Z$948,19,0)</f>
        <v xml:space="preserve"> Formicidae</v>
      </c>
      <c r="W1546" t="str">
        <f>VLOOKUP($B1546,SOCS_box_taxonomy!$B$2:$Z$948,20,0)</f>
        <v xml:space="preserve"> Formicinae</v>
      </c>
      <c r="X1546" t="str">
        <f>VLOOKUP($B1546,SOCS_box_taxonomy!$B$2:$Z$948,21,0)</f>
        <v xml:space="preserve"> Camponotus.</v>
      </c>
      <c r="Y1546">
        <f>VLOOKUP($B1546,SOCS_box_taxonomy!$B$2:$Z$948,22,0)</f>
        <v>0</v>
      </c>
    </row>
    <row r="1547" spans="1:26">
      <c r="A1547" t="s">
        <v>718</v>
      </c>
      <c r="B1547" t="s">
        <v>1808</v>
      </c>
      <c r="C1547">
        <v>833</v>
      </c>
      <c r="D1547" t="s">
        <v>21</v>
      </c>
      <c r="E1547">
        <v>760</v>
      </c>
      <c r="F1547">
        <v>796</v>
      </c>
      <c r="G1547">
        <v>1016</v>
      </c>
      <c r="H1547" t="s">
        <v>1265</v>
      </c>
      <c r="I1547" t="str">
        <f>VLOOKUP($B1547,SOCS_box_taxonomy!$B$2:$Z$948,6,0)</f>
        <v>Eukaryota</v>
      </c>
      <c r="J1547" t="str">
        <f>VLOOKUP($B1547,SOCS_box_taxonomy!$B$2:$Z$948,7,0)</f>
        <v xml:space="preserve"> Metazoa</v>
      </c>
      <c r="K1547" t="str">
        <f>VLOOKUP($B1547,SOCS_box_taxonomy!$B$2:$Z$948,8,0)</f>
        <v xml:space="preserve"> Ecdysozoa</v>
      </c>
      <c r="L1547" t="str">
        <f>VLOOKUP($B1547,SOCS_box_taxonomy!$B$2:$Z$948,9,0)</f>
        <v xml:space="preserve"> Arthropoda</v>
      </c>
      <c r="M1547" t="str">
        <f>VLOOKUP($B1547,SOCS_box_taxonomy!$B$2:$Z$948,10,0)</f>
        <v xml:space="preserve"> Hexapoda</v>
      </c>
      <c r="N1547" t="str">
        <f>VLOOKUP($B1547,SOCS_box_taxonomy!$B$2:$Z$948,11,0)</f>
        <v xml:space="preserve"> Insecta</v>
      </c>
      <c r="O1547" t="str">
        <f>VLOOKUP($B1547,SOCS_box_taxonomy!$B$2:$Z$948,12,0)</f>
        <v>Pterygota</v>
      </c>
      <c r="P1547" t="str">
        <f>VLOOKUP($B1547,SOCS_box_taxonomy!$B$2:$Z$948,13,0)</f>
        <v xml:space="preserve"> Neoptera</v>
      </c>
      <c r="Q1547" t="str">
        <f>VLOOKUP($B1547,SOCS_box_taxonomy!$B$2:$Z$948,14,0)</f>
        <v xml:space="preserve"> Endopterygota</v>
      </c>
      <c r="R1547" t="str">
        <f>VLOOKUP($B1547,SOCS_box_taxonomy!$B$2:$Z$948,15,0)</f>
        <v xml:space="preserve"> Hymenoptera</v>
      </c>
      <c r="S1547" t="str">
        <f>VLOOKUP($B1547,SOCS_box_taxonomy!$B$2:$Z$948,16,0)</f>
        <v xml:space="preserve"> Apocrita</v>
      </c>
      <c r="T1547" t="str">
        <f>VLOOKUP($B1547,SOCS_box_taxonomy!$B$2:$Z$948,17,0)</f>
        <v xml:space="preserve"> Aculeata</v>
      </c>
      <c r="U1547" t="str">
        <f>VLOOKUP($B1547,SOCS_box_taxonomy!$B$2:$Z$948,18,0)</f>
        <v>Vespoidea</v>
      </c>
      <c r="V1547" t="str">
        <f>VLOOKUP($B1547,SOCS_box_taxonomy!$B$2:$Z$948,19,0)</f>
        <v xml:space="preserve"> Formicidae</v>
      </c>
      <c r="W1547" t="str">
        <f>VLOOKUP($B1547,SOCS_box_taxonomy!$B$2:$Z$948,20,0)</f>
        <v xml:space="preserve"> Formicinae</v>
      </c>
      <c r="X1547" t="str">
        <f>VLOOKUP($B1547,SOCS_box_taxonomy!$B$2:$Z$948,21,0)</f>
        <v xml:space="preserve"> Camponotus.</v>
      </c>
      <c r="Y1547">
        <f>VLOOKUP($B1547,SOCS_box_taxonomy!$B$2:$Z$948,22,0)</f>
        <v>0</v>
      </c>
      <c r="Z1547">
        <f>$F1547-$E1547+1</f>
        <v>37</v>
      </c>
    </row>
    <row r="1548" spans="1:26">
      <c r="A1548" t="s">
        <v>718</v>
      </c>
      <c r="B1548" t="s">
        <v>1808</v>
      </c>
      <c r="C1548">
        <v>833</v>
      </c>
      <c r="D1548" t="s">
        <v>1288</v>
      </c>
      <c r="E1548">
        <v>1</v>
      </c>
      <c r="F1548">
        <v>585</v>
      </c>
      <c r="G1548">
        <v>52</v>
      </c>
      <c r="I1548" t="str">
        <f>VLOOKUP($B1548,SOCS_box_taxonomy!$B$2:$Z$948,6,0)</f>
        <v>Eukaryota</v>
      </c>
      <c r="J1548" t="str">
        <f>VLOOKUP($B1548,SOCS_box_taxonomy!$B$2:$Z$948,7,0)</f>
        <v xml:space="preserve"> Metazoa</v>
      </c>
      <c r="K1548" t="str">
        <f>VLOOKUP($B1548,SOCS_box_taxonomy!$B$2:$Z$948,8,0)</f>
        <v xml:space="preserve"> Ecdysozoa</v>
      </c>
      <c r="L1548" t="str">
        <f>VLOOKUP($B1548,SOCS_box_taxonomy!$B$2:$Z$948,9,0)</f>
        <v xml:space="preserve"> Arthropoda</v>
      </c>
      <c r="M1548" t="str">
        <f>VLOOKUP($B1548,SOCS_box_taxonomy!$B$2:$Z$948,10,0)</f>
        <v xml:space="preserve"> Hexapoda</v>
      </c>
      <c r="N1548" t="str">
        <f>VLOOKUP($B1548,SOCS_box_taxonomy!$B$2:$Z$948,11,0)</f>
        <v xml:space="preserve"> Insecta</v>
      </c>
      <c r="O1548" t="str">
        <f>VLOOKUP($B1548,SOCS_box_taxonomy!$B$2:$Z$948,12,0)</f>
        <v>Pterygota</v>
      </c>
      <c r="P1548" t="str">
        <f>VLOOKUP($B1548,SOCS_box_taxonomy!$B$2:$Z$948,13,0)</f>
        <v xml:space="preserve"> Neoptera</v>
      </c>
      <c r="Q1548" t="str">
        <f>VLOOKUP($B1548,SOCS_box_taxonomy!$B$2:$Z$948,14,0)</f>
        <v xml:space="preserve"> Endopterygota</v>
      </c>
      <c r="R1548" t="str">
        <f>VLOOKUP($B1548,SOCS_box_taxonomy!$B$2:$Z$948,15,0)</f>
        <v xml:space="preserve"> Hymenoptera</v>
      </c>
      <c r="S1548" t="str">
        <f>VLOOKUP($B1548,SOCS_box_taxonomy!$B$2:$Z$948,16,0)</f>
        <v xml:space="preserve"> Apocrita</v>
      </c>
      <c r="T1548" t="str">
        <f>VLOOKUP($B1548,SOCS_box_taxonomy!$B$2:$Z$948,17,0)</f>
        <v xml:space="preserve"> Aculeata</v>
      </c>
      <c r="U1548" t="str">
        <f>VLOOKUP($B1548,SOCS_box_taxonomy!$B$2:$Z$948,18,0)</f>
        <v>Vespoidea</v>
      </c>
      <c r="V1548" t="str">
        <f>VLOOKUP($B1548,SOCS_box_taxonomy!$B$2:$Z$948,19,0)</f>
        <v xml:space="preserve"> Formicidae</v>
      </c>
      <c r="W1548" t="str">
        <f>VLOOKUP($B1548,SOCS_box_taxonomy!$B$2:$Z$948,20,0)</f>
        <v xml:space="preserve"> Formicinae</v>
      </c>
      <c r="X1548" t="str">
        <f>VLOOKUP($B1548,SOCS_box_taxonomy!$B$2:$Z$948,21,0)</f>
        <v xml:space="preserve"> Camponotus.</v>
      </c>
      <c r="Y1548">
        <f>VLOOKUP($B1548,SOCS_box_taxonomy!$B$2:$Z$948,22,0)</f>
        <v>0</v>
      </c>
    </row>
    <row r="1549" spans="1:26">
      <c r="A1549" t="s">
        <v>719</v>
      </c>
      <c r="B1549" t="s">
        <v>1809</v>
      </c>
      <c r="C1549">
        <v>1363</v>
      </c>
      <c r="D1549" t="s">
        <v>21</v>
      </c>
      <c r="E1549">
        <v>360</v>
      </c>
      <c r="F1549">
        <v>392</v>
      </c>
      <c r="G1549">
        <v>1016</v>
      </c>
      <c r="H1549" t="s">
        <v>1265</v>
      </c>
      <c r="I1549" t="str">
        <f>VLOOKUP($B1549,SOCS_box_taxonomy!$B$2:$Z$948,6,0)</f>
        <v>Eukaryota</v>
      </c>
      <c r="J1549" t="str">
        <f>VLOOKUP($B1549,SOCS_box_taxonomy!$B$2:$Z$948,7,0)</f>
        <v xml:space="preserve"> Metazoa</v>
      </c>
      <c r="K1549" t="str">
        <f>VLOOKUP($B1549,SOCS_box_taxonomy!$B$2:$Z$948,8,0)</f>
        <v xml:space="preserve"> Ecdysozoa</v>
      </c>
      <c r="L1549" t="str">
        <f>VLOOKUP($B1549,SOCS_box_taxonomy!$B$2:$Z$948,9,0)</f>
        <v xml:space="preserve"> Arthropoda</v>
      </c>
      <c r="M1549" t="str">
        <f>VLOOKUP($B1549,SOCS_box_taxonomy!$B$2:$Z$948,10,0)</f>
        <v xml:space="preserve"> Hexapoda</v>
      </c>
      <c r="N1549" t="str">
        <f>VLOOKUP($B1549,SOCS_box_taxonomy!$B$2:$Z$948,11,0)</f>
        <v xml:space="preserve"> Insecta</v>
      </c>
      <c r="O1549" t="str">
        <f>VLOOKUP($B1549,SOCS_box_taxonomy!$B$2:$Z$948,12,0)</f>
        <v>Pterygota</v>
      </c>
      <c r="P1549" t="str">
        <f>VLOOKUP($B1549,SOCS_box_taxonomy!$B$2:$Z$948,13,0)</f>
        <v xml:space="preserve"> Neoptera</v>
      </c>
      <c r="Q1549" t="str">
        <f>VLOOKUP($B1549,SOCS_box_taxonomy!$B$2:$Z$948,14,0)</f>
        <v xml:space="preserve"> Endopterygota</v>
      </c>
      <c r="R1549" t="str">
        <f>VLOOKUP($B1549,SOCS_box_taxonomy!$B$2:$Z$948,15,0)</f>
        <v xml:space="preserve"> Hymenoptera</v>
      </c>
      <c r="S1549" t="str">
        <f>VLOOKUP($B1549,SOCS_box_taxonomy!$B$2:$Z$948,16,0)</f>
        <v xml:space="preserve"> Apocrita</v>
      </c>
      <c r="T1549" t="str">
        <f>VLOOKUP($B1549,SOCS_box_taxonomy!$B$2:$Z$948,17,0)</f>
        <v xml:space="preserve"> Aculeata</v>
      </c>
      <c r="U1549" t="str">
        <f>VLOOKUP($B1549,SOCS_box_taxonomy!$B$2:$Z$948,18,0)</f>
        <v>Vespoidea</v>
      </c>
      <c r="V1549" t="str">
        <f>VLOOKUP($B1549,SOCS_box_taxonomy!$B$2:$Z$948,19,0)</f>
        <v xml:space="preserve"> Formicidae</v>
      </c>
      <c r="W1549" t="str">
        <f>VLOOKUP($B1549,SOCS_box_taxonomy!$B$2:$Z$948,20,0)</f>
        <v xml:space="preserve"> Formicinae</v>
      </c>
      <c r="X1549" t="str">
        <f>VLOOKUP($B1549,SOCS_box_taxonomy!$B$2:$Z$948,21,0)</f>
        <v xml:space="preserve"> Camponotus.</v>
      </c>
      <c r="Y1549">
        <f>VLOOKUP($B1549,SOCS_box_taxonomy!$B$2:$Z$948,22,0)</f>
        <v>0</v>
      </c>
      <c r="Z1549">
        <f>$F1549-$E1549+1</f>
        <v>33</v>
      </c>
    </row>
    <row r="1550" spans="1:26">
      <c r="A1550" t="s">
        <v>719</v>
      </c>
      <c r="B1550" t="s">
        <v>1809</v>
      </c>
      <c r="C1550">
        <v>1363</v>
      </c>
      <c r="D1550" t="s">
        <v>1340</v>
      </c>
      <c r="E1550">
        <v>1244</v>
      </c>
      <c r="F1550">
        <v>1359</v>
      </c>
      <c r="G1550">
        <v>519</v>
      </c>
      <c r="H1550" t="s">
        <v>1341</v>
      </c>
      <c r="I1550" t="str">
        <f>VLOOKUP($B1550,SOCS_box_taxonomy!$B$2:$Z$948,6,0)</f>
        <v>Eukaryota</v>
      </c>
      <c r="J1550" t="str">
        <f>VLOOKUP($B1550,SOCS_box_taxonomy!$B$2:$Z$948,7,0)</f>
        <v xml:space="preserve"> Metazoa</v>
      </c>
      <c r="K1550" t="str">
        <f>VLOOKUP($B1550,SOCS_box_taxonomy!$B$2:$Z$948,8,0)</f>
        <v xml:space="preserve"> Ecdysozoa</v>
      </c>
      <c r="L1550" t="str">
        <f>VLOOKUP($B1550,SOCS_box_taxonomy!$B$2:$Z$948,9,0)</f>
        <v xml:space="preserve"> Arthropoda</v>
      </c>
      <c r="M1550" t="str">
        <f>VLOOKUP($B1550,SOCS_box_taxonomy!$B$2:$Z$948,10,0)</f>
        <v xml:space="preserve"> Hexapoda</v>
      </c>
      <c r="N1550" t="str">
        <f>VLOOKUP($B1550,SOCS_box_taxonomy!$B$2:$Z$948,11,0)</f>
        <v xml:space="preserve"> Insecta</v>
      </c>
      <c r="O1550" t="str">
        <f>VLOOKUP($B1550,SOCS_box_taxonomy!$B$2:$Z$948,12,0)</f>
        <v>Pterygota</v>
      </c>
      <c r="P1550" t="str">
        <f>VLOOKUP($B1550,SOCS_box_taxonomy!$B$2:$Z$948,13,0)</f>
        <v xml:space="preserve"> Neoptera</v>
      </c>
      <c r="Q1550" t="str">
        <f>VLOOKUP($B1550,SOCS_box_taxonomy!$B$2:$Z$948,14,0)</f>
        <v xml:space="preserve"> Endopterygota</v>
      </c>
      <c r="R1550" t="str">
        <f>VLOOKUP($B1550,SOCS_box_taxonomy!$B$2:$Z$948,15,0)</f>
        <v xml:space="preserve"> Hymenoptera</v>
      </c>
      <c r="S1550" t="str">
        <f>VLOOKUP($B1550,SOCS_box_taxonomy!$B$2:$Z$948,16,0)</f>
        <v xml:space="preserve"> Apocrita</v>
      </c>
      <c r="T1550" t="str">
        <f>VLOOKUP($B1550,SOCS_box_taxonomy!$B$2:$Z$948,17,0)</f>
        <v xml:space="preserve"> Aculeata</v>
      </c>
      <c r="U1550" t="str">
        <f>VLOOKUP($B1550,SOCS_box_taxonomy!$B$2:$Z$948,18,0)</f>
        <v>Vespoidea</v>
      </c>
      <c r="V1550" t="str">
        <f>VLOOKUP($B1550,SOCS_box_taxonomy!$B$2:$Z$948,19,0)</f>
        <v xml:space="preserve"> Formicidae</v>
      </c>
      <c r="W1550" t="str">
        <f>VLOOKUP($B1550,SOCS_box_taxonomy!$B$2:$Z$948,20,0)</f>
        <v xml:space="preserve"> Formicinae</v>
      </c>
      <c r="X1550" t="str">
        <f>VLOOKUP($B1550,SOCS_box_taxonomy!$B$2:$Z$948,21,0)</f>
        <v xml:space="preserve"> Camponotus.</v>
      </c>
      <c r="Y1550">
        <f>VLOOKUP($B1550,SOCS_box_taxonomy!$B$2:$Z$948,22,0)</f>
        <v>0</v>
      </c>
    </row>
    <row r="1551" spans="1:26">
      <c r="A1551" t="s">
        <v>719</v>
      </c>
      <c r="B1551" t="s">
        <v>1809</v>
      </c>
      <c r="C1551">
        <v>1363</v>
      </c>
      <c r="D1551" t="s">
        <v>1266</v>
      </c>
      <c r="E1551">
        <v>78</v>
      </c>
      <c r="F1551">
        <v>113</v>
      </c>
      <c r="G1551">
        <v>121734</v>
      </c>
      <c r="H1551" t="s">
        <v>1267</v>
      </c>
      <c r="I1551" t="str">
        <f>VLOOKUP($B1551,SOCS_box_taxonomy!$B$2:$Z$948,6,0)</f>
        <v>Eukaryota</v>
      </c>
      <c r="J1551" t="str">
        <f>VLOOKUP($B1551,SOCS_box_taxonomy!$B$2:$Z$948,7,0)</f>
        <v xml:space="preserve"> Metazoa</v>
      </c>
      <c r="K1551" t="str">
        <f>VLOOKUP($B1551,SOCS_box_taxonomy!$B$2:$Z$948,8,0)</f>
        <v xml:space="preserve"> Ecdysozoa</v>
      </c>
      <c r="L1551" t="str">
        <f>VLOOKUP($B1551,SOCS_box_taxonomy!$B$2:$Z$948,9,0)</f>
        <v xml:space="preserve"> Arthropoda</v>
      </c>
      <c r="M1551" t="str">
        <f>VLOOKUP($B1551,SOCS_box_taxonomy!$B$2:$Z$948,10,0)</f>
        <v xml:space="preserve"> Hexapoda</v>
      </c>
      <c r="N1551" t="str">
        <f>VLOOKUP($B1551,SOCS_box_taxonomy!$B$2:$Z$948,11,0)</f>
        <v xml:space="preserve"> Insecta</v>
      </c>
      <c r="O1551" t="str">
        <f>VLOOKUP($B1551,SOCS_box_taxonomy!$B$2:$Z$948,12,0)</f>
        <v>Pterygota</v>
      </c>
      <c r="P1551" t="str">
        <f>VLOOKUP($B1551,SOCS_box_taxonomy!$B$2:$Z$948,13,0)</f>
        <v xml:space="preserve"> Neoptera</v>
      </c>
      <c r="Q1551" t="str">
        <f>VLOOKUP($B1551,SOCS_box_taxonomy!$B$2:$Z$948,14,0)</f>
        <v xml:space="preserve"> Endopterygota</v>
      </c>
      <c r="R1551" t="str">
        <f>VLOOKUP($B1551,SOCS_box_taxonomy!$B$2:$Z$948,15,0)</f>
        <v xml:space="preserve"> Hymenoptera</v>
      </c>
      <c r="S1551" t="str">
        <f>VLOOKUP($B1551,SOCS_box_taxonomy!$B$2:$Z$948,16,0)</f>
        <v xml:space="preserve"> Apocrita</v>
      </c>
      <c r="T1551" t="str">
        <f>VLOOKUP($B1551,SOCS_box_taxonomy!$B$2:$Z$948,17,0)</f>
        <v xml:space="preserve"> Aculeata</v>
      </c>
      <c r="U1551" t="str">
        <f>VLOOKUP($B1551,SOCS_box_taxonomy!$B$2:$Z$948,18,0)</f>
        <v>Vespoidea</v>
      </c>
      <c r="V1551" t="str">
        <f>VLOOKUP($B1551,SOCS_box_taxonomy!$B$2:$Z$948,19,0)</f>
        <v xml:space="preserve"> Formicidae</v>
      </c>
      <c r="W1551" t="str">
        <f>VLOOKUP($B1551,SOCS_box_taxonomy!$B$2:$Z$948,20,0)</f>
        <v xml:space="preserve"> Formicinae</v>
      </c>
      <c r="X1551" t="str">
        <f>VLOOKUP($B1551,SOCS_box_taxonomy!$B$2:$Z$948,21,0)</f>
        <v xml:space="preserve"> Camponotus.</v>
      </c>
      <c r="Y1551">
        <f>VLOOKUP($B1551,SOCS_box_taxonomy!$B$2:$Z$948,22,0)</f>
        <v>0</v>
      </c>
    </row>
    <row r="1552" spans="1:26">
      <c r="A1552" t="s">
        <v>719</v>
      </c>
      <c r="B1552" t="s">
        <v>1809</v>
      </c>
      <c r="C1552">
        <v>1363</v>
      </c>
      <c r="D1552" t="s">
        <v>1457</v>
      </c>
      <c r="E1552">
        <v>1179</v>
      </c>
      <c r="F1552">
        <v>1222</v>
      </c>
      <c r="G1552">
        <v>21</v>
      </c>
      <c r="I1552" t="str">
        <f>VLOOKUP($B1552,SOCS_box_taxonomy!$B$2:$Z$948,6,0)</f>
        <v>Eukaryota</v>
      </c>
      <c r="J1552" t="str">
        <f>VLOOKUP($B1552,SOCS_box_taxonomy!$B$2:$Z$948,7,0)</f>
        <v xml:space="preserve"> Metazoa</v>
      </c>
      <c r="K1552" t="str">
        <f>VLOOKUP($B1552,SOCS_box_taxonomy!$B$2:$Z$948,8,0)</f>
        <v xml:space="preserve"> Ecdysozoa</v>
      </c>
      <c r="L1552" t="str">
        <f>VLOOKUP($B1552,SOCS_box_taxonomy!$B$2:$Z$948,9,0)</f>
        <v xml:space="preserve"> Arthropoda</v>
      </c>
      <c r="M1552" t="str">
        <f>VLOOKUP($B1552,SOCS_box_taxonomy!$B$2:$Z$948,10,0)</f>
        <v xml:space="preserve"> Hexapoda</v>
      </c>
      <c r="N1552" t="str">
        <f>VLOOKUP($B1552,SOCS_box_taxonomy!$B$2:$Z$948,11,0)</f>
        <v xml:space="preserve"> Insecta</v>
      </c>
      <c r="O1552" t="str">
        <f>VLOOKUP($B1552,SOCS_box_taxonomy!$B$2:$Z$948,12,0)</f>
        <v>Pterygota</v>
      </c>
      <c r="P1552" t="str">
        <f>VLOOKUP($B1552,SOCS_box_taxonomy!$B$2:$Z$948,13,0)</f>
        <v xml:space="preserve"> Neoptera</v>
      </c>
      <c r="Q1552" t="str">
        <f>VLOOKUP($B1552,SOCS_box_taxonomy!$B$2:$Z$948,14,0)</f>
        <v xml:space="preserve"> Endopterygota</v>
      </c>
      <c r="R1552" t="str">
        <f>VLOOKUP($B1552,SOCS_box_taxonomy!$B$2:$Z$948,15,0)</f>
        <v xml:space="preserve"> Hymenoptera</v>
      </c>
      <c r="S1552" t="str">
        <f>VLOOKUP($B1552,SOCS_box_taxonomy!$B$2:$Z$948,16,0)</f>
        <v xml:space="preserve"> Apocrita</v>
      </c>
      <c r="T1552" t="str">
        <f>VLOOKUP($B1552,SOCS_box_taxonomy!$B$2:$Z$948,17,0)</f>
        <v xml:space="preserve"> Aculeata</v>
      </c>
      <c r="U1552" t="str">
        <f>VLOOKUP($B1552,SOCS_box_taxonomy!$B$2:$Z$948,18,0)</f>
        <v>Vespoidea</v>
      </c>
      <c r="V1552" t="str">
        <f>VLOOKUP($B1552,SOCS_box_taxonomy!$B$2:$Z$948,19,0)</f>
        <v xml:space="preserve"> Formicidae</v>
      </c>
      <c r="W1552" t="str">
        <f>VLOOKUP($B1552,SOCS_box_taxonomy!$B$2:$Z$948,20,0)</f>
        <v xml:space="preserve"> Formicinae</v>
      </c>
      <c r="X1552" t="str">
        <f>VLOOKUP($B1552,SOCS_box_taxonomy!$B$2:$Z$948,21,0)</f>
        <v xml:space="preserve"> Camponotus.</v>
      </c>
      <c r="Y1552">
        <f>VLOOKUP($B1552,SOCS_box_taxonomy!$B$2:$Z$948,22,0)</f>
        <v>0</v>
      </c>
    </row>
    <row r="1553" spans="1:26">
      <c r="A1553" t="s">
        <v>719</v>
      </c>
      <c r="B1553" t="s">
        <v>1809</v>
      </c>
      <c r="C1553">
        <v>1363</v>
      </c>
      <c r="D1553" t="s">
        <v>1457</v>
      </c>
      <c r="E1553">
        <v>988</v>
      </c>
      <c r="F1553">
        <v>1070</v>
      </c>
      <c r="G1553">
        <v>21</v>
      </c>
      <c r="I1553" t="str">
        <f>VLOOKUP($B1553,SOCS_box_taxonomy!$B$2:$Z$948,6,0)</f>
        <v>Eukaryota</v>
      </c>
      <c r="J1553" t="str">
        <f>VLOOKUP($B1553,SOCS_box_taxonomy!$B$2:$Z$948,7,0)</f>
        <v xml:space="preserve"> Metazoa</v>
      </c>
      <c r="K1553" t="str">
        <f>VLOOKUP($B1553,SOCS_box_taxonomy!$B$2:$Z$948,8,0)</f>
        <v xml:space="preserve"> Ecdysozoa</v>
      </c>
      <c r="L1553" t="str">
        <f>VLOOKUP($B1553,SOCS_box_taxonomy!$B$2:$Z$948,9,0)</f>
        <v xml:space="preserve"> Arthropoda</v>
      </c>
      <c r="M1553" t="str">
        <f>VLOOKUP($B1553,SOCS_box_taxonomy!$B$2:$Z$948,10,0)</f>
        <v xml:space="preserve"> Hexapoda</v>
      </c>
      <c r="N1553" t="str">
        <f>VLOOKUP($B1553,SOCS_box_taxonomy!$B$2:$Z$948,11,0)</f>
        <v xml:space="preserve"> Insecta</v>
      </c>
      <c r="O1553" t="str">
        <f>VLOOKUP($B1553,SOCS_box_taxonomy!$B$2:$Z$948,12,0)</f>
        <v>Pterygota</v>
      </c>
      <c r="P1553" t="str">
        <f>VLOOKUP($B1553,SOCS_box_taxonomy!$B$2:$Z$948,13,0)</f>
        <v xml:space="preserve"> Neoptera</v>
      </c>
      <c r="Q1553" t="str">
        <f>VLOOKUP($B1553,SOCS_box_taxonomy!$B$2:$Z$948,14,0)</f>
        <v xml:space="preserve"> Endopterygota</v>
      </c>
      <c r="R1553" t="str">
        <f>VLOOKUP($B1553,SOCS_box_taxonomy!$B$2:$Z$948,15,0)</f>
        <v xml:space="preserve"> Hymenoptera</v>
      </c>
      <c r="S1553" t="str">
        <f>VLOOKUP($B1553,SOCS_box_taxonomy!$B$2:$Z$948,16,0)</f>
        <v xml:space="preserve"> Apocrita</v>
      </c>
      <c r="T1553" t="str">
        <f>VLOOKUP($B1553,SOCS_box_taxonomy!$B$2:$Z$948,17,0)</f>
        <v xml:space="preserve"> Aculeata</v>
      </c>
      <c r="U1553" t="str">
        <f>VLOOKUP($B1553,SOCS_box_taxonomy!$B$2:$Z$948,18,0)</f>
        <v>Vespoidea</v>
      </c>
      <c r="V1553" t="str">
        <f>VLOOKUP($B1553,SOCS_box_taxonomy!$B$2:$Z$948,19,0)</f>
        <v xml:space="preserve"> Formicidae</v>
      </c>
      <c r="W1553" t="str">
        <f>VLOOKUP($B1553,SOCS_box_taxonomy!$B$2:$Z$948,20,0)</f>
        <v xml:space="preserve"> Formicinae</v>
      </c>
      <c r="X1553" t="str">
        <f>VLOOKUP($B1553,SOCS_box_taxonomy!$B$2:$Z$948,21,0)</f>
        <v xml:space="preserve"> Camponotus.</v>
      </c>
      <c r="Y1553">
        <f>VLOOKUP($B1553,SOCS_box_taxonomy!$B$2:$Z$948,22,0)</f>
        <v>0</v>
      </c>
    </row>
    <row r="1554" spans="1:26">
      <c r="A1554" t="s">
        <v>720</v>
      </c>
      <c r="B1554" t="s">
        <v>1810</v>
      </c>
      <c r="C1554">
        <v>282</v>
      </c>
      <c r="D1554" t="s">
        <v>21</v>
      </c>
      <c r="E1554">
        <v>239</v>
      </c>
      <c r="F1554">
        <v>279</v>
      </c>
      <c r="G1554">
        <v>1016</v>
      </c>
      <c r="H1554" t="s">
        <v>1265</v>
      </c>
      <c r="I1554" t="str">
        <f>VLOOKUP($B1554,SOCS_box_taxonomy!$B$2:$Z$948,6,0)</f>
        <v>Eukaryota</v>
      </c>
      <c r="J1554" t="str">
        <f>VLOOKUP($B1554,SOCS_box_taxonomy!$B$2:$Z$948,7,0)</f>
        <v xml:space="preserve"> Metazoa</v>
      </c>
      <c r="K1554" t="str">
        <f>VLOOKUP($B1554,SOCS_box_taxonomy!$B$2:$Z$948,8,0)</f>
        <v xml:space="preserve"> Ecdysozoa</v>
      </c>
      <c r="L1554" t="str">
        <f>VLOOKUP($B1554,SOCS_box_taxonomy!$B$2:$Z$948,9,0)</f>
        <v xml:space="preserve"> Arthropoda</v>
      </c>
      <c r="M1554" t="str">
        <f>VLOOKUP($B1554,SOCS_box_taxonomy!$B$2:$Z$948,10,0)</f>
        <v xml:space="preserve"> Hexapoda</v>
      </c>
      <c r="N1554" t="str">
        <f>VLOOKUP($B1554,SOCS_box_taxonomy!$B$2:$Z$948,11,0)</f>
        <v xml:space="preserve"> Insecta</v>
      </c>
      <c r="O1554" t="str">
        <f>VLOOKUP($B1554,SOCS_box_taxonomy!$B$2:$Z$948,12,0)</f>
        <v>Pterygota</v>
      </c>
      <c r="P1554" t="str">
        <f>VLOOKUP($B1554,SOCS_box_taxonomy!$B$2:$Z$948,13,0)</f>
        <v xml:space="preserve"> Neoptera</v>
      </c>
      <c r="Q1554" t="str">
        <f>VLOOKUP($B1554,SOCS_box_taxonomy!$B$2:$Z$948,14,0)</f>
        <v xml:space="preserve"> Endopterygota</v>
      </c>
      <c r="R1554" t="str">
        <f>VLOOKUP($B1554,SOCS_box_taxonomy!$B$2:$Z$948,15,0)</f>
        <v xml:space="preserve"> Hymenoptera</v>
      </c>
      <c r="S1554" t="str">
        <f>VLOOKUP($B1554,SOCS_box_taxonomy!$B$2:$Z$948,16,0)</f>
        <v xml:space="preserve"> Apocrita</v>
      </c>
      <c r="T1554" t="str">
        <f>VLOOKUP($B1554,SOCS_box_taxonomy!$B$2:$Z$948,17,0)</f>
        <v xml:space="preserve"> Aculeata</v>
      </c>
      <c r="U1554" t="str">
        <f>VLOOKUP($B1554,SOCS_box_taxonomy!$B$2:$Z$948,18,0)</f>
        <v>Vespoidea</v>
      </c>
      <c r="V1554" t="str">
        <f>VLOOKUP($B1554,SOCS_box_taxonomy!$B$2:$Z$948,19,0)</f>
        <v xml:space="preserve"> Formicidae</v>
      </c>
      <c r="W1554" t="str">
        <f>VLOOKUP($B1554,SOCS_box_taxonomy!$B$2:$Z$948,20,0)</f>
        <v xml:space="preserve"> Formicinae</v>
      </c>
      <c r="X1554" t="str">
        <f>VLOOKUP($B1554,SOCS_box_taxonomy!$B$2:$Z$948,21,0)</f>
        <v xml:space="preserve"> Camponotus.</v>
      </c>
      <c r="Y1554">
        <f>VLOOKUP($B1554,SOCS_box_taxonomy!$B$2:$Z$948,22,0)</f>
        <v>0</v>
      </c>
      <c r="Z1554">
        <f>$F1554-$E1554+1</f>
        <v>41</v>
      </c>
    </row>
    <row r="1555" spans="1:26">
      <c r="A1555" t="s">
        <v>720</v>
      </c>
      <c r="B1555" t="s">
        <v>1810</v>
      </c>
      <c r="C1555">
        <v>282</v>
      </c>
      <c r="D1555" t="s">
        <v>62</v>
      </c>
      <c r="E1555">
        <v>100</v>
      </c>
      <c r="F1555">
        <v>234</v>
      </c>
      <c r="G1555">
        <v>3584</v>
      </c>
      <c r="H1555" t="s">
        <v>1275</v>
      </c>
      <c r="I1555" t="str">
        <f>VLOOKUP($B1555,SOCS_box_taxonomy!$B$2:$Z$948,6,0)</f>
        <v>Eukaryota</v>
      </c>
      <c r="J1555" t="str">
        <f>VLOOKUP($B1555,SOCS_box_taxonomy!$B$2:$Z$948,7,0)</f>
        <v xml:space="preserve"> Metazoa</v>
      </c>
      <c r="K1555" t="str">
        <f>VLOOKUP($B1555,SOCS_box_taxonomy!$B$2:$Z$948,8,0)</f>
        <v xml:space="preserve"> Ecdysozoa</v>
      </c>
      <c r="L1555" t="str">
        <f>VLOOKUP($B1555,SOCS_box_taxonomy!$B$2:$Z$948,9,0)</f>
        <v xml:space="preserve"> Arthropoda</v>
      </c>
      <c r="M1555" t="str">
        <f>VLOOKUP($B1555,SOCS_box_taxonomy!$B$2:$Z$948,10,0)</f>
        <v xml:space="preserve"> Hexapoda</v>
      </c>
      <c r="N1555" t="str">
        <f>VLOOKUP($B1555,SOCS_box_taxonomy!$B$2:$Z$948,11,0)</f>
        <v xml:space="preserve"> Insecta</v>
      </c>
      <c r="O1555" t="str">
        <f>VLOOKUP($B1555,SOCS_box_taxonomy!$B$2:$Z$948,12,0)</f>
        <v>Pterygota</v>
      </c>
      <c r="P1555" t="str">
        <f>VLOOKUP($B1555,SOCS_box_taxonomy!$B$2:$Z$948,13,0)</f>
        <v xml:space="preserve"> Neoptera</v>
      </c>
      <c r="Q1555" t="str">
        <f>VLOOKUP($B1555,SOCS_box_taxonomy!$B$2:$Z$948,14,0)</f>
        <v xml:space="preserve"> Endopterygota</v>
      </c>
      <c r="R1555" t="str">
        <f>VLOOKUP($B1555,SOCS_box_taxonomy!$B$2:$Z$948,15,0)</f>
        <v xml:space="preserve"> Hymenoptera</v>
      </c>
      <c r="S1555" t="str">
        <f>VLOOKUP($B1555,SOCS_box_taxonomy!$B$2:$Z$948,16,0)</f>
        <v xml:space="preserve"> Apocrita</v>
      </c>
      <c r="T1555" t="str">
        <f>VLOOKUP($B1555,SOCS_box_taxonomy!$B$2:$Z$948,17,0)</f>
        <v xml:space="preserve"> Aculeata</v>
      </c>
      <c r="U1555" t="str">
        <f>VLOOKUP($B1555,SOCS_box_taxonomy!$B$2:$Z$948,18,0)</f>
        <v>Vespoidea</v>
      </c>
      <c r="V1555" t="str">
        <f>VLOOKUP($B1555,SOCS_box_taxonomy!$B$2:$Z$948,19,0)</f>
        <v xml:space="preserve"> Formicidae</v>
      </c>
      <c r="W1555" t="str">
        <f>VLOOKUP($B1555,SOCS_box_taxonomy!$B$2:$Z$948,20,0)</f>
        <v xml:space="preserve"> Formicinae</v>
      </c>
      <c r="X1555" t="str">
        <f>VLOOKUP($B1555,SOCS_box_taxonomy!$B$2:$Z$948,21,0)</f>
        <v xml:space="preserve"> Camponotus.</v>
      </c>
      <c r="Y1555">
        <f>VLOOKUP($B1555,SOCS_box_taxonomy!$B$2:$Z$948,22,0)</f>
        <v>0</v>
      </c>
    </row>
    <row r="1556" spans="1:26">
      <c r="A1556" t="s">
        <v>721</v>
      </c>
      <c r="B1556" t="s">
        <v>1811</v>
      </c>
      <c r="C1556">
        <v>2029</v>
      </c>
      <c r="D1556" t="s">
        <v>1277</v>
      </c>
      <c r="E1556">
        <v>1764</v>
      </c>
      <c r="F1556">
        <v>1831</v>
      </c>
      <c r="G1556">
        <v>458</v>
      </c>
      <c r="H1556" t="s">
        <v>1278</v>
      </c>
      <c r="I1556" t="str">
        <f>VLOOKUP($B1556,SOCS_box_taxonomy!$B$2:$Z$948,6,0)</f>
        <v>Eukaryota</v>
      </c>
      <c r="J1556" t="str">
        <f>VLOOKUP($B1556,SOCS_box_taxonomy!$B$2:$Z$948,7,0)</f>
        <v xml:space="preserve"> Metazoa</v>
      </c>
      <c r="K1556" t="str">
        <f>VLOOKUP($B1556,SOCS_box_taxonomy!$B$2:$Z$948,8,0)</f>
        <v xml:space="preserve"> Ecdysozoa</v>
      </c>
      <c r="L1556" t="str">
        <f>VLOOKUP($B1556,SOCS_box_taxonomy!$B$2:$Z$948,9,0)</f>
        <v xml:space="preserve"> Arthropoda</v>
      </c>
      <c r="M1556" t="str">
        <f>VLOOKUP($B1556,SOCS_box_taxonomy!$B$2:$Z$948,10,0)</f>
        <v xml:space="preserve"> Hexapoda</v>
      </c>
      <c r="N1556" t="str">
        <f>VLOOKUP($B1556,SOCS_box_taxonomy!$B$2:$Z$948,11,0)</f>
        <v xml:space="preserve"> Insecta</v>
      </c>
      <c r="O1556" t="str">
        <f>VLOOKUP($B1556,SOCS_box_taxonomy!$B$2:$Z$948,12,0)</f>
        <v>Pterygota</v>
      </c>
      <c r="P1556" t="str">
        <f>VLOOKUP($B1556,SOCS_box_taxonomy!$B$2:$Z$948,13,0)</f>
        <v xml:space="preserve"> Neoptera</v>
      </c>
      <c r="Q1556" t="str">
        <f>VLOOKUP($B1556,SOCS_box_taxonomy!$B$2:$Z$948,14,0)</f>
        <v xml:space="preserve"> Endopterygota</v>
      </c>
      <c r="R1556" t="str">
        <f>VLOOKUP($B1556,SOCS_box_taxonomy!$B$2:$Z$948,15,0)</f>
        <v xml:space="preserve"> Hymenoptera</v>
      </c>
      <c r="S1556" t="str">
        <f>VLOOKUP($B1556,SOCS_box_taxonomy!$B$2:$Z$948,16,0)</f>
        <v xml:space="preserve"> Apocrita</v>
      </c>
      <c r="T1556" t="str">
        <f>VLOOKUP($B1556,SOCS_box_taxonomy!$B$2:$Z$948,17,0)</f>
        <v xml:space="preserve"> Aculeata</v>
      </c>
      <c r="U1556" t="str">
        <f>VLOOKUP($B1556,SOCS_box_taxonomy!$B$2:$Z$948,18,0)</f>
        <v>Vespoidea</v>
      </c>
      <c r="V1556" t="str">
        <f>VLOOKUP($B1556,SOCS_box_taxonomy!$B$2:$Z$948,19,0)</f>
        <v xml:space="preserve"> Formicidae</v>
      </c>
      <c r="W1556" t="str">
        <f>VLOOKUP($B1556,SOCS_box_taxonomy!$B$2:$Z$948,20,0)</f>
        <v xml:space="preserve"> Formicinae</v>
      </c>
      <c r="X1556" t="str">
        <f>VLOOKUP($B1556,SOCS_box_taxonomy!$B$2:$Z$948,21,0)</f>
        <v xml:space="preserve"> Camponotus.</v>
      </c>
      <c r="Y1556">
        <f>VLOOKUP($B1556,SOCS_box_taxonomy!$B$2:$Z$948,22,0)</f>
        <v>0</v>
      </c>
    </row>
    <row r="1557" spans="1:26">
      <c r="A1557" t="s">
        <v>721</v>
      </c>
      <c r="B1557" t="s">
        <v>1811</v>
      </c>
      <c r="C1557">
        <v>2029</v>
      </c>
      <c r="D1557" t="s">
        <v>21</v>
      </c>
      <c r="E1557">
        <v>1991</v>
      </c>
      <c r="F1557">
        <v>2027</v>
      </c>
      <c r="G1557">
        <v>1016</v>
      </c>
      <c r="H1557" t="s">
        <v>1265</v>
      </c>
      <c r="I1557" t="str">
        <f>VLOOKUP($B1557,SOCS_box_taxonomy!$B$2:$Z$948,6,0)</f>
        <v>Eukaryota</v>
      </c>
      <c r="J1557" t="str">
        <f>VLOOKUP($B1557,SOCS_box_taxonomy!$B$2:$Z$948,7,0)</f>
        <v xml:space="preserve"> Metazoa</v>
      </c>
      <c r="K1557" t="str">
        <f>VLOOKUP($B1557,SOCS_box_taxonomy!$B$2:$Z$948,8,0)</f>
        <v xml:space="preserve"> Ecdysozoa</v>
      </c>
      <c r="L1557" t="str">
        <f>VLOOKUP($B1557,SOCS_box_taxonomy!$B$2:$Z$948,9,0)</f>
        <v xml:space="preserve"> Arthropoda</v>
      </c>
      <c r="M1557" t="str">
        <f>VLOOKUP($B1557,SOCS_box_taxonomy!$B$2:$Z$948,10,0)</f>
        <v xml:space="preserve"> Hexapoda</v>
      </c>
      <c r="N1557" t="str">
        <f>VLOOKUP($B1557,SOCS_box_taxonomy!$B$2:$Z$948,11,0)</f>
        <v xml:space="preserve"> Insecta</v>
      </c>
      <c r="O1557" t="str">
        <f>VLOOKUP($B1557,SOCS_box_taxonomy!$B$2:$Z$948,12,0)</f>
        <v>Pterygota</v>
      </c>
      <c r="P1557" t="str">
        <f>VLOOKUP($B1557,SOCS_box_taxonomy!$B$2:$Z$948,13,0)</f>
        <v xml:space="preserve"> Neoptera</v>
      </c>
      <c r="Q1557" t="str">
        <f>VLOOKUP($B1557,SOCS_box_taxonomy!$B$2:$Z$948,14,0)</f>
        <v xml:space="preserve"> Endopterygota</v>
      </c>
      <c r="R1557" t="str">
        <f>VLOOKUP($B1557,SOCS_box_taxonomy!$B$2:$Z$948,15,0)</f>
        <v xml:space="preserve"> Hymenoptera</v>
      </c>
      <c r="S1557" t="str">
        <f>VLOOKUP($B1557,SOCS_box_taxonomy!$B$2:$Z$948,16,0)</f>
        <v xml:space="preserve"> Apocrita</v>
      </c>
      <c r="T1557" t="str">
        <f>VLOOKUP($B1557,SOCS_box_taxonomy!$B$2:$Z$948,17,0)</f>
        <v xml:space="preserve"> Aculeata</v>
      </c>
      <c r="U1557" t="str">
        <f>VLOOKUP($B1557,SOCS_box_taxonomy!$B$2:$Z$948,18,0)</f>
        <v>Vespoidea</v>
      </c>
      <c r="V1557" t="str">
        <f>VLOOKUP($B1557,SOCS_box_taxonomy!$B$2:$Z$948,19,0)</f>
        <v xml:space="preserve"> Formicidae</v>
      </c>
      <c r="W1557" t="str">
        <f>VLOOKUP($B1557,SOCS_box_taxonomy!$B$2:$Z$948,20,0)</f>
        <v xml:space="preserve"> Formicinae</v>
      </c>
      <c r="X1557" t="str">
        <f>VLOOKUP($B1557,SOCS_box_taxonomy!$B$2:$Z$948,21,0)</f>
        <v xml:space="preserve"> Camponotus.</v>
      </c>
      <c r="Y1557">
        <f>VLOOKUP($B1557,SOCS_box_taxonomy!$B$2:$Z$948,22,0)</f>
        <v>0</v>
      </c>
      <c r="Z1557">
        <f>$F1557-$E1557+1</f>
        <v>37</v>
      </c>
    </row>
    <row r="1558" spans="1:26">
      <c r="A1558" t="s">
        <v>721</v>
      </c>
      <c r="B1558" t="s">
        <v>1811</v>
      </c>
      <c r="C1558">
        <v>2029</v>
      </c>
      <c r="D1558" t="s">
        <v>1812</v>
      </c>
      <c r="E1558">
        <v>1396</v>
      </c>
      <c r="F1558">
        <v>1438</v>
      </c>
      <c r="G1558">
        <v>937</v>
      </c>
      <c r="I1558" t="str">
        <f>VLOOKUP($B1558,SOCS_box_taxonomy!$B$2:$Z$948,6,0)</f>
        <v>Eukaryota</v>
      </c>
      <c r="J1558" t="str">
        <f>VLOOKUP($B1558,SOCS_box_taxonomy!$B$2:$Z$948,7,0)</f>
        <v xml:space="preserve"> Metazoa</v>
      </c>
      <c r="K1558" t="str">
        <f>VLOOKUP($B1558,SOCS_box_taxonomy!$B$2:$Z$948,8,0)</f>
        <v xml:space="preserve"> Ecdysozoa</v>
      </c>
      <c r="L1558" t="str">
        <f>VLOOKUP($B1558,SOCS_box_taxonomy!$B$2:$Z$948,9,0)</f>
        <v xml:space="preserve"> Arthropoda</v>
      </c>
      <c r="M1558" t="str">
        <f>VLOOKUP($B1558,SOCS_box_taxonomy!$B$2:$Z$948,10,0)</f>
        <v xml:space="preserve"> Hexapoda</v>
      </c>
      <c r="N1558" t="str">
        <f>VLOOKUP($B1558,SOCS_box_taxonomy!$B$2:$Z$948,11,0)</f>
        <v xml:space="preserve"> Insecta</v>
      </c>
      <c r="O1558" t="str">
        <f>VLOOKUP($B1558,SOCS_box_taxonomy!$B$2:$Z$948,12,0)</f>
        <v>Pterygota</v>
      </c>
      <c r="P1558" t="str">
        <f>VLOOKUP($B1558,SOCS_box_taxonomy!$B$2:$Z$948,13,0)</f>
        <v xml:space="preserve"> Neoptera</v>
      </c>
      <c r="Q1558" t="str">
        <f>VLOOKUP($B1558,SOCS_box_taxonomy!$B$2:$Z$948,14,0)</f>
        <v xml:space="preserve"> Endopterygota</v>
      </c>
      <c r="R1558" t="str">
        <f>VLOOKUP($B1558,SOCS_box_taxonomy!$B$2:$Z$948,15,0)</f>
        <v xml:space="preserve"> Hymenoptera</v>
      </c>
      <c r="S1558" t="str">
        <f>VLOOKUP($B1558,SOCS_box_taxonomy!$B$2:$Z$948,16,0)</f>
        <v xml:space="preserve"> Apocrita</v>
      </c>
      <c r="T1558" t="str">
        <f>VLOOKUP($B1558,SOCS_box_taxonomy!$B$2:$Z$948,17,0)</f>
        <v xml:space="preserve"> Aculeata</v>
      </c>
      <c r="U1558" t="str">
        <f>VLOOKUP($B1558,SOCS_box_taxonomy!$B$2:$Z$948,18,0)</f>
        <v>Vespoidea</v>
      </c>
      <c r="V1558" t="str">
        <f>VLOOKUP($B1558,SOCS_box_taxonomy!$B$2:$Z$948,19,0)</f>
        <v xml:space="preserve"> Formicidae</v>
      </c>
      <c r="W1558" t="str">
        <f>VLOOKUP($B1558,SOCS_box_taxonomy!$B$2:$Z$948,20,0)</f>
        <v xml:space="preserve"> Formicinae</v>
      </c>
      <c r="X1558" t="str">
        <f>VLOOKUP($B1558,SOCS_box_taxonomy!$B$2:$Z$948,21,0)</f>
        <v xml:space="preserve"> Camponotus.</v>
      </c>
      <c r="Y1558">
        <f>VLOOKUP($B1558,SOCS_box_taxonomy!$B$2:$Z$948,22,0)</f>
        <v>0</v>
      </c>
    </row>
    <row r="1559" spans="1:26">
      <c r="A1559" t="s">
        <v>722</v>
      </c>
      <c r="B1559" t="s">
        <v>1813</v>
      </c>
      <c r="C1559">
        <v>529</v>
      </c>
      <c r="D1559" t="s">
        <v>1286</v>
      </c>
      <c r="E1559">
        <v>364</v>
      </c>
      <c r="F1559">
        <v>442</v>
      </c>
      <c r="G1559">
        <v>4403</v>
      </c>
      <c r="H1559" t="s">
        <v>1287</v>
      </c>
      <c r="I1559" t="str">
        <f>VLOOKUP($B1559,SOCS_box_taxonomy!$B$2:$Z$948,6,0)</f>
        <v>Eukaryota</v>
      </c>
      <c r="J1559" t="str">
        <f>VLOOKUP($B1559,SOCS_box_taxonomy!$B$2:$Z$948,7,0)</f>
        <v xml:space="preserve"> Metazoa</v>
      </c>
      <c r="K1559" t="str">
        <f>VLOOKUP($B1559,SOCS_box_taxonomy!$B$2:$Z$948,8,0)</f>
        <v xml:space="preserve"> Ecdysozoa</v>
      </c>
      <c r="L1559" t="str">
        <f>VLOOKUP($B1559,SOCS_box_taxonomy!$B$2:$Z$948,9,0)</f>
        <v xml:space="preserve"> Arthropoda</v>
      </c>
      <c r="M1559" t="str">
        <f>VLOOKUP($B1559,SOCS_box_taxonomy!$B$2:$Z$948,10,0)</f>
        <v xml:space="preserve"> Hexapoda</v>
      </c>
      <c r="N1559" t="str">
        <f>VLOOKUP($B1559,SOCS_box_taxonomy!$B$2:$Z$948,11,0)</f>
        <v xml:space="preserve"> Insecta</v>
      </c>
      <c r="O1559" t="str">
        <f>VLOOKUP($B1559,SOCS_box_taxonomy!$B$2:$Z$948,12,0)</f>
        <v>Pterygota</v>
      </c>
      <c r="P1559" t="str">
        <f>VLOOKUP($B1559,SOCS_box_taxonomy!$B$2:$Z$948,13,0)</f>
        <v xml:space="preserve"> Neoptera</v>
      </c>
      <c r="Q1559" t="str">
        <f>VLOOKUP($B1559,SOCS_box_taxonomy!$B$2:$Z$948,14,0)</f>
        <v xml:space="preserve"> Endopterygota</v>
      </c>
      <c r="R1559" t="str">
        <f>VLOOKUP($B1559,SOCS_box_taxonomy!$B$2:$Z$948,15,0)</f>
        <v xml:space="preserve"> Hymenoptera</v>
      </c>
      <c r="S1559" t="str">
        <f>VLOOKUP($B1559,SOCS_box_taxonomy!$B$2:$Z$948,16,0)</f>
        <v xml:space="preserve"> Apocrita</v>
      </c>
      <c r="T1559" t="str">
        <f>VLOOKUP($B1559,SOCS_box_taxonomy!$B$2:$Z$948,17,0)</f>
        <v xml:space="preserve"> Aculeata</v>
      </c>
      <c r="U1559" t="str">
        <f>VLOOKUP($B1559,SOCS_box_taxonomy!$B$2:$Z$948,18,0)</f>
        <v>Vespoidea</v>
      </c>
      <c r="V1559" t="str">
        <f>VLOOKUP($B1559,SOCS_box_taxonomy!$B$2:$Z$948,19,0)</f>
        <v xml:space="preserve"> Formicidae</v>
      </c>
      <c r="W1559" t="str">
        <f>VLOOKUP($B1559,SOCS_box_taxonomy!$B$2:$Z$948,20,0)</f>
        <v xml:space="preserve"> Formicinae</v>
      </c>
      <c r="X1559" t="str">
        <f>VLOOKUP($B1559,SOCS_box_taxonomy!$B$2:$Z$948,21,0)</f>
        <v xml:space="preserve"> Camponotus.</v>
      </c>
      <c r="Y1559">
        <f>VLOOKUP($B1559,SOCS_box_taxonomy!$B$2:$Z$948,22,0)</f>
        <v>0</v>
      </c>
    </row>
    <row r="1560" spans="1:26">
      <c r="A1560" t="s">
        <v>722</v>
      </c>
      <c r="B1560" t="s">
        <v>1813</v>
      </c>
      <c r="C1560">
        <v>529</v>
      </c>
      <c r="D1560" t="s">
        <v>21</v>
      </c>
      <c r="E1560">
        <v>464</v>
      </c>
      <c r="F1560">
        <v>501</v>
      </c>
      <c r="G1560">
        <v>1016</v>
      </c>
      <c r="H1560" t="s">
        <v>1265</v>
      </c>
      <c r="I1560" t="str">
        <f>VLOOKUP($B1560,SOCS_box_taxonomy!$B$2:$Z$948,6,0)</f>
        <v>Eukaryota</v>
      </c>
      <c r="J1560" t="str">
        <f>VLOOKUP($B1560,SOCS_box_taxonomy!$B$2:$Z$948,7,0)</f>
        <v xml:space="preserve"> Metazoa</v>
      </c>
      <c r="K1560" t="str">
        <f>VLOOKUP($B1560,SOCS_box_taxonomy!$B$2:$Z$948,8,0)</f>
        <v xml:space="preserve"> Ecdysozoa</v>
      </c>
      <c r="L1560" t="str">
        <f>VLOOKUP($B1560,SOCS_box_taxonomy!$B$2:$Z$948,9,0)</f>
        <v xml:space="preserve"> Arthropoda</v>
      </c>
      <c r="M1560" t="str">
        <f>VLOOKUP($B1560,SOCS_box_taxonomy!$B$2:$Z$948,10,0)</f>
        <v xml:space="preserve"> Hexapoda</v>
      </c>
      <c r="N1560" t="str">
        <f>VLOOKUP($B1560,SOCS_box_taxonomy!$B$2:$Z$948,11,0)</f>
        <v xml:space="preserve"> Insecta</v>
      </c>
      <c r="O1560" t="str">
        <f>VLOOKUP($B1560,SOCS_box_taxonomy!$B$2:$Z$948,12,0)</f>
        <v>Pterygota</v>
      </c>
      <c r="P1560" t="str">
        <f>VLOOKUP($B1560,SOCS_box_taxonomy!$B$2:$Z$948,13,0)</f>
        <v xml:space="preserve"> Neoptera</v>
      </c>
      <c r="Q1560" t="str">
        <f>VLOOKUP($B1560,SOCS_box_taxonomy!$B$2:$Z$948,14,0)</f>
        <v xml:space="preserve"> Endopterygota</v>
      </c>
      <c r="R1560" t="str">
        <f>VLOOKUP($B1560,SOCS_box_taxonomy!$B$2:$Z$948,15,0)</f>
        <v xml:space="preserve"> Hymenoptera</v>
      </c>
      <c r="S1560" t="str">
        <f>VLOOKUP($B1560,SOCS_box_taxonomy!$B$2:$Z$948,16,0)</f>
        <v xml:space="preserve"> Apocrita</v>
      </c>
      <c r="T1560" t="str">
        <f>VLOOKUP($B1560,SOCS_box_taxonomy!$B$2:$Z$948,17,0)</f>
        <v xml:space="preserve"> Aculeata</v>
      </c>
      <c r="U1560" t="str">
        <f>VLOOKUP($B1560,SOCS_box_taxonomy!$B$2:$Z$948,18,0)</f>
        <v>Vespoidea</v>
      </c>
      <c r="V1560" t="str">
        <f>VLOOKUP($B1560,SOCS_box_taxonomy!$B$2:$Z$948,19,0)</f>
        <v xml:space="preserve"> Formicidae</v>
      </c>
      <c r="W1560" t="str">
        <f>VLOOKUP($B1560,SOCS_box_taxonomy!$B$2:$Z$948,20,0)</f>
        <v xml:space="preserve"> Formicinae</v>
      </c>
      <c r="X1560" t="str">
        <f>VLOOKUP($B1560,SOCS_box_taxonomy!$B$2:$Z$948,21,0)</f>
        <v xml:space="preserve"> Camponotus.</v>
      </c>
      <c r="Y1560">
        <f>VLOOKUP($B1560,SOCS_box_taxonomy!$B$2:$Z$948,22,0)</f>
        <v>0</v>
      </c>
      <c r="Z1560">
        <f>$F1560-$E1560+1</f>
        <v>38</v>
      </c>
    </row>
    <row r="1561" spans="1:26">
      <c r="A1561" t="s">
        <v>722</v>
      </c>
      <c r="B1561" t="s">
        <v>1813</v>
      </c>
      <c r="C1561">
        <v>529</v>
      </c>
      <c r="D1561" t="s">
        <v>1431</v>
      </c>
      <c r="E1561">
        <v>69</v>
      </c>
      <c r="F1561">
        <v>332</v>
      </c>
      <c r="G1561">
        <v>24</v>
      </c>
      <c r="I1561" t="str">
        <f>VLOOKUP($B1561,SOCS_box_taxonomy!$B$2:$Z$948,6,0)</f>
        <v>Eukaryota</v>
      </c>
      <c r="J1561" t="str">
        <f>VLOOKUP($B1561,SOCS_box_taxonomy!$B$2:$Z$948,7,0)</f>
        <v xml:space="preserve"> Metazoa</v>
      </c>
      <c r="K1561" t="str">
        <f>VLOOKUP($B1561,SOCS_box_taxonomy!$B$2:$Z$948,8,0)</f>
        <v xml:space="preserve"> Ecdysozoa</v>
      </c>
      <c r="L1561" t="str">
        <f>VLOOKUP($B1561,SOCS_box_taxonomy!$B$2:$Z$948,9,0)</f>
        <v xml:space="preserve"> Arthropoda</v>
      </c>
      <c r="M1561" t="str">
        <f>VLOOKUP($B1561,SOCS_box_taxonomy!$B$2:$Z$948,10,0)</f>
        <v xml:space="preserve"> Hexapoda</v>
      </c>
      <c r="N1561" t="str">
        <f>VLOOKUP($B1561,SOCS_box_taxonomy!$B$2:$Z$948,11,0)</f>
        <v xml:space="preserve"> Insecta</v>
      </c>
      <c r="O1561" t="str">
        <f>VLOOKUP($B1561,SOCS_box_taxonomy!$B$2:$Z$948,12,0)</f>
        <v>Pterygota</v>
      </c>
      <c r="P1561" t="str">
        <f>VLOOKUP($B1561,SOCS_box_taxonomy!$B$2:$Z$948,13,0)</f>
        <v xml:space="preserve"> Neoptera</v>
      </c>
      <c r="Q1561" t="str">
        <f>VLOOKUP($B1561,SOCS_box_taxonomy!$B$2:$Z$948,14,0)</f>
        <v xml:space="preserve"> Endopterygota</v>
      </c>
      <c r="R1561" t="str">
        <f>VLOOKUP($B1561,SOCS_box_taxonomy!$B$2:$Z$948,15,0)</f>
        <v xml:space="preserve"> Hymenoptera</v>
      </c>
      <c r="S1561" t="str">
        <f>VLOOKUP($B1561,SOCS_box_taxonomy!$B$2:$Z$948,16,0)</f>
        <v xml:space="preserve"> Apocrita</v>
      </c>
      <c r="T1561" t="str">
        <f>VLOOKUP($B1561,SOCS_box_taxonomy!$B$2:$Z$948,17,0)</f>
        <v xml:space="preserve"> Aculeata</v>
      </c>
      <c r="U1561" t="str">
        <f>VLOOKUP($B1561,SOCS_box_taxonomy!$B$2:$Z$948,18,0)</f>
        <v>Vespoidea</v>
      </c>
      <c r="V1561" t="str">
        <f>VLOOKUP($B1561,SOCS_box_taxonomy!$B$2:$Z$948,19,0)</f>
        <v xml:space="preserve"> Formicidae</v>
      </c>
      <c r="W1561" t="str">
        <f>VLOOKUP($B1561,SOCS_box_taxonomy!$B$2:$Z$948,20,0)</f>
        <v xml:space="preserve"> Formicinae</v>
      </c>
      <c r="X1561" t="str">
        <f>VLOOKUP($B1561,SOCS_box_taxonomy!$B$2:$Z$948,21,0)</f>
        <v xml:space="preserve"> Camponotus.</v>
      </c>
      <c r="Y1561">
        <f>VLOOKUP($B1561,SOCS_box_taxonomy!$B$2:$Z$948,22,0)</f>
        <v>0</v>
      </c>
    </row>
    <row r="1562" spans="1:26">
      <c r="A1562" t="s">
        <v>723</v>
      </c>
      <c r="B1562" t="s">
        <v>1814</v>
      </c>
      <c r="C1562">
        <v>460</v>
      </c>
      <c r="D1562" t="s">
        <v>1319</v>
      </c>
      <c r="E1562">
        <v>122</v>
      </c>
      <c r="F1562">
        <v>149</v>
      </c>
      <c r="G1562">
        <v>5717</v>
      </c>
      <c r="H1562" t="s">
        <v>1320</v>
      </c>
      <c r="I1562" t="str">
        <f>VLOOKUP($B1562,SOCS_box_taxonomy!$B$2:$Z$948,6,0)</f>
        <v>Eukaryota</v>
      </c>
      <c r="J1562" t="str">
        <f>VLOOKUP($B1562,SOCS_box_taxonomy!$B$2:$Z$948,7,0)</f>
        <v xml:space="preserve"> Metazoa</v>
      </c>
      <c r="K1562" t="str">
        <f>VLOOKUP($B1562,SOCS_box_taxonomy!$B$2:$Z$948,8,0)</f>
        <v xml:space="preserve"> Ecdysozoa</v>
      </c>
      <c r="L1562" t="str">
        <f>VLOOKUP($B1562,SOCS_box_taxonomy!$B$2:$Z$948,9,0)</f>
        <v xml:space="preserve"> Arthropoda</v>
      </c>
      <c r="M1562" t="str">
        <f>VLOOKUP($B1562,SOCS_box_taxonomy!$B$2:$Z$948,10,0)</f>
        <v xml:space="preserve"> Hexapoda</v>
      </c>
      <c r="N1562" t="str">
        <f>VLOOKUP($B1562,SOCS_box_taxonomy!$B$2:$Z$948,11,0)</f>
        <v xml:space="preserve"> Insecta</v>
      </c>
      <c r="O1562" t="str">
        <f>VLOOKUP($B1562,SOCS_box_taxonomy!$B$2:$Z$948,12,0)</f>
        <v>Pterygota</v>
      </c>
      <c r="P1562" t="str">
        <f>VLOOKUP($B1562,SOCS_box_taxonomy!$B$2:$Z$948,13,0)</f>
        <v xml:space="preserve"> Neoptera</v>
      </c>
      <c r="Q1562" t="str">
        <f>VLOOKUP($B1562,SOCS_box_taxonomy!$B$2:$Z$948,14,0)</f>
        <v xml:space="preserve"> Endopterygota</v>
      </c>
      <c r="R1562" t="str">
        <f>VLOOKUP($B1562,SOCS_box_taxonomy!$B$2:$Z$948,15,0)</f>
        <v xml:space="preserve"> Hymenoptera</v>
      </c>
      <c r="S1562" t="str">
        <f>VLOOKUP($B1562,SOCS_box_taxonomy!$B$2:$Z$948,16,0)</f>
        <v xml:space="preserve"> Apocrita</v>
      </c>
      <c r="T1562" t="str">
        <f>VLOOKUP($B1562,SOCS_box_taxonomy!$B$2:$Z$948,17,0)</f>
        <v xml:space="preserve"> Aculeata</v>
      </c>
      <c r="U1562" t="str">
        <f>VLOOKUP($B1562,SOCS_box_taxonomy!$B$2:$Z$948,18,0)</f>
        <v>Vespoidea</v>
      </c>
      <c r="V1562" t="str">
        <f>VLOOKUP($B1562,SOCS_box_taxonomy!$B$2:$Z$948,19,0)</f>
        <v xml:space="preserve"> Formicidae</v>
      </c>
      <c r="W1562" t="str">
        <f>VLOOKUP($B1562,SOCS_box_taxonomy!$B$2:$Z$948,20,0)</f>
        <v xml:space="preserve"> Ponerinae</v>
      </c>
      <c r="X1562" t="str">
        <f>VLOOKUP($B1562,SOCS_box_taxonomy!$B$2:$Z$948,21,0)</f>
        <v xml:space="preserve"> Ponerini</v>
      </c>
      <c r="Y1562" t="str">
        <f>VLOOKUP($B1562,SOCS_box_taxonomy!$B$2:$Z$948,22,0)</f>
        <v xml:space="preserve"> Harpegnathos.</v>
      </c>
    </row>
    <row r="1563" spans="1:26">
      <c r="A1563" t="s">
        <v>723</v>
      </c>
      <c r="B1563" t="s">
        <v>1814</v>
      </c>
      <c r="C1563">
        <v>460</v>
      </c>
      <c r="D1563" t="s">
        <v>1269</v>
      </c>
      <c r="E1563">
        <v>18</v>
      </c>
      <c r="F1563">
        <v>108</v>
      </c>
      <c r="G1563">
        <v>64467</v>
      </c>
      <c r="H1563" t="s">
        <v>1270</v>
      </c>
      <c r="I1563" t="str">
        <f>VLOOKUP($B1563,SOCS_box_taxonomy!$B$2:$Z$948,6,0)</f>
        <v>Eukaryota</v>
      </c>
      <c r="J1563" t="str">
        <f>VLOOKUP($B1563,SOCS_box_taxonomy!$B$2:$Z$948,7,0)</f>
        <v xml:space="preserve"> Metazoa</v>
      </c>
      <c r="K1563" t="str">
        <f>VLOOKUP($B1563,SOCS_box_taxonomy!$B$2:$Z$948,8,0)</f>
        <v xml:space="preserve"> Ecdysozoa</v>
      </c>
      <c r="L1563" t="str">
        <f>VLOOKUP($B1563,SOCS_box_taxonomy!$B$2:$Z$948,9,0)</f>
        <v xml:space="preserve"> Arthropoda</v>
      </c>
      <c r="M1563" t="str">
        <f>VLOOKUP($B1563,SOCS_box_taxonomy!$B$2:$Z$948,10,0)</f>
        <v xml:space="preserve"> Hexapoda</v>
      </c>
      <c r="N1563" t="str">
        <f>VLOOKUP($B1563,SOCS_box_taxonomy!$B$2:$Z$948,11,0)</f>
        <v xml:space="preserve"> Insecta</v>
      </c>
      <c r="O1563" t="str">
        <f>VLOOKUP($B1563,SOCS_box_taxonomy!$B$2:$Z$948,12,0)</f>
        <v>Pterygota</v>
      </c>
      <c r="P1563" t="str">
        <f>VLOOKUP($B1563,SOCS_box_taxonomy!$B$2:$Z$948,13,0)</f>
        <v xml:space="preserve"> Neoptera</v>
      </c>
      <c r="Q1563" t="str">
        <f>VLOOKUP($B1563,SOCS_box_taxonomy!$B$2:$Z$948,14,0)</f>
        <v xml:space="preserve"> Endopterygota</v>
      </c>
      <c r="R1563" t="str">
        <f>VLOOKUP($B1563,SOCS_box_taxonomy!$B$2:$Z$948,15,0)</f>
        <v xml:space="preserve"> Hymenoptera</v>
      </c>
      <c r="S1563" t="str">
        <f>VLOOKUP($B1563,SOCS_box_taxonomy!$B$2:$Z$948,16,0)</f>
        <v xml:space="preserve"> Apocrita</v>
      </c>
      <c r="T1563" t="str">
        <f>VLOOKUP($B1563,SOCS_box_taxonomy!$B$2:$Z$948,17,0)</f>
        <v xml:space="preserve"> Aculeata</v>
      </c>
      <c r="U1563" t="str">
        <f>VLOOKUP($B1563,SOCS_box_taxonomy!$B$2:$Z$948,18,0)</f>
        <v>Vespoidea</v>
      </c>
      <c r="V1563" t="str">
        <f>VLOOKUP($B1563,SOCS_box_taxonomy!$B$2:$Z$948,19,0)</f>
        <v xml:space="preserve"> Formicidae</v>
      </c>
      <c r="W1563" t="str">
        <f>VLOOKUP($B1563,SOCS_box_taxonomy!$B$2:$Z$948,20,0)</f>
        <v xml:space="preserve"> Ponerinae</v>
      </c>
      <c r="X1563" t="str">
        <f>VLOOKUP($B1563,SOCS_box_taxonomy!$B$2:$Z$948,21,0)</f>
        <v xml:space="preserve"> Ponerini</v>
      </c>
      <c r="Y1563" t="str">
        <f>VLOOKUP($B1563,SOCS_box_taxonomy!$B$2:$Z$948,22,0)</f>
        <v xml:space="preserve"> Harpegnathos.</v>
      </c>
    </row>
    <row r="1564" spans="1:26">
      <c r="A1564" t="s">
        <v>723</v>
      </c>
      <c r="B1564" t="s">
        <v>1814</v>
      </c>
      <c r="C1564">
        <v>460</v>
      </c>
      <c r="D1564" t="s">
        <v>1269</v>
      </c>
      <c r="E1564">
        <v>157</v>
      </c>
      <c r="F1564">
        <v>214</v>
      </c>
      <c r="G1564">
        <v>64467</v>
      </c>
      <c r="H1564" t="s">
        <v>1270</v>
      </c>
      <c r="I1564" t="str">
        <f>VLOOKUP($B1564,SOCS_box_taxonomy!$B$2:$Z$948,6,0)</f>
        <v>Eukaryota</v>
      </c>
      <c r="J1564" t="str">
        <f>VLOOKUP($B1564,SOCS_box_taxonomy!$B$2:$Z$948,7,0)</f>
        <v xml:space="preserve"> Metazoa</v>
      </c>
      <c r="K1564" t="str">
        <f>VLOOKUP($B1564,SOCS_box_taxonomy!$B$2:$Z$948,8,0)</f>
        <v xml:space="preserve"> Ecdysozoa</v>
      </c>
      <c r="L1564" t="str">
        <f>VLOOKUP($B1564,SOCS_box_taxonomy!$B$2:$Z$948,9,0)</f>
        <v xml:space="preserve"> Arthropoda</v>
      </c>
      <c r="M1564" t="str">
        <f>VLOOKUP($B1564,SOCS_box_taxonomy!$B$2:$Z$948,10,0)</f>
        <v xml:space="preserve"> Hexapoda</v>
      </c>
      <c r="N1564" t="str">
        <f>VLOOKUP($B1564,SOCS_box_taxonomy!$B$2:$Z$948,11,0)</f>
        <v xml:space="preserve"> Insecta</v>
      </c>
      <c r="O1564" t="str">
        <f>VLOOKUP($B1564,SOCS_box_taxonomy!$B$2:$Z$948,12,0)</f>
        <v>Pterygota</v>
      </c>
      <c r="P1564" t="str">
        <f>VLOOKUP($B1564,SOCS_box_taxonomy!$B$2:$Z$948,13,0)</f>
        <v xml:space="preserve"> Neoptera</v>
      </c>
      <c r="Q1564" t="str">
        <f>VLOOKUP($B1564,SOCS_box_taxonomy!$B$2:$Z$948,14,0)</f>
        <v xml:space="preserve"> Endopterygota</v>
      </c>
      <c r="R1564" t="str">
        <f>VLOOKUP($B1564,SOCS_box_taxonomy!$B$2:$Z$948,15,0)</f>
        <v xml:space="preserve"> Hymenoptera</v>
      </c>
      <c r="S1564" t="str">
        <f>VLOOKUP($B1564,SOCS_box_taxonomy!$B$2:$Z$948,16,0)</f>
        <v xml:space="preserve"> Apocrita</v>
      </c>
      <c r="T1564" t="str">
        <f>VLOOKUP($B1564,SOCS_box_taxonomy!$B$2:$Z$948,17,0)</f>
        <v xml:space="preserve"> Aculeata</v>
      </c>
      <c r="U1564" t="str">
        <f>VLOOKUP($B1564,SOCS_box_taxonomy!$B$2:$Z$948,18,0)</f>
        <v>Vespoidea</v>
      </c>
      <c r="V1564" t="str">
        <f>VLOOKUP($B1564,SOCS_box_taxonomy!$B$2:$Z$948,19,0)</f>
        <v xml:space="preserve"> Formicidae</v>
      </c>
      <c r="W1564" t="str">
        <f>VLOOKUP($B1564,SOCS_box_taxonomy!$B$2:$Z$948,20,0)</f>
        <v xml:space="preserve"> Ponerinae</v>
      </c>
      <c r="X1564" t="str">
        <f>VLOOKUP($B1564,SOCS_box_taxonomy!$B$2:$Z$948,21,0)</f>
        <v xml:space="preserve"> Ponerini</v>
      </c>
      <c r="Y1564" t="str">
        <f>VLOOKUP($B1564,SOCS_box_taxonomy!$B$2:$Z$948,22,0)</f>
        <v xml:space="preserve"> Harpegnathos.</v>
      </c>
    </row>
    <row r="1565" spans="1:26">
      <c r="A1565" t="s">
        <v>723</v>
      </c>
      <c r="B1565" t="s">
        <v>1814</v>
      </c>
      <c r="C1565">
        <v>460</v>
      </c>
      <c r="D1565" t="s">
        <v>1269</v>
      </c>
      <c r="E1565">
        <v>224</v>
      </c>
      <c r="F1565">
        <v>320</v>
      </c>
      <c r="G1565">
        <v>64467</v>
      </c>
      <c r="H1565" t="s">
        <v>1270</v>
      </c>
      <c r="I1565" t="str">
        <f>VLOOKUP($B1565,SOCS_box_taxonomy!$B$2:$Z$948,6,0)</f>
        <v>Eukaryota</v>
      </c>
      <c r="J1565" t="str">
        <f>VLOOKUP($B1565,SOCS_box_taxonomy!$B$2:$Z$948,7,0)</f>
        <v xml:space="preserve"> Metazoa</v>
      </c>
      <c r="K1565" t="str">
        <f>VLOOKUP($B1565,SOCS_box_taxonomy!$B$2:$Z$948,8,0)</f>
        <v xml:space="preserve"> Ecdysozoa</v>
      </c>
      <c r="L1565" t="str">
        <f>VLOOKUP($B1565,SOCS_box_taxonomy!$B$2:$Z$948,9,0)</f>
        <v xml:space="preserve"> Arthropoda</v>
      </c>
      <c r="M1565" t="str">
        <f>VLOOKUP($B1565,SOCS_box_taxonomy!$B$2:$Z$948,10,0)</f>
        <v xml:space="preserve"> Hexapoda</v>
      </c>
      <c r="N1565" t="str">
        <f>VLOOKUP($B1565,SOCS_box_taxonomy!$B$2:$Z$948,11,0)</f>
        <v xml:space="preserve"> Insecta</v>
      </c>
      <c r="O1565" t="str">
        <f>VLOOKUP($B1565,SOCS_box_taxonomy!$B$2:$Z$948,12,0)</f>
        <v>Pterygota</v>
      </c>
      <c r="P1565" t="str">
        <f>VLOOKUP($B1565,SOCS_box_taxonomy!$B$2:$Z$948,13,0)</f>
        <v xml:space="preserve"> Neoptera</v>
      </c>
      <c r="Q1565" t="str">
        <f>VLOOKUP($B1565,SOCS_box_taxonomy!$B$2:$Z$948,14,0)</f>
        <v xml:space="preserve"> Endopterygota</v>
      </c>
      <c r="R1565" t="str">
        <f>VLOOKUP($B1565,SOCS_box_taxonomy!$B$2:$Z$948,15,0)</f>
        <v xml:space="preserve"> Hymenoptera</v>
      </c>
      <c r="S1565" t="str">
        <f>VLOOKUP($B1565,SOCS_box_taxonomy!$B$2:$Z$948,16,0)</f>
        <v xml:space="preserve"> Apocrita</v>
      </c>
      <c r="T1565" t="str">
        <f>VLOOKUP($B1565,SOCS_box_taxonomy!$B$2:$Z$948,17,0)</f>
        <v xml:space="preserve"> Aculeata</v>
      </c>
      <c r="U1565" t="str">
        <f>VLOOKUP($B1565,SOCS_box_taxonomy!$B$2:$Z$948,18,0)</f>
        <v>Vespoidea</v>
      </c>
      <c r="V1565" t="str">
        <f>VLOOKUP($B1565,SOCS_box_taxonomy!$B$2:$Z$948,19,0)</f>
        <v xml:space="preserve"> Formicidae</v>
      </c>
      <c r="W1565" t="str">
        <f>VLOOKUP($B1565,SOCS_box_taxonomy!$B$2:$Z$948,20,0)</f>
        <v xml:space="preserve"> Ponerinae</v>
      </c>
      <c r="X1565" t="str">
        <f>VLOOKUP($B1565,SOCS_box_taxonomy!$B$2:$Z$948,21,0)</f>
        <v xml:space="preserve"> Ponerini</v>
      </c>
      <c r="Y1565" t="str">
        <f>VLOOKUP($B1565,SOCS_box_taxonomy!$B$2:$Z$948,22,0)</f>
        <v xml:space="preserve"> Harpegnathos.</v>
      </c>
    </row>
    <row r="1566" spans="1:26">
      <c r="A1566" t="s">
        <v>723</v>
      </c>
      <c r="B1566" t="s">
        <v>1814</v>
      </c>
      <c r="C1566">
        <v>460</v>
      </c>
      <c r="D1566" t="s">
        <v>1269</v>
      </c>
      <c r="E1566">
        <v>258</v>
      </c>
      <c r="F1566">
        <v>361</v>
      </c>
      <c r="G1566">
        <v>64467</v>
      </c>
      <c r="H1566" t="s">
        <v>1270</v>
      </c>
      <c r="I1566" t="str">
        <f>VLOOKUP($B1566,SOCS_box_taxonomy!$B$2:$Z$948,6,0)</f>
        <v>Eukaryota</v>
      </c>
      <c r="J1566" t="str">
        <f>VLOOKUP($B1566,SOCS_box_taxonomy!$B$2:$Z$948,7,0)</f>
        <v xml:space="preserve"> Metazoa</v>
      </c>
      <c r="K1566" t="str">
        <f>VLOOKUP($B1566,SOCS_box_taxonomy!$B$2:$Z$948,8,0)</f>
        <v xml:space="preserve"> Ecdysozoa</v>
      </c>
      <c r="L1566" t="str">
        <f>VLOOKUP($B1566,SOCS_box_taxonomy!$B$2:$Z$948,9,0)</f>
        <v xml:space="preserve"> Arthropoda</v>
      </c>
      <c r="M1566" t="str">
        <f>VLOOKUP($B1566,SOCS_box_taxonomy!$B$2:$Z$948,10,0)</f>
        <v xml:space="preserve"> Hexapoda</v>
      </c>
      <c r="N1566" t="str">
        <f>VLOOKUP($B1566,SOCS_box_taxonomy!$B$2:$Z$948,11,0)</f>
        <v xml:space="preserve"> Insecta</v>
      </c>
      <c r="O1566" t="str">
        <f>VLOOKUP($B1566,SOCS_box_taxonomy!$B$2:$Z$948,12,0)</f>
        <v>Pterygota</v>
      </c>
      <c r="P1566" t="str">
        <f>VLOOKUP($B1566,SOCS_box_taxonomy!$B$2:$Z$948,13,0)</f>
        <v xml:space="preserve"> Neoptera</v>
      </c>
      <c r="Q1566" t="str">
        <f>VLOOKUP($B1566,SOCS_box_taxonomy!$B$2:$Z$948,14,0)</f>
        <v xml:space="preserve"> Endopterygota</v>
      </c>
      <c r="R1566" t="str">
        <f>VLOOKUP($B1566,SOCS_box_taxonomy!$B$2:$Z$948,15,0)</f>
        <v xml:space="preserve"> Hymenoptera</v>
      </c>
      <c r="S1566" t="str">
        <f>VLOOKUP($B1566,SOCS_box_taxonomy!$B$2:$Z$948,16,0)</f>
        <v xml:space="preserve"> Apocrita</v>
      </c>
      <c r="T1566" t="str">
        <f>VLOOKUP($B1566,SOCS_box_taxonomy!$B$2:$Z$948,17,0)</f>
        <v xml:space="preserve"> Aculeata</v>
      </c>
      <c r="U1566" t="str">
        <f>VLOOKUP($B1566,SOCS_box_taxonomy!$B$2:$Z$948,18,0)</f>
        <v>Vespoidea</v>
      </c>
      <c r="V1566" t="str">
        <f>VLOOKUP($B1566,SOCS_box_taxonomy!$B$2:$Z$948,19,0)</f>
        <v xml:space="preserve"> Formicidae</v>
      </c>
      <c r="W1566" t="str">
        <f>VLOOKUP($B1566,SOCS_box_taxonomy!$B$2:$Z$948,20,0)</f>
        <v xml:space="preserve"> Ponerinae</v>
      </c>
      <c r="X1566" t="str">
        <f>VLOOKUP($B1566,SOCS_box_taxonomy!$B$2:$Z$948,21,0)</f>
        <v xml:space="preserve"> Ponerini</v>
      </c>
      <c r="Y1566" t="str">
        <f>VLOOKUP($B1566,SOCS_box_taxonomy!$B$2:$Z$948,22,0)</f>
        <v xml:space="preserve"> Harpegnathos.</v>
      </c>
    </row>
    <row r="1567" spans="1:26">
      <c r="A1567" t="s">
        <v>723</v>
      </c>
      <c r="B1567" t="s">
        <v>1814</v>
      </c>
      <c r="C1567">
        <v>460</v>
      </c>
      <c r="D1567" t="s">
        <v>1325</v>
      </c>
      <c r="E1567">
        <v>44</v>
      </c>
      <c r="F1567">
        <v>97</v>
      </c>
      <c r="G1567">
        <v>4200</v>
      </c>
      <c r="H1567" t="s">
        <v>1326</v>
      </c>
      <c r="I1567" t="str">
        <f>VLOOKUP($B1567,SOCS_box_taxonomy!$B$2:$Z$948,6,0)</f>
        <v>Eukaryota</v>
      </c>
      <c r="J1567" t="str">
        <f>VLOOKUP($B1567,SOCS_box_taxonomy!$B$2:$Z$948,7,0)</f>
        <v xml:space="preserve"> Metazoa</v>
      </c>
      <c r="K1567" t="str">
        <f>VLOOKUP($B1567,SOCS_box_taxonomy!$B$2:$Z$948,8,0)</f>
        <v xml:space="preserve"> Ecdysozoa</v>
      </c>
      <c r="L1567" t="str">
        <f>VLOOKUP($B1567,SOCS_box_taxonomy!$B$2:$Z$948,9,0)</f>
        <v xml:space="preserve"> Arthropoda</v>
      </c>
      <c r="M1567" t="str">
        <f>VLOOKUP($B1567,SOCS_box_taxonomy!$B$2:$Z$948,10,0)</f>
        <v xml:space="preserve"> Hexapoda</v>
      </c>
      <c r="N1567" t="str">
        <f>VLOOKUP($B1567,SOCS_box_taxonomy!$B$2:$Z$948,11,0)</f>
        <v xml:space="preserve"> Insecta</v>
      </c>
      <c r="O1567" t="str">
        <f>VLOOKUP($B1567,SOCS_box_taxonomy!$B$2:$Z$948,12,0)</f>
        <v>Pterygota</v>
      </c>
      <c r="P1567" t="str">
        <f>VLOOKUP($B1567,SOCS_box_taxonomy!$B$2:$Z$948,13,0)</f>
        <v xml:space="preserve"> Neoptera</v>
      </c>
      <c r="Q1567" t="str">
        <f>VLOOKUP($B1567,SOCS_box_taxonomy!$B$2:$Z$948,14,0)</f>
        <v xml:space="preserve"> Endopterygota</v>
      </c>
      <c r="R1567" t="str">
        <f>VLOOKUP($B1567,SOCS_box_taxonomy!$B$2:$Z$948,15,0)</f>
        <v xml:space="preserve"> Hymenoptera</v>
      </c>
      <c r="S1567" t="str">
        <f>VLOOKUP($B1567,SOCS_box_taxonomy!$B$2:$Z$948,16,0)</f>
        <v xml:space="preserve"> Apocrita</v>
      </c>
      <c r="T1567" t="str">
        <f>VLOOKUP($B1567,SOCS_box_taxonomy!$B$2:$Z$948,17,0)</f>
        <v xml:space="preserve"> Aculeata</v>
      </c>
      <c r="U1567" t="str">
        <f>VLOOKUP($B1567,SOCS_box_taxonomy!$B$2:$Z$948,18,0)</f>
        <v>Vespoidea</v>
      </c>
      <c r="V1567" t="str">
        <f>VLOOKUP($B1567,SOCS_box_taxonomy!$B$2:$Z$948,19,0)</f>
        <v xml:space="preserve"> Formicidae</v>
      </c>
      <c r="W1567" t="str">
        <f>VLOOKUP($B1567,SOCS_box_taxonomy!$B$2:$Z$948,20,0)</f>
        <v xml:space="preserve"> Ponerinae</v>
      </c>
      <c r="X1567" t="str">
        <f>VLOOKUP($B1567,SOCS_box_taxonomy!$B$2:$Z$948,21,0)</f>
        <v xml:space="preserve"> Ponerini</v>
      </c>
      <c r="Y1567" t="str">
        <f>VLOOKUP($B1567,SOCS_box_taxonomy!$B$2:$Z$948,22,0)</f>
        <v xml:space="preserve"> Harpegnathos.</v>
      </c>
    </row>
    <row r="1568" spans="1:26">
      <c r="A1568" t="s">
        <v>723</v>
      </c>
      <c r="B1568" t="s">
        <v>1814</v>
      </c>
      <c r="C1568">
        <v>460</v>
      </c>
      <c r="D1568" t="s">
        <v>21</v>
      </c>
      <c r="E1568">
        <v>419</v>
      </c>
      <c r="F1568">
        <v>458</v>
      </c>
      <c r="G1568">
        <v>1016</v>
      </c>
      <c r="H1568" t="s">
        <v>1265</v>
      </c>
      <c r="I1568" t="str">
        <f>VLOOKUP($B1568,SOCS_box_taxonomy!$B$2:$Z$948,6,0)</f>
        <v>Eukaryota</v>
      </c>
      <c r="J1568" t="str">
        <f>VLOOKUP($B1568,SOCS_box_taxonomy!$B$2:$Z$948,7,0)</f>
        <v xml:space="preserve"> Metazoa</v>
      </c>
      <c r="K1568" t="str">
        <f>VLOOKUP($B1568,SOCS_box_taxonomy!$B$2:$Z$948,8,0)</f>
        <v xml:space="preserve"> Ecdysozoa</v>
      </c>
      <c r="L1568" t="str">
        <f>VLOOKUP($B1568,SOCS_box_taxonomy!$B$2:$Z$948,9,0)</f>
        <v xml:space="preserve"> Arthropoda</v>
      </c>
      <c r="M1568" t="str">
        <f>VLOOKUP($B1568,SOCS_box_taxonomy!$B$2:$Z$948,10,0)</f>
        <v xml:space="preserve"> Hexapoda</v>
      </c>
      <c r="N1568" t="str">
        <f>VLOOKUP($B1568,SOCS_box_taxonomy!$B$2:$Z$948,11,0)</f>
        <v xml:space="preserve"> Insecta</v>
      </c>
      <c r="O1568" t="str">
        <f>VLOOKUP($B1568,SOCS_box_taxonomy!$B$2:$Z$948,12,0)</f>
        <v>Pterygota</v>
      </c>
      <c r="P1568" t="str">
        <f>VLOOKUP($B1568,SOCS_box_taxonomy!$B$2:$Z$948,13,0)</f>
        <v xml:space="preserve"> Neoptera</v>
      </c>
      <c r="Q1568" t="str">
        <f>VLOOKUP($B1568,SOCS_box_taxonomy!$B$2:$Z$948,14,0)</f>
        <v xml:space="preserve"> Endopterygota</v>
      </c>
      <c r="R1568" t="str">
        <f>VLOOKUP($B1568,SOCS_box_taxonomy!$B$2:$Z$948,15,0)</f>
        <v xml:space="preserve"> Hymenoptera</v>
      </c>
      <c r="S1568" t="str">
        <f>VLOOKUP($B1568,SOCS_box_taxonomy!$B$2:$Z$948,16,0)</f>
        <v xml:space="preserve"> Apocrita</v>
      </c>
      <c r="T1568" t="str">
        <f>VLOOKUP($B1568,SOCS_box_taxonomy!$B$2:$Z$948,17,0)</f>
        <v xml:space="preserve"> Aculeata</v>
      </c>
      <c r="U1568" t="str">
        <f>VLOOKUP($B1568,SOCS_box_taxonomy!$B$2:$Z$948,18,0)</f>
        <v>Vespoidea</v>
      </c>
      <c r="V1568" t="str">
        <f>VLOOKUP($B1568,SOCS_box_taxonomy!$B$2:$Z$948,19,0)</f>
        <v xml:space="preserve"> Formicidae</v>
      </c>
      <c r="W1568" t="str">
        <f>VLOOKUP($B1568,SOCS_box_taxonomy!$B$2:$Z$948,20,0)</f>
        <v xml:space="preserve"> Ponerinae</v>
      </c>
      <c r="X1568" t="str">
        <f>VLOOKUP($B1568,SOCS_box_taxonomy!$B$2:$Z$948,21,0)</f>
        <v xml:space="preserve"> Ponerini</v>
      </c>
      <c r="Y1568" t="str">
        <f>VLOOKUP($B1568,SOCS_box_taxonomy!$B$2:$Z$948,22,0)</f>
        <v xml:space="preserve"> Harpegnathos.</v>
      </c>
      <c r="Z1568">
        <f>$F1568-$E1568+1</f>
        <v>40</v>
      </c>
    </row>
    <row r="1569" spans="1:26">
      <c r="A1569" t="s">
        <v>727</v>
      </c>
      <c r="B1569" t="s">
        <v>1815</v>
      </c>
      <c r="C1569">
        <v>345</v>
      </c>
      <c r="D1569" t="s">
        <v>21</v>
      </c>
      <c r="E1569">
        <v>302</v>
      </c>
      <c r="F1569">
        <v>344</v>
      </c>
      <c r="G1569">
        <v>1016</v>
      </c>
      <c r="H1569" t="s">
        <v>1265</v>
      </c>
      <c r="I1569" t="str">
        <f>VLOOKUP($B1569,SOCS_box_taxonomy!$B$2:$Z$948,6,0)</f>
        <v>Eukaryota</v>
      </c>
      <c r="J1569" t="str">
        <f>VLOOKUP($B1569,SOCS_box_taxonomy!$B$2:$Z$948,7,0)</f>
        <v xml:space="preserve"> Metazoa</v>
      </c>
      <c r="K1569" t="str">
        <f>VLOOKUP($B1569,SOCS_box_taxonomy!$B$2:$Z$948,8,0)</f>
        <v xml:space="preserve"> Ecdysozoa</v>
      </c>
      <c r="L1569" t="str">
        <f>VLOOKUP($B1569,SOCS_box_taxonomy!$B$2:$Z$948,9,0)</f>
        <v xml:space="preserve"> Arthropoda</v>
      </c>
      <c r="M1569" t="str">
        <f>VLOOKUP($B1569,SOCS_box_taxonomy!$B$2:$Z$948,10,0)</f>
        <v xml:space="preserve"> Hexapoda</v>
      </c>
      <c r="N1569" t="str">
        <f>VLOOKUP($B1569,SOCS_box_taxonomy!$B$2:$Z$948,11,0)</f>
        <v xml:space="preserve"> Insecta</v>
      </c>
      <c r="O1569" t="str">
        <f>VLOOKUP($B1569,SOCS_box_taxonomy!$B$2:$Z$948,12,0)</f>
        <v>Pterygota</v>
      </c>
      <c r="P1569" t="str">
        <f>VLOOKUP($B1569,SOCS_box_taxonomy!$B$2:$Z$948,13,0)</f>
        <v xml:space="preserve"> Neoptera</v>
      </c>
      <c r="Q1569" t="str">
        <f>VLOOKUP($B1569,SOCS_box_taxonomy!$B$2:$Z$948,14,0)</f>
        <v xml:space="preserve"> Endopterygota</v>
      </c>
      <c r="R1569" t="str">
        <f>VLOOKUP($B1569,SOCS_box_taxonomy!$B$2:$Z$948,15,0)</f>
        <v xml:space="preserve"> Hymenoptera</v>
      </c>
      <c r="S1569" t="str">
        <f>VLOOKUP($B1569,SOCS_box_taxonomy!$B$2:$Z$948,16,0)</f>
        <v xml:space="preserve"> Apocrita</v>
      </c>
      <c r="T1569" t="str">
        <f>VLOOKUP($B1569,SOCS_box_taxonomy!$B$2:$Z$948,17,0)</f>
        <v xml:space="preserve"> Aculeata</v>
      </c>
      <c r="U1569" t="str">
        <f>VLOOKUP($B1569,SOCS_box_taxonomy!$B$2:$Z$948,18,0)</f>
        <v>Vespoidea</v>
      </c>
      <c r="V1569" t="str">
        <f>VLOOKUP($B1569,SOCS_box_taxonomy!$B$2:$Z$948,19,0)</f>
        <v xml:space="preserve"> Formicidae</v>
      </c>
      <c r="W1569" t="str">
        <f>VLOOKUP($B1569,SOCS_box_taxonomy!$B$2:$Z$948,20,0)</f>
        <v xml:space="preserve"> Ponerinae</v>
      </c>
      <c r="X1569" t="str">
        <f>VLOOKUP($B1569,SOCS_box_taxonomy!$B$2:$Z$948,21,0)</f>
        <v xml:space="preserve"> Ponerini</v>
      </c>
      <c r="Y1569" t="str">
        <f>VLOOKUP($B1569,SOCS_box_taxonomy!$B$2:$Z$948,22,0)</f>
        <v xml:space="preserve"> Harpegnathos.</v>
      </c>
      <c r="Z1569">
        <f>$F1569-$E1569+1</f>
        <v>43</v>
      </c>
    </row>
    <row r="1570" spans="1:26">
      <c r="A1570" t="s">
        <v>727</v>
      </c>
      <c r="B1570" t="s">
        <v>1815</v>
      </c>
      <c r="C1570">
        <v>345</v>
      </c>
      <c r="D1570" t="s">
        <v>1460</v>
      </c>
      <c r="E1570">
        <v>174</v>
      </c>
      <c r="F1570">
        <v>207</v>
      </c>
      <c r="G1570">
        <v>21</v>
      </c>
      <c r="I1570" t="str">
        <f>VLOOKUP($B1570,SOCS_box_taxonomy!$B$2:$Z$948,6,0)</f>
        <v>Eukaryota</v>
      </c>
      <c r="J1570" t="str">
        <f>VLOOKUP($B1570,SOCS_box_taxonomy!$B$2:$Z$948,7,0)</f>
        <v xml:space="preserve"> Metazoa</v>
      </c>
      <c r="K1570" t="str">
        <f>VLOOKUP($B1570,SOCS_box_taxonomy!$B$2:$Z$948,8,0)</f>
        <v xml:space="preserve"> Ecdysozoa</v>
      </c>
      <c r="L1570" t="str">
        <f>VLOOKUP($B1570,SOCS_box_taxonomy!$B$2:$Z$948,9,0)</f>
        <v xml:space="preserve"> Arthropoda</v>
      </c>
      <c r="M1570" t="str">
        <f>VLOOKUP($B1570,SOCS_box_taxonomy!$B$2:$Z$948,10,0)</f>
        <v xml:space="preserve"> Hexapoda</v>
      </c>
      <c r="N1570" t="str">
        <f>VLOOKUP($B1570,SOCS_box_taxonomy!$B$2:$Z$948,11,0)</f>
        <v xml:space="preserve"> Insecta</v>
      </c>
      <c r="O1570" t="str">
        <f>VLOOKUP($B1570,SOCS_box_taxonomy!$B$2:$Z$948,12,0)</f>
        <v>Pterygota</v>
      </c>
      <c r="P1570" t="str">
        <f>VLOOKUP($B1570,SOCS_box_taxonomy!$B$2:$Z$948,13,0)</f>
        <v xml:space="preserve"> Neoptera</v>
      </c>
      <c r="Q1570" t="str">
        <f>VLOOKUP($B1570,SOCS_box_taxonomy!$B$2:$Z$948,14,0)</f>
        <v xml:space="preserve"> Endopterygota</v>
      </c>
      <c r="R1570" t="str">
        <f>VLOOKUP($B1570,SOCS_box_taxonomy!$B$2:$Z$948,15,0)</f>
        <v xml:space="preserve"> Hymenoptera</v>
      </c>
      <c r="S1570" t="str">
        <f>VLOOKUP($B1570,SOCS_box_taxonomy!$B$2:$Z$948,16,0)</f>
        <v xml:space="preserve"> Apocrita</v>
      </c>
      <c r="T1570" t="str">
        <f>VLOOKUP($B1570,SOCS_box_taxonomy!$B$2:$Z$948,17,0)</f>
        <v xml:space="preserve"> Aculeata</v>
      </c>
      <c r="U1570" t="str">
        <f>VLOOKUP($B1570,SOCS_box_taxonomy!$B$2:$Z$948,18,0)</f>
        <v>Vespoidea</v>
      </c>
      <c r="V1570" t="str">
        <f>VLOOKUP($B1570,SOCS_box_taxonomy!$B$2:$Z$948,19,0)</f>
        <v xml:space="preserve"> Formicidae</v>
      </c>
      <c r="W1570" t="str">
        <f>VLOOKUP($B1570,SOCS_box_taxonomy!$B$2:$Z$948,20,0)</f>
        <v xml:space="preserve"> Ponerinae</v>
      </c>
      <c r="X1570" t="str">
        <f>VLOOKUP($B1570,SOCS_box_taxonomy!$B$2:$Z$948,21,0)</f>
        <v xml:space="preserve"> Ponerini</v>
      </c>
      <c r="Y1570" t="str">
        <f>VLOOKUP($B1570,SOCS_box_taxonomy!$B$2:$Z$948,22,0)</f>
        <v xml:space="preserve"> Harpegnathos.</v>
      </c>
    </row>
    <row r="1571" spans="1:26">
      <c r="A1571" t="s">
        <v>728</v>
      </c>
      <c r="B1571" t="s">
        <v>1816</v>
      </c>
      <c r="C1571">
        <v>82</v>
      </c>
      <c r="D1571" t="s">
        <v>21</v>
      </c>
      <c r="E1571">
        <v>15</v>
      </c>
      <c r="F1571">
        <v>59</v>
      </c>
      <c r="G1571">
        <v>1016</v>
      </c>
      <c r="H1571" t="s">
        <v>1265</v>
      </c>
      <c r="I1571" t="str">
        <f>VLOOKUP($B1571,SOCS_box_taxonomy!$B$2:$Z$948,6,0)</f>
        <v>Eukaryota</v>
      </c>
      <c r="J1571" t="str">
        <f>VLOOKUP($B1571,SOCS_box_taxonomy!$B$2:$Z$948,7,0)</f>
        <v xml:space="preserve"> Metazoa</v>
      </c>
      <c r="K1571" t="str">
        <f>VLOOKUP($B1571,SOCS_box_taxonomy!$B$2:$Z$948,8,0)</f>
        <v xml:space="preserve"> Ecdysozoa</v>
      </c>
      <c r="L1571" t="str">
        <f>VLOOKUP($B1571,SOCS_box_taxonomy!$B$2:$Z$948,9,0)</f>
        <v xml:space="preserve"> Arthropoda</v>
      </c>
      <c r="M1571" t="str">
        <f>VLOOKUP($B1571,SOCS_box_taxonomy!$B$2:$Z$948,10,0)</f>
        <v xml:space="preserve"> Hexapoda</v>
      </c>
      <c r="N1571" t="str">
        <f>VLOOKUP($B1571,SOCS_box_taxonomy!$B$2:$Z$948,11,0)</f>
        <v xml:space="preserve"> Insecta</v>
      </c>
      <c r="O1571" t="str">
        <f>VLOOKUP($B1571,SOCS_box_taxonomy!$B$2:$Z$948,12,0)</f>
        <v>Pterygota</v>
      </c>
      <c r="P1571" t="str">
        <f>VLOOKUP($B1571,SOCS_box_taxonomy!$B$2:$Z$948,13,0)</f>
        <v xml:space="preserve"> Neoptera</v>
      </c>
      <c r="Q1571" t="str">
        <f>VLOOKUP($B1571,SOCS_box_taxonomy!$B$2:$Z$948,14,0)</f>
        <v xml:space="preserve"> Endopterygota</v>
      </c>
      <c r="R1571" t="str">
        <f>VLOOKUP($B1571,SOCS_box_taxonomy!$B$2:$Z$948,15,0)</f>
        <v xml:space="preserve"> Hymenoptera</v>
      </c>
      <c r="S1571" t="str">
        <f>VLOOKUP($B1571,SOCS_box_taxonomy!$B$2:$Z$948,16,0)</f>
        <v xml:space="preserve"> Apocrita</v>
      </c>
      <c r="T1571" t="str">
        <f>VLOOKUP($B1571,SOCS_box_taxonomy!$B$2:$Z$948,17,0)</f>
        <v xml:space="preserve"> Aculeata</v>
      </c>
      <c r="U1571" t="str">
        <f>VLOOKUP($B1571,SOCS_box_taxonomy!$B$2:$Z$948,18,0)</f>
        <v>Vespoidea</v>
      </c>
      <c r="V1571" t="str">
        <f>VLOOKUP($B1571,SOCS_box_taxonomy!$B$2:$Z$948,19,0)</f>
        <v xml:space="preserve"> Formicidae</v>
      </c>
      <c r="W1571" t="str">
        <f>VLOOKUP($B1571,SOCS_box_taxonomy!$B$2:$Z$948,20,0)</f>
        <v xml:space="preserve"> Ponerinae</v>
      </c>
      <c r="X1571" t="str">
        <f>VLOOKUP($B1571,SOCS_box_taxonomy!$B$2:$Z$948,21,0)</f>
        <v xml:space="preserve"> Ponerini</v>
      </c>
      <c r="Y1571" t="str">
        <f>VLOOKUP($B1571,SOCS_box_taxonomy!$B$2:$Z$948,22,0)</f>
        <v xml:space="preserve"> Harpegnathos.</v>
      </c>
      <c r="Z1571">
        <f>$F1571-$E1571+1</f>
        <v>45</v>
      </c>
    </row>
    <row r="1572" spans="1:26">
      <c r="A1572" t="s">
        <v>729</v>
      </c>
      <c r="B1572" t="s">
        <v>1817</v>
      </c>
      <c r="C1572">
        <v>449</v>
      </c>
      <c r="D1572" t="s">
        <v>21</v>
      </c>
      <c r="E1572">
        <v>406</v>
      </c>
      <c r="F1572">
        <v>446</v>
      </c>
      <c r="G1572">
        <v>1016</v>
      </c>
      <c r="H1572" t="s">
        <v>1265</v>
      </c>
      <c r="I1572" t="str">
        <f>VLOOKUP($B1572,SOCS_box_taxonomy!$B$2:$Z$948,6,0)</f>
        <v>Eukaryota</v>
      </c>
      <c r="J1572" t="str">
        <f>VLOOKUP($B1572,SOCS_box_taxonomy!$B$2:$Z$948,7,0)</f>
        <v xml:space="preserve"> Metazoa</v>
      </c>
      <c r="K1572" t="str">
        <f>VLOOKUP($B1572,SOCS_box_taxonomy!$B$2:$Z$948,8,0)</f>
        <v xml:space="preserve"> Ecdysozoa</v>
      </c>
      <c r="L1572" t="str">
        <f>VLOOKUP($B1572,SOCS_box_taxonomy!$B$2:$Z$948,9,0)</f>
        <v xml:space="preserve"> Arthropoda</v>
      </c>
      <c r="M1572" t="str">
        <f>VLOOKUP($B1572,SOCS_box_taxonomy!$B$2:$Z$948,10,0)</f>
        <v xml:space="preserve"> Hexapoda</v>
      </c>
      <c r="N1572" t="str">
        <f>VLOOKUP($B1572,SOCS_box_taxonomy!$B$2:$Z$948,11,0)</f>
        <v xml:space="preserve"> Insecta</v>
      </c>
      <c r="O1572" t="str">
        <f>VLOOKUP($B1572,SOCS_box_taxonomy!$B$2:$Z$948,12,0)</f>
        <v>Pterygota</v>
      </c>
      <c r="P1572" t="str">
        <f>VLOOKUP($B1572,SOCS_box_taxonomy!$B$2:$Z$948,13,0)</f>
        <v xml:space="preserve"> Neoptera</v>
      </c>
      <c r="Q1572" t="str">
        <f>VLOOKUP($B1572,SOCS_box_taxonomy!$B$2:$Z$948,14,0)</f>
        <v xml:space="preserve"> Endopterygota</v>
      </c>
      <c r="R1572" t="str">
        <f>VLOOKUP($B1572,SOCS_box_taxonomy!$B$2:$Z$948,15,0)</f>
        <v xml:space="preserve"> Hymenoptera</v>
      </c>
      <c r="S1572" t="str">
        <f>VLOOKUP($B1572,SOCS_box_taxonomy!$B$2:$Z$948,16,0)</f>
        <v xml:space="preserve"> Apocrita</v>
      </c>
      <c r="T1572" t="str">
        <f>VLOOKUP($B1572,SOCS_box_taxonomy!$B$2:$Z$948,17,0)</f>
        <v xml:space="preserve"> Aculeata</v>
      </c>
      <c r="U1572" t="str">
        <f>VLOOKUP($B1572,SOCS_box_taxonomy!$B$2:$Z$948,18,0)</f>
        <v>Vespoidea</v>
      </c>
      <c r="V1572" t="str">
        <f>VLOOKUP($B1572,SOCS_box_taxonomy!$B$2:$Z$948,19,0)</f>
        <v xml:space="preserve"> Formicidae</v>
      </c>
      <c r="W1572" t="str">
        <f>VLOOKUP($B1572,SOCS_box_taxonomy!$B$2:$Z$948,20,0)</f>
        <v xml:space="preserve"> Ponerinae</v>
      </c>
      <c r="X1572" t="str">
        <f>VLOOKUP($B1572,SOCS_box_taxonomy!$B$2:$Z$948,21,0)</f>
        <v xml:space="preserve"> Ponerini</v>
      </c>
      <c r="Y1572" t="str">
        <f>VLOOKUP($B1572,SOCS_box_taxonomy!$B$2:$Z$948,22,0)</f>
        <v xml:space="preserve"> Harpegnathos.</v>
      </c>
      <c r="Z1572">
        <f>$F1572-$E1572+1</f>
        <v>41</v>
      </c>
    </row>
    <row r="1573" spans="1:26">
      <c r="A1573" t="s">
        <v>729</v>
      </c>
      <c r="B1573" t="s">
        <v>1817</v>
      </c>
      <c r="C1573">
        <v>449</v>
      </c>
      <c r="D1573" t="s">
        <v>62</v>
      </c>
      <c r="E1573">
        <v>267</v>
      </c>
      <c r="F1573">
        <v>401</v>
      </c>
      <c r="G1573">
        <v>3584</v>
      </c>
      <c r="H1573" t="s">
        <v>1275</v>
      </c>
      <c r="I1573" t="str">
        <f>VLOOKUP($B1573,SOCS_box_taxonomy!$B$2:$Z$948,6,0)</f>
        <v>Eukaryota</v>
      </c>
      <c r="J1573" t="str">
        <f>VLOOKUP($B1573,SOCS_box_taxonomy!$B$2:$Z$948,7,0)</f>
        <v xml:space="preserve"> Metazoa</v>
      </c>
      <c r="K1573" t="str">
        <f>VLOOKUP($B1573,SOCS_box_taxonomy!$B$2:$Z$948,8,0)</f>
        <v xml:space="preserve"> Ecdysozoa</v>
      </c>
      <c r="L1573" t="str">
        <f>VLOOKUP($B1573,SOCS_box_taxonomy!$B$2:$Z$948,9,0)</f>
        <v xml:space="preserve"> Arthropoda</v>
      </c>
      <c r="M1573" t="str">
        <f>VLOOKUP($B1573,SOCS_box_taxonomy!$B$2:$Z$948,10,0)</f>
        <v xml:space="preserve"> Hexapoda</v>
      </c>
      <c r="N1573" t="str">
        <f>VLOOKUP($B1573,SOCS_box_taxonomy!$B$2:$Z$948,11,0)</f>
        <v xml:space="preserve"> Insecta</v>
      </c>
      <c r="O1573" t="str">
        <f>VLOOKUP($B1573,SOCS_box_taxonomy!$B$2:$Z$948,12,0)</f>
        <v>Pterygota</v>
      </c>
      <c r="P1573" t="str">
        <f>VLOOKUP($B1573,SOCS_box_taxonomy!$B$2:$Z$948,13,0)</f>
        <v xml:space="preserve"> Neoptera</v>
      </c>
      <c r="Q1573" t="str">
        <f>VLOOKUP($B1573,SOCS_box_taxonomy!$B$2:$Z$948,14,0)</f>
        <v xml:space="preserve"> Endopterygota</v>
      </c>
      <c r="R1573" t="str">
        <f>VLOOKUP($B1573,SOCS_box_taxonomy!$B$2:$Z$948,15,0)</f>
        <v xml:space="preserve"> Hymenoptera</v>
      </c>
      <c r="S1573" t="str">
        <f>VLOOKUP($B1573,SOCS_box_taxonomy!$B$2:$Z$948,16,0)</f>
        <v xml:space="preserve"> Apocrita</v>
      </c>
      <c r="T1573" t="str">
        <f>VLOOKUP($B1573,SOCS_box_taxonomy!$B$2:$Z$948,17,0)</f>
        <v xml:space="preserve"> Aculeata</v>
      </c>
      <c r="U1573" t="str">
        <f>VLOOKUP($B1573,SOCS_box_taxonomy!$B$2:$Z$948,18,0)</f>
        <v>Vespoidea</v>
      </c>
      <c r="V1573" t="str">
        <f>VLOOKUP($B1573,SOCS_box_taxonomy!$B$2:$Z$948,19,0)</f>
        <v xml:space="preserve"> Formicidae</v>
      </c>
      <c r="W1573" t="str">
        <f>VLOOKUP($B1573,SOCS_box_taxonomy!$B$2:$Z$948,20,0)</f>
        <v xml:space="preserve"> Ponerinae</v>
      </c>
      <c r="X1573" t="str">
        <f>VLOOKUP($B1573,SOCS_box_taxonomy!$B$2:$Z$948,21,0)</f>
        <v xml:space="preserve"> Ponerini</v>
      </c>
      <c r="Y1573" t="str">
        <f>VLOOKUP($B1573,SOCS_box_taxonomy!$B$2:$Z$948,22,0)</f>
        <v xml:space="preserve"> Harpegnathos.</v>
      </c>
    </row>
    <row r="1574" spans="1:26">
      <c r="A1574" t="s">
        <v>729</v>
      </c>
      <c r="B1574" t="s">
        <v>1817</v>
      </c>
      <c r="C1574">
        <v>449</v>
      </c>
      <c r="D1574" t="s">
        <v>1818</v>
      </c>
      <c r="E1574">
        <v>20</v>
      </c>
      <c r="F1574">
        <v>74</v>
      </c>
      <c r="G1574">
        <v>356</v>
      </c>
      <c r="I1574" t="str">
        <f>VLOOKUP($B1574,SOCS_box_taxonomy!$B$2:$Z$948,6,0)</f>
        <v>Eukaryota</v>
      </c>
      <c r="J1574" t="str">
        <f>VLOOKUP($B1574,SOCS_box_taxonomy!$B$2:$Z$948,7,0)</f>
        <v xml:space="preserve"> Metazoa</v>
      </c>
      <c r="K1574" t="str">
        <f>VLOOKUP($B1574,SOCS_box_taxonomy!$B$2:$Z$948,8,0)</f>
        <v xml:space="preserve"> Ecdysozoa</v>
      </c>
      <c r="L1574" t="str">
        <f>VLOOKUP($B1574,SOCS_box_taxonomy!$B$2:$Z$948,9,0)</f>
        <v xml:space="preserve"> Arthropoda</v>
      </c>
      <c r="M1574" t="str">
        <f>VLOOKUP($B1574,SOCS_box_taxonomy!$B$2:$Z$948,10,0)</f>
        <v xml:space="preserve"> Hexapoda</v>
      </c>
      <c r="N1574" t="str">
        <f>VLOOKUP($B1574,SOCS_box_taxonomy!$B$2:$Z$948,11,0)</f>
        <v xml:space="preserve"> Insecta</v>
      </c>
      <c r="O1574" t="str">
        <f>VLOOKUP($B1574,SOCS_box_taxonomy!$B$2:$Z$948,12,0)</f>
        <v>Pterygota</v>
      </c>
      <c r="P1574" t="str">
        <f>VLOOKUP($B1574,SOCS_box_taxonomy!$B$2:$Z$948,13,0)</f>
        <v xml:space="preserve"> Neoptera</v>
      </c>
      <c r="Q1574" t="str">
        <f>VLOOKUP($B1574,SOCS_box_taxonomy!$B$2:$Z$948,14,0)</f>
        <v xml:space="preserve"> Endopterygota</v>
      </c>
      <c r="R1574" t="str">
        <f>VLOOKUP($B1574,SOCS_box_taxonomy!$B$2:$Z$948,15,0)</f>
        <v xml:space="preserve"> Hymenoptera</v>
      </c>
      <c r="S1574" t="str">
        <f>VLOOKUP($B1574,SOCS_box_taxonomy!$B$2:$Z$948,16,0)</f>
        <v xml:space="preserve"> Apocrita</v>
      </c>
      <c r="T1574" t="str">
        <f>VLOOKUP($B1574,SOCS_box_taxonomy!$B$2:$Z$948,17,0)</f>
        <v xml:space="preserve"> Aculeata</v>
      </c>
      <c r="U1574" t="str">
        <f>VLOOKUP($B1574,SOCS_box_taxonomy!$B$2:$Z$948,18,0)</f>
        <v>Vespoidea</v>
      </c>
      <c r="V1574" t="str">
        <f>VLOOKUP($B1574,SOCS_box_taxonomy!$B$2:$Z$948,19,0)</f>
        <v xml:space="preserve"> Formicidae</v>
      </c>
      <c r="W1574" t="str">
        <f>VLOOKUP($B1574,SOCS_box_taxonomy!$B$2:$Z$948,20,0)</f>
        <v xml:space="preserve"> Ponerinae</v>
      </c>
      <c r="X1574" t="str">
        <f>VLOOKUP($B1574,SOCS_box_taxonomy!$B$2:$Z$948,21,0)</f>
        <v xml:space="preserve"> Ponerini</v>
      </c>
      <c r="Y1574" t="str">
        <f>VLOOKUP($B1574,SOCS_box_taxonomy!$B$2:$Z$948,22,0)</f>
        <v xml:space="preserve"> Harpegnathos.</v>
      </c>
    </row>
    <row r="1575" spans="1:26">
      <c r="A1575" t="s">
        <v>730</v>
      </c>
      <c r="B1575" t="s">
        <v>1819</v>
      </c>
      <c r="C1575">
        <v>907</v>
      </c>
      <c r="D1575" t="s">
        <v>1286</v>
      </c>
      <c r="E1575">
        <v>722</v>
      </c>
      <c r="F1575">
        <v>796</v>
      </c>
      <c r="G1575">
        <v>4403</v>
      </c>
      <c r="H1575" t="s">
        <v>1287</v>
      </c>
      <c r="I1575" t="str">
        <f>VLOOKUP($B1575,SOCS_box_taxonomy!$B$2:$Z$948,6,0)</f>
        <v>Eukaryota</v>
      </c>
      <c r="J1575" t="str">
        <f>VLOOKUP($B1575,SOCS_box_taxonomy!$B$2:$Z$948,7,0)</f>
        <v xml:space="preserve"> Metazoa</v>
      </c>
      <c r="K1575" t="str">
        <f>VLOOKUP($B1575,SOCS_box_taxonomy!$B$2:$Z$948,8,0)</f>
        <v xml:space="preserve"> Ecdysozoa</v>
      </c>
      <c r="L1575" t="str">
        <f>VLOOKUP($B1575,SOCS_box_taxonomy!$B$2:$Z$948,9,0)</f>
        <v xml:space="preserve"> Arthropoda</v>
      </c>
      <c r="M1575" t="str">
        <f>VLOOKUP($B1575,SOCS_box_taxonomy!$B$2:$Z$948,10,0)</f>
        <v xml:space="preserve"> Hexapoda</v>
      </c>
      <c r="N1575" t="str">
        <f>VLOOKUP($B1575,SOCS_box_taxonomy!$B$2:$Z$948,11,0)</f>
        <v xml:space="preserve"> Insecta</v>
      </c>
      <c r="O1575" t="str">
        <f>VLOOKUP($B1575,SOCS_box_taxonomy!$B$2:$Z$948,12,0)</f>
        <v>Pterygota</v>
      </c>
      <c r="P1575" t="str">
        <f>VLOOKUP($B1575,SOCS_box_taxonomy!$B$2:$Z$948,13,0)</f>
        <v xml:space="preserve"> Neoptera</v>
      </c>
      <c r="Q1575" t="str">
        <f>VLOOKUP($B1575,SOCS_box_taxonomy!$B$2:$Z$948,14,0)</f>
        <v xml:space="preserve"> Endopterygota</v>
      </c>
      <c r="R1575" t="str">
        <f>VLOOKUP($B1575,SOCS_box_taxonomy!$B$2:$Z$948,15,0)</f>
        <v xml:space="preserve"> Hymenoptera</v>
      </c>
      <c r="S1575" t="str">
        <f>VLOOKUP($B1575,SOCS_box_taxonomy!$B$2:$Z$948,16,0)</f>
        <v xml:space="preserve"> Apocrita</v>
      </c>
      <c r="T1575" t="str">
        <f>VLOOKUP($B1575,SOCS_box_taxonomy!$B$2:$Z$948,17,0)</f>
        <v xml:space="preserve"> Aculeata</v>
      </c>
      <c r="U1575" t="str">
        <f>VLOOKUP($B1575,SOCS_box_taxonomy!$B$2:$Z$948,18,0)</f>
        <v>Vespoidea</v>
      </c>
      <c r="V1575" t="str">
        <f>VLOOKUP($B1575,SOCS_box_taxonomy!$B$2:$Z$948,19,0)</f>
        <v xml:space="preserve"> Formicidae</v>
      </c>
      <c r="W1575" t="str">
        <f>VLOOKUP($B1575,SOCS_box_taxonomy!$B$2:$Z$948,20,0)</f>
        <v xml:space="preserve"> Ponerinae</v>
      </c>
      <c r="X1575" t="str">
        <f>VLOOKUP($B1575,SOCS_box_taxonomy!$B$2:$Z$948,21,0)</f>
        <v xml:space="preserve"> Ponerini</v>
      </c>
      <c r="Y1575" t="str">
        <f>VLOOKUP($B1575,SOCS_box_taxonomy!$B$2:$Z$948,22,0)</f>
        <v xml:space="preserve"> Harpegnathos.</v>
      </c>
    </row>
    <row r="1576" spans="1:26">
      <c r="A1576" t="s">
        <v>730</v>
      </c>
      <c r="B1576" t="s">
        <v>1819</v>
      </c>
      <c r="C1576">
        <v>907</v>
      </c>
      <c r="D1576" t="s">
        <v>21</v>
      </c>
      <c r="E1576">
        <v>834</v>
      </c>
      <c r="F1576">
        <v>870</v>
      </c>
      <c r="G1576">
        <v>1016</v>
      </c>
      <c r="H1576" t="s">
        <v>1265</v>
      </c>
      <c r="I1576" t="str">
        <f>VLOOKUP($B1576,SOCS_box_taxonomy!$B$2:$Z$948,6,0)</f>
        <v>Eukaryota</v>
      </c>
      <c r="J1576" t="str">
        <f>VLOOKUP($B1576,SOCS_box_taxonomy!$B$2:$Z$948,7,0)</f>
        <v xml:space="preserve"> Metazoa</v>
      </c>
      <c r="K1576" t="str">
        <f>VLOOKUP($B1576,SOCS_box_taxonomy!$B$2:$Z$948,8,0)</f>
        <v xml:space="preserve"> Ecdysozoa</v>
      </c>
      <c r="L1576" t="str">
        <f>VLOOKUP($B1576,SOCS_box_taxonomy!$B$2:$Z$948,9,0)</f>
        <v xml:space="preserve"> Arthropoda</v>
      </c>
      <c r="M1576" t="str">
        <f>VLOOKUP($B1576,SOCS_box_taxonomy!$B$2:$Z$948,10,0)</f>
        <v xml:space="preserve"> Hexapoda</v>
      </c>
      <c r="N1576" t="str">
        <f>VLOOKUP($B1576,SOCS_box_taxonomy!$B$2:$Z$948,11,0)</f>
        <v xml:space="preserve"> Insecta</v>
      </c>
      <c r="O1576" t="str">
        <f>VLOOKUP($B1576,SOCS_box_taxonomy!$B$2:$Z$948,12,0)</f>
        <v>Pterygota</v>
      </c>
      <c r="P1576" t="str">
        <f>VLOOKUP($B1576,SOCS_box_taxonomy!$B$2:$Z$948,13,0)</f>
        <v xml:space="preserve"> Neoptera</v>
      </c>
      <c r="Q1576" t="str">
        <f>VLOOKUP($B1576,SOCS_box_taxonomy!$B$2:$Z$948,14,0)</f>
        <v xml:space="preserve"> Endopterygota</v>
      </c>
      <c r="R1576" t="str">
        <f>VLOOKUP($B1576,SOCS_box_taxonomy!$B$2:$Z$948,15,0)</f>
        <v xml:space="preserve"> Hymenoptera</v>
      </c>
      <c r="S1576" t="str">
        <f>VLOOKUP($B1576,SOCS_box_taxonomy!$B$2:$Z$948,16,0)</f>
        <v xml:space="preserve"> Apocrita</v>
      </c>
      <c r="T1576" t="str">
        <f>VLOOKUP($B1576,SOCS_box_taxonomy!$B$2:$Z$948,17,0)</f>
        <v xml:space="preserve"> Aculeata</v>
      </c>
      <c r="U1576" t="str">
        <f>VLOOKUP($B1576,SOCS_box_taxonomy!$B$2:$Z$948,18,0)</f>
        <v>Vespoidea</v>
      </c>
      <c r="V1576" t="str">
        <f>VLOOKUP($B1576,SOCS_box_taxonomy!$B$2:$Z$948,19,0)</f>
        <v xml:space="preserve"> Formicidae</v>
      </c>
      <c r="W1576" t="str">
        <f>VLOOKUP($B1576,SOCS_box_taxonomy!$B$2:$Z$948,20,0)</f>
        <v xml:space="preserve"> Ponerinae</v>
      </c>
      <c r="X1576" t="str">
        <f>VLOOKUP($B1576,SOCS_box_taxonomy!$B$2:$Z$948,21,0)</f>
        <v xml:space="preserve"> Ponerini</v>
      </c>
      <c r="Y1576" t="str">
        <f>VLOOKUP($B1576,SOCS_box_taxonomy!$B$2:$Z$948,22,0)</f>
        <v xml:space="preserve"> Harpegnathos.</v>
      </c>
      <c r="Z1576">
        <f>$F1576-$E1576+1</f>
        <v>37</v>
      </c>
    </row>
    <row r="1577" spans="1:26">
      <c r="A1577" t="s">
        <v>730</v>
      </c>
      <c r="B1577" t="s">
        <v>1819</v>
      </c>
      <c r="C1577">
        <v>907</v>
      </c>
      <c r="D1577" t="s">
        <v>1288</v>
      </c>
      <c r="E1577">
        <v>1</v>
      </c>
      <c r="F1577">
        <v>681</v>
      </c>
      <c r="G1577">
        <v>52</v>
      </c>
      <c r="I1577" t="str">
        <f>VLOOKUP($B1577,SOCS_box_taxonomy!$B$2:$Z$948,6,0)</f>
        <v>Eukaryota</v>
      </c>
      <c r="J1577" t="str">
        <f>VLOOKUP($B1577,SOCS_box_taxonomy!$B$2:$Z$948,7,0)</f>
        <v xml:space="preserve"> Metazoa</v>
      </c>
      <c r="K1577" t="str">
        <f>VLOOKUP($B1577,SOCS_box_taxonomy!$B$2:$Z$948,8,0)</f>
        <v xml:space="preserve"> Ecdysozoa</v>
      </c>
      <c r="L1577" t="str">
        <f>VLOOKUP($B1577,SOCS_box_taxonomy!$B$2:$Z$948,9,0)</f>
        <v xml:space="preserve"> Arthropoda</v>
      </c>
      <c r="M1577" t="str">
        <f>VLOOKUP($B1577,SOCS_box_taxonomy!$B$2:$Z$948,10,0)</f>
        <v xml:space="preserve"> Hexapoda</v>
      </c>
      <c r="N1577" t="str">
        <f>VLOOKUP($B1577,SOCS_box_taxonomy!$B$2:$Z$948,11,0)</f>
        <v xml:space="preserve"> Insecta</v>
      </c>
      <c r="O1577" t="str">
        <f>VLOOKUP($B1577,SOCS_box_taxonomy!$B$2:$Z$948,12,0)</f>
        <v>Pterygota</v>
      </c>
      <c r="P1577" t="str">
        <f>VLOOKUP($B1577,SOCS_box_taxonomy!$B$2:$Z$948,13,0)</f>
        <v xml:space="preserve"> Neoptera</v>
      </c>
      <c r="Q1577" t="str">
        <f>VLOOKUP($B1577,SOCS_box_taxonomy!$B$2:$Z$948,14,0)</f>
        <v xml:space="preserve"> Endopterygota</v>
      </c>
      <c r="R1577" t="str">
        <f>VLOOKUP($B1577,SOCS_box_taxonomy!$B$2:$Z$948,15,0)</f>
        <v xml:space="preserve"> Hymenoptera</v>
      </c>
      <c r="S1577" t="str">
        <f>VLOOKUP($B1577,SOCS_box_taxonomy!$B$2:$Z$948,16,0)</f>
        <v xml:space="preserve"> Apocrita</v>
      </c>
      <c r="T1577" t="str">
        <f>VLOOKUP($B1577,SOCS_box_taxonomy!$B$2:$Z$948,17,0)</f>
        <v xml:space="preserve"> Aculeata</v>
      </c>
      <c r="U1577" t="str">
        <f>VLOOKUP($B1577,SOCS_box_taxonomy!$B$2:$Z$948,18,0)</f>
        <v>Vespoidea</v>
      </c>
      <c r="V1577" t="str">
        <f>VLOOKUP($B1577,SOCS_box_taxonomy!$B$2:$Z$948,19,0)</f>
        <v xml:space="preserve"> Formicidae</v>
      </c>
      <c r="W1577" t="str">
        <f>VLOOKUP($B1577,SOCS_box_taxonomy!$B$2:$Z$948,20,0)</f>
        <v xml:space="preserve"> Ponerinae</v>
      </c>
      <c r="X1577" t="str">
        <f>VLOOKUP($B1577,SOCS_box_taxonomy!$B$2:$Z$948,21,0)</f>
        <v xml:space="preserve"> Ponerini</v>
      </c>
      <c r="Y1577" t="str">
        <f>VLOOKUP($B1577,SOCS_box_taxonomy!$B$2:$Z$948,22,0)</f>
        <v xml:space="preserve"> Harpegnathos.</v>
      </c>
    </row>
    <row r="1578" spans="1:26">
      <c r="A1578" t="s">
        <v>731</v>
      </c>
      <c r="B1578" t="s">
        <v>1820</v>
      </c>
      <c r="C1578">
        <v>295</v>
      </c>
      <c r="D1578" t="s">
        <v>81</v>
      </c>
      <c r="E1578">
        <v>22</v>
      </c>
      <c r="F1578">
        <v>180</v>
      </c>
      <c r="G1578">
        <v>13525</v>
      </c>
      <c r="H1578" t="s">
        <v>1281</v>
      </c>
      <c r="I1578" t="str">
        <f>VLOOKUP($B1578,SOCS_box_taxonomy!$B$2:$Z$948,6,0)</f>
        <v>Eukaryota</v>
      </c>
      <c r="J1578" t="str">
        <f>VLOOKUP($B1578,SOCS_box_taxonomy!$B$2:$Z$948,7,0)</f>
        <v xml:space="preserve"> Metazoa</v>
      </c>
      <c r="K1578" t="str">
        <f>VLOOKUP($B1578,SOCS_box_taxonomy!$B$2:$Z$948,8,0)</f>
        <v xml:space="preserve"> Ecdysozoa</v>
      </c>
      <c r="L1578" t="str">
        <f>VLOOKUP($B1578,SOCS_box_taxonomy!$B$2:$Z$948,9,0)</f>
        <v xml:space="preserve"> Arthropoda</v>
      </c>
      <c r="M1578" t="str">
        <f>VLOOKUP($B1578,SOCS_box_taxonomy!$B$2:$Z$948,10,0)</f>
        <v xml:space="preserve"> Hexapoda</v>
      </c>
      <c r="N1578" t="str">
        <f>VLOOKUP($B1578,SOCS_box_taxonomy!$B$2:$Z$948,11,0)</f>
        <v xml:space="preserve"> Insecta</v>
      </c>
      <c r="O1578" t="str">
        <f>VLOOKUP($B1578,SOCS_box_taxonomy!$B$2:$Z$948,12,0)</f>
        <v>Pterygota</v>
      </c>
      <c r="P1578" t="str">
        <f>VLOOKUP($B1578,SOCS_box_taxonomy!$B$2:$Z$948,13,0)</f>
        <v xml:space="preserve"> Neoptera</v>
      </c>
      <c r="Q1578" t="str">
        <f>VLOOKUP($B1578,SOCS_box_taxonomy!$B$2:$Z$948,14,0)</f>
        <v xml:space="preserve"> Endopterygota</v>
      </c>
      <c r="R1578" t="str">
        <f>VLOOKUP($B1578,SOCS_box_taxonomy!$B$2:$Z$948,15,0)</f>
        <v xml:space="preserve"> Hymenoptera</v>
      </c>
      <c r="S1578" t="str">
        <f>VLOOKUP($B1578,SOCS_box_taxonomy!$B$2:$Z$948,16,0)</f>
        <v xml:space="preserve"> Apocrita</v>
      </c>
      <c r="T1578" t="str">
        <f>VLOOKUP($B1578,SOCS_box_taxonomy!$B$2:$Z$948,17,0)</f>
        <v xml:space="preserve"> Aculeata</v>
      </c>
      <c r="U1578" t="str">
        <f>VLOOKUP($B1578,SOCS_box_taxonomy!$B$2:$Z$948,18,0)</f>
        <v>Vespoidea</v>
      </c>
      <c r="V1578" t="str">
        <f>VLOOKUP($B1578,SOCS_box_taxonomy!$B$2:$Z$948,19,0)</f>
        <v xml:space="preserve"> Formicidae</v>
      </c>
      <c r="W1578" t="str">
        <f>VLOOKUP($B1578,SOCS_box_taxonomy!$B$2:$Z$948,20,0)</f>
        <v xml:space="preserve"> Ponerinae</v>
      </c>
      <c r="X1578" t="str">
        <f>VLOOKUP($B1578,SOCS_box_taxonomy!$B$2:$Z$948,21,0)</f>
        <v xml:space="preserve"> Ponerini</v>
      </c>
      <c r="Y1578" t="str">
        <f>VLOOKUP($B1578,SOCS_box_taxonomy!$B$2:$Z$948,22,0)</f>
        <v xml:space="preserve"> Harpegnathos.</v>
      </c>
    </row>
    <row r="1579" spans="1:26">
      <c r="A1579" t="s">
        <v>731</v>
      </c>
      <c r="B1579" t="s">
        <v>1820</v>
      </c>
      <c r="C1579">
        <v>295</v>
      </c>
      <c r="D1579" t="s">
        <v>21</v>
      </c>
      <c r="E1579">
        <v>193</v>
      </c>
      <c r="F1579">
        <v>230</v>
      </c>
      <c r="G1579">
        <v>1016</v>
      </c>
      <c r="H1579" t="s">
        <v>1265</v>
      </c>
      <c r="I1579" t="str">
        <f>VLOOKUP($B1579,SOCS_box_taxonomy!$B$2:$Z$948,6,0)</f>
        <v>Eukaryota</v>
      </c>
      <c r="J1579" t="str">
        <f>VLOOKUP($B1579,SOCS_box_taxonomy!$B$2:$Z$948,7,0)</f>
        <v xml:space="preserve"> Metazoa</v>
      </c>
      <c r="K1579" t="str">
        <f>VLOOKUP($B1579,SOCS_box_taxonomy!$B$2:$Z$948,8,0)</f>
        <v xml:space="preserve"> Ecdysozoa</v>
      </c>
      <c r="L1579" t="str">
        <f>VLOOKUP($B1579,SOCS_box_taxonomy!$B$2:$Z$948,9,0)</f>
        <v xml:space="preserve"> Arthropoda</v>
      </c>
      <c r="M1579" t="str">
        <f>VLOOKUP($B1579,SOCS_box_taxonomy!$B$2:$Z$948,10,0)</f>
        <v xml:space="preserve"> Hexapoda</v>
      </c>
      <c r="N1579" t="str">
        <f>VLOOKUP($B1579,SOCS_box_taxonomy!$B$2:$Z$948,11,0)</f>
        <v xml:space="preserve"> Insecta</v>
      </c>
      <c r="O1579" t="str">
        <f>VLOOKUP($B1579,SOCS_box_taxonomy!$B$2:$Z$948,12,0)</f>
        <v>Pterygota</v>
      </c>
      <c r="P1579" t="str">
        <f>VLOOKUP($B1579,SOCS_box_taxonomy!$B$2:$Z$948,13,0)</f>
        <v xml:space="preserve"> Neoptera</v>
      </c>
      <c r="Q1579" t="str">
        <f>VLOOKUP($B1579,SOCS_box_taxonomy!$B$2:$Z$948,14,0)</f>
        <v xml:space="preserve"> Endopterygota</v>
      </c>
      <c r="R1579" t="str">
        <f>VLOOKUP($B1579,SOCS_box_taxonomy!$B$2:$Z$948,15,0)</f>
        <v xml:space="preserve"> Hymenoptera</v>
      </c>
      <c r="S1579" t="str">
        <f>VLOOKUP($B1579,SOCS_box_taxonomy!$B$2:$Z$948,16,0)</f>
        <v xml:space="preserve"> Apocrita</v>
      </c>
      <c r="T1579" t="str">
        <f>VLOOKUP($B1579,SOCS_box_taxonomy!$B$2:$Z$948,17,0)</f>
        <v xml:space="preserve"> Aculeata</v>
      </c>
      <c r="U1579" t="str">
        <f>VLOOKUP($B1579,SOCS_box_taxonomy!$B$2:$Z$948,18,0)</f>
        <v>Vespoidea</v>
      </c>
      <c r="V1579" t="str">
        <f>VLOOKUP($B1579,SOCS_box_taxonomy!$B$2:$Z$948,19,0)</f>
        <v xml:space="preserve"> Formicidae</v>
      </c>
      <c r="W1579" t="str">
        <f>VLOOKUP($B1579,SOCS_box_taxonomy!$B$2:$Z$948,20,0)</f>
        <v xml:space="preserve"> Ponerinae</v>
      </c>
      <c r="X1579" t="str">
        <f>VLOOKUP($B1579,SOCS_box_taxonomy!$B$2:$Z$948,21,0)</f>
        <v xml:space="preserve"> Ponerini</v>
      </c>
      <c r="Y1579" t="str">
        <f>VLOOKUP($B1579,SOCS_box_taxonomy!$B$2:$Z$948,22,0)</f>
        <v xml:space="preserve"> Harpegnathos.</v>
      </c>
      <c r="Z1579">
        <f>$F1579-$E1579+1</f>
        <v>38</v>
      </c>
    </row>
    <row r="1580" spans="1:26">
      <c r="A1580" t="s">
        <v>732</v>
      </c>
      <c r="B1580" t="s">
        <v>1821</v>
      </c>
      <c r="C1580">
        <v>1053</v>
      </c>
      <c r="D1580" t="s">
        <v>21</v>
      </c>
      <c r="E1580">
        <v>220</v>
      </c>
      <c r="F1580">
        <v>252</v>
      </c>
      <c r="G1580">
        <v>1016</v>
      </c>
      <c r="H1580" t="s">
        <v>1265</v>
      </c>
      <c r="I1580" t="str">
        <f>VLOOKUP($B1580,SOCS_box_taxonomy!$B$2:$Z$948,6,0)</f>
        <v>Eukaryota</v>
      </c>
      <c r="J1580" t="str">
        <f>VLOOKUP($B1580,SOCS_box_taxonomy!$B$2:$Z$948,7,0)</f>
        <v xml:space="preserve"> Metazoa</v>
      </c>
      <c r="K1580" t="str">
        <f>VLOOKUP($B1580,SOCS_box_taxonomy!$B$2:$Z$948,8,0)</f>
        <v xml:space="preserve"> Ecdysozoa</v>
      </c>
      <c r="L1580" t="str">
        <f>VLOOKUP($B1580,SOCS_box_taxonomy!$B$2:$Z$948,9,0)</f>
        <v xml:space="preserve"> Arthropoda</v>
      </c>
      <c r="M1580" t="str">
        <f>VLOOKUP($B1580,SOCS_box_taxonomy!$B$2:$Z$948,10,0)</f>
        <v xml:space="preserve"> Hexapoda</v>
      </c>
      <c r="N1580" t="str">
        <f>VLOOKUP($B1580,SOCS_box_taxonomy!$B$2:$Z$948,11,0)</f>
        <v xml:space="preserve"> Insecta</v>
      </c>
      <c r="O1580" t="str">
        <f>VLOOKUP($B1580,SOCS_box_taxonomy!$B$2:$Z$948,12,0)</f>
        <v>Pterygota</v>
      </c>
      <c r="P1580" t="str">
        <f>VLOOKUP($B1580,SOCS_box_taxonomy!$B$2:$Z$948,13,0)</f>
        <v xml:space="preserve"> Neoptera</v>
      </c>
      <c r="Q1580" t="str">
        <f>VLOOKUP($B1580,SOCS_box_taxonomy!$B$2:$Z$948,14,0)</f>
        <v xml:space="preserve"> Endopterygota</v>
      </c>
      <c r="R1580" t="str">
        <f>VLOOKUP($B1580,SOCS_box_taxonomy!$B$2:$Z$948,15,0)</f>
        <v xml:space="preserve"> Hymenoptera</v>
      </c>
      <c r="S1580" t="str">
        <f>VLOOKUP($B1580,SOCS_box_taxonomy!$B$2:$Z$948,16,0)</f>
        <v xml:space="preserve"> Apocrita</v>
      </c>
      <c r="T1580" t="str">
        <f>VLOOKUP($B1580,SOCS_box_taxonomy!$B$2:$Z$948,17,0)</f>
        <v xml:space="preserve"> Aculeata</v>
      </c>
      <c r="U1580" t="str">
        <f>VLOOKUP($B1580,SOCS_box_taxonomy!$B$2:$Z$948,18,0)</f>
        <v>Vespoidea</v>
      </c>
      <c r="V1580" t="str">
        <f>VLOOKUP($B1580,SOCS_box_taxonomy!$B$2:$Z$948,19,0)</f>
        <v xml:space="preserve"> Formicidae</v>
      </c>
      <c r="W1580" t="str">
        <f>VLOOKUP($B1580,SOCS_box_taxonomy!$B$2:$Z$948,20,0)</f>
        <v xml:space="preserve"> Ponerinae</v>
      </c>
      <c r="X1580" t="str">
        <f>VLOOKUP($B1580,SOCS_box_taxonomy!$B$2:$Z$948,21,0)</f>
        <v xml:space="preserve"> Ponerini</v>
      </c>
      <c r="Y1580" t="str">
        <f>VLOOKUP($B1580,SOCS_box_taxonomy!$B$2:$Z$948,22,0)</f>
        <v xml:space="preserve"> Harpegnathos.</v>
      </c>
      <c r="Z1580">
        <f>$F1580-$E1580+1</f>
        <v>33</v>
      </c>
    </row>
    <row r="1581" spans="1:26">
      <c r="A1581" t="s">
        <v>732</v>
      </c>
      <c r="B1581" t="s">
        <v>1821</v>
      </c>
      <c r="C1581">
        <v>1053</v>
      </c>
      <c r="D1581" t="s">
        <v>1457</v>
      </c>
      <c r="E1581">
        <v>866</v>
      </c>
      <c r="F1581">
        <v>947</v>
      </c>
      <c r="G1581">
        <v>21</v>
      </c>
      <c r="I1581" t="str">
        <f>VLOOKUP($B1581,SOCS_box_taxonomy!$B$2:$Z$948,6,0)</f>
        <v>Eukaryota</v>
      </c>
      <c r="J1581" t="str">
        <f>VLOOKUP($B1581,SOCS_box_taxonomy!$B$2:$Z$948,7,0)</f>
        <v xml:space="preserve"> Metazoa</v>
      </c>
      <c r="K1581" t="str">
        <f>VLOOKUP($B1581,SOCS_box_taxonomy!$B$2:$Z$948,8,0)</f>
        <v xml:space="preserve"> Ecdysozoa</v>
      </c>
      <c r="L1581" t="str">
        <f>VLOOKUP($B1581,SOCS_box_taxonomy!$B$2:$Z$948,9,0)</f>
        <v xml:space="preserve"> Arthropoda</v>
      </c>
      <c r="M1581" t="str">
        <f>VLOOKUP($B1581,SOCS_box_taxonomy!$B$2:$Z$948,10,0)</f>
        <v xml:space="preserve"> Hexapoda</v>
      </c>
      <c r="N1581" t="str">
        <f>VLOOKUP($B1581,SOCS_box_taxonomy!$B$2:$Z$948,11,0)</f>
        <v xml:space="preserve"> Insecta</v>
      </c>
      <c r="O1581" t="str">
        <f>VLOOKUP($B1581,SOCS_box_taxonomy!$B$2:$Z$948,12,0)</f>
        <v>Pterygota</v>
      </c>
      <c r="P1581" t="str">
        <f>VLOOKUP($B1581,SOCS_box_taxonomy!$B$2:$Z$948,13,0)</f>
        <v xml:space="preserve"> Neoptera</v>
      </c>
      <c r="Q1581" t="str">
        <f>VLOOKUP($B1581,SOCS_box_taxonomy!$B$2:$Z$948,14,0)</f>
        <v xml:space="preserve"> Endopterygota</v>
      </c>
      <c r="R1581" t="str">
        <f>VLOOKUP($B1581,SOCS_box_taxonomy!$B$2:$Z$948,15,0)</f>
        <v xml:space="preserve"> Hymenoptera</v>
      </c>
      <c r="S1581" t="str">
        <f>VLOOKUP($B1581,SOCS_box_taxonomy!$B$2:$Z$948,16,0)</f>
        <v xml:space="preserve"> Apocrita</v>
      </c>
      <c r="T1581" t="str">
        <f>VLOOKUP($B1581,SOCS_box_taxonomy!$B$2:$Z$948,17,0)</f>
        <v xml:space="preserve"> Aculeata</v>
      </c>
      <c r="U1581" t="str">
        <f>VLOOKUP($B1581,SOCS_box_taxonomy!$B$2:$Z$948,18,0)</f>
        <v>Vespoidea</v>
      </c>
      <c r="V1581" t="str">
        <f>VLOOKUP($B1581,SOCS_box_taxonomy!$B$2:$Z$948,19,0)</f>
        <v xml:space="preserve"> Formicidae</v>
      </c>
      <c r="W1581" t="str">
        <f>VLOOKUP($B1581,SOCS_box_taxonomy!$B$2:$Z$948,20,0)</f>
        <v xml:space="preserve"> Ponerinae</v>
      </c>
      <c r="X1581" t="str">
        <f>VLOOKUP($B1581,SOCS_box_taxonomy!$B$2:$Z$948,21,0)</f>
        <v xml:space="preserve"> Ponerini</v>
      </c>
      <c r="Y1581" t="str">
        <f>VLOOKUP($B1581,SOCS_box_taxonomy!$B$2:$Z$948,22,0)</f>
        <v xml:space="preserve"> Harpegnathos.</v>
      </c>
    </row>
    <row r="1582" spans="1:26">
      <c r="A1582" t="s">
        <v>733</v>
      </c>
      <c r="B1582" t="s">
        <v>1822</v>
      </c>
      <c r="C1582">
        <v>81</v>
      </c>
      <c r="D1582" t="s">
        <v>21</v>
      </c>
      <c r="E1582">
        <v>15</v>
      </c>
      <c r="F1582">
        <v>59</v>
      </c>
      <c r="G1582">
        <v>1016</v>
      </c>
      <c r="H1582" t="s">
        <v>1265</v>
      </c>
      <c r="I1582" t="str">
        <f>VLOOKUP($B1582,SOCS_box_taxonomy!$B$2:$Z$948,6,0)</f>
        <v>Eukaryota</v>
      </c>
      <c r="J1582" t="str">
        <f>VLOOKUP($B1582,SOCS_box_taxonomy!$B$2:$Z$948,7,0)</f>
        <v xml:space="preserve"> Metazoa</v>
      </c>
      <c r="K1582" t="str">
        <f>VLOOKUP($B1582,SOCS_box_taxonomy!$B$2:$Z$948,8,0)</f>
        <v xml:space="preserve"> Ecdysozoa</v>
      </c>
      <c r="L1582" t="str">
        <f>VLOOKUP($B1582,SOCS_box_taxonomy!$B$2:$Z$948,9,0)</f>
        <v xml:space="preserve"> Arthropoda</v>
      </c>
      <c r="M1582" t="str">
        <f>VLOOKUP($B1582,SOCS_box_taxonomy!$B$2:$Z$948,10,0)</f>
        <v xml:space="preserve"> Hexapoda</v>
      </c>
      <c r="N1582" t="str">
        <f>VLOOKUP($B1582,SOCS_box_taxonomy!$B$2:$Z$948,11,0)</f>
        <v xml:space="preserve"> Insecta</v>
      </c>
      <c r="O1582" t="str">
        <f>VLOOKUP($B1582,SOCS_box_taxonomy!$B$2:$Z$948,12,0)</f>
        <v>Pterygota</v>
      </c>
      <c r="P1582" t="str">
        <f>VLOOKUP($B1582,SOCS_box_taxonomy!$B$2:$Z$948,13,0)</f>
        <v xml:space="preserve"> Neoptera</v>
      </c>
      <c r="Q1582" t="str">
        <f>VLOOKUP($B1582,SOCS_box_taxonomy!$B$2:$Z$948,14,0)</f>
        <v xml:space="preserve"> Endopterygota</v>
      </c>
      <c r="R1582" t="str">
        <f>VLOOKUP($B1582,SOCS_box_taxonomy!$B$2:$Z$948,15,0)</f>
        <v xml:space="preserve"> Hymenoptera</v>
      </c>
      <c r="S1582" t="str">
        <f>VLOOKUP($B1582,SOCS_box_taxonomy!$B$2:$Z$948,16,0)</f>
        <v xml:space="preserve"> Apocrita</v>
      </c>
      <c r="T1582" t="str">
        <f>VLOOKUP($B1582,SOCS_box_taxonomy!$B$2:$Z$948,17,0)</f>
        <v xml:space="preserve"> Aculeata</v>
      </c>
      <c r="U1582" t="str">
        <f>VLOOKUP($B1582,SOCS_box_taxonomy!$B$2:$Z$948,18,0)</f>
        <v>Vespoidea</v>
      </c>
      <c r="V1582" t="str">
        <f>VLOOKUP($B1582,SOCS_box_taxonomy!$B$2:$Z$948,19,0)</f>
        <v xml:space="preserve"> Formicidae</v>
      </c>
      <c r="W1582" t="str">
        <f>VLOOKUP($B1582,SOCS_box_taxonomy!$B$2:$Z$948,20,0)</f>
        <v xml:space="preserve"> Ponerinae</v>
      </c>
      <c r="X1582" t="str">
        <f>VLOOKUP($B1582,SOCS_box_taxonomy!$B$2:$Z$948,21,0)</f>
        <v xml:space="preserve"> Ponerini</v>
      </c>
      <c r="Y1582" t="str">
        <f>VLOOKUP($B1582,SOCS_box_taxonomy!$B$2:$Z$948,22,0)</f>
        <v xml:space="preserve"> Harpegnathos.</v>
      </c>
      <c r="Z1582">
        <f>$F1582-$E1582+1</f>
        <v>45</v>
      </c>
    </row>
    <row r="1583" spans="1:26">
      <c r="A1583" t="s">
        <v>734</v>
      </c>
      <c r="B1583" t="s">
        <v>1823</v>
      </c>
      <c r="C1583">
        <v>323</v>
      </c>
      <c r="D1583" t="s">
        <v>1286</v>
      </c>
      <c r="E1583">
        <v>170</v>
      </c>
      <c r="F1583">
        <v>247</v>
      </c>
      <c r="G1583">
        <v>4403</v>
      </c>
      <c r="H1583" t="s">
        <v>1287</v>
      </c>
      <c r="I1583" t="str">
        <f>VLOOKUP($B1583,SOCS_box_taxonomy!$B$2:$Z$948,6,0)</f>
        <v>Eukaryota</v>
      </c>
      <c r="J1583" t="str">
        <f>VLOOKUP($B1583,SOCS_box_taxonomy!$B$2:$Z$948,7,0)</f>
        <v xml:space="preserve"> Metazoa</v>
      </c>
      <c r="K1583" t="str">
        <f>VLOOKUP($B1583,SOCS_box_taxonomy!$B$2:$Z$948,8,0)</f>
        <v xml:space="preserve"> Ecdysozoa</v>
      </c>
      <c r="L1583" t="str">
        <f>VLOOKUP($B1583,SOCS_box_taxonomy!$B$2:$Z$948,9,0)</f>
        <v xml:space="preserve"> Arthropoda</v>
      </c>
      <c r="M1583" t="str">
        <f>VLOOKUP($B1583,SOCS_box_taxonomy!$B$2:$Z$948,10,0)</f>
        <v xml:space="preserve"> Hexapoda</v>
      </c>
      <c r="N1583" t="str">
        <f>VLOOKUP($B1583,SOCS_box_taxonomy!$B$2:$Z$948,11,0)</f>
        <v xml:space="preserve"> Insecta</v>
      </c>
      <c r="O1583" t="str">
        <f>VLOOKUP($B1583,SOCS_box_taxonomy!$B$2:$Z$948,12,0)</f>
        <v>Pterygota</v>
      </c>
      <c r="P1583" t="str">
        <f>VLOOKUP($B1583,SOCS_box_taxonomy!$B$2:$Z$948,13,0)</f>
        <v xml:space="preserve"> Neoptera</v>
      </c>
      <c r="Q1583" t="str">
        <f>VLOOKUP($B1583,SOCS_box_taxonomy!$B$2:$Z$948,14,0)</f>
        <v xml:space="preserve"> Endopterygota</v>
      </c>
      <c r="R1583" t="str">
        <f>VLOOKUP($B1583,SOCS_box_taxonomy!$B$2:$Z$948,15,0)</f>
        <v xml:space="preserve"> Hymenoptera</v>
      </c>
      <c r="S1583" t="str">
        <f>VLOOKUP($B1583,SOCS_box_taxonomy!$B$2:$Z$948,16,0)</f>
        <v xml:space="preserve"> Apocrita</v>
      </c>
      <c r="T1583" t="str">
        <f>VLOOKUP($B1583,SOCS_box_taxonomy!$B$2:$Z$948,17,0)</f>
        <v xml:space="preserve"> Aculeata</v>
      </c>
      <c r="U1583" t="str">
        <f>VLOOKUP($B1583,SOCS_box_taxonomy!$B$2:$Z$948,18,0)</f>
        <v>Vespoidea</v>
      </c>
      <c r="V1583" t="str">
        <f>VLOOKUP($B1583,SOCS_box_taxonomy!$B$2:$Z$948,19,0)</f>
        <v xml:space="preserve"> Formicidae</v>
      </c>
      <c r="W1583" t="str">
        <f>VLOOKUP($B1583,SOCS_box_taxonomy!$B$2:$Z$948,20,0)</f>
        <v xml:space="preserve"> Ponerinae</v>
      </c>
      <c r="X1583" t="str">
        <f>VLOOKUP($B1583,SOCS_box_taxonomy!$B$2:$Z$948,21,0)</f>
        <v xml:space="preserve"> Ponerini</v>
      </c>
      <c r="Y1583" t="str">
        <f>VLOOKUP($B1583,SOCS_box_taxonomy!$B$2:$Z$948,22,0)</f>
        <v xml:space="preserve"> Harpegnathos.</v>
      </c>
    </row>
    <row r="1584" spans="1:26">
      <c r="A1584" t="s">
        <v>734</v>
      </c>
      <c r="B1584" t="s">
        <v>1823</v>
      </c>
      <c r="C1584">
        <v>323</v>
      </c>
      <c r="D1584" t="s">
        <v>21</v>
      </c>
      <c r="E1584">
        <v>283</v>
      </c>
      <c r="F1584">
        <v>320</v>
      </c>
      <c r="G1584">
        <v>1016</v>
      </c>
      <c r="H1584" t="s">
        <v>1265</v>
      </c>
      <c r="I1584" t="str">
        <f>VLOOKUP($B1584,SOCS_box_taxonomy!$B$2:$Z$948,6,0)</f>
        <v>Eukaryota</v>
      </c>
      <c r="J1584" t="str">
        <f>VLOOKUP($B1584,SOCS_box_taxonomy!$B$2:$Z$948,7,0)</f>
        <v xml:space="preserve"> Metazoa</v>
      </c>
      <c r="K1584" t="str">
        <f>VLOOKUP($B1584,SOCS_box_taxonomy!$B$2:$Z$948,8,0)</f>
        <v xml:space="preserve"> Ecdysozoa</v>
      </c>
      <c r="L1584" t="str">
        <f>VLOOKUP($B1584,SOCS_box_taxonomy!$B$2:$Z$948,9,0)</f>
        <v xml:space="preserve"> Arthropoda</v>
      </c>
      <c r="M1584" t="str">
        <f>VLOOKUP($B1584,SOCS_box_taxonomy!$B$2:$Z$948,10,0)</f>
        <v xml:space="preserve"> Hexapoda</v>
      </c>
      <c r="N1584" t="str">
        <f>VLOOKUP($B1584,SOCS_box_taxonomy!$B$2:$Z$948,11,0)</f>
        <v xml:space="preserve"> Insecta</v>
      </c>
      <c r="O1584" t="str">
        <f>VLOOKUP($B1584,SOCS_box_taxonomy!$B$2:$Z$948,12,0)</f>
        <v>Pterygota</v>
      </c>
      <c r="P1584" t="str">
        <f>VLOOKUP($B1584,SOCS_box_taxonomy!$B$2:$Z$948,13,0)</f>
        <v xml:space="preserve"> Neoptera</v>
      </c>
      <c r="Q1584" t="str">
        <f>VLOOKUP($B1584,SOCS_box_taxonomy!$B$2:$Z$948,14,0)</f>
        <v xml:space="preserve"> Endopterygota</v>
      </c>
      <c r="R1584" t="str">
        <f>VLOOKUP($B1584,SOCS_box_taxonomy!$B$2:$Z$948,15,0)</f>
        <v xml:space="preserve"> Hymenoptera</v>
      </c>
      <c r="S1584" t="str">
        <f>VLOOKUP($B1584,SOCS_box_taxonomy!$B$2:$Z$948,16,0)</f>
        <v xml:space="preserve"> Apocrita</v>
      </c>
      <c r="T1584" t="str">
        <f>VLOOKUP($B1584,SOCS_box_taxonomy!$B$2:$Z$948,17,0)</f>
        <v xml:space="preserve"> Aculeata</v>
      </c>
      <c r="U1584" t="str">
        <f>VLOOKUP($B1584,SOCS_box_taxonomy!$B$2:$Z$948,18,0)</f>
        <v>Vespoidea</v>
      </c>
      <c r="V1584" t="str">
        <f>VLOOKUP($B1584,SOCS_box_taxonomy!$B$2:$Z$948,19,0)</f>
        <v xml:space="preserve"> Formicidae</v>
      </c>
      <c r="W1584" t="str">
        <f>VLOOKUP($B1584,SOCS_box_taxonomy!$B$2:$Z$948,20,0)</f>
        <v xml:space="preserve"> Ponerinae</v>
      </c>
      <c r="X1584" t="str">
        <f>VLOOKUP($B1584,SOCS_box_taxonomy!$B$2:$Z$948,21,0)</f>
        <v xml:space="preserve"> Ponerini</v>
      </c>
      <c r="Y1584" t="str">
        <f>VLOOKUP($B1584,SOCS_box_taxonomy!$B$2:$Z$948,22,0)</f>
        <v xml:space="preserve"> Harpegnathos.</v>
      </c>
      <c r="Z1584">
        <f>$F1584-$E1584+1</f>
        <v>38</v>
      </c>
    </row>
    <row r="1585" spans="1:26">
      <c r="A1585" t="s">
        <v>735</v>
      </c>
      <c r="B1585" t="s">
        <v>1824</v>
      </c>
      <c r="C1585">
        <v>515</v>
      </c>
      <c r="D1585" t="s">
        <v>1286</v>
      </c>
      <c r="E1585">
        <v>349</v>
      </c>
      <c r="F1585">
        <v>427</v>
      </c>
      <c r="G1585">
        <v>4403</v>
      </c>
      <c r="H1585" t="s">
        <v>1287</v>
      </c>
      <c r="I1585" t="str">
        <f>VLOOKUP($B1585,SOCS_box_taxonomy!$B$2:$Z$948,6,0)</f>
        <v>Eukaryota</v>
      </c>
      <c r="J1585" t="str">
        <f>VLOOKUP($B1585,SOCS_box_taxonomy!$B$2:$Z$948,7,0)</f>
        <v xml:space="preserve"> Metazoa</v>
      </c>
      <c r="K1585" t="str">
        <f>VLOOKUP($B1585,SOCS_box_taxonomy!$B$2:$Z$948,8,0)</f>
        <v xml:space="preserve"> Ecdysozoa</v>
      </c>
      <c r="L1585" t="str">
        <f>VLOOKUP($B1585,SOCS_box_taxonomy!$B$2:$Z$948,9,0)</f>
        <v xml:space="preserve"> Arthropoda</v>
      </c>
      <c r="M1585" t="str">
        <f>VLOOKUP($B1585,SOCS_box_taxonomy!$B$2:$Z$948,10,0)</f>
        <v xml:space="preserve"> Hexapoda</v>
      </c>
      <c r="N1585" t="str">
        <f>VLOOKUP($B1585,SOCS_box_taxonomy!$B$2:$Z$948,11,0)</f>
        <v xml:space="preserve"> Insecta</v>
      </c>
      <c r="O1585" t="str">
        <f>VLOOKUP($B1585,SOCS_box_taxonomy!$B$2:$Z$948,12,0)</f>
        <v>Pterygota</v>
      </c>
      <c r="P1585" t="str">
        <f>VLOOKUP($B1585,SOCS_box_taxonomy!$B$2:$Z$948,13,0)</f>
        <v xml:space="preserve"> Neoptera</v>
      </c>
      <c r="Q1585" t="str">
        <f>VLOOKUP($B1585,SOCS_box_taxonomy!$B$2:$Z$948,14,0)</f>
        <v xml:space="preserve"> Endopterygota</v>
      </c>
      <c r="R1585" t="str">
        <f>VLOOKUP($B1585,SOCS_box_taxonomy!$B$2:$Z$948,15,0)</f>
        <v xml:space="preserve"> Hymenoptera</v>
      </c>
      <c r="S1585" t="str">
        <f>VLOOKUP($B1585,SOCS_box_taxonomy!$B$2:$Z$948,16,0)</f>
        <v xml:space="preserve"> Apocrita</v>
      </c>
      <c r="T1585" t="str">
        <f>VLOOKUP($B1585,SOCS_box_taxonomy!$B$2:$Z$948,17,0)</f>
        <v xml:space="preserve"> Aculeata</v>
      </c>
      <c r="U1585" t="str">
        <f>VLOOKUP($B1585,SOCS_box_taxonomy!$B$2:$Z$948,18,0)</f>
        <v>Vespoidea</v>
      </c>
      <c r="V1585" t="str">
        <f>VLOOKUP($B1585,SOCS_box_taxonomy!$B$2:$Z$948,19,0)</f>
        <v xml:space="preserve"> Formicidae</v>
      </c>
      <c r="W1585" t="str">
        <f>VLOOKUP($B1585,SOCS_box_taxonomy!$B$2:$Z$948,20,0)</f>
        <v xml:space="preserve"> Ponerinae</v>
      </c>
      <c r="X1585" t="str">
        <f>VLOOKUP($B1585,SOCS_box_taxonomy!$B$2:$Z$948,21,0)</f>
        <v xml:space="preserve"> Ponerini</v>
      </c>
      <c r="Y1585" t="str">
        <f>VLOOKUP($B1585,SOCS_box_taxonomy!$B$2:$Z$948,22,0)</f>
        <v xml:space="preserve"> Harpegnathos.</v>
      </c>
    </row>
    <row r="1586" spans="1:26">
      <c r="A1586" t="s">
        <v>735</v>
      </c>
      <c r="B1586" t="s">
        <v>1824</v>
      </c>
      <c r="C1586">
        <v>515</v>
      </c>
      <c r="D1586" t="s">
        <v>21</v>
      </c>
      <c r="E1586">
        <v>449</v>
      </c>
      <c r="F1586">
        <v>486</v>
      </c>
      <c r="G1586">
        <v>1016</v>
      </c>
      <c r="H1586" t="s">
        <v>1265</v>
      </c>
      <c r="I1586" t="str">
        <f>VLOOKUP($B1586,SOCS_box_taxonomy!$B$2:$Z$948,6,0)</f>
        <v>Eukaryota</v>
      </c>
      <c r="J1586" t="str">
        <f>VLOOKUP($B1586,SOCS_box_taxonomy!$B$2:$Z$948,7,0)</f>
        <v xml:space="preserve"> Metazoa</v>
      </c>
      <c r="K1586" t="str">
        <f>VLOOKUP($B1586,SOCS_box_taxonomy!$B$2:$Z$948,8,0)</f>
        <v xml:space="preserve"> Ecdysozoa</v>
      </c>
      <c r="L1586" t="str">
        <f>VLOOKUP($B1586,SOCS_box_taxonomy!$B$2:$Z$948,9,0)</f>
        <v xml:space="preserve"> Arthropoda</v>
      </c>
      <c r="M1586" t="str">
        <f>VLOOKUP($B1586,SOCS_box_taxonomy!$B$2:$Z$948,10,0)</f>
        <v xml:space="preserve"> Hexapoda</v>
      </c>
      <c r="N1586" t="str">
        <f>VLOOKUP($B1586,SOCS_box_taxonomy!$B$2:$Z$948,11,0)</f>
        <v xml:space="preserve"> Insecta</v>
      </c>
      <c r="O1586" t="str">
        <f>VLOOKUP($B1586,SOCS_box_taxonomy!$B$2:$Z$948,12,0)</f>
        <v>Pterygota</v>
      </c>
      <c r="P1586" t="str">
        <f>VLOOKUP($B1586,SOCS_box_taxonomy!$B$2:$Z$948,13,0)</f>
        <v xml:space="preserve"> Neoptera</v>
      </c>
      <c r="Q1586" t="str">
        <f>VLOOKUP($B1586,SOCS_box_taxonomy!$B$2:$Z$948,14,0)</f>
        <v xml:space="preserve"> Endopterygota</v>
      </c>
      <c r="R1586" t="str">
        <f>VLOOKUP($B1586,SOCS_box_taxonomy!$B$2:$Z$948,15,0)</f>
        <v xml:space="preserve"> Hymenoptera</v>
      </c>
      <c r="S1586" t="str">
        <f>VLOOKUP($B1586,SOCS_box_taxonomy!$B$2:$Z$948,16,0)</f>
        <v xml:space="preserve"> Apocrita</v>
      </c>
      <c r="T1586" t="str">
        <f>VLOOKUP($B1586,SOCS_box_taxonomy!$B$2:$Z$948,17,0)</f>
        <v xml:space="preserve"> Aculeata</v>
      </c>
      <c r="U1586" t="str">
        <f>VLOOKUP($B1586,SOCS_box_taxonomy!$B$2:$Z$948,18,0)</f>
        <v>Vespoidea</v>
      </c>
      <c r="V1586" t="str">
        <f>VLOOKUP($B1586,SOCS_box_taxonomy!$B$2:$Z$948,19,0)</f>
        <v xml:space="preserve"> Formicidae</v>
      </c>
      <c r="W1586" t="str">
        <f>VLOOKUP($B1586,SOCS_box_taxonomy!$B$2:$Z$948,20,0)</f>
        <v xml:space="preserve"> Ponerinae</v>
      </c>
      <c r="X1586" t="str">
        <f>VLOOKUP($B1586,SOCS_box_taxonomy!$B$2:$Z$948,21,0)</f>
        <v xml:space="preserve"> Ponerini</v>
      </c>
      <c r="Y1586" t="str">
        <f>VLOOKUP($B1586,SOCS_box_taxonomy!$B$2:$Z$948,22,0)</f>
        <v xml:space="preserve"> Harpegnathos.</v>
      </c>
      <c r="Z1586">
        <f>$F1586-$E1586+1</f>
        <v>38</v>
      </c>
    </row>
    <row r="1587" spans="1:26">
      <c r="A1587" t="s">
        <v>735</v>
      </c>
      <c r="B1587" t="s">
        <v>1824</v>
      </c>
      <c r="C1587">
        <v>515</v>
      </c>
      <c r="D1587" t="s">
        <v>1431</v>
      </c>
      <c r="E1587">
        <v>55</v>
      </c>
      <c r="F1587">
        <v>317</v>
      </c>
      <c r="G1587">
        <v>24</v>
      </c>
      <c r="I1587" t="str">
        <f>VLOOKUP($B1587,SOCS_box_taxonomy!$B$2:$Z$948,6,0)</f>
        <v>Eukaryota</v>
      </c>
      <c r="J1587" t="str">
        <f>VLOOKUP($B1587,SOCS_box_taxonomy!$B$2:$Z$948,7,0)</f>
        <v xml:space="preserve"> Metazoa</v>
      </c>
      <c r="K1587" t="str">
        <f>VLOOKUP($B1587,SOCS_box_taxonomy!$B$2:$Z$948,8,0)</f>
        <v xml:space="preserve"> Ecdysozoa</v>
      </c>
      <c r="L1587" t="str">
        <f>VLOOKUP($B1587,SOCS_box_taxonomy!$B$2:$Z$948,9,0)</f>
        <v xml:space="preserve"> Arthropoda</v>
      </c>
      <c r="M1587" t="str">
        <f>VLOOKUP($B1587,SOCS_box_taxonomy!$B$2:$Z$948,10,0)</f>
        <v xml:space="preserve"> Hexapoda</v>
      </c>
      <c r="N1587" t="str">
        <f>VLOOKUP($B1587,SOCS_box_taxonomy!$B$2:$Z$948,11,0)</f>
        <v xml:space="preserve"> Insecta</v>
      </c>
      <c r="O1587" t="str">
        <f>VLOOKUP($B1587,SOCS_box_taxonomy!$B$2:$Z$948,12,0)</f>
        <v>Pterygota</v>
      </c>
      <c r="P1587" t="str">
        <f>VLOOKUP($B1587,SOCS_box_taxonomy!$B$2:$Z$948,13,0)</f>
        <v xml:space="preserve"> Neoptera</v>
      </c>
      <c r="Q1587" t="str">
        <f>VLOOKUP($B1587,SOCS_box_taxonomy!$B$2:$Z$948,14,0)</f>
        <v xml:space="preserve"> Endopterygota</v>
      </c>
      <c r="R1587" t="str">
        <f>VLOOKUP($B1587,SOCS_box_taxonomy!$B$2:$Z$948,15,0)</f>
        <v xml:space="preserve"> Hymenoptera</v>
      </c>
      <c r="S1587" t="str">
        <f>VLOOKUP($B1587,SOCS_box_taxonomy!$B$2:$Z$948,16,0)</f>
        <v xml:space="preserve"> Apocrita</v>
      </c>
      <c r="T1587" t="str">
        <f>VLOOKUP($B1587,SOCS_box_taxonomy!$B$2:$Z$948,17,0)</f>
        <v xml:space="preserve"> Aculeata</v>
      </c>
      <c r="U1587" t="str">
        <f>VLOOKUP($B1587,SOCS_box_taxonomy!$B$2:$Z$948,18,0)</f>
        <v>Vespoidea</v>
      </c>
      <c r="V1587" t="str">
        <f>VLOOKUP($B1587,SOCS_box_taxonomy!$B$2:$Z$948,19,0)</f>
        <v xml:space="preserve"> Formicidae</v>
      </c>
      <c r="W1587" t="str">
        <f>VLOOKUP($B1587,SOCS_box_taxonomy!$B$2:$Z$948,20,0)</f>
        <v xml:space="preserve"> Ponerinae</v>
      </c>
      <c r="X1587" t="str">
        <f>VLOOKUP($B1587,SOCS_box_taxonomy!$B$2:$Z$948,21,0)</f>
        <v xml:space="preserve"> Ponerini</v>
      </c>
      <c r="Y1587" t="str">
        <f>VLOOKUP($B1587,SOCS_box_taxonomy!$B$2:$Z$948,22,0)</f>
        <v xml:space="preserve"> Harpegnathos.</v>
      </c>
    </row>
    <row r="1588" spans="1:26">
      <c r="A1588" t="s">
        <v>736</v>
      </c>
      <c r="B1588" t="s">
        <v>1825</v>
      </c>
      <c r="C1588">
        <v>262</v>
      </c>
      <c r="D1588" t="s">
        <v>1277</v>
      </c>
      <c r="E1588">
        <v>9</v>
      </c>
      <c r="F1588">
        <v>76</v>
      </c>
      <c r="G1588">
        <v>458</v>
      </c>
      <c r="H1588" t="s">
        <v>1278</v>
      </c>
      <c r="I1588" t="str">
        <f>VLOOKUP($B1588,SOCS_box_taxonomy!$B$2:$Z$948,6,0)</f>
        <v>Eukaryota</v>
      </c>
      <c r="J1588" t="str">
        <f>VLOOKUP($B1588,SOCS_box_taxonomy!$B$2:$Z$948,7,0)</f>
        <v xml:space="preserve"> Metazoa</v>
      </c>
      <c r="K1588" t="str">
        <f>VLOOKUP($B1588,SOCS_box_taxonomy!$B$2:$Z$948,8,0)</f>
        <v xml:space="preserve"> Ecdysozoa</v>
      </c>
      <c r="L1588" t="str">
        <f>VLOOKUP($B1588,SOCS_box_taxonomy!$B$2:$Z$948,9,0)</f>
        <v xml:space="preserve"> Arthropoda</v>
      </c>
      <c r="M1588" t="str">
        <f>VLOOKUP($B1588,SOCS_box_taxonomy!$B$2:$Z$948,10,0)</f>
        <v xml:space="preserve"> Hexapoda</v>
      </c>
      <c r="N1588" t="str">
        <f>VLOOKUP($B1588,SOCS_box_taxonomy!$B$2:$Z$948,11,0)</f>
        <v xml:space="preserve"> Insecta</v>
      </c>
      <c r="O1588" t="str">
        <f>VLOOKUP($B1588,SOCS_box_taxonomy!$B$2:$Z$948,12,0)</f>
        <v>Pterygota</v>
      </c>
      <c r="P1588" t="str">
        <f>VLOOKUP($B1588,SOCS_box_taxonomy!$B$2:$Z$948,13,0)</f>
        <v xml:space="preserve"> Neoptera</v>
      </c>
      <c r="Q1588" t="str">
        <f>VLOOKUP($B1588,SOCS_box_taxonomy!$B$2:$Z$948,14,0)</f>
        <v xml:space="preserve"> Endopterygota</v>
      </c>
      <c r="R1588" t="str">
        <f>VLOOKUP($B1588,SOCS_box_taxonomy!$B$2:$Z$948,15,0)</f>
        <v xml:space="preserve"> Hymenoptera</v>
      </c>
      <c r="S1588" t="str">
        <f>VLOOKUP($B1588,SOCS_box_taxonomy!$B$2:$Z$948,16,0)</f>
        <v xml:space="preserve"> Apocrita</v>
      </c>
      <c r="T1588" t="str">
        <f>VLOOKUP($B1588,SOCS_box_taxonomy!$B$2:$Z$948,17,0)</f>
        <v xml:space="preserve"> Aculeata</v>
      </c>
      <c r="U1588" t="str">
        <f>VLOOKUP($B1588,SOCS_box_taxonomy!$B$2:$Z$948,18,0)</f>
        <v>Vespoidea</v>
      </c>
      <c r="V1588" t="str">
        <f>VLOOKUP($B1588,SOCS_box_taxonomy!$B$2:$Z$948,19,0)</f>
        <v xml:space="preserve"> Formicidae</v>
      </c>
      <c r="W1588" t="str">
        <f>VLOOKUP($B1588,SOCS_box_taxonomy!$B$2:$Z$948,20,0)</f>
        <v xml:space="preserve"> Ponerinae</v>
      </c>
      <c r="X1588" t="str">
        <f>VLOOKUP($B1588,SOCS_box_taxonomy!$B$2:$Z$948,21,0)</f>
        <v xml:space="preserve"> Ponerini</v>
      </c>
      <c r="Y1588" t="str">
        <f>VLOOKUP($B1588,SOCS_box_taxonomy!$B$2:$Z$948,22,0)</f>
        <v xml:space="preserve"> Harpegnathos.</v>
      </c>
    </row>
    <row r="1589" spans="1:26">
      <c r="A1589" t="s">
        <v>736</v>
      </c>
      <c r="B1589" t="s">
        <v>1825</v>
      </c>
      <c r="C1589">
        <v>262</v>
      </c>
      <c r="D1589" t="s">
        <v>21</v>
      </c>
      <c r="E1589">
        <v>224</v>
      </c>
      <c r="F1589">
        <v>260</v>
      </c>
      <c r="G1589">
        <v>1016</v>
      </c>
      <c r="H1589" t="s">
        <v>1265</v>
      </c>
      <c r="I1589" t="str">
        <f>VLOOKUP($B1589,SOCS_box_taxonomy!$B$2:$Z$948,6,0)</f>
        <v>Eukaryota</v>
      </c>
      <c r="J1589" t="str">
        <f>VLOOKUP($B1589,SOCS_box_taxonomy!$B$2:$Z$948,7,0)</f>
        <v xml:space="preserve"> Metazoa</v>
      </c>
      <c r="K1589" t="str">
        <f>VLOOKUP($B1589,SOCS_box_taxonomy!$B$2:$Z$948,8,0)</f>
        <v xml:space="preserve"> Ecdysozoa</v>
      </c>
      <c r="L1589" t="str">
        <f>VLOOKUP($B1589,SOCS_box_taxonomy!$B$2:$Z$948,9,0)</f>
        <v xml:space="preserve"> Arthropoda</v>
      </c>
      <c r="M1589" t="str">
        <f>VLOOKUP($B1589,SOCS_box_taxonomy!$B$2:$Z$948,10,0)</f>
        <v xml:space="preserve"> Hexapoda</v>
      </c>
      <c r="N1589" t="str">
        <f>VLOOKUP($B1589,SOCS_box_taxonomy!$B$2:$Z$948,11,0)</f>
        <v xml:space="preserve"> Insecta</v>
      </c>
      <c r="O1589" t="str">
        <f>VLOOKUP($B1589,SOCS_box_taxonomy!$B$2:$Z$948,12,0)</f>
        <v>Pterygota</v>
      </c>
      <c r="P1589" t="str">
        <f>VLOOKUP($B1589,SOCS_box_taxonomy!$B$2:$Z$948,13,0)</f>
        <v xml:space="preserve"> Neoptera</v>
      </c>
      <c r="Q1589" t="str">
        <f>VLOOKUP($B1589,SOCS_box_taxonomy!$B$2:$Z$948,14,0)</f>
        <v xml:space="preserve"> Endopterygota</v>
      </c>
      <c r="R1589" t="str">
        <f>VLOOKUP($B1589,SOCS_box_taxonomy!$B$2:$Z$948,15,0)</f>
        <v xml:space="preserve"> Hymenoptera</v>
      </c>
      <c r="S1589" t="str">
        <f>VLOOKUP($B1589,SOCS_box_taxonomy!$B$2:$Z$948,16,0)</f>
        <v xml:space="preserve"> Apocrita</v>
      </c>
      <c r="T1589" t="str">
        <f>VLOOKUP($B1589,SOCS_box_taxonomy!$B$2:$Z$948,17,0)</f>
        <v xml:space="preserve"> Aculeata</v>
      </c>
      <c r="U1589" t="str">
        <f>VLOOKUP($B1589,SOCS_box_taxonomy!$B$2:$Z$948,18,0)</f>
        <v>Vespoidea</v>
      </c>
      <c r="V1589" t="str">
        <f>VLOOKUP($B1589,SOCS_box_taxonomy!$B$2:$Z$948,19,0)</f>
        <v xml:space="preserve"> Formicidae</v>
      </c>
      <c r="W1589" t="str">
        <f>VLOOKUP($B1589,SOCS_box_taxonomy!$B$2:$Z$948,20,0)</f>
        <v xml:space="preserve"> Ponerinae</v>
      </c>
      <c r="X1589" t="str">
        <f>VLOOKUP($B1589,SOCS_box_taxonomy!$B$2:$Z$948,21,0)</f>
        <v xml:space="preserve"> Ponerini</v>
      </c>
      <c r="Y1589" t="str">
        <f>VLOOKUP($B1589,SOCS_box_taxonomy!$B$2:$Z$948,22,0)</f>
        <v xml:space="preserve"> Harpegnathos.</v>
      </c>
      <c r="Z1589">
        <f>$F1589-$E1589+1</f>
        <v>37</v>
      </c>
    </row>
    <row r="1590" spans="1:26">
      <c r="A1590" t="s">
        <v>737</v>
      </c>
      <c r="B1590" t="s">
        <v>1826</v>
      </c>
      <c r="C1590">
        <v>290</v>
      </c>
      <c r="D1590" t="s">
        <v>81</v>
      </c>
      <c r="E1590">
        <v>50</v>
      </c>
      <c r="F1590">
        <v>208</v>
      </c>
      <c r="G1590">
        <v>13525</v>
      </c>
      <c r="H1590" t="s">
        <v>1281</v>
      </c>
      <c r="I1590" t="str">
        <f>VLOOKUP($B1590,SOCS_box_taxonomy!$B$2:$Z$948,6,0)</f>
        <v>Eukaryota</v>
      </c>
      <c r="J1590" t="str">
        <f>VLOOKUP($B1590,SOCS_box_taxonomy!$B$2:$Z$948,7,0)</f>
        <v xml:space="preserve"> Metazoa</v>
      </c>
      <c r="K1590" t="str">
        <f>VLOOKUP($B1590,SOCS_box_taxonomy!$B$2:$Z$948,8,0)</f>
        <v xml:space="preserve"> Ecdysozoa</v>
      </c>
      <c r="L1590" t="str">
        <f>VLOOKUP($B1590,SOCS_box_taxonomy!$B$2:$Z$948,9,0)</f>
        <v xml:space="preserve"> Arthropoda</v>
      </c>
      <c r="M1590" t="str">
        <f>VLOOKUP($B1590,SOCS_box_taxonomy!$B$2:$Z$948,10,0)</f>
        <v xml:space="preserve"> Hexapoda</v>
      </c>
      <c r="N1590" t="str">
        <f>VLOOKUP($B1590,SOCS_box_taxonomy!$B$2:$Z$948,11,0)</f>
        <v xml:space="preserve"> Insecta</v>
      </c>
      <c r="O1590" t="str">
        <f>VLOOKUP($B1590,SOCS_box_taxonomy!$B$2:$Z$948,12,0)</f>
        <v>Pterygota</v>
      </c>
      <c r="P1590" t="str">
        <f>VLOOKUP($B1590,SOCS_box_taxonomy!$B$2:$Z$948,13,0)</f>
        <v xml:space="preserve"> Neoptera</v>
      </c>
      <c r="Q1590" t="str">
        <f>VLOOKUP($B1590,SOCS_box_taxonomy!$B$2:$Z$948,14,0)</f>
        <v xml:space="preserve"> Endopterygota</v>
      </c>
      <c r="R1590" t="str">
        <f>VLOOKUP($B1590,SOCS_box_taxonomy!$B$2:$Z$948,15,0)</f>
        <v xml:space="preserve"> Lepidoptera</v>
      </c>
      <c r="S1590" t="str">
        <f>VLOOKUP($B1590,SOCS_box_taxonomy!$B$2:$Z$948,16,0)</f>
        <v xml:space="preserve"> Glossata</v>
      </c>
      <c r="T1590" t="str">
        <f>VLOOKUP($B1590,SOCS_box_taxonomy!$B$2:$Z$948,17,0)</f>
        <v xml:space="preserve"> Ditrysia</v>
      </c>
      <c r="U1590" t="str">
        <f>VLOOKUP($B1590,SOCS_box_taxonomy!$B$2:$Z$948,18,0)</f>
        <v>Geometroidea</v>
      </c>
      <c r="V1590" t="str">
        <f>VLOOKUP($B1590,SOCS_box_taxonomy!$B$2:$Z$948,19,0)</f>
        <v xml:space="preserve"> Geometridae</v>
      </c>
      <c r="W1590" t="str">
        <f>VLOOKUP($B1590,SOCS_box_taxonomy!$B$2:$Z$948,20,0)</f>
        <v xml:space="preserve"> Ennominae</v>
      </c>
      <c r="X1590" t="str">
        <f>VLOOKUP($B1590,SOCS_box_taxonomy!$B$2:$Z$948,21,0)</f>
        <v xml:space="preserve"> Biston.</v>
      </c>
      <c r="Y1590">
        <f>VLOOKUP($B1590,SOCS_box_taxonomy!$B$2:$Z$948,22,0)</f>
        <v>0</v>
      </c>
    </row>
    <row r="1591" spans="1:26">
      <c r="A1591" t="s">
        <v>737</v>
      </c>
      <c r="B1591" t="s">
        <v>1826</v>
      </c>
      <c r="C1591">
        <v>290</v>
      </c>
      <c r="D1591" t="s">
        <v>21</v>
      </c>
      <c r="E1591">
        <v>221</v>
      </c>
      <c r="F1591">
        <v>258</v>
      </c>
      <c r="G1591">
        <v>1016</v>
      </c>
      <c r="H1591" t="s">
        <v>1265</v>
      </c>
      <c r="I1591" t="str">
        <f>VLOOKUP($B1591,SOCS_box_taxonomy!$B$2:$Z$948,6,0)</f>
        <v>Eukaryota</v>
      </c>
      <c r="J1591" t="str">
        <f>VLOOKUP($B1591,SOCS_box_taxonomy!$B$2:$Z$948,7,0)</f>
        <v xml:space="preserve"> Metazoa</v>
      </c>
      <c r="K1591" t="str">
        <f>VLOOKUP($B1591,SOCS_box_taxonomy!$B$2:$Z$948,8,0)</f>
        <v xml:space="preserve"> Ecdysozoa</v>
      </c>
      <c r="L1591" t="str">
        <f>VLOOKUP($B1591,SOCS_box_taxonomy!$B$2:$Z$948,9,0)</f>
        <v xml:space="preserve"> Arthropoda</v>
      </c>
      <c r="M1591" t="str">
        <f>VLOOKUP($B1591,SOCS_box_taxonomy!$B$2:$Z$948,10,0)</f>
        <v xml:space="preserve"> Hexapoda</v>
      </c>
      <c r="N1591" t="str">
        <f>VLOOKUP($B1591,SOCS_box_taxonomy!$B$2:$Z$948,11,0)</f>
        <v xml:space="preserve"> Insecta</v>
      </c>
      <c r="O1591" t="str">
        <f>VLOOKUP($B1591,SOCS_box_taxonomy!$B$2:$Z$948,12,0)</f>
        <v>Pterygota</v>
      </c>
      <c r="P1591" t="str">
        <f>VLOOKUP($B1591,SOCS_box_taxonomy!$B$2:$Z$948,13,0)</f>
        <v xml:space="preserve"> Neoptera</v>
      </c>
      <c r="Q1591" t="str">
        <f>VLOOKUP($B1591,SOCS_box_taxonomy!$B$2:$Z$948,14,0)</f>
        <v xml:space="preserve"> Endopterygota</v>
      </c>
      <c r="R1591" t="str">
        <f>VLOOKUP($B1591,SOCS_box_taxonomy!$B$2:$Z$948,15,0)</f>
        <v xml:space="preserve"> Lepidoptera</v>
      </c>
      <c r="S1591" t="str">
        <f>VLOOKUP($B1591,SOCS_box_taxonomy!$B$2:$Z$948,16,0)</f>
        <v xml:space="preserve"> Glossata</v>
      </c>
      <c r="T1591" t="str">
        <f>VLOOKUP($B1591,SOCS_box_taxonomy!$B$2:$Z$948,17,0)</f>
        <v xml:space="preserve"> Ditrysia</v>
      </c>
      <c r="U1591" t="str">
        <f>VLOOKUP($B1591,SOCS_box_taxonomy!$B$2:$Z$948,18,0)</f>
        <v>Geometroidea</v>
      </c>
      <c r="V1591" t="str">
        <f>VLOOKUP($B1591,SOCS_box_taxonomy!$B$2:$Z$948,19,0)</f>
        <v xml:space="preserve"> Geometridae</v>
      </c>
      <c r="W1591" t="str">
        <f>VLOOKUP($B1591,SOCS_box_taxonomy!$B$2:$Z$948,20,0)</f>
        <v xml:space="preserve"> Ennominae</v>
      </c>
      <c r="X1591" t="str">
        <f>VLOOKUP($B1591,SOCS_box_taxonomy!$B$2:$Z$948,21,0)</f>
        <v xml:space="preserve"> Biston.</v>
      </c>
      <c r="Y1591">
        <f>VLOOKUP($B1591,SOCS_box_taxonomy!$B$2:$Z$948,22,0)</f>
        <v>0</v>
      </c>
      <c r="Z1591">
        <f>$F1591-$E1591+1</f>
        <v>38</v>
      </c>
    </row>
    <row r="1592" spans="1:26">
      <c r="A1592" t="s">
        <v>745</v>
      </c>
      <c r="B1592" t="s">
        <v>1827</v>
      </c>
      <c r="C1592">
        <v>441</v>
      </c>
      <c r="D1592" t="s">
        <v>1286</v>
      </c>
      <c r="E1592">
        <v>287</v>
      </c>
      <c r="F1592">
        <v>365</v>
      </c>
      <c r="G1592">
        <v>4403</v>
      </c>
      <c r="H1592" t="s">
        <v>1287</v>
      </c>
      <c r="I1592" t="str">
        <f>VLOOKUP($B1592,SOCS_box_taxonomy!$B$2:$Z$948,6,0)</f>
        <v>Eukaryota</v>
      </c>
      <c r="J1592" t="str">
        <f>VLOOKUP($B1592,SOCS_box_taxonomy!$B$2:$Z$948,7,0)</f>
        <v xml:space="preserve"> Metazoa</v>
      </c>
      <c r="K1592" t="str">
        <f>VLOOKUP($B1592,SOCS_box_taxonomy!$B$2:$Z$948,8,0)</f>
        <v xml:space="preserve"> Chordata</v>
      </c>
      <c r="L1592" t="str">
        <f>VLOOKUP($B1592,SOCS_box_taxonomy!$B$2:$Z$948,9,0)</f>
        <v xml:space="preserve"> Craniata</v>
      </c>
      <c r="M1592" t="str">
        <f>VLOOKUP($B1592,SOCS_box_taxonomy!$B$2:$Z$948,10,0)</f>
        <v xml:space="preserve"> Vertebrata</v>
      </c>
      <c r="N1592" t="str">
        <f>VLOOKUP($B1592,SOCS_box_taxonomy!$B$2:$Z$948,11,0)</f>
        <v xml:space="preserve"> Euteleostomi</v>
      </c>
      <c r="O1592" t="str">
        <f>VLOOKUP($B1592,SOCS_box_taxonomy!$B$2:$Z$948,12,0)</f>
        <v>Mammalia</v>
      </c>
      <c r="P1592" t="str">
        <f>VLOOKUP($B1592,SOCS_box_taxonomy!$B$2:$Z$948,13,0)</f>
        <v xml:space="preserve"> Eutheria</v>
      </c>
      <c r="Q1592" t="str">
        <f>VLOOKUP($B1592,SOCS_box_taxonomy!$B$2:$Z$948,14,0)</f>
        <v xml:space="preserve"> Laurasiatheria</v>
      </c>
      <c r="R1592" t="str">
        <f>VLOOKUP($B1592,SOCS_box_taxonomy!$B$2:$Z$948,15,0)</f>
        <v xml:space="preserve"> Cetartiodactyla</v>
      </c>
      <c r="S1592" t="str">
        <f>VLOOKUP($B1592,SOCS_box_taxonomy!$B$2:$Z$948,16,0)</f>
        <v xml:space="preserve"> Suina</v>
      </c>
      <c r="T1592" t="str">
        <f>VLOOKUP($B1592,SOCS_box_taxonomy!$B$2:$Z$948,17,0)</f>
        <v xml:space="preserve"> Suidae</v>
      </c>
      <c r="U1592" t="str">
        <f>VLOOKUP($B1592,SOCS_box_taxonomy!$B$2:$Z$948,18,0)</f>
        <v>Sus.</v>
      </c>
      <c r="V1592">
        <f>VLOOKUP($B1592,SOCS_box_taxonomy!$B$2:$Z$948,19,0)</f>
        <v>0</v>
      </c>
      <c r="W1592">
        <f>VLOOKUP($B1592,SOCS_box_taxonomy!$B$2:$Z$948,20,0)</f>
        <v>0</v>
      </c>
      <c r="X1592">
        <f>VLOOKUP($B1592,SOCS_box_taxonomy!$B$2:$Z$948,21,0)</f>
        <v>0</v>
      </c>
      <c r="Y1592">
        <f>VLOOKUP($B1592,SOCS_box_taxonomy!$B$2:$Z$948,22,0)</f>
        <v>0</v>
      </c>
    </row>
    <row r="1593" spans="1:26">
      <c r="A1593" t="s">
        <v>745</v>
      </c>
      <c r="B1593" t="s">
        <v>1827</v>
      </c>
      <c r="C1593">
        <v>441</v>
      </c>
      <c r="D1593" t="s">
        <v>21</v>
      </c>
      <c r="E1593">
        <v>387</v>
      </c>
      <c r="F1593">
        <v>424</v>
      </c>
      <c r="G1593">
        <v>1016</v>
      </c>
      <c r="H1593" t="s">
        <v>1265</v>
      </c>
      <c r="I1593" t="str">
        <f>VLOOKUP($B1593,SOCS_box_taxonomy!$B$2:$Z$948,6,0)</f>
        <v>Eukaryota</v>
      </c>
      <c r="J1593" t="str">
        <f>VLOOKUP($B1593,SOCS_box_taxonomy!$B$2:$Z$948,7,0)</f>
        <v xml:space="preserve"> Metazoa</v>
      </c>
      <c r="K1593" t="str">
        <f>VLOOKUP($B1593,SOCS_box_taxonomy!$B$2:$Z$948,8,0)</f>
        <v xml:space="preserve"> Chordata</v>
      </c>
      <c r="L1593" t="str">
        <f>VLOOKUP($B1593,SOCS_box_taxonomy!$B$2:$Z$948,9,0)</f>
        <v xml:space="preserve"> Craniata</v>
      </c>
      <c r="M1593" t="str">
        <f>VLOOKUP($B1593,SOCS_box_taxonomy!$B$2:$Z$948,10,0)</f>
        <v xml:space="preserve"> Vertebrata</v>
      </c>
      <c r="N1593" t="str">
        <f>VLOOKUP($B1593,SOCS_box_taxonomy!$B$2:$Z$948,11,0)</f>
        <v xml:space="preserve"> Euteleostomi</v>
      </c>
      <c r="O1593" t="str">
        <f>VLOOKUP($B1593,SOCS_box_taxonomy!$B$2:$Z$948,12,0)</f>
        <v>Mammalia</v>
      </c>
      <c r="P1593" t="str">
        <f>VLOOKUP($B1593,SOCS_box_taxonomy!$B$2:$Z$948,13,0)</f>
        <v xml:space="preserve"> Eutheria</v>
      </c>
      <c r="Q1593" t="str">
        <f>VLOOKUP($B1593,SOCS_box_taxonomy!$B$2:$Z$948,14,0)</f>
        <v xml:space="preserve"> Laurasiatheria</v>
      </c>
      <c r="R1593" t="str">
        <f>VLOOKUP($B1593,SOCS_box_taxonomy!$B$2:$Z$948,15,0)</f>
        <v xml:space="preserve"> Cetartiodactyla</v>
      </c>
      <c r="S1593" t="str">
        <f>VLOOKUP($B1593,SOCS_box_taxonomy!$B$2:$Z$948,16,0)</f>
        <v xml:space="preserve"> Suina</v>
      </c>
      <c r="T1593" t="str">
        <f>VLOOKUP($B1593,SOCS_box_taxonomy!$B$2:$Z$948,17,0)</f>
        <v xml:space="preserve"> Suidae</v>
      </c>
      <c r="U1593" t="str">
        <f>VLOOKUP($B1593,SOCS_box_taxonomy!$B$2:$Z$948,18,0)</f>
        <v>Sus.</v>
      </c>
      <c r="V1593">
        <f>VLOOKUP($B1593,SOCS_box_taxonomy!$B$2:$Z$948,19,0)</f>
        <v>0</v>
      </c>
      <c r="W1593">
        <f>VLOOKUP($B1593,SOCS_box_taxonomy!$B$2:$Z$948,20,0)</f>
        <v>0</v>
      </c>
      <c r="X1593">
        <f>VLOOKUP($B1593,SOCS_box_taxonomy!$B$2:$Z$948,21,0)</f>
        <v>0</v>
      </c>
      <c r="Y1593">
        <f>VLOOKUP($B1593,SOCS_box_taxonomy!$B$2:$Z$948,22,0)</f>
        <v>0</v>
      </c>
      <c r="Z1593">
        <f>$F1593-$E1593+1</f>
        <v>38</v>
      </c>
    </row>
    <row r="1594" spans="1:26">
      <c r="A1594" t="s">
        <v>745</v>
      </c>
      <c r="B1594" t="s">
        <v>1827</v>
      </c>
      <c r="C1594">
        <v>441</v>
      </c>
      <c r="D1594" t="s">
        <v>1347</v>
      </c>
      <c r="E1594">
        <v>57</v>
      </c>
      <c r="F1594">
        <v>112</v>
      </c>
      <c r="G1594">
        <v>63</v>
      </c>
      <c r="H1594" t="s">
        <v>1348</v>
      </c>
      <c r="I1594" t="str">
        <f>VLOOKUP($B1594,SOCS_box_taxonomy!$B$2:$Z$948,6,0)</f>
        <v>Eukaryota</v>
      </c>
      <c r="J1594" t="str">
        <f>VLOOKUP($B1594,SOCS_box_taxonomy!$B$2:$Z$948,7,0)</f>
        <v xml:space="preserve"> Metazoa</v>
      </c>
      <c r="K1594" t="str">
        <f>VLOOKUP($B1594,SOCS_box_taxonomy!$B$2:$Z$948,8,0)</f>
        <v xml:space="preserve"> Chordata</v>
      </c>
      <c r="L1594" t="str">
        <f>VLOOKUP($B1594,SOCS_box_taxonomy!$B$2:$Z$948,9,0)</f>
        <v xml:space="preserve"> Craniata</v>
      </c>
      <c r="M1594" t="str">
        <f>VLOOKUP($B1594,SOCS_box_taxonomy!$B$2:$Z$948,10,0)</f>
        <v xml:space="preserve"> Vertebrata</v>
      </c>
      <c r="N1594" t="str">
        <f>VLOOKUP($B1594,SOCS_box_taxonomy!$B$2:$Z$948,11,0)</f>
        <v xml:space="preserve"> Euteleostomi</v>
      </c>
      <c r="O1594" t="str">
        <f>VLOOKUP($B1594,SOCS_box_taxonomy!$B$2:$Z$948,12,0)</f>
        <v>Mammalia</v>
      </c>
      <c r="P1594" t="str">
        <f>VLOOKUP($B1594,SOCS_box_taxonomy!$B$2:$Z$948,13,0)</f>
        <v xml:space="preserve"> Eutheria</v>
      </c>
      <c r="Q1594" t="str">
        <f>VLOOKUP($B1594,SOCS_box_taxonomy!$B$2:$Z$948,14,0)</f>
        <v xml:space="preserve"> Laurasiatheria</v>
      </c>
      <c r="R1594" t="str">
        <f>VLOOKUP($B1594,SOCS_box_taxonomy!$B$2:$Z$948,15,0)</f>
        <v xml:space="preserve"> Cetartiodactyla</v>
      </c>
      <c r="S1594" t="str">
        <f>VLOOKUP($B1594,SOCS_box_taxonomy!$B$2:$Z$948,16,0)</f>
        <v xml:space="preserve"> Suina</v>
      </c>
      <c r="T1594" t="str">
        <f>VLOOKUP($B1594,SOCS_box_taxonomy!$B$2:$Z$948,17,0)</f>
        <v xml:space="preserve"> Suidae</v>
      </c>
      <c r="U1594" t="str">
        <f>VLOOKUP($B1594,SOCS_box_taxonomy!$B$2:$Z$948,18,0)</f>
        <v>Sus.</v>
      </c>
      <c r="V1594">
        <f>VLOOKUP($B1594,SOCS_box_taxonomy!$B$2:$Z$948,19,0)</f>
        <v>0</v>
      </c>
      <c r="W1594">
        <f>VLOOKUP($B1594,SOCS_box_taxonomy!$B$2:$Z$948,20,0)</f>
        <v>0</v>
      </c>
      <c r="X1594">
        <f>VLOOKUP($B1594,SOCS_box_taxonomy!$B$2:$Z$948,21,0)</f>
        <v>0</v>
      </c>
      <c r="Y1594">
        <f>VLOOKUP($B1594,SOCS_box_taxonomy!$B$2:$Z$948,22,0)</f>
        <v>0</v>
      </c>
    </row>
    <row r="1595" spans="1:26">
      <c r="A1595" t="s">
        <v>745</v>
      </c>
      <c r="B1595" t="s">
        <v>1827</v>
      </c>
      <c r="C1595">
        <v>441</v>
      </c>
      <c r="D1595" t="s">
        <v>1349</v>
      </c>
      <c r="E1595">
        <v>114</v>
      </c>
      <c r="F1595">
        <v>267</v>
      </c>
      <c r="G1595">
        <v>56</v>
      </c>
      <c r="I1595" t="str">
        <f>VLOOKUP($B1595,SOCS_box_taxonomy!$B$2:$Z$948,6,0)</f>
        <v>Eukaryota</v>
      </c>
      <c r="J1595" t="str">
        <f>VLOOKUP($B1595,SOCS_box_taxonomy!$B$2:$Z$948,7,0)</f>
        <v xml:space="preserve"> Metazoa</v>
      </c>
      <c r="K1595" t="str">
        <f>VLOOKUP($B1595,SOCS_box_taxonomy!$B$2:$Z$948,8,0)</f>
        <v xml:space="preserve"> Chordata</v>
      </c>
      <c r="L1595" t="str">
        <f>VLOOKUP($B1595,SOCS_box_taxonomy!$B$2:$Z$948,9,0)</f>
        <v xml:space="preserve"> Craniata</v>
      </c>
      <c r="M1595" t="str">
        <f>VLOOKUP($B1595,SOCS_box_taxonomy!$B$2:$Z$948,10,0)</f>
        <v xml:space="preserve"> Vertebrata</v>
      </c>
      <c r="N1595" t="str">
        <f>VLOOKUP($B1595,SOCS_box_taxonomy!$B$2:$Z$948,11,0)</f>
        <v xml:space="preserve"> Euteleostomi</v>
      </c>
      <c r="O1595" t="str">
        <f>VLOOKUP($B1595,SOCS_box_taxonomy!$B$2:$Z$948,12,0)</f>
        <v>Mammalia</v>
      </c>
      <c r="P1595" t="str">
        <f>VLOOKUP($B1595,SOCS_box_taxonomy!$B$2:$Z$948,13,0)</f>
        <v xml:space="preserve"> Eutheria</v>
      </c>
      <c r="Q1595" t="str">
        <f>VLOOKUP($B1595,SOCS_box_taxonomy!$B$2:$Z$948,14,0)</f>
        <v xml:space="preserve"> Laurasiatheria</v>
      </c>
      <c r="R1595" t="str">
        <f>VLOOKUP($B1595,SOCS_box_taxonomy!$B$2:$Z$948,15,0)</f>
        <v xml:space="preserve"> Cetartiodactyla</v>
      </c>
      <c r="S1595" t="str">
        <f>VLOOKUP($B1595,SOCS_box_taxonomy!$B$2:$Z$948,16,0)</f>
        <v xml:space="preserve"> Suina</v>
      </c>
      <c r="T1595" t="str">
        <f>VLOOKUP($B1595,SOCS_box_taxonomy!$B$2:$Z$948,17,0)</f>
        <v xml:space="preserve"> Suidae</v>
      </c>
      <c r="U1595" t="str">
        <f>VLOOKUP($B1595,SOCS_box_taxonomy!$B$2:$Z$948,18,0)</f>
        <v>Sus.</v>
      </c>
      <c r="V1595">
        <f>VLOOKUP($B1595,SOCS_box_taxonomy!$B$2:$Z$948,19,0)</f>
        <v>0</v>
      </c>
      <c r="W1595">
        <f>VLOOKUP($B1595,SOCS_box_taxonomy!$B$2:$Z$948,20,0)</f>
        <v>0</v>
      </c>
      <c r="X1595">
        <f>VLOOKUP($B1595,SOCS_box_taxonomy!$B$2:$Z$948,21,0)</f>
        <v>0</v>
      </c>
      <c r="Y1595">
        <f>VLOOKUP($B1595,SOCS_box_taxonomy!$B$2:$Z$948,22,0)</f>
        <v>0</v>
      </c>
    </row>
    <row r="1596" spans="1:26">
      <c r="A1596" t="s">
        <v>746</v>
      </c>
      <c r="B1596" t="s">
        <v>1828</v>
      </c>
      <c r="C1596">
        <v>293</v>
      </c>
      <c r="D1596" t="s">
        <v>1269</v>
      </c>
      <c r="E1596">
        <v>20</v>
      </c>
      <c r="F1596">
        <v>98</v>
      </c>
      <c r="G1596">
        <v>64467</v>
      </c>
      <c r="H1596" t="s">
        <v>1270</v>
      </c>
      <c r="I1596" t="str">
        <f>VLOOKUP($B1596,SOCS_box_taxonomy!$B$2:$Z$948,6,0)</f>
        <v>Eukaryota</v>
      </c>
      <c r="J1596" t="str">
        <f>VLOOKUP($B1596,SOCS_box_taxonomy!$B$2:$Z$948,7,0)</f>
        <v xml:space="preserve"> Metazoa</v>
      </c>
      <c r="K1596" t="str">
        <f>VLOOKUP($B1596,SOCS_box_taxonomy!$B$2:$Z$948,8,0)</f>
        <v xml:space="preserve"> Chordata</v>
      </c>
      <c r="L1596" t="str">
        <f>VLOOKUP($B1596,SOCS_box_taxonomy!$B$2:$Z$948,9,0)</f>
        <v xml:space="preserve"> Craniata</v>
      </c>
      <c r="M1596" t="str">
        <f>VLOOKUP($B1596,SOCS_box_taxonomy!$B$2:$Z$948,10,0)</f>
        <v xml:space="preserve"> Vertebrata</v>
      </c>
      <c r="N1596" t="str">
        <f>VLOOKUP($B1596,SOCS_box_taxonomy!$B$2:$Z$948,11,0)</f>
        <v xml:space="preserve"> Euteleostomi</v>
      </c>
      <c r="O1596" t="str">
        <f>VLOOKUP($B1596,SOCS_box_taxonomy!$B$2:$Z$948,12,0)</f>
        <v>Mammalia</v>
      </c>
      <c r="P1596" t="str">
        <f>VLOOKUP($B1596,SOCS_box_taxonomy!$B$2:$Z$948,13,0)</f>
        <v xml:space="preserve"> Eutheria</v>
      </c>
      <c r="Q1596" t="str">
        <f>VLOOKUP($B1596,SOCS_box_taxonomy!$B$2:$Z$948,14,0)</f>
        <v xml:space="preserve"> Laurasiatheria</v>
      </c>
      <c r="R1596" t="str">
        <f>VLOOKUP($B1596,SOCS_box_taxonomy!$B$2:$Z$948,15,0)</f>
        <v xml:space="preserve"> Carnivora</v>
      </c>
      <c r="S1596" t="str">
        <f>VLOOKUP($B1596,SOCS_box_taxonomy!$B$2:$Z$948,16,0)</f>
        <v xml:space="preserve"> Caniformia</v>
      </c>
      <c r="T1596" t="str">
        <f>VLOOKUP($B1596,SOCS_box_taxonomy!$B$2:$Z$948,17,0)</f>
        <v xml:space="preserve"> Canidae</v>
      </c>
      <c r="U1596" t="str">
        <f>VLOOKUP($B1596,SOCS_box_taxonomy!$B$2:$Z$948,18,0)</f>
        <v>Canis.</v>
      </c>
      <c r="V1596">
        <f>VLOOKUP($B1596,SOCS_box_taxonomy!$B$2:$Z$948,19,0)</f>
        <v>0</v>
      </c>
      <c r="W1596">
        <f>VLOOKUP($B1596,SOCS_box_taxonomy!$B$2:$Z$948,20,0)</f>
        <v>0</v>
      </c>
      <c r="X1596">
        <f>VLOOKUP($B1596,SOCS_box_taxonomy!$B$2:$Z$948,21,0)</f>
        <v>0</v>
      </c>
      <c r="Y1596">
        <f>VLOOKUP($B1596,SOCS_box_taxonomy!$B$2:$Z$948,22,0)</f>
        <v>0</v>
      </c>
    </row>
    <row r="1597" spans="1:26">
      <c r="A1597" t="s">
        <v>746</v>
      </c>
      <c r="B1597" t="s">
        <v>1828</v>
      </c>
      <c r="C1597">
        <v>293</v>
      </c>
      <c r="D1597" t="s">
        <v>1269</v>
      </c>
      <c r="E1597">
        <v>105</v>
      </c>
      <c r="F1597">
        <v>196</v>
      </c>
      <c r="G1597">
        <v>64467</v>
      </c>
      <c r="H1597" t="s">
        <v>1270</v>
      </c>
      <c r="I1597" t="str">
        <f>VLOOKUP($B1597,SOCS_box_taxonomy!$B$2:$Z$948,6,0)</f>
        <v>Eukaryota</v>
      </c>
      <c r="J1597" t="str">
        <f>VLOOKUP($B1597,SOCS_box_taxonomy!$B$2:$Z$948,7,0)</f>
        <v xml:space="preserve"> Metazoa</v>
      </c>
      <c r="K1597" t="str">
        <f>VLOOKUP($B1597,SOCS_box_taxonomy!$B$2:$Z$948,8,0)</f>
        <v xml:space="preserve"> Chordata</v>
      </c>
      <c r="L1597" t="str">
        <f>VLOOKUP($B1597,SOCS_box_taxonomy!$B$2:$Z$948,9,0)</f>
        <v xml:space="preserve"> Craniata</v>
      </c>
      <c r="M1597" t="str">
        <f>VLOOKUP($B1597,SOCS_box_taxonomy!$B$2:$Z$948,10,0)</f>
        <v xml:space="preserve"> Vertebrata</v>
      </c>
      <c r="N1597" t="str">
        <f>VLOOKUP($B1597,SOCS_box_taxonomy!$B$2:$Z$948,11,0)</f>
        <v xml:space="preserve"> Euteleostomi</v>
      </c>
      <c r="O1597" t="str">
        <f>VLOOKUP($B1597,SOCS_box_taxonomy!$B$2:$Z$948,12,0)</f>
        <v>Mammalia</v>
      </c>
      <c r="P1597" t="str">
        <f>VLOOKUP($B1597,SOCS_box_taxonomy!$B$2:$Z$948,13,0)</f>
        <v xml:space="preserve"> Eutheria</v>
      </c>
      <c r="Q1597" t="str">
        <f>VLOOKUP($B1597,SOCS_box_taxonomy!$B$2:$Z$948,14,0)</f>
        <v xml:space="preserve"> Laurasiatheria</v>
      </c>
      <c r="R1597" t="str">
        <f>VLOOKUP($B1597,SOCS_box_taxonomy!$B$2:$Z$948,15,0)</f>
        <v xml:space="preserve"> Carnivora</v>
      </c>
      <c r="S1597" t="str">
        <f>VLOOKUP($B1597,SOCS_box_taxonomy!$B$2:$Z$948,16,0)</f>
        <v xml:space="preserve"> Caniformia</v>
      </c>
      <c r="T1597" t="str">
        <f>VLOOKUP($B1597,SOCS_box_taxonomy!$B$2:$Z$948,17,0)</f>
        <v xml:space="preserve"> Canidae</v>
      </c>
      <c r="U1597" t="str">
        <f>VLOOKUP($B1597,SOCS_box_taxonomy!$B$2:$Z$948,18,0)</f>
        <v>Canis.</v>
      </c>
      <c r="V1597">
        <f>VLOOKUP($B1597,SOCS_box_taxonomy!$B$2:$Z$948,19,0)</f>
        <v>0</v>
      </c>
      <c r="W1597">
        <f>VLOOKUP($B1597,SOCS_box_taxonomy!$B$2:$Z$948,20,0)</f>
        <v>0</v>
      </c>
      <c r="X1597">
        <f>VLOOKUP($B1597,SOCS_box_taxonomy!$B$2:$Z$948,21,0)</f>
        <v>0</v>
      </c>
      <c r="Y1597">
        <f>VLOOKUP($B1597,SOCS_box_taxonomy!$B$2:$Z$948,22,0)</f>
        <v>0</v>
      </c>
    </row>
    <row r="1598" spans="1:26">
      <c r="A1598" t="s">
        <v>746</v>
      </c>
      <c r="B1598" t="s">
        <v>1828</v>
      </c>
      <c r="C1598">
        <v>293</v>
      </c>
      <c r="D1598" t="s">
        <v>1269</v>
      </c>
      <c r="E1598">
        <v>170</v>
      </c>
      <c r="F1598">
        <v>238</v>
      </c>
      <c r="G1598">
        <v>64467</v>
      </c>
      <c r="H1598" t="s">
        <v>1270</v>
      </c>
      <c r="I1598" t="str">
        <f>VLOOKUP($B1598,SOCS_box_taxonomy!$B$2:$Z$948,6,0)</f>
        <v>Eukaryota</v>
      </c>
      <c r="J1598" t="str">
        <f>VLOOKUP($B1598,SOCS_box_taxonomy!$B$2:$Z$948,7,0)</f>
        <v xml:space="preserve"> Metazoa</v>
      </c>
      <c r="K1598" t="str">
        <f>VLOOKUP($B1598,SOCS_box_taxonomy!$B$2:$Z$948,8,0)</f>
        <v xml:space="preserve"> Chordata</v>
      </c>
      <c r="L1598" t="str">
        <f>VLOOKUP($B1598,SOCS_box_taxonomy!$B$2:$Z$948,9,0)</f>
        <v xml:space="preserve"> Craniata</v>
      </c>
      <c r="M1598" t="str">
        <f>VLOOKUP($B1598,SOCS_box_taxonomy!$B$2:$Z$948,10,0)</f>
        <v xml:space="preserve"> Vertebrata</v>
      </c>
      <c r="N1598" t="str">
        <f>VLOOKUP($B1598,SOCS_box_taxonomy!$B$2:$Z$948,11,0)</f>
        <v xml:space="preserve"> Euteleostomi</v>
      </c>
      <c r="O1598" t="str">
        <f>VLOOKUP($B1598,SOCS_box_taxonomy!$B$2:$Z$948,12,0)</f>
        <v>Mammalia</v>
      </c>
      <c r="P1598" t="str">
        <f>VLOOKUP($B1598,SOCS_box_taxonomy!$B$2:$Z$948,13,0)</f>
        <v xml:space="preserve"> Eutheria</v>
      </c>
      <c r="Q1598" t="str">
        <f>VLOOKUP($B1598,SOCS_box_taxonomy!$B$2:$Z$948,14,0)</f>
        <v xml:space="preserve"> Laurasiatheria</v>
      </c>
      <c r="R1598" t="str">
        <f>VLOOKUP($B1598,SOCS_box_taxonomy!$B$2:$Z$948,15,0)</f>
        <v xml:space="preserve"> Carnivora</v>
      </c>
      <c r="S1598" t="str">
        <f>VLOOKUP($B1598,SOCS_box_taxonomy!$B$2:$Z$948,16,0)</f>
        <v xml:space="preserve"> Caniformia</v>
      </c>
      <c r="T1598" t="str">
        <f>VLOOKUP($B1598,SOCS_box_taxonomy!$B$2:$Z$948,17,0)</f>
        <v xml:space="preserve"> Canidae</v>
      </c>
      <c r="U1598" t="str">
        <f>VLOOKUP($B1598,SOCS_box_taxonomy!$B$2:$Z$948,18,0)</f>
        <v>Canis.</v>
      </c>
      <c r="V1598">
        <f>VLOOKUP($B1598,SOCS_box_taxonomy!$B$2:$Z$948,19,0)</f>
        <v>0</v>
      </c>
      <c r="W1598">
        <f>VLOOKUP($B1598,SOCS_box_taxonomy!$B$2:$Z$948,20,0)</f>
        <v>0</v>
      </c>
      <c r="X1598">
        <f>VLOOKUP($B1598,SOCS_box_taxonomy!$B$2:$Z$948,21,0)</f>
        <v>0</v>
      </c>
      <c r="Y1598">
        <f>VLOOKUP($B1598,SOCS_box_taxonomy!$B$2:$Z$948,22,0)</f>
        <v>0</v>
      </c>
    </row>
    <row r="1599" spans="1:26">
      <c r="A1599" t="s">
        <v>746</v>
      </c>
      <c r="B1599" t="s">
        <v>1828</v>
      </c>
      <c r="C1599">
        <v>293</v>
      </c>
      <c r="D1599" t="s">
        <v>1269</v>
      </c>
      <c r="E1599">
        <v>39</v>
      </c>
      <c r="F1599">
        <v>131</v>
      </c>
      <c r="G1599">
        <v>64467</v>
      </c>
      <c r="H1599" t="s">
        <v>1270</v>
      </c>
      <c r="I1599" t="str">
        <f>VLOOKUP($B1599,SOCS_box_taxonomy!$B$2:$Z$948,6,0)</f>
        <v>Eukaryota</v>
      </c>
      <c r="J1599" t="str">
        <f>VLOOKUP($B1599,SOCS_box_taxonomy!$B$2:$Z$948,7,0)</f>
        <v xml:space="preserve"> Metazoa</v>
      </c>
      <c r="K1599" t="str">
        <f>VLOOKUP($B1599,SOCS_box_taxonomy!$B$2:$Z$948,8,0)</f>
        <v xml:space="preserve"> Chordata</v>
      </c>
      <c r="L1599" t="str">
        <f>VLOOKUP($B1599,SOCS_box_taxonomy!$B$2:$Z$948,9,0)</f>
        <v xml:space="preserve"> Craniata</v>
      </c>
      <c r="M1599" t="str">
        <f>VLOOKUP($B1599,SOCS_box_taxonomy!$B$2:$Z$948,10,0)</f>
        <v xml:space="preserve"> Vertebrata</v>
      </c>
      <c r="N1599" t="str">
        <f>VLOOKUP($B1599,SOCS_box_taxonomy!$B$2:$Z$948,11,0)</f>
        <v xml:space="preserve"> Euteleostomi</v>
      </c>
      <c r="O1599" t="str">
        <f>VLOOKUP($B1599,SOCS_box_taxonomy!$B$2:$Z$948,12,0)</f>
        <v>Mammalia</v>
      </c>
      <c r="P1599" t="str">
        <f>VLOOKUP($B1599,SOCS_box_taxonomy!$B$2:$Z$948,13,0)</f>
        <v xml:space="preserve"> Eutheria</v>
      </c>
      <c r="Q1599" t="str">
        <f>VLOOKUP($B1599,SOCS_box_taxonomy!$B$2:$Z$948,14,0)</f>
        <v xml:space="preserve"> Laurasiatheria</v>
      </c>
      <c r="R1599" t="str">
        <f>VLOOKUP($B1599,SOCS_box_taxonomy!$B$2:$Z$948,15,0)</f>
        <v xml:space="preserve"> Carnivora</v>
      </c>
      <c r="S1599" t="str">
        <f>VLOOKUP($B1599,SOCS_box_taxonomy!$B$2:$Z$948,16,0)</f>
        <v xml:space="preserve"> Caniformia</v>
      </c>
      <c r="T1599" t="str">
        <f>VLOOKUP($B1599,SOCS_box_taxonomy!$B$2:$Z$948,17,0)</f>
        <v xml:space="preserve"> Canidae</v>
      </c>
      <c r="U1599" t="str">
        <f>VLOOKUP($B1599,SOCS_box_taxonomy!$B$2:$Z$948,18,0)</f>
        <v>Canis.</v>
      </c>
      <c r="V1599">
        <f>VLOOKUP($B1599,SOCS_box_taxonomy!$B$2:$Z$948,19,0)</f>
        <v>0</v>
      </c>
      <c r="W1599">
        <f>VLOOKUP($B1599,SOCS_box_taxonomy!$B$2:$Z$948,20,0)</f>
        <v>0</v>
      </c>
      <c r="X1599">
        <f>VLOOKUP($B1599,SOCS_box_taxonomy!$B$2:$Z$948,21,0)</f>
        <v>0</v>
      </c>
      <c r="Y1599">
        <f>VLOOKUP($B1599,SOCS_box_taxonomy!$B$2:$Z$948,22,0)</f>
        <v>0</v>
      </c>
    </row>
    <row r="1600" spans="1:26">
      <c r="A1600" t="s">
        <v>746</v>
      </c>
      <c r="B1600" t="s">
        <v>1828</v>
      </c>
      <c r="C1600">
        <v>293</v>
      </c>
      <c r="D1600" t="s">
        <v>21</v>
      </c>
      <c r="E1600">
        <v>254</v>
      </c>
      <c r="F1600">
        <v>293</v>
      </c>
      <c r="G1600">
        <v>1016</v>
      </c>
      <c r="H1600" t="s">
        <v>1265</v>
      </c>
      <c r="I1600" t="str">
        <f>VLOOKUP($B1600,SOCS_box_taxonomy!$B$2:$Z$948,6,0)</f>
        <v>Eukaryota</v>
      </c>
      <c r="J1600" t="str">
        <f>VLOOKUP($B1600,SOCS_box_taxonomy!$B$2:$Z$948,7,0)</f>
        <v xml:space="preserve"> Metazoa</v>
      </c>
      <c r="K1600" t="str">
        <f>VLOOKUP($B1600,SOCS_box_taxonomy!$B$2:$Z$948,8,0)</f>
        <v xml:space="preserve"> Chordata</v>
      </c>
      <c r="L1600" t="str">
        <f>VLOOKUP($B1600,SOCS_box_taxonomy!$B$2:$Z$948,9,0)</f>
        <v xml:space="preserve"> Craniata</v>
      </c>
      <c r="M1600" t="str">
        <f>VLOOKUP($B1600,SOCS_box_taxonomy!$B$2:$Z$948,10,0)</f>
        <v xml:space="preserve"> Vertebrata</v>
      </c>
      <c r="N1600" t="str">
        <f>VLOOKUP($B1600,SOCS_box_taxonomy!$B$2:$Z$948,11,0)</f>
        <v xml:space="preserve"> Euteleostomi</v>
      </c>
      <c r="O1600" t="str">
        <f>VLOOKUP($B1600,SOCS_box_taxonomy!$B$2:$Z$948,12,0)</f>
        <v>Mammalia</v>
      </c>
      <c r="P1600" t="str">
        <f>VLOOKUP($B1600,SOCS_box_taxonomy!$B$2:$Z$948,13,0)</f>
        <v xml:space="preserve"> Eutheria</v>
      </c>
      <c r="Q1600" t="str">
        <f>VLOOKUP($B1600,SOCS_box_taxonomy!$B$2:$Z$948,14,0)</f>
        <v xml:space="preserve"> Laurasiatheria</v>
      </c>
      <c r="R1600" t="str">
        <f>VLOOKUP($B1600,SOCS_box_taxonomy!$B$2:$Z$948,15,0)</f>
        <v xml:space="preserve"> Carnivora</v>
      </c>
      <c r="S1600" t="str">
        <f>VLOOKUP($B1600,SOCS_box_taxonomy!$B$2:$Z$948,16,0)</f>
        <v xml:space="preserve"> Caniformia</v>
      </c>
      <c r="T1600" t="str">
        <f>VLOOKUP($B1600,SOCS_box_taxonomy!$B$2:$Z$948,17,0)</f>
        <v xml:space="preserve"> Canidae</v>
      </c>
      <c r="U1600" t="str">
        <f>VLOOKUP($B1600,SOCS_box_taxonomy!$B$2:$Z$948,18,0)</f>
        <v>Canis.</v>
      </c>
      <c r="V1600">
        <f>VLOOKUP($B1600,SOCS_box_taxonomy!$B$2:$Z$948,19,0)</f>
        <v>0</v>
      </c>
      <c r="W1600">
        <f>VLOOKUP($B1600,SOCS_box_taxonomy!$B$2:$Z$948,20,0)</f>
        <v>0</v>
      </c>
      <c r="X1600">
        <f>VLOOKUP($B1600,SOCS_box_taxonomy!$B$2:$Z$948,21,0)</f>
        <v>0</v>
      </c>
      <c r="Y1600">
        <f>VLOOKUP($B1600,SOCS_box_taxonomy!$B$2:$Z$948,22,0)</f>
        <v>0</v>
      </c>
      <c r="Z1600">
        <f>$F1600-$E1600+1</f>
        <v>40</v>
      </c>
    </row>
    <row r="1601" spans="1:26">
      <c r="A1601" t="s">
        <v>747</v>
      </c>
      <c r="B1601" t="s">
        <v>1829</v>
      </c>
      <c r="C1601">
        <v>421</v>
      </c>
      <c r="D1601" t="s">
        <v>1269</v>
      </c>
      <c r="E1601">
        <v>134</v>
      </c>
      <c r="F1601">
        <v>209</v>
      </c>
      <c r="G1601">
        <v>64467</v>
      </c>
      <c r="H1601" t="s">
        <v>1270</v>
      </c>
      <c r="I1601" t="str">
        <f>VLOOKUP($B1601,SOCS_box_taxonomy!$B$2:$Z$948,6,0)</f>
        <v>Eukaryota</v>
      </c>
      <c r="J1601" t="str">
        <f>VLOOKUP($B1601,SOCS_box_taxonomy!$B$2:$Z$948,7,0)</f>
        <v xml:space="preserve"> Metazoa</v>
      </c>
      <c r="K1601" t="str">
        <f>VLOOKUP($B1601,SOCS_box_taxonomy!$B$2:$Z$948,8,0)</f>
        <v xml:space="preserve"> Chordata</v>
      </c>
      <c r="L1601" t="str">
        <f>VLOOKUP($B1601,SOCS_box_taxonomy!$B$2:$Z$948,9,0)</f>
        <v xml:space="preserve"> Craniata</v>
      </c>
      <c r="M1601" t="str">
        <f>VLOOKUP($B1601,SOCS_box_taxonomy!$B$2:$Z$948,10,0)</f>
        <v xml:space="preserve"> Vertebrata</v>
      </c>
      <c r="N1601" t="str">
        <f>VLOOKUP($B1601,SOCS_box_taxonomy!$B$2:$Z$948,11,0)</f>
        <v xml:space="preserve"> Euteleostomi</v>
      </c>
      <c r="O1601" t="str">
        <f>VLOOKUP($B1601,SOCS_box_taxonomy!$B$2:$Z$948,12,0)</f>
        <v>Mammalia</v>
      </c>
      <c r="P1601" t="str">
        <f>VLOOKUP($B1601,SOCS_box_taxonomy!$B$2:$Z$948,13,0)</f>
        <v xml:space="preserve"> Eutheria</v>
      </c>
      <c r="Q1601" t="str">
        <f>VLOOKUP($B1601,SOCS_box_taxonomy!$B$2:$Z$948,14,0)</f>
        <v xml:space="preserve"> Laurasiatheria</v>
      </c>
      <c r="R1601" t="str">
        <f>VLOOKUP($B1601,SOCS_box_taxonomy!$B$2:$Z$948,15,0)</f>
        <v xml:space="preserve"> Carnivora</v>
      </c>
      <c r="S1601" t="str">
        <f>VLOOKUP($B1601,SOCS_box_taxonomy!$B$2:$Z$948,16,0)</f>
        <v xml:space="preserve"> Caniformia</v>
      </c>
      <c r="T1601" t="str">
        <f>VLOOKUP($B1601,SOCS_box_taxonomy!$B$2:$Z$948,17,0)</f>
        <v xml:space="preserve"> Canidae</v>
      </c>
      <c r="U1601" t="str">
        <f>VLOOKUP($B1601,SOCS_box_taxonomy!$B$2:$Z$948,18,0)</f>
        <v>Canis.</v>
      </c>
      <c r="V1601">
        <f>VLOOKUP($B1601,SOCS_box_taxonomy!$B$2:$Z$948,19,0)</f>
        <v>0</v>
      </c>
      <c r="W1601">
        <f>VLOOKUP($B1601,SOCS_box_taxonomy!$B$2:$Z$948,20,0)</f>
        <v>0</v>
      </c>
      <c r="X1601">
        <f>VLOOKUP($B1601,SOCS_box_taxonomy!$B$2:$Z$948,21,0)</f>
        <v>0</v>
      </c>
      <c r="Y1601">
        <f>VLOOKUP($B1601,SOCS_box_taxonomy!$B$2:$Z$948,22,0)</f>
        <v>0</v>
      </c>
    </row>
    <row r="1602" spans="1:26">
      <c r="A1602" t="s">
        <v>747</v>
      </c>
      <c r="B1602" t="s">
        <v>1829</v>
      </c>
      <c r="C1602">
        <v>421</v>
      </c>
      <c r="D1602" t="s">
        <v>1269</v>
      </c>
      <c r="E1602">
        <v>40</v>
      </c>
      <c r="F1602">
        <v>133</v>
      </c>
      <c r="G1602">
        <v>64467</v>
      </c>
      <c r="H1602" t="s">
        <v>1270</v>
      </c>
      <c r="I1602" t="str">
        <f>VLOOKUP($B1602,SOCS_box_taxonomy!$B$2:$Z$948,6,0)</f>
        <v>Eukaryota</v>
      </c>
      <c r="J1602" t="str">
        <f>VLOOKUP($B1602,SOCS_box_taxonomy!$B$2:$Z$948,7,0)</f>
        <v xml:space="preserve"> Metazoa</v>
      </c>
      <c r="K1602" t="str">
        <f>VLOOKUP($B1602,SOCS_box_taxonomy!$B$2:$Z$948,8,0)</f>
        <v xml:space="preserve"> Chordata</v>
      </c>
      <c r="L1602" t="str">
        <f>VLOOKUP($B1602,SOCS_box_taxonomy!$B$2:$Z$948,9,0)</f>
        <v xml:space="preserve"> Craniata</v>
      </c>
      <c r="M1602" t="str">
        <f>VLOOKUP($B1602,SOCS_box_taxonomy!$B$2:$Z$948,10,0)</f>
        <v xml:space="preserve"> Vertebrata</v>
      </c>
      <c r="N1602" t="str">
        <f>VLOOKUP($B1602,SOCS_box_taxonomy!$B$2:$Z$948,11,0)</f>
        <v xml:space="preserve"> Euteleostomi</v>
      </c>
      <c r="O1602" t="str">
        <f>VLOOKUP($B1602,SOCS_box_taxonomy!$B$2:$Z$948,12,0)</f>
        <v>Mammalia</v>
      </c>
      <c r="P1602" t="str">
        <f>VLOOKUP($B1602,SOCS_box_taxonomy!$B$2:$Z$948,13,0)</f>
        <v xml:space="preserve"> Eutheria</v>
      </c>
      <c r="Q1602" t="str">
        <f>VLOOKUP($B1602,SOCS_box_taxonomy!$B$2:$Z$948,14,0)</f>
        <v xml:space="preserve"> Laurasiatheria</v>
      </c>
      <c r="R1602" t="str">
        <f>VLOOKUP($B1602,SOCS_box_taxonomy!$B$2:$Z$948,15,0)</f>
        <v xml:space="preserve"> Carnivora</v>
      </c>
      <c r="S1602" t="str">
        <f>VLOOKUP($B1602,SOCS_box_taxonomy!$B$2:$Z$948,16,0)</f>
        <v xml:space="preserve"> Caniformia</v>
      </c>
      <c r="T1602" t="str">
        <f>VLOOKUP($B1602,SOCS_box_taxonomy!$B$2:$Z$948,17,0)</f>
        <v xml:space="preserve"> Canidae</v>
      </c>
      <c r="U1602" t="str">
        <f>VLOOKUP($B1602,SOCS_box_taxonomy!$B$2:$Z$948,18,0)</f>
        <v>Canis.</v>
      </c>
      <c r="V1602">
        <f>VLOOKUP($B1602,SOCS_box_taxonomy!$B$2:$Z$948,19,0)</f>
        <v>0</v>
      </c>
      <c r="W1602">
        <f>VLOOKUP($B1602,SOCS_box_taxonomy!$B$2:$Z$948,20,0)</f>
        <v>0</v>
      </c>
      <c r="X1602">
        <f>VLOOKUP($B1602,SOCS_box_taxonomy!$B$2:$Z$948,21,0)</f>
        <v>0</v>
      </c>
      <c r="Y1602">
        <f>VLOOKUP($B1602,SOCS_box_taxonomy!$B$2:$Z$948,22,0)</f>
        <v>0</v>
      </c>
    </row>
    <row r="1603" spans="1:26">
      <c r="A1603" t="s">
        <v>747</v>
      </c>
      <c r="B1603" t="s">
        <v>1829</v>
      </c>
      <c r="C1603">
        <v>421</v>
      </c>
      <c r="D1603" t="s">
        <v>21</v>
      </c>
      <c r="E1603">
        <v>372</v>
      </c>
      <c r="F1603">
        <v>412</v>
      </c>
      <c r="G1603">
        <v>1016</v>
      </c>
      <c r="H1603" t="s">
        <v>1265</v>
      </c>
      <c r="I1603" t="str">
        <f>VLOOKUP($B1603,SOCS_box_taxonomy!$B$2:$Z$948,6,0)</f>
        <v>Eukaryota</v>
      </c>
      <c r="J1603" t="str">
        <f>VLOOKUP($B1603,SOCS_box_taxonomy!$B$2:$Z$948,7,0)</f>
        <v xml:space="preserve"> Metazoa</v>
      </c>
      <c r="K1603" t="str">
        <f>VLOOKUP($B1603,SOCS_box_taxonomy!$B$2:$Z$948,8,0)</f>
        <v xml:space="preserve"> Chordata</v>
      </c>
      <c r="L1603" t="str">
        <f>VLOOKUP($B1603,SOCS_box_taxonomy!$B$2:$Z$948,9,0)</f>
        <v xml:space="preserve"> Craniata</v>
      </c>
      <c r="M1603" t="str">
        <f>VLOOKUP($B1603,SOCS_box_taxonomy!$B$2:$Z$948,10,0)</f>
        <v xml:space="preserve"> Vertebrata</v>
      </c>
      <c r="N1603" t="str">
        <f>VLOOKUP($B1603,SOCS_box_taxonomy!$B$2:$Z$948,11,0)</f>
        <v xml:space="preserve"> Euteleostomi</v>
      </c>
      <c r="O1603" t="str">
        <f>VLOOKUP($B1603,SOCS_box_taxonomy!$B$2:$Z$948,12,0)</f>
        <v>Mammalia</v>
      </c>
      <c r="P1603" t="str">
        <f>VLOOKUP($B1603,SOCS_box_taxonomy!$B$2:$Z$948,13,0)</f>
        <v xml:space="preserve"> Eutheria</v>
      </c>
      <c r="Q1603" t="str">
        <f>VLOOKUP($B1603,SOCS_box_taxonomy!$B$2:$Z$948,14,0)</f>
        <v xml:space="preserve"> Laurasiatheria</v>
      </c>
      <c r="R1603" t="str">
        <f>VLOOKUP($B1603,SOCS_box_taxonomy!$B$2:$Z$948,15,0)</f>
        <v xml:space="preserve"> Carnivora</v>
      </c>
      <c r="S1603" t="str">
        <f>VLOOKUP($B1603,SOCS_box_taxonomy!$B$2:$Z$948,16,0)</f>
        <v xml:space="preserve"> Caniformia</v>
      </c>
      <c r="T1603" t="str">
        <f>VLOOKUP($B1603,SOCS_box_taxonomy!$B$2:$Z$948,17,0)</f>
        <v xml:space="preserve"> Canidae</v>
      </c>
      <c r="U1603" t="str">
        <f>VLOOKUP($B1603,SOCS_box_taxonomy!$B$2:$Z$948,18,0)</f>
        <v>Canis.</v>
      </c>
      <c r="V1603">
        <f>VLOOKUP($B1603,SOCS_box_taxonomy!$B$2:$Z$948,19,0)</f>
        <v>0</v>
      </c>
      <c r="W1603">
        <f>VLOOKUP($B1603,SOCS_box_taxonomy!$B$2:$Z$948,20,0)</f>
        <v>0</v>
      </c>
      <c r="X1603">
        <f>VLOOKUP($B1603,SOCS_box_taxonomy!$B$2:$Z$948,21,0)</f>
        <v>0</v>
      </c>
      <c r="Y1603">
        <f>VLOOKUP($B1603,SOCS_box_taxonomy!$B$2:$Z$948,22,0)</f>
        <v>0</v>
      </c>
      <c r="Z1603">
        <f>$F1603-$E1603+1</f>
        <v>41</v>
      </c>
    </row>
    <row r="1604" spans="1:26">
      <c r="A1604" t="s">
        <v>748</v>
      </c>
      <c r="B1604" t="s">
        <v>1830</v>
      </c>
      <c r="C1604">
        <v>288</v>
      </c>
      <c r="D1604" t="s">
        <v>1319</v>
      </c>
      <c r="E1604">
        <v>117</v>
      </c>
      <c r="F1604">
        <v>149</v>
      </c>
      <c r="G1604">
        <v>5717</v>
      </c>
      <c r="H1604" t="s">
        <v>1320</v>
      </c>
      <c r="I1604" t="str">
        <f>VLOOKUP($B1604,SOCS_box_taxonomy!$B$2:$Z$948,6,0)</f>
        <v>Eukaryota</v>
      </c>
      <c r="J1604" t="str">
        <f>VLOOKUP($B1604,SOCS_box_taxonomy!$B$2:$Z$948,7,0)</f>
        <v xml:space="preserve"> Metazoa</v>
      </c>
      <c r="K1604" t="str">
        <f>VLOOKUP($B1604,SOCS_box_taxonomy!$B$2:$Z$948,8,0)</f>
        <v xml:space="preserve"> Chordata</v>
      </c>
      <c r="L1604" t="str">
        <f>VLOOKUP($B1604,SOCS_box_taxonomy!$B$2:$Z$948,9,0)</f>
        <v xml:space="preserve"> Craniata</v>
      </c>
      <c r="M1604" t="str">
        <f>VLOOKUP($B1604,SOCS_box_taxonomy!$B$2:$Z$948,10,0)</f>
        <v xml:space="preserve"> Vertebrata</v>
      </c>
      <c r="N1604" t="str">
        <f>VLOOKUP($B1604,SOCS_box_taxonomy!$B$2:$Z$948,11,0)</f>
        <v xml:space="preserve"> Euteleostomi</v>
      </c>
      <c r="O1604" t="str">
        <f>VLOOKUP($B1604,SOCS_box_taxonomy!$B$2:$Z$948,12,0)</f>
        <v>Mammalia</v>
      </c>
      <c r="P1604" t="str">
        <f>VLOOKUP($B1604,SOCS_box_taxonomy!$B$2:$Z$948,13,0)</f>
        <v xml:space="preserve"> Eutheria</v>
      </c>
      <c r="Q1604" t="str">
        <f>VLOOKUP($B1604,SOCS_box_taxonomy!$B$2:$Z$948,14,0)</f>
        <v xml:space="preserve"> Laurasiatheria</v>
      </c>
      <c r="R1604" t="str">
        <f>VLOOKUP($B1604,SOCS_box_taxonomy!$B$2:$Z$948,15,0)</f>
        <v xml:space="preserve"> Carnivora</v>
      </c>
      <c r="S1604" t="str">
        <f>VLOOKUP($B1604,SOCS_box_taxonomy!$B$2:$Z$948,16,0)</f>
        <v xml:space="preserve"> Caniformia</v>
      </c>
      <c r="T1604" t="str">
        <f>VLOOKUP($B1604,SOCS_box_taxonomy!$B$2:$Z$948,17,0)</f>
        <v xml:space="preserve"> Canidae</v>
      </c>
      <c r="U1604" t="str">
        <f>VLOOKUP($B1604,SOCS_box_taxonomy!$B$2:$Z$948,18,0)</f>
        <v>Canis.</v>
      </c>
      <c r="V1604">
        <f>VLOOKUP($B1604,SOCS_box_taxonomy!$B$2:$Z$948,19,0)</f>
        <v>0</v>
      </c>
      <c r="W1604">
        <f>VLOOKUP($B1604,SOCS_box_taxonomy!$B$2:$Z$948,20,0)</f>
        <v>0</v>
      </c>
      <c r="X1604">
        <f>VLOOKUP($B1604,SOCS_box_taxonomy!$B$2:$Z$948,21,0)</f>
        <v>0</v>
      </c>
      <c r="Y1604">
        <f>VLOOKUP($B1604,SOCS_box_taxonomy!$B$2:$Z$948,22,0)</f>
        <v>0</v>
      </c>
    </row>
    <row r="1605" spans="1:26">
      <c r="A1605" t="s">
        <v>748</v>
      </c>
      <c r="B1605" t="s">
        <v>1830</v>
      </c>
      <c r="C1605">
        <v>288</v>
      </c>
      <c r="D1605" t="s">
        <v>1269</v>
      </c>
      <c r="E1605">
        <v>26</v>
      </c>
      <c r="F1605">
        <v>115</v>
      </c>
      <c r="G1605">
        <v>64467</v>
      </c>
      <c r="H1605" t="s">
        <v>1270</v>
      </c>
      <c r="I1605" t="str">
        <f>VLOOKUP($B1605,SOCS_box_taxonomy!$B$2:$Z$948,6,0)</f>
        <v>Eukaryota</v>
      </c>
      <c r="J1605" t="str">
        <f>VLOOKUP($B1605,SOCS_box_taxonomy!$B$2:$Z$948,7,0)</f>
        <v xml:space="preserve"> Metazoa</v>
      </c>
      <c r="K1605" t="str">
        <f>VLOOKUP($B1605,SOCS_box_taxonomy!$B$2:$Z$948,8,0)</f>
        <v xml:space="preserve"> Chordata</v>
      </c>
      <c r="L1605" t="str">
        <f>VLOOKUP($B1605,SOCS_box_taxonomy!$B$2:$Z$948,9,0)</f>
        <v xml:space="preserve"> Craniata</v>
      </c>
      <c r="M1605" t="str">
        <f>VLOOKUP($B1605,SOCS_box_taxonomy!$B$2:$Z$948,10,0)</f>
        <v xml:space="preserve"> Vertebrata</v>
      </c>
      <c r="N1605" t="str">
        <f>VLOOKUP($B1605,SOCS_box_taxonomy!$B$2:$Z$948,11,0)</f>
        <v xml:space="preserve"> Euteleostomi</v>
      </c>
      <c r="O1605" t="str">
        <f>VLOOKUP($B1605,SOCS_box_taxonomy!$B$2:$Z$948,12,0)</f>
        <v>Mammalia</v>
      </c>
      <c r="P1605" t="str">
        <f>VLOOKUP($B1605,SOCS_box_taxonomy!$B$2:$Z$948,13,0)</f>
        <v xml:space="preserve"> Eutheria</v>
      </c>
      <c r="Q1605" t="str">
        <f>VLOOKUP($B1605,SOCS_box_taxonomy!$B$2:$Z$948,14,0)</f>
        <v xml:space="preserve"> Laurasiatheria</v>
      </c>
      <c r="R1605" t="str">
        <f>VLOOKUP($B1605,SOCS_box_taxonomy!$B$2:$Z$948,15,0)</f>
        <v xml:space="preserve"> Carnivora</v>
      </c>
      <c r="S1605" t="str">
        <f>VLOOKUP($B1605,SOCS_box_taxonomy!$B$2:$Z$948,16,0)</f>
        <v xml:space="preserve"> Caniformia</v>
      </c>
      <c r="T1605" t="str">
        <f>VLOOKUP($B1605,SOCS_box_taxonomy!$B$2:$Z$948,17,0)</f>
        <v xml:space="preserve"> Canidae</v>
      </c>
      <c r="U1605" t="str">
        <f>VLOOKUP($B1605,SOCS_box_taxonomy!$B$2:$Z$948,18,0)</f>
        <v>Canis.</v>
      </c>
      <c r="V1605">
        <f>VLOOKUP($B1605,SOCS_box_taxonomy!$B$2:$Z$948,19,0)</f>
        <v>0</v>
      </c>
      <c r="W1605">
        <f>VLOOKUP($B1605,SOCS_box_taxonomy!$B$2:$Z$948,20,0)</f>
        <v>0</v>
      </c>
      <c r="X1605">
        <f>VLOOKUP($B1605,SOCS_box_taxonomy!$B$2:$Z$948,21,0)</f>
        <v>0</v>
      </c>
      <c r="Y1605">
        <f>VLOOKUP($B1605,SOCS_box_taxonomy!$B$2:$Z$948,22,0)</f>
        <v>0</v>
      </c>
    </row>
    <row r="1606" spans="1:26">
      <c r="A1606" t="s">
        <v>748</v>
      </c>
      <c r="B1606" t="s">
        <v>1830</v>
      </c>
      <c r="C1606">
        <v>288</v>
      </c>
      <c r="D1606" t="s">
        <v>1269</v>
      </c>
      <c r="E1606">
        <v>95</v>
      </c>
      <c r="F1606">
        <v>181</v>
      </c>
      <c r="G1606">
        <v>64467</v>
      </c>
      <c r="H1606" t="s">
        <v>1270</v>
      </c>
      <c r="I1606" t="str">
        <f>VLOOKUP($B1606,SOCS_box_taxonomy!$B$2:$Z$948,6,0)</f>
        <v>Eukaryota</v>
      </c>
      <c r="J1606" t="str">
        <f>VLOOKUP($B1606,SOCS_box_taxonomy!$B$2:$Z$948,7,0)</f>
        <v xml:space="preserve"> Metazoa</v>
      </c>
      <c r="K1606" t="str">
        <f>VLOOKUP($B1606,SOCS_box_taxonomy!$B$2:$Z$948,8,0)</f>
        <v xml:space="preserve"> Chordata</v>
      </c>
      <c r="L1606" t="str">
        <f>VLOOKUP($B1606,SOCS_box_taxonomy!$B$2:$Z$948,9,0)</f>
        <v xml:space="preserve"> Craniata</v>
      </c>
      <c r="M1606" t="str">
        <f>VLOOKUP($B1606,SOCS_box_taxonomy!$B$2:$Z$948,10,0)</f>
        <v xml:space="preserve"> Vertebrata</v>
      </c>
      <c r="N1606" t="str">
        <f>VLOOKUP($B1606,SOCS_box_taxonomy!$B$2:$Z$948,11,0)</f>
        <v xml:space="preserve"> Euteleostomi</v>
      </c>
      <c r="O1606" t="str">
        <f>VLOOKUP($B1606,SOCS_box_taxonomy!$B$2:$Z$948,12,0)</f>
        <v>Mammalia</v>
      </c>
      <c r="P1606" t="str">
        <f>VLOOKUP($B1606,SOCS_box_taxonomy!$B$2:$Z$948,13,0)</f>
        <v xml:space="preserve"> Eutheria</v>
      </c>
      <c r="Q1606" t="str">
        <f>VLOOKUP($B1606,SOCS_box_taxonomy!$B$2:$Z$948,14,0)</f>
        <v xml:space="preserve"> Laurasiatheria</v>
      </c>
      <c r="R1606" t="str">
        <f>VLOOKUP($B1606,SOCS_box_taxonomy!$B$2:$Z$948,15,0)</f>
        <v xml:space="preserve"> Carnivora</v>
      </c>
      <c r="S1606" t="str">
        <f>VLOOKUP($B1606,SOCS_box_taxonomy!$B$2:$Z$948,16,0)</f>
        <v xml:space="preserve"> Caniformia</v>
      </c>
      <c r="T1606" t="str">
        <f>VLOOKUP($B1606,SOCS_box_taxonomy!$B$2:$Z$948,17,0)</f>
        <v xml:space="preserve"> Canidae</v>
      </c>
      <c r="U1606" t="str">
        <f>VLOOKUP($B1606,SOCS_box_taxonomy!$B$2:$Z$948,18,0)</f>
        <v>Canis.</v>
      </c>
      <c r="V1606">
        <f>VLOOKUP($B1606,SOCS_box_taxonomy!$B$2:$Z$948,19,0)</f>
        <v>0</v>
      </c>
      <c r="W1606">
        <f>VLOOKUP($B1606,SOCS_box_taxonomy!$B$2:$Z$948,20,0)</f>
        <v>0</v>
      </c>
      <c r="X1606">
        <f>VLOOKUP($B1606,SOCS_box_taxonomy!$B$2:$Z$948,21,0)</f>
        <v>0</v>
      </c>
      <c r="Y1606">
        <f>VLOOKUP($B1606,SOCS_box_taxonomy!$B$2:$Z$948,22,0)</f>
        <v>0</v>
      </c>
    </row>
    <row r="1607" spans="1:26">
      <c r="A1607" t="s">
        <v>748</v>
      </c>
      <c r="B1607" t="s">
        <v>1830</v>
      </c>
      <c r="C1607">
        <v>288</v>
      </c>
      <c r="D1607" t="s">
        <v>21</v>
      </c>
      <c r="E1607">
        <v>247</v>
      </c>
      <c r="F1607">
        <v>287</v>
      </c>
      <c r="G1607">
        <v>1016</v>
      </c>
      <c r="H1607" t="s">
        <v>1265</v>
      </c>
      <c r="I1607" t="str">
        <f>VLOOKUP($B1607,SOCS_box_taxonomy!$B$2:$Z$948,6,0)</f>
        <v>Eukaryota</v>
      </c>
      <c r="J1607" t="str">
        <f>VLOOKUP($B1607,SOCS_box_taxonomy!$B$2:$Z$948,7,0)</f>
        <v xml:space="preserve"> Metazoa</v>
      </c>
      <c r="K1607" t="str">
        <f>VLOOKUP($B1607,SOCS_box_taxonomy!$B$2:$Z$948,8,0)</f>
        <v xml:space="preserve"> Chordata</v>
      </c>
      <c r="L1607" t="str">
        <f>VLOOKUP($B1607,SOCS_box_taxonomy!$B$2:$Z$948,9,0)</f>
        <v xml:space="preserve"> Craniata</v>
      </c>
      <c r="M1607" t="str">
        <f>VLOOKUP($B1607,SOCS_box_taxonomy!$B$2:$Z$948,10,0)</f>
        <v xml:space="preserve"> Vertebrata</v>
      </c>
      <c r="N1607" t="str">
        <f>VLOOKUP($B1607,SOCS_box_taxonomy!$B$2:$Z$948,11,0)</f>
        <v xml:space="preserve"> Euteleostomi</v>
      </c>
      <c r="O1607" t="str">
        <f>VLOOKUP($B1607,SOCS_box_taxonomy!$B$2:$Z$948,12,0)</f>
        <v>Mammalia</v>
      </c>
      <c r="P1607" t="str">
        <f>VLOOKUP($B1607,SOCS_box_taxonomy!$B$2:$Z$948,13,0)</f>
        <v xml:space="preserve"> Eutheria</v>
      </c>
      <c r="Q1607" t="str">
        <f>VLOOKUP($B1607,SOCS_box_taxonomy!$B$2:$Z$948,14,0)</f>
        <v xml:space="preserve"> Laurasiatheria</v>
      </c>
      <c r="R1607" t="str">
        <f>VLOOKUP($B1607,SOCS_box_taxonomy!$B$2:$Z$948,15,0)</f>
        <v xml:space="preserve"> Carnivora</v>
      </c>
      <c r="S1607" t="str">
        <f>VLOOKUP($B1607,SOCS_box_taxonomy!$B$2:$Z$948,16,0)</f>
        <v xml:space="preserve"> Caniformia</v>
      </c>
      <c r="T1607" t="str">
        <f>VLOOKUP($B1607,SOCS_box_taxonomy!$B$2:$Z$948,17,0)</f>
        <v xml:space="preserve"> Canidae</v>
      </c>
      <c r="U1607" t="str">
        <f>VLOOKUP($B1607,SOCS_box_taxonomy!$B$2:$Z$948,18,0)</f>
        <v>Canis.</v>
      </c>
      <c r="V1607">
        <f>VLOOKUP($B1607,SOCS_box_taxonomy!$B$2:$Z$948,19,0)</f>
        <v>0</v>
      </c>
      <c r="W1607">
        <f>VLOOKUP($B1607,SOCS_box_taxonomy!$B$2:$Z$948,20,0)</f>
        <v>0</v>
      </c>
      <c r="X1607">
        <f>VLOOKUP($B1607,SOCS_box_taxonomy!$B$2:$Z$948,21,0)</f>
        <v>0</v>
      </c>
      <c r="Y1607">
        <f>VLOOKUP($B1607,SOCS_box_taxonomy!$B$2:$Z$948,22,0)</f>
        <v>0</v>
      </c>
      <c r="Z1607">
        <f>$F1607-$E1607+1</f>
        <v>41</v>
      </c>
    </row>
    <row r="1608" spans="1:26">
      <c r="A1608" t="s">
        <v>749</v>
      </c>
      <c r="B1608" t="s">
        <v>1831</v>
      </c>
      <c r="C1608">
        <v>323</v>
      </c>
      <c r="D1608" t="s">
        <v>1269</v>
      </c>
      <c r="E1608">
        <v>160</v>
      </c>
      <c r="F1608">
        <v>226</v>
      </c>
      <c r="G1608">
        <v>64467</v>
      </c>
      <c r="H1608" t="s">
        <v>1270</v>
      </c>
      <c r="I1608" t="str">
        <f>VLOOKUP($B1608,SOCS_box_taxonomy!$B$2:$Z$948,6,0)</f>
        <v>Eukaryota</v>
      </c>
      <c r="J1608" t="str">
        <f>VLOOKUP($B1608,SOCS_box_taxonomy!$B$2:$Z$948,7,0)</f>
        <v xml:space="preserve"> Metazoa</v>
      </c>
      <c r="K1608" t="str">
        <f>VLOOKUP($B1608,SOCS_box_taxonomy!$B$2:$Z$948,8,0)</f>
        <v xml:space="preserve"> Chordata</v>
      </c>
      <c r="L1608" t="str">
        <f>VLOOKUP($B1608,SOCS_box_taxonomy!$B$2:$Z$948,9,0)</f>
        <v xml:space="preserve"> Craniata</v>
      </c>
      <c r="M1608" t="str">
        <f>VLOOKUP($B1608,SOCS_box_taxonomy!$B$2:$Z$948,10,0)</f>
        <v xml:space="preserve"> Vertebrata</v>
      </c>
      <c r="N1608" t="str">
        <f>VLOOKUP($B1608,SOCS_box_taxonomy!$B$2:$Z$948,11,0)</f>
        <v xml:space="preserve"> Euteleostomi</v>
      </c>
      <c r="O1608" t="str">
        <f>VLOOKUP($B1608,SOCS_box_taxonomy!$B$2:$Z$948,12,0)</f>
        <v>Mammalia</v>
      </c>
      <c r="P1608" t="str">
        <f>VLOOKUP($B1608,SOCS_box_taxonomy!$B$2:$Z$948,13,0)</f>
        <v xml:space="preserve"> Eutheria</v>
      </c>
      <c r="Q1608" t="str">
        <f>VLOOKUP($B1608,SOCS_box_taxonomy!$B$2:$Z$948,14,0)</f>
        <v xml:space="preserve"> Laurasiatheria</v>
      </c>
      <c r="R1608" t="str">
        <f>VLOOKUP($B1608,SOCS_box_taxonomy!$B$2:$Z$948,15,0)</f>
        <v xml:space="preserve"> Carnivora</v>
      </c>
      <c r="S1608" t="str">
        <f>VLOOKUP($B1608,SOCS_box_taxonomy!$B$2:$Z$948,16,0)</f>
        <v xml:space="preserve"> Caniformia</v>
      </c>
      <c r="T1608" t="str">
        <f>VLOOKUP($B1608,SOCS_box_taxonomy!$B$2:$Z$948,17,0)</f>
        <v xml:space="preserve"> Canidae</v>
      </c>
      <c r="U1608" t="str">
        <f>VLOOKUP($B1608,SOCS_box_taxonomy!$B$2:$Z$948,18,0)</f>
        <v>Canis.</v>
      </c>
      <c r="V1608">
        <f>VLOOKUP($B1608,SOCS_box_taxonomy!$B$2:$Z$948,19,0)</f>
        <v>0</v>
      </c>
      <c r="W1608">
        <f>VLOOKUP($B1608,SOCS_box_taxonomy!$B$2:$Z$948,20,0)</f>
        <v>0</v>
      </c>
      <c r="X1608">
        <f>VLOOKUP($B1608,SOCS_box_taxonomy!$B$2:$Z$948,21,0)</f>
        <v>0</v>
      </c>
      <c r="Y1608">
        <f>VLOOKUP($B1608,SOCS_box_taxonomy!$B$2:$Z$948,22,0)</f>
        <v>0</v>
      </c>
    </row>
    <row r="1609" spans="1:26">
      <c r="A1609" t="s">
        <v>749</v>
      </c>
      <c r="B1609" t="s">
        <v>1831</v>
      </c>
      <c r="C1609">
        <v>323</v>
      </c>
      <c r="D1609" t="s">
        <v>1269</v>
      </c>
      <c r="E1609">
        <v>200</v>
      </c>
      <c r="F1609">
        <v>288</v>
      </c>
      <c r="G1609">
        <v>64467</v>
      </c>
      <c r="H1609" t="s">
        <v>1270</v>
      </c>
      <c r="I1609" t="str">
        <f>VLOOKUP($B1609,SOCS_box_taxonomy!$B$2:$Z$948,6,0)</f>
        <v>Eukaryota</v>
      </c>
      <c r="J1609" t="str">
        <f>VLOOKUP($B1609,SOCS_box_taxonomy!$B$2:$Z$948,7,0)</f>
        <v xml:space="preserve"> Metazoa</v>
      </c>
      <c r="K1609" t="str">
        <f>VLOOKUP($B1609,SOCS_box_taxonomy!$B$2:$Z$948,8,0)</f>
        <v xml:space="preserve"> Chordata</v>
      </c>
      <c r="L1609" t="str">
        <f>VLOOKUP($B1609,SOCS_box_taxonomy!$B$2:$Z$948,9,0)</f>
        <v xml:space="preserve"> Craniata</v>
      </c>
      <c r="M1609" t="str">
        <f>VLOOKUP($B1609,SOCS_box_taxonomy!$B$2:$Z$948,10,0)</f>
        <v xml:space="preserve"> Vertebrata</v>
      </c>
      <c r="N1609" t="str">
        <f>VLOOKUP($B1609,SOCS_box_taxonomy!$B$2:$Z$948,11,0)</f>
        <v xml:space="preserve"> Euteleostomi</v>
      </c>
      <c r="O1609" t="str">
        <f>VLOOKUP($B1609,SOCS_box_taxonomy!$B$2:$Z$948,12,0)</f>
        <v>Mammalia</v>
      </c>
      <c r="P1609" t="str">
        <f>VLOOKUP($B1609,SOCS_box_taxonomy!$B$2:$Z$948,13,0)</f>
        <v xml:space="preserve"> Eutheria</v>
      </c>
      <c r="Q1609" t="str">
        <f>VLOOKUP($B1609,SOCS_box_taxonomy!$B$2:$Z$948,14,0)</f>
        <v xml:space="preserve"> Laurasiatheria</v>
      </c>
      <c r="R1609" t="str">
        <f>VLOOKUP($B1609,SOCS_box_taxonomy!$B$2:$Z$948,15,0)</f>
        <v xml:space="preserve"> Carnivora</v>
      </c>
      <c r="S1609" t="str">
        <f>VLOOKUP($B1609,SOCS_box_taxonomy!$B$2:$Z$948,16,0)</f>
        <v xml:space="preserve"> Caniformia</v>
      </c>
      <c r="T1609" t="str">
        <f>VLOOKUP($B1609,SOCS_box_taxonomy!$B$2:$Z$948,17,0)</f>
        <v xml:space="preserve"> Canidae</v>
      </c>
      <c r="U1609" t="str">
        <f>VLOOKUP($B1609,SOCS_box_taxonomy!$B$2:$Z$948,18,0)</f>
        <v>Canis.</v>
      </c>
      <c r="V1609">
        <f>VLOOKUP($B1609,SOCS_box_taxonomy!$B$2:$Z$948,19,0)</f>
        <v>0</v>
      </c>
      <c r="W1609">
        <f>VLOOKUP($B1609,SOCS_box_taxonomy!$B$2:$Z$948,20,0)</f>
        <v>0</v>
      </c>
      <c r="X1609">
        <f>VLOOKUP($B1609,SOCS_box_taxonomy!$B$2:$Z$948,21,0)</f>
        <v>0</v>
      </c>
      <c r="Y1609">
        <f>VLOOKUP($B1609,SOCS_box_taxonomy!$B$2:$Z$948,22,0)</f>
        <v>0</v>
      </c>
    </row>
    <row r="1610" spans="1:26">
      <c r="A1610" t="s">
        <v>749</v>
      </c>
      <c r="B1610" t="s">
        <v>1831</v>
      </c>
      <c r="C1610">
        <v>323</v>
      </c>
      <c r="D1610" t="s">
        <v>1269</v>
      </c>
      <c r="E1610">
        <v>69</v>
      </c>
      <c r="F1610">
        <v>161</v>
      </c>
      <c r="G1610">
        <v>64467</v>
      </c>
      <c r="H1610" t="s">
        <v>1270</v>
      </c>
      <c r="I1610" t="str">
        <f>VLOOKUP($B1610,SOCS_box_taxonomy!$B$2:$Z$948,6,0)</f>
        <v>Eukaryota</v>
      </c>
      <c r="J1610" t="str">
        <f>VLOOKUP($B1610,SOCS_box_taxonomy!$B$2:$Z$948,7,0)</f>
        <v xml:space="preserve"> Metazoa</v>
      </c>
      <c r="K1610" t="str">
        <f>VLOOKUP($B1610,SOCS_box_taxonomy!$B$2:$Z$948,8,0)</f>
        <v xml:space="preserve"> Chordata</v>
      </c>
      <c r="L1610" t="str">
        <f>VLOOKUP($B1610,SOCS_box_taxonomy!$B$2:$Z$948,9,0)</f>
        <v xml:space="preserve"> Craniata</v>
      </c>
      <c r="M1610" t="str">
        <f>VLOOKUP($B1610,SOCS_box_taxonomy!$B$2:$Z$948,10,0)</f>
        <v xml:space="preserve"> Vertebrata</v>
      </c>
      <c r="N1610" t="str">
        <f>VLOOKUP($B1610,SOCS_box_taxonomy!$B$2:$Z$948,11,0)</f>
        <v xml:space="preserve"> Euteleostomi</v>
      </c>
      <c r="O1610" t="str">
        <f>VLOOKUP($B1610,SOCS_box_taxonomy!$B$2:$Z$948,12,0)</f>
        <v>Mammalia</v>
      </c>
      <c r="P1610" t="str">
        <f>VLOOKUP($B1610,SOCS_box_taxonomy!$B$2:$Z$948,13,0)</f>
        <v xml:space="preserve"> Eutheria</v>
      </c>
      <c r="Q1610" t="str">
        <f>VLOOKUP($B1610,SOCS_box_taxonomy!$B$2:$Z$948,14,0)</f>
        <v xml:space="preserve"> Laurasiatheria</v>
      </c>
      <c r="R1610" t="str">
        <f>VLOOKUP($B1610,SOCS_box_taxonomy!$B$2:$Z$948,15,0)</f>
        <v xml:space="preserve"> Carnivora</v>
      </c>
      <c r="S1610" t="str">
        <f>VLOOKUP($B1610,SOCS_box_taxonomy!$B$2:$Z$948,16,0)</f>
        <v xml:space="preserve"> Caniformia</v>
      </c>
      <c r="T1610" t="str">
        <f>VLOOKUP($B1610,SOCS_box_taxonomy!$B$2:$Z$948,17,0)</f>
        <v xml:space="preserve"> Canidae</v>
      </c>
      <c r="U1610" t="str">
        <f>VLOOKUP($B1610,SOCS_box_taxonomy!$B$2:$Z$948,18,0)</f>
        <v>Canis.</v>
      </c>
      <c r="V1610">
        <f>VLOOKUP($B1610,SOCS_box_taxonomy!$B$2:$Z$948,19,0)</f>
        <v>0</v>
      </c>
      <c r="W1610">
        <f>VLOOKUP($B1610,SOCS_box_taxonomy!$B$2:$Z$948,20,0)</f>
        <v>0</v>
      </c>
      <c r="X1610">
        <f>VLOOKUP($B1610,SOCS_box_taxonomy!$B$2:$Z$948,21,0)</f>
        <v>0</v>
      </c>
      <c r="Y1610">
        <f>VLOOKUP($B1610,SOCS_box_taxonomy!$B$2:$Z$948,22,0)</f>
        <v>0</v>
      </c>
    </row>
    <row r="1611" spans="1:26">
      <c r="A1611" t="s">
        <v>749</v>
      </c>
      <c r="B1611" t="s">
        <v>1831</v>
      </c>
      <c r="C1611">
        <v>323</v>
      </c>
      <c r="D1611" t="s">
        <v>21</v>
      </c>
      <c r="E1611">
        <v>284</v>
      </c>
      <c r="F1611">
        <v>323</v>
      </c>
      <c r="G1611">
        <v>1016</v>
      </c>
      <c r="H1611" t="s">
        <v>1265</v>
      </c>
      <c r="I1611" t="str">
        <f>VLOOKUP($B1611,SOCS_box_taxonomy!$B$2:$Z$948,6,0)</f>
        <v>Eukaryota</v>
      </c>
      <c r="J1611" t="str">
        <f>VLOOKUP($B1611,SOCS_box_taxonomy!$B$2:$Z$948,7,0)</f>
        <v xml:space="preserve"> Metazoa</v>
      </c>
      <c r="K1611" t="str">
        <f>VLOOKUP($B1611,SOCS_box_taxonomy!$B$2:$Z$948,8,0)</f>
        <v xml:space="preserve"> Chordata</v>
      </c>
      <c r="L1611" t="str">
        <f>VLOOKUP($B1611,SOCS_box_taxonomy!$B$2:$Z$948,9,0)</f>
        <v xml:space="preserve"> Craniata</v>
      </c>
      <c r="M1611" t="str">
        <f>VLOOKUP($B1611,SOCS_box_taxonomy!$B$2:$Z$948,10,0)</f>
        <v xml:space="preserve"> Vertebrata</v>
      </c>
      <c r="N1611" t="str">
        <f>VLOOKUP($B1611,SOCS_box_taxonomy!$B$2:$Z$948,11,0)</f>
        <v xml:space="preserve"> Euteleostomi</v>
      </c>
      <c r="O1611" t="str">
        <f>VLOOKUP($B1611,SOCS_box_taxonomy!$B$2:$Z$948,12,0)</f>
        <v>Mammalia</v>
      </c>
      <c r="P1611" t="str">
        <f>VLOOKUP($B1611,SOCS_box_taxonomy!$B$2:$Z$948,13,0)</f>
        <v xml:space="preserve"> Eutheria</v>
      </c>
      <c r="Q1611" t="str">
        <f>VLOOKUP($B1611,SOCS_box_taxonomy!$B$2:$Z$948,14,0)</f>
        <v xml:space="preserve"> Laurasiatheria</v>
      </c>
      <c r="R1611" t="str">
        <f>VLOOKUP($B1611,SOCS_box_taxonomy!$B$2:$Z$948,15,0)</f>
        <v xml:space="preserve"> Carnivora</v>
      </c>
      <c r="S1611" t="str">
        <f>VLOOKUP($B1611,SOCS_box_taxonomy!$B$2:$Z$948,16,0)</f>
        <v xml:space="preserve"> Caniformia</v>
      </c>
      <c r="T1611" t="str">
        <f>VLOOKUP($B1611,SOCS_box_taxonomy!$B$2:$Z$948,17,0)</f>
        <v xml:space="preserve"> Canidae</v>
      </c>
      <c r="U1611" t="str">
        <f>VLOOKUP($B1611,SOCS_box_taxonomy!$B$2:$Z$948,18,0)</f>
        <v>Canis.</v>
      </c>
      <c r="V1611">
        <f>VLOOKUP($B1611,SOCS_box_taxonomy!$B$2:$Z$948,19,0)</f>
        <v>0</v>
      </c>
      <c r="W1611">
        <f>VLOOKUP($B1611,SOCS_box_taxonomy!$B$2:$Z$948,20,0)</f>
        <v>0</v>
      </c>
      <c r="X1611">
        <f>VLOOKUP($B1611,SOCS_box_taxonomy!$B$2:$Z$948,21,0)</f>
        <v>0</v>
      </c>
      <c r="Y1611">
        <f>VLOOKUP($B1611,SOCS_box_taxonomy!$B$2:$Z$948,22,0)</f>
        <v>0</v>
      </c>
      <c r="Z1611">
        <f>$F1611-$E1611+1</f>
        <v>40</v>
      </c>
    </row>
    <row r="1612" spans="1:26">
      <c r="A1612" t="s">
        <v>750</v>
      </c>
      <c r="B1612" t="s">
        <v>1832</v>
      </c>
      <c r="C1612">
        <v>329</v>
      </c>
      <c r="D1612" t="s">
        <v>1269</v>
      </c>
      <c r="E1612">
        <v>171</v>
      </c>
      <c r="F1612">
        <v>263</v>
      </c>
      <c r="G1612">
        <v>64467</v>
      </c>
      <c r="H1612" t="s">
        <v>1270</v>
      </c>
      <c r="I1612" t="str">
        <f>VLOOKUP($B1612,SOCS_box_taxonomy!$B$2:$Z$948,6,0)</f>
        <v>Eukaryota</v>
      </c>
      <c r="J1612" t="str">
        <f>VLOOKUP($B1612,SOCS_box_taxonomy!$B$2:$Z$948,7,0)</f>
        <v xml:space="preserve"> Metazoa</v>
      </c>
      <c r="K1612" t="str">
        <f>VLOOKUP($B1612,SOCS_box_taxonomy!$B$2:$Z$948,8,0)</f>
        <v xml:space="preserve"> Chordata</v>
      </c>
      <c r="L1612" t="str">
        <f>VLOOKUP($B1612,SOCS_box_taxonomy!$B$2:$Z$948,9,0)</f>
        <v xml:space="preserve"> Craniata</v>
      </c>
      <c r="M1612" t="str">
        <f>VLOOKUP($B1612,SOCS_box_taxonomy!$B$2:$Z$948,10,0)</f>
        <v xml:space="preserve"> Vertebrata</v>
      </c>
      <c r="N1612" t="str">
        <f>VLOOKUP($B1612,SOCS_box_taxonomy!$B$2:$Z$948,11,0)</f>
        <v xml:space="preserve"> Euteleostomi</v>
      </c>
      <c r="O1612" t="str">
        <f>VLOOKUP($B1612,SOCS_box_taxonomy!$B$2:$Z$948,12,0)</f>
        <v>Mammalia</v>
      </c>
      <c r="P1612" t="str">
        <f>VLOOKUP($B1612,SOCS_box_taxonomy!$B$2:$Z$948,13,0)</f>
        <v xml:space="preserve"> Eutheria</v>
      </c>
      <c r="Q1612" t="str">
        <f>VLOOKUP($B1612,SOCS_box_taxonomy!$B$2:$Z$948,14,0)</f>
        <v xml:space="preserve"> Laurasiatheria</v>
      </c>
      <c r="R1612" t="str">
        <f>VLOOKUP($B1612,SOCS_box_taxonomy!$B$2:$Z$948,15,0)</f>
        <v xml:space="preserve"> Carnivora</v>
      </c>
      <c r="S1612" t="str">
        <f>VLOOKUP($B1612,SOCS_box_taxonomy!$B$2:$Z$948,16,0)</f>
        <v xml:space="preserve"> Caniformia</v>
      </c>
      <c r="T1612" t="str">
        <f>VLOOKUP($B1612,SOCS_box_taxonomy!$B$2:$Z$948,17,0)</f>
        <v xml:space="preserve"> Canidae</v>
      </c>
      <c r="U1612" t="str">
        <f>VLOOKUP($B1612,SOCS_box_taxonomy!$B$2:$Z$948,18,0)</f>
        <v>Canis.</v>
      </c>
      <c r="V1612">
        <f>VLOOKUP($B1612,SOCS_box_taxonomy!$B$2:$Z$948,19,0)</f>
        <v>0</v>
      </c>
      <c r="W1612">
        <f>VLOOKUP($B1612,SOCS_box_taxonomy!$B$2:$Z$948,20,0)</f>
        <v>0</v>
      </c>
      <c r="X1612">
        <f>VLOOKUP($B1612,SOCS_box_taxonomy!$B$2:$Z$948,21,0)</f>
        <v>0</v>
      </c>
      <c r="Y1612">
        <f>VLOOKUP($B1612,SOCS_box_taxonomy!$B$2:$Z$948,22,0)</f>
        <v>0</v>
      </c>
    </row>
    <row r="1613" spans="1:26">
      <c r="A1613" t="s">
        <v>750</v>
      </c>
      <c r="B1613" t="s">
        <v>1832</v>
      </c>
      <c r="C1613">
        <v>329</v>
      </c>
      <c r="D1613" t="s">
        <v>1269</v>
      </c>
      <c r="E1613">
        <v>74</v>
      </c>
      <c r="F1613">
        <v>166</v>
      </c>
      <c r="G1613">
        <v>64467</v>
      </c>
      <c r="H1613" t="s">
        <v>1270</v>
      </c>
      <c r="I1613" t="str">
        <f>VLOOKUP($B1613,SOCS_box_taxonomy!$B$2:$Z$948,6,0)</f>
        <v>Eukaryota</v>
      </c>
      <c r="J1613" t="str">
        <f>VLOOKUP($B1613,SOCS_box_taxonomy!$B$2:$Z$948,7,0)</f>
        <v xml:space="preserve"> Metazoa</v>
      </c>
      <c r="K1613" t="str">
        <f>VLOOKUP($B1613,SOCS_box_taxonomy!$B$2:$Z$948,8,0)</f>
        <v xml:space="preserve"> Chordata</v>
      </c>
      <c r="L1613" t="str">
        <f>VLOOKUP($B1613,SOCS_box_taxonomy!$B$2:$Z$948,9,0)</f>
        <v xml:space="preserve"> Craniata</v>
      </c>
      <c r="M1613" t="str">
        <f>VLOOKUP($B1613,SOCS_box_taxonomy!$B$2:$Z$948,10,0)</f>
        <v xml:space="preserve"> Vertebrata</v>
      </c>
      <c r="N1613" t="str">
        <f>VLOOKUP($B1613,SOCS_box_taxonomy!$B$2:$Z$948,11,0)</f>
        <v xml:space="preserve"> Euteleostomi</v>
      </c>
      <c r="O1613" t="str">
        <f>VLOOKUP($B1613,SOCS_box_taxonomy!$B$2:$Z$948,12,0)</f>
        <v>Mammalia</v>
      </c>
      <c r="P1613" t="str">
        <f>VLOOKUP($B1613,SOCS_box_taxonomy!$B$2:$Z$948,13,0)</f>
        <v xml:space="preserve"> Eutheria</v>
      </c>
      <c r="Q1613" t="str">
        <f>VLOOKUP($B1613,SOCS_box_taxonomy!$B$2:$Z$948,14,0)</f>
        <v xml:space="preserve"> Laurasiatheria</v>
      </c>
      <c r="R1613" t="str">
        <f>VLOOKUP($B1613,SOCS_box_taxonomy!$B$2:$Z$948,15,0)</f>
        <v xml:space="preserve"> Carnivora</v>
      </c>
      <c r="S1613" t="str">
        <f>VLOOKUP($B1613,SOCS_box_taxonomy!$B$2:$Z$948,16,0)</f>
        <v xml:space="preserve"> Caniformia</v>
      </c>
      <c r="T1613" t="str">
        <f>VLOOKUP($B1613,SOCS_box_taxonomy!$B$2:$Z$948,17,0)</f>
        <v xml:space="preserve"> Canidae</v>
      </c>
      <c r="U1613" t="str">
        <f>VLOOKUP($B1613,SOCS_box_taxonomy!$B$2:$Z$948,18,0)</f>
        <v>Canis.</v>
      </c>
      <c r="V1613">
        <f>VLOOKUP($B1613,SOCS_box_taxonomy!$B$2:$Z$948,19,0)</f>
        <v>0</v>
      </c>
      <c r="W1613">
        <f>VLOOKUP($B1613,SOCS_box_taxonomy!$B$2:$Z$948,20,0)</f>
        <v>0</v>
      </c>
      <c r="X1613">
        <f>VLOOKUP($B1613,SOCS_box_taxonomy!$B$2:$Z$948,21,0)</f>
        <v>0</v>
      </c>
      <c r="Y1613">
        <f>VLOOKUP($B1613,SOCS_box_taxonomy!$B$2:$Z$948,22,0)</f>
        <v>0</v>
      </c>
    </row>
    <row r="1614" spans="1:26">
      <c r="A1614" t="s">
        <v>750</v>
      </c>
      <c r="B1614" t="s">
        <v>1832</v>
      </c>
      <c r="C1614">
        <v>329</v>
      </c>
      <c r="D1614" t="s">
        <v>21</v>
      </c>
      <c r="E1614">
        <v>290</v>
      </c>
      <c r="F1614">
        <v>329</v>
      </c>
      <c r="G1614">
        <v>1016</v>
      </c>
      <c r="H1614" t="s">
        <v>1265</v>
      </c>
      <c r="I1614" t="str">
        <f>VLOOKUP($B1614,SOCS_box_taxonomy!$B$2:$Z$948,6,0)</f>
        <v>Eukaryota</v>
      </c>
      <c r="J1614" t="str">
        <f>VLOOKUP($B1614,SOCS_box_taxonomy!$B$2:$Z$948,7,0)</f>
        <v xml:space="preserve"> Metazoa</v>
      </c>
      <c r="K1614" t="str">
        <f>VLOOKUP($B1614,SOCS_box_taxonomy!$B$2:$Z$948,8,0)</f>
        <v xml:space="preserve"> Chordata</v>
      </c>
      <c r="L1614" t="str">
        <f>VLOOKUP($B1614,SOCS_box_taxonomy!$B$2:$Z$948,9,0)</f>
        <v xml:space="preserve"> Craniata</v>
      </c>
      <c r="M1614" t="str">
        <f>VLOOKUP($B1614,SOCS_box_taxonomy!$B$2:$Z$948,10,0)</f>
        <v xml:space="preserve"> Vertebrata</v>
      </c>
      <c r="N1614" t="str">
        <f>VLOOKUP($B1614,SOCS_box_taxonomy!$B$2:$Z$948,11,0)</f>
        <v xml:space="preserve"> Euteleostomi</v>
      </c>
      <c r="O1614" t="str">
        <f>VLOOKUP($B1614,SOCS_box_taxonomy!$B$2:$Z$948,12,0)</f>
        <v>Mammalia</v>
      </c>
      <c r="P1614" t="str">
        <f>VLOOKUP($B1614,SOCS_box_taxonomy!$B$2:$Z$948,13,0)</f>
        <v xml:space="preserve"> Eutheria</v>
      </c>
      <c r="Q1614" t="str">
        <f>VLOOKUP($B1614,SOCS_box_taxonomy!$B$2:$Z$948,14,0)</f>
        <v xml:space="preserve"> Laurasiatheria</v>
      </c>
      <c r="R1614" t="str">
        <f>VLOOKUP($B1614,SOCS_box_taxonomy!$B$2:$Z$948,15,0)</f>
        <v xml:space="preserve"> Carnivora</v>
      </c>
      <c r="S1614" t="str">
        <f>VLOOKUP($B1614,SOCS_box_taxonomy!$B$2:$Z$948,16,0)</f>
        <v xml:space="preserve"> Caniformia</v>
      </c>
      <c r="T1614" t="str">
        <f>VLOOKUP($B1614,SOCS_box_taxonomy!$B$2:$Z$948,17,0)</f>
        <v xml:space="preserve"> Canidae</v>
      </c>
      <c r="U1614" t="str">
        <f>VLOOKUP($B1614,SOCS_box_taxonomy!$B$2:$Z$948,18,0)</f>
        <v>Canis.</v>
      </c>
      <c r="V1614">
        <f>VLOOKUP($B1614,SOCS_box_taxonomy!$B$2:$Z$948,19,0)</f>
        <v>0</v>
      </c>
      <c r="W1614">
        <f>VLOOKUP($B1614,SOCS_box_taxonomy!$B$2:$Z$948,20,0)</f>
        <v>0</v>
      </c>
      <c r="X1614">
        <f>VLOOKUP($B1614,SOCS_box_taxonomy!$B$2:$Z$948,21,0)</f>
        <v>0</v>
      </c>
      <c r="Y1614">
        <f>VLOOKUP($B1614,SOCS_box_taxonomy!$B$2:$Z$948,22,0)</f>
        <v>0</v>
      </c>
      <c r="Z1614">
        <f>$F1614-$E1614+1</f>
        <v>40</v>
      </c>
    </row>
    <row r="1615" spans="1:26">
      <c r="A1615" t="s">
        <v>751</v>
      </c>
      <c r="B1615" t="s">
        <v>1833</v>
      </c>
      <c r="C1615">
        <v>319</v>
      </c>
      <c r="D1615" t="s">
        <v>1269</v>
      </c>
      <c r="E1615">
        <v>144</v>
      </c>
      <c r="F1615">
        <v>255</v>
      </c>
      <c r="G1615">
        <v>64467</v>
      </c>
      <c r="H1615" t="s">
        <v>1270</v>
      </c>
      <c r="I1615" t="str">
        <f>VLOOKUP($B1615,SOCS_box_taxonomy!$B$2:$Z$948,6,0)</f>
        <v>Eukaryota</v>
      </c>
      <c r="J1615" t="str">
        <f>VLOOKUP($B1615,SOCS_box_taxonomy!$B$2:$Z$948,7,0)</f>
        <v xml:space="preserve"> Metazoa</v>
      </c>
      <c r="K1615" t="str">
        <f>VLOOKUP($B1615,SOCS_box_taxonomy!$B$2:$Z$948,8,0)</f>
        <v xml:space="preserve"> Chordata</v>
      </c>
      <c r="L1615" t="str">
        <f>VLOOKUP($B1615,SOCS_box_taxonomy!$B$2:$Z$948,9,0)</f>
        <v xml:space="preserve"> Craniata</v>
      </c>
      <c r="M1615" t="str">
        <f>VLOOKUP($B1615,SOCS_box_taxonomy!$B$2:$Z$948,10,0)</f>
        <v xml:space="preserve"> Vertebrata</v>
      </c>
      <c r="N1615" t="str">
        <f>VLOOKUP($B1615,SOCS_box_taxonomy!$B$2:$Z$948,11,0)</f>
        <v xml:space="preserve"> Euteleostomi</v>
      </c>
      <c r="O1615" t="str">
        <f>VLOOKUP($B1615,SOCS_box_taxonomy!$B$2:$Z$948,12,0)</f>
        <v>Mammalia</v>
      </c>
      <c r="P1615" t="str">
        <f>VLOOKUP($B1615,SOCS_box_taxonomy!$B$2:$Z$948,13,0)</f>
        <v xml:space="preserve"> Eutheria</v>
      </c>
      <c r="Q1615" t="str">
        <f>VLOOKUP($B1615,SOCS_box_taxonomy!$B$2:$Z$948,14,0)</f>
        <v xml:space="preserve"> Laurasiatheria</v>
      </c>
      <c r="R1615" t="str">
        <f>VLOOKUP($B1615,SOCS_box_taxonomy!$B$2:$Z$948,15,0)</f>
        <v xml:space="preserve"> Carnivora</v>
      </c>
      <c r="S1615" t="str">
        <f>VLOOKUP($B1615,SOCS_box_taxonomy!$B$2:$Z$948,16,0)</f>
        <v xml:space="preserve"> Caniformia</v>
      </c>
      <c r="T1615" t="str">
        <f>VLOOKUP($B1615,SOCS_box_taxonomy!$B$2:$Z$948,17,0)</f>
        <v xml:space="preserve"> Canidae</v>
      </c>
      <c r="U1615" t="str">
        <f>VLOOKUP($B1615,SOCS_box_taxonomy!$B$2:$Z$948,18,0)</f>
        <v>Canis.</v>
      </c>
      <c r="V1615">
        <f>VLOOKUP($B1615,SOCS_box_taxonomy!$B$2:$Z$948,19,0)</f>
        <v>0</v>
      </c>
      <c r="W1615">
        <f>VLOOKUP($B1615,SOCS_box_taxonomy!$B$2:$Z$948,20,0)</f>
        <v>0</v>
      </c>
      <c r="X1615">
        <f>VLOOKUP($B1615,SOCS_box_taxonomy!$B$2:$Z$948,21,0)</f>
        <v>0</v>
      </c>
      <c r="Y1615">
        <f>VLOOKUP($B1615,SOCS_box_taxonomy!$B$2:$Z$948,22,0)</f>
        <v>0</v>
      </c>
    </row>
    <row r="1616" spans="1:26">
      <c r="A1616" t="s">
        <v>751</v>
      </c>
      <c r="B1616" t="s">
        <v>1833</v>
      </c>
      <c r="C1616">
        <v>319</v>
      </c>
      <c r="D1616" t="s">
        <v>1269</v>
      </c>
      <c r="E1616">
        <v>40</v>
      </c>
      <c r="F1616">
        <v>137</v>
      </c>
      <c r="G1616">
        <v>64467</v>
      </c>
      <c r="H1616" t="s">
        <v>1270</v>
      </c>
      <c r="I1616" t="str">
        <f>VLOOKUP($B1616,SOCS_box_taxonomy!$B$2:$Z$948,6,0)</f>
        <v>Eukaryota</v>
      </c>
      <c r="J1616" t="str">
        <f>VLOOKUP($B1616,SOCS_box_taxonomy!$B$2:$Z$948,7,0)</f>
        <v xml:space="preserve"> Metazoa</v>
      </c>
      <c r="K1616" t="str">
        <f>VLOOKUP($B1616,SOCS_box_taxonomy!$B$2:$Z$948,8,0)</f>
        <v xml:space="preserve"> Chordata</v>
      </c>
      <c r="L1616" t="str">
        <f>VLOOKUP($B1616,SOCS_box_taxonomy!$B$2:$Z$948,9,0)</f>
        <v xml:space="preserve"> Craniata</v>
      </c>
      <c r="M1616" t="str">
        <f>VLOOKUP($B1616,SOCS_box_taxonomy!$B$2:$Z$948,10,0)</f>
        <v xml:space="preserve"> Vertebrata</v>
      </c>
      <c r="N1616" t="str">
        <f>VLOOKUP($B1616,SOCS_box_taxonomy!$B$2:$Z$948,11,0)</f>
        <v xml:space="preserve"> Euteleostomi</v>
      </c>
      <c r="O1616" t="str">
        <f>VLOOKUP($B1616,SOCS_box_taxonomy!$B$2:$Z$948,12,0)</f>
        <v>Mammalia</v>
      </c>
      <c r="P1616" t="str">
        <f>VLOOKUP($B1616,SOCS_box_taxonomy!$B$2:$Z$948,13,0)</f>
        <v xml:space="preserve"> Eutheria</v>
      </c>
      <c r="Q1616" t="str">
        <f>VLOOKUP($B1616,SOCS_box_taxonomy!$B$2:$Z$948,14,0)</f>
        <v xml:space="preserve"> Laurasiatheria</v>
      </c>
      <c r="R1616" t="str">
        <f>VLOOKUP($B1616,SOCS_box_taxonomy!$B$2:$Z$948,15,0)</f>
        <v xml:space="preserve"> Carnivora</v>
      </c>
      <c r="S1616" t="str">
        <f>VLOOKUP($B1616,SOCS_box_taxonomy!$B$2:$Z$948,16,0)</f>
        <v xml:space="preserve"> Caniformia</v>
      </c>
      <c r="T1616" t="str">
        <f>VLOOKUP($B1616,SOCS_box_taxonomy!$B$2:$Z$948,17,0)</f>
        <v xml:space="preserve"> Canidae</v>
      </c>
      <c r="U1616" t="str">
        <f>VLOOKUP($B1616,SOCS_box_taxonomy!$B$2:$Z$948,18,0)</f>
        <v>Canis.</v>
      </c>
      <c r="V1616">
        <f>VLOOKUP($B1616,SOCS_box_taxonomy!$B$2:$Z$948,19,0)</f>
        <v>0</v>
      </c>
      <c r="W1616">
        <f>VLOOKUP($B1616,SOCS_box_taxonomy!$B$2:$Z$948,20,0)</f>
        <v>0</v>
      </c>
      <c r="X1616">
        <f>VLOOKUP($B1616,SOCS_box_taxonomy!$B$2:$Z$948,21,0)</f>
        <v>0</v>
      </c>
      <c r="Y1616">
        <f>VLOOKUP($B1616,SOCS_box_taxonomy!$B$2:$Z$948,22,0)</f>
        <v>0</v>
      </c>
    </row>
    <row r="1617" spans="1:26">
      <c r="A1617" t="s">
        <v>751</v>
      </c>
      <c r="B1617" t="s">
        <v>1833</v>
      </c>
      <c r="C1617">
        <v>319</v>
      </c>
      <c r="D1617" t="s">
        <v>1269</v>
      </c>
      <c r="E1617">
        <v>78</v>
      </c>
      <c r="F1617">
        <v>170</v>
      </c>
      <c r="G1617">
        <v>64467</v>
      </c>
      <c r="H1617" t="s">
        <v>1270</v>
      </c>
      <c r="I1617" t="str">
        <f>VLOOKUP($B1617,SOCS_box_taxonomy!$B$2:$Z$948,6,0)</f>
        <v>Eukaryota</v>
      </c>
      <c r="J1617" t="str">
        <f>VLOOKUP($B1617,SOCS_box_taxonomy!$B$2:$Z$948,7,0)</f>
        <v xml:space="preserve"> Metazoa</v>
      </c>
      <c r="K1617" t="str">
        <f>VLOOKUP($B1617,SOCS_box_taxonomy!$B$2:$Z$948,8,0)</f>
        <v xml:space="preserve"> Chordata</v>
      </c>
      <c r="L1617" t="str">
        <f>VLOOKUP($B1617,SOCS_box_taxonomy!$B$2:$Z$948,9,0)</f>
        <v xml:space="preserve"> Craniata</v>
      </c>
      <c r="M1617" t="str">
        <f>VLOOKUP($B1617,SOCS_box_taxonomy!$B$2:$Z$948,10,0)</f>
        <v xml:space="preserve"> Vertebrata</v>
      </c>
      <c r="N1617" t="str">
        <f>VLOOKUP($B1617,SOCS_box_taxonomy!$B$2:$Z$948,11,0)</f>
        <v xml:space="preserve"> Euteleostomi</v>
      </c>
      <c r="O1617" t="str">
        <f>VLOOKUP($B1617,SOCS_box_taxonomy!$B$2:$Z$948,12,0)</f>
        <v>Mammalia</v>
      </c>
      <c r="P1617" t="str">
        <f>VLOOKUP($B1617,SOCS_box_taxonomy!$B$2:$Z$948,13,0)</f>
        <v xml:space="preserve"> Eutheria</v>
      </c>
      <c r="Q1617" t="str">
        <f>VLOOKUP($B1617,SOCS_box_taxonomy!$B$2:$Z$948,14,0)</f>
        <v xml:space="preserve"> Laurasiatheria</v>
      </c>
      <c r="R1617" t="str">
        <f>VLOOKUP($B1617,SOCS_box_taxonomy!$B$2:$Z$948,15,0)</f>
        <v xml:space="preserve"> Carnivora</v>
      </c>
      <c r="S1617" t="str">
        <f>VLOOKUP($B1617,SOCS_box_taxonomy!$B$2:$Z$948,16,0)</f>
        <v xml:space="preserve"> Caniformia</v>
      </c>
      <c r="T1617" t="str">
        <f>VLOOKUP($B1617,SOCS_box_taxonomy!$B$2:$Z$948,17,0)</f>
        <v xml:space="preserve"> Canidae</v>
      </c>
      <c r="U1617" t="str">
        <f>VLOOKUP($B1617,SOCS_box_taxonomy!$B$2:$Z$948,18,0)</f>
        <v>Canis.</v>
      </c>
      <c r="V1617">
        <f>VLOOKUP($B1617,SOCS_box_taxonomy!$B$2:$Z$948,19,0)</f>
        <v>0</v>
      </c>
      <c r="W1617">
        <f>VLOOKUP($B1617,SOCS_box_taxonomy!$B$2:$Z$948,20,0)</f>
        <v>0</v>
      </c>
      <c r="X1617">
        <f>VLOOKUP($B1617,SOCS_box_taxonomy!$B$2:$Z$948,21,0)</f>
        <v>0</v>
      </c>
      <c r="Y1617">
        <f>VLOOKUP($B1617,SOCS_box_taxonomy!$B$2:$Z$948,22,0)</f>
        <v>0</v>
      </c>
    </row>
    <row r="1618" spans="1:26">
      <c r="A1618" t="s">
        <v>751</v>
      </c>
      <c r="B1618" t="s">
        <v>1833</v>
      </c>
      <c r="C1618">
        <v>319</v>
      </c>
      <c r="D1618" t="s">
        <v>21</v>
      </c>
      <c r="E1618">
        <v>278</v>
      </c>
      <c r="F1618">
        <v>318</v>
      </c>
      <c r="G1618">
        <v>1016</v>
      </c>
      <c r="H1618" t="s">
        <v>1265</v>
      </c>
      <c r="I1618" t="str">
        <f>VLOOKUP($B1618,SOCS_box_taxonomy!$B$2:$Z$948,6,0)</f>
        <v>Eukaryota</v>
      </c>
      <c r="J1618" t="str">
        <f>VLOOKUP($B1618,SOCS_box_taxonomy!$B$2:$Z$948,7,0)</f>
        <v xml:space="preserve"> Metazoa</v>
      </c>
      <c r="K1618" t="str">
        <f>VLOOKUP($B1618,SOCS_box_taxonomy!$B$2:$Z$948,8,0)</f>
        <v xml:space="preserve"> Chordata</v>
      </c>
      <c r="L1618" t="str">
        <f>VLOOKUP($B1618,SOCS_box_taxonomy!$B$2:$Z$948,9,0)</f>
        <v xml:space="preserve"> Craniata</v>
      </c>
      <c r="M1618" t="str">
        <f>VLOOKUP($B1618,SOCS_box_taxonomy!$B$2:$Z$948,10,0)</f>
        <v xml:space="preserve"> Vertebrata</v>
      </c>
      <c r="N1618" t="str">
        <f>VLOOKUP($B1618,SOCS_box_taxonomy!$B$2:$Z$948,11,0)</f>
        <v xml:space="preserve"> Euteleostomi</v>
      </c>
      <c r="O1618" t="str">
        <f>VLOOKUP($B1618,SOCS_box_taxonomy!$B$2:$Z$948,12,0)</f>
        <v>Mammalia</v>
      </c>
      <c r="P1618" t="str">
        <f>VLOOKUP($B1618,SOCS_box_taxonomy!$B$2:$Z$948,13,0)</f>
        <v xml:space="preserve"> Eutheria</v>
      </c>
      <c r="Q1618" t="str">
        <f>VLOOKUP($B1618,SOCS_box_taxonomy!$B$2:$Z$948,14,0)</f>
        <v xml:space="preserve"> Laurasiatheria</v>
      </c>
      <c r="R1618" t="str">
        <f>VLOOKUP($B1618,SOCS_box_taxonomy!$B$2:$Z$948,15,0)</f>
        <v xml:space="preserve"> Carnivora</v>
      </c>
      <c r="S1618" t="str">
        <f>VLOOKUP($B1618,SOCS_box_taxonomy!$B$2:$Z$948,16,0)</f>
        <v xml:space="preserve"> Caniformia</v>
      </c>
      <c r="T1618" t="str">
        <f>VLOOKUP($B1618,SOCS_box_taxonomy!$B$2:$Z$948,17,0)</f>
        <v xml:space="preserve"> Canidae</v>
      </c>
      <c r="U1618" t="str">
        <f>VLOOKUP($B1618,SOCS_box_taxonomy!$B$2:$Z$948,18,0)</f>
        <v>Canis.</v>
      </c>
      <c r="V1618">
        <f>VLOOKUP($B1618,SOCS_box_taxonomy!$B$2:$Z$948,19,0)</f>
        <v>0</v>
      </c>
      <c r="W1618">
        <f>VLOOKUP($B1618,SOCS_box_taxonomy!$B$2:$Z$948,20,0)</f>
        <v>0</v>
      </c>
      <c r="X1618">
        <f>VLOOKUP($B1618,SOCS_box_taxonomy!$B$2:$Z$948,21,0)</f>
        <v>0</v>
      </c>
      <c r="Y1618">
        <f>VLOOKUP($B1618,SOCS_box_taxonomy!$B$2:$Z$948,22,0)</f>
        <v>0</v>
      </c>
      <c r="Z1618">
        <f>$F1618-$E1618+1</f>
        <v>41</v>
      </c>
    </row>
    <row r="1619" spans="1:26">
      <c r="A1619" t="s">
        <v>752</v>
      </c>
      <c r="B1619" t="s">
        <v>1834</v>
      </c>
      <c r="C1619">
        <v>318</v>
      </c>
      <c r="D1619" t="s">
        <v>1269</v>
      </c>
      <c r="E1619">
        <v>110</v>
      </c>
      <c r="F1619">
        <v>180</v>
      </c>
      <c r="G1619">
        <v>64467</v>
      </c>
      <c r="H1619" t="s">
        <v>1270</v>
      </c>
      <c r="I1619" t="str">
        <f>VLOOKUP($B1619,SOCS_box_taxonomy!$B$2:$Z$948,6,0)</f>
        <v>Eukaryota</v>
      </c>
      <c r="J1619" t="str">
        <f>VLOOKUP($B1619,SOCS_box_taxonomy!$B$2:$Z$948,7,0)</f>
        <v xml:space="preserve"> Metazoa</v>
      </c>
      <c r="K1619" t="str">
        <f>VLOOKUP($B1619,SOCS_box_taxonomy!$B$2:$Z$948,8,0)</f>
        <v xml:space="preserve"> Chordata</v>
      </c>
      <c r="L1619" t="str">
        <f>VLOOKUP($B1619,SOCS_box_taxonomy!$B$2:$Z$948,9,0)</f>
        <v xml:space="preserve"> Craniata</v>
      </c>
      <c r="M1619" t="str">
        <f>VLOOKUP($B1619,SOCS_box_taxonomy!$B$2:$Z$948,10,0)</f>
        <v xml:space="preserve"> Vertebrata</v>
      </c>
      <c r="N1619" t="str">
        <f>VLOOKUP($B1619,SOCS_box_taxonomy!$B$2:$Z$948,11,0)</f>
        <v xml:space="preserve"> Euteleostomi</v>
      </c>
      <c r="O1619" t="str">
        <f>VLOOKUP($B1619,SOCS_box_taxonomy!$B$2:$Z$948,12,0)</f>
        <v>Mammalia</v>
      </c>
      <c r="P1619" t="str">
        <f>VLOOKUP($B1619,SOCS_box_taxonomy!$B$2:$Z$948,13,0)</f>
        <v xml:space="preserve"> Eutheria</v>
      </c>
      <c r="Q1619" t="str">
        <f>VLOOKUP($B1619,SOCS_box_taxonomy!$B$2:$Z$948,14,0)</f>
        <v xml:space="preserve"> Laurasiatheria</v>
      </c>
      <c r="R1619" t="str">
        <f>VLOOKUP($B1619,SOCS_box_taxonomy!$B$2:$Z$948,15,0)</f>
        <v xml:space="preserve"> Carnivora</v>
      </c>
      <c r="S1619" t="str">
        <f>VLOOKUP($B1619,SOCS_box_taxonomy!$B$2:$Z$948,16,0)</f>
        <v xml:space="preserve"> Caniformia</v>
      </c>
      <c r="T1619" t="str">
        <f>VLOOKUP($B1619,SOCS_box_taxonomy!$B$2:$Z$948,17,0)</f>
        <v xml:space="preserve"> Canidae</v>
      </c>
      <c r="U1619" t="str">
        <f>VLOOKUP($B1619,SOCS_box_taxonomy!$B$2:$Z$948,18,0)</f>
        <v>Canis.</v>
      </c>
      <c r="V1619">
        <f>VLOOKUP($B1619,SOCS_box_taxonomy!$B$2:$Z$948,19,0)</f>
        <v>0</v>
      </c>
      <c r="W1619">
        <f>VLOOKUP($B1619,SOCS_box_taxonomy!$B$2:$Z$948,20,0)</f>
        <v>0</v>
      </c>
      <c r="X1619">
        <f>VLOOKUP($B1619,SOCS_box_taxonomy!$B$2:$Z$948,21,0)</f>
        <v>0</v>
      </c>
      <c r="Y1619">
        <f>VLOOKUP($B1619,SOCS_box_taxonomy!$B$2:$Z$948,22,0)</f>
        <v>0</v>
      </c>
    </row>
    <row r="1620" spans="1:26">
      <c r="A1620" t="s">
        <v>752</v>
      </c>
      <c r="B1620" t="s">
        <v>1834</v>
      </c>
      <c r="C1620">
        <v>318</v>
      </c>
      <c r="D1620" t="s">
        <v>1269</v>
      </c>
      <c r="E1620">
        <v>184</v>
      </c>
      <c r="F1620">
        <v>277</v>
      </c>
      <c r="G1620">
        <v>64467</v>
      </c>
      <c r="H1620" t="s">
        <v>1270</v>
      </c>
      <c r="I1620" t="str">
        <f>VLOOKUP($B1620,SOCS_box_taxonomy!$B$2:$Z$948,6,0)</f>
        <v>Eukaryota</v>
      </c>
      <c r="J1620" t="str">
        <f>VLOOKUP($B1620,SOCS_box_taxonomy!$B$2:$Z$948,7,0)</f>
        <v xml:space="preserve"> Metazoa</v>
      </c>
      <c r="K1620" t="str">
        <f>VLOOKUP($B1620,SOCS_box_taxonomy!$B$2:$Z$948,8,0)</f>
        <v xml:space="preserve"> Chordata</v>
      </c>
      <c r="L1620" t="str">
        <f>VLOOKUP($B1620,SOCS_box_taxonomy!$B$2:$Z$948,9,0)</f>
        <v xml:space="preserve"> Craniata</v>
      </c>
      <c r="M1620" t="str">
        <f>VLOOKUP($B1620,SOCS_box_taxonomy!$B$2:$Z$948,10,0)</f>
        <v xml:space="preserve"> Vertebrata</v>
      </c>
      <c r="N1620" t="str">
        <f>VLOOKUP($B1620,SOCS_box_taxonomy!$B$2:$Z$948,11,0)</f>
        <v xml:space="preserve"> Euteleostomi</v>
      </c>
      <c r="O1620" t="str">
        <f>VLOOKUP($B1620,SOCS_box_taxonomy!$B$2:$Z$948,12,0)</f>
        <v>Mammalia</v>
      </c>
      <c r="P1620" t="str">
        <f>VLOOKUP($B1620,SOCS_box_taxonomy!$B$2:$Z$948,13,0)</f>
        <v xml:space="preserve"> Eutheria</v>
      </c>
      <c r="Q1620" t="str">
        <f>VLOOKUP($B1620,SOCS_box_taxonomy!$B$2:$Z$948,14,0)</f>
        <v xml:space="preserve"> Laurasiatheria</v>
      </c>
      <c r="R1620" t="str">
        <f>VLOOKUP($B1620,SOCS_box_taxonomy!$B$2:$Z$948,15,0)</f>
        <v xml:space="preserve"> Carnivora</v>
      </c>
      <c r="S1620" t="str">
        <f>VLOOKUP($B1620,SOCS_box_taxonomy!$B$2:$Z$948,16,0)</f>
        <v xml:space="preserve"> Caniformia</v>
      </c>
      <c r="T1620" t="str">
        <f>VLOOKUP($B1620,SOCS_box_taxonomy!$B$2:$Z$948,17,0)</f>
        <v xml:space="preserve"> Canidae</v>
      </c>
      <c r="U1620" t="str">
        <f>VLOOKUP($B1620,SOCS_box_taxonomy!$B$2:$Z$948,18,0)</f>
        <v>Canis.</v>
      </c>
      <c r="V1620">
        <f>VLOOKUP($B1620,SOCS_box_taxonomy!$B$2:$Z$948,19,0)</f>
        <v>0</v>
      </c>
      <c r="W1620">
        <f>VLOOKUP($B1620,SOCS_box_taxonomy!$B$2:$Z$948,20,0)</f>
        <v>0</v>
      </c>
      <c r="X1620">
        <f>VLOOKUP($B1620,SOCS_box_taxonomy!$B$2:$Z$948,21,0)</f>
        <v>0</v>
      </c>
      <c r="Y1620">
        <f>VLOOKUP($B1620,SOCS_box_taxonomy!$B$2:$Z$948,22,0)</f>
        <v>0</v>
      </c>
    </row>
    <row r="1621" spans="1:26">
      <c r="A1621" t="s">
        <v>752</v>
      </c>
      <c r="B1621" t="s">
        <v>1834</v>
      </c>
      <c r="C1621">
        <v>318</v>
      </c>
      <c r="D1621" t="s">
        <v>1269</v>
      </c>
      <c r="E1621">
        <v>2</v>
      </c>
      <c r="F1621">
        <v>77</v>
      </c>
      <c r="G1621">
        <v>64467</v>
      </c>
      <c r="H1621" t="s">
        <v>1270</v>
      </c>
      <c r="I1621" t="str">
        <f>VLOOKUP($B1621,SOCS_box_taxonomy!$B$2:$Z$948,6,0)</f>
        <v>Eukaryota</v>
      </c>
      <c r="J1621" t="str">
        <f>VLOOKUP($B1621,SOCS_box_taxonomy!$B$2:$Z$948,7,0)</f>
        <v xml:space="preserve"> Metazoa</v>
      </c>
      <c r="K1621" t="str">
        <f>VLOOKUP($B1621,SOCS_box_taxonomy!$B$2:$Z$948,8,0)</f>
        <v xml:space="preserve"> Chordata</v>
      </c>
      <c r="L1621" t="str">
        <f>VLOOKUP($B1621,SOCS_box_taxonomy!$B$2:$Z$948,9,0)</f>
        <v xml:space="preserve"> Craniata</v>
      </c>
      <c r="M1621" t="str">
        <f>VLOOKUP($B1621,SOCS_box_taxonomy!$B$2:$Z$948,10,0)</f>
        <v xml:space="preserve"> Vertebrata</v>
      </c>
      <c r="N1621" t="str">
        <f>VLOOKUP($B1621,SOCS_box_taxonomy!$B$2:$Z$948,11,0)</f>
        <v xml:space="preserve"> Euteleostomi</v>
      </c>
      <c r="O1621" t="str">
        <f>VLOOKUP($B1621,SOCS_box_taxonomy!$B$2:$Z$948,12,0)</f>
        <v>Mammalia</v>
      </c>
      <c r="P1621" t="str">
        <f>VLOOKUP($B1621,SOCS_box_taxonomy!$B$2:$Z$948,13,0)</f>
        <v xml:space="preserve"> Eutheria</v>
      </c>
      <c r="Q1621" t="str">
        <f>VLOOKUP($B1621,SOCS_box_taxonomy!$B$2:$Z$948,14,0)</f>
        <v xml:space="preserve"> Laurasiatheria</v>
      </c>
      <c r="R1621" t="str">
        <f>VLOOKUP($B1621,SOCS_box_taxonomy!$B$2:$Z$948,15,0)</f>
        <v xml:space="preserve"> Carnivora</v>
      </c>
      <c r="S1621" t="str">
        <f>VLOOKUP($B1621,SOCS_box_taxonomy!$B$2:$Z$948,16,0)</f>
        <v xml:space="preserve"> Caniformia</v>
      </c>
      <c r="T1621" t="str">
        <f>VLOOKUP($B1621,SOCS_box_taxonomy!$B$2:$Z$948,17,0)</f>
        <v xml:space="preserve"> Canidae</v>
      </c>
      <c r="U1621" t="str">
        <f>VLOOKUP($B1621,SOCS_box_taxonomy!$B$2:$Z$948,18,0)</f>
        <v>Canis.</v>
      </c>
      <c r="V1621">
        <f>VLOOKUP($B1621,SOCS_box_taxonomy!$B$2:$Z$948,19,0)</f>
        <v>0</v>
      </c>
      <c r="W1621">
        <f>VLOOKUP($B1621,SOCS_box_taxonomy!$B$2:$Z$948,20,0)</f>
        <v>0</v>
      </c>
      <c r="X1621">
        <f>VLOOKUP($B1621,SOCS_box_taxonomy!$B$2:$Z$948,21,0)</f>
        <v>0</v>
      </c>
      <c r="Y1621">
        <f>VLOOKUP($B1621,SOCS_box_taxonomy!$B$2:$Z$948,22,0)</f>
        <v>0</v>
      </c>
    </row>
    <row r="1622" spans="1:26">
      <c r="A1622" t="s">
        <v>752</v>
      </c>
      <c r="B1622" t="s">
        <v>1834</v>
      </c>
      <c r="C1622">
        <v>318</v>
      </c>
      <c r="D1622" t="s">
        <v>1269</v>
      </c>
      <c r="E1622">
        <v>76</v>
      </c>
      <c r="F1622">
        <v>147</v>
      </c>
      <c r="G1622">
        <v>64467</v>
      </c>
      <c r="H1622" t="s">
        <v>1270</v>
      </c>
      <c r="I1622" t="str">
        <f>VLOOKUP($B1622,SOCS_box_taxonomy!$B$2:$Z$948,6,0)</f>
        <v>Eukaryota</v>
      </c>
      <c r="J1622" t="str">
        <f>VLOOKUP($B1622,SOCS_box_taxonomy!$B$2:$Z$948,7,0)</f>
        <v xml:space="preserve"> Metazoa</v>
      </c>
      <c r="K1622" t="str">
        <f>VLOOKUP($B1622,SOCS_box_taxonomy!$B$2:$Z$948,8,0)</f>
        <v xml:space="preserve"> Chordata</v>
      </c>
      <c r="L1622" t="str">
        <f>VLOOKUP($B1622,SOCS_box_taxonomy!$B$2:$Z$948,9,0)</f>
        <v xml:space="preserve"> Craniata</v>
      </c>
      <c r="M1622" t="str">
        <f>VLOOKUP($B1622,SOCS_box_taxonomy!$B$2:$Z$948,10,0)</f>
        <v xml:space="preserve"> Vertebrata</v>
      </c>
      <c r="N1622" t="str">
        <f>VLOOKUP($B1622,SOCS_box_taxonomy!$B$2:$Z$948,11,0)</f>
        <v xml:space="preserve"> Euteleostomi</v>
      </c>
      <c r="O1622" t="str">
        <f>VLOOKUP($B1622,SOCS_box_taxonomy!$B$2:$Z$948,12,0)</f>
        <v>Mammalia</v>
      </c>
      <c r="P1622" t="str">
        <f>VLOOKUP($B1622,SOCS_box_taxonomy!$B$2:$Z$948,13,0)</f>
        <v xml:space="preserve"> Eutheria</v>
      </c>
      <c r="Q1622" t="str">
        <f>VLOOKUP($B1622,SOCS_box_taxonomy!$B$2:$Z$948,14,0)</f>
        <v xml:space="preserve"> Laurasiatheria</v>
      </c>
      <c r="R1622" t="str">
        <f>VLOOKUP($B1622,SOCS_box_taxonomy!$B$2:$Z$948,15,0)</f>
        <v xml:space="preserve"> Carnivora</v>
      </c>
      <c r="S1622" t="str">
        <f>VLOOKUP($B1622,SOCS_box_taxonomy!$B$2:$Z$948,16,0)</f>
        <v xml:space="preserve"> Caniformia</v>
      </c>
      <c r="T1622" t="str">
        <f>VLOOKUP($B1622,SOCS_box_taxonomy!$B$2:$Z$948,17,0)</f>
        <v xml:space="preserve"> Canidae</v>
      </c>
      <c r="U1622" t="str">
        <f>VLOOKUP($B1622,SOCS_box_taxonomy!$B$2:$Z$948,18,0)</f>
        <v>Canis.</v>
      </c>
      <c r="V1622">
        <f>VLOOKUP($B1622,SOCS_box_taxonomy!$B$2:$Z$948,19,0)</f>
        <v>0</v>
      </c>
      <c r="W1622">
        <f>VLOOKUP($B1622,SOCS_box_taxonomy!$B$2:$Z$948,20,0)</f>
        <v>0</v>
      </c>
      <c r="X1622">
        <f>VLOOKUP($B1622,SOCS_box_taxonomy!$B$2:$Z$948,21,0)</f>
        <v>0</v>
      </c>
      <c r="Y1622">
        <f>VLOOKUP($B1622,SOCS_box_taxonomy!$B$2:$Z$948,22,0)</f>
        <v>0</v>
      </c>
    </row>
    <row r="1623" spans="1:26">
      <c r="A1623" t="s">
        <v>752</v>
      </c>
      <c r="B1623" t="s">
        <v>1834</v>
      </c>
      <c r="C1623">
        <v>318</v>
      </c>
      <c r="D1623" t="s">
        <v>21</v>
      </c>
      <c r="E1623">
        <v>275</v>
      </c>
      <c r="F1623">
        <v>314</v>
      </c>
      <c r="G1623">
        <v>1016</v>
      </c>
      <c r="H1623" t="s">
        <v>1265</v>
      </c>
      <c r="I1623" t="str">
        <f>VLOOKUP($B1623,SOCS_box_taxonomy!$B$2:$Z$948,6,0)</f>
        <v>Eukaryota</v>
      </c>
      <c r="J1623" t="str">
        <f>VLOOKUP($B1623,SOCS_box_taxonomy!$B$2:$Z$948,7,0)</f>
        <v xml:space="preserve"> Metazoa</v>
      </c>
      <c r="K1623" t="str">
        <f>VLOOKUP($B1623,SOCS_box_taxonomy!$B$2:$Z$948,8,0)</f>
        <v xml:space="preserve"> Chordata</v>
      </c>
      <c r="L1623" t="str">
        <f>VLOOKUP($B1623,SOCS_box_taxonomy!$B$2:$Z$948,9,0)</f>
        <v xml:space="preserve"> Craniata</v>
      </c>
      <c r="M1623" t="str">
        <f>VLOOKUP($B1623,SOCS_box_taxonomy!$B$2:$Z$948,10,0)</f>
        <v xml:space="preserve"> Vertebrata</v>
      </c>
      <c r="N1623" t="str">
        <f>VLOOKUP($B1623,SOCS_box_taxonomy!$B$2:$Z$948,11,0)</f>
        <v xml:space="preserve"> Euteleostomi</v>
      </c>
      <c r="O1623" t="str">
        <f>VLOOKUP($B1623,SOCS_box_taxonomy!$B$2:$Z$948,12,0)</f>
        <v>Mammalia</v>
      </c>
      <c r="P1623" t="str">
        <f>VLOOKUP($B1623,SOCS_box_taxonomy!$B$2:$Z$948,13,0)</f>
        <v xml:space="preserve"> Eutheria</v>
      </c>
      <c r="Q1623" t="str">
        <f>VLOOKUP($B1623,SOCS_box_taxonomy!$B$2:$Z$948,14,0)</f>
        <v xml:space="preserve"> Laurasiatheria</v>
      </c>
      <c r="R1623" t="str">
        <f>VLOOKUP($B1623,SOCS_box_taxonomy!$B$2:$Z$948,15,0)</f>
        <v xml:space="preserve"> Carnivora</v>
      </c>
      <c r="S1623" t="str">
        <f>VLOOKUP($B1623,SOCS_box_taxonomy!$B$2:$Z$948,16,0)</f>
        <v xml:space="preserve"> Caniformia</v>
      </c>
      <c r="T1623" t="str">
        <f>VLOOKUP($B1623,SOCS_box_taxonomy!$B$2:$Z$948,17,0)</f>
        <v xml:space="preserve"> Canidae</v>
      </c>
      <c r="U1623" t="str">
        <f>VLOOKUP($B1623,SOCS_box_taxonomy!$B$2:$Z$948,18,0)</f>
        <v>Canis.</v>
      </c>
      <c r="V1623">
        <f>VLOOKUP($B1623,SOCS_box_taxonomy!$B$2:$Z$948,19,0)</f>
        <v>0</v>
      </c>
      <c r="W1623">
        <f>VLOOKUP($B1623,SOCS_box_taxonomy!$B$2:$Z$948,20,0)</f>
        <v>0</v>
      </c>
      <c r="X1623">
        <f>VLOOKUP($B1623,SOCS_box_taxonomy!$B$2:$Z$948,21,0)</f>
        <v>0</v>
      </c>
      <c r="Y1623">
        <f>VLOOKUP($B1623,SOCS_box_taxonomy!$B$2:$Z$948,22,0)</f>
        <v>0</v>
      </c>
      <c r="Z1623">
        <f>$F1623-$E1623+1</f>
        <v>40</v>
      </c>
    </row>
    <row r="1624" spans="1:26">
      <c r="A1624" t="s">
        <v>753</v>
      </c>
      <c r="B1624" t="s">
        <v>1835</v>
      </c>
      <c r="C1624">
        <v>273</v>
      </c>
      <c r="D1624" t="s">
        <v>21</v>
      </c>
      <c r="E1624">
        <v>234</v>
      </c>
      <c r="F1624">
        <v>273</v>
      </c>
      <c r="G1624">
        <v>1016</v>
      </c>
      <c r="H1624" t="s">
        <v>1265</v>
      </c>
      <c r="I1624" t="str">
        <f>VLOOKUP($B1624,SOCS_box_taxonomy!$B$2:$Z$948,6,0)</f>
        <v>Eukaryota</v>
      </c>
      <c r="J1624" t="str">
        <f>VLOOKUP($B1624,SOCS_box_taxonomy!$B$2:$Z$948,7,0)</f>
        <v xml:space="preserve"> Metazoa</v>
      </c>
      <c r="K1624" t="str">
        <f>VLOOKUP($B1624,SOCS_box_taxonomy!$B$2:$Z$948,8,0)</f>
        <v xml:space="preserve"> Chordata</v>
      </c>
      <c r="L1624" t="str">
        <f>VLOOKUP($B1624,SOCS_box_taxonomy!$B$2:$Z$948,9,0)</f>
        <v xml:space="preserve"> Craniata</v>
      </c>
      <c r="M1624" t="str">
        <f>VLOOKUP($B1624,SOCS_box_taxonomy!$B$2:$Z$948,10,0)</f>
        <v xml:space="preserve"> Vertebrata</v>
      </c>
      <c r="N1624" t="str">
        <f>VLOOKUP($B1624,SOCS_box_taxonomy!$B$2:$Z$948,11,0)</f>
        <v xml:space="preserve"> Euteleostomi</v>
      </c>
      <c r="O1624" t="str">
        <f>VLOOKUP($B1624,SOCS_box_taxonomy!$B$2:$Z$948,12,0)</f>
        <v>Mammalia</v>
      </c>
      <c r="P1624" t="str">
        <f>VLOOKUP($B1624,SOCS_box_taxonomy!$B$2:$Z$948,13,0)</f>
        <v xml:space="preserve"> Eutheria</v>
      </c>
      <c r="Q1624" t="str">
        <f>VLOOKUP($B1624,SOCS_box_taxonomy!$B$2:$Z$948,14,0)</f>
        <v xml:space="preserve"> Laurasiatheria</v>
      </c>
      <c r="R1624" t="str">
        <f>VLOOKUP($B1624,SOCS_box_taxonomy!$B$2:$Z$948,15,0)</f>
        <v xml:space="preserve"> Carnivora</v>
      </c>
      <c r="S1624" t="str">
        <f>VLOOKUP($B1624,SOCS_box_taxonomy!$B$2:$Z$948,16,0)</f>
        <v xml:space="preserve"> Caniformia</v>
      </c>
      <c r="T1624" t="str">
        <f>VLOOKUP($B1624,SOCS_box_taxonomy!$B$2:$Z$948,17,0)</f>
        <v xml:space="preserve"> Canidae</v>
      </c>
      <c r="U1624" t="str">
        <f>VLOOKUP($B1624,SOCS_box_taxonomy!$B$2:$Z$948,18,0)</f>
        <v>Canis.</v>
      </c>
      <c r="V1624">
        <f>VLOOKUP($B1624,SOCS_box_taxonomy!$B$2:$Z$948,19,0)</f>
        <v>0</v>
      </c>
      <c r="W1624">
        <f>VLOOKUP($B1624,SOCS_box_taxonomy!$B$2:$Z$948,20,0)</f>
        <v>0</v>
      </c>
      <c r="X1624">
        <f>VLOOKUP($B1624,SOCS_box_taxonomy!$B$2:$Z$948,21,0)</f>
        <v>0</v>
      </c>
      <c r="Y1624">
        <f>VLOOKUP($B1624,SOCS_box_taxonomy!$B$2:$Z$948,22,0)</f>
        <v>0</v>
      </c>
      <c r="Z1624">
        <f>$F1624-$E1624+1</f>
        <v>40</v>
      </c>
    </row>
    <row r="1625" spans="1:26">
      <c r="A1625" t="s">
        <v>753</v>
      </c>
      <c r="B1625" t="s">
        <v>1835</v>
      </c>
      <c r="C1625">
        <v>273</v>
      </c>
      <c r="D1625" t="s">
        <v>62</v>
      </c>
      <c r="E1625">
        <v>95</v>
      </c>
      <c r="F1625">
        <v>229</v>
      </c>
      <c r="G1625">
        <v>3584</v>
      </c>
      <c r="H1625" t="s">
        <v>1275</v>
      </c>
      <c r="I1625" t="str">
        <f>VLOOKUP($B1625,SOCS_box_taxonomy!$B$2:$Z$948,6,0)</f>
        <v>Eukaryota</v>
      </c>
      <c r="J1625" t="str">
        <f>VLOOKUP($B1625,SOCS_box_taxonomy!$B$2:$Z$948,7,0)</f>
        <v xml:space="preserve"> Metazoa</v>
      </c>
      <c r="K1625" t="str">
        <f>VLOOKUP($B1625,SOCS_box_taxonomy!$B$2:$Z$948,8,0)</f>
        <v xml:space="preserve"> Chordata</v>
      </c>
      <c r="L1625" t="str">
        <f>VLOOKUP($B1625,SOCS_box_taxonomy!$B$2:$Z$948,9,0)</f>
        <v xml:space="preserve"> Craniata</v>
      </c>
      <c r="M1625" t="str">
        <f>VLOOKUP($B1625,SOCS_box_taxonomy!$B$2:$Z$948,10,0)</f>
        <v xml:space="preserve"> Vertebrata</v>
      </c>
      <c r="N1625" t="str">
        <f>VLOOKUP($B1625,SOCS_box_taxonomy!$B$2:$Z$948,11,0)</f>
        <v xml:space="preserve"> Euteleostomi</v>
      </c>
      <c r="O1625" t="str">
        <f>VLOOKUP($B1625,SOCS_box_taxonomy!$B$2:$Z$948,12,0)</f>
        <v>Mammalia</v>
      </c>
      <c r="P1625" t="str">
        <f>VLOOKUP($B1625,SOCS_box_taxonomy!$B$2:$Z$948,13,0)</f>
        <v xml:space="preserve"> Eutheria</v>
      </c>
      <c r="Q1625" t="str">
        <f>VLOOKUP($B1625,SOCS_box_taxonomy!$B$2:$Z$948,14,0)</f>
        <v xml:space="preserve"> Laurasiatheria</v>
      </c>
      <c r="R1625" t="str">
        <f>VLOOKUP($B1625,SOCS_box_taxonomy!$B$2:$Z$948,15,0)</f>
        <v xml:space="preserve"> Carnivora</v>
      </c>
      <c r="S1625" t="str">
        <f>VLOOKUP($B1625,SOCS_box_taxonomy!$B$2:$Z$948,16,0)</f>
        <v xml:space="preserve"> Caniformia</v>
      </c>
      <c r="T1625" t="str">
        <f>VLOOKUP($B1625,SOCS_box_taxonomy!$B$2:$Z$948,17,0)</f>
        <v xml:space="preserve"> Canidae</v>
      </c>
      <c r="U1625" t="str">
        <f>VLOOKUP($B1625,SOCS_box_taxonomy!$B$2:$Z$948,18,0)</f>
        <v>Canis.</v>
      </c>
      <c r="V1625">
        <f>VLOOKUP($B1625,SOCS_box_taxonomy!$B$2:$Z$948,19,0)</f>
        <v>0</v>
      </c>
      <c r="W1625">
        <f>VLOOKUP($B1625,SOCS_box_taxonomy!$B$2:$Z$948,20,0)</f>
        <v>0</v>
      </c>
      <c r="X1625">
        <f>VLOOKUP($B1625,SOCS_box_taxonomy!$B$2:$Z$948,21,0)</f>
        <v>0</v>
      </c>
      <c r="Y1625">
        <f>VLOOKUP($B1625,SOCS_box_taxonomy!$B$2:$Z$948,22,0)</f>
        <v>0</v>
      </c>
    </row>
    <row r="1626" spans="1:26">
      <c r="A1626" t="s">
        <v>754</v>
      </c>
      <c r="B1626" t="s">
        <v>1836</v>
      </c>
      <c r="C1626">
        <v>528</v>
      </c>
      <c r="D1626" t="s">
        <v>1269</v>
      </c>
      <c r="E1626">
        <v>151</v>
      </c>
      <c r="F1626">
        <v>243</v>
      </c>
      <c r="G1626">
        <v>64467</v>
      </c>
      <c r="H1626" t="s">
        <v>1270</v>
      </c>
      <c r="I1626" t="str">
        <f>VLOOKUP($B1626,SOCS_box_taxonomy!$B$2:$Z$948,6,0)</f>
        <v>Eukaryota</v>
      </c>
      <c r="J1626" t="str">
        <f>VLOOKUP($B1626,SOCS_box_taxonomy!$B$2:$Z$948,7,0)</f>
        <v xml:space="preserve"> Metazoa</v>
      </c>
      <c r="K1626" t="str">
        <f>VLOOKUP($B1626,SOCS_box_taxonomy!$B$2:$Z$948,8,0)</f>
        <v xml:space="preserve"> Chordata</v>
      </c>
      <c r="L1626" t="str">
        <f>VLOOKUP($B1626,SOCS_box_taxonomy!$B$2:$Z$948,9,0)</f>
        <v xml:space="preserve"> Craniata</v>
      </c>
      <c r="M1626" t="str">
        <f>VLOOKUP($B1626,SOCS_box_taxonomy!$B$2:$Z$948,10,0)</f>
        <v xml:space="preserve"> Vertebrata</v>
      </c>
      <c r="N1626" t="str">
        <f>VLOOKUP($B1626,SOCS_box_taxonomy!$B$2:$Z$948,11,0)</f>
        <v xml:space="preserve"> Euteleostomi</v>
      </c>
      <c r="O1626" t="str">
        <f>VLOOKUP($B1626,SOCS_box_taxonomy!$B$2:$Z$948,12,0)</f>
        <v>Mammalia</v>
      </c>
      <c r="P1626" t="str">
        <f>VLOOKUP($B1626,SOCS_box_taxonomy!$B$2:$Z$948,13,0)</f>
        <v xml:space="preserve"> Eutheria</v>
      </c>
      <c r="Q1626" t="str">
        <f>VLOOKUP($B1626,SOCS_box_taxonomy!$B$2:$Z$948,14,0)</f>
        <v xml:space="preserve"> Laurasiatheria</v>
      </c>
      <c r="R1626" t="str">
        <f>VLOOKUP($B1626,SOCS_box_taxonomy!$B$2:$Z$948,15,0)</f>
        <v xml:space="preserve"> Carnivora</v>
      </c>
      <c r="S1626" t="str">
        <f>VLOOKUP($B1626,SOCS_box_taxonomy!$B$2:$Z$948,16,0)</f>
        <v xml:space="preserve"> Caniformia</v>
      </c>
      <c r="T1626" t="str">
        <f>VLOOKUP($B1626,SOCS_box_taxonomy!$B$2:$Z$948,17,0)</f>
        <v xml:space="preserve"> Canidae</v>
      </c>
      <c r="U1626" t="str">
        <f>VLOOKUP($B1626,SOCS_box_taxonomy!$B$2:$Z$948,18,0)</f>
        <v>Canis.</v>
      </c>
      <c r="V1626">
        <f>VLOOKUP($B1626,SOCS_box_taxonomy!$B$2:$Z$948,19,0)</f>
        <v>0</v>
      </c>
      <c r="W1626">
        <f>VLOOKUP($B1626,SOCS_box_taxonomy!$B$2:$Z$948,20,0)</f>
        <v>0</v>
      </c>
      <c r="X1626">
        <f>VLOOKUP($B1626,SOCS_box_taxonomy!$B$2:$Z$948,21,0)</f>
        <v>0</v>
      </c>
      <c r="Y1626">
        <f>VLOOKUP($B1626,SOCS_box_taxonomy!$B$2:$Z$948,22,0)</f>
        <v>0</v>
      </c>
    </row>
    <row r="1627" spans="1:26">
      <c r="A1627" t="s">
        <v>754</v>
      </c>
      <c r="B1627" t="s">
        <v>1836</v>
      </c>
      <c r="C1627">
        <v>528</v>
      </c>
      <c r="D1627" t="s">
        <v>1269</v>
      </c>
      <c r="E1627">
        <v>8</v>
      </c>
      <c r="F1627">
        <v>72</v>
      </c>
      <c r="G1627">
        <v>64467</v>
      </c>
      <c r="H1627" t="s">
        <v>1270</v>
      </c>
      <c r="I1627" t="str">
        <f>VLOOKUP($B1627,SOCS_box_taxonomy!$B$2:$Z$948,6,0)</f>
        <v>Eukaryota</v>
      </c>
      <c r="J1627" t="str">
        <f>VLOOKUP($B1627,SOCS_box_taxonomy!$B$2:$Z$948,7,0)</f>
        <v xml:space="preserve"> Metazoa</v>
      </c>
      <c r="K1627" t="str">
        <f>VLOOKUP($B1627,SOCS_box_taxonomy!$B$2:$Z$948,8,0)</f>
        <v xml:space="preserve"> Chordata</v>
      </c>
      <c r="L1627" t="str">
        <f>VLOOKUP($B1627,SOCS_box_taxonomy!$B$2:$Z$948,9,0)</f>
        <v xml:space="preserve"> Craniata</v>
      </c>
      <c r="M1627" t="str">
        <f>VLOOKUP($B1627,SOCS_box_taxonomy!$B$2:$Z$948,10,0)</f>
        <v xml:space="preserve"> Vertebrata</v>
      </c>
      <c r="N1627" t="str">
        <f>VLOOKUP($B1627,SOCS_box_taxonomy!$B$2:$Z$948,11,0)</f>
        <v xml:space="preserve"> Euteleostomi</v>
      </c>
      <c r="O1627" t="str">
        <f>VLOOKUP($B1627,SOCS_box_taxonomy!$B$2:$Z$948,12,0)</f>
        <v>Mammalia</v>
      </c>
      <c r="P1627" t="str">
        <f>VLOOKUP($B1627,SOCS_box_taxonomy!$B$2:$Z$948,13,0)</f>
        <v xml:space="preserve"> Eutheria</v>
      </c>
      <c r="Q1627" t="str">
        <f>VLOOKUP($B1627,SOCS_box_taxonomy!$B$2:$Z$948,14,0)</f>
        <v xml:space="preserve"> Laurasiatheria</v>
      </c>
      <c r="R1627" t="str">
        <f>VLOOKUP($B1627,SOCS_box_taxonomy!$B$2:$Z$948,15,0)</f>
        <v xml:space="preserve"> Carnivora</v>
      </c>
      <c r="S1627" t="str">
        <f>VLOOKUP($B1627,SOCS_box_taxonomy!$B$2:$Z$948,16,0)</f>
        <v xml:space="preserve"> Caniformia</v>
      </c>
      <c r="T1627" t="str">
        <f>VLOOKUP($B1627,SOCS_box_taxonomy!$B$2:$Z$948,17,0)</f>
        <v xml:space="preserve"> Canidae</v>
      </c>
      <c r="U1627" t="str">
        <f>VLOOKUP($B1627,SOCS_box_taxonomy!$B$2:$Z$948,18,0)</f>
        <v>Canis.</v>
      </c>
      <c r="V1627">
        <f>VLOOKUP($B1627,SOCS_box_taxonomy!$B$2:$Z$948,19,0)</f>
        <v>0</v>
      </c>
      <c r="W1627">
        <f>VLOOKUP($B1627,SOCS_box_taxonomy!$B$2:$Z$948,20,0)</f>
        <v>0</v>
      </c>
      <c r="X1627">
        <f>VLOOKUP($B1627,SOCS_box_taxonomy!$B$2:$Z$948,21,0)</f>
        <v>0</v>
      </c>
      <c r="Y1627">
        <f>VLOOKUP($B1627,SOCS_box_taxonomy!$B$2:$Z$948,22,0)</f>
        <v>0</v>
      </c>
    </row>
    <row r="1628" spans="1:26">
      <c r="A1628" t="s">
        <v>754</v>
      </c>
      <c r="B1628" t="s">
        <v>1836</v>
      </c>
      <c r="C1628">
        <v>528</v>
      </c>
      <c r="D1628" t="s">
        <v>1269</v>
      </c>
      <c r="E1628">
        <v>66</v>
      </c>
      <c r="F1628">
        <v>143</v>
      </c>
      <c r="G1628">
        <v>64467</v>
      </c>
      <c r="H1628" t="s">
        <v>1270</v>
      </c>
      <c r="I1628" t="str">
        <f>VLOOKUP($B1628,SOCS_box_taxonomy!$B$2:$Z$948,6,0)</f>
        <v>Eukaryota</v>
      </c>
      <c r="J1628" t="str">
        <f>VLOOKUP($B1628,SOCS_box_taxonomy!$B$2:$Z$948,7,0)</f>
        <v xml:space="preserve"> Metazoa</v>
      </c>
      <c r="K1628" t="str">
        <f>VLOOKUP($B1628,SOCS_box_taxonomy!$B$2:$Z$948,8,0)</f>
        <v xml:space="preserve"> Chordata</v>
      </c>
      <c r="L1628" t="str">
        <f>VLOOKUP($B1628,SOCS_box_taxonomy!$B$2:$Z$948,9,0)</f>
        <v xml:space="preserve"> Craniata</v>
      </c>
      <c r="M1628" t="str">
        <f>VLOOKUP($B1628,SOCS_box_taxonomy!$B$2:$Z$948,10,0)</f>
        <v xml:space="preserve"> Vertebrata</v>
      </c>
      <c r="N1628" t="str">
        <f>VLOOKUP($B1628,SOCS_box_taxonomy!$B$2:$Z$948,11,0)</f>
        <v xml:space="preserve"> Euteleostomi</v>
      </c>
      <c r="O1628" t="str">
        <f>VLOOKUP($B1628,SOCS_box_taxonomy!$B$2:$Z$948,12,0)</f>
        <v>Mammalia</v>
      </c>
      <c r="P1628" t="str">
        <f>VLOOKUP($B1628,SOCS_box_taxonomy!$B$2:$Z$948,13,0)</f>
        <v xml:space="preserve"> Eutheria</v>
      </c>
      <c r="Q1628" t="str">
        <f>VLOOKUP($B1628,SOCS_box_taxonomy!$B$2:$Z$948,14,0)</f>
        <v xml:space="preserve"> Laurasiatheria</v>
      </c>
      <c r="R1628" t="str">
        <f>VLOOKUP($B1628,SOCS_box_taxonomy!$B$2:$Z$948,15,0)</f>
        <v xml:space="preserve"> Carnivora</v>
      </c>
      <c r="S1628" t="str">
        <f>VLOOKUP($B1628,SOCS_box_taxonomy!$B$2:$Z$948,16,0)</f>
        <v xml:space="preserve"> Caniformia</v>
      </c>
      <c r="T1628" t="str">
        <f>VLOOKUP($B1628,SOCS_box_taxonomy!$B$2:$Z$948,17,0)</f>
        <v xml:space="preserve"> Canidae</v>
      </c>
      <c r="U1628" t="str">
        <f>VLOOKUP($B1628,SOCS_box_taxonomy!$B$2:$Z$948,18,0)</f>
        <v>Canis.</v>
      </c>
      <c r="V1628">
        <f>VLOOKUP($B1628,SOCS_box_taxonomy!$B$2:$Z$948,19,0)</f>
        <v>0</v>
      </c>
      <c r="W1628">
        <f>VLOOKUP($B1628,SOCS_box_taxonomy!$B$2:$Z$948,20,0)</f>
        <v>0</v>
      </c>
      <c r="X1628">
        <f>VLOOKUP($B1628,SOCS_box_taxonomy!$B$2:$Z$948,21,0)</f>
        <v>0</v>
      </c>
      <c r="Y1628">
        <f>VLOOKUP($B1628,SOCS_box_taxonomy!$B$2:$Z$948,22,0)</f>
        <v>0</v>
      </c>
    </row>
    <row r="1629" spans="1:26">
      <c r="A1629" t="s">
        <v>754</v>
      </c>
      <c r="B1629" t="s">
        <v>1836</v>
      </c>
      <c r="C1629">
        <v>528</v>
      </c>
      <c r="D1629" t="s">
        <v>1269</v>
      </c>
      <c r="E1629">
        <v>84</v>
      </c>
      <c r="F1629">
        <v>177</v>
      </c>
      <c r="G1629">
        <v>64467</v>
      </c>
      <c r="H1629" t="s">
        <v>1270</v>
      </c>
      <c r="I1629" t="str">
        <f>VLOOKUP($B1629,SOCS_box_taxonomy!$B$2:$Z$948,6,0)</f>
        <v>Eukaryota</v>
      </c>
      <c r="J1629" t="str">
        <f>VLOOKUP($B1629,SOCS_box_taxonomy!$B$2:$Z$948,7,0)</f>
        <v xml:space="preserve"> Metazoa</v>
      </c>
      <c r="K1629" t="str">
        <f>VLOOKUP($B1629,SOCS_box_taxonomy!$B$2:$Z$948,8,0)</f>
        <v xml:space="preserve"> Chordata</v>
      </c>
      <c r="L1629" t="str">
        <f>VLOOKUP($B1629,SOCS_box_taxonomy!$B$2:$Z$948,9,0)</f>
        <v xml:space="preserve"> Craniata</v>
      </c>
      <c r="M1629" t="str">
        <f>VLOOKUP($B1629,SOCS_box_taxonomy!$B$2:$Z$948,10,0)</f>
        <v xml:space="preserve"> Vertebrata</v>
      </c>
      <c r="N1629" t="str">
        <f>VLOOKUP($B1629,SOCS_box_taxonomy!$B$2:$Z$948,11,0)</f>
        <v xml:space="preserve"> Euteleostomi</v>
      </c>
      <c r="O1629" t="str">
        <f>VLOOKUP($B1629,SOCS_box_taxonomy!$B$2:$Z$948,12,0)</f>
        <v>Mammalia</v>
      </c>
      <c r="P1629" t="str">
        <f>VLOOKUP($B1629,SOCS_box_taxonomy!$B$2:$Z$948,13,0)</f>
        <v xml:space="preserve"> Eutheria</v>
      </c>
      <c r="Q1629" t="str">
        <f>VLOOKUP($B1629,SOCS_box_taxonomy!$B$2:$Z$948,14,0)</f>
        <v xml:space="preserve"> Laurasiatheria</v>
      </c>
      <c r="R1629" t="str">
        <f>VLOOKUP($B1629,SOCS_box_taxonomy!$B$2:$Z$948,15,0)</f>
        <v xml:space="preserve"> Carnivora</v>
      </c>
      <c r="S1629" t="str">
        <f>VLOOKUP($B1629,SOCS_box_taxonomy!$B$2:$Z$948,16,0)</f>
        <v xml:space="preserve"> Caniformia</v>
      </c>
      <c r="T1629" t="str">
        <f>VLOOKUP($B1629,SOCS_box_taxonomy!$B$2:$Z$948,17,0)</f>
        <v xml:space="preserve"> Canidae</v>
      </c>
      <c r="U1629" t="str">
        <f>VLOOKUP($B1629,SOCS_box_taxonomy!$B$2:$Z$948,18,0)</f>
        <v>Canis.</v>
      </c>
      <c r="V1629">
        <f>VLOOKUP($B1629,SOCS_box_taxonomy!$B$2:$Z$948,19,0)</f>
        <v>0</v>
      </c>
      <c r="W1629">
        <f>VLOOKUP($B1629,SOCS_box_taxonomy!$B$2:$Z$948,20,0)</f>
        <v>0</v>
      </c>
      <c r="X1629">
        <f>VLOOKUP($B1629,SOCS_box_taxonomy!$B$2:$Z$948,21,0)</f>
        <v>0</v>
      </c>
      <c r="Y1629">
        <f>VLOOKUP($B1629,SOCS_box_taxonomy!$B$2:$Z$948,22,0)</f>
        <v>0</v>
      </c>
    </row>
    <row r="1630" spans="1:26">
      <c r="A1630" t="s">
        <v>754</v>
      </c>
      <c r="B1630" t="s">
        <v>1836</v>
      </c>
      <c r="C1630">
        <v>528</v>
      </c>
      <c r="D1630" t="s">
        <v>1325</v>
      </c>
      <c r="E1630">
        <v>180</v>
      </c>
      <c r="F1630">
        <v>233</v>
      </c>
      <c r="G1630">
        <v>4200</v>
      </c>
      <c r="H1630" t="s">
        <v>1326</v>
      </c>
      <c r="I1630" t="str">
        <f>VLOOKUP($B1630,SOCS_box_taxonomy!$B$2:$Z$948,6,0)</f>
        <v>Eukaryota</v>
      </c>
      <c r="J1630" t="str">
        <f>VLOOKUP($B1630,SOCS_box_taxonomy!$B$2:$Z$948,7,0)</f>
        <v xml:space="preserve"> Metazoa</v>
      </c>
      <c r="K1630" t="str">
        <f>VLOOKUP($B1630,SOCS_box_taxonomy!$B$2:$Z$948,8,0)</f>
        <v xml:space="preserve"> Chordata</v>
      </c>
      <c r="L1630" t="str">
        <f>VLOOKUP($B1630,SOCS_box_taxonomy!$B$2:$Z$948,9,0)</f>
        <v xml:space="preserve"> Craniata</v>
      </c>
      <c r="M1630" t="str">
        <f>VLOOKUP($B1630,SOCS_box_taxonomy!$B$2:$Z$948,10,0)</f>
        <v xml:space="preserve"> Vertebrata</v>
      </c>
      <c r="N1630" t="str">
        <f>VLOOKUP($B1630,SOCS_box_taxonomy!$B$2:$Z$948,11,0)</f>
        <v xml:space="preserve"> Euteleostomi</v>
      </c>
      <c r="O1630" t="str">
        <f>VLOOKUP($B1630,SOCS_box_taxonomy!$B$2:$Z$948,12,0)</f>
        <v>Mammalia</v>
      </c>
      <c r="P1630" t="str">
        <f>VLOOKUP($B1630,SOCS_box_taxonomy!$B$2:$Z$948,13,0)</f>
        <v xml:space="preserve"> Eutheria</v>
      </c>
      <c r="Q1630" t="str">
        <f>VLOOKUP($B1630,SOCS_box_taxonomy!$B$2:$Z$948,14,0)</f>
        <v xml:space="preserve"> Laurasiatheria</v>
      </c>
      <c r="R1630" t="str">
        <f>VLOOKUP($B1630,SOCS_box_taxonomy!$B$2:$Z$948,15,0)</f>
        <v xml:space="preserve"> Carnivora</v>
      </c>
      <c r="S1630" t="str">
        <f>VLOOKUP($B1630,SOCS_box_taxonomy!$B$2:$Z$948,16,0)</f>
        <v xml:space="preserve"> Caniformia</v>
      </c>
      <c r="T1630" t="str">
        <f>VLOOKUP($B1630,SOCS_box_taxonomy!$B$2:$Z$948,17,0)</f>
        <v xml:space="preserve"> Canidae</v>
      </c>
      <c r="U1630" t="str">
        <f>VLOOKUP($B1630,SOCS_box_taxonomy!$B$2:$Z$948,18,0)</f>
        <v>Canis.</v>
      </c>
      <c r="V1630">
        <f>VLOOKUP($B1630,SOCS_box_taxonomy!$B$2:$Z$948,19,0)</f>
        <v>0</v>
      </c>
      <c r="W1630">
        <f>VLOOKUP($B1630,SOCS_box_taxonomy!$B$2:$Z$948,20,0)</f>
        <v>0</v>
      </c>
      <c r="X1630">
        <f>VLOOKUP($B1630,SOCS_box_taxonomy!$B$2:$Z$948,21,0)</f>
        <v>0</v>
      </c>
      <c r="Y1630">
        <f>VLOOKUP($B1630,SOCS_box_taxonomy!$B$2:$Z$948,22,0)</f>
        <v>0</v>
      </c>
    </row>
    <row r="1631" spans="1:26">
      <c r="A1631" t="s">
        <v>754</v>
      </c>
      <c r="B1631" t="s">
        <v>1836</v>
      </c>
      <c r="C1631">
        <v>528</v>
      </c>
      <c r="D1631" t="s">
        <v>21</v>
      </c>
      <c r="E1631">
        <v>463</v>
      </c>
      <c r="F1631">
        <v>505</v>
      </c>
      <c r="G1631">
        <v>1016</v>
      </c>
      <c r="H1631" t="s">
        <v>1265</v>
      </c>
      <c r="I1631" t="str">
        <f>VLOOKUP($B1631,SOCS_box_taxonomy!$B$2:$Z$948,6,0)</f>
        <v>Eukaryota</v>
      </c>
      <c r="J1631" t="str">
        <f>VLOOKUP($B1631,SOCS_box_taxonomy!$B$2:$Z$948,7,0)</f>
        <v xml:space="preserve"> Metazoa</v>
      </c>
      <c r="K1631" t="str">
        <f>VLOOKUP($B1631,SOCS_box_taxonomy!$B$2:$Z$948,8,0)</f>
        <v xml:space="preserve"> Chordata</v>
      </c>
      <c r="L1631" t="str">
        <f>VLOOKUP($B1631,SOCS_box_taxonomy!$B$2:$Z$948,9,0)</f>
        <v xml:space="preserve"> Craniata</v>
      </c>
      <c r="M1631" t="str">
        <f>VLOOKUP($B1631,SOCS_box_taxonomy!$B$2:$Z$948,10,0)</f>
        <v xml:space="preserve"> Vertebrata</v>
      </c>
      <c r="N1631" t="str">
        <f>VLOOKUP($B1631,SOCS_box_taxonomy!$B$2:$Z$948,11,0)</f>
        <v xml:space="preserve"> Euteleostomi</v>
      </c>
      <c r="O1631" t="str">
        <f>VLOOKUP($B1631,SOCS_box_taxonomy!$B$2:$Z$948,12,0)</f>
        <v>Mammalia</v>
      </c>
      <c r="P1631" t="str">
        <f>VLOOKUP($B1631,SOCS_box_taxonomy!$B$2:$Z$948,13,0)</f>
        <v xml:space="preserve"> Eutheria</v>
      </c>
      <c r="Q1631" t="str">
        <f>VLOOKUP($B1631,SOCS_box_taxonomy!$B$2:$Z$948,14,0)</f>
        <v xml:space="preserve"> Laurasiatheria</v>
      </c>
      <c r="R1631" t="str">
        <f>VLOOKUP($B1631,SOCS_box_taxonomy!$B$2:$Z$948,15,0)</f>
        <v xml:space="preserve"> Carnivora</v>
      </c>
      <c r="S1631" t="str">
        <f>VLOOKUP($B1631,SOCS_box_taxonomy!$B$2:$Z$948,16,0)</f>
        <v xml:space="preserve"> Caniformia</v>
      </c>
      <c r="T1631" t="str">
        <f>VLOOKUP($B1631,SOCS_box_taxonomy!$B$2:$Z$948,17,0)</f>
        <v xml:space="preserve"> Canidae</v>
      </c>
      <c r="U1631" t="str">
        <f>VLOOKUP($B1631,SOCS_box_taxonomy!$B$2:$Z$948,18,0)</f>
        <v>Canis.</v>
      </c>
      <c r="V1631">
        <f>VLOOKUP($B1631,SOCS_box_taxonomy!$B$2:$Z$948,19,0)</f>
        <v>0</v>
      </c>
      <c r="W1631">
        <f>VLOOKUP($B1631,SOCS_box_taxonomy!$B$2:$Z$948,20,0)</f>
        <v>0</v>
      </c>
      <c r="X1631">
        <f>VLOOKUP($B1631,SOCS_box_taxonomy!$B$2:$Z$948,21,0)</f>
        <v>0</v>
      </c>
      <c r="Y1631">
        <f>VLOOKUP($B1631,SOCS_box_taxonomy!$B$2:$Z$948,22,0)</f>
        <v>0</v>
      </c>
      <c r="Z1631">
        <f>$F1631-$E1631+1</f>
        <v>43</v>
      </c>
    </row>
    <row r="1632" spans="1:26">
      <c r="A1632" t="s">
        <v>755</v>
      </c>
      <c r="B1632" t="s">
        <v>1837</v>
      </c>
      <c r="C1632">
        <v>163</v>
      </c>
      <c r="D1632" t="s">
        <v>1286</v>
      </c>
      <c r="E1632">
        <v>1</v>
      </c>
      <c r="F1632">
        <v>77</v>
      </c>
      <c r="G1632">
        <v>4403</v>
      </c>
      <c r="H1632" t="s">
        <v>1287</v>
      </c>
      <c r="I1632" t="str">
        <f>VLOOKUP($B1632,SOCS_box_taxonomy!$B$2:$Z$948,6,0)</f>
        <v>Eukaryota</v>
      </c>
      <c r="J1632" t="str">
        <f>VLOOKUP($B1632,SOCS_box_taxonomy!$B$2:$Z$948,7,0)</f>
        <v xml:space="preserve"> Metazoa</v>
      </c>
      <c r="K1632" t="str">
        <f>VLOOKUP($B1632,SOCS_box_taxonomy!$B$2:$Z$948,8,0)</f>
        <v xml:space="preserve"> Chordata</v>
      </c>
      <c r="L1632" t="str">
        <f>VLOOKUP($B1632,SOCS_box_taxonomy!$B$2:$Z$948,9,0)</f>
        <v xml:space="preserve"> Craniata</v>
      </c>
      <c r="M1632" t="str">
        <f>VLOOKUP($B1632,SOCS_box_taxonomy!$B$2:$Z$948,10,0)</f>
        <v xml:space="preserve"> Vertebrata</v>
      </c>
      <c r="N1632" t="str">
        <f>VLOOKUP($B1632,SOCS_box_taxonomy!$B$2:$Z$948,11,0)</f>
        <v xml:space="preserve"> Euteleostomi</v>
      </c>
      <c r="O1632" t="str">
        <f>VLOOKUP($B1632,SOCS_box_taxonomy!$B$2:$Z$948,12,0)</f>
        <v>Mammalia</v>
      </c>
      <c r="P1632" t="str">
        <f>VLOOKUP($B1632,SOCS_box_taxonomy!$B$2:$Z$948,13,0)</f>
        <v xml:space="preserve"> Eutheria</v>
      </c>
      <c r="Q1632" t="str">
        <f>VLOOKUP($B1632,SOCS_box_taxonomy!$B$2:$Z$948,14,0)</f>
        <v xml:space="preserve"> Laurasiatheria</v>
      </c>
      <c r="R1632" t="str">
        <f>VLOOKUP($B1632,SOCS_box_taxonomy!$B$2:$Z$948,15,0)</f>
        <v xml:space="preserve"> Carnivora</v>
      </c>
      <c r="S1632" t="str">
        <f>VLOOKUP($B1632,SOCS_box_taxonomy!$B$2:$Z$948,16,0)</f>
        <v xml:space="preserve"> Caniformia</v>
      </c>
      <c r="T1632" t="str">
        <f>VLOOKUP($B1632,SOCS_box_taxonomy!$B$2:$Z$948,17,0)</f>
        <v xml:space="preserve"> Canidae</v>
      </c>
      <c r="U1632" t="str">
        <f>VLOOKUP($B1632,SOCS_box_taxonomy!$B$2:$Z$948,18,0)</f>
        <v>Canis.</v>
      </c>
      <c r="V1632">
        <f>VLOOKUP($B1632,SOCS_box_taxonomy!$B$2:$Z$948,19,0)</f>
        <v>0</v>
      </c>
      <c r="W1632">
        <f>VLOOKUP($B1632,SOCS_box_taxonomy!$B$2:$Z$948,20,0)</f>
        <v>0</v>
      </c>
      <c r="X1632">
        <f>VLOOKUP($B1632,SOCS_box_taxonomy!$B$2:$Z$948,21,0)</f>
        <v>0</v>
      </c>
      <c r="Y1632">
        <f>VLOOKUP($B1632,SOCS_box_taxonomy!$B$2:$Z$948,22,0)</f>
        <v>0</v>
      </c>
    </row>
    <row r="1633" spans="1:26">
      <c r="A1633" t="s">
        <v>755</v>
      </c>
      <c r="B1633" t="s">
        <v>1837</v>
      </c>
      <c r="C1633">
        <v>163</v>
      </c>
      <c r="D1633" t="s">
        <v>21</v>
      </c>
      <c r="E1633">
        <v>108</v>
      </c>
      <c r="F1633">
        <v>143</v>
      </c>
      <c r="G1633">
        <v>1016</v>
      </c>
      <c r="H1633" t="s">
        <v>1265</v>
      </c>
      <c r="I1633" t="str">
        <f>VLOOKUP($B1633,SOCS_box_taxonomy!$B$2:$Z$948,6,0)</f>
        <v>Eukaryota</v>
      </c>
      <c r="J1633" t="str">
        <f>VLOOKUP($B1633,SOCS_box_taxonomy!$B$2:$Z$948,7,0)</f>
        <v xml:space="preserve"> Metazoa</v>
      </c>
      <c r="K1633" t="str">
        <f>VLOOKUP($B1633,SOCS_box_taxonomy!$B$2:$Z$948,8,0)</f>
        <v xml:space="preserve"> Chordata</v>
      </c>
      <c r="L1633" t="str">
        <f>VLOOKUP($B1633,SOCS_box_taxonomy!$B$2:$Z$948,9,0)</f>
        <v xml:space="preserve"> Craniata</v>
      </c>
      <c r="M1633" t="str">
        <f>VLOOKUP($B1633,SOCS_box_taxonomy!$B$2:$Z$948,10,0)</f>
        <v xml:space="preserve"> Vertebrata</v>
      </c>
      <c r="N1633" t="str">
        <f>VLOOKUP($B1633,SOCS_box_taxonomy!$B$2:$Z$948,11,0)</f>
        <v xml:space="preserve"> Euteleostomi</v>
      </c>
      <c r="O1633" t="str">
        <f>VLOOKUP($B1633,SOCS_box_taxonomy!$B$2:$Z$948,12,0)</f>
        <v>Mammalia</v>
      </c>
      <c r="P1633" t="str">
        <f>VLOOKUP($B1633,SOCS_box_taxonomy!$B$2:$Z$948,13,0)</f>
        <v xml:space="preserve"> Eutheria</v>
      </c>
      <c r="Q1633" t="str">
        <f>VLOOKUP($B1633,SOCS_box_taxonomy!$B$2:$Z$948,14,0)</f>
        <v xml:space="preserve"> Laurasiatheria</v>
      </c>
      <c r="R1633" t="str">
        <f>VLOOKUP($B1633,SOCS_box_taxonomy!$B$2:$Z$948,15,0)</f>
        <v xml:space="preserve"> Carnivora</v>
      </c>
      <c r="S1633" t="str">
        <f>VLOOKUP($B1633,SOCS_box_taxonomy!$B$2:$Z$948,16,0)</f>
        <v xml:space="preserve"> Caniformia</v>
      </c>
      <c r="T1633" t="str">
        <f>VLOOKUP($B1633,SOCS_box_taxonomy!$B$2:$Z$948,17,0)</f>
        <v xml:space="preserve"> Canidae</v>
      </c>
      <c r="U1633" t="str">
        <f>VLOOKUP($B1633,SOCS_box_taxonomy!$B$2:$Z$948,18,0)</f>
        <v>Canis.</v>
      </c>
      <c r="V1633">
        <f>VLOOKUP($B1633,SOCS_box_taxonomy!$B$2:$Z$948,19,0)</f>
        <v>0</v>
      </c>
      <c r="W1633">
        <f>VLOOKUP($B1633,SOCS_box_taxonomy!$B$2:$Z$948,20,0)</f>
        <v>0</v>
      </c>
      <c r="X1633">
        <f>VLOOKUP($B1633,SOCS_box_taxonomy!$B$2:$Z$948,21,0)</f>
        <v>0</v>
      </c>
      <c r="Y1633">
        <f>VLOOKUP($B1633,SOCS_box_taxonomy!$B$2:$Z$948,22,0)</f>
        <v>0</v>
      </c>
      <c r="Z1633">
        <f>$F1633-$E1633+1</f>
        <v>36</v>
      </c>
    </row>
    <row r="1634" spans="1:26">
      <c r="A1634" t="s">
        <v>756</v>
      </c>
      <c r="B1634" t="s">
        <v>1838</v>
      </c>
      <c r="C1634">
        <v>263</v>
      </c>
      <c r="D1634" t="s">
        <v>21</v>
      </c>
      <c r="E1634">
        <v>224</v>
      </c>
      <c r="F1634">
        <v>263</v>
      </c>
      <c r="G1634">
        <v>1016</v>
      </c>
      <c r="H1634" t="s">
        <v>1265</v>
      </c>
      <c r="I1634" t="str">
        <f>VLOOKUP($B1634,SOCS_box_taxonomy!$B$2:$Z$948,6,0)</f>
        <v>Eukaryota</v>
      </c>
      <c r="J1634" t="str">
        <f>VLOOKUP($B1634,SOCS_box_taxonomy!$B$2:$Z$948,7,0)</f>
        <v xml:space="preserve"> Metazoa</v>
      </c>
      <c r="K1634" t="str">
        <f>VLOOKUP($B1634,SOCS_box_taxonomy!$B$2:$Z$948,8,0)</f>
        <v xml:space="preserve"> Chordata</v>
      </c>
      <c r="L1634" t="str">
        <f>VLOOKUP($B1634,SOCS_box_taxonomy!$B$2:$Z$948,9,0)</f>
        <v xml:space="preserve"> Craniata</v>
      </c>
      <c r="M1634" t="str">
        <f>VLOOKUP($B1634,SOCS_box_taxonomy!$B$2:$Z$948,10,0)</f>
        <v xml:space="preserve"> Vertebrata</v>
      </c>
      <c r="N1634" t="str">
        <f>VLOOKUP($B1634,SOCS_box_taxonomy!$B$2:$Z$948,11,0)</f>
        <v xml:space="preserve"> Euteleostomi</v>
      </c>
      <c r="O1634" t="str">
        <f>VLOOKUP($B1634,SOCS_box_taxonomy!$B$2:$Z$948,12,0)</f>
        <v>Mammalia</v>
      </c>
      <c r="P1634" t="str">
        <f>VLOOKUP($B1634,SOCS_box_taxonomy!$B$2:$Z$948,13,0)</f>
        <v xml:space="preserve"> Eutheria</v>
      </c>
      <c r="Q1634" t="str">
        <f>VLOOKUP($B1634,SOCS_box_taxonomy!$B$2:$Z$948,14,0)</f>
        <v xml:space="preserve"> Laurasiatheria</v>
      </c>
      <c r="R1634" t="str">
        <f>VLOOKUP($B1634,SOCS_box_taxonomy!$B$2:$Z$948,15,0)</f>
        <v xml:space="preserve"> Carnivora</v>
      </c>
      <c r="S1634" t="str">
        <f>VLOOKUP($B1634,SOCS_box_taxonomy!$B$2:$Z$948,16,0)</f>
        <v xml:space="preserve"> Caniformia</v>
      </c>
      <c r="T1634" t="str">
        <f>VLOOKUP($B1634,SOCS_box_taxonomy!$B$2:$Z$948,17,0)</f>
        <v xml:space="preserve"> Canidae</v>
      </c>
      <c r="U1634" t="str">
        <f>VLOOKUP($B1634,SOCS_box_taxonomy!$B$2:$Z$948,18,0)</f>
        <v>Canis.</v>
      </c>
      <c r="V1634">
        <f>VLOOKUP($B1634,SOCS_box_taxonomy!$B$2:$Z$948,19,0)</f>
        <v>0</v>
      </c>
      <c r="W1634">
        <f>VLOOKUP($B1634,SOCS_box_taxonomy!$B$2:$Z$948,20,0)</f>
        <v>0</v>
      </c>
      <c r="X1634">
        <f>VLOOKUP($B1634,SOCS_box_taxonomy!$B$2:$Z$948,21,0)</f>
        <v>0</v>
      </c>
      <c r="Y1634">
        <f>VLOOKUP($B1634,SOCS_box_taxonomy!$B$2:$Z$948,22,0)</f>
        <v>0</v>
      </c>
      <c r="Z1634">
        <f>$F1634-$E1634+1</f>
        <v>40</v>
      </c>
    </row>
    <row r="1635" spans="1:26">
      <c r="A1635" t="s">
        <v>756</v>
      </c>
      <c r="B1635" t="s">
        <v>1838</v>
      </c>
      <c r="C1635">
        <v>263</v>
      </c>
      <c r="D1635" t="s">
        <v>62</v>
      </c>
      <c r="E1635">
        <v>86</v>
      </c>
      <c r="F1635">
        <v>220</v>
      </c>
      <c r="G1635">
        <v>3584</v>
      </c>
      <c r="H1635" t="s">
        <v>1275</v>
      </c>
      <c r="I1635" t="str">
        <f>VLOOKUP($B1635,SOCS_box_taxonomy!$B$2:$Z$948,6,0)</f>
        <v>Eukaryota</v>
      </c>
      <c r="J1635" t="str">
        <f>VLOOKUP($B1635,SOCS_box_taxonomy!$B$2:$Z$948,7,0)</f>
        <v xml:space="preserve"> Metazoa</v>
      </c>
      <c r="K1635" t="str">
        <f>VLOOKUP($B1635,SOCS_box_taxonomy!$B$2:$Z$948,8,0)</f>
        <v xml:space="preserve"> Chordata</v>
      </c>
      <c r="L1635" t="str">
        <f>VLOOKUP($B1635,SOCS_box_taxonomy!$B$2:$Z$948,9,0)</f>
        <v xml:space="preserve"> Craniata</v>
      </c>
      <c r="M1635" t="str">
        <f>VLOOKUP($B1635,SOCS_box_taxonomy!$B$2:$Z$948,10,0)</f>
        <v xml:space="preserve"> Vertebrata</v>
      </c>
      <c r="N1635" t="str">
        <f>VLOOKUP($B1635,SOCS_box_taxonomy!$B$2:$Z$948,11,0)</f>
        <v xml:space="preserve"> Euteleostomi</v>
      </c>
      <c r="O1635" t="str">
        <f>VLOOKUP($B1635,SOCS_box_taxonomy!$B$2:$Z$948,12,0)</f>
        <v>Mammalia</v>
      </c>
      <c r="P1635" t="str">
        <f>VLOOKUP($B1635,SOCS_box_taxonomy!$B$2:$Z$948,13,0)</f>
        <v xml:space="preserve"> Eutheria</v>
      </c>
      <c r="Q1635" t="str">
        <f>VLOOKUP($B1635,SOCS_box_taxonomy!$B$2:$Z$948,14,0)</f>
        <v xml:space="preserve"> Laurasiatheria</v>
      </c>
      <c r="R1635" t="str">
        <f>VLOOKUP($B1635,SOCS_box_taxonomy!$B$2:$Z$948,15,0)</f>
        <v xml:space="preserve"> Carnivora</v>
      </c>
      <c r="S1635" t="str">
        <f>VLOOKUP($B1635,SOCS_box_taxonomy!$B$2:$Z$948,16,0)</f>
        <v xml:space="preserve"> Caniformia</v>
      </c>
      <c r="T1635" t="str">
        <f>VLOOKUP($B1635,SOCS_box_taxonomy!$B$2:$Z$948,17,0)</f>
        <v xml:space="preserve"> Canidae</v>
      </c>
      <c r="U1635" t="str">
        <f>VLOOKUP($B1635,SOCS_box_taxonomy!$B$2:$Z$948,18,0)</f>
        <v>Canis.</v>
      </c>
      <c r="V1635">
        <f>VLOOKUP($B1635,SOCS_box_taxonomy!$B$2:$Z$948,19,0)</f>
        <v>0</v>
      </c>
      <c r="W1635">
        <f>VLOOKUP($B1635,SOCS_box_taxonomy!$B$2:$Z$948,20,0)</f>
        <v>0</v>
      </c>
      <c r="X1635">
        <f>VLOOKUP($B1635,SOCS_box_taxonomy!$B$2:$Z$948,21,0)</f>
        <v>0</v>
      </c>
      <c r="Y1635">
        <f>VLOOKUP($B1635,SOCS_box_taxonomy!$B$2:$Z$948,22,0)</f>
        <v>0</v>
      </c>
    </row>
    <row r="1636" spans="1:26">
      <c r="A1636" t="s">
        <v>757</v>
      </c>
      <c r="B1636" t="s">
        <v>1839</v>
      </c>
      <c r="C1636">
        <v>203</v>
      </c>
      <c r="D1636" t="s">
        <v>21</v>
      </c>
      <c r="E1636">
        <v>158</v>
      </c>
      <c r="F1636">
        <v>197</v>
      </c>
      <c r="G1636">
        <v>1016</v>
      </c>
      <c r="H1636" t="s">
        <v>1265</v>
      </c>
      <c r="I1636" t="str">
        <f>VLOOKUP($B1636,SOCS_box_taxonomy!$B$2:$Z$948,6,0)</f>
        <v>Eukaryota</v>
      </c>
      <c r="J1636" t="str">
        <f>VLOOKUP($B1636,SOCS_box_taxonomy!$B$2:$Z$948,7,0)</f>
        <v xml:space="preserve"> Metazoa</v>
      </c>
      <c r="K1636" t="str">
        <f>VLOOKUP($B1636,SOCS_box_taxonomy!$B$2:$Z$948,8,0)</f>
        <v xml:space="preserve"> Chordata</v>
      </c>
      <c r="L1636" t="str">
        <f>VLOOKUP($B1636,SOCS_box_taxonomy!$B$2:$Z$948,9,0)</f>
        <v xml:space="preserve"> Craniata</v>
      </c>
      <c r="M1636" t="str">
        <f>VLOOKUP($B1636,SOCS_box_taxonomy!$B$2:$Z$948,10,0)</f>
        <v xml:space="preserve"> Vertebrata</v>
      </c>
      <c r="N1636" t="str">
        <f>VLOOKUP($B1636,SOCS_box_taxonomy!$B$2:$Z$948,11,0)</f>
        <v xml:space="preserve"> Euteleostomi</v>
      </c>
      <c r="O1636" t="str">
        <f>VLOOKUP($B1636,SOCS_box_taxonomy!$B$2:$Z$948,12,0)</f>
        <v>Mammalia</v>
      </c>
      <c r="P1636" t="str">
        <f>VLOOKUP($B1636,SOCS_box_taxonomy!$B$2:$Z$948,13,0)</f>
        <v xml:space="preserve"> Eutheria</v>
      </c>
      <c r="Q1636" t="str">
        <f>VLOOKUP($B1636,SOCS_box_taxonomy!$B$2:$Z$948,14,0)</f>
        <v xml:space="preserve"> Laurasiatheria</v>
      </c>
      <c r="R1636" t="str">
        <f>VLOOKUP($B1636,SOCS_box_taxonomy!$B$2:$Z$948,15,0)</f>
        <v xml:space="preserve"> Carnivora</v>
      </c>
      <c r="S1636" t="str">
        <f>VLOOKUP($B1636,SOCS_box_taxonomy!$B$2:$Z$948,16,0)</f>
        <v xml:space="preserve"> Caniformia</v>
      </c>
      <c r="T1636" t="str">
        <f>VLOOKUP($B1636,SOCS_box_taxonomy!$B$2:$Z$948,17,0)</f>
        <v xml:space="preserve"> Canidae</v>
      </c>
      <c r="U1636" t="str">
        <f>VLOOKUP($B1636,SOCS_box_taxonomy!$B$2:$Z$948,18,0)</f>
        <v>Canis.</v>
      </c>
      <c r="V1636">
        <f>VLOOKUP($B1636,SOCS_box_taxonomy!$B$2:$Z$948,19,0)</f>
        <v>0</v>
      </c>
      <c r="W1636">
        <f>VLOOKUP($B1636,SOCS_box_taxonomy!$B$2:$Z$948,20,0)</f>
        <v>0</v>
      </c>
      <c r="X1636">
        <f>VLOOKUP($B1636,SOCS_box_taxonomy!$B$2:$Z$948,21,0)</f>
        <v>0</v>
      </c>
      <c r="Y1636">
        <f>VLOOKUP($B1636,SOCS_box_taxonomy!$B$2:$Z$948,22,0)</f>
        <v>0</v>
      </c>
      <c r="Z1636">
        <f>$F1636-$E1636+1</f>
        <v>40</v>
      </c>
    </row>
    <row r="1637" spans="1:26">
      <c r="A1637" t="s">
        <v>757</v>
      </c>
      <c r="B1637" t="s">
        <v>1839</v>
      </c>
      <c r="C1637">
        <v>203</v>
      </c>
      <c r="D1637" t="s">
        <v>1757</v>
      </c>
      <c r="E1637">
        <v>1</v>
      </c>
      <c r="F1637">
        <v>41</v>
      </c>
      <c r="G1637">
        <v>5</v>
      </c>
      <c r="I1637" t="str">
        <f>VLOOKUP($B1637,SOCS_box_taxonomy!$B$2:$Z$948,6,0)</f>
        <v>Eukaryota</v>
      </c>
      <c r="J1637" t="str">
        <f>VLOOKUP($B1637,SOCS_box_taxonomy!$B$2:$Z$948,7,0)</f>
        <v xml:space="preserve"> Metazoa</v>
      </c>
      <c r="K1637" t="str">
        <f>VLOOKUP($B1637,SOCS_box_taxonomy!$B$2:$Z$948,8,0)</f>
        <v xml:space="preserve"> Chordata</v>
      </c>
      <c r="L1637" t="str">
        <f>VLOOKUP($B1637,SOCS_box_taxonomy!$B$2:$Z$948,9,0)</f>
        <v xml:space="preserve"> Craniata</v>
      </c>
      <c r="M1637" t="str">
        <f>VLOOKUP($B1637,SOCS_box_taxonomy!$B$2:$Z$948,10,0)</f>
        <v xml:space="preserve"> Vertebrata</v>
      </c>
      <c r="N1637" t="str">
        <f>VLOOKUP($B1637,SOCS_box_taxonomy!$B$2:$Z$948,11,0)</f>
        <v xml:space="preserve"> Euteleostomi</v>
      </c>
      <c r="O1637" t="str">
        <f>VLOOKUP($B1637,SOCS_box_taxonomy!$B$2:$Z$948,12,0)</f>
        <v>Mammalia</v>
      </c>
      <c r="P1637" t="str">
        <f>VLOOKUP($B1637,SOCS_box_taxonomy!$B$2:$Z$948,13,0)</f>
        <v xml:space="preserve"> Eutheria</v>
      </c>
      <c r="Q1637" t="str">
        <f>VLOOKUP($B1637,SOCS_box_taxonomy!$B$2:$Z$948,14,0)</f>
        <v xml:space="preserve"> Laurasiatheria</v>
      </c>
      <c r="R1637" t="str">
        <f>VLOOKUP($B1637,SOCS_box_taxonomy!$B$2:$Z$948,15,0)</f>
        <v xml:space="preserve"> Carnivora</v>
      </c>
      <c r="S1637" t="str">
        <f>VLOOKUP($B1637,SOCS_box_taxonomy!$B$2:$Z$948,16,0)</f>
        <v xml:space="preserve"> Caniformia</v>
      </c>
      <c r="T1637" t="str">
        <f>VLOOKUP($B1637,SOCS_box_taxonomy!$B$2:$Z$948,17,0)</f>
        <v xml:space="preserve"> Canidae</v>
      </c>
      <c r="U1637" t="str">
        <f>VLOOKUP($B1637,SOCS_box_taxonomy!$B$2:$Z$948,18,0)</f>
        <v>Canis.</v>
      </c>
      <c r="V1637">
        <f>VLOOKUP($B1637,SOCS_box_taxonomy!$B$2:$Z$948,19,0)</f>
        <v>0</v>
      </c>
      <c r="W1637">
        <f>VLOOKUP($B1637,SOCS_box_taxonomy!$B$2:$Z$948,20,0)</f>
        <v>0</v>
      </c>
      <c r="X1637">
        <f>VLOOKUP($B1637,SOCS_box_taxonomy!$B$2:$Z$948,21,0)</f>
        <v>0</v>
      </c>
      <c r="Y1637">
        <f>VLOOKUP($B1637,SOCS_box_taxonomy!$B$2:$Z$948,22,0)</f>
        <v>0</v>
      </c>
    </row>
    <row r="1638" spans="1:26">
      <c r="A1638" t="s">
        <v>757</v>
      </c>
      <c r="B1638" t="s">
        <v>1839</v>
      </c>
      <c r="C1638">
        <v>203</v>
      </c>
      <c r="D1638" t="s">
        <v>1758</v>
      </c>
      <c r="E1638">
        <v>42</v>
      </c>
      <c r="F1638">
        <v>65</v>
      </c>
      <c r="G1638">
        <v>4</v>
      </c>
      <c r="I1638" t="str">
        <f>VLOOKUP($B1638,SOCS_box_taxonomy!$B$2:$Z$948,6,0)</f>
        <v>Eukaryota</v>
      </c>
      <c r="J1638" t="str">
        <f>VLOOKUP($B1638,SOCS_box_taxonomy!$B$2:$Z$948,7,0)</f>
        <v xml:space="preserve"> Metazoa</v>
      </c>
      <c r="K1638" t="str">
        <f>VLOOKUP($B1638,SOCS_box_taxonomy!$B$2:$Z$948,8,0)</f>
        <v xml:space="preserve"> Chordata</v>
      </c>
      <c r="L1638" t="str">
        <f>VLOOKUP($B1638,SOCS_box_taxonomy!$B$2:$Z$948,9,0)</f>
        <v xml:space="preserve"> Craniata</v>
      </c>
      <c r="M1638" t="str">
        <f>VLOOKUP($B1638,SOCS_box_taxonomy!$B$2:$Z$948,10,0)</f>
        <v xml:space="preserve"> Vertebrata</v>
      </c>
      <c r="N1638" t="str">
        <f>VLOOKUP($B1638,SOCS_box_taxonomy!$B$2:$Z$948,11,0)</f>
        <v xml:space="preserve"> Euteleostomi</v>
      </c>
      <c r="O1638" t="str">
        <f>VLOOKUP($B1638,SOCS_box_taxonomy!$B$2:$Z$948,12,0)</f>
        <v>Mammalia</v>
      </c>
      <c r="P1638" t="str">
        <f>VLOOKUP($B1638,SOCS_box_taxonomy!$B$2:$Z$948,13,0)</f>
        <v xml:space="preserve"> Eutheria</v>
      </c>
      <c r="Q1638" t="str">
        <f>VLOOKUP($B1638,SOCS_box_taxonomy!$B$2:$Z$948,14,0)</f>
        <v xml:space="preserve"> Laurasiatheria</v>
      </c>
      <c r="R1638" t="str">
        <f>VLOOKUP($B1638,SOCS_box_taxonomy!$B$2:$Z$948,15,0)</f>
        <v xml:space="preserve"> Carnivora</v>
      </c>
      <c r="S1638" t="str">
        <f>VLOOKUP($B1638,SOCS_box_taxonomy!$B$2:$Z$948,16,0)</f>
        <v xml:space="preserve"> Caniformia</v>
      </c>
      <c r="T1638" t="str">
        <f>VLOOKUP($B1638,SOCS_box_taxonomy!$B$2:$Z$948,17,0)</f>
        <v xml:space="preserve"> Canidae</v>
      </c>
      <c r="U1638" t="str">
        <f>VLOOKUP($B1638,SOCS_box_taxonomy!$B$2:$Z$948,18,0)</f>
        <v>Canis.</v>
      </c>
      <c r="V1638">
        <f>VLOOKUP($B1638,SOCS_box_taxonomy!$B$2:$Z$948,19,0)</f>
        <v>0</v>
      </c>
      <c r="W1638">
        <f>VLOOKUP($B1638,SOCS_box_taxonomy!$B$2:$Z$948,20,0)</f>
        <v>0</v>
      </c>
      <c r="X1638">
        <f>VLOOKUP($B1638,SOCS_box_taxonomy!$B$2:$Z$948,21,0)</f>
        <v>0</v>
      </c>
      <c r="Y1638">
        <f>VLOOKUP($B1638,SOCS_box_taxonomy!$B$2:$Z$948,22,0)</f>
        <v>0</v>
      </c>
    </row>
    <row r="1639" spans="1:26">
      <c r="A1639" t="s">
        <v>758</v>
      </c>
      <c r="B1639" t="s">
        <v>1840</v>
      </c>
      <c r="C1639">
        <v>421</v>
      </c>
      <c r="D1639" t="s">
        <v>21</v>
      </c>
      <c r="E1639">
        <v>384</v>
      </c>
      <c r="F1639">
        <v>420</v>
      </c>
      <c r="G1639">
        <v>1016</v>
      </c>
      <c r="H1639" t="s">
        <v>1265</v>
      </c>
      <c r="I1639" t="str">
        <f>VLOOKUP($B1639,SOCS_box_taxonomy!$B$2:$Z$948,6,0)</f>
        <v>Eukaryota</v>
      </c>
      <c r="J1639" t="str">
        <f>VLOOKUP($B1639,SOCS_box_taxonomy!$B$2:$Z$948,7,0)</f>
        <v xml:space="preserve"> Metazoa</v>
      </c>
      <c r="K1639" t="str">
        <f>VLOOKUP($B1639,SOCS_box_taxonomy!$B$2:$Z$948,8,0)</f>
        <v xml:space="preserve"> Chordata</v>
      </c>
      <c r="L1639" t="str">
        <f>VLOOKUP($B1639,SOCS_box_taxonomy!$B$2:$Z$948,9,0)</f>
        <v xml:space="preserve"> Craniata</v>
      </c>
      <c r="M1639" t="str">
        <f>VLOOKUP($B1639,SOCS_box_taxonomy!$B$2:$Z$948,10,0)</f>
        <v xml:space="preserve"> Vertebrata</v>
      </c>
      <c r="N1639" t="str">
        <f>VLOOKUP($B1639,SOCS_box_taxonomy!$B$2:$Z$948,11,0)</f>
        <v xml:space="preserve"> Euteleostomi</v>
      </c>
      <c r="O1639" t="str">
        <f>VLOOKUP($B1639,SOCS_box_taxonomy!$B$2:$Z$948,12,0)</f>
        <v>Mammalia</v>
      </c>
      <c r="P1639" t="str">
        <f>VLOOKUP($B1639,SOCS_box_taxonomy!$B$2:$Z$948,13,0)</f>
        <v xml:space="preserve"> Eutheria</v>
      </c>
      <c r="Q1639" t="str">
        <f>VLOOKUP($B1639,SOCS_box_taxonomy!$B$2:$Z$948,14,0)</f>
        <v xml:space="preserve"> Laurasiatheria</v>
      </c>
      <c r="R1639" t="str">
        <f>VLOOKUP($B1639,SOCS_box_taxonomy!$B$2:$Z$948,15,0)</f>
        <v xml:space="preserve"> Carnivora</v>
      </c>
      <c r="S1639" t="str">
        <f>VLOOKUP($B1639,SOCS_box_taxonomy!$B$2:$Z$948,16,0)</f>
        <v xml:space="preserve"> Caniformia</v>
      </c>
      <c r="T1639" t="str">
        <f>VLOOKUP($B1639,SOCS_box_taxonomy!$B$2:$Z$948,17,0)</f>
        <v xml:space="preserve"> Canidae</v>
      </c>
      <c r="U1639" t="str">
        <f>VLOOKUP($B1639,SOCS_box_taxonomy!$B$2:$Z$948,18,0)</f>
        <v>Canis.</v>
      </c>
      <c r="V1639">
        <f>VLOOKUP($B1639,SOCS_box_taxonomy!$B$2:$Z$948,19,0)</f>
        <v>0</v>
      </c>
      <c r="W1639">
        <f>VLOOKUP($B1639,SOCS_box_taxonomy!$B$2:$Z$948,20,0)</f>
        <v>0</v>
      </c>
      <c r="X1639">
        <f>VLOOKUP($B1639,SOCS_box_taxonomy!$B$2:$Z$948,21,0)</f>
        <v>0</v>
      </c>
      <c r="Y1639">
        <f>VLOOKUP($B1639,SOCS_box_taxonomy!$B$2:$Z$948,22,0)</f>
        <v>0</v>
      </c>
      <c r="Z1639">
        <f>$F1639-$E1639+1</f>
        <v>37</v>
      </c>
    </row>
    <row r="1640" spans="1:26">
      <c r="A1640" t="s">
        <v>758</v>
      </c>
      <c r="B1640" t="s">
        <v>1840</v>
      </c>
      <c r="C1640">
        <v>421</v>
      </c>
      <c r="D1640" t="s">
        <v>1266</v>
      </c>
      <c r="E1640">
        <v>160</v>
      </c>
      <c r="F1640">
        <v>199</v>
      </c>
      <c r="G1640">
        <v>121734</v>
      </c>
      <c r="H1640" t="s">
        <v>1267</v>
      </c>
      <c r="I1640" t="str">
        <f>VLOOKUP($B1640,SOCS_box_taxonomy!$B$2:$Z$948,6,0)</f>
        <v>Eukaryota</v>
      </c>
      <c r="J1640" t="str">
        <f>VLOOKUP($B1640,SOCS_box_taxonomy!$B$2:$Z$948,7,0)</f>
        <v xml:space="preserve"> Metazoa</v>
      </c>
      <c r="K1640" t="str">
        <f>VLOOKUP($B1640,SOCS_box_taxonomy!$B$2:$Z$948,8,0)</f>
        <v xml:space="preserve"> Chordata</v>
      </c>
      <c r="L1640" t="str">
        <f>VLOOKUP($B1640,SOCS_box_taxonomy!$B$2:$Z$948,9,0)</f>
        <v xml:space="preserve"> Craniata</v>
      </c>
      <c r="M1640" t="str">
        <f>VLOOKUP($B1640,SOCS_box_taxonomy!$B$2:$Z$948,10,0)</f>
        <v xml:space="preserve"> Vertebrata</v>
      </c>
      <c r="N1640" t="str">
        <f>VLOOKUP($B1640,SOCS_box_taxonomy!$B$2:$Z$948,11,0)</f>
        <v xml:space="preserve"> Euteleostomi</v>
      </c>
      <c r="O1640" t="str">
        <f>VLOOKUP($B1640,SOCS_box_taxonomy!$B$2:$Z$948,12,0)</f>
        <v>Mammalia</v>
      </c>
      <c r="P1640" t="str">
        <f>VLOOKUP($B1640,SOCS_box_taxonomy!$B$2:$Z$948,13,0)</f>
        <v xml:space="preserve"> Eutheria</v>
      </c>
      <c r="Q1640" t="str">
        <f>VLOOKUP($B1640,SOCS_box_taxonomy!$B$2:$Z$948,14,0)</f>
        <v xml:space="preserve"> Laurasiatheria</v>
      </c>
      <c r="R1640" t="str">
        <f>VLOOKUP($B1640,SOCS_box_taxonomy!$B$2:$Z$948,15,0)</f>
        <v xml:space="preserve"> Carnivora</v>
      </c>
      <c r="S1640" t="str">
        <f>VLOOKUP($B1640,SOCS_box_taxonomy!$B$2:$Z$948,16,0)</f>
        <v xml:space="preserve"> Caniformia</v>
      </c>
      <c r="T1640" t="str">
        <f>VLOOKUP($B1640,SOCS_box_taxonomy!$B$2:$Z$948,17,0)</f>
        <v xml:space="preserve"> Canidae</v>
      </c>
      <c r="U1640" t="str">
        <f>VLOOKUP($B1640,SOCS_box_taxonomy!$B$2:$Z$948,18,0)</f>
        <v>Canis.</v>
      </c>
      <c r="V1640">
        <f>VLOOKUP($B1640,SOCS_box_taxonomy!$B$2:$Z$948,19,0)</f>
        <v>0</v>
      </c>
      <c r="W1640">
        <f>VLOOKUP($B1640,SOCS_box_taxonomy!$B$2:$Z$948,20,0)</f>
        <v>0</v>
      </c>
      <c r="X1640">
        <f>VLOOKUP($B1640,SOCS_box_taxonomy!$B$2:$Z$948,21,0)</f>
        <v>0</v>
      </c>
      <c r="Y1640">
        <f>VLOOKUP($B1640,SOCS_box_taxonomy!$B$2:$Z$948,22,0)</f>
        <v>0</v>
      </c>
    </row>
    <row r="1641" spans="1:26">
      <c r="A1641" t="s">
        <v>758</v>
      </c>
      <c r="B1641" t="s">
        <v>1840</v>
      </c>
      <c r="C1641">
        <v>421</v>
      </c>
      <c r="D1641" t="s">
        <v>1266</v>
      </c>
      <c r="E1641">
        <v>204</v>
      </c>
      <c r="F1641">
        <v>242</v>
      </c>
      <c r="G1641">
        <v>121734</v>
      </c>
      <c r="H1641" t="s">
        <v>1267</v>
      </c>
      <c r="I1641" t="str">
        <f>VLOOKUP($B1641,SOCS_box_taxonomy!$B$2:$Z$948,6,0)</f>
        <v>Eukaryota</v>
      </c>
      <c r="J1641" t="str">
        <f>VLOOKUP($B1641,SOCS_box_taxonomy!$B$2:$Z$948,7,0)</f>
        <v xml:space="preserve"> Metazoa</v>
      </c>
      <c r="K1641" t="str">
        <f>VLOOKUP($B1641,SOCS_box_taxonomy!$B$2:$Z$948,8,0)</f>
        <v xml:space="preserve"> Chordata</v>
      </c>
      <c r="L1641" t="str">
        <f>VLOOKUP($B1641,SOCS_box_taxonomy!$B$2:$Z$948,9,0)</f>
        <v xml:space="preserve"> Craniata</v>
      </c>
      <c r="M1641" t="str">
        <f>VLOOKUP($B1641,SOCS_box_taxonomy!$B$2:$Z$948,10,0)</f>
        <v xml:space="preserve"> Vertebrata</v>
      </c>
      <c r="N1641" t="str">
        <f>VLOOKUP($B1641,SOCS_box_taxonomy!$B$2:$Z$948,11,0)</f>
        <v xml:space="preserve"> Euteleostomi</v>
      </c>
      <c r="O1641" t="str">
        <f>VLOOKUP($B1641,SOCS_box_taxonomy!$B$2:$Z$948,12,0)</f>
        <v>Mammalia</v>
      </c>
      <c r="P1641" t="str">
        <f>VLOOKUP($B1641,SOCS_box_taxonomy!$B$2:$Z$948,13,0)</f>
        <v xml:space="preserve"> Eutheria</v>
      </c>
      <c r="Q1641" t="str">
        <f>VLOOKUP($B1641,SOCS_box_taxonomy!$B$2:$Z$948,14,0)</f>
        <v xml:space="preserve"> Laurasiatheria</v>
      </c>
      <c r="R1641" t="str">
        <f>VLOOKUP($B1641,SOCS_box_taxonomy!$B$2:$Z$948,15,0)</f>
        <v xml:space="preserve"> Carnivora</v>
      </c>
      <c r="S1641" t="str">
        <f>VLOOKUP($B1641,SOCS_box_taxonomy!$B$2:$Z$948,16,0)</f>
        <v xml:space="preserve"> Caniformia</v>
      </c>
      <c r="T1641" t="str">
        <f>VLOOKUP($B1641,SOCS_box_taxonomy!$B$2:$Z$948,17,0)</f>
        <v xml:space="preserve"> Canidae</v>
      </c>
      <c r="U1641" t="str">
        <f>VLOOKUP($B1641,SOCS_box_taxonomy!$B$2:$Z$948,18,0)</f>
        <v>Canis.</v>
      </c>
      <c r="V1641">
        <f>VLOOKUP($B1641,SOCS_box_taxonomy!$B$2:$Z$948,19,0)</f>
        <v>0</v>
      </c>
      <c r="W1641">
        <f>VLOOKUP($B1641,SOCS_box_taxonomy!$B$2:$Z$948,20,0)</f>
        <v>0</v>
      </c>
      <c r="X1641">
        <f>VLOOKUP($B1641,SOCS_box_taxonomy!$B$2:$Z$948,21,0)</f>
        <v>0</v>
      </c>
      <c r="Y1641">
        <f>VLOOKUP($B1641,SOCS_box_taxonomy!$B$2:$Z$948,22,0)</f>
        <v>0</v>
      </c>
    </row>
    <row r="1642" spans="1:26">
      <c r="A1642" t="s">
        <v>758</v>
      </c>
      <c r="B1642" t="s">
        <v>1840</v>
      </c>
      <c r="C1642">
        <v>421</v>
      </c>
      <c r="D1642" t="s">
        <v>1266</v>
      </c>
      <c r="E1642">
        <v>246</v>
      </c>
      <c r="F1642">
        <v>284</v>
      </c>
      <c r="G1642">
        <v>121734</v>
      </c>
      <c r="H1642" t="s">
        <v>1267</v>
      </c>
      <c r="I1642" t="str">
        <f>VLOOKUP($B1642,SOCS_box_taxonomy!$B$2:$Z$948,6,0)</f>
        <v>Eukaryota</v>
      </c>
      <c r="J1642" t="str">
        <f>VLOOKUP($B1642,SOCS_box_taxonomy!$B$2:$Z$948,7,0)</f>
        <v xml:space="preserve"> Metazoa</v>
      </c>
      <c r="K1642" t="str">
        <f>VLOOKUP($B1642,SOCS_box_taxonomy!$B$2:$Z$948,8,0)</f>
        <v xml:space="preserve"> Chordata</v>
      </c>
      <c r="L1642" t="str">
        <f>VLOOKUP($B1642,SOCS_box_taxonomy!$B$2:$Z$948,9,0)</f>
        <v xml:space="preserve"> Craniata</v>
      </c>
      <c r="M1642" t="str">
        <f>VLOOKUP($B1642,SOCS_box_taxonomy!$B$2:$Z$948,10,0)</f>
        <v xml:space="preserve"> Vertebrata</v>
      </c>
      <c r="N1642" t="str">
        <f>VLOOKUP($B1642,SOCS_box_taxonomy!$B$2:$Z$948,11,0)</f>
        <v xml:space="preserve"> Euteleostomi</v>
      </c>
      <c r="O1642" t="str">
        <f>VLOOKUP($B1642,SOCS_box_taxonomy!$B$2:$Z$948,12,0)</f>
        <v>Mammalia</v>
      </c>
      <c r="P1642" t="str">
        <f>VLOOKUP($B1642,SOCS_box_taxonomy!$B$2:$Z$948,13,0)</f>
        <v xml:space="preserve"> Eutheria</v>
      </c>
      <c r="Q1642" t="str">
        <f>VLOOKUP($B1642,SOCS_box_taxonomy!$B$2:$Z$948,14,0)</f>
        <v xml:space="preserve"> Laurasiatheria</v>
      </c>
      <c r="R1642" t="str">
        <f>VLOOKUP($B1642,SOCS_box_taxonomy!$B$2:$Z$948,15,0)</f>
        <v xml:space="preserve"> Carnivora</v>
      </c>
      <c r="S1642" t="str">
        <f>VLOOKUP($B1642,SOCS_box_taxonomy!$B$2:$Z$948,16,0)</f>
        <v xml:space="preserve"> Caniformia</v>
      </c>
      <c r="T1642" t="str">
        <f>VLOOKUP($B1642,SOCS_box_taxonomy!$B$2:$Z$948,17,0)</f>
        <v xml:space="preserve"> Canidae</v>
      </c>
      <c r="U1642" t="str">
        <f>VLOOKUP($B1642,SOCS_box_taxonomy!$B$2:$Z$948,18,0)</f>
        <v>Canis.</v>
      </c>
      <c r="V1642">
        <f>VLOOKUP($B1642,SOCS_box_taxonomy!$B$2:$Z$948,19,0)</f>
        <v>0</v>
      </c>
      <c r="W1642">
        <f>VLOOKUP($B1642,SOCS_box_taxonomy!$B$2:$Z$948,20,0)</f>
        <v>0</v>
      </c>
      <c r="X1642">
        <f>VLOOKUP($B1642,SOCS_box_taxonomy!$B$2:$Z$948,21,0)</f>
        <v>0</v>
      </c>
      <c r="Y1642">
        <f>VLOOKUP($B1642,SOCS_box_taxonomy!$B$2:$Z$948,22,0)</f>
        <v>0</v>
      </c>
    </row>
    <row r="1643" spans="1:26">
      <c r="A1643" t="s">
        <v>758</v>
      </c>
      <c r="B1643" t="s">
        <v>1840</v>
      </c>
      <c r="C1643">
        <v>421</v>
      </c>
      <c r="D1643" t="s">
        <v>1266</v>
      </c>
      <c r="E1643">
        <v>301</v>
      </c>
      <c r="F1643">
        <v>339</v>
      </c>
      <c r="G1643">
        <v>121734</v>
      </c>
      <c r="H1643" t="s">
        <v>1267</v>
      </c>
      <c r="I1643" t="str">
        <f>VLOOKUP($B1643,SOCS_box_taxonomy!$B$2:$Z$948,6,0)</f>
        <v>Eukaryota</v>
      </c>
      <c r="J1643" t="str">
        <f>VLOOKUP($B1643,SOCS_box_taxonomy!$B$2:$Z$948,7,0)</f>
        <v xml:space="preserve"> Metazoa</v>
      </c>
      <c r="K1643" t="str">
        <f>VLOOKUP($B1643,SOCS_box_taxonomy!$B$2:$Z$948,8,0)</f>
        <v xml:space="preserve"> Chordata</v>
      </c>
      <c r="L1643" t="str">
        <f>VLOOKUP($B1643,SOCS_box_taxonomy!$B$2:$Z$948,9,0)</f>
        <v xml:space="preserve"> Craniata</v>
      </c>
      <c r="M1643" t="str">
        <f>VLOOKUP($B1643,SOCS_box_taxonomy!$B$2:$Z$948,10,0)</f>
        <v xml:space="preserve"> Vertebrata</v>
      </c>
      <c r="N1643" t="str">
        <f>VLOOKUP($B1643,SOCS_box_taxonomy!$B$2:$Z$948,11,0)</f>
        <v xml:space="preserve"> Euteleostomi</v>
      </c>
      <c r="O1643" t="str">
        <f>VLOOKUP($B1643,SOCS_box_taxonomy!$B$2:$Z$948,12,0)</f>
        <v>Mammalia</v>
      </c>
      <c r="P1643" t="str">
        <f>VLOOKUP($B1643,SOCS_box_taxonomy!$B$2:$Z$948,13,0)</f>
        <v xml:space="preserve"> Eutheria</v>
      </c>
      <c r="Q1643" t="str">
        <f>VLOOKUP($B1643,SOCS_box_taxonomy!$B$2:$Z$948,14,0)</f>
        <v xml:space="preserve"> Laurasiatheria</v>
      </c>
      <c r="R1643" t="str">
        <f>VLOOKUP($B1643,SOCS_box_taxonomy!$B$2:$Z$948,15,0)</f>
        <v xml:space="preserve"> Carnivora</v>
      </c>
      <c r="S1643" t="str">
        <f>VLOOKUP($B1643,SOCS_box_taxonomy!$B$2:$Z$948,16,0)</f>
        <v xml:space="preserve"> Caniformia</v>
      </c>
      <c r="T1643" t="str">
        <f>VLOOKUP($B1643,SOCS_box_taxonomy!$B$2:$Z$948,17,0)</f>
        <v xml:space="preserve"> Canidae</v>
      </c>
      <c r="U1643" t="str">
        <f>VLOOKUP($B1643,SOCS_box_taxonomy!$B$2:$Z$948,18,0)</f>
        <v>Canis.</v>
      </c>
      <c r="V1643">
        <f>VLOOKUP($B1643,SOCS_box_taxonomy!$B$2:$Z$948,19,0)</f>
        <v>0</v>
      </c>
      <c r="W1643">
        <f>VLOOKUP($B1643,SOCS_box_taxonomy!$B$2:$Z$948,20,0)</f>
        <v>0</v>
      </c>
      <c r="X1643">
        <f>VLOOKUP($B1643,SOCS_box_taxonomy!$B$2:$Z$948,21,0)</f>
        <v>0</v>
      </c>
      <c r="Y1643">
        <f>VLOOKUP($B1643,SOCS_box_taxonomy!$B$2:$Z$948,22,0)</f>
        <v>0</v>
      </c>
    </row>
    <row r="1644" spans="1:26">
      <c r="A1644" t="s">
        <v>758</v>
      </c>
      <c r="B1644" t="s">
        <v>1840</v>
      </c>
      <c r="C1644">
        <v>421</v>
      </c>
      <c r="D1644" t="s">
        <v>1266</v>
      </c>
      <c r="E1644">
        <v>352</v>
      </c>
      <c r="F1644">
        <v>379</v>
      </c>
      <c r="G1644">
        <v>121734</v>
      </c>
      <c r="H1644" t="s">
        <v>1267</v>
      </c>
      <c r="I1644" t="str">
        <f>VLOOKUP($B1644,SOCS_box_taxonomy!$B$2:$Z$948,6,0)</f>
        <v>Eukaryota</v>
      </c>
      <c r="J1644" t="str">
        <f>VLOOKUP($B1644,SOCS_box_taxonomy!$B$2:$Z$948,7,0)</f>
        <v xml:space="preserve"> Metazoa</v>
      </c>
      <c r="K1644" t="str">
        <f>VLOOKUP($B1644,SOCS_box_taxonomy!$B$2:$Z$948,8,0)</f>
        <v xml:space="preserve"> Chordata</v>
      </c>
      <c r="L1644" t="str">
        <f>VLOOKUP($B1644,SOCS_box_taxonomy!$B$2:$Z$948,9,0)</f>
        <v xml:space="preserve"> Craniata</v>
      </c>
      <c r="M1644" t="str">
        <f>VLOOKUP($B1644,SOCS_box_taxonomy!$B$2:$Z$948,10,0)</f>
        <v xml:space="preserve"> Vertebrata</v>
      </c>
      <c r="N1644" t="str">
        <f>VLOOKUP($B1644,SOCS_box_taxonomy!$B$2:$Z$948,11,0)</f>
        <v xml:space="preserve"> Euteleostomi</v>
      </c>
      <c r="O1644" t="str">
        <f>VLOOKUP($B1644,SOCS_box_taxonomy!$B$2:$Z$948,12,0)</f>
        <v>Mammalia</v>
      </c>
      <c r="P1644" t="str">
        <f>VLOOKUP($B1644,SOCS_box_taxonomy!$B$2:$Z$948,13,0)</f>
        <v xml:space="preserve"> Eutheria</v>
      </c>
      <c r="Q1644" t="str">
        <f>VLOOKUP($B1644,SOCS_box_taxonomy!$B$2:$Z$948,14,0)</f>
        <v xml:space="preserve"> Laurasiatheria</v>
      </c>
      <c r="R1644" t="str">
        <f>VLOOKUP($B1644,SOCS_box_taxonomy!$B$2:$Z$948,15,0)</f>
        <v xml:space="preserve"> Carnivora</v>
      </c>
      <c r="S1644" t="str">
        <f>VLOOKUP($B1644,SOCS_box_taxonomy!$B$2:$Z$948,16,0)</f>
        <v xml:space="preserve"> Caniformia</v>
      </c>
      <c r="T1644" t="str">
        <f>VLOOKUP($B1644,SOCS_box_taxonomy!$B$2:$Z$948,17,0)</f>
        <v xml:space="preserve"> Canidae</v>
      </c>
      <c r="U1644" t="str">
        <f>VLOOKUP($B1644,SOCS_box_taxonomy!$B$2:$Z$948,18,0)</f>
        <v>Canis.</v>
      </c>
      <c r="V1644">
        <f>VLOOKUP($B1644,SOCS_box_taxonomy!$B$2:$Z$948,19,0)</f>
        <v>0</v>
      </c>
      <c r="W1644">
        <f>VLOOKUP($B1644,SOCS_box_taxonomy!$B$2:$Z$948,20,0)</f>
        <v>0</v>
      </c>
      <c r="X1644">
        <f>VLOOKUP($B1644,SOCS_box_taxonomy!$B$2:$Z$948,21,0)</f>
        <v>0</v>
      </c>
      <c r="Y1644">
        <f>VLOOKUP($B1644,SOCS_box_taxonomy!$B$2:$Z$948,22,0)</f>
        <v>0</v>
      </c>
    </row>
    <row r="1645" spans="1:26">
      <c r="A1645" t="s">
        <v>759</v>
      </c>
      <c r="B1645" t="s">
        <v>1841</v>
      </c>
      <c r="C1645">
        <v>440</v>
      </c>
      <c r="D1645" t="s">
        <v>1286</v>
      </c>
      <c r="E1645">
        <v>286</v>
      </c>
      <c r="F1645">
        <v>364</v>
      </c>
      <c r="G1645">
        <v>4403</v>
      </c>
      <c r="H1645" t="s">
        <v>1287</v>
      </c>
      <c r="I1645" t="str">
        <f>VLOOKUP($B1645,SOCS_box_taxonomy!$B$2:$Z$948,6,0)</f>
        <v>Eukaryota</v>
      </c>
      <c r="J1645" t="str">
        <f>VLOOKUP($B1645,SOCS_box_taxonomy!$B$2:$Z$948,7,0)</f>
        <v xml:space="preserve"> Metazoa</v>
      </c>
      <c r="K1645" t="str">
        <f>VLOOKUP($B1645,SOCS_box_taxonomy!$B$2:$Z$948,8,0)</f>
        <v xml:space="preserve"> Chordata</v>
      </c>
      <c r="L1645" t="str">
        <f>VLOOKUP($B1645,SOCS_box_taxonomy!$B$2:$Z$948,9,0)</f>
        <v xml:space="preserve"> Craniata</v>
      </c>
      <c r="M1645" t="str">
        <f>VLOOKUP($B1645,SOCS_box_taxonomy!$B$2:$Z$948,10,0)</f>
        <v xml:space="preserve"> Vertebrata</v>
      </c>
      <c r="N1645" t="str">
        <f>VLOOKUP($B1645,SOCS_box_taxonomy!$B$2:$Z$948,11,0)</f>
        <v xml:space="preserve"> Euteleostomi</v>
      </c>
      <c r="O1645" t="str">
        <f>VLOOKUP($B1645,SOCS_box_taxonomy!$B$2:$Z$948,12,0)</f>
        <v>Mammalia</v>
      </c>
      <c r="P1645" t="str">
        <f>VLOOKUP($B1645,SOCS_box_taxonomy!$B$2:$Z$948,13,0)</f>
        <v xml:space="preserve"> Eutheria</v>
      </c>
      <c r="Q1645" t="str">
        <f>VLOOKUP($B1645,SOCS_box_taxonomy!$B$2:$Z$948,14,0)</f>
        <v xml:space="preserve"> Laurasiatheria</v>
      </c>
      <c r="R1645" t="str">
        <f>VLOOKUP($B1645,SOCS_box_taxonomy!$B$2:$Z$948,15,0)</f>
        <v xml:space="preserve"> Carnivora</v>
      </c>
      <c r="S1645" t="str">
        <f>VLOOKUP($B1645,SOCS_box_taxonomy!$B$2:$Z$948,16,0)</f>
        <v xml:space="preserve"> Caniformia</v>
      </c>
      <c r="T1645" t="str">
        <f>VLOOKUP($B1645,SOCS_box_taxonomy!$B$2:$Z$948,17,0)</f>
        <v xml:space="preserve"> Canidae</v>
      </c>
      <c r="U1645" t="str">
        <f>VLOOKUP($B1645,SOCS_box_taxonomy!$B$2:$Z$948,18,0)</f>
        <v>Canis.</v>
      </c>
      <c r="V1645">
        <f>VLOOKUP($B1645,SOCS_box_taxonomy!$B$2:$Z$948,19,0)</f>
        <v>0</v>
      </c>
      <c r="W1645">
        <f>VLOOKUP($B1645,SOCS_box_taxonomy!$B$2:$Z$948,20,0)</f>
        <v>0</v>
      </c>
      <c r="X1645">
        <f>VLOOKUP($B1645,SOCS_box_taxonomy!$B$2:$Z$948,21,0)</f>
        <v>0</v>
      </c>
      <c r="Y1645">
        <f>VLOOKUP($B1645,SOCS_box_taxonomy!$B$2:$Z$948,22,0)</f>
        <v>0</v>
      </c>
    </row>
    <row r="1646" spans="1:26">
      <c r="A1646" t="s">
        <v>759</v>
      </c>
      <c r="B1646" t="s">
        <v>1841</v>
      </c>
      <c r="C1646">
        <v>440</v>
      </c>
      <c r="D1646" t="s">
        <v>21</v>
      </c>
      <c r="E1646">
        <v>386</v>
      </c>
      <c r="F1646">
        <v>423</v>
      </c>
      <c r="G1646">
        <v>1016</v>
      </c>
      <c r="H1646" t="s">
        <v>1265</v>
      </c>
      <c r="I1646" t="str">
        <f>VLOOKUP($B1646,SOCS_box_taxonomy!$B$2:$Z$948,6,0)</f>
        <v>Eukaryota</v>
      </c>
      <c r="J1646" t="str">
        <f>VLOOKUP($B1646,SOCS_box_taxonomy!$B$2:$Z$948,7,0)</f>
        <v xml:space="preserve"> Metazoa</v>
      </c>
      <c r="K1646" t="str">
        <f>VLOOKUP($B1646,SOCS_box_taxonomy!$B$2:$Z$948,8,0)</f>
        <v xml:space="preserve"> Chordata</v>
      </c>
      <c r="L1646" t="str">
        <f>VLOOKUP($B1646,SOCS_box_taxonomy!$B$2:$Z$948,9,0)</f>
        <v xml:space="preserve"> Craniata</v>
      </c>
      <c r="M1646" t="str">
        <f>VLOOKUP($B1646,SOCS_box_taxonomy!$B$2:$Z$948,10,0)</f>
        <v xml:space="preserve"> Vertebrata</v>
      </c>
      <c r="N1646" t="str">
        <f>VLOOKUP($B1646,SOCS_box_taxonomy!$B$2:$Z$948,11,0)</f>
        <v xml:space="preserve"> Euteleostomi</v>
      </c>
      <c r="O1646" t="str">
        <f>VLOOKUP($B1646,SOCS_box_taxonomy!$B$2:$Z$948,12,0)</f>
        <v>Mammalia</v>
      </c>
      <c r="P1646" t="str">
        <f>VLOOKUP($B1646,SOCS_box_taxonomy!$B$2:$Z$948,13,0)</f>
        <v xml:space="preserve"> Eutheria</v>
      </c>
      <c r="Q1646" t="str">
        <f>VLOOKUP($B1646,SOCS_box_taxonomy!$B$2:$Z$948,14,0)</f>
        <v xml:space="preserve"> Laurasiatheria</v>
      </c>
      <c r="R1646" t="str">
        <f>VLOOKUP($B1646,SOCS_box_taxonomy!$B$2:$Z$948,15,0)</f>
        <v xml:space="preserve"> Carnivora</v>
      </c>
      <c r="S1646" t="str">
        <f>VLOOKUP($B1646,SOCS_box_taxonomy!$B$2:$Z$948,16,0)</f>
        <v xml:space="preserve"> Caniformia</v>
      </c>
      <c r="T1646" t="str">
        <f>VLOOKUP($B1646,SOCS_box_taxonomy!$B$2:$Z$948,17,0)</f>
        <v xml:space="preserve"> Canidae</v>
      </c>
      <c r="U1646" t="str">
        <f>VLOOKUP($B1646,SOCS_box_taxonomy!$B$2:$Z$948,18,0)</f>
        <v>Canis.</v>
      </c>
      <c r="V1646">
        <f>VLOOKUP($B1646,SOCS_box_taxonomy!$B$2:$Z$948,19,0)</f>
        <v>0</v>
      </c>
      <c r="W1646">
        <f>VLOOKUP($B1646,SOCS_box_taxonomy!$B$2:$Z$948,20,0)</f>
        <v>0</v>
      </c>
      <c r="X1646">
        <f>VLOOKUP($B1646,SOCS_box_taxonomy!$B$2:$Z$948,21,0)</f>
        <v>0</v>
      </c>
      <c r="Y1646">
        <f>VLOOKUP($B1646,SOCS_box_taxonomy!$B$2:$Z$948,22,0)</f>
        <v>0</v>
      </c>
      <c r="Z1646">
        <f>$F1646-$E1646+1</f>
        <v>38</v>
      </c>
    </row>
    <row r="1647" spans="1:26">
      <c r="A1647" t="s">
        <v>759</v>
      </c>
      <c r="B1647" t="s">
        <v>1841</v>
      </c>
      <c r="C1647">
        <v>440</v>
      </c>
      <c r="D1647" t="s">
        <v>1347</v>
      </c>
      <c r="E1647">
        <v>57</v>
      </c>
      <c r="F1647">
        <v>112</v>
      </c>
      <c r="G1647">
        <v>63</v>
      </c>
      <c r="H1647" t="s">
        <v>1348</v>
      </c>
      <c r="I1647" t="str">
        <f>VLOOKUP($B1647,SOCS_box_taxonomy!$B$2:$Z$948,6,0)</f>
        <v>Eukaryota</v>
      </c>
      <c r="J1647" t="str">
        <f>VLOOKUP($B1647,SOCS_box_taxonomy!$B$2:$Z$948,7,0)</f>
        <v xml:space="preserve"> Metazoa</v>
      </c>
      <c r="K1647" t="str">
        <f>VLOOKUP($B1647,SOCS_box_taxonomy!$B$2:$Z$948,8,0)</f>
        <v xml:space="preserve"> Chordata</v>
      </c>
      <c r="L1647" t="str">
        <f>VLOOKUP($B1647,SOCS_box_taxonomy!$B$2:$Z$948,9,0)</f>
        <v xml:space="preserve"> Craniata</v>
      </c>
      <c r="M1647" t="str">
        <f>VLOOKUP($B1647,SOCS_box_taxonomy!$B$2:$Z$948,10,0)</f>
        <v xml:space="preserve"> Vertebrata</v>
      </c>
      <c r="N1647" t="str">
        <f>VLOOKUP($B1647,SOCS_box_taxonomy!$B$2:$Z$948,11,0)</f>
        <v xml:space="preserve"> Euteleostomi</v>
      </c>
      <c r="O1647" t="str">
        <f>VLOOKUP($B1647,SOCS_box_taxonomy!$B$2:$Z$948,12,0)</f>
        <v>Mammalia</v>
      </c>
      <c r="P1647" t="str">
        <f>VLOOKUP($B1647,SOCS_box_taxonomy!$B$2:$Z$948,13,0)</f>
        <v xml:space="preserve"> Eutheria</v>
      </c>
      <c r="Q1647" t="str">
        <f>VLOOKUP($B1647,SOCS_box_taxonomy!$B$2:$Z$948,14,0)</f>
        <v xml:space="preserve"> Laurasiatheria</v>
      </c>
      <c r="R1647" t="str">
        <f>VLOOKUP($B1647,SOCS_box_taxonomy!$B$2:$Z$948,15,0)</f>
        <v xml:space="preserve"> Carnivora</v>
      </c>
      <c r="S1647" t="str">
        <f>VLOOKUP($B1647,SOCS_box_taxonomy!$B$2:$Z$948,16,0)</f>
        <v xml:space="preserve"> Caniformia</v>
      </c>
      <c r="T1647" t="str">
        <f>VLOOKUP($B1647,SOCS_box_taxonomy!$B$2:$Z$948,17,0)</f>
        <v xml:space="preserve"> Canidae</v>
      </c>
      <c r="U1647" t="str">
        <f>VLOOKUP($B1647,SOCS_box_taxonomy!$B$2:$Z$948,18,0)</f>
        <v>Canis.</v>
      </c>
      <c r="V1647">
        <f>VLOOKUP($B1647,SOCS_box_taxonomy!$B$2:$Z$948,19,0)</f>
        <v>0</v>
      </c>
      <c r="W1647">
        <f>VLOOKUP($B1647,SOCS_box_taxonomy!$B$2:$Z$948,20,0)</f>
        <v>0</v>
      </c>
      <c r="X1647">
        <f>VLOOKUP($B1647,SOCS_box_taxonomy!$B$2:$Z$948,21,0)</f>
        <v>0</v>
      </c>
      <c r="Y1647">
        <f>VLOOKUP($B1647,SOCS_box_taxonomy!$B$2:$Z$948,22,0)</f>
        <v>0</v>
      </c>
    </row>
    <row r="1648" spans="1:26">
      <c r="A1648" t="s">
        <v>759</v>
      </c>
      <c r="B1648" t="s">
        <v>1841</v>
      </c>
      <c r="C1648">
        <v>440</v>
      </c>
      <c r="D1648" t="s">
        <v>1349</v>
      </c>
      <c r="E1648">
        <v>114</v>
      </c>
      <c r="F1648">
        <v>266</v>
      </c>
      <c r="G1648">
        <v>56</v>
      </c>
      <c r="I1648" t="str">
        <f>VLOOKUP($B1648,SOCS_box_taxonomy!$B$2:$Z$948,6,0)</f>
        <v>Eukaryota</v>
      </c>
      <c r="J1648" t="str">
        <f>VLOOKUP($B1648,SOCS_box_taxonomy!$B$2:$Z$948,7,0)</f>
        <v xml:space="preserve"> Metazoa</v>
      </c>
      <c r="K1648" t="str">
        <f>VLOOKUP($B1648,SOCS_box_taxonomy!$B$2:$Z$948,8,0)</f>
        <v xml:space="preserve"> Chordata</v>
      </c>
      <c r="L1648" t="str">
        <f>VLOOKUP($B1648,SOCS_box_taxonomy!$B$2:$Z$948,9,0)</f>
        <v xml:space="preserve"> Craniata</v>
      </c>
      <c r="M1648" t="str">
        <f>VLOOKUP($B1648,SOCS_box_taxonomy!$B$2:$Z$948,10,0)</f>
        <v xml:space="preserve"> Vertebrata</v>
      </c>
      <c r="N1648" t="str">
        <f>VLOOKUP($B1648,SOCS_box_taxonomy!$B$2:$Z$948,11,0)</f>
        <v xml:space="preserve"> Euteleostomi</v>
      </c>
      <c r="O1648" t="str">
        <f>VLOOKUP($B1648,SOCS_box_taxonomy!$B$2:$Z$948,12,0)</f>
        <v>Mammalia</v>
      </c>
      <c r="P1648" t="str">
        <f>VLOOKUP($B1648,SOCS_box_taxonomy!$B$2:$Z$948,13,0)</f>
        <v xml:space="preserve"> Eutheria</v>
      </c>
      <c r="Q1648" t="str">
        <f>VLOOKUP($B1648,SOCS_box_taxonomy!$B$2:$Z$948,14,0)</f>
        <v xml:space="preserve"> Laurasiatheria</v>
      </c>
      <c r="R1648" t="str">
        <f>VLOOKUP($B1648,SOCS_box_taxonomy!$B$2:$Z$948,15,0)</f>
        <v xml:space="preserve"> Carnivora</v>
      </c>
      <c r="S1648" t="str">
        <f>VLOOKUP($B1648,SOCS_box_taxonomy!$B$2:$Z$948,16,0)</f>
        <v xml:space="preserve"> Caniformia</v>
      </c>
      <c r="T1648" t="str">
        <f>VLOOKUP($B1648,SOCS_box_taxonomy!$B$2:$Z$948,17,0)</f>
        <v xml:space="preserve"> Canidae</v>
      </c>
      <c r="U1648" t="str">
        <f>VLOOKUP($B1648,SOCS_box_taxonomy!$B$2:$Z$948,18,0)</f>
        <v>Canis.</v>
      </c>
      <c r="V1648">
        <f>VLOOKUP($B1648,SOCS_box_taxonomy!$B$2:$Z$948,19,0)</f>
        <v>0</v>
      </c>
      <c r="W1648">
        <f>VLOOKUP($B1648,SOCS_box_taxonomy!$B$2:$Z$948,20,0)</f>
        <v>0</v>
      </c>
      <c r="X1648">
        <f>VLOOKUP($B1648,SOCS_box_taxonomy!$B$2:$Z$948,21,0)</f>
        <v>0</v>
      </c>
      <c r="Y1648">
        <f>VLOOKUP($B1648,SOCS_box_taxonomy!$B$2:$Z$948,22,0)</f>
        <v>0</v>
      </c>
    </row>
    <row r="1649" spans="1:26">
      <c r="A1649" t="s">
        <v>760</v>
      </c>
      <c r="B1649" t="s">
        <v>1842</v>
      </c>
      <c r="C1649">
        <v>584</v>
      </c>
      <c r="D1649" t="s">
        <v>1269</v>
      </c>
      <c r="E1649">
        <v>123</v>
      </c>
      <c r="F1649">
        <v>217</v>
      </c>
      <c r="G1649">
        <v>64467</v>
      </c>
      <c r="H1649" t="s">
        <v>1270</v>
      </c>
      <c r="I1649" t="str">
        <f>VLOOKUP($B1649,SOCS_box_taxonomy!$B$2:$Z$948,6,0)</f>
        <v>Eukaryota</v>
      </c>
      <c r="J1649" t="str">
        <f>VLOOKUP($B1649,SOCS_box_taxonomy!$B$2:$Z$948,7,0)</f>
        <v xml:space="preserve"> Metazoa</v>
      </c>
      <c r="K1649" t="str">
        <f>VLOOKUP($B1649,SOCS_box_taxonomy!$B$2:$Z$948,8,0)</f>
        <v xml:space="preserve"> Chordata</v>
      </c>
      <c r="L1649" t="str">
        <f>VLOOKUP($B1649,SOCS_box_taxonomy!$B$2:$Z$948,9,0)</f>
        <v xml:space="preserve"> Craniata</v>
      </c>
      <c r="M1649" t="str">
        <f>VLOOKUP($B1649,SOCS_box_taxonomy!$B$2:$Z$948,10,0)</f>
        <v xml:space="preserve"> Vertebrata</v>
      </c>
      <c r="N1649" t="str">
        <f>VLOOKUP($B1649,SOCS_box_taxonomy!$B$2:$Z$948,11,0)</f>
        <v xml:space="preserve"> Euteleostomi</v>
      </c>
      <c r="O1649" t="str">
        <f>VLOOKUP($B1649,SOCS_box_taxonomy!$B$2:$Z$948,12,0)</f>
        <v>Mammalia</v>
      </c>
      <c r="P1649" t="str">
        <f>VLOOKUP($B1649,SOCS_box_taxonomy!$B$2:$Z$948,13,0)</f>
        <v xml:space="preserve"> Eutheria</v>
      </c>
      <c r="Q1649" t="str">
        <f>VLOOKUP($B1649,SOCS_box_taxonomy!$B$2:$Z$948,14,0)</f>
        <v xml:space="preserve"> Laurasiatheria</v>
      </c>
      <c r="R1649" t="str">
        <f>VLOOKUP($B1649,SOCS_box_taxonomy!$B$2:$Z$948,15,0)</f>
        <v xml:space="preserve"> Carnivora</v>
      </c>
      <c r="S1649" t="str">
        <f>VLOOKUP($B1649,SOCS_box_taxonomy!$B$2:$Z$948,16,0)</f>
        <v xml:space="preserve"> Caniformia</v>
      </c>
      <c r="T1649" t="str">
        <f>VLOOKUP($B1649,SOCS_box_taxonomy!$B$2:$Z$948,17,0)</f>
        <v xml:space="preserve"> Canidae</v>
      </c>
      <c r="U1649" t="str">
        <f>VLOOKUP($B1649,SOCS_box_taxonomy!$B$2:$Z$948,18,0)</f>
        <v>Canis.</v>
      </c>
      <c r="V1649">
        <f>VLOOKUP($B1649,SOCS_box_taxonomy!$B$2:$Z$948,19,0)</f>
        <v>0</v>
      </c>
      <c r="W1649">
        <f>VLOOKUP($B1649,SOCS_box_taxonomy!$B$2:$Z$948,20,0)</f>
        <v>0</v>
      </c>
      <c r="X1649">
        <f>VLOOKUP($B1649,SOCS_box_taxonomy!$B$2:$Z$948,21,0)</f>
        <v>0</v>
      </c>
      <c r="Y1649">
        <f>VLOOKUP($B1649,SOCS_box_taxonomy!$B$2:$Z$948,22,0)</f>
        <v>0</v>
      </c>
    </row>
    <row r="1650" spans="1:26">
      <c r="A1650" t="s">
        <v>760</v>
      </c>
      <c r="B1650" t="s">
        <v>1842</v>
      </c>
      <c r="C1650">
        <v>584</v>
      </c>
      <c r="D1650" t="s">
        <v>1269</v>
      </c>
      <c r="E1650">
        <v>216</v>
      </c>
      <c r="F1650">
        <v>283</v>
      </c>
      <c r="G1650">
        <v>64467</v>
      </c>
      <c r="H1650" t="s">
        <v>1270</v>
      </c>
      <c r="I1650" t="str">
        <f>VLOOKUP($B1650,SOCS_box_taxonomy!$B$2:$Z$948,6,0)</f>
        <v>Eukaryota</v>
      </c>
      <c r="J1650" t="str">
        <f>VLOOKUP($B1650,SOCS_box_taxonomy!$B$2:$Z$948,7,0)</f>
        <v xml:space="preserve"> Metazoa</v>
      </c>
      <c r="K1650" t="str">
        <f>VLOOKUP($B1650,SOCS_box_taxonomy!$B$2:$Z$948,8,0)</f>
        <v xml:space="preserve"> Chordata</v>
      </c>
      <c r="L1650" t="str">
        <f>VLOOKUP($B1650,SOCS_box_taxonomy!$B$2:$Z$948,9,0)</f>
        <v xml:space="preserve"> Craniata</v>
      </c>
      <c r="M1650" t="str">
        <f>VLOOKUP($B1650,SOCS_box_taxonomy!$B$2:$Z$948,10,0)</f>
        <v xml:space="preserve"> Vertebrata</v>
      </c>
      <c r="N1650" t="str">
        <f>VLOOKUP($B1650,SOCS_box_taxonomy!$B$2:$Z$948,11,0)</f>
        <v xml:space="preserve"> Euteleostomi</v>
      </c>
      <c r="O1650" t="str">
        <f>VLOOKUP($B1650,SOCS_box_taxonomy!$B$2:$Z$948,12,0)</f>
        <v>Mammalia</v>
      </c>
      <c r="P1650" t="str">
        <f>VLOOKUP($B1650,SOCS_box_taxonomy!$B$2:$Z$948,13,0)</f>
        <v xml:space="preserve"> Eutheria</v>
      </c>
      <c r="Q1650" t="str">
        <f>VLOOKUP($B1650,SOCS_box_taxonomy!$B$2:$Z$948,14,0)</f>
        <v xml:space="preserve"> Laurasiatheria</v>
      </c>
      <c r="R1650" t="str">
        <f>VLOOKUP($B1650,SOCS_box_taxonomy!$B$2:$Z$948,15,0)</f>
        <v xml:space="preserve"> Carnivora</v>
      </c>
      <c r="S1650" t="str">
        <f>VLOOKUP($B1650,SOCS_box_taxonomy!$B$2:$Z$948,16,0)</f>
        <v xml:space="preserve"> Caniformia</v>
      </c>
      <c r="T1650" t="str">
        <f>VLOOKUP($B1650,SOCS_box_taxonomy!$B$2:$Z$948,17,0)</f>
        <v xml:space="preserve"> Canidae</v>
      </c>
      <c r="U1650" t="str">
        <f>VLOOKUP($B1650,SOCS_box_taxonomy!$B$2:$Z$948,18,0)</f>
        <v>Canis.</v>
      </c>
      <c r="V1650">
        <f>VLOOKUP($B1650,SOCS_box_taxonomy!$B$2:$Z$948,19,0)</f>
        <v>0</v>
      </c>
      <c r="W1650">
        <f>VLOOKUP($B1650,SOCS_box_taxonomy!$B$2:$Z$948,20,0)</f>
        <v>0</v>
      </c>
      <c r="X1650">
        <f>VLOOKUP($B1650,SOCS_box_taxonomy!$B$2:$Z$948,21,0)</f>
        <v>0</v>
      </c>
      <c r="Y1650">
        <f>VLOOKUP($B1650,SOCS_box_taxonomy!$B$2:$Z$948,22,0)</f>
        <v>0</v>
      </c>
    </row>
    <row r="1651" spans="1:26">
      <c r="A1651" t="s">
        <v>760</v>
      </c>
      <c r="B1651" t="s">
        <v>1842</v>
      </c>
      <c r="C1651">
        <v>584</v>
      </c>
      <c r="D1651" t="s">
        <v>1269</v>
      </c>
      <c r="E1651">
        <v>364</v>
      </c>
      <c r="F1651">
        <v>452</v>
      </c>
      <c r="G1651">
        <v>64467</v>
      </c>
      <c r="H1651" t="s">
        <v>1270</v>
      </c>
      <c r="I1651" t="str">
        <f>VLOOKUP($B1651,SOCS_box_taxonomy!$B$2:$Z$948,6,0)</f>
        <v>Eukaryota</v>
      </c>
      <c r="J1651" t="str">
        <f>VLOOKUP($B1651,SOCS_box_taxonomy!$B$2:$Z$948,7,0)</f>
        <v xml:space="preserve"> Metazoa</v>
      </c>
      <c r="K1651" t="str">
        <f>VLOOKUP($B1651,SOCS_box_taxonomy!$B$2:$Z$948,8,0)</f>
        <v xml:space="preserve"> Chordata</v>
      </c>
      <c r="L1651" t="str">
        <f>VLOOKUP($B1651,SOCS_box_taxonomy!$B$2:$Z$948,9,0)</f>
        <v xml:space="preserve"> Craniata</v>
      </c>
      <c r="M1651" t="str">
        <f>VLOOKUP($B1651,SOCS_box_taxonomy!$B$2:$Z$948,10,0)</f>
        <v xml:space="preserve"> Vertebrata</v>
      </c>
      <c r="N1651" t="str">
        <f>VLOOKUP($B1651,SOCS_box_taxonomy!$B$2:$Z$948,11,0)</f>
        <v xml:space="preserve"> Euteleostomi</v>
      </c>
      <c r="O1651" t="str">
        <f>VLOOKUP($B1651,SOCS_box_taxonomy!$B$2:$Z$948,12,0)</f>
        <v>Mammalia</v>
      </c>
      <c r="P1651" t="str">
        <f>VLOOKUP($B1651,SOCS_box_taxonomy!$B$2:$Z$948,13,0)</f>
        <v xml:space="preserve"> Eutheria</v>
      </c>
      <c r="Q1651" t="str">
        <f>VLOOKUP($B1651,SOCS_box_taxonomy!$B$2:$Z$948,14,0)</f>
        <v xml:space="preserve"> Laurasiatheria</v>
      </c>
      <c r="R1651" t="str">
        <f>VLOOKUP($B1651,SOCS_box_taxonomy!$B$2:$Z$948,15,0)</f>
        <v xml:space="preserve"> Carnivora</v>
      </c>
      <c r="S1651" t="str">
        <f>VLOOKUP($B1651,SOCS_box_taxonomy!$B$2:$Z$948,16,0)</f>
        <v xml:space="preserve"> Caniformia</v>
      </c>
      <c r="T1651" t="str">
        <f>VLOOKUP($B1651,SOCS_box_taxonomy!$B$2:$Z$948,17,0)</f>
        <v xml:space="preserve"> Canidae</v>
      </c>
      <c r="U1651" t="str">
        <f>VLOOKUP($B1651,SOCS_box_taxonomy!$B$2:$Z$948,18,0)</f>
        <v>Canis.</v>
      </c>
      <c r="V1651">
        <f>VLOOKUP($B1651,SOCS_box_taxonomy!$B$2:$Z$948,19,0)</f>
        <v>0</v>
      </c>
      <c r="W1651">
        <f>VLOOKUP($B1651,SOCS_box_taxonomy!$B$2:$Z$948,20,0)</f>
        <v>0</v>
      </c>
      <c r="X1651">
        <f>VLOOKUP($B1651,SOCS_box_taxonomy!$B$2:$Z$948,21,0)</f>
        <v>0</v>
      </c>
      <c r="Y1651">
        <f>VLOOKUP($B1651,SOCS_box_taxonomy!$B$2:$Z$948,22,0)</f>
        <v>0</v>
      </c>
    </row>
    <row r="1652" spans="1:26">
      <c r="A1652" t="s">
        <v>760</v>
      </c>
      <c r="B1652" t="s">
        <v>1842</v>
      </c>
      <c r="C1652">
        <v>584</v>
      </c>
      <c r="D1652" t="s">
        <v>1269</v>
      </c>
      <c r="E1652">
        <v>91</v>
      </c>
      <c r="F1652">
        <v>159</v>
      </c>
      <c r="G1652">
        <v>64467</v>
      </c>
      <c r="H1652" t="s">
        <v>1270</v>
      </c>
      <c r="I1652" t="str">
        <f>VLOOKUP($B1652,SOCS_box_taxonomy!$B$2:$Z$948,6,0)</f>
        <v>Eukaryota</v>
      </c>
      <c r="J1652" t="str">
        <f>VLOOKUP($B1652,SOCS_box_taxonomy!$B$2:$Z$948,7,0)</f>
        <v xml:space="preserve"> Metazoa</v>
      </c>
      <c r="K1652" t="str">
        <f>VLOOKUP($B1652,SOCS_box_taxonomy!$B$2:$Z$948,8,0)</f>
        <v xml:space="preserve"> Chordata</v>
      </c>
      <c r="L1652" t="str">
        <f>VLOOKUP($B1652,SOCS_box_taxonomy!$B$2:$Z$948,9,0)</f>
        <v xml:space="preserve"> Craniata</v>
      </c>
      <c r="M1652" t="str">
        <f>VLOOKUP($B1652,SOCS_box_taxonomy!$B$2:$Z$948,10,0)</f>
        <v xml:space="preserve"> Vertebrata</v>
      </c>
      <c r="N1652" t="str">
        <f>VLOOKUP($B1652,SOCS_box_taxonomy!$B$2:$Z$948,11,0)</f>
        <v xml:space="preserve"> Euteleostomi</v>
      </c>
      <c r="O1652" t="str">
        <f>VLOOKUP($B1652,SOCS_box_taxonomy!$B$2:$Z$948,12,0)</f>
        <v>Mammalia</v>
      </c>
      <c r="P1652" t="str">
        <f>VLOOKUP($B1652,SOCS_box_taxonomy!$B$2:$Z$948,13,0)</f>
        <v xml:space="preserve"> Eutheria</v>
      </c>
      <c r="Q1652" t="str">
        <f>VLOOKUP($B1652,SOCS_box_taxonomy!$B$2:$Z$948,14,0)</f>
        <v xml:space="preserve"> Laurasiatheria</v>
      </c>
      <c r="R1652" t="str">
        <f>VLOOKUP($B1652,SOCS_box_taxonomy!$B$2:$Z$948,15,0)</f>
        <v xml:space="preserve"> Carnivora</v>
      </c>
      <c r="S1652" t="str">
        <f>VLOOKUP($B1652,SOCS_box_taxonomy!$B$2:$Z$948,16,0)</f>
        <v xml:space="preserve"> Caniformia</v>
      </c>
      <c r="T1652" t="str">
        <f>VLOOKUP($B1652,SOCS_box_taxonomy!$B$2:$Z$948,17,0)</f>
        <v xml:space="preserve"> Canidae</v>
      </c>
      <c r="U1652" t="str">
        <f>VLOOKUP($B1652,SOCS_box_taxonomy!$B$2:$Z$948,18,0)</f>
        <v>Canis.</v>
      </c>
      <c r="V1652">
        <f>VLOOKUP($B1652,SOCS_box_taxonomy!$B$2:$Z$948,19,0)</f>
        <v>0</v>
      </c>
      <c r="W1652">
        <f>VLOOKUP($B1652,SOCS_box_taxonomy!$B$2:$Z$948,20,0)</f>
        <v>0</v>
      </c>
      <c r="X1652">
        <f>VLOOKUP($B1652,SOCS_box_taxonomy!$B$2:$Z$948,21,0)</f>
        <v>0</v>
      </c>
      <c r="Y1652">
        <f>VLOOKUP($B1652,SOCS_box_taxonomy!$B$2:$Z$948,22,0)</f>
        <v>0</v>
      </c>
    </row>
    <row r="1653" spans="1:26">
      <c r="A1653" t="s">
        <v>760</v>
      </c>
      <c r="B1653" t="s">
        <v>1842</v>
      </c>
      <c r="C1653">
        <v>584</v>
      </c>
      <c r="D1653" t="s">
        <v>1325</v>
      </c>
      <c r="E1653">
        <v>254</v>
      </c>
      <c r="F1653">
        <v>306</v>
      </c>
      <c r="G1653">
        <v>4200</v>
      </c>
      <c r="H1653" t="s">
        <v>1326</v>
      </c>
      <c r="I1653" t="str">
        <f>VLOOKUP($B1653,SOCS_box_taxonomy!$B$2:$Z$948,6,0)</f>
        <v>Eukaryota</v>
      </c>
      <c r="J1653" t="str">
        <f>VLOOKUP($B1653,SOCS_box_taxonomy!$B$2:$Z$948,7,0)</f>
        <v xml:space="preserve"> Metazoa</v>
      </c>
      <c r="K1653" t="str">
        <f>VLOOKUP($B1653,SOCS_box_taxonomy!$B$2:$Z$948,8,0)</f>
        <v xml:space="preserve"> Chordata</v>
      </c>
      <c r="L1653" t="str">
        <f>VLOOKUP($B1653,SOCS_box_taxonomy!$B$2:$Z$948,9,0)</f>
        <v xml:space="preserve"> Craniata</v>
      </c>
      <c r="M1653" t="str">
        <f>VLOOKUP($B1653,SOCS_box_taxonomy!$B$2:$Z$948,10,0)</f>
        <v xml:space="preserve"> Vertebrata</v>
      </c>
      <c r="N1653" t="str">
        <f>VLOOKUP($B1653,SOCS_box_taxonomy!$B$2:$Z$948,11,0)</f>
        <v xml:space="preserve"> Euteleostomi</v>
      </c>
      <c r="O1653" t="str">
        <f>VLOOKUP($B1653,SOCS_box_taxonomy!$B$2:$Z$948,12,0)</f>
        <v>Mammalia</v>
      </c>
      <c r="P1653" t="str">
        <f>VLOOKUP($B1653,SOCS_box_taxonomy!$B$2:$Z$948,13,0)</f>
        <v xml:space="preserve"> Eutheria</v>
      </c>
      <c r="Q1653" t="str">
        <f>VLOOKUP($B1653,SOCS_box_taxonomy!$B$2:$Z$948,14,0)</f>
        <v xml:space="preserve"> Laurasiatheria</v>
      </c>
      <c r="R1653" t="str">
        <f>VLOOKUP($B1653,SOCS_box_taxonomy!$B$2:$Z$948,15,0)</f>
        <v xml:space="preserve"> Carnivora</v>
      </c>
      <c r="S1653" t="str">
        <f>VLOOKUP($B1653,SOCS_box_taxonomy!$B$2:$Z$948,16,0)</f>
        <v xml:space="preserve"> Caniformia</v>
      </c>
      <c r="T1653" t="str">
        <f>VLOOKUP($B1653,SOCS_box_taxonomy!$B$2:$Z$948,17,0)</f>
        <v xml:space="preserve"> Canidae</v>
      </c>
      <c r="U1653" t="str">
        <f>VLOOKUP($B1653,SOCS_box_taxonomy!$B$2:$Z$948,18,0)</f>
        <v>Canis.</v>
      </c>
      <c r="V1653">
        <f>VLOOKUP($B1653,SOCS_box_taxonomy!$B$2:$Z$948,19,0)</f>
        <v>0</v>
      </c>
      <c r="W1653">
        <f>VLOOKUP($B1653,SOCS_box_taxonomy!$B$2:$Z$948,20,0)</f>
        <v>0</v>
      </c>
      <c r="X1653">
        <f>VLOOKUP($B1653,SOCS_box_taxonomy!$B$2:$Z$948,21,0)</f>
        <v>0</v>
      </c>
      <c r="Y1653">
        <f>VLOOKUP($B1653,SOCS_box_taxonomy!$B$2:$Z$948,22,0)</f>
        <v>0</v>
      </c>
    </row>
    <row r="1654" spans="1:26">
      <c r="A1654" t="s">
        <v>760</v>
      </c>
      <c r="B1654" t="s">
        <v>1842</v>
      </c>
      <c r="C1654">
        <v>584</v>
      </c>
      <c r="D1654" t="s">
        <v>21</v>
      </c>
      <c r="E1654">
        <v>542</v>
      </c>
      <c r="F1654">
        <v>581</v>
      </c>
      <c r="G1654">
        <v>1016</v>
      </c>
      <c r="H1654" t="s">
        <v>1265</v>
      </c>
      <c r="I1654" t="str">
        <f>VLOOKUP($B1654,SOCS_box_taxonomy!$B$2:$Z$948,6,0)</f>
        <v>Eukaryota</v>
      </c>
      <c r="J1654" t="str">
        <f>VLOOKUP($B1654,SOCS_box_taxonomy!$B$2:$Z$948,7,0)</f>
        <v xml:space="preserve"> Metazoa</v>
      </c>
      <c r="K1654" t="str">
        <f>VLOOKUP($B1654,SOCS_box_taxonomy!$B$2:$Z$948,8,0)</f>
        <v xml:space="preserve"> Chordata</v>
      </c>
      <c r="L1654" t="str">
        <f>VLOOKUP($B1654,SOCS_box_taxonomy!$B$2:$Z$948,9,0)</f>
        <v xml:space="preserve"> Craniata</v>
      </c>
      <c r="M1654" t="str">
        <f>VLOOKUP($B1654,SOCS_box_taxonomy!$B$2:$Z$948,10,0)</f>
        <v xml:space="preserve"> Vertebrata</v>
      </c>
      <c r="N1654" t="str">
        <f>VLOOKUP($B1654,SOCS_box_taxonomy!$B$2:$Z$948,11,0)</f>
        <v xml:space="preserve"> Euteleostomi</v>
      </c>
      <c r="O1654" t="str">
        <f>VLOOKUP($B1654,SOCS_box_taxonomy!$B$2:$Z$948,12,0)</f>
        <v>Mammalia</v>
      </c>
      <c r="P1654" t="str">
        <f>VLOOKUP($B1654,SOCS_box_taxonomy!$B$2:$Z$948,13,0)</f>
        <v xml:space="preserve"> Eutheria</v>
      </c>
      <c r="Q1654" t="str">
        <f>VLOOKUP($B1654,SOCS_box_taxonomy!$B$2:$Z$948,14,0)</f>
        <v xml:space="preserve"> Laurasiatheria</v>
      </c>
      <c r="R1654" t="str">
        <f>VLOOKUP($B1654,SOCS_box_taxonomy!$B$2:$Z$948,15,0)</f>
        <v xml:space="preserve"> Carnivora</v>
      </c>
      <c r="S1654" t="str">
        <f>VLOOKUP($B1654,SOCS_box_taxonomy!$B$2:$Z$948,16,0)</f>
        <v xml:space="preserve"> Caniformia</v>
      </c>
      <c r="T1654" t="str">
        <f>VLOOKUP($B1654,SOCS_box_taxonomy!$B$2:$Z$948,17,0)</f>
        <v xml:space="preserve"> Canidae</v>
      </c>
      <c r="U1654" t="str">
        <f>VLOOKUP($B1654,SOCS_box_taxonomy!$B$2:$Z$948,18,0)</f>
        <v>Canis.</v>
      </c>
      <c r="V1654">
        <f>VLOOKUP($B1654,SOCS_box_taxonomy!$B$2:$Z$948,19,0)</f>
        <v>0</v>
      </c>
      <c r="W1654">
        <f>VLOOKUP($B1654,SOCS_box_taxonomy!$B$2:$Z$948,20,0)</f>
        <v>0</v>
      </c>
      <c r="X1654">
        <f>VLOOKUP($B1654,SOCS_box_taxonomy!$B$2:$Z$948,21,0)</f>
        <v>0</v>
      </c>
      <c r="Y1654">
        <f>VLOOKUP($B1654,SOCS_box_taxonomy!$B$2:$Z$948,22,0)</f>
        <v>0</v>
      </c>
      <c r="Z1654">
        <f>$F1654-$E1654+1</f>
        <v>40</v>
      </c>
    </row>
    <row r="1655" spans="1:26">
      <c r="A1655" t="s">
        <v>761</v>
      </c>
      <c r="B1655" t="s">
        <v>1843</v>
      </c>
      <c r="C1655">
        <v>427</v>
      </c>
      <c r="D1655" t="s">
        <v>1269</v>
      </c>
      <c r="E1655">
        <v>24</v>
      </c>
      <c r="F1655">
        <v>138</v>
      </c>
      <c r="G1655">
        <v>64467</v>
      </c>
      <c r="H1655" t="s">
        <v>1270</v>
      </c>
      <c r="I1655" t="str">
        <f>VLOOKUP($B1655,SOCS_box_taxonomy!$B$2:$Z$948,6,0)</f>
        <v>Eukaryota</v>
      </c>
      <c r="J1655" t="str">
        <f>VLOOKUP($B1655,SOCS_box_taxonomy!$B$2:$Z$948,7,0)</f>
        <v xml:space="preserve"> Metazoa</v>
      </c>
      <c r="K1655" t="str">
        <f>VLOOKUP($B1655,SOCS_box_taxonomy!$B$2:$Z$948,8,0)</f>
        <v xml:space="preserve"> Chordata</v>
      </c>
      <c r="L1655" t="str">
        <f>VLOOKUP($B1655,SOCS_box_taxonomy!$B$2:$Z$948,9,0)</f>
        <v xml:space="preserve"> Craniata</v>
      </c>
      <c r="M1655" t="str">
        <f>VLOOKUP($B1655,SOCS_box_taxonomy!$B$2:$Z$948,10,0)</f>
        <v xml:space="preserve"> Vertebrata</v>
      </c>
      <c r="N1655" t="str">
        <f>VLOOKUP($B1655,SOCS_box_taxonomy!$B$2:$Z$948,11,0)</f>
        <v xml:space="preserve"> Euteleostomi</v>
      </c>
      <c r="O1655" t="str">
        <f>VLOOKUP($B1655,SOCS_box_taxonomy!$B$2:$Z$948,12,0)</f>
        <v>Mammalia</v>
      </c>
      <c r="P1655" t="str">
        <f>VLOOKUP($B1655,SOCS_box_taxonomy!$B$2:$Z$948,13,0)</f>
        <v xml:space="preserve"> Eutheria</v>
      </c>
      <c r="Q1655" t="str">
        <f>VLOOKUP($B1655,SOCS_box_taxonomy!$B$2:$Z$948,14,0)</f>
        <v xml:space="preserve"> Laurasiatheria</v>
      </c>
      <c r="R1655" t="str">
        <f>VLOOKUP($B1655,SOCS_box_taxonomy!$B$2:$Z$948,15,0)</f>
        <v xml:space="preserve"> Carnivora</v>
      </c>
      <c r="S1655" t="str">
        <f>VLOOKUP($B1655,SOCS_box_taxonomy!$B$2:$Z$948,16,0)</f>
        <v xml:space="preserve"> Caniformia</v>
      </c>
      <c r="T1655" t="str">
        <f>VLOOKUP($B1655,SOCS_box_taxonomy!$B$2:$Z$948,17,0)</f>
        <v xml:space="preserve"> Canidae</v>
      </c>
      <c r="U1655" t="str">
        <f>VLOOKUP($B1655,SOCS_box_taxonomy!$B$2:$Z$948,18,0)</f>
        <v>Canis.</v>
      </c>
      <c r="V1655">
        <f>VLOOKUP($B1655,SOCS_box_taxonomy!$B$2:$Z$948,19,0)</f>
        <v>0</v>
      </c>
      <c r="W1655">
        <f>VLOOKUP($B1655,SOCS_box_taxonomy!$B$2:$Z$948,20,0)</f>
        <v>0</v>
      </c>
      <c r="X1655">
        <f>VLOOKUP($B1655,SOCS_box_taxonomy!$B$2:$Z$948,21,0)</f>
        <v>0</v>
      </c>
      <c r="Y1655">
        <f>VLOOKUP($B1655,SOCS_box_taxonomy!$B$2:$Z$948,22,0)</f>
        <v>0</v>
      </c>
    </row>
    <row r="1656" spans="1:26">
      <c r="A1656" t="s">
        <v>761</v>
      </c>
      <c r="B1656" t="s">
        <v>1843</v>
      </c>
      <c r="C1656">
        <v>427</v>
      </c>
      <c r="D1656" t="s">
        <v>1269</v>
      </c>
      <c r="E1656">
        <v>112</v>
      </c>
      <c r="F1656">
        <v>206</v>
      </c>
      <c r="G1656">
        <v>64467</v>
      </c>
      <c r="H1656" t="s">
        <v>1270</v>
      </c>
      <c r="I1656" t="str">
        <f>VLOOKUP($B1656,SOCS_box_taxonomy!$B$2:$Z$948,6,0)</f>
        <v>Eukaryota</v>
      </c>
      <c r="J1656" t="str">
        <f>VLOOKUP($B1656,SOCS_box_taxonomy!$B$2:$Z$948,7,0)</f>
        <v xml:space="preserve"> Metazoa</v>
      </c>
      <c r="K1656" t="str">
        <f>VLOOKUP($B1656,SOCS_box_taxonomy!$B$2:$Z$948,8,0)</f>
        <v xml:space="preserve"> Chordata</v>
      </c>
      <c r="L1656" t="str">
        <f>VLOOKUP($B1656,SOCS_box_taxonomy!$B$2:$Z$948,9,0)</f>
        <v xml:space="preserve"> Craniata</v>
      </c>
      <c r="M1656" t="str">
        <f>VLOOKUP($B1656,SOCS_box_taxonomy!$B$2:$Z$948,10,0)</f>
        <v xml:space="preserve"> Vertebrata</v>
      </c>
      <c r="N1656" t="str">
        <f>VLOOKUP($B1656,SOCS_box_taxonomy!$B$2:$Z$948,11,0)</f>
        <v xml:space="preserve"> Euteleostomi</v>
      </c>
      <c r="O1656" t="str">
        <f>VLOOKUP($B1656,SOCS_box_taxonomy!$B$2:$Z$948,12,0)</f>
        <v>Mammalia</v>
      </c>
      <c r="P1656" t="str">
        <f>VLOOKUP($B1656,SOCS_box_taxonomy!$B$2:$Z$948,13,0)</f>
        <v xml:space="preserve"> Eutheria</v>
      </c>
      <c r="Q1656" t="str">
        <f>VLOOKUP($B1656,SOCS_box_taxonomy!$B$2:$Z$948,14,0)</f>
        <v xml:space="preserve"> Laurasiatheria</v>
      </c>
      <c r="R1656" t="str">
        <f>VLOOKUP($B1656,SOCS_box_taxonomy!$B$2:$Z$948,15,0)</f>
        <v xml:space="preserve"> Carnivora</v>
      </c>
      <c r="S1656" t="str">
        <f>VLOOKUP($B1656,SOCS_box_taxonomy!$B$2:$Z$948,16,0)</f>
        <v xml:space="preserve"> Caniformia</v>
      </c>
      <c r="T1656" t="str">
        <f>VLOOKUP($B1656,SOCS_box_taxonomy!$B$2:$Z$948,17,0)</f>
        <v xml:space="preserve"> Canidae</v>
      </c>
      <c r="U1656" t="str">
        <f>VLOOKUP($B1656,SOCS_box_taxonomy!$B$2:$Z$948,18,0)</f>
        <v>Canis.</v>
      </c>
      <c r="V1656">
        <f>VLOOKUP($B1656,SOCS_box_taxonomy!$B$2:$Z$948,19,0)</f>
        <v>0</v>
      </c>
      <c r="W1656">
        <f>VLOOKUP($B1656,SOCS_box_taxonomy!$B$2:$Z$948,20,0)</f>
        <v>0</v>
      </c>
      <c r="X1656">
        <f>VLOOKUP($B1656,SOCS_box_taxonomy!$B$2:$Z$948,21,0)</f>
        <v>0</v>
      </c>
      <c r="Y1656">
        <f>VLOOKUP($B1656,SOCS_box_taxonomy!$B$2:$Z$948,22,0)</f>
        <v>0</v>
      </c>
    </row>
    <row r="1657" spans="1:26">
      <c r="A1657" t="s">
        <v>761</v>
      </c>
      <c r="B1657" t="s">
        <v>1843</v>
      </c>
      <c r="C1657">
        <v>427</v>
      </c>
      <c r="D1657" t="s">
        <v>1269</v>
      </c>
      <c r="E1657">
        <v>180</v>
      </c>
      <c r="F1657">
        <v>283</v>
      </c>
      <c r="G1657">
        <v>64467</v>
      </c>
      <c r="H1657" t="s">
        <v>1270</v>
      </c>
      <c r="I1657" t="str">
        <f>VLOOKUP($B1657,SOCS_box_taxonomy!$B$2:$Z$948,6,0)</f>
        <v>Eukaryota</v>
      </c>
      <c r="J1657" t="str">
        <f>VLOOKUP($B1657,SOCS_box_taxonomy!$B$2:$Z$948,7,0)</f>
        <v xml:space="preserve"> Metazoa</v>
      </c>
      <c r="K1657" t="str">
        <f>VLOOKUP($B1657,SOCS_box_taxonomy!$B$2:$Z$948,8,0)</f>
        <v xml:space="preserve"> Chordata</v>
      </c>
      <c r="L1657" t="str">
        <f>VLOOKUP($B1657,SOCS_box_taxonomy!$B$2:$Z$948,9,0)</f>
        <v xml:space="preserve"> Craniata</v>
      </c>
      <c r="M1657" t="str">
        <f>VLOOKUP($B1657,SOCS_box_taxonomy!$B$2:$Z$948,10,0)</f>
        <v xml:space="preserve"> Vertebrata</v>
      </c>
      <c r="N1657" t="str">
        <f>VLOOKUP($B1657,SOCS_box_taxonomy!$B$2:$Z$948,11,0)</f>
        <v xml:space="preserve"> Euteleostomi</v>
      </c>
      <c r="O1657" t="str">
        <f>VLOOKUP($B1657,SOCS_box_taxonomy!$B$2:$Z$948,12,0)</f>
        <v>Mammalia</v>
      </c>
      <c r="P1657" t="str">
        <f>VLOOKUP($B1657,SOCS_box_taxonomy!$B$2:$Z$948,13,0)</f>
        <v xml:space="preserve"> Eutheria</v>
      </c>
      <c r="Q1657" t="str">
        <f>VLOOKUP($B1657,SOCS_box_taxonomy!$B$2:$Z$948,14,0)</f>
        <v xml:space="preserve"> Laurasiatheria</v>
      </c>
      <c r="R1657" t="str">
        <f>VLOOKUP($B1657,SOCS_box_taxonomy!$B$2:$Z$948,15,0)</f>
        <v xml:space="preserve"> Carnivora</v>
      </c>
      <c r="S1657" t="str">
        <f>VLOOKUP($B1657,SOCS_box_taxonomy!$B$2:$Z$948,16,0)</f>
        <v xml:space="preserve"> Caniformia</v>
      </c>
      <c r="T1657" t="str">
        <f>VLOOKUP($B1657,SOCS_box_taxonomy!$B$2:$Z$948,17,0)</f>
        <v xml:space="preserve"> Canidae</v>
      </c>
      <c r="U1657" t="str">
        <f>VLOOKUP($B1657,SOCS_box_taxonomy!$B$2:$Z$948,18,0)</f>
        <v>Canis.</v>
      </c>
      <c r="V1657">
        <f>VLOOKUP($B1657,SOCS_box_taxonomy!$B$2:$Z$948,19,0)</f>
        <v>0</v>
      </c>
      <c r="W1657">
        <f>VLOOKUP($B1657,SOCS_box_taxonomy!$B$2:$Z$948,20,0)</f>
        <v>0</v>
      </c>
      <c r="X1657">
        <f>VLOOKUP($B1657,SOCS_box_taxonomy!$B$2:$Z$948,21,0)</f>
        <v>0</v>
      </c>
      <c r="Y1657">
        <f>VLOOKUP($B1657,SOCS_box_taxonomy!$B$2:$Z$948,22,0)</f>
        <v>0</v>
      </c>
    </row>
    <row r="1658" spans="1:26">
      <c r="A1658" t="s">
        <v>761</v>
      </c>
      <c r="B1658" t="s">
        <v>1843</v>
      </c>
      <c r="C1658">
        <v>427</v>
      </c>
      <c r="D1658" t="s">
        <v>1269</v>
      </c>
      <c r="E1658">
        <v>80</v>
      </c>
      <c r="F1658">
        <v>171</v>
      </c>
      <c r="G1658">
        <v>64467</v>
      </c>
      <c r="H1658" t="s">
        <v>1270</v>
      </c>
      <c r="I1658" t="str">
        <f>VLOOKUP($B1658,SOCS_box_taxonomy!$B$2:$Z$948,6,0)</f>
        <v>Eukaryota</v>
      </c>
      <c r="J1658" t="str">
        <f>VLOOKUP($B1658,SOCS_box_taxonomy!$B$2:$Z$948,7,0)</f>
        <v xml:space="preserve"> Metazoa</v>
      </c>
      <c r="K1658" t="str">
        <f>VLOOKUP($B1658,SOCS_box_taxonomy!$B$2:$Z$948,8,0)</f>
        <v xml:space="preserve"> Chordata</v>
      </c>
      <c r="L1658" t="str">
        <f>VLOOKUP($B1658,SOCS_box_taxonomy!$B$2:$Z$948,9,0)</f>
        <v xml:space="preserve"> Craniata</v>
      </c>
      <c r="M1658" t="str">
        <f>VLOOKUP($B1658,SOCS_box_taxonomy!$B$2:$Z$948,10,0)</f>
        <v xml:space="preserve"> Vertebrata</v>
      </c>
      <c r="N1658" t="str">
        <f>VLOOKUP($B1658,SOCS_box_taxonomy!$B$2:$Z$948,11,0)</f>
        <v xml:space="preserve"> Euteleostomi</v>
      </c>
      <c r="O1658" t="str">
        <f>VLOOKUP($B1658,SOCS_box_taxonomy!$B$2:$Z$948,12,0)</f>
        <v>Mammalia</v>
      </c>
      <c r="P1658" t="str">
        <f>VLOOKUP($B1658,SOCS_box_taxonomy!$B$2:$Z$948,13,0)</f>
        <v xml:space="preserve"> Eutheria</v>
      </c>
      <c r="Q1658" t="str">
        <f>VLOOKUP($B1658,SOCS_box_taxonomy!$B$2:$Z$948,14,0)</f>
        <v xml:space="preserve"> Laurasiatheria</v>
      </c>
      <c r="R1658" t="str">
        <f>VLOOKUP($B1658,SOCS_box_taxonomy!$B$2:$Z$948,15,0)</f>
        <v xml:space="preserve"> Carnivora</v>
      </c>
      <c r="S1658" t="str">
        <f>VLOOKUP($B1658,SOCS_box_taxonomy!$B$2:$Z$948,16,0)</f>
        <v xml:space="preserve"> Caniformia</v>
      </c>
      <c r="T1658" t="str">
        <f>VLOOKUP($B1658,SOCS_box_taxonomy!$B$2:$Z$948,17,0)</f>
        <v xml:space="preserve"> Canidae</v>
      </c>
      <c r="U1658" t="str">
        <f>VLOOKUP($B1658,SOCS_box_taxonomy!$B$2:$Z$948,18,0)</f>
        <v>Canis.</v>
      </c>
      <c r="V1658">
        <f>VLOOKUP($B1658,SOCS_box_taxonomy!$B$2:$Z$948,19,0)</f>
        <v>0</v>
      </c>
      <c r="W1658">
        <f>VLOOKUP($B1658,SOCS_box_taxonomy!$B$2:$Z$948,20,0)</f>
        <v>0</v>
      </c>
      <c r="X1658">
        <f>VLOOKUP($B1658,SOCS_box_taxonomy!$B$2:$Z$948,21,0)</f>
        <v>0</v>
      </c>
      <c r="Y1658">
        <f>VLOOKUP($B1658,SOCS_box_taxonomy!$B$2:$Z$948,22,0)</f>
        <v>0</v>
      </c>
    </row>
    <row r="1659" spans="1:26">
      <c r="A1659" t="s">
        <v>761</v>
      </c>
      <c r="B1659" t="s">
        <v>1843</v>
      </c>
      <c r="C1659">
        <v>427</v>
      </c>
      <c r="D1659" t="s">
        <v>21</v>
      </c>
      <c r="E1659">
        <v>382</v>
      </c>
      <c r="F1659">
        <v>421</v>
      </c>
      <c r="G1659">
        <v>1016</v>
      </c>
      <c r="H1659" t="s">
        <v>1265</v>
      </c>
      <c r="I1659" t="str">
        <f>VLOOKUP($B1659,SOCS_box_taxonomy!$B$2:$Z$948,6,0)</f>
        <v>Eukaryota</v>
      </c>
      <c r="J1659" t="str">
        <f>VLOOKUP($B1659,SOCS_box_taxonomy!$B$2:$Z$948,7,0)</f>
        <v xml:space="preserve"> Metazoa</v>
      </c>
      <c r="K1659" t="str">
        <f>VLOOKUP($B1659,SOCS_box_taxonomy!$B$2:$Z$948,8,0)</f>
        <v xml:space="preserve"> Chordata</v>
      </c>
      <c r="L1659" t="str">
        <f>VLOOKUP($B1659,SOCS_box_taxonomy!$B$2:$Z$948,9,0)</f>
        <v xml:space="preserve"> Craniata</v>
      </c>
      <c r="M1659" t="str">
        <f>VLOOKUP($B1659,SOCS_box_taxonomy!$B$2:$Z$948,10,0)</f>
        <v xml:space="preserve"> Vertebrata</v>
      </c>
      <c r="N1659" t="str">
        <f>VLOOKUP($B1659,SOCS_box_taxonomy!$B$2:$Z$948,11,0)</f>
        <v xml:space="preserve"> Euteleostomi</v>
      </c>
      <c r="O1659" t="str">
        <f>VLOOKUP($B1659,SOCS_box_taxonomy!$B$2:$Z$948,12,0)</f>
        <v>Mammalia</v>
      </c>
      <c r="P1659" t="str">
        <f>VLOOKUP($B1659,SOCS_box_taxonomy!$B$2:$Z$948,13,0)</f>
        <v xml:space="preserve"> Eutheria</v>
      </c>
      <c r="Q1659" t="str">
        <f>VLOOKUP($B1659,SOCS_box_taxonomy!$B$2:$Z$948,14,0)</f>
        <v xml:space="preserve"> Laurasiatheria</v>
      </c>
      <c r="R1659" t="str">
        <f>VLOOKUP($B1659,SOCS_box_taxonomy!$B$2:$Z$948,15,0)</f>
        <v xml:space="preserve"> Carnivora</v>
      </c>
      <c r="S1659" t="str">
        <f>VLOOKUP($B1659,SOCS_box_taxonomy!$B$2:$Z$948,16,0)</f>
        <v xml:space="preserve"> Caniformia</v>
      </c>
      <c r="T1659" t="str">
        <f>VLOOKUP($B1659,SOCS_box_taxonomy!$B$2:$Z$948,17,0)</f>
        <v xml:space="preserve"> Canidae</v>
      </c>
      <c r="U1659" t="str">
        <f>VLOOKUP($B1659,SOCS_box_taxonomy!$B$2:$Z$948,18,0)</f>
        <v>Canis.</v>
      </c>
      <c r="V1659">
        <f>VLOOKUP($B1659,SOCS_box_taxonomy!$B$2:$Z$948,19,0)</f>
        <v>0</v>
      </c>
      <c r="W1659">
        <f>VLOOKUP($B1659,SOCS_box_taxonomy!$B$2:$Z$948,20,0)</f>
        <v>0</v>
      </c>
      <c r="X1659">
        <f>VLOOKUP($B1659,SOCS_box_taxonomy!$B$2:$Z$948,21,0)</f>
        <v>0</v>
      </c>
      <c r="Y1659">
        <f>VLOOKUP($B1659,SOCS_box_taxonomy!$B$2:$Z$948,22,0)</f>
        <v>0</v>
      </c>
      <c r="Z1659">
        <f>$F1659-$E1659+1</f>
        <v>40</v>
      </c>
    </row>
    <row r="1660" spans="1:26">
      <c r="A1660" t="s">
        <v>762</v>
      </c>
      <c r="B1660" t="s">
        <v>1844</v>
      </c>
      <c r="C1660">
        <v>285</v>
      </c>
      <c r="D1660" t="s">
        <v>1277</v>
      </c>
      <c r="E1660">
        <v>23</v>
      </c>
      <c r="F1660">
        <v>90</v>
      </c>
      <c r="G1660">
        <v>458</v>
      </c>
      <c r="H1660" t="s">
        <v>1278</v>
      </c>
      <c r="I1660" t="str">
        <f>VLOOKUP($B1660,SOCS_box_taxonomy!$B$2:$Z$948,6,0)</f>
        <v>Eukaryota</v>
      </c>
      <c r="J1660" t="str">
        <f>VLOOKUP($B1660,SOCS_box_taxonomy!$B$2:$Z$948,7,0)</f>
        <v xml:space="preserve"> Metazoa</v>
      </c>
      <c r="K1660" t="str">
        <f>VLOOKUP($B1660,SOCS_box_taxonomy!$B$2:$Z$948,8,0)</f>
        <v xml:space="preserve"> Chordata</v>
      </c>
      <c r="L1660" t="str">
        <f>VLOOKUP($B1660,SOCS_box_taxonomy!$B$2:$Z$948,9,0)</f>
        <v xml:space="preserve"> Craniata</v>
      </c>
      <c r="M1660" t="str">
        <f>VLOOKUP($B1660,SOCS_box_taxonomy!$B$2:$Z$948,10,0)</f>
        <v xml:space="preserve"> Vertebrata</v>
      </c>
      <c r="N1660" t="str">
        <f>VLOOKUP($B1660,SOCS_box_taxonomy!$B$2:$Z$948,11,0)</f>
        <v xml:space="preserve"> Euteleostomi</v>
      </c>
      <c r="O1660" t="str">
        <f>VLOOKUP($B1660,SOCS_box_taxonomy!$B$2:$Z$948,12,0)</f>
        <v>Mammalia</v>
      </c>
      <c r="P1660" t="str">
        <f>VLOOKUP($B1660,SOCS_box_taxonomy!$B$2:$Z$948,13,0)</f>
        <v xml:space="preserve"> Eutheria</v>
      </c>
      <c r="Q1660" t="str">
        <f>VLOOKUP($B1660,SOCS_box_taxonomy!$B$2:$Z$948,14,0)</f>
        <v xml:space="preserve"> Laurasiatheria</v>
      </c>
      <c r="R1660" t="str">
        <f>VLOOKUP($B1660,SOCS_box_taxonomy!$B$2:$Z$948,15,0)</f>
        <v xml:space="preserve"> Carnivora</v>
      </c>
      <c r="S1660" t="str">
        <f>VLOOKUP($B1660,SOCS_box_taxonomy!$B$2:$Z$948,16,0)</f>
        <v xml:space="preserve"> Caniformia</v>
      </c>
      <c r="T1660" t="str">
        <f>VLOOKUP($B1660,SOCS_box_taxonomy!$B$2:$Z$948,17,0)</f>
        <v xml:space="preserve"> Canidae</v>
      </c>
      <c r="U1660" t="str">
        <f>VLOOKUP($B1660,SOCS_box_taxonomy!$B$2:$Z$948,18,0)</f>
        <v>Canis.</v>
      </c>
      <c r="V1660">
        <f>VLOOKUP($B1660,SOCS_box_taxonomy!$B$2:$Z$948,19,0)</f>
        <v>0</v>
      </c>
      <c r="W1660">
        <f>VLOOKUP($B1660,SOCS_box_taxonomy!$B$2:$Z$948,20,0)</f>
        <v>0</v>
      </c>
      <c r="X1660">
        <f>VLOOKUP($B1660,SOCS_box_taxonomy!$B$2:$Z$948,21,0)</f>
        <v>0</v>
      </c>
      <c r="Y1660">
        <f>VLOOKUP($B1660,SOCS_box_taxonomy!$B$2:$Z$948,22,0)</f>
        <v>0</v>
      </c>
    </row>
    <row r="1661" spans="1:26">
      <c r="A1661" t="s">
        <v>762</v>
      </c>
      <c r="B1661" t="s">
        <v>1844</v>
      </c>
      <c r="C1661">
        <v>285</v>
      </c>
      <c r="D1661" t="s">
        <v>21</v>
      </c>
      <c r="E1661">
        <v>248</v>
      </c>
      <c r="F1661">
        <v>285</v>
      </c>
      <c r="G1661">
        <v>1016</v>
      </c>
      <c r="H1661" t="s">
        <v>1265</v>
      </c>
      <c r="I1661" t="str">
        <f>VLOOKUP($B1661,SOCS_box_taxonomy!$B$2:$Z$948,6,0)</f>
        <v>Eukaryota</v>
      </c>
      <c r="J1661" t="str">
        <f>VLOOKUP($B1661,SOCS_box_taxonomy!$B$2:$Z$948,7,0)</f>
        <v xml:space="preserve"> Metazoa</v>
      </c>
      <c r="K1661" t="str">
        <f>VLOOKUP($B1661,SOCS_box_taxonomy!$B$2:$Z$948,8,0)</f>
        <v xml:space="preserve"> Chordata</v>
      </c>
      <c r="L1661" t="str">
        <f>VLOOKUP($B1661,SOCS_box_taxonomy!$B$2:$Z$948,9,0)</f>
        <v xml:space="preserve"> Craniata</v>
      </c>
      <c r="M1661" t="str">
        <f>VLOOKUP($B1661,SOCS_box_taxonomy!$B$2:$Z$948,10,0)</f>
        <v xml:space="preserve"> Vertebrata</v>
      </c>
      <c r="N1661" t="str">
        <f>VLOOKUP($B1661,SOCS_box_taxonomy!$B$2:$Z$948,11,0)</f>
        <v xml:space="preserve"> Euteleostomi</v>
      </c>
      <c r="O1661" t="str">
        <f>VLOOKUP($B1661,SOCS_box_taxonomy!$B$2:$Z$948,12,0)</f>
        <v>Mammalia</v>
      </c>
      <c r="P1661" t="str">
        <f>VLOOKUP($B1661,SOCS_box_taxonomy!$B$2:$Z$948,13,0)</f>
        <v xml:space="preserve"> Eutheria</v>
      </c>
      <c r="Q1661" t="str">
        <f>VLOOKUP($B1661,SOCS_box_taxonomy!$B$2:$Z$948,14,0)</f>
        <v xml:space="preserve"> Laurasiatheria</v>
      </c>
      <c r="R1661" t="str">
        <f>VLOOKUP($B1661,SOCS_box_taxonomy!$B$2:$Z$948,15,0)</f>
        <v xml:space="preserve"> Carnivora</v>
      </c>
      <c r="S1661" t="str">
        <f>VLOOKUP($B1661,SOCS_box_taxonomy!$B$2:$Z$948,16,0)</f>
        <v xml:space="preserve"> Caniformia</v>
      </c>
      <c r="T1661" t="str">
        <f>VLOOKUP($B1661,SOCS_box_taxonomy!$B$2:$Z$948,17,0)</f>
        <v xml:space="preserve"> Canidae</v>
      </c>
      <c r="U1661" t="str">
        <f>VLOOKUP($B1661,SOCS_box_taxonomy!$B$2:$Z$948,18,0)</f>
        <v>Canis.</v>
      </c>
      <c r="V1661">
        <f>VLOOKUP($B1661,SOCS_box_taxonomy!$B$2:$Z$948,19,0)</f>
        <v>0</v>
      </c>
      <c r="W1661">
        <f>VLOOKUP($B1661,SOCS_box_taxonomy!$B$2:$Z$948,20,0)</f>
        <v>0</v>
      </c>
      <c r="X1661">
        <f>VLOOKUP($B1661,SOCS_box_taxonomy!$B$2:$Z$948,21,0)</f>
        <v>0</v>
      </c>
      <c r="Y1661">
        <f>VLOOKUP($B1661,SOCS_box_taxonomy!$B$2:$Z$948,22,0)</f>
        <v>0</v>
      </c>
      <c r="Z1661">
        <f>$F1661-$E1661+1</f>
        <v>38</v>
      </c>
    </row>
    <row r="1662" spans="1:26">
      <c r="A1662" t="s">
        <v>763</v>
      </c>
      <c r="B1662" t="s">
        <v>1845</v>
      </c>
      <c r="C1662">
        <v>453</v>
      </c>
      <c r="D1662" t="s">
        <v>1269</v>
      </c>
      <c r="E1662">
        <v>115</v>
      </c>
      <c r="F1662">
        <v>206</v>
      </c>
      <c r="G1662">
        <v>64467</v>
      </c>
      <c r="H1662" t="s">
        <v>1270</v>
      </c>
      <c r="I1662" t="str">
        <f>VLOOKUP($B1662,SOCS_box_taxonomy!$B$2:$Z$948,6,0)</f>
        <v>Eukaryota</v>
      </c>
      <c r="J1662" t="str">
        <f>VLOOKUP($B1662,SOCS_box_taxonomy!$B$2:$Z$948,7,0)</f>
        <v xml:space="preserve"> Metazoa</v>
      </c>
      <c r="K1662" t="str">
        <f>VLOOKUP($B1662,SOCS_box_taxonomy!$B$2:$Z$948,8,0)</f>
        <v xml:space="preserve"> Chordata</v>
      </c>
      <c r="L1662" t="str">
        <f>VLOOKUP($B1662,SOCS_box_taxonomy!$B$2:$Z$948,9,0)</f>
        <v xml:space="preserve"> Craniata</v>
      </c>
      <c r="M1662" t="str">
        <f>VLOOKUP($B1662,SOCS_box_taxonomy!$B$2:$Z$948,10,0)</f>
        <v xml:space="preserve"> Vertebrata</v>
      </c>
      <c r="N1662" t="str">
        <f>VLOOKUP($B1662,SOCS_box_taxonomy!$B$2:$Z$948,11,0)</f>
        <v xml:space="preserve"> Euteleostomi</v>
      </c>
      <c r="O1662" t="str">
        <f>VLOOKUP($B1662,SOCS_box_taxonomy!$B$2:$Z$948,12,0)</f>
        <v>Mammalia</v>
      </c>
      <c r="P1662" t="str">
        <f>VLOOKUP($B1662,SOCS_box_taxonomy!$B$2:$Z$948,13,0)</f>
        <v xml:space="preserve"> Eutheria</v>
      </c>
      <c r="Q1662" t="str">
        <f>VLOOKUP($B1662,SOCS_box_taxonomy!$B$2:$Z$948,14,0)</f>
        <v xml:space="preserve"> Laurasiatheria</v>
      </c>
      <c r="R1662" t="str">
        <f>VLOOKUP($B1662,SOCS_box_taxonomy!$B$2:$Z$948,15,0)</f>
        <v xml:space="preserve"> Carnivora</v>
      </c>
      <c r="S1662" t="str">
        <f>VLOOKUP($B1662,SOCS_box_taxonomy!$B$2:$Z$948,16,0)</f>
        <v xml:space="preserve"> Caniformia</v>
      </c>
      <c r="T1662" t="str">
        <f>VLOOKUP($B1662,SOCS_box_taxonomy!$B$2:$Z$948,17,0)</f>
        <v xml:space="preserve"> Canidae</v>
      </c>
      <c r="U1662" t="str">
        <f>VLOOKUP($B1662,SOCS_box_taxonomy!$B$2:$Z$948,18,0)</f>
        <v>Canis.</v>
      </c>
      <c r="V1662">
        <f>VLOOKUP($B1662,SOCS_box_taxonomy!$B$2:$Z$948,19,0)</f>
        <v>0</v>
      </c>
      <c r="W1662">
        <f>VLOOKUP($B1662,SOCS_box_taxonomy!$B$2:$Z$948,20,0)</f>
        <v>0</v>
      </c>
      <c r="X1662">
        <f>VLOOKUP($B1662,SOCS_box_taxonomy!$B$2:$Z$948,21,0)</f>
        <v>0</v>
      </c>
      <c r="Y1662">
        <f>VLOOKUP($B1662,SOCS_box_taxonomy!$B$2:$Z$948,22,0)</f>
        <v>0</v>
      </c>
    </row>
    <row r="1663" spans="1:26">
      <c r="A1663" t="s">
        <v>763</v>
      </c>
      <c r="B1663" t="s">
        <v>1845</v>
      </c>
      <c r="C1663">
        <v>453</v>
      </c>
      <c r="D1663" t="s">
        <v>1269</v>
      </c>
      <c r="E1663">
        <v>147</v>
      </c>
      <c r="F1663">
        <v>240</v>
      </c>
      <c r="G1663">
        <v>64467</v>
      </c>
      <c r="H1663" t="s">
        <v>1270</v>
      </c>
      <c r="I1663" t="str">
        <f>VLOOKUP($B1663,SOCS_box_taxonomy!$B$2:$Z$948,6,0)</f>
        <v>Eukaryota</v>
      </c>
      <c r="J1663" t="str">
        <f>VLOOKUP($B1663,SOCS_box_taxonomy!$B$2:$Z$948,7,0)</f>
        <v xml:space="preserve"> Metazoa</v>
      </c>
      <c r="K1663" t="str">
        <f>VLOOKUP($B1663,SOCS_box_taxonomy!$B$2:$Z$948,8,0)</f>
        <v xml:space="preserve"> Chordata</v>
      </c>
      <c r="L1663" t="str">
        <f>VLOOKUP($B1663,SOCS_box_taxonomy!$B$2:$Z$948,9,0)</f>
        <v xml:space="preserve"> Craniata</v>
      </c>
      <c r="M1663" t="str">
        <f>VLOOKUP($B1663,SOCS_box_taxonomy!$B$2:$Z$948,10,0)</f>
        <v xml:space="preserve"> Vertebrata</v>
      </c>
      <c r="N1663" t="str">
        <f>VLOOKUP($B1663,SOCS_box_taxonomy!$B$2:$Z$948,11,0)</f>
        <v xml:space="preserve"> Euteleostomi</v>
      </c>
      <c r="O1663" t="str">
        <f>VLOOKUP($B1663,SOCS_box_taxonomy!$B$2:$Z$948,12,0)</f>
        <v>Mammalia</v>
      </c>
      <c r="P1663" t="str">
        <f>VLOOKUP($B1663,SOCS_box_taxonomy!$B$2:$Z$948,13,0)</f>
        <v xml:space="preserve"> Eutheria</v>
      </c>
      <c r="Q1663" t="str">
        <f>VLOOKUP($B1663,SOCS_box_taxonomy!$B$2:$Z$948,14,0)</f>
        <v xml:space="preserve"> Laurasiatheria</v>
      </c>
      <c r="R1663" t="str">
        <f>VLOOKUP($B1663,SOCS_box_taxonomy!$B$2:$Z$948,15,0)</f>
        <v xml:space="preserve"> Carnivora</v>
      </c>
      <c r="S1663" t="str">
        <f>VLOOKUP($B1663,SOCS_box_taxonomy!$B$2:$Z$948,16,0)</f>
        <v xml:space="preserve"> Caniformia</v>
      </c>
      <c r="T1663" t="str">
        <f>VLOOKUP($B1663,SOCS_box_taxonomy!$B$2:$Z$948,17,0)</f>
        <v xml:space="preserve"> Canidae</v>
      </c>
      <c r="U1663" t="str">
        <f>VLOOKUP($B1663,SOCS_box_taxonomy!$B$2:$Z$948,18,0)</f>
        <v>Canis.</v>
      </c>
      <c r="V1663">
        <f>VLOOKUP($B1663,SOCS_box_taxonomy!$B$2:$Z$948,19,0)</f>
        <v>0</v>
      </c>
      <c r="W1663">
        <f>VLOOKUP($B1663,SOCS_box_taxonomy!$B$2:$Z$948,20,0)</f>
        <v>0</v>
      </c>
      <c r="X1663">
        <f>VLOOKUP($B1663,SOCS_box_taxonomy!$B$2:$Z$948,21,0)</f>
        <v>0</v>
      </c>
      <c r="Y1663">
        <f>VLOOKUP($B1663,SOCS_box_taxonomy!$B$2:$Z$948,22,0)</f>
        <v>0</v>
      </c>
    </row>
    <row r="1664" spans="1:26">
      <c r="A1664" t="s">
        <v>763</v>
      </c>
      <c r="B1664" t="s">
        <v>1845</v>
      </c>
      <c r="C1664">
        <v>453</v>
      </c>
      <c r="D1664" t="s">
        <v>1269</v>
      </c>
      <c r="E1664">
        <v>180</v>
      </c>
      <c r="F1664">
        <v>277</v>
      </c>
      <c r="G1664">
        <v>64467</v>
      </c>
      <c r="H1664" t="s">
        <v>1270</v>
      </c>
      <c r="I1664" t="str">
        <f>VLOOKUP($B1664,SOCS_box_taxonomy!$B$2:$Z$948,6,0)</f>
        <v>Eukaryota</v>
      </c>
      <c r="J1664" t="str">
        <f>VLOOKUP($B1664,SOCS_box_taxonomy!$B$2:$Z$948,7,0)</f>
        <v xml:space="preserve"> Metazoa</v>
      </c>
      <c r="K1664" t="str">
        <f>VLOOKUP($B1664,SOCS_box_taxonomy!$B$2:$Z$948,8,0)</f>
        <v xml:space="preserve"> Chordata</v>
      </c>
      <c r="L1664" t="str">
        <f>VLOOKUP($B1664,SOCS_box_taxonomy!$B$2:$Z$948,9,0)</f>
        <v xml:space="preserve"> Craniata</v>
      </c>
      <c r="M1664" t="str">
        <f>VLOOKUP($B1664,SOCS_box_taxonomy!$B$2:$Z$948,10,0)</f>
        <v xml:space="preserve"> Vertebrata</v>
      </c>
      <c r="N1664" t="str">
        <f>VLOOKUP($B1664,SOCS_box_taxonomy!$B$2:$Z$948,11,0)</f>
        <v xml:space="preserve"> Euteleostomi</v>
      </c>
      <c r="O1664" t="str">
        <f>VLOOKUP($B1664,SOCS_box_taxonomy!$B$2:$Z$948,12,0)</f>
        <v>Mammalia</v>
      </c>
      <c r="P1664" t="str">
        <f>VLOOKUP($B1664,SOCS_box_taxonomy!$B$2:$Z$948,13,0)</f>
        <v xml:space="preserve"> Eutheria</v>
      </c>
      <c r="Q1664" t="str">
        <f>VLOOKUP($B1664,SOCS_box_taxonomy!$B$2:$Z$948,14,0)</f>
        <v xml:space="preserve"> Laurasiatheria</v>
      </c>
      <c r="R1664" t="str">
        <f>VLOOKUP($B1664,SOCS_box_taxonomy!$B$2:$Z$948,15,0)</f>
        <v xml:space="preserve"> Carnivora</v>
      </c>
      <c r="S1664" t="str">
        <f>VLOOKUP($B1664,SOCS_box_taxonomy!$B$2:$Z$948,16,0)</f>
        <v xml:space="preserve"> Caniformia</v>
      </c>
      <c r="T1664" t="str">
        <f>VLOOKUP($B1664,SOCS_box_taxonomy!$B$2:$Z$948,17,0)</f>
        <v xml:space="preserve"> Canidae</v>
      </c>
      <c r="U1664" t="str">
        <f>VLOOKUP($B1664,SOCS_box_taxonomy!$B$2:$Z$948,18,0)</f>
        <v>Canis.</v>
      </c>
      <c r="V1664">
        <f>VLOOKUP($B1664,SOCS_box_taxonomy!$B$2:$Z$948,19,0)</f>
        <v>0</v>
      </c>
      <c r="W1664">
        <f>VLOOKUP($B1664,SOCS_box_taxonomy!$B$2:$Z$948,20,0)</f>
        <v>0</v>
      </c>
      <c r="X1664">
        <f>VLOOKUP($B1664,SOCS_box_taxonomy!$B$2:$Z$948,21,0)</f>
        <v>0</v>
      </c>
      <c r="Y1664">
        <f>VLOOKUP($B1664,SOCS_box_taxonomy!$B$2:$Z$948,22,0)</f>
        <v>0</v>
      </c>
    </row>
    <row r="1665" spans="1:26">
      <c r="A1665" t="s">
        <v>763</v>
      </c>
      <c r="B1665" t="s">
        <v>1845</v>
      </c>
      <c r="C1665">
        <v>453</v>
      </c>
      <c r="D1665" t="s">
        <v>1269</v>
      </c>
      <c r="E1665">
        <v>214</v>
      </c>
      <c r="F1665">
        <v>314</v>
      </c>
      <c r="G1665">
        <v>64467</v>
      </c>
      <c r="H1665" t="s">
        <v>1270</v>
      </c>
      <c r="I1665" t="str">
        <f>VLOOKUP($B1665,SOCS_box_taxonomy!$B$2:$Z$948,6,0)</f>
        <v>Eukaryota</v>
      </c>
      <c r="J1665" t="str">
        <f>VLOOKUP($B1665,SOCS_box_taxonomy!$B$2:$Z$948,7,0)</f>
        <v xml:space="preserve"> Metazoa</v>
      </c>
      <c r="K1665" t="str">
        <f>VLOOKUP($B1665,SOCS_box_taxonomy!$B$2:$Z$948,8,0)</f>
        <v xml:space="preserve"> Chordata</v>
      </c>
      <c r="L1665" t="str">
        <f>VLOOKUP($B1665,SOCS_box_taxonomy!$B$2:$Z$948,9,0)</f>
        <v xml:space="preserve"> Craniata</v>
      </c>
      <c r="M1665" t="str">
        <f>VLOOKUP($B1665,SOCS_box_taxonomy!$B$2:$Z$948,10,0)</f>
        <v xml:space="preserve"> Vertebrata</v>
      </c>
      <c r="N1665" t="str">
        <f>VLOOKUP($B1665,SOCS_box_taxonomy!$B$2:$Z$948,11,0)</f>
        <v xml:space="preserve"> Euteleostomi</v>
      </c>
      <c r="O1665" t="str">
        <f>VLOOKUP($B1665,SOCS_box_taxonomy!$B$2:$Z$948,12,0)</f>
        <v>Mammalia</v>
      </c>
      <c r="P1665" t="str">
        <f>VLOOKUP($B1665,SOCS_box_taxonomy!$B$2:$Z$948,13,0)</f>
        <v xml:space="preserve"> Eutheria</v>
      </c>
      <c r="Q1665" t="str">
        <f>VLOOKUP($B1665,SOCS_box_taxonomy!$B$2:$Z$948,14,0)</f>
        <v xml:space="preserve"> Laurasiatheria</v>
      </c>
      <c r="R1665" t="str">
        <f>VLOOKUP($B1665,SOCS_box_taxonomy!$B$2:$Z$948,15,0)</f>
        <v xml:space="preserve"> Carnivora</v>
      </c>
      <c r="S1665" t="str">
        <f>VLOOKUP($B1665,SOCS_box_taxonomy!$B$2:$Z$948,16,0)</f>
        <v xml:space="preserve"> Caniformia</v>
      </c>
      <c r="T1665" t="str">
        <f>VLOOKUP($B1665,SOCS_box_taxonomy!$B$2:$Z$948,17,0)</f>
        <v xml:space="preserve"> Canidae</v>
      </c>
      <c r="U1665" t="str">
        <f>VLOOKUP($B1665,SOCS_box_taxonomy!$B$2:$Z$948,18,0)</f>
        <v>Canis.</v>
      </c>
      <c r="V1665">
        <f>VLOOKUP($B1665,SOCS_box_taxonomy!$B$2:$Z$948,19,0)</f>
        <v>0</v>
      </c>
      <c r="W1665">
        <f>VLOOKUP($B1665,SOCS_box_taxonomy!$B$2:$Z$948,20,0)</f>
        <v>0</v>
      </c>
      <c r="X1665">
        <f>VLOOKUP($B1665,SOCS_box_taxonomy!$B$2:$Z$948,21,0)</f>
        <v>0</v>
      </c>
      <c r="Y1665">
        <f>VLOOKUP($B1665,SOCS_box_taxonomy!$B$2:$Z$948,22,0)</f>
        <v>0</v>
      </c>
    </row>
    <row r="1666" spans="1:26">
      <c r="A1666" t="s">
        <v>763</v>
      </c>
      <c r="B1666" t="s">
        <v>1845</v>
      </c>
      <c r="C1666">
        <v>453</v>
      </c>
      <c r="D1666" t="s">
        <v>1269</v>
      </c>
      <c r="E1666">
        <v>61</v>
      </c>
      <c r="F1666">
        <v>173</v>
      </c>
      <c r="G1666">
        <v>64467</v>
      </c>
      <c r="H1666" t="s">
        <v>1270</v>
      </c>
      <c r="I1666" t="str">
        <f>VLOOKUP($B1666,SOCS_box_taxonomy!$B$2:$Z$948,6,0)</f>
        <v>Eukaryota</v>
      </c>
      <c r="J1666" t="str">
        <f>VLOOKUP($B1666,SOCS_box_taxonomy!$B$2:$Z$948,7,0)</f>
        <v xml:space="preserve"> Metazoa</v>
      </c>
      <c r="K1666" t="str">
        <f>VLOOKUP($B1666,SOCS_box_taxonomy!$B$2:$Z$948,8,0)</f>
        <v xml:space="preserve"> Chordata</v>
      </c>
      <c r="L1666" t="str">
        <f>VLOOKUP($B1666,SOCS_box_taxonomy!$B$2:$Z$948,9,0)</f>
        <v xml:space="preserve"> Craniata</v>
      </c>
      <c r="M1666" t="str">
        <f>VLOOKUP($B1666,SOCS_box_taxonomy!$B$2:$Z$948,10,0)</f>
        <v xml:space="preserve"> Vertebrata</v>
      </c>
      <c r="N1666" t="str">
        <f>VLOOKUP($B1666,SOCS_box_taxonomy!$B$2:$Z$948,11,0)</f>
        <v xml:space="preserve"> Euteleostomi</v>
      </c>
      <c r="O1666" t="str">
        <f>VLOOKUP($B1666,SOCS_box_taxonomy!$B$2:$Z$948,12,0)</f>
        <v>Mammalia</v>
      </c>
      <c r="P1666" t="str">
        <f>VLOOKUP($B1666,SOCS_box_taxonomy!$B$2:$Z$948,13,0)</f>
        <v xml:space="preserve"> Eutheria</v>
      </c>
      <c r="Q1666" t="str">
        <f>VLOOKUP($B1666,SOCS_box_taxonomy!$B$2:$Z$948,14,0)</f>
        <v xml:space="preserve"> Laurasiatheria</v>
      </c>
      <c r="R1666" t="str">
        <f>VLOOKUP($B1666,SOCS_box_taxonomy!$B$2:$Z$948,15,0)</f>
        <v xml:space="preserve"> Carnivora</v>
      </c>
      <c r="S1666" t="str">
        <f>VLOOKUP($B1666,SOCS_box_taxonomy!$B$2:$Z$948,16,0)</f>
        <v xml:space="preserve"> Caniformia</v>
      </c>
      <c r="T1666" t="str">
        <f>VLOOKUP($B1666,SOCS_box_taxonomy!$B$2:$Z$948,17,0)</f>
        <v xml:space="preserve"> Canidae</v>
      </c>
      <c r="U1666" t="str">
        <f>VLOOKUP($B1666,SOCS_box_taxonomy!$B$2:$Z$948,18,0)</f>
        <v>Canis.</v>
      </c>
      <c r="V1666">
        <f>VLOOKUP($B1666,SOCS_box_taxonomy!$B$2:$Z$948,19,0)</f>
        <v>0</v>
      </c>
      <c r="W1666">
        <f>VLOOKUP($B1666,SOCS_box_taxonomy!$B$2:$Z$948,20,0)</f>
        <v>0</v>
      </c>
      <c r="X1666">
        <f>VLOOKUP($B1666,SOCS_box_taxonomy!$B$2:$Z$948,21,0)</f>
        <v>0</v>
      </c>
      <c r="Y1666">
        <f>VLOOKUP($B1666,SOCS_box_taxonomy!$B$2:$Z$948,22,0)</f>
        <v>0</v>
      </c>
    </row>
    <row r="1667" spans="1:26">
      <c r="A1667" t="s">
        <v>763</v>
      </c>
      <c r="B1667" t="s">
        <v>1845</v>
      </c>
      <c r="C1667">
        <v>453</v>
      </c>
      <c r="D1667" t="s">
        <v>21</v>
      </c>
      <c r="E1667">
        <v>408</v>
      </c>
      <c r="F1667">
        <v>447</v>
      </c>
      <c r="G1667">
        <v>1016</v>
      </c>
      <c r="H1667" t="s">
        <v>1265</v>
      </c>
      <c r="I1667" t="str">
        <f>VLOOKUP($B1667,SOCS_box_taxonomy!$B$2:$Z$948,6,0)</f>
        <v>Eukaryota</v>
      </c>
      <c r="J1667" t="str">
        <f>VLOOKUP($B1667,SOCS_box_taxonomy!$B$2:$Z$948,7,0)</f>
        <v xml:space="preserve"> Metazoa</v>
      </c>
      <c r="K1667" t="str">
        <f>VLOOKUP($B1667,SOCS_box_taxonomy!$B$2:$Z$948,8,0)</f>
        <v xml:space="preserve"> Chordata</v>
      </c>
      <c r="L1667" t="str">
        <f>VLOOKUP($B1667,SOCS_box_taxonomy!$B$2:$Z$948,9,0)</f>
        <v xml:space="preserve"> Craniata</v>
      </c>
      <c r="M1667" t="str">
        <f>VLOOKUP($B1667,SOCS_box_taxonomy!$B$2:$Z$948,10,0)</f>
        <v xml:space="preserve"> Vertebrata</v>
      </c>
      <c r="N1667" t="str">
        <f>VLOOKUP($B1667,SOCS_box_taxonomy!$B$2:$Z$948,11,0)</f>
        <v xml:space="preserve"> Euteleostomi</v>
      </c>
      <c r="O1667" t="str">
        <f>VLOOKUP($B1667,SOCS_box_taxonomy!$B$2:$Z$948,12,0)</f>
        <v>Mammalia</v>
      </c>
      <c r="P1667" t="str">
        <f>VLOOKUP($B1667,SOCS_box_taxonomy!$B$2:$Z$948,13,0)</f>
        <v xml:space="preserve"> Eutheria</v>
      </c>
      <c r="Q1667" t="str">
        <f>VLOOKUP($B1667,SOCS_box_taxonomy!$B$2:$Z$948,14,0)</f>
        <v xml:space="preserve"> Laurasiatheria</v>
      </c>
      <c r="R1667" t="str">
        <f>VLOOKUP($B1667,SOCS_box_taxonomy!$B$2:$Z$948,15,0)</f>
        <v xml:space="preserve"> Carnivora</v>
      </c>
      <c r="S1667" t="str">
        <f>VLOOKUP($B1667,SOCS_box_taxonomy!$B$2:$Z$948,16,0)</f>
        <v xml:space="preserve"> Caniformia</v>
      </c>
      <c r="T1667" t="str">
        <f>VLOOKUP($B1667,SOCS_box_taxonomy!$B$2:$Z$948,17,0)</f>
        <v xml:space="preserve"> Canidae</v>
      </c>
      <c r="U1667" t="str">
        <f>VLOOKUP($B1667,SOCS_box_taxonomy!$B$2:$Z$948,18,0)</f>
        <v>Canis.</v>
      </c>
      <c r="V1667">
        <f>VLOOKUP($B1667,SOCS_box_taxonomy!$B$2:$Z$948,19,0)</f>
        <v>0</v>
      </c>
      <c r="W1667">
        <f>VLOOKUP($B1667,SOCS_box_taxonomy!$B$2:$Z$948,20,0)</f>
        <v>0</v>
      </c>
      <c r="X1667">
        <f>VLOOKUP($B1667,SOCS_box_taxonomy!$B$2:$Z$948,21,0)</f>
        <v>0</v>
      </c>
      <c r="Y1667">
        <f>VLOOKUP($B1667,SOCS_box_taxonomy!$B$2:$Z$948,22,0)</f>
        <v>0</v>
      </c>
      <c r="Z1667">
        <f>$F1667-$E1667+1</f>
        <v>40</v>
      </c>
    </row>
    <row r="1668" spans="1:26">
      <c r="A1668" t="s">
        <v>764</v>
      </c>
      <c r="B1668" t="s">
        <v>1846</v>
      </c>
      <c r="C1668">
        <v>493</v>
      </c>
      <c r="D1668" t="s">
        <v>21</v>
      </c>
      <c r="E1668">
        <v>453</v>
      </c>
      <c r="F1668">
        <v>492</v>
      </c>
      <c r="G1668">
        <v>1016</v>
      </c>
      <c r="H1668" t="s">
        <v>1265</v>
      </c>
      <c r="I1668" t="str">
        <f>VLOOKUP($B1668,SOCS_box_taxonomy!$B$2:$Z$948,6,0)</f>
        <v>Eukaryota</v>
      </c>
      <c r="J1668" t="str">
        <f>VLOOKUP($B1668,SOCS_box_taxonomy!$B$2:$Z$948,7,0)</f>
        <v xml:space="preserve"> Metazoa</v>
      </c>
      <c r="K1668" t="str">
        <f>VLOOKUP($B1668,SOCS_box_taxonomy!$B$2:$Z$948,8,0)</f>
        <v xml:space="preserve"> Ecdysozoa</v>
      </c>
      <c r="L1668" t="str">
        <f>VLOOKUP($B1668,SOCS_box_taxonomy!$B$2:$Z$948,9,0)</f>
        <v xml:space="preserve"> Nematoda</v>
      </c>
      <c r="M1668" t="str">
        <f>VLOOKUP($B1668,SOCS_box_taxonomy!$B$2:$Z$948,10,0)</f>
        <v xml:space="preserve"> Chromadorea</v>
      </c>
      <c r="N1668" t="str">
        <f>VLOOKUP($B1668,SOCS_box_taxonomy!$B$2:$Z$948,11,0)</f>
        <v xml:space="preserve"> Rhabditida</v>
      </c>
      <c r="O1668" t="str">
        <f>VLOOKUP($B1668,SOCS_box_taxonomy!$B$2:$Z$948,12,0)</f>
        <v>Rhabditoidea</v>
      </c>
      <c r="P1668" t="str">
        <f>VLOOKUP($B1668,SOCS_box_taxonomy!$B$2:$Z$948,13,0)</f>
        <v xml:space="preserve"> Rhabditidae</v>
      </c>
      <c r="Q1668" t="str">
        <f>VLOOKUP($B1668,SOCS_box_taxonomy!$B$2:$Z$948,14,0)</f>
        <v xml:space="preserve"> Peloderinae</v>
      </c>
      <c r="R1668" t="str">
        <f>VLOOKUP($B1668,SOCS_box_taxonomy!$B$2:$Z$948,15,0)</f>
        <v xml:space="preserve"> Caenorhabditis.</v>
      </c>
      <c r="S1668">
        <f>VLOOKUP($B1668,SOCS_box_taxonomy!$B$2:$Z$948,16,0)</f>
        <v>0</v>
      </c>
      <c r="T1668">
        <f>VLOOKUP($B1668,SOCS_box_taxonomy!$B$2:$Z$948,17,0)</f>
        <v>0</v>
      </c>
      <c r="U1668">
        <f>VLOOKUP($B1668,SOCS_box_taxonomy!$B$2:$Z$948,18,0)</f>
        <v>0</v>
      </c>
      <c r="V1668">
        <f>VLOOKUP($B1668,SOCS_box_taxonomy!$B$2:$Z$948,19,0)</f>
        <v>0</v>
      </c>
      <c r="W1668">
        <f>VLOOKUP($B1668,SOCS_box_taxonomy!$B$2:$Z$948,20,0)</f>
        <v>0</v>
      </c>
      <c r="X1668">
        <f>VLOOKUP($B1668,SOCS_box_taxonomy!$B$2:$Z$948,21,0)</f>
        <v>0</v>
      </c>
      <c r="Y1668">
        <f>VLOOKUP($B1668,SOCS_box_taxonomy!$B$2:$Z$948,22,0)</f>
        <v>0</v>
      </c>
      <c r="Z1668">
        <f>$F1668-$E1668+1</f>
        <v>40</v>
      </c>
    </row>
    <row r="1669" spans="1:26">
      <c r="A1669" t="s">
        <v>765</v>
      </c>
      <c r="B1669" t="s">
        <v>1847</v>
      </c>
      <c r="C1669">
        <v>483</v>
      </c>
      <c r="D1669" t="s">
        <v>1319</v>
      </c>
      <c r="E1669">
        <v>130</v>
      </c>
      <c r="F1669">
        <v>157</v>
      </c>
      <c r="G1669">
        <v>5717</v>
      </c>
      <c r="H1669" t="s">
        <v>1320</v>
      </c>
      <c r="I1669" t="str">
        <f>VLOOKUP($B1669,SOCS_box_taxonomy!$B$2:$Z$948,6,0)</f>
        <v>Eukaryota</v>
      </c>
      <c r="J1669" t="str">
        <f>VLOOKUP($B1669,SOCS_box_taxonomy!$B$2:$Z$948,7,0)</f>
        <v xml:space="preserve"> Metazoa</v>
      </c>
      <c r="K1669" t="str">
        <f>VLOOKUP($B1669,SOCS_box_taxonomy!$B$2:$Z$948,8,0)</f>
        <v xml:space="preserve"> Ecdysozoa</v>
      </c>
      <c r="L1669" t="str">
        <f>VLOOKUP($B1669,SOCS_box_taxonomy!$B$2:$Z$948,9,0)</f>
        <v xml:space="preserve"> Nematoda</v>
      </c>
      <c r="M1669" t="str">
        <f>VLOOKUP($B1669,SOCS_box_taxonomy!$B$2:$Z$948,10,0)</f>
        <v xml:space="preserve"> Chromadorea</v>
      </c>
      <c r="N1669" t="str">
        <f>VLOOKUP($B1669,SOCS_box_taxonomy!$B$2:$Z$948,11,0)</f>
        <v xml:space="preserve"> Rhabditida</v>
      </c>
      <c r="O1669" t="str">
        <f>VLOOKUP($B1669,SOCS_box_taxonomy!$B$2:$Z$948,12,0)</f>
        <v>Rhabditoidea</v>
      </c>
      <c r="P1669" t="str">
        <f>VLOOKUP($B1669,SOCS_box_taxonomy!$B$2:$Z$948,13,0)</f>
        <v xml:space="preserve"> Rhabditidae</v>
      </c>
      <c r="Q1669" t="str">
        <f>VLOOKUP($B1669,SOCS_box_taxonomy!$B$2:$Z$948,14,0)</f>
        <v xml:space="preserve"> Peloderinae</v>
      </c>
      <c r="R1669" t="str">
        <f>VLOOKUP($B1669,SOCS_box_taxonomy!$B$2:$Z$948,15,0)</f>
        <v xml:space="preserve"> Caenorhabditis.</v>
      </c>
      <c r="S1669">
        <f>VLOOKUP($B1669,SOCS_box_taxonomy!$B$2:$Z$948,16,0)</f>
        <v>0</v>
      </c>
      <c r="T1669">
        <f>VLOOKUP($B1669,SOCS_box_taxonomy!$B$2:$Z$948,17,0)</f>
        <v>0</v>
      </c>
      <c r="U1669">
        <f>VLOOKUP($B1669,SOCS_box_taxonomy!$B$2:$Z$948,18,0)</f>
        <v>0</v>
      </c>
      <c r="V1669">
        <f>VLOOKUP($B1669,SOCS_box_taxonomy!$B$2:$Z$948,19,0)</f>
        <v>0</v>
      </c>
      <c r="W1669">
        <f>VLOOKUP($B1669,SOCS_box_taxonomy!$B$2:$Z$948,20,0)</f>
        <v>0</v>
      </c>
      <c r="X1669">
        <f>VLOOKUP($B1669,SOCS_box_taxonomy!$B$2:$Z$948,21,0)</f>
        <v>0</v>
      </c>
      <c r="Y1669">
        <f>VLOOKUP($B1669,SOCS_box_taxonomy!$B$2:$Z$948,22,0)</f>
        <v>0</v>
      </c>
    </row>
    <row r="1670" spans="1:26">
      <c r="A1670" t="s">
        <v>765</v>
      </c>
      <c r="B1670" t="s">
        <v>1847</v>
      </c>
      <c r="C1670">
        <v>483</v>
      </c>
      <c r="D1670" t="s">
        <v>1269</v>
      </c>
      <c r="E1670">
        <v>22</v>
      </c>
      <c r="F1670">
        <v>111</v>
      </c>
      <c r="G1670">
        <v>64467</v>
      </c>
      <c r="H1670" t="s">
        <v>1270</v>
      </c>
      <c r="I1670" t="str">
        <f>VLOOKUP($B1670,SOCS_box_taxonomy!$B$2:$Z$948,6,0)</f>
        <v>Eukaryota</v>
      </c>
      <c r="J1670" t="str">
        <f>VLOOKUP($B1670,SOCS_box_taxonomy!$B$2:$Z$948,7,0)</f>
        <v xml:space="preserve"> Metazoa</v>
      </c>
      <c r="K1670" t="str">
        <f>VLOOKUP($B1670,SOCS_box_taxonomy!$B$2:$Z$948,8,0)</f>
        <v xml:space="preserve"> Ecdysozoa</v>
      </c>
      <c r="L1670" t="str">
        <f>VLOOKUP($B1670,SOCS_box_taxonomy!$B$2:$Z$948,9,0)</f>
        <v xml:space="preserve"> Nematoda</v>
      </c>
      <c r="M1670" t="str">
        <f>VLOOKUP($B1670,SOCS_box_taxonomy!$B$2:$Z$948,10,0)</f>
        <v xml:space="preserve"> Chromadorea</v>
      </c>
      <c r="N1670" t="str">
        <f>VLOOKUP($B1670,SOCS_box_taxonomy!$B$2:$Z$948,11,0)</f>
        <v xml:space="preserve"> Rhabditida</v>
      </c>
      <c r="O1670" t="str">
        <f>VLOOKUP($B1670,SOCS_box_taxonomy!$B$2:$Z$948,12,0)</f>
        <v>Rhabditoidea</v>
      </c>
      <c r="P1670" t="str">
        <f>VLOOKUP($B1670,SOCS_box_taxonomy!$B$2:$Z$948,13,0)</f>
        <v xml:space="preserve"> Rhabditidae</v>
      </c>
      <c r="Q1670" t="str">
        <f>VLOOKUP($B1670,SOCS_box_taxonomy!$B$2:$Z$948,14,0)</f>
        <v xml:space="preserve"> Peloderinae</v>
      </c>
      <c r="R1670" t="str">
        <f>VLOOKUP($B1670,SOCS_box_taxonomy!$B$2:$Z$948,15,0)</f>
        <v xml:space="preserve"> Caenorhabditis.</v>
      </c>
      <c r="S1670">
        <f>VLOOKUP($B1670,SOCS_box_taxonomy!$B$2:$Z$948,16,0)</f>
        <v>0</v>
      </c>
      <c r="T1670">
        <f>VLOOKUP($B1670,SOCS_box_taxonomy!$B$2:$Z$948,17,0)</f>
        <v>0</v>
      </c>
      <c r="U1670">
        <f>VLOOKUP($B1670,SOCS_box_taxonomy!$B$2:$Z$948,18,0)</f>
        <v>0</v>
      </c>
      <c r="V1670">
        <f>VLOOKUP($B1670,SOCS_box_taxonomy!$B$2:$Z$948,19,0)</f>
        <v>0</v>
      </c>
      <c r="W1670">
        <f>VLOOKUP($B1670,SOCS_box_taxonomy!$B$2:$Z$948,20,0)</f>
        <v>0</v>
      </c>
      <c r="X1670">
        <f>VLOOKUP($B1670,SOCS_box_taxonomy!$B$2:$Z$948,21,0)</f>
        <v>0</v>
      </c>
      <c r="Y1670">
        <f>VLOOKUP($B1670,SOCS_box_taxonomy!$B$2:$Z$948,22,0)</f>
        <v>0</v>
      </c>
    </row>
    <row r="1671" spans="1:26">
      <c r="A1671" t="s">
        <v>765</v>
      </c>
      <c r="B1671" t="s">
        <v>1847</v>
      </c>
      <c r="C1671">
        <v>483</v>
      </c>
      <c r="D1671" t="s">
        <v>1269</v>
      </c>
      <c r="E1671">
        <v>166</v>
      </c>
      <c r="F1671">
        <v>259</v>
      </c>
      <c r="G1671">
        <v>64467</v>
      </c>
      <c r="H1671" t="s">
        <v>1270</v>
      </c>
      <c r="I1671" t="str">
        <f>VLOOKUP($B1671,SOCS_box_taxonomy!$B$2:$Z$948,6,0)</f>
        <v>Eukaryota</v>
      </c>
      <c r="J1671" t="str">
        <f>VLOOKUP($B1671,SOCS_box_taxonomy!$B$2:$Z$948,7,0)</f>
        <v xml:space="preserve"> Metazoa</v>
      </c>
      <c r="K1671" t="str">
        <f>VLOOKUP($B1671,SOCS_box_taxonomy!$B$2:$Z$948,8,0)</f>
        <v xml:space="preserve"> Ecdysozoa</v>
      </c>
      <c r="L1671" t="str">
        <f>VLOOKUP($B1671,SOCS_box_taxonomy!$B$2:$Z$948,9,0)</f>
        <v xml:space="preserve"> Nematoda</v>
      </c>
      <c r="M1671" t="str">
        <f>VLOOKUP($B1671,SOCS_box_taxonomy!$B$2:$Z$948,10,0)</f>
        <v xml:space="preserve"> Chromadorea</v>
      </c>
      <c r="N1671" t="str">
        <f>VLOOKUP($B1671,SOCS_box_taxonomy!$B$2:$Z$948,11,0)</f>
        <v xml:space="preserve"> Rhabditida</v>
      </c>
      <c r="O1671" t="str">
        <f>VLOOKUP($B1671,SOCS_box_taxonomy!$B$2:$Z$948,12,0)</f>
        <v>Rhabditoidea</v>
      </c>
      <c r="P1671" t="str">
        <f>VLOOKUP($B1671,SOCS_box_taxonomy!$B$2:$Z$948,13,0)</f>
        <v xml:space="preserve"> Rhabditidae</v>
      </c>
      <c r="Q1671" t="str">
        <f>VLOOKUP($B1671,SOCS_box_taxonomy!$B$2:$Z$948,14,0)</f>
        <v xml:space="preserve"> Peloderinae</v>
      </c>
      <c r="R1671" t="str">
        <f>VLOOKUP($B1671,SOCS_box_taxonomy!$B$2:$Z$948,15,0)</f>
        <v xml:space="preserve"> Caenorhabditis.</v>
      </c>
      <c r="S1671">
        <f>VLOOKUP($B1671,SOCS_box_taxonomy!$B$2:$Z$948,16,0)</f>
        <v>0</v>
      </c>
      <c r="T1671">
        <f>VLOOKUP($B1671,SOCS_box_taxonomy!$B$2:$Z$948,17,0)</f>
        <v>0</v>
      </c>
      <c r="U1671">
        <f>VLOOKUP($B1671,SOCS_box_taxonomy!$B$2:$Z$948,18,0)</f>
        <v>0</v>
      </c>
      <c r="V1671">
        <f>VLOOKUP($B1671,SOCS_box_taxonomy!$B$2:$Z$948,19,0)</f>
        <v>0</v>
      </c>
      <c r="W1671">
        <f>VLOOKUP($B1671,SOCS_box_taxonomy!$B$2:$Z$948,20,0)</f>
        <v>0</v>
      </c>
      <c r="X1671">
        <f>VLOOKUP($B1671,SOCS_box_taxonomy!$B$2:$Z$948,21,0)</f>
        <v>0</v>
      </c>
      <c r="Y1671">
        <f>VLOOKUP($B1671,SOCS_box_taxonomy!$B$2:$Z$948,22,0)</f>
        <v>0</v>
      </c>
    </row>
    <row r="1672" spans="1:26">
      <c r="A1672" t="s">
        <v>765</v>
      </c>
      <c r="B1672" t="s">
        <v>1847</v>
      </c>
      <c r="C1672">
        <v>483</v>
      </c>
      <c r="D1672" t="s">
        <v>1269</v>
      </c>
      <c r="E1672">
        <v>198</v>
      </c>
      <c r="F1672">
        <v>293</v>
      </c>
      <c r="G1672">
        <v>64467</v>
      </c>
      <c r="H1672" t="s">
        <v>1270</v>
      </c>
      <c r="I1672" t="str">
        <f>VLOOKUP($B1672,SOCS_box_taxonomy!$B$2:$Z$948,6,0)</f>
        <v>Eukaryota</v>
      </c>
      <c r="J1672" t="str">
        <f>VLOOKUP($B1672,SOCS_box_taxonomy!$B$2:$Z$948,7,0)</f>
        <v xml:space="preserve"> Metazoa</v>
      </c>
      <c r="K1672" t="str">
        <f>VLOOKUP($B1672,SOCS_box_taxonomy!$B$2:$Z$948,8,0)</f>
        <v xml:space="preserve"> Ecdysozoa</v>
      </c>
      <c r="L1672" t="str">
        <f>VLOOKUP($B1672,SOCS_box_taxonomy!$B$2:$Z$948,9,0)</f>
        <v xml:space="preserve"> Nematoda</v>
      </c>
      <c r="M1672" t="str">
        <f>VLOOKUP($B1672,SOCS_box_taxonomy!$B$2:$Z$948,10,0)</f>
        <v xml:space="preserve"> Chromadorea</v>
      </c>
      <c r="N1672" t="str">
        <f>VLOOKUP($B1672,SOCS_box_taxonomy!$B$2:$Z$948,11,0)</f>
        <v xml:space="preserve"> Rhabditida</v>
      </c>
      <c r="O1672" t="str">
        <f>VLOOKUP($B1672,SOCS_box_taxonomy!$B$2:$Z$948,12,0)</f>
        <v>Rhabditoidea</v>
      </c>
      <c r="P1672" t="str">
        <f>VLOOKUP($B1672,SOCS_box_taxonomy!$B$2:$Z$948,13,0)</f>
        <v xml:space="preserve"> Rhabditidae</v>
      </c>
      <c r="Q1672" t="str">
        <f>VLOOKUP($B1672,SOCS_box_taxonomy!$B$2:$Z$948,14,0)</f>
        <v xml:space="preserve"> Peloderinae</v>
      </c>
      <c r="R1672" t="str">
        <f>VLOOKUP($B1672,SOCS_box_taxonomy!$B$2:$Z$948,15,0)</f>
        <v xml:space="preserve"> Caenorhabditis.</v>
      </c>
      <c r="S1672">
        <f>VLOOKUP($B1672,SOCS_box_taxonomy!$B$2:$Z$948,16,0)</f>
        <v>0</v>
      </c>
      <c r="T1672">
        <f>VLOOKUP($B1672,SOCS_box_taxonomy!$B$2:$Z$948,17,0)</f>
        <v>0</v>
      </c>
      <c r="U1672">
        <f>VLOOKUP($B1672,SOCS_box_taxonomy!$B$2:$Z$948,18,0)</f>
        <v>0</v>
      </c>
      <c r="V1672">
        <f>VLOOKUP($B1672,SOCS_box_taxonomy!$B$2:$Z$948,19,0)</f>
        <v>0</v>
      </c>
      <c r="W1672">
        <f>VLOOKUP($B1672,SOCS_box_taxonomy!$B$2:$Z$948,20,0)</f>
        <v>0</v>
      </c>
      <c r="X1672">
        <f>VLOOKUP($B1672,SOCS_box_taxonomy!$B$2:$Z$948,21,0)</f>
        <v>0</v>
      </c>
      <c r="Y1672">
        <f>VLOOKUP($B1672,SOCS_box_taxonomy!$B$2:$Z$948,22,0)</f>
        <v>0</v>
      </c>
    </row>
    <row r="1673" spans="1:26">
      <c r="A1673" t="s">
        <v>765</v>
      </c>
      <c r="B1673" t="s">
        <v>1847</v>
      </c>
      <c r="C1673">
        <v>483</v>
      </c>
      <c r="D1673" t="s">
        <v>1269</v>
      </c>
      <c r="E1673">
        <v>233</v>
      </c>
      <c r="F1673">
        <v>344</v>
      </c>
      <c r="G1673">
        <v>64467</v>
      </c>
      <c r="H1673" t="s">
        <v>1270</v>
      </c>
      <c r="I1673" t="str">
        <f>VLOOKUP($B1673,SOCS_box_taxonomy!$B$2:$Z$948,6,0)</f>
        <v>Eukaryota</v>
      </c>
      <c r="J1673" t="str">
        <f>VLOOKUP($B1673,SOCS_box_taxonomy!$B$2:$Z$948,7,0)</f>
        <v xml:space="preserve"> Metazoa</v>
      </c>
      <c r="K1673" t="str">
        <f>VLOOKUP($B1673,SOCS_box_taxonomy!$B$2:$Z$948,8,0)</f>
        <v xml:space="preserve"> Ecdysozoa</v>
      </c>
      <c r="L1673" t="str">
        <f>VLOOKUP($B1673,SOCS_box_taxonomy!$B$2:$Z$948,9,0)</f>
        <v xml:space="preserve"> Nematoda</v>
      </c>
      <c r="M1673" t="str">
        <f>VLOOKUP($B1673,SOCS_box_taxonomy!$B$2:$Z$948,10,0)</f>
        <v xml:space="preserve"> Chromadorea</v>
      </c>
      <c r="N1673" t="str">
        <f>VLOOKUP($B1673,SOCS_box_taxonomy!$B$2:$Z$948,11,0)</f>
        <v xml:space="preserve"> Rhabditida</v>
      </c>
      <c r="O1673" t="str">
        <f>VLOOKUP($B1673,SOCS_box_taxonomy!$B$2:$Z$948,12,0)</f>
        <v>Rhabditoidea</v>
      </c>
      <c r="P1673" t="str">
        <f>VLOOKUP($B1673,SOCS_box_taxonomy!$B$2:$Z$948,13,0)</f>
        <v xml:space="preserve"> Rhabditidae</v>
      </c>
      <c r="Q1673" t="str">
        <f>VLOOKUP($B1673,SOCS_box_taxonomy!$B$2:$Z$948,14,0)</f>
        <v xml:space="preserve"> Peloderinae</v>
      </c>
      <c r="R1673" t="str">
        <f>VLOOKUP($B1673,SOCS_box_taxonomy!$B$2:$Z$948,15,0)</f>
        <v xml:space="preserve"> Caenorhabditis.</v>
      </c>
      <c r="S1673">
        <f>VLOOKUP($B1673,SOCS_box_taxonomy!$B$2:$Z$948,16,0)</f>
        <v>0</v>
      </c>
      <c r="T1673">
        <f>VLOOKUP($B1673,SOCS_box_taxonomy!$B$2:$Z$948,17,0)</f>
        <v>0</v>
      </c>
      <c r="U1673">
        <f>VLOOKUP($B1673,SOCS_box_taxonomy!$B$2:$Z$948,18,0)</f>
        <v>0</v>
      </c>
      <c r="V1673">
        <f>VLOOKUP($B1673,SOCS_box_taxonomy!$B$2:$Z$948,19,0)</f>
        <v>0</v>
      </c>
      <c r="W1673">
        <f>VLOOKUP($B1673,SOCS_box_taxonomy!$B$2:$Z$948,20,0)</f>
        <v>0</v>
      </c>
      <c r="X1673">
        <f>VLOOKUP($B1673,SOCS_box_taxonomy!$B$2:$Z$948,21,0)</f>
        <v>0</v>
      </c>
      <c r="Y1673">
        <f>VLOOKUP($B1673,SOCS_box_taxonomy!$B$2:$Z$948,22,0)</f>
        <v>0</v>
      </c>
    </row>
    <row r="1674" spans="1:26">
      <c r="A1674" t="s">
        <v>765</v>
      </c>
      <c r="B1674" t="s">
        <v>1847</v>
      </c>
      <c r="C1674">
        <v>483</v>
      </c>
      <c r="D1674" t="s">
        <v>1269</v>
      </c>
      <c r="E1674">
        <v>267</v>
      </c>
      <c r="F1674">
        <v>385</v>
      </c>
      <c r="G1674">
        <v>64467</v>
      </c>
      <c r="H1674" t="s">
        <v>1270</v>
      </c>
      <c r="I1674" t="str">
        <f>VLOOKUP($B1674,SOCS_box_taxonomy!$B$2:$Z$948,6,0)</f>
        <v>Eukaryota</v>
      </c>
      <c r="J1674" t="str">
        <f>VLOOKUP($B1674,SOCS_box_taxonomy!$B$2:$Z$948,7,0)</f>
        <v xml:space="preserve"> Metazoa</v>
      </c>
      <c r="K1674" t="str">
        <f>VLOOKUP($B1674,SOCS_box_taxonomy!$B$2:$Z$948,8,0)</f>
        <v xml:space="preserve"> Ecdysozoa</v>
      </c>
      <c r="L1674" t="str">
        <f>VLOOKUP($B1674,SOCS_box_taxonomy!$B$2:$Z$948,9,0)</f>
        <v xml:space="preserve"> Nematoda</v>
      </c>
      <c r="M1674" t="str">
        <f>VLOOKUP($B1674,SOCS_box_taxonomy!$B$2:$Z$948,10,0)</f>
        <v xml:space="preserve"> Chromadorea</v>
      </c>
      <c r="N1674" t="str">
        <f>VLOOKUP($B1674,SOCS_box_taxonomy!$B$2:$Z$948,11,0)</f>
        <v xml:space="preserve"> Rhabditida</v>
      </c>
      <c r="O1674" t="str">
        <f>VLOOKUP($B1674,SOCS_box_taxonomy!$B$2:$Z$948,12,0)</f>
        <v>Rhabditoidea</v>
      </c>
      <c r="P1674" t="str">
        <f>VLOOKUP($B1674,SOCS_box_taxonomy!$B$2:$Z$948,13,0)</f>
        <v xml:space="preserve"> Rhabditidae</v>
      </c>
      <c r="Q1674" t="str">
        <f>VLOOKUP($B1674,SOCS_box_taxonomy!$B$2:$Z$948,14,0)</f>
        <v xml:space="preserve"> Peloderinae</v>
      </c>
      <c r="R1674" t="str">
        <f>VLOOKUP($B1674,SOCS_box_taxonomy!$B$2:$Z$948,15,0)</f>
        <v xml:space="preserve"> Caenorhabditis.</v>
      </c>
      <c r="S1674">
        <f>VLOOKUP($B1674,SOCS_box_taxonomy!$B$2:$Z$948,16,0)</f>
        <v>0</v>
      </c>
      <c r="T1674">
        <f>VLOOKUP($B1674,SOCS_box_taxonomy!$B$2:$Z$948,17,0)</f>
        <v>0</v>
      </c>
      <c r="U1674">
        <f>VLOOKUP($B1674,SOCS_box_taxonomy!$B$2:$Z$948,18,0)</f>
        <v>0</v>
      </c>
      <c r="V1674">
        <f>VLOOKUP($B1674,SOCS_box_taxonomy!$B$2:$Z$948,19,0)</f>
        <v>0</v>
      </c>
      <c r="W1674">
        <f>VLOOKUP($B1674,SOCS_box_taxonomy!$B$2:$Z$948,20,0)</f>
        <v>0</v>
      </c>
      <c r="X1674">
        <f>VLOOKUP($B1674,SOCS_box_taxonomy!$B$2:$Z$948,21,0)</f>
        <v>0</v>
      </c>
      <c r="Y1674">
        <f>VLOOKUP($B1674,SOCS_box_taxonomy!$B$2:$Z$948,22,0)</f>
        <v>0</v>
      </c>
    </row>
    <row r="1675" spans="1:26">
      <c r="A1675" t="s">
        <v>765</v>
      </c>
      <c r="B1675" t="s">
        <v>1847</v>
      </c>
      <c r="C1675">
        <v>483</v>
      </c>
      <c r="D1675" t="s">
        <v>21</v>
      </c>
      <c r="E1675">
        <v>445</v>
      </c>
      <c r="F1675">
        <v>481</v>
      </c>
      <c r="G1675">
        <v>1016</v>
      </c>
      <c r="H1675" t="s">
        <v>1265</v>
      </c>
      <c r="I1675" t="str">
        <f>VLOOKUP($B1675,SOCS_box_taxonomy!$B$2:$Z$948,6,0)</f>
        <v>Eukaryota</v>
      </c>
      <c r="J1675" t="str">
        <f>VLOOKUP($B1675,SOCS_box_taxonomy!$B$2:$Z$948,7,0)</f>
        <v xml:space="preserve"> Metazoa</v>
      </c>
      <c r="K1675" t="str">
        <f>VLOOKUP($B1675,SOCS_box_taxonomy!$B$2:$Z$948,8,0)</f>
        <v xml:space="preserve"> Ecdysozoa</v>
      </c>
      <c r="L1675" t="str">
        <f>VLOOKUP($B1675,SOCS_box_taxonomy!$B$2:$Z$948,9,0)</f>
        <v xml:space="preserve"> Nematoda</v>
      </c>
      <c r="M1675" t="str">
        <f>VLOOKUP($B1675,SOCS_box_taxonomy!$B$2:$Z$948,10,0)</f>
        <v xml:space="preserve"> Chromadorea</v>
      </c>
      <c r="N1675" t="str">
        <f>VLOOKUP($B1675,SOCS_box_taxonomy!$B$2:$Z$948,11,0)</f>
        <v xml:space="preserve"> Rhabditida</v>
      </c>
      <c r="O1675" t="str">
        <f>VLOOKUP($B1675,SOCS_box_taxonomy!$B$2:$Z$948,12,0)</f>
        <v>Rhabditoidea</v>
      </c>
      <c r="P1675" t="str">
        <f>VLOOKUP($B1675,SOCS_box_taxonomy!$B$2:$Z$948,13,0)</f>
        <v xml:space="preserve"> Rhabditidae</v>
      </c>
      <c r="Q1675" t="str">
        <f>VLOOKUP($B1675,SOCS_box_taxonomy!$B$2:$Z$948,14,0)</f>
        <v xml:space="preserve"> Peloderinae</v>
      </c>
      <c r="R1675" t="str">
        <f>VLOOKUP($B1675,SOCS_box_taxonomy!$B$2:$Z$948,15,0)</f>
        <v xml:space="preserve"> Caenorhabditis.</v>
      </c>
      <c r="S1675">
        <f>VLOOKUP($B1675,SOCS_box_taxonomy!$B$2:$Z$948,16,0)</f>
        <v>0</v>
      </c>
      <c r="T1675">
        <f>VLOOKUP($B1675,SOCS_box_taxonomy!$B$2:$Z$948,17,0)</f>
        <v>0</v>
      </c>
      <c r="U1675">
        <f>VLOOKUP($B1675,SOCS_box_taxonomy!$B$2:$Z$948,18,0)</f>
        <v>0</v>
      </c>
      <c r="V1675">
        <f>VLOOKUP($B1675,SOCS_box_taxonomy!$B$2:$Z$948,19,0)</f>
        <v>0</v>
      </c>
      <c r="W1675">
        <f>VLOOKUP($B1675,SOCS_box_taxonomy!$B$2:$Z$948,20,0)</f>
        <v>0</v>
      </c>
      <c r="X1675">
        <f>VLOOKUP($B1675,SOCS_box_taxonomy!$B$2:$Z$948,21,0)</f>
        <v>0</v>
      </c>
      <c r="Y1675">
        <f>VLOOKUP($B1675,SOCS_box_taxonomy!$B$2:$Z$948,22,0)</f>
        <v>0</v>
      </c>
      <c r="Z1675">
        <f>$F1675-$E1675+1</f>
        <v>37</v>
      </c>
    </row>
    <row r="1676" spans="1:26">
      <c r="A1676" t="s">
        <v>766</v>
      </c>
      <c r="B1676" t="s">
        <v>1848</v>
      </c>
      <c r="C1676">
        <v>201</v>
      </c>
      <c r="D1676" t="s">
        <v>1286</v>
      </c>
      <c r="E1676">
        <v>45</v>
      </c>
      <c r="F1676">
        <v>126</v>
      </c>
      <c r="G1676">
        <v>4403</v>
      </c>
      <c r="H1676" t="s">
        <v>1287</v>
      </c>
      <c r="I1676" t="str">
        <f>VLOOKUP($B1676,SOCS_box_taxonomy!$B$2:$Z$948,6,0)</f>
        <v>Eukaryota</v>
      </c>
      <c r="J1676" t="str">
        <f>VLOOKUP($B1676,SOCS_box_taxonomy!$B$2:$Z$948,7,0)</f>
        <v xml:space="preserve"> Metazoa</v>
      </c>
      <c r="K1676" t="str">
        <f>VLOOKUP($B1676,SOCS_box_taxonomy!$B$2:$Z$948,8,0)</f>
        <v xml:space="preserve"> Chordata</v>
      </c>
      <c r="L1676" t="str">
        <f>VLOOKUP($B1676,SOCS_box_taxonomy!$B$2:$Z$948,9,0)</f>
        <v xml:space="preserve"> Craniata</v>
      </c>
      <c r="M1676" t="str">
        <f>VLOOKUP($B1676,SOCS_box_taxonomy!$B$2:$Z$948,10,0)</f>
        <v xml:space="preserve"> Vertebrata</v>
      </c>
      <c r="N1676" t="str">
        <f>VLOOKUP($B1676,SOCS_box_taxonomy!$B$2:$Z$948,11,0)</f>
        <v xml:space="preserve"> Euteleostomi</v>
      </c>
      <c r="O1676" t="str">
        <f>VLOOKUP($B1676,SOCS_box_taxonomy!$B$2:$Z$948,12,0)</f>
        <v>Actinopterygii</v>
      </c>
      <c r="P1676" t="str">
        <f>VLOOKUP($B1676,SOCS_box_taxonomy!$B$2:$Z$948,13,0)</f>
        <v xml:space="preserve"> Neopterygii</v>
      </c>
      <c r="Q1676" t="str">
        <f>VLOOKUP($B1676,SOCS_box_taxonomy!$B$2:$Z$948,14,0)</f>
        <v xml:space="preserve"> Teleostei</v>
      </c>
      <c r="R1676" t="str">
        <f>VLOOKUP($B1676,SOCS_box_taxonomy!$B$2:$Z$948,15,0)</f>
        <v xml:space="preserve"> Ostariophysi</v>
      </c>
      <c r="S1676" t="str">
        <f>VLOOKUP($B1676,SOCS_box_taxonomy!$B$2:$Z$948,16,0)</f>
        <v xml:space="preserve"> Siluriformes</v>
      </c>
      <c r="T1676" t="str">
        <f>VLOOKUP($B1676,SOCS_box_taxonomy!$B$2:$Z$948,17,0)</f>
        <v>Ictaluridae</v>
      </c>
      <c r="U1676" t="str">
        <f>VLOOKUP($B1676,SOCS_box_taxonomy!$B$2:$Z$948,18,0)</f>
        <v xml:space="preserve"> Ictalurus.</v>
      </c>
      <c r="V1676">
        <f>VLOOKUP($B1676,SOCS_box_taxonomy!$B$2:$Z$948,19,0)</f>
        <v>0</v>
      </c>
      <c r="W1676">
        <f>VLOOKUP($B1676,SOCS_box_taxonomy!$B$2:$Z$948,20,0)</f>
        <v>0</v>
      </c>
      <c r="X1676">
        <f>VLOOKUP($B1676,SOCS_box_taxonomy!$B$2:$Z$948,21,0)</f>
        <v>0</v>
      </c>
      <c r="Y1676">
        <f>VLOOKUP($B1676,SOCS_box_taxonomy!$B$2:$Z$948,22,0)</f>
        <v>0</v>
      </c>
    </row>
    <row r="1677" spans="1:26">
      <c r="A1677" t="s">
        <v>766</v>
      </c>
      <c r="B1677" t="s">
        <v>1848</v>
      </c>
      <c r="C1677">
        <v>201</v>
      </c>
      <c r="D1677" t="s">
        <v>21</v>
      </c>
      <c r="E1677">
        <v>162</v>
      </c>
      <c r="F1677">
        <v>198</v>
      </c>
      <c r="G1677">
        <v>1016</v>
      </c>
      <c r="H1677" t="s">
        <v>1265</v>
      </c>
      <c r="I1677" t="str">
        <f>VLOOKUP($B1677,SOCS_box_taxonomy!$B$2:$Z$948,6,0)</f>
        <v>Eukaryota</v>
      </c>
      <c r="J1677" t="str">
        <f>VLOOKUP($B1677,SOCS_box_taxonomy!$B$2:$Z$948,7,0)</f>
        <v xml:space="preserve"> Metazoa</v>
      </c>
      <c r="K1677" t="str">
        <f>VLOOKUP($B1677,SOCS_box_taxonomy!$B$2:$Z$948,8,0)</f>
        <v xml:space="preserve"> Chordata</v>
      </c>
      <c r="L1677" t="str">
        <f>VLOOKUP($B1677,SOCS_box_taxonomy!$B$2:$Z$948,9,0)</f>
        <v xml:space="preserve"> Craniata</v>
      </c>
      <c r="M1677" t="str">
        <f>VLOOKUP($B1677,SOCS_box_taxonomy!$B$2:$Z$948,10,0)</f>
        <v xml:space="preserve"> Vertebrata</v>
      </c>
      <c r="N1677" t="str">
        <f>VLOOKUP($B1677,SOCS_box_taxonomy!$B$2:$Z$948,11,0)</f>
        <v xml:space="preserve"> Euteleostomi</v>
      </c>
      <c r="O1677" t="str">
        <f>VLOOKUP($B1677,SOCS_box_taxonomy!$B$2:$Z$948,12,0)</f>
        <v>Actinopterygii</v>
      </c>
      <c r="P1677" t="str">
        <f>VLOOKUP($B1677,SOCS_box_taxonomy!$B$2:$Z$948,13,0)</f>
        <v xml:space="preserve"> Neopterygii</v>
      </c>
      <c r="Q1677" t="str">
        <f>VLOOKUP($B1677,SOCS_box_taxonomy!$B$2:$Z$948,14,0)</f>
        <v xml:space="preserve"> Teleostei</v>
      </c>
      <c r="R1677" t="str">
        <f>VLOOKUP($B1677,SOCS_box_taxonomy!$B$2:$Z$948,15,0)</f>
        <v xml:space="preserve"> Ostariophysi</v>
      </c>
      <c r="S1677" t="str">
        <f>VLOOKUP($B1677,SOCS_box_taxonomy!$B$2:$Z$948,16,0)</f>
        <v xml:space="preserve"> Siluriformes</v>
      </c>
      <c r="T1677" t="str">
        <f>VLOOKUP($B1677,SOCS_box_taxonomy!$B$2:$Z$948,17,0)</f>
        <v>Ictaluridae</v>
      </c>
      <c r="U1677" t="str">
        <f>VLOOKUP($B1677,SOCS_box_taxonomy!$B$2:$Z$948,18,0)</f>
        <v xml:space="preserve"> Ictalurus.</v>
      </c>
      <c r="V1677">
        <f>VLOOKUP($B1677,SOCS_box_taxonomy!$B$2:$Z$948,19,0)</f>
        <v>0</v>
      </c>
      <c r="W1677">
        <f>VLOOKUP($B1677,SOCS_box_taxonomy!$B$2:$Z$948,20,0)</f>
        <v>0</v>
      </c>
      <c r="X1677">
        <f>VLOOKUP($B1677,SOCS_box_taxonomy!$B$2:$Z$948,21,0)</f>
        <v>0</v>
      </c>
      <c r="Y1677">
        <f>VLOOKUP($B1677,SOCS_box_taxonomy!$B$2:$Z$948,22,0)</f>
        <v>0</v>
      </c>
      <c r="Z1677">
        <f>$F1677-$E1677+1</f>
        <v>37</v>
      </c>
    </row>
    <row r="1678" spans="1:26">
      <c r="A1678" t="s">
        <v>770</v>
      </c>
      <c r="B1678" t="s">
        <v>1849</v>
      </c>
      <c r="C1678">
        <v>293</v>
      </c>
      <c r="D1678" t="s">
        <v>1269</v>
      </c>
      <c r="E1678">
        <v>126</v>
      </c>
      <c r="F1678">
        <v>198</v>
      </c>
      <c r="G1678">
        <v>64467</v>
      </c>
      <c r="H1678" t="s">
        <v>1270</v>
      </c>
      <c r="I1678" t="str">
        <f>VLOOKUP($B1678,SOCS_box_taxonomy!$B$2:$Z$948,6,0)</f>
        <v>Eukaryota</v>
      </c>
      <c r="J1678" t="str">
        <f>VLOOKUP($B1678,SOCS_box_taxonomy!$B$2:$Z$948,7,0)</f>
        <v xml:space="preserve"> Metazoa</v>
      </c>
      <c r="K1678" t="str">
        <f>VLOOKUP($B1678,SOCS_box_taxonomy!$B$2:$Z$948,8,0)</f>
        <v xml:space="preserve"> Chordata</v>
      </c>
      <c r="L1678" t="str">
        <f>VLOOKUP($B1678,SOCS_box_taxonomy!$B$2:$Z$948,9,0)</f>
        <v xml:space="preserve"> Craniata</v>
      </c>
      <c r="M1678" t="str">
        <f>VLOOKUP($B1678,SOCS_box_taxonomy!$B$2:$Z$948,10,0)</f>
        <v xml:space="preserve"> Vertebrata</v>
      </c>
      <c r="N1678" t="str">
        <f>VLOOKUP($B1678,SOCS_box_taxonomy!$B$2:$Z$948,11,0)</f>
        <v xml:space="preserve"> Euteleostomi</v>
      </c>
      <c r="O1678" t="str">
        <f>VLOOKUP($B1678,SOCS_box_taxonomy!$B$2:$Z$948,12,0)</f>
        <v>Actinopterygii</v>
      </c>
      <c r="P1678" t="str">
        <f>VLOOKUP($B1678,SOCS_box_taxonomy!$B$2:$Z$948,13,0)</f>
        <v xml:space="preserve"> Neopterygii</v>
      </c>
      <c r="Q1678" t="str">
        <f>VLOOKUP($B1678,SOCS_box_taxonomy!$B$2:$Z$948,14,0)</f>
        <v xml:space="preserve"> Teleostei</v>
      </c>
      <c r="R1678" t="str">
        <f>VLOOKUP($B1678,SOCS_box_taxonomy!$B$2:$Z$948,15,0)</f>
        <v xml:space="preserve"> Ostariophysi</v>
      </c>
      <c r="S1678" t="str">
        <f>VLOOKUP($B1678,SOCS_box_taxonomy!$B$2:$Z$948,16,0)</f>
        <v xml:space="preserve"> Siluriformes</v>
      </c>
      <c r="T1678" t="str">
        <f>VLOOKUP($B1678,SOCS_box_taxonomy!$B$2:$Z$948,17,0)</f>
        <v>Ictaluridae</v>
      </c>
      <c r="U1678" t="str">
        <f>VLOOKUP($B1678,SOCS_box_taxonomy!$B$2:$Z$948,18,0)</f>
        <v xml:space="preserve"> Ictalurus.</v>
      </c>
      <c r="V1678">
        <f>VLOOKUP($B1678,SOCS_box_taxonomy!$B$2:$Z$948,19,0)</f>
        <v>0</v>
      </c>
      <c r="W1678">
        <f>VLOOKUP($B1678,SOCS_box_taxonomy!$B$2:$Z$948,20,0)</f>
        <v>0</v>
      </c>
      <c r="X1678">
        <f>VLOOKUP($B1678,SOCS_box_taxonomy!$B$2:$Z$948,21,0)</f>
        <v>0</v>
      </c>
      <c r="Y1678">
        <f>VLOOKUP($B1678,SOCS_box_taxonomy!$B$2:$Z$948,22,0)</f>
        <v>0</v>
      </c>
    </row>
    <row r="1679" spans="1:26">
      <c r="A1679" t="s">
        <v>770</v>
      </c>
      <c r="B1679" t="s">
        <v>1849</v>
      </c>
      <c r="C1679">
        <v>293</v>
      </c>
      <c r="D1679" t="s">
        <v>1269</v>
      </c>
      <c r="E1679">
        <v>41</v>
      </c>
      <c r="F1679">
        <v>131</v>
      </c>
      <c r="G1679">
        <v>64467</v>
      </c>
      <c r="H1679" t="s">
        <v>1270</v>
      </c>
      <c r="I1679" t="str">
        <f>VLOOKUP($B1679,SOCS_box_taxonomy!$B$2:$Z$948,6,0)</f>
        <v>Eukaryota</v>
      </c>
      <c r="J1679" t="str">
        <f>VLOOKUP($B1679,SOCS_box_taxonomy!$B$2:$Z$948,7,0)</f>
        <v xml:space="preserve"> Metazoa</v>
      </c>
      <c r="K1679" t="str">
        <f>VLOOKUP($B1679,SOCS_box_taxonomy!$B$2:$Z$948,8,0)</f>
        <v xml:space="preserve"> Chordata</v>
      </c>
      <c r="L1679" t="str">
        <f>VLOOKUP($B1679,SOCS_box_taxonomy!$B$2:$Z$948,9,0)</f>
        <v xml:space="preserve"> Craniata</v>
      </c>
      <c r="M1679" t="str">
        <f>VLOOKUP($B1679,SOCS_box_taxonomy!$B$2:$Z$948,10,0)</f>
        <v xml:space="preserve"> Vertebrata</v>
      </c>
      <c r="N1679" t="str">
        <f>VLOOKUP($B1679,SOCS_box_taxonomy!$B$2:$Z$948,11,0)</f>
        <v xml:space="preserve"> Euteleostomi</v>
      </c>
      <c r="O1679" t="str">
        <f>VLOOKUP($B1679,SOCS_box_taxonomy!$B$2:$Z$948,12,0)</f>
        <v>Actinopterygii</v>
      </c>
      <c r="P1679" t="str">
        <f>VLOOKUP($B1679,SOCS_box_taxonomy!$B$2:$Z$948,13,0)</f>
        <v xml:space="preserve"> Neopterygii</v>
      </c>
      <c r="Q1679" t="str">
        <f>VLOOKUP($B1679,SOCS_box_taxonomy!$B$2:$Z$948,14,0)</f>
        <v xml:space="preserve"> Teleostei</v>
      </c>
      <c r="R1679" t="str">
        <f>VLOOKUP($B1679,SOCS_box_taxonomy!$B$2:$Z$948,15,0)</f>
        <v xml:space="preserve"> Ostariophysi</v>
      </c>
      <c r="S1679" t="str">
        <f>VLOOKUP($B1679,SOCS_box_taxonomy!$B$2:$Z$948,16,0)</f>
        <v xml:space="preserve"> Siluriformes</v>
      </c>
      <c r="T1679" t="str">
        <f>VLOOKUP($B1679,SOCS_box_taxonomy!$B$2:$Z$948,17,0)</f>
        <v>Ictaluridae</v>
      </c>
      <c r="U1679" t="str">
        <f>VLOOKUP($B1679,SOCS_box_taxonomy!$B$2:$Z$948,18,0)</f>
        <v xml:space="preserve"> Ictalurus.</v>
      </c>
      <c r="V1679">
        <f>VLOOKUP($B1679,SOCS_box_taxonomy!$B$2:$Z$948,19,0)</f>
        <v>0</v>
      </c>
      <c r="W1679">
        <f>VLOOKUP($B1679,SOCS_box_taxonomy!$B$2:$Z$948,20,0)</f>
        <v>0</v>
      </c>
      <c r="X1679">
        <f>VLOOKUP($B1679,SOCS_box_taxonomy!$B$2:$Z$948,21,0)</f>
        <v>0</v>
      </c>
      <c r="Y1679">
        <f>VLOOKUP($B1679,SOCS_box_taxonomy!$B$2:$Z$948,22,0)</f>
        <v>0</v>
      </c>
    </row>
    <row r="1680" spans="1:26">
      <c r="A1680" t="s">
        <v>770</v>
      </c>
      <c r="B1680" t="s">
        <v>1849</v>
      </c>
      <c r="C1680">
        <v>293</v>
      </c>
      <c r="D1680" t="s">
        <v>1395</v>
      </c>
      <c r="E1680">
        <v>193</v>
      </c>
      <c r="F1680">
        <v>240</v>
      </c>
      <c r="G1680">
        <v>3225</v>
      </c>
      <c r="H1680" t="s">
        <v>1326</v>
      </c>
      <c r="I1680" t="str">
        <f>VLOOKUP($B1680,SOCS_box_taxonomy!$B$2:$Z$948,6,0)</f>
        <v>Eukaryota</v>
      </c>
      <c r="J1680" t="str">
        <f>VLOOKUP($B1680,SOCS_box_taxonomy!$B$2:$Z$948,7,0)</f>
        <v xml:space="preserve"> Metazoa</v>
      </c>
      <c r="K1680" t="str">
        <f>VLOOKUP($B1680,SOCS_box_taxonomy!$B$2:$Z$948,8,0)</f>
        <v xml:space="preserve"> Chordata</v>
      </c>
      <c r="L1680" t="str">
        <f>VLOOKUP($B1680,SOCS_box_taxonomy!$B$2:$Z$948,9,0)</f>
        <v xml:space="preserve"> Craniata</v>
      </c>
      <c r="M1680" t="str">
        <f>VLOOKUP($B1680,SOCS_box_taxonomy!$B$2:$Z$948,10,0)</f>
        <v xml:space="preserve"> Vertebrata</v>
      </c>
      <c r="N1680" t="str">
        <f>VLOOKUP($B1680,SOCS_box_taxonomy!$B$2:$Z$948,11,0)</f>
        <v xml:space="preserve"> Euteleostomi</v>
      </c>
      <c r="O1680" t="str">
        <f>VLOOKUP($B1680,SOCS_box_taxonomy!$B$2:$Z$948,12,0)</f>
        <v>Actinopterygii</v>
      </c>
      <c r="P1680" t="str">
        <f>VLOOKUP($B1680,SOCS_box_taxonomy!$B$2:$Z$948,13,0)</f>
        <v xml:space="preserve"> Neopterygii</v>
      </c>
      <c r="Q1680" t="str">
        <f>VLOOKUP($B1680,SOCS_box_taxonomy!$B$2:$Z$948,14,0)</f>
        <v xml:space="preserve"> Teleostei</v>
      </c>
      <c r="R1680" t="str">
        <f>VLOOKUP($B1680,SOCS_box_taxonomy!$B$2:$Z$948,15,0)</f>
        <v xml:space="preserve"> Ostariophysi</v>
      </c>
      <c r="S1680" t="str">
        <f>VLOOKUP($B1680,SOCS_box_taxonomy!$B$2:$Z$948,16,0)</f>
        <v xml:space="preserve"> Siluriformes</v>
      </c>
      <c r="T1680" t="str">
        <f>VLOOKUP($B1680,SOCS_box_taxonomy!$B$2:$Z$948,17,0)</f>
        <v>Ictaluridae</v>
      </c>
      <c r="U1680" t="str">
        <f>VLOOKUP($B1680,SOCS_box_taxonomy!$B$2:$Z$948,18,0)</f>
        <v xml:space="preserve"> Ictalurus.</v>
      </c>
      <c r="V1680">
        <f>VLOOKUP($B1680,SOCS_box_taxonomy!$B$2:$Z$948,19,0)</f>
        <v>0</v>
      </c>
      <c r="W1680">
        <f>VLOOKUP($B1680,SOCS_box_taxonomy!$B$2:$Z$948,20,0)</f>
        <v>0</v>
      </c>
      <c r="X1680">
        <f>VLOOKUP($B1680,SOCS_box_taxonomy!$B$2:$Z$948,21,0)</f>
        <v>0</v>
      </c>
      <c r="Y1680">
        <f>VLOOKUP($B1680,SOCS_box_taxonomy!$B$2:$Z$948,22,0)</f>
        <v>0</v>
      </c>
    </row>
    <row r="1681" spans="1:26">
      <c r="A1681" t="s">
        <v>770</v>
      </c>
      <c r="B1681" t="s">
        <v>1849</v>
      </c>
      <c r="C1681">
        <v>293</v>
      </c>
      <c r="D1681" t="s">
        <v>21</v>
      </c>
      <c r="E1681">
        <v>254</v>
      </c>
      <c r="F1681">
        <v>293</v>
      </c>
      <c r="G1681">
        <v>1016</v>
      </c>
      <c r="H1681" t="s">
        <v>1265</v>
      </c>
      <c r="I1681" t="str">
        <f>VLOOKUP($B1681,SOCS_box_taxonomy!$B$2:$Z$948,6,0)</f>
        <v>Eukaryota</v>
      </c>
      <c r="J1681" t="str">
        <f>VLOOKUP($B1681,SOCS_box_taxonomy!$B$2:$Z$948,7,0)</f>
        <v xml:space="preserve"> Metazoa</v>
      </c>
      <c r="K1681" t="str">
        <f>VLOOKUP($B1681,SOCS_box_taxonomy!$B$2:$Z$948,8,0)</f>
        <v xml:space="preserve"> Chordata</v>
      </c>
      <c r="L1681" t="str">
        <f>VLOOKUP($B1681,SOCS_box_taxonomy!$B$2:$Z$948,9,0)</f>
        <v xml:space="preserve"> Craniata</v>
      </c>
      <c r="M1681" t="str">
        <f>VLOOKUP($B1681,SOCS_box_taxonomy!$B$2:$Z$948,10,0)</f>
        <v xml:space="preserve"> Vertebrata</v>
      </c>
      <c r="N1681" t="str">
        <f>VLOOKUP($B1681,SOCS_box_taxonomy!$B$2:$Z$948,11,0)</f>
        <v xml:space="preserve"> Euteleostomi</v>
      </c>
      <c r="O1681" t="str">
        <f>VLOOKUP($B1681,SOCS_box_taxonomy!$B$2:$Z$948,12,0)</f>
        <v>Actinopterygii</v>
      </c>
      <c r="P1681" t="str">
        <f>VLOOKUP($B1681,SOCS_box_taxonomy!$B$2:$Z$948,13,0)</f>
        <v xml:space="preserve"> Neopterygii</v>
      </c>
      <c r="Q1681" t="str">
        <f>VLOOKUP($B1681,SOCS_box_taxonomy!$B$2:$Z$948,14,0)</f>
        <v xml:space="preserve"> Teleostei</v>
      </c>
      <c r="R1681" t="str">
        <f>VLOOKUP($B1681,SOCS_box_taxonomy!$B$2:$Z$948,15,0)</f>
        <v xml:space="preserve"> Ostariophysi</v>
      </c>
      <c r="S1681" t="str">
        <f>VLOOKUP($B1681,SOCS_box_taxonomy!$B$2:$Z$948,16,0)</f>
        <v xml:space="preserve"> Siluriformes</v>
      </c>
      <c r="T1681" t="str">
        <f>VLOOKUP($B1681,SOCS_box_taxonomy!$B$2:$Z$948,17,0)</f>
        <v>Ictaluridae</v>
      </c>
      <c r="U1681" t="str">
        <f>VLOOKUP($B1681,SOCS_box_taxonomy!$B$2:$Z$948,18,0)</f>
        <v xml:space="preserve"> Ictalurus.</v>
      </c>
      <c r="V1681">
        <f>VLOOKUP($B1681,SOCS_box_taxonomy!$B$2:$Z$948,19,0)</f>
        <v>0</v>
      </c>
      <c r="W1681">
        <f>VLOOKUP($B1681,SOCS_box_taxonomy!$B$2:$Z$948,20,0)</f>
        <v>0</v>
      </c>
      <c r="X1681">
        <f>VLOOKUP($B1681,SOCS_box_taxonomy!$B$2:$Z$948,21,0)</f>
        <v>0</v>
      </c>
      <c r="Y1681">
        <f>VLOOKUP($B1681,SOCS_box_taxonomy!$B$2:$Z$948,22,0)</f>
        <v>0</v>
      </c>
      <c r="Z1681">
        <f>$F1681-$E1681+1</f>
        <v>40</v>
      </c>
    </row>
    <row r="1682" spans="1:26">
      <c r="A1682" t="s">
        <v>771</v>
      </c>
      <c r="B1682" t="s">
        <v>1850</v>
      </c>
      <c r="C1682">
        <v>201</v>
      </c>
      <c r="D1682" t="s">
        <v>1286</v>
      </c>
      <c r="E1682">
        <v>45</v>
      </c>
      <c r="F1682">
        <v>126</v>
      </c>
      <c r="G1682">
        <v>4403</v>
      </c>
      <c r="H1682" t="s">
        <v>1287</v>
      </c>
      <c r="I1682" t="str">
        <f>VLOOKUP($B1682,SOCS_box_taxonomy!$B$2:$Z$948,6,0)</f>
        <v>Eukaryota</v>
      </c>
      <c r="J1682" t="str">
        <f>VLOOKUP($B1682,SOCS_box_taxonomy!$B$2:$Z$948,7,0)</f>
        <v xml:space="preserve"> Metazoa</v>
      </c>
      <c r="K1682" t="str">
        <f>VLOOKUP($B1682,SOCS_box_taxonomy!$B$2:$Z$948,8,0)</f>
        <v xml:space="preserve"> Chordata</v>
      </c>
      <c r="L1682" t="str">
        <f>VLOOKUP($B1682,SOCS_box_taxonomy!$B$2:$Z$948,9,0)</f>
        <v xml:space="preserve"> Craniata</v>
      </c>
      <c r="M1682" t="str">
        <f>VLOOKUP($B1682,SOCS_box_taxonomy!$B$2:$Z$948,10,0)</f>
        <v xml:space="preserve"> Vertebrata</v>
      </c>
      <c r="N1682" t="str">
        <f>VLOOKUP($B1682,SOCS_box_taxonomy!$B$2:$Z$948,11,0)</f>
        <v xml:space="preserve"> Euteleostomi</v>
      </c>
      <c r="O1682" t="str">
        <f>VLOOKUP($B1682,SOCS_box_taxonomy!$B$2:$Z$948,12,0)</f>
        <v>Actinopterygii</v>
      </c>
      <c r="P1682" t="str">
        <f>VLOOKUP($B1682,SOCS_box_taxonomy!$B$2:$Z$948,13,0)</f>
        <v xml:space="preserve"> Neopterygii</v>
      </c>
      <c r="Q1682" t="str">
        <f>VLOOKUP($B1682,SOCS_box_taxonomy!$B$2:$Z$948,14,0)</f>
        <v xml:space="preserve"> Teleostei</v>
      </c>
      <c r="R1682" t="str">
        <f>VLOOKUP($B1682,SOCS_box_taxonomy!$B$2:$Z$948,15,0)</f>
        <v xml:space="preserve"> Ostariophysi</v>
      </c>
      <c r="S1682" t="str">
        <f>VLOOKUP($B1682,SOCS_box_taxonomy!$B$2:$Z$948,16,0)</f>
        <v xml:space="preserve"> Siluriformes</v>
      </c>
      <c r="T1682" t="str">
        <f>VLOOKUP($B1682,SOCS_box_taxonomy!$B$2:$Z$948,17,0)</f>
        <v>Ictaluridae</v>
      </c>
      <c r="U1682" t="str">
        <f>VLOOKUP($B1682,SOCS_box_taxonomy!$B$2:$Z$948,18,0)</f>
        <v xml:space="preserve"> Ictalurus.</v>
      </c>
      <c r="V1682">
        <f>VLOOKUP($B1682,SOCS_box_taxonomy!$B$2:$Z$948,19,0)</f>
        <v>0</v>
      </c>
      <c r="W1682">
        <f>VLOOKUP($B1682,SOCS_box_taxonomy!$B$2:$Z$948,20,0)</f>
        <v>0</v>
      </c>
      <c r="X1682">
        <f>VLOOKUP($B1682,SOCS_box_taxonomy!$B$2:$Z$948,21,0)</f>
        <v>0</v>
      </c>
      <c r="Y1682">
        <f>VLOOKUP($B1682,SOCS_box_taxonomy!$B$2:$Z$948,22,0)</f>
        <v>0</v>
      </c>
    </row>
    <row r="1683" spans="1:26">
      <c r="A1683" t="s">
        <v>771</v>
      </c>
      <c r="B1683" t="s">
        <v>1850</v>
      </c>
      <c r="C1683">
        <v>201</v>
      </c>
      <c r="D1683" t="s">
        <v>21</v>
      </c>
      <c r="E1683">
        <v>162</v>
      </c>
      <c r="F1683">
        <v>198</v>
      </c>
      <c r="G1683">
        <v>1016</v>
      </c>
      <c r="H1683" t="s">
        <v>1265</v>
      </c>
      <c r="I1683" t="str">
        <f>VLOOKUP($B1683,SOCS_box_taxonomy!$B$2:$Z$948,6,0)</f>
        <v>Eukaryota</v>
      </c>
      <c r="J1683" t="str">
        <f>VLOOKUP($B1683,SOCS_box_taxonomy!$B$2:$Z$948,7,0)</f>
        <v xml:space="preserve"> Metazoa</v>
      </c>
      <c r="K1683" t="str">
        <f>VLOOKUP($B1683,SOCS_box_taxonomy!$B$2:$Z$948,8,0)</f>
        <v xml:space="preserve"> Chordata</v>
      </c>
      <c r="L1683" t="str">
        <f>VLOOKUP($B1683,SOCS_box_taxonomy!$B$2:$Z$948,9,0)</f>
        <v xml:space="preserve"> Craniata</v>
      </c>
      <c r="M1683" t="str">
        <f>VLOOKUP($B1683,SOCS_box_taxonomy!$B$2:$Z$948,10,0)</f>
        <v xml:space="preserve"> Vertebrata</v>
      </c>
      <c r="N1683" t="str">
        <f>VLOOKUP($B1683,SOCS_box_taxonomy!$B$2:$Z$948,11,0)</f>
        <v xml:space="preserve"> Euteleostomi</v>
      </c>
      <c r="O1683" t="str">
        <f>VLOOKUP($B1683,SOCS_box_taxonomy!$B$2:$Z$948,12,0)</f>
        <v>Actinopterygii</v>
      </c>
      <c r="P1683" t="str">
        <f>VLOOKUP($B1683,SOCS_box_taxonomy!$B$2:$Z$948,13,0)</f>
        <v xml:space="preserve"> Neopterygii</v>
      </c>
      <c r="Q1683" t="str">
        <f>VLOOKUP($B1683,SOCS_box_taxonomy!$B$2:$Z$948,14,0)</f>
        <v xml:space="preserve"> Teleostei</v>
      </c>
      <c r="R1683" t="str">
        <f>VLOOKUP($B1683,SOCS_box_taxonomy!$B$2:$Z$948,15,0)</f>
        <v xml:space="preserve"> Ostariophysi</v>
      </c>
      <c r="S1683" t="str">
        <f>VLOOKUP($B1683,SOCS_box_taxonomy!$B$2:$Z$948,16,0)</f>
        <v xml:space="preserve"> Siluriformes</v>
      </c>
      <c r="T1683" t="str">
        <f>VLOOKUP($B1683,SOCS_box_taxonomy!$B$2:$Z$948,17,0)</f>
        <v>Ictaluridae</v>
      </c>
      <c r="U1683" t="str">
        <f>VLOOKUP($B1683,SOCS_box_taxonomy!$B$2:$Z$948,18,0)</f>
        <v xml:space="preserve"> Ictalurus.</v>
      </c>
      <c r="V1683">
        <f>VLOOKUP($B1683,SOCS_box_taxonomy!$B$2:$Z$948,19,0)</f>
        <v>0</v>
      </c>
      <c r="W1683">
        <f>VLOOKUP($B1683,SOCS_box_taxonomy!$B$2:$Z$948,20,0)</f>
        <v>0</v>
      </c>
      <c r="X1683">
        <f>VLOOKUP($B1683,SOCS_box_taxonomy!$B$2:$Z$948,21,0)</f>
        <v>0</v>
      </c>
      <c r="Y1683">
        <f>VLOOKUP($B1683,SOCS_box_taxonomy!$B$2:$Z$948,22,0)</f>
        <v>0</v>
      </c>
      <c r="Z1683">
        <f>$F1683-$E1683+1</f>
        <v>37</v>
      </c>
    </row>
    <row r="1684" spans="1:26">
      <c r="A1684" t="s">
        <v>772</v>
      </c>
      <c r="B1684" t="s">
        <v>1851</v>
      </c>
      <c r="C1684">
        <v>305</v>
      </c>
      <c r="D1684" t="s">
        <v>1286</v>
      </c>
      <c r="E1684">
        <v>164</v>
      </c>
      <c r="F1684">
        <v>236</v>
      </c>
      <c r="G1684">
        <v>4403</v>
      </c>
      <c r="H1684" t="s">
        <v>1287</v>
      </c>
      <c r="I1684" t="str">
        <f>VLOOKUP($B1684,SOCS_box_taxonomy!$B$2:$Z$948,6,0)</f>
        <v>Eukaryota</v>
      </c>
      <c r="J1684" t="str">
        <f>VLOOKUP($B1684,SOCS_box_taxonomy!$B$2:$Z$948,7,0)</f>
        <v xml:space="preserve"> Metazoa</v>
      </c>
      <c r="K1684" t="str">
        <f>VLOOKUP($B1684,SOCS_box_taxonomy!$B$2:$Z$948,8,0)</f>
        <v xml:space="preserve"> Ecdysozoa</v>
      </c>
      <c r="L1684" t="str">
        <f>VLOOKUP($B1684,SOCS_box_taxonomy!$B$2:$Z$948,9,0)</f>
        <v xml:space="preserve"> Arthropoda</v>
      </c>
      <c r="M1684" t="str">
        <f>VLOOKUP($B1684,SOCS_box_taxonomy!$B$2:$Z$948,10,0)</f>
        <v xml:space="preserve"> Hexapoda</v>
      </c>
      <c r="N1684" t="str">
        <f>VLOOKUP($B1684,SOCS_box_taxonomy!$B$2:$Z$948,11,0)</f>
        <v xml:space="preserve"> Insecta</v>
      </c>
      <c r="O1684" t="str">
        <f>VLOOKUP($B1684,SOCS_box_taxonomy!$B$2:$Z$948,12,0)</f>
        <v>Pterygota</v>
      </c>
      <c r="P1684" t="str">
        <f>VLOOKUP($B1684,SOCS_box_taxonomy!$B$2:$Z$948,13,0)</f>
        <v xml:space="preserve"> Neoptera</v>
      </c>
      <c r="Q1684" t="str">
        <f>VLOOKUP($B1684,SOCS_box_taxonomy!$B$2:$Z$948,14,0)</f>
        <v xml:space="preserve"> Endopterygota</v>
      </c>
      <c r="R1684" t="str">
        <f>VLOOKUP($B1684,SOCS_box_taxonomy!$B$2:$Z$948,15,0)</f>
        <v xml:space="preserve"> Lepidoptera</v>
      </c>
      <c r="S1684" t="str">
        <f>VLOOKUP($B1684,SOCS_box_taxonomy!$B$2:$Z$948,16,0)</f>
        <v xml:space="preserve"> Glossata</v>
      </c>
      <c r="T1684" t="str">
        <f>VLOOKUP($B1684,SOCS_box_taxonomy!$B$2:$Z$948,17,0)</f>
        <v xml:space="preserve"> Ditrysia</v>
      </c>
      <c r="U1684" t="str">
        <f>VLOOKUP($B1684,SOCS_box_taxonomy!$B$2:$Z$948,18,0)</f>
        <v>Bombycoidea</v>
      </c>
      <c r="V1684" t="str">
        <f>VLOOKUP($B1684,SOCS_box_taxonomy!$B$2:$Z$948,19,0)</f>
        <v xml:space="preserve"> Bombycidae</v>
      </c>
      <c r="W1684" t="str">
        <f>VLOOKUP($B1684,SOCS_box_taxonomy!$B$2:$Z$948,20,0)</f>
        <v xml:space="preserve"> Bombycinae</v>
      </c>
      <c r="X1684" t="str">
        <f>VLOOKUP($B1684,SOCS_box_taxonomy!$B$2:$Z$948,21,0)</f>
        <v xml:space="preserve"> Bombyx.</v>
      </c>
      <c r="Y1684">
        <f>VLOOKUP($B1684,SOCS_box_taxonomy!$B$2:$Z$948,22,0)</f>
        <v>0</v>
      </c>
    </row>
    <row r="1685" spans="1:26">
      <c r="A1685" t="s">
        <v>772</v>
      </c>
      <c r="B1685" t="s">
        <v>1851</v>
      </c>
      <c r="C1685">
        <v>305</v>
      </c>
      <c r="D1685" t="s">
        <v>21</v>
      </c>
      <c r="E1685">
        <v>264</v>
      </c>
      <c r="F1685">
        <v>298</v>
      </c>
      <c r="G1685">
        <v>1016</v>
      </c>
      <c r="H1685" t="s">
        <v>1265</v>
      </c>
      <c r="I1685" t="str">
        <f>VLOOKUP($B1685,SOCS_box_taxonomy!$B$2:$Z$948,6,0)</f>
        <v>Eukaryota</v>
      </c>
      <c r="J1685" t="str">
        <f>VLOOKUP($B1685,SOCS_box_taxonomy!$B$2:$Z$948,7,0)</f>
        <v xml:space="preserve"> Metazoa</v>
      </c>
      <c r="K1685" t="str">
        <f>VLOOKUP($B1685,SOCS_box_taxonomy!$B$2:$Z$948,8,0)</f>
        <v xml:space="preserve"> Ecdysozoa</v>
      </c>
      <c r="L1685" t="str">
        <f>VLOOKUP($B1685,SOCS_box_taxonomy!$B$2:$Z$948,9,0)</f>
        <v xml:space="preserve"> Arthropoda</v>
      </c>
      <c r="M1685" t="str">
        <f>VLOOKUP($B1685,SOCS_box_taxonomy!$B$2:$Z$948,10,0)</f>
        <v xml:space="preserve"> Hexapoda</v>
      </c>
      <c r="N1685" t="str">
        <f>VLOOKUP($B1685,SOCS_box_taxonomy!$B$2:$Z$948,11,0)</f>
        <v xml:space="preserve"> Insecta</v>
      </c>
      <c r="O1685" t="str">
        <f>VLOOKUP($B1685,SOCS_box_taxonomy!$B$2:$Z$948,12,0)</f>
        <v>Pterygota</v>
      </c>
      <c r="P1685" t="str">
        <f>VLOOKUP($B1685,SOCS_box_taxonomy!$B$2:$Z$948,13,0)</f>
        <v xml:space="preserve"> Neoptera</v>
      </c>
      <c r="Q1685" t="str">
        <f>VLOOKUP($B1685,SOCS_box_taxonomy!$B$2:$Z$948,14,0)</f>
        <v xml:space="preserve"> Endopterygota</v>
      </c>
      <c r="R1685" t="str">
        <f>VLOOKUP($B1685,SOCS_box_taxonomy!$B$2:$Z$948,15,0)</f>
        <v xml:space="preserve"> Lepidoptera</v>
      </c>
      <c r="S1685" t="str">
        <f>VLOOKUP($B1685,SOCS_box_taxonomy!$B$2:$Z$948,16,0)</f>
        <v xml:space="preserve"> Glossata</v>
      </c>
      <c r="T1685" t="str">
        <f>VLOOKUP($B1685,SOCS_box_taxonomy!$B$2:$Z$948,17,0)</f>
        <v xml:space="preserve"> Ditrysia</v>
      </c>
      <c r="U1685" t="str">
        <f>VLOOKUP($B1685,SOCS_box_taxonomy!$B$2:$Z$948,18,0)</f>
        <v>Bombycoidea</v>
      </c>
      <c r="V1685" t="str">
        <f>VLOOKUP($B1685,SOCS_box_taxonomy!$B$2:$Z$948,19,0)</f>
        <v xml:space="preserve"> Bombycidae</v>
      </c>
      <c r="W1685" t="str">
        <f>VLOOKUP($B1685,SOCS_box_taxonomy!$B$2:$Z$948,20,0)</f>
        <v xml:space="preserve"> Bombycinae</v>
      </c>
      <c r="X1685" t="str">
        <f>VLOOKUP($B1685,SOCS_box_taxonomy!$B$2:$Z$948,21,0)</f>
        <v xml:space="preserve"> Bombyx.</v>
      </c>
      <c r="Y1685">
        <f>VLOOKUP($B1685,SOCS_box_taxonomy!$B$2:$Z$948,22,0)</f>
        <v>0</v>
      </c>
      <c r="Z1685">
        <f>$F1685-$E1685+1</f>
        <v>35</v>
      </c>
    </row>
    <row r="1686" spans="1:26">
      <c r="A1686" t="s">
        <v>772</v>
      </c>
      <c r="B1686" t="s">
        <v>1851</v>
      </c>
      <c r="C1686">
        <v>305</v>
      </c>
      <c r="D1686" t="s">
        <v>1316</v>
      </c>
      <c r="E1686">
        <v>5</v>
      </c>
      <c r="F1686">
        <v>39</v>
      </c>
      <c r="G1686">
        <v>5</v>
      </c>
      <c r="I1686" t="str">
        <f>VLOOKUP($B1686,SOCS_box_taxonomy!$B$2:$Z$948,6,0)</f>
        <v>Eukaryota</v>
      </c>
      <c r="J1686" t="str">
        <f>VLOOKUP($B1686,SOCS_box_taxonomy!$B$2:$Z$948,7,0)</f>
        <v xml:space="preserve"> Metazoa</v>
      </c>
      <c r="K1686" t="str">
        <f>VLOOKUP($B1686,SOCS_box_taxonomy!$B$2:$Z$948,8,0)</f>
        <v xml:space="preserve"> Ecdysozoa</v>
      </c>
      <c r="L1686" t="str">
        <f>VLOOKUP($B1686,SOCS_box_taxonomy!$B$2:$Z$948,9,0)</f>
        <v xml:space="preserve"> Arthropoda</v>
      </c>
      <c r="M1686" t="str">
        <f>VLOOKUP($B1686,SOCS_box_taxonomy!$B$2:$Z$948,10,0)</f>
        <v xml:space="preserve"> Hexapoda</v>
      </c>
      <c r="N1686" t="str">
        <f>VLOOKUP($B1686,SOCS_box_taxonomy!$B$2:$Z$948,11,0)</f>
        <v xml:space="preserve"> Insecta</v>
      </c>
      <c r="O1686" t="str">
        <f>VLOOKUP($B1686,SOCS_box_taxonomy!$B$2:$Z$948,12,0)</f>
        <v>Pterygota</v>
      </c>
      <c r="P1686" t="str">
        <f>VLOOKUP($B1686,SOCS_box_taxonomy!$B$2:$Z$948,13,0)</f>
        <v xml:space="preserve"> Neoptera</v>
      </c>
      <c r="Q1686" t="str">
        <f>VLOOKUP($B1686,SOCS_box_taxonomy!$B$2:$Z$948,14,0)</f>
        <v xml:space="preserve"> Endopterygota</v>
      </c>
      <c r="R1686" t="str">
        <f>VLOOKUP($B1686,SOCS_box_taxonomy!$B$2:$Z$948,15,0)</f>
        <v xml:space="preserve"> Lepidoptera</v>
      </c>
      <c r="S1686" t="str">
        <f>VLOOKUP($B1686,SOCS_box_taxonomy!$B$2:$Z$948,16,0)</f>
        <v xml:space="preserve"> Glossata</v>
      </c>
      <c r="T1686" t="str">
        <f>VLOOKUP($B1686,SOCS_box_taxonomy!$B$2:$Z$948,17,0)</f>
        <v xml:space="preserve"> Ditrysia</v>
      </c>
      <c r="U1686" t="str">
        <f>VLOOKUP($B1686,SOCS_box_taxonomy!$B$2:$Z$948,18,0)</f>
        <v>Bombycoidea</v>
      </c>
      <c r="V1686" t="str">
        <f>VLOOKUP($B1686,SOCS_box_taxonomy!$B$2:$Z$948,19,0)</f>
        <v xml:space="preserve"> Bombycidae</v>
      </c>
      <c r="W1686" t="str">
        <f>VLOOKUP($B1686,SOCS_box_taxonomy!$B$2:$Z$948,20,0)</f>
        <v xml:space="preserve"> Bombycinae</v>
      </c>
      <c r="X1686" t="str">
        <f>VLOOKUP($B1686,SOCS_box_taxonomy!$B$2:$Z$948,21,0)</f>
        <v xml:space="preserve"> Bombyx.</v>
      </c>
      <c r="Y1686">
        <f>VLOOKUP($B1686,SOCS_box_taxonomy!$B$2:$Z$948,22,0)</f>
        <v>0</v>
      </c>
    </row>
    <row r="1687" spans="1:26">
      <c r="A1687" t="s">
        <v>777</v>
      </c>
      <c r="B1687" t="s">
        <v>1852</v>
      </c>
      <c r="C1687">
        <v>1748</v>
      </c>
      <c r="D1687" t="s">
        <v>21</v>
      </c>
      <c r="E1687">
        <v>367</v>
      </c>
      <c r="F1687">
        <v>402</v>
      </c>
      <c r="G1687">
        <v>1016</v>
      </c>
      <c r="H1687" t="s">
        <v>1265</v>
      </c>
      <c r="I1687" t="str">
        <f>VLOOKUP($B1687,SOCS_box_taxonomy!$B$2:$Z$948,6,0)</f>
        <v>Eukaryota</v>
      </c>
      <c r="J1687" t="str">
        <f>VLOOKUP($B1687,SOCS_box_taxonomy!$B$2:$Z$948,7,0)</f>
        <v xml:space="preserve"> Metazoa</v>
      </c>
      <c r="K1687" t="str">
        <f>VLOOKUP($B1687,SOCS_box_taxonomy!$B$2:$Z$948,8,0)</f>
        <v xml:space="preserve"> Ecdysozoa</v>
      </c>
      <c r="L1687" t="str">
        <f>VLOOKUP($B1687,SOCS_box_taxonomy!$B$2:$Z$948,9,0)</f>
        <v xml:space="preserve"> Arthropoda</v>
      </c>
      <c r="M1687" t="str">
        <f>VLOOKUP($B1687,SOCS_box_taxonomy!$B$2:$Z$948,10,0)</f>
        <v xml:space="preserve"> Hexapoda</v>
      </c>
      <c r="N1687" t="str">
        <f>VLOOKUP($B1687,SOCS_box_taxonomy!$B$2:$Z$948,11,0)</f>
        <v xml:space="preserve"> Insecta</v>
      </c>
      <c r="O1687" t="str">
        <f>VLOOKUP($B1687,SOCS_box_taxonomy!$B$2:$Z$948,12,0)</f>
        <v>Pterygota</v>
      </c>
      <c r="P1687" t="str">
        <f>VLOOKUP($B1687,SOCS_box_taxonomy!$B$2:$Z$948,13,0)</f>
        <v xml:space="preserve"> Neoptera</v>
      </c>
      <c r="Q1687" t="str">
        <f>VLOOKUP($B1687,SOCS_box_taxonomy!$B$2:$Z$948,14,0)</f>
        <v xml:space="preserve"> Endopterygota</v>
      </c>
      <c r="R1687" t="str">
        <f>VLOOKUP($B1687,SOCS_box_taxonomy!$B$2:$Z$948,15,0)</f>
        <v xml:space="preserve"> Diptera</v>
      </c>
      <c r="S1687" t="str">
        <f>VLOOKUP($B1687,SOCS_box_taxonomy!$B$2:$Z$948,16,0)</f>
        <v xml:space="preserve"> Nematocera</v>
      </c>
      <c r="T1687" t="str">
        <f>VLOOKUP($B1687,SOCS_box_taxonomy!$B$2:$Z$948,17,0)</f>
        <v xml:space="preserve"> Culicoidea</v>
      </c>
      <c r="U1687" t="str">
        <f>VLOOKUP($B1687,SOCS_box_taxonomy!$B$2:$Z$948,18,0)</f>
        <v>Culicidae</v>
      </c>
      <c r="V1687" t="str">
        <f>VLOOKUP($B1687,SOCS_box_taxonomy!$B$2:$Z$948,19,0)</f>
        <v xml:space="preserve"> Anophelinae</v>
      </c>
      <c r="W1687" t="str">
        <f>VLOOKUP($B1687,SOCS_box_taxonomy!$B$2:$Z$948,20,0)</f>
        <v xml:space="preserve"> Anopheles.</v>
      </c>
      <c r="X1687">
        <f>VLOOKUP($B1687,SOCS_box_taxonomy!$B$2:$Z$948,21,0)</f>
        <v>0</v>
      </c>
      <c r="Y1687">
        <f>VLOOKUP($B1687,SOCS_box_taxonomy!$B$2:$Z$948,22,0)</f>
        <v>0</v>
      </c>
      <c r="Z1687">
        <f>$F1687-$E1687+1</f>
        <v>36</v>
      </c>
    </row>
    <row r="1688" spans="1:26">
      <c r="A1688" t="s">
        <v>777</v>
      </c>
      <c r="B1688" t="s">
        <v>1852</v>
      </c>
      <c r="C1688">
        <v>1748</v>
      </c>
      <c r="D1688" t="s">
        <v>1340</v>
      </c>
      <c r="E1688">
        <v>1641</v>
      </c>
      <c r="F1688">
        <v>1744</v>
      </c>
      <c r="G1688">
        <v>519</v>
      </c>
      <c r="H1688" t="s">
        <v>1341</v>
      </c>
      <c r="I1688" t="str">
        <f>VLOOKUP($B1688,SOCS_box_taxonomy!$B$2:$Z$948,6,0)</f>
        <v>Eukaryota</v>
      </c>
      <c r="J1688" t="str">
        <f>VLOOKUP($B1688,SOCS_box_taxonomy!$B$2:$Z$948,7,0)</f>
        <v xml:space="preserve"> Metazoa</v>
      </c>
      <c r="K1688" t="str">
        <f>VLOOKUP($B1688,SOCS_box_taxonomy!$B$2:$Z$948,8,0)</f>
        <v xml:space="preserve"> Ecdysozoa</v>
      </c>
      <c r="L1688" t="str">
        <f>VLOOKUP($B1688,SOCS_box_taxonomy!$B$2:$Z$948,9,0)</f>
        <v xml:space="preserve"> Arthropoda</v>
      </c>
      <c r="M1688" t="str">
        <f>VLOOKUP($B1688,SOCS_box_taxonomy!$B$2:$Z$948,10,0)</f>
        <v xml:space="preserve"> Hexapoda</v>
      </c>
      <c r="N1688" t="str">
        <f>VLOOKUP($B1688,SOCS_box_taxonomy!$B$2:$Z$948,11,0)</f>
        <v xml:space="preserve"> Insecta</v>
      </c>
      <c r="O1688" t="str">
        <f>VLOOKUP($B1688,SOCS_box_taxonomy!$B$2:$Z$948,12,0)</f>
        <v>Pterygota</v>
      </c>
      <c r="P1688" t="str">
        <f>VLOOKUP($B1688,SOCS_box_taxonomy!$B$2:$Z$948,13,0)</f>
        <v xml:space="preserve"> Neoptera</v>
      </c>
      <c r="Q1688" t="str">
        <f>VLOOKUP($B1688,SOCS_box_taxonomy!$B$2:$Z$948,14,0)</f>
        <v xml:space="preserve"> Endopterygota</v>
      </c>
      <c r="R1688" t="str">
        <f>VLOOKUP($B1688,SOCS_box_taxonomy!$B$2:$Z$948,15,0)</f>
        <v xml:space="preserve"> Diptera</v>
      </c>
      <c r="S1688" t="str">
        <f>VLOOKUP($B1688,SOCS_box_taxonomy!$B$2:$Z$948,16,0)</f>
        <v xml:space="preserve"> Nematocera</v>
      </c>
      <c r="T1688" t="str">
        <f>VLOOKUP($B1688,SOCS_box_taxonomy!$B$2:$Z$948,17,0)</f>
        <v xml:space="preserve"> Culicoidea</v>
      </c>
      <c r="U1688" t="str">
        <f>VLOOKUP($B1688,SOCS_box_taxonomy!$B$2:$Z$948,18,0)</f>
        <v>Culicidae</v>
      </c>
      <c r="V1688" t="str">
        <f>VLOOKUP($B1688,SOCS_box_taxonomy!$B$2:$Z$948,19,0)</f>
        <v xml:space="preserve"> Anophelinae</v>
      </c>
      <c r="W1688" t="str">
        <f>VLOOKUP($B1688,SOCS_box_taxonomy!$B$2:$Z$948,20,0)</f>
        <v xml:space="preserve"> Anopheles.</v>
      </c>
      <c r="X1688">
        <f>VLOOKUP($B1688,SOCS_box_taxonomy!$B$2:$Z$948,21,0)</f>
        <v>0</v>
      </c>
      <c r="Y1688">
        <f>VLOOKUP($B1688,SOCS_box_taxonomy!$B$2:$Z$948,22,0)</f>
        <v>0</v>
      </c>
    </row>
    <row r="1689" spans="1:26">
      <c r="A1689" t="s">
        <v>777</v>
      </c>
      <c r="B1689" t="s">
        <v>1852</v>
      </c>
      <c r="C1689">
        <v>1748</v>
      </c>
      <c r="D1689" t="s">
        <v>1266</v>
      </c>
      <c r="E1689">
        <v>76</v>
      </c>
      <c r="F1689">
        <v>111</v>
      </c>
      <c r="G1689">
        <v>121734</v>
      </c>
      <c r="H1689" t="s">
        <v>1267</v>
      </c>
      <c r="I1689" t="str">
        <f>VLOOKUP($B1689,SOCS_box_taxonomy!$B$2:$Z$948,6,0)</f>
        <v>Eukaryota</v>
      </c>
      <c r="J1689" t="str">
        <f>VLOOKUP($B1689,SOCS_box_taxonomy!$B$2:$Z$948,7,0)</f>
        <v xml:space="preserve"> Metazoa</v>
      </c>
      <c r="K1689" t="str">
        <f>VLOOKUP($B1689,SOCS_box_taxonomy!$B$2:$Z$948,8,0)</f>
        <v xml:space="preserve"> Ecdysozoa</v>
      </c>
      <c r="L1689" t="str">
        <f>VLOOKUP($B1689,SOCS_box_taxonomy!$B$2:$Z$948,9,0)</f>
        <v xml:space="preserve"> Arthropoda</v>
      </c>
      <c r="M1689" t="str">
        <f>VLOOKUP($B1689,SOCS_box_taxonomy!$B$2:$Z$948,10,0)</f>
        <v xml:space="preserve"> Hexapoda</v>
      </c>
      <c r="N1689" t="str">
        <f>VLOOKUP($B1689,SOCS_box_taxonomy!$B$2:$Z$948,11,0)</f>
        <v xml:space="preserve"> Insecta</v>
      </c>
      <c r="O1689" t="str">
        <f>VLOOKUP($B1689,SOCS_box_taxonomy!$B$2:$Z$948,12,0)</f>
        <v>Pterygota</v>
      </c>
      <c r="P1689" t="str">
        <f>VLOOKUP($B1689,SOCS_box_taxonomy!$B$2:$Z$948,13,0)</f>
        <v xml:space="preserve"> Neoptera</v>
      </c>
      <c r="Q1689" t="str">
        <f>VLOOKUP($B1689,SOCS_box_taxonomy!$B$2:$Z$948,14,0)</f>
        <v xml:space="preserve"> Endopterygota</v>
      </c>
      <c r="R1689" t="str">
        <f>VLOOKUP($B1689,SOCS_box_taxonomy!$B$2:$Z$948,15,0)</f>
        <v xml:space="preserve"> Diptera</v>
      </c>
      <c r="S1689" t="str">
        <f>VLOOKUP($B1689,SOCS_box_taxonomy!$B$2:$Z$948,16,0)</f>
        <v xml:space="preserve"> Nematocera</v>
      </c>
      <c r="T1689" t="str">
        <f>VLOOKUP($B1689,SOCS_box_taxonomy!$B$2:$Z$948,17,0)</f>
        <v xml:space="preserve"> Culicoidea</v>
      </c>
      <c r="U1689" t="str">
        <f>VLOOKUP($B1689,SOCS_box_taxonomy!$B$2:$Z$948,18,0)</f>
        <v>Culicidae</v>
      </c>
      <c r="V1689" t="str">
        <f>VLOOKUP($B1689,SOCS_box_taxonomy!$B$2:$Z$948,19,0)</f>
        <v xml:space="preserve"> Anophelinae</v>
      </c>
      <c r="W1689" t="str">
        <f>VLOOKUP($B1689,SOCS_box_taxonomy!$B$2:$Z$948,20,0)</f>
        <v xml:space="preserve"> Anopheles.</v>
      </c>
      <c r="X1689">
        <f>VLOOKUP($B1689,SOCS_box_taxonomy!$B$2:$Z$948,21,0)</f>
        <v>0</v>
      </c>
      <c r="Y1689">
        <f>VLOOKUP($B1689,SOCS_box_taxonomy!$B$2:$Z$948,22,0)</f>
        <v>0</v>
      </c>
    </row>
    <row r="1690" spans="1:26">
      <c r="A1690" t="s">
        <v>777</v>
      </c>
      <c r="B1690" t="s">
        <v>1852</v>
      </c>
      <c r="C1690">
        <v>1748</v>
      </c>
      <c r="D1690" t="s">
        <v>1853</v>
      </c>
      <c r="E1690">
        <v>646</v>
      </c>
      <c r="F1690">
        <v>680</v>
      </c>
      <c r="G1690">
        <v>32</v>
      </c>
      <c r="I1690" t="str">
        <f>VLOOKUP($B1690,SOCS_box_taxonomy!$B$2:$Z$948,6,0)</f>
        <v>Eukaryota</v>
      </c>
      <c r="J1690" t="str">
        <f>VLOOKUP($B1690,SOCS_box_taxonomy!$B$2:$Z$948,7,0)</f>
        <v xml:space="preserve"> Metazoa</v>
      </c>
      <c r="K1690" t="str">
        <f>VLOOKUP($B1690,SOCS_box_taxonomy!$B$2:$Z$948,8,0)</f>
        <v xml:space="preserve"> Ecdysozoa</v>
      </c>
      <c r="L1690" t="str">
        <f>VLOOKUP($B1690,SOCS_box_taxonomy!$B$2:$Z$948,9,0)</f>
        <v xml:space="preserve"> Arthropoda</v>
      </c>
      <c r="M1690" t="str">
        <f>VLOOKUP($B1690,SOCS_box_taxonomy!$B$2:$Z$948,10,0)</f>
        <v xml:space="preserve"> Hexapoda</v>
      </c>
      <c r="N1690" t="str">
        <f>VLOOKUP($B1690,SOCS_box_taxonomy!$B$2:$Z$948,11,0)</f>
        <v xml:space="preserve"> Insecta</v>
      </c>
      <c r="O1690" t="str">
        <f>VLOOKUP($B1690,SOCS_box_taxonomy!$B$2:$Z$948,12,0)</f>
        <v>Pterygota</v>
      </c>
      <c r="P1690" t="str">
        <f>VLOOKUP($B1690,SOCS_box_taxonomy!$B$2:$Z$948,13,0)</f>
        <v xml:space="preserve"> Neoptera</v>
      </c>
      <c r="Q1690" t="str">
        <f>VLOOKUP($B1690,SOCS_box_taxonomy!$B$2:$Z$948,14,0)</f>
        <v xml:space="preserve"> Endopterygota</v>
      </c>
      <c r="R1690" t="str">
        <f>VLOOKUP($B1690,SOCS_box_taxonomy!$B$2:$Z$948,15,0)</f>
        <v xml:space="preserve"> Diptera</v>
      </c>
      <c r="S1690" t="str">
        <f>VLOOKUP($B1690,SOCS_box_taxonomy!$B$2:$Z$948,16,0)</f>
        <v xml:space="preserve"> Nematocera</v>
      </c>
      <c r="T1690" t="str">
        <f>VLOOKUP($B1690,SOCS_box_taxonomy!$B$2:$Z$948,17,0)</f>
        <v xml:space="preserve"> Culicoidea</v>
      </c>
      <c r="U1690" t="str">
        <f>VLOOKUP($B1690,SOCS_box_taxonomy!$B$2:$Z$948,18,0)</f>
        <v>Culicidae</v>
      </c>
      <c r="V1690" t="str">
        <f>VLOOKUP($B1690,SOCS_box_taxonomy!$B$2:$Z$948,19,0)</f>
        <v xml:space="preserve"> Anophelinae</v>
      </c>
      <c r="W1690" t="str">
        <f>VLOOKUP($B1690,SOCS_box_taxonomy!$B$2:$Z$948,20,0)</f>
        <v xml:space="preserve"> Anopheles.</v>
      </c>
      <c r="X1690">
        <f>VLOOKUP($B1690,SOCS_box_taxonomy!$B$2:$Z$948,21,0)</f>
        <v>0</v>
      </c>
      <c r="Y1690">
        <f>VLOOKUP($B1690,SOCS_box_taxonomy!$B$2:$Z$948,22,0)</f>
        <v>0</v>
      </c>
    </row>
    <row r="1691" spans="1:26">
      <c r="A1691" t="s">
        <v>777</v>
      </c>
      <c r="B1691" t="s">
        <v>1852</v>
      </c>
      <c r="C1691">
        <v>1748</v>
      </c>
      <c r="D1691" t="s">
        <v>1457</v>
      </c>
      <c r="E1691">
        <v>706</v>
      </c>
      <c r="F1691">
        <v>1576</v>
      </c>
      <c r="G1691">
        <v>21</v>
      </c>
      <c r="I1691" t="str">
        <f>VLOOKUP($B1691,SOCS_box_taxonomy!$B$2:$Z$948,6,0)</f>
        <v>Eukaryota</v>
      </c>
      <c r="J1691" t="str">
        <f>VLOOKUP($B1691,SOCS_box_taxonomy!$B$2:$Z$948,7,0)</f>
        <v xml:space="preserve"> Metazoa</v>
      </c>
      <c r="K1691" t="str">
        <f>VLOOKUP($B1691,SOCS_box_taxonomy!$B$2:$Z$948,8,0)</f>
        <v xml:space="preserve"> Ecdysozoa</v>
      </c>
      <c r="L1691" t="str">
        <f>VLOOKUP($B1691,SOCS_box_taxonomy!$B$2:$Z$948,9,0)</f>
        <v xml:space="preserve"> Arthropoda</v>
      </c>
      <c r="M1691" t="str">
        <f>VLOOKUP($B1691,SOCS_box_taxonomy!$B$2:$Z$948,10,0)</f>
        <v xml:space="preserve"> Hexapoda</v>
      </c>
      <c r="N1691" t="str">
        <f>VLOOKUP($B1691,SOCS_box_taxonomy!$B$2:$Z$948,11,0)</f>
        <v xml:space="preserve"> Insecta</v>
      </c>
      <c r="O1691" t="str">
        <f>VLOOKUP($B1691,SOCS_box_taxonomy!$B$2:$Z$948,12,0)</f>
        <v>Pterygota</v>
      </c>
      <c r="P1691" t="str">
        <f>VLOOKUP($B1691,SOCS_box_taxonomy!$B$2:$Z$948,13,0)</f>
        <v xml:space="preserve"> Neoptera</v>
      </c>
      <c r="Q1691" t="str">
        <f>VLOOKUP($B1691,SOCS_box_taxonomy!$B$2:$Z$948,14,0)</f>
        <v xml:space="preserve"> Endopterygota</v>
      </c>
      <c r="R1691" t="str">
        <f>VLOOKUP($B1691,SOCS_box_taxonomy!$B$2:$Z$948,15,0)</f>
        <v xml:space="preserve"> Diptera</v>
      </c>
      <c r="S1691" t="str">
        <f>VLOOKUP($B1691,SOCS_box_taxonomy!$B$2:$Z$948,16,0)</f>
        <v xml:space="preserve"> Nematocera</v>
      </c>
      <c r="T1691" t="str">
        <f>VLOOKUP($B1691,SOCS_box_taxonomy!$B$2:$Z$948,17,0)</f>
        <v xml:space="preserve"> Culicoidea</v>
      </c>
      <c r="U1691" t="str">
        <f>VLOOKUP($B1691,SOCS_box_taxonomy!$B$2:$Z$948,18,0)</f>
        <v>Culicidae</v>
      </c>
      <c r="V1691" t="str">
        <f>VLOOKUP($B1691,SOCS_box_taxonomy!$B$2:$Z$948,19,0)</f>
        <v xml:space="preserve"> Anophelinae</v>
      </c>
      <c r="W1691" t="str">
        <f>VLOOKUP($B1691,SOCS_box_taxonomy!$B$2:$Z$948,20,0)</f>
        <v xml:space="preserve"> Anopheles.</v>
      </c>
      <c r="X1691">
        <f>VLOOKUP($B1691,SOCS_box_taxonomy!$B$2:$Z$948,21,0)</f>
        <v>0</v>
      </c>
      <c r="Y1691">
        <f>VLOOKUP($B1691,SOCS_box_taxonomy!$B$2:$Z$948,22,0)</f>
        <v>0</v>
      </c>
    </row>
    <row r="1692" spans="1:26">
      <c r="A1692" t="s">
        <v>778</v>
      </c>
      <c r="B1692" t="s">
        <v>1854</v>
      </c>
      <c r="C1692">
        <v>341</v>
      </c>
      <c r="D1692" t="s">
        <v>21</v>
      </c>
      <c r="E1692">
        <v>298</v>
      </c>
      <c r="F1692">
        <v>340</v>
      </c>
      <c r="G1692">
        <v>1016</v>
      </c>
      <c r="H1692" t="s">
        <v>1265</v>
      </c>
      <c r="I1692" t="str">
        <f>VLOOKUP($B1692,SOCS_box_taxonomy!$B$2:$Z$948,6,0)</f>
        <v>Eukaryota</v>
      </c>
      <c r="J1692" t="str">
        <f>VLOOKUP($B1692,SOCS_box_taxonomy!$B$2:$Z$948,7,0)</f>
        <v xml:space="preserve"> Metazoa</v>
      </c>
      <c r="K1692" t="str">
        <f>VLOOKUP($B1692,SOCS_box_taxonomy!$B$2:$Z$948,8,0)</f>
        <v xml:space="preserve"> Ecdysozoa</v>
      </c>
      <c r="L1692" t="str">
        <f>VLOOKUP($B1692,SOCS_box_taxonomy!$B$2:$Z$948,9,0)</f>
        <v xml:space="preserve"> Arthropoda</v>
      </c>
      <c r="M1692" t="str">
        <f>VLOOKUP($B1692,SOCS_box_taxonomy!$B$2:$Z$948,10,0)</f>
        <v xml:space="preserve"> Hexapoda</v>
      </c>
      <c r="N1692" t="str">
        <f>VLOOKUP($B1692,SOCS_box_taxonomy!$B$2:$Z$948,11,0)</f>
        <v xml:space="preserve"> Insecta</v>
      </c>
      <c r="O1692" t="str">
        <f>VLOOKUP($B1692,SOCS_box_taxonomy!$B$2:$Z$948,12,0)</f>
        <v>Pterygota</v>
      </c>
      <c r="P1692" t="str">
        <f>VLOOKUP($B1692,SOCS_box_taxonomy!$B$2:$Z$948,13,0)</f>
        <v xml:space="preserve"> Neoptera</v>
      </c>
      <c r="Q1692" t="str">
        <f>VLOOKUP($B1692,SOCS_box_taxonomy!$B$2:$Z$948,14,0)</f>
        <v xml:space="preserve"> Endopterygota</v>
      </c>
      <c r="R1692" t="str">
        <f>VLOOKUP($B1692,SOCS_box_taxonomy!$B$2:$Z$948,15,0)</f>
        <v xml:space="preserve"> Diptera</v>
      </c>
      <c r="S1692" t="str">
        <f>VLOOKUP($B1692,SOCS_box_taxonomy!$B$2:$Z$948,16,0)</f>
        <v xml:space="preserve"> Nematocera</v>
      </c>
      <c r="T1692" t="str">
        <f>VLOOKUP($B1692,SOCS_box_taxonomy!$B$2:$Z$948,17,0)</f>
        <v xml:space="preserve"> Culicoidea</v>
      </c>
      <c r="U1692" t="str">
        <f>VLOOKUP($B1692,SOCS_box_taxonomy!$B$2:$Z$948,18,0)</f>
        <v>Culicidae</v>
      </c>
      <c r="V1692" t="str">
        <f>VLOOKUP($B1692,SOCS_box_taxonomy!$B$2:$Z$948,19,0)</f>
        <v xml:space="preserve"> Anophelinae</v>
      </c>
      <c r="W1692" t="str">
        <f>VLOOKUP($B1692,SOCS_box_taxonomy!$B$2:$Z$948,20,0)</f>
        <v xml:space="preserve"> Anopheles.</v>
      </c>
      <c r="X1692">
        <f>VLOOKUP($B1692,SOCS_box_taxonomy!$B$2:$Z$948,21,0)</f>
        <v>0</v>
      </c>
      <c r="Y1692">
        <f>VLOOKUP($B1692,SOCS_box_taxonomy!$B$2:$Z$948,22,0)</f>
        <v>0</v>
      </c>
      <c r="Z1692">
        <f>$F1692-$E1692+1</f>
        <v>43</v>
      </c>
    </row>
    <row r="1693" spans="1:26">
      <c r="A1693" t="s">
        <v>778</v>
      </c>
      <c r="B1693" t="s">
        <v>1854</v>
      </c>
      <c r="C1693">
        <v>341</v>
      </c>
      <c r="D1693" t="s">
        <v>1460</v>
      </c>
      <c r="E1693">
        <v>75</v>
      </c>
      <c r="F1693">
        <v>221</v>
      </c>
      <c r="G1693">
        <v>21</v>
      </c>
      <c r="I1693" t="str">
        <f>VLOOKUP($B1693,SOCS_box_taxonomy!$B$2:$Z$948,6,0)</f>
        <v>Eukaryota</v>
      </c>
      <c r="J1693" t="str">
        <f>VLOOKUP($B1693,SOCS_box_taxonomy!$B$2:$Z$948,7,0)</f>
        <v xml:space="preserve"> Metazoa</v>
      </c>
      <c r="K1693" t="str">
        <f>VLOOKUP($B1693,SOCS_box_taxonomy!$B$2:$Z$948,8,0)</f>
        <v xml:space="preserve"> Ecdysozoa</v>
      </c>
      <c r="L1693" t="str">
        <f>VLOOKUP($B1693,SOCS_box_taxonomy!$B$2:$Z$948,9,0)</f>
        <v xml:space="preserve"> Arthropoda</v>
      </c>
      <c r="M1693" t="str">
        <f>VLOOKUP($B1693,SOCS_box_taxonomy!$B$2:$Z$948,10,0)</f>
        <v xml:space="preserve"> Hexapoda</v>
      </c>
      <c r="N1693" t="str">
        <f>VLOOKUP($B1693,SOCS_box_taxonomy!$B$2:$Z$948,11,0)</f>
        <v xml:space="preserve"> Insecta</v>
      </c>
      <c r="O1693" t="str">
        <f>VLOOKUP($B1693,SOCS_box_taxonomy!$B$2:$Z$948,12,0)</f>
        <v>Pterygota</v>
      </c>
      <c r="P1693" t="str">
        <f>VLOOKUP($B1693,SOCS_box_taxonomy!$B$2:$Z$948,13,0)</f>
        <v xml:space="preserve"> Neoptera</v>
      </c>
      <c r="Q1693" t="str">
        <f>VLOOKUP($B1693,SOCS_box_taxonomy!$B$2:$Z$948,14,0)</f>
        <v xml:space="preserve"> Endopterygota</v>
      </c>
      <c r="R1693" t="str">
        <f>VLOOKUP($B1693,SOCS_box_taxonomy!$B$2:$Z$948,15,0)</f>
        <v xml:space="preserve"> Diptera</v>
      </c>
      <c r="S1693" t="str">
        <f>VLOOKUP($B1693,SOCS_box_taxonomy!$B$2:$Z$948,16,0)</f>
        <v xml:space="preserve"> Nematocera</v>
      </c>
      <c r="T1693" t="str">
        <f>VLOOKUP($B1693,SOCS_box_taxonomy!$B$2:$Z$948,17,0)</f>
        <v xml:space="preserve"> Culicoidea</v>
      </c>
      <c r="U1693" t="str">
        <f>VLOOKUP($B1693,SOCS_box_taxonomy!$B$2:$Z$948,18,0)</f>
        <v>Culicidae</v>
      </c>
      <c r="V1693" t="str">
        <f>VLOOKUP($B1693,SOCS_box_taxonomy!$B$2:$Z$948,19,0)</f>
        <v xml:space="preserve"> Anophelinae</v>
      </c>
      <c r="W1693" t="str">
        <f>VLOOKUP($B1693,SOCS_box_taxonomy!$B$2:$Z$948,20,0)</f>
        <v xml:space="preserve"> Anopheles.</v>
      </c>
      <c r="X1693">
        <f>VLOOKUP($B1693,SOCS_box_taxonomy!$B$2:$Z$948,21,0)</f>
        <v>0</v>
      </c>
      <c r="Y1693">
        <f>VLOOKUP($B1693,SOCS_box_taxonomy!$B$2:$Z$948,22,0)</f>
        <v>0</v>
      </c>
    </row>
    <row r="1694" spans="1:26">
      <c r="A1694" t="s">
        <v>779</v>
      </c>
      <c r="B1694" t="s">
        <v>1855</v>
      </c>
      <c r="C1694">
        <v>359</v>
      </c>
      <c r="D1694" t="s">
        <v>21</v>
      </c>
      <c r="E1694">
        <v>300</v>
      </c>
      <c r="F1694">
        <v>334</v>
      </c>
      <c r="G1694">
        <v>1016</v>
      </c>
      <c r="H1694" t="s">
        <v>1265</v>
      </c>
      <c r="I1694" t="str">
        <f>VLOOKUP($B1694,SOCS_box_taxonomy!$B$2:$Z$948,6,0)</f>
        <v>Eukaryota</v>
      </c>
      <c r="J1694" t="str">
        <f>VLOOKUP($B1694,SOCS_box_taxonomy!$B$2:$Z$948,7,0)</f>
        <v xml:space="preserve"> Metazoa</v>
      </c>
      <c r="K1694" t="str">
        <f>VLOOKUP($B1694,SOCS_box_taxonomy!$B$2:$Z$948,8,0)</f>
        <v xml:space="preserve"> Ecdysozoa</v>
      </c>
      <c r="L1694" t="str">
        <f>VLOOKUP($B1694,SOCS_box_taxonomy!$B$2:$Z$948,9,0)</f>
        <v xml:space="preserve"> Arthropoda</v>
      </c>
      <c r="M1694" t="str">
        <f>VLOOKUP($B1694,SOCS_box_taxonomy!$B$2:$Z$948,10,0)</f>
        <v xml:space="preserve"> Hexapoda</v>
      </c>
      <c r="N1694" t="str">
        <f>VLOOKUP($B1694,SOCS_box_taxonomy!$B$2:$Z$948,11,0)</f>
        <v xml:space="preserve"> Insecta</v>
      </c>
      <c r="O1694" t="str">
        <f>VLOOKUP($B1694,SOCS_box_taxonomy!$B$2:$Z$948,12,0)</f>
        <v>Pterygota</v>
      </c>
      <c r="P1694" t="str">
        <f>VLOOKUP($B1694,SOCS_box_taxonomy!$B$2:$Z$948,13,0)</f>
        <v xml:space="preserve"> Neoptera</v>
      </c>
      <c r="Q1694" t="str">
        <f>VLOOKUP($B1694,SOCS_box_taxonomy!$B$2:$Z$948,14,0)</f>
        <v xml:space="preserve"> Endopterygota</v>
      </c>
      <c r="R1694" t="str">
        <f>VLOOKUP($B1694,SOCS_box_taxonomy!$B$2:$Z$948,15,0)</f>
        <v xml:space="preserve"> Diptera</v>
      </c>
      <c r="S1694" t="str">
        <f>VLOOKUP($B1694,SOCS_box_taxonomy!$B$2:$Z$948,16,0)</f>
        <v xml:space="preserve"> Nematocera</v>
      </c>
      <c r="T1694" t="str">
        <f>VLOOKUP($B1694,SOCS_box_taxonomy!$B$2:$Z$948,17,0)</f>
        <v xml:space="preserve"> Culicoidea</v>
      </c>
      <c r="U1694" t="str">
        <f>VLOOKUP($B1694,SOCS_box_taxonomy!$B$2:$Z$948,18,0)</f>
        <v>Culicidae</v>
      </c>
      <c r="V1694" t="str">
        <f>VLOOKUP($B1694,SOCS_box_taxonomy!$B$2:$Z$948,19,0)</f>
        <v xml:space="preserve"> Anophelinae</v>
      </c>
      <c r="W1694" t="str">
        <f>VLOOKUP($B1694,SOCS_box_taxonomy!$B$2:$Z$948,20,0)</f>
        <v xml:space="preserve"> Anopheles.</v>
      </c>
      <c r="X1694">
        <f>VLOOKUP($B1694,SOCS_box_taxonomy!$B$2:$Z$948,21,0)</f>
        <v>0</v>
      </c>
      <c r="Y1694">
        <f>VLOOKUP($B1694,SOCS_box_taxonomy!$B$2:$Z$948,22,0)</f>
        <v>0</v>
      </c>
      <c r="Z1694">
        <f>$F1694-$E1694+1</f>
        <v>35</v>
      </c>
    </row>
    <row r="1695" spans="1:26">
      <c r="A1695" t="s">
        <v>779</v>
      </c>
      <c r="B1695" t="s">
        <v>1855</v>
      </c>
      <c r="C1695">
        <v>359</v>
      </c>
      <c r="D1695" t="s">
        <v>62</v>
      </c>
      <c r="E1695">
        <v>169</v>
      </c>
      <c r="F1695">
        <v>296</v>
      </c>
      <c r="G1695">
        <v>3584</v>
      </c>
      <c r="H1695" t="s">
        <v>1275</v>
      </c>
      <c r="I1695" t="str">
        <f>VLOOKUP($B1695,SOCS_box_taxonomy!$B$2:$Z$948,6,0)</f>
        <v>Eukaryota</v>
      </c>
      <c r="J1695" t="str">
        <f>VLOOKUP($B1695,SOCS_box_taxonomy!$B$2:$Z$948,7,0)</f>
        <v xml:space="preserve"> Metazoa</v>
      </c>
      <c r="K1695" t="str">
        <f>VLOOKUP($B1695,SOCS_box_taxonomy!$B$2:$Z$948,8,0)</f>
        <v xml:space="preserve"> Ecdysozoa</v>
      </c>
      <c r="L1695" t="str">
        <f>VLOOKUP($B1695,SOCS_box_taxonomy!$B$2:$Z$948,9,0)</f>
        <v xml:space="preserve"> Arthropoda</v>
      </c>
      <c r="M1695" t="str">
        <f>VLOOKUP($B1695,SOCS_box_taxonomy!$B$2:$Z$948,10,0)</f>
        <v xml:space="preserve"> Hexapoda</v>
      </c>
      <c r="N1695" t="str">
        <f>VLOOKUP($B1695,SOCS_box_taxonomy!$B$2:$Z$948,11,0)</f>
        <v xml:space="preserve"> Insecta</v>
      </c>
      <c r="O1695" t="str">
        <f>VLOOKUP($B1695,SOCS_box_taxonomy!$B$2:$Z$948,12,0)</f>
        <v>Pterygota</v>
      </c>
      <c r="P1695" t="str">
        <f>VLOOKUP($B1695,SOCS_box_taxonomy!$B$2:$Z$948,13,0)</f>
        <v xml:space="preserve"> Neoptera</v>
      </c>
      <c r="Q1695" t="str">
        <f>VLOOKUP($B1695,SOCS_box_taxonomy!$B$2:$Z$948,14,0)</f>
        <v xml:space="preserve"> Endopterygota</v>
      </c>
      <c r="R1695" t="str">
        <f>VLOOKUP($B1695,SOCS_box_taxonomy!$B$2:$Z$948,15,0)</f>
        <v xml:space="preserve"> Diptera</v>
      </c>
      <c r="S1695" t="str">
        <f>VLOOKUP($B1695,SOCS_box_taxonomy!$B$2:$Z$948,16,0)</f>
        <v xml:space="preserve"> Nematocera</v>
      </c>
      <c r="T1695" t="str">
        <f>VLOOKUP($B1695,SOCS_box_taxonomy!$B$2:$Z$948,17,0)</f>
        <v xml:space="preserve"> Culicoidea</v>
      </c>
      <c r="U1695" t="str">
        <f>VLOOKUP($B1695,SOCS_box_taxonomy!$B$2:$Z$948,18,0)</f>
        <v>Culicidae</v>
      </c>
      <c r="V1695" t="str">
        <f>VLOOKUP($B1695,SOCS_box_taxonomy!$B$2:$Z$948,19,0)</f>
        <v xml:space="preserve"> Anophelinae</v>
      </c>
      <c r="W1695" t="str">
        <f>VLOOKUP($B1695,SOCS_box_taxonomy!$B$2:$Z$948,20,0)</f>
        <v xml:space="preserve"> Anopheles.</v>
      </c>
      <c r="X1695">
        <f>VLOOKUP($B1695,SOCS_box_taxonomy!$B$2:$Z$948,21,0)</f>
        <v>0</v>
      </c>
      <c r="Y1695">
        <f>VLOOKUP($B1695,SOCS_box_taxonomy!$B$2:$Z$948,22,0)</f>
        <v>0</v>
      </c>
    </row>
    <row r="1696" spans="1:26">
      <c r="A1696" t="s">
        <v>780</v>
      </c>
      <c r="B1696" t="s">
        <v>1856</v>
      </c>
      <c r="C1696">
        <v>674</v>
      </c>
      <c r="D1696" t="s">
        <v>21</v>
      </c>
      <c r="E1696">
        <v>633</v>
      </c>
      <c r="F1696">
        <v>672</v>
      </c>
      <c r="G1696">
        <v>1016</v>
      </c>
      <c r="H1696" t="s">
        <v>1265</v>
      </c>
      <c r="I1696" t="str">
        <f>VLOOKUP($B1696,SOCS_box_taxonomy!$B$2:$Z$948,6,0)</f>
        <v>Eukaryota</v>
      </c>
      <c r="J1696" t="str">
        <f>VLOOKUP($B1696,SOCS_box_taxonomy!$B$2:$Z$948,7,0)</f>
        <v xml:space="preserve"> Metazoa</v>
      </c>
      <c r="K1696" t="str">
        <f>VLOOKUP($B1696,SOCS_box_taxonomy!$B$2:$Z$948,8,0)</f>
        <v xml:space="preserve"> Ecdysozoa</v>
      </c>
      <c r="L1696" t="str">
        <f>VLOOKUP($B1696,SOCS_box_taxonomy!$B$2:$Z$948,9,0)</f>
        <v xml:space="preserve"> Arthropoda</v>
      </c>
      <c r="M1696" t="str">
        <f>VLOOKUP($B1696,SOCS_box_taxonomy!$B$2:$Z$948,10,0)</f>
        <v xml:space="preserve"> Hexapoda</v>
      </c>
      <c r="N1696" t="str">
        <f>VLOOKUP($B1696,SOCS_box_taxonomy!$B$2:$Z$948,11,0)</f>
        <v xml:space="preserve"> Insecta</v>
      </c>
      <c r="O1696" t="str">
        <f>VLOOKUP($B1696,SOCS_box_taxonomy!$B$2:$Z$948,12,0)</f>
        <v>Pterygota</v>
      </c>
      <c r="P1696" t="str">
        <f>VLOOKUP($B1696,SOCS_box_taxonomy!$B$2:$Z$948,13,0)</f>
        <v xml:space="preserve"> Neoptera</v>
      </c>
      <c r="Q1696" t="str">
        <f>VLOOKUP($B1696,SOCS_box_taxonomy!$B$2:$Z$948,14,0)</f>
        <v xml:space="preserve"> Endopterygota</v>
      </c>
      <c r="R1696" t="str">
        <f>VLOOKUP($B1696,SOCS_box_taxonomy!$B$2:$Z$948,15,0)</f>
        <v xml:space="preserve"> Diptera</v>
      </c>
      <c r="S1696" t="str">
        <f>VLOOKUP($B1696,SOCS_box_taxonomy!$B$2:$Z$948,16,0)</f>
        <v xml:space="preserve"> Nematocera</v>
      </c>
      <c r="T1696" t="str">
        <f>VLOOKUP($B1696,SOCS_box_taxonomy!$B$2:$Z$948,17,0)</f>
        <v xml:space="preserve"> Culicoidea</v>
      </c>
      <c r="U1696" t="str">
        <f>VLOOKUP($B1696,SOCS_box_taxonomy!$B$2:$Z$948,18,0)</f>
        <v>Culicidae</v>
      </c>
      <c r="V1696" t="str">
        <f>VLOOKUP($B1696,SOCS_box_taxonomy!$B$2:$Z$948,19,0)</f>
        <v xml:space="preserve"> Anophelinae</v>
      </c>
      <c r="W1696" t="str">
        <f>VLOOKUP($B1696,SOCS_box_taxonomy!$B$2:$Z$948,20,0)</f>
        <v xml:space="preserve"> Anopheles.</v>
      </c>
      <c r="X1696">
        <f>VLOOKUP($B1696,SOCS_box_taxonomy!$B$2:$Z$948,21,0)</f>
        <v>0</v>
      </c>
      <c r="Y1696">
        <f>VLOOKUP($B1696,SOCS_box_taxonomy!$B$2:$Z$948,22,0)</f>
        <v>0</v>
      </c>
      <c r="Z1696">
        <f>$F1696-$E1696+1</f>
        <v>40</v>
      </c>
    </row>
    <row r="1697" spans="1:26">
      <c r="A1697" t="s">
        <v>781</v>
      </c>
      <c r="B1697" t="s">
        <v>1857</v>
      </c>
      <c r="C1697">
        <v>799</v>
      </c>
      <c r="D1697" t="s">
        <v>1286</v>
      </c>
      <c r="E1697">
        <v>644</v>
      </c>
      <c r="F1697">
        <v>722</v>
      </c>
      <c r="G1697">
        <v>4403</v>
      </c>
      <c r="H1697" t="s">
        <v>1287</v>
      </c>
      <c r="I1697" t="str">
        <f>VLOOKUP($B1697,SOCS_box_taxonomy!$B$2:$Z$948,6,0)</f>
        <v>Eukaryota</v>
      </c>
      <c r="J1697" t="str">
        <f>VLOOKUP($B1697,SOCS_box_taxonomy!$B$2:$Z$948,7,0)</f>
        <v xml:space="preserve"> Metazoa</v>
      </c>
      <c r="K1697" t="str">
        <f>VLOOKUP($B1697,SOCS_box_taxonomy!$B$2:$Z$948,8,0)</f>
        <v xml:space="preserve"> Ecdysozoa</v>
      </c>
      <c r="L1697" t="str">
        <f>VLOOKUP($B1697,SOCS_box_taxonomy!$B$2:$Z$948,9,0)</f>
        <v xml:space="preserve"> Arthropoda</v>
      </c>
      <c r="M1697" t="str">
        <f>VLOOKUP($B1697,SOCS_box_taxonomy!$B$2:$Z$948,10,0)</f>
        <v xml:space="preserve"> Hexapoda</v>
      </c>
      <c r="N1697" t="str">
        <f>VLOOKUP($B1697,SOCS_box_taxonomy!$B$2:$Z$948,11,0)</f>
        <v xml:space="preserve"> Insecta</v>
      </c>
      <c r="O1697" t="str">
        <f>VLOOKUP($B1697,SOCS_box_taxonomy!$B$2:$Z$948,12,0)</f>
        <v>Pterygota</v>
      </c>
      <c r="P1697" t="str">
        <f>VLOOKUP($B1697,SOCS_box_taxonomy!$B$2:$Z$948,13,0)</f>
        <v xml:space="preserve"> Neoptera</v>
      </c>
      <c r="Q1697" t="str">
        <f>VLOOKUP($B1697,SOCS_box_taxonomy!$B$2:$Z$948,14,0)</f>
        <v xml:space="preserve"> Endopterygota</v>
      </c>
      <c r="R1697" t="str">
        <f>VLOOKUP($B1697,SOCS_box_taxonomy!$B$2:$Z$948,15,0)</f>
        <v xml:space="preserve"> Diptera</v>
      </c>
      <c r="S1697" t="str">
        <f>VLOOKUP($B1697,SOCS_box_taxonomy!$B$2:$Z$948,16,0)</f>
        <v xml:space="preserve"> Nematocera</v>
      </c>
      <c r="T1697" t="str">
        <f>VLOOKUP($B1697,SOCS_box_taxonomy!$B$2:$Z$948,17,0)</f>
        <v xml:space="preserve"> Culicoidea</v>
      </c>
      <c r="U1697" t="str">
        <f>VLOOKUP($B1697,SOCS_box_taxonomy!$B$2:$Z$948,18,0)</f>
        <v>Culicidae</v>
      </c>
      <c r="V1697" t="str">
        <f>VLOOKUP($B1697,SOCS_box_taxonomy!$B$2:$Z$948,19,0)</f>
        <v xml:space="preserve"> Anophelinae</v>
      </c>
      <c r="W1697" t="str">
        <f>VLOOKUP($B1697,SOCS_box_taxonomy!$B$2:$Z$948,20,0)</f>
        <v xml:space="preserve"> Anopheles.</v>
      </c>
      <c r="X1697">
        <f>VLOOKUP($B1697,SOCS_box_taxonomy!$B$2:$Z$948,21,0)</f>
        <v>0</v>
      </c>
      <c r="Y1697">
        <f>VLOOKUP($B1697,SOCS_box_taxonomy!$B$2:$Z$948,22,0)</f>
        <v>0</v>
      </c>
    </row>
    <row r="1698" spans="1:26">
      <c r="A1698" t="s">
        <v>781</v>
      </c>
      <c r="B1698" t="s">
        <v>1857</v>
      </c>
      <c r="C1698">
        <v>799</v>
      </c>
      <c r="D1698" t="s">
        <v>21</v>
      </c>
      <c r="E1698">
        <v>745</v>
      </c>
      <c r="F1698">
        <v>781</v>
      </c>
      <c r="G1698">
        <v>1016</v>
      </c>
      <c r="H1698" t="s">
        <v>1265</v>
      </c>
      <c r="I1698" t="str">
        <f>VLOOKUP($B1698,SOCS_box_taxonomy!$B$2:$Z$948,6,0)</f>
        <v>Eukaryota</v>
      </c>
      <c r="J1698" t="str">
        <f>VLOOKUP($B1698,SOCS_box_taxonomy!$B$2:$Z$948,7,0)</f>
        <v xml:space="preserve"> Metazoa</v>
      </c>
      <c r="K1698" t="str">
        <f>VLOOKUP($B1698,SOCS_box_taxonomy!$B$2:$Z$948,8,0)</f>
        <v xml:space="preserve"> Ecdysozoa</v>
      </c>
      <c r="L1698" t="str">
        <f>VLOOKUP($B1698,SOCS_box_taxonomy!$B$2:$Z$948,9,0)</f>
        <v xml:space="preserve"> Arthropoda</v>
      </c>
      <c r="M1698" t="str">
        <f>VLOOKUP($B1698,SOCS_box_taxonomy!$B$2:$Z$948,10,0)</f>
        <v xml:space="preserve"> Hexapoda</v>
      </c>
      <c r="N1698" t="str">
        <f>VLOOKUP($B1698,SOCS_box_taxonomy!$B$2:$Z$948,11,0)</f>
        <v xml:space="preserve"> Insecta</v>
      </c>
      <c r="O1698" t="str">
        <f>VLOOKUP($B1698,SOCS_box_taxonomy!$B$2:$Z$948,12,0)</f>
        <v>Pterygota</v>
      </c>
      <c r="P1698" t="str">
        <f>VLOOKUP($B1698,SOCS_box_taxonomy!$B$2:$Z$948,13,0)</f>
        <v xml:space="preserve"> Neoptera</v>
      </c>
      <c r="Q1698" t="str">
        <f>VLOOKUP($B1698,SOCS_box_taxonomy!$B$2:$Z$948,14,0)</f>
        <v xml:space="preserve"> Endopterygota</v>
      </c>
      <c r="R1698" t="str">
        <f>VLOOKUP($B1698,SOCS_box_taxonomy!$B$2:$Z$948,15,0)</f>
        <v xml:space="preserve"> Diptera</v>
      </c>
      <c r="S1698" t="str">
        <f>VLOOKUP($B1698,SOCS_box_taxonomy!$B$2:$Z$948,16,0)</f>
        <v xml:space="preserve"> Nematocera</v>
      </c>
      <c r="T1698" t="str">
        <f>VLOOKUP($B1698,SOCS_box_taxonomy!$B$2:$Z$948,17,0)</f>
        <v xml:space="preserve"> Culicoidea</v>
      </c>
      <c r="U1698" t="str">
        <f>VLOOKUP($B1698,SOCS_box_taxonomy!$B$2:$Z$948,18,0)</f>
        <v>Culicidae</v>
      </c>
      <c r="V1698" t="str">
        <f>VLOOKUP($B1698,SOCS_box_taxonomy!$B$2:$Z$948,19,0)</f>
        <v xml:space="preserve"> Anophelinae</v>
      </c>
      <c r="W1698" t="str">
        <f>VLOOKUP($B1698,SOCS_box_taxonomy!$B$2:$Z$948,20,0)</f>
        <v xml:space="preserve"> Anopheles.</v>
      </c>
      <c r="X1698">
        <f>VLOOKUP($B1698,SOCS_box_taxonomy!$B$2:$Z$948,21,0)</f>
        <v>0</v>
      </c>
      <c r="Y1698">
        <f>VLOOKUP($B1698,SOCS_box_taxonomy!$B$2:$Z$948,22,0)</f>
        <v>0</v>
      </c>
      <c r="Z1698">
        <f>$F1698-$E1698+1</f>
        <v>37</v>
      </c>
    </row>
    <row r="1699" spans="1:26">
      <c r="A1699" t="s">
        <v>782</v>
      </c>
      <c r="B1699" t="s">
        <v>1858</v>
      </c>
      <c r="C1699">
        <v>224</v>
      </c>
      <c r="D1699" t="s">
        <v>1269</v>
      </c>
      <c r="E1699">
        <v>123</v>
      </c>
      <c r="F1699">
        <v>189</v>
      </c>
      <c r="G1699">
        <v>64467</v>
      </c>
      <c r="H1699" t="s">
        <v>1270</v>
      </c>
      <c r="I1699" t="str">
        <f>VLOOKUP($B1699,SOCS_box_taxonomy!$B$2:$Z$948,6,0)</f>
        <v>Eukaryota</v>
      </c>
      <c r="J1699" t="str">
        <f>VLOOKUP($B1699,SOCS_box_taxonomy!$B$2:$Z$948,7,0)</f>
        <v xml:space="preserve"> Metazoa</v>
      </c>
      <c r="K1699" t="str">
        <f>VLOOKUP($B1699,SOCS_box_taxonomy!$B$2:$Z$948,8,0)</f>
        <v xml:space="preserve"> Chordata</v>
      </c>
      <c r="L1699" t="str">
        <f>VLOOKUP($B1699,SOCS_box_taxonomy!$B$2:$Z$948,9,0)</f>
        <v xml:space="preserve"> Craniata</v>
      </c>
      <c r="M1699" t="str">
        <f>VLOOKUP($B1699,SOCS_box_taxonomy!$B$2:$Z$948,10,0)</f>
        <v xml:space="preserve"> Vertebrata</v>
      </c>
      <c r="N1699" t="str">
        <f>VLOOKUP($B1699,SOCS_box_taxonomy!$B$2:$Z$948,11,0)</f>
        <v xml:space="preserve"> Euteleostomi</v>
      </c>
      <c r="O1699" t="str">
        <f>VLOOKUP($B1699,SOCS_box_taxonomy!$B$2:$Z$948,12,0)</f>
        <v>Mammalia</v>
      </c>
      <c r="P1699" t="str">
        <f>VLOOKUP($B1699,SOCS_box_taxonomy!$B$2:$Z$948,13,0)</f>
        <v xml:space="preserve"> Eutheria</v>
      </c>
      <c r="Q1699" t="str">
        <f>VLOOKUP($B1699,SOCS_box_taxonomy!$B$2:$Z$948,14,0)</f>
        <v xml:space="preserve"> Laurasiatheria</v>
      </c>
      <c r="R1699" t="str">
        <f>VLOOKUP($B1699,SOCS_box_taxonomy!$B$2:$Z$948,15,0)</f>
        <v xml:space="preserve"> Cetartiodactyla</v>
      </c>
      <c r="S1699" t="str">
        <f>VLOOKUP($B1699,SOCS_box_taxonomy!$B$2:$Z$948,16,0)</f>
        <v xml:space="preserve"> Ruminantia</v>
      </c>
      <c r="T1699" t="str">
        <f>VLOOKUP($B1699,SOCS_box_taxonomy!$B$2:$Z$948,17,0)</f>
        <v>Pecora</v>
      </c>
      <c r="U1699" t="str">
        <f>VLOOKUP($B1699,SOCS_box_taxonomy!$B$2:$Z$948,18,0)</f>
        <v xml:space="preserve"> Bovidae</v>
      </c>
      <c r="V1699" t="str">
        <f>VLOOKUP($B1699,SOCS_box_taxonomy!$B$2:$Z$948,19,0)</f>
        <v xml:space="preserve"> Bovinae</v>
      </c>
      <c r="W1699" t="str">
        <f>VLOOKUP($B1699,SOCS_box_taxonomy!$B$2:$Z$948,20,0)</f>
        <v xml:space="preserve"> Bos.</v>
      </c>
      <c r="X1699">
        <f>VLOOKUP($B1699,SOCS_box_taxonomy!$B$2:$Z$948,21,0)</f>
        <v>0</v>
      </c>
      <c r="Y1699">
        <f>VLOOKUP($B1699,SOCS_box_taxonomy!$B$2:$Z$948,22,0)</f>
        <v>0</v>
      </c>
    </row>
    <row r="1700" spans="1:26">
      <c r="A1700" t="s">
        <v>782</v>
      </c>
      <c r="B1700" t="s">
        <v>1858</v>
      </c>
      <c r="C1700">
        <v>224</v>
      </c>
      <c r="D1700" t="s">
        <v>1269</v>
      </c>
      <c r="E1700">
        <v>34</v>
      </c>
      <c r="F1700">
        <v>126</v>
      </c>
      <c r="G1700">
        <v>64467</v>
      </c>
      <c r="H1700" t="s">
        <v>1270</v>
      </c>
      <c r="I1700" t="str">
        <f>VLOOKUP($B1700,SOCS_box_taxonomy!$B$2:$Z$948,6,0)</f>
        <v>Eukaryota</v>
      </c>
      <c r="J1700" t="str">
        <f>VLOOKUP($B1700,SOCS_box_taxonomy!$B$2:$Z$948,7,0)</f>
        <v xml:space="preserve"> Metazoa</v>
      </c>
      <c r="K1700" t="str">
        <f>VLOOKUP($B1700,SOCS_box_taxonomy!$B$2:$Z$948,8,0)</f>
        <v xml:space="preserve"> Chordata</v>
      </c>
      <c r="L1700" t="str">
        <f>VLOOKUP($B1700,SOCS_box_taxonomy!$B$2:$Z$948,9,0)</f>
        <v xml:space="preserve"> Craniata</v>
      </c>
      <c r="M1700" t="str">
        <f>VLOOKUP($B1700,SOCS_box_taxonomy!$B$2:$Z$948,10,0)</f>
        <v xml:space="preserve"> Vertebrata</v>
      </c>
      <c r="N1700" t="str">
        <f>VLOOKUP($B1700,SOCS_box_taxonomy!$B$2:$Z$948,11,0)</f>
        <v xml:space="preserve"> Euteleostomi</v>
      </c>
      <c r="O1700" t="str">
        <f>VLOOKUP($B1700,SOCS_box_taxonomy!$B$2:$Z$948,12,0)</f>
        <v>Mammalia</v>
      </c>
      <c r="P1700" t="str">
        <f>VLOOKUP($B1700,SOCS_box_taxonomy!$B$2:$Z$948,13,0)</f>
        <v xml:space="preserve"> Eutheria</v>
      </c>
      <c r="Q1700" t="str">
        <f>VLOOKUP($B1700,SOCS_box_taxonomy!$B$2:$Z$948,14,0)</f>
        <v xml:space="preserve"> Laurasiatheria</v>
      </c>
      <c r="R1700" t="str">
        <f>VLOOKUP($B1700,SOCS_box_taxonomy!$B$2:$Z$948,15,0)</f>
        <v xml:space="preserve"> Cetartiodactyla</v>
      </c>
      <c r="S1700" t="str">
        <f>VLOOKUP($B1700,SOCS_box_taxonomy!$B$2:$Z$948,16,0)</f>
        <v xml:space="preserve"> Ruminantia</v>
      </c>
      <c r="T1700" t="str">
        <f>VLOOKUP($B1700,SOCS_box_taxonomy!$B$2:$Z$948,17,0)</f>
        <v>Pecora</v>
      </c>
      <c r="U1700" t="str">
        <f>VLOOKUP($B1700,SOCS_box_taxonomy!$B$2:$Z$948,18,0)</f>
        <v xml:space="preserve"> Bovidae</v>
      </c>
      <c r="V1700" t="str">
        <f>VLOOKUP($B1700,SOCS_box_taxonomy!$B$2:$Z$948,19,0)</f>
        <v xml:space="preserve"> Bovinae</v>
      </c>
      <c r="W1700" t="str">
        <f>VLOOKUP($B1700,SOCS_box_taxonomy!$B$2:$Z$948,20,0)</f>
        <v xml:space="preserve"> Bos.</v>
      </c>
      <c r="X1700">
        <f>VLOOKUP($B1700,SOCS_box_taxonomy!$B$2:$Z$948,21,0)</f>
        <v>0</v>
      </c>
      <c r="Y1700">
        <f>VLOOKUP($B1700,SOCS_box_taxonomy!$B$2:$Z$948,22,0)</f>
        <v>0</v>
      </c>
    </row>
    <row r="1701" spans="1:26">
      <c r="A1701" t="s">
        <v>782</v>
      </c>
      <c r="B1701" t="s">
        <v>1858</v>
      </c>
      <c r="C1701">
        <v>224</v>
      </c>
      <c r="D1701" t="s">
        <v>21</v>
      </c>
      <c r="E1701">
        <v>186</v>
      </c>
      <c r="F1701">
        <v>224</v>
      </c>
      <c r="G1701">
        <v>1016</v>
      </c>
      <c r="H1701" t="s">
        <v>1265</v>
      </c>
      <c r="I1701" t="str">
        <f>VLOOKUP($B1701,SOCS_box_taxonomy!$B$2:$Z$948,6,0)</f>
        <v>Eukaryota</v>
      </c>
      <c r="J1701" t="str">
        <f>VLOOKUP($B1701,SOCS_box_taxonomy!$B$2:$Z$948,7,0)</f>
        <v xml:space="preserve"> Metazoa</v>
      </c>
      <c r="K1701" t="str">
        <f>VLOOKUP($B1701,SOCS_box_taxonomy!$B$2:$Z$948,8,0)</f>
        <v xml:space="preserve"> Chordata</v>
      </c>
      <c r="L1701" t="str">
        <f>VLOOKUP($B1701,SOCS_box_taxonomy!$B$2:$Z$948,9,0)</f>
        <v xml:space="preserve"> Craniata</v>
      </c>
      <c r="M1701" t="str">
        <f>VLOOKUP($B1701,SOCS_box_taxonomy!$B$2:$Z$948,10,0)</f>
        <v xml:space="preserve"> Vertebrata</v>
      </c>
      <c r="N1701" t="str">
        <f>VLOOKUP($B1701,SOCS_box_taxonomy!$B$2:$Z$948,11,0)</f>
        <v xml:space="preserve"> Euteleostomi</v>
      </c>
      <c r="O1701" t="str">
        <f>VLOOKUP($B1701,SOCS_box_taxonomy!$B$2:$Z$948,12,0)</f>
        <v>Mammalia</v>
      </c>
      <c r="P1701" t="str">
        <f>VLOOKUP($B1701,SOCS_box_taxonomy!$B$2:$Z$948,13,0)</f>
        <v xml:space="preserve"> Eutheria</v>
      </c>
      <c r="Q1701" t="str">
        <f>VLOOKUP($B1701,SOCS_box_taxonomy!$B$2:$Z$948,14,0)</f>
        <v xml:space="preserve"> Laurasiatheria</v>
      </c>
      <c r="R1701" t="str">
        <f>VLOOKUP($B1701,SOCS_box_taxonomy!$B$2:$Z$948,15,0)</f>
        <v xml:space="preserve"> Cetartiodactyla</v>
      </c>
      <c r="S1701" t="str">
        <f>VLOOKUP($B1701,SOCS_box_taxonomy!$B$2:$Z$948,16,0)</f>
        <v xml:space="preserve"> Ruminantia</v>
      </c>
      <c r="T1701" t="str">
        <f>VLOOKUP($B1701,SOCS_box_taxonomy!$B$2:$Z$948,17,0)</f>
        <v>Pecora</v>
      </c>
      <c r="U1701" t="str">
        <f>VLOOKUP($B1701,SOCS_box_taxonomy!$B$2:$Z$948,18,0)</f>
        <v xml:space="preserve"> Bovidae</v>
      </c>
      <c r="V1701" t="str">
        <f>VLOOKUP($B1701,SOCS_box_taxonomy!$B$2:$Z$948,19,0)</f>
        <v xml:space="preserve"> Bovinae</v>
      </c>
      <c r="W1701" t="str">
        <f>VLOOKUP($B1701,SOCS_box_taxonomy!$B$2:$Z$948,20,0)</f>
        <v xml:space="preserve"> Bos.</v>
      </c>
      <c r="X1701">
        <f>VLOOKUP($B1701,SOCS_box_taxonomy!$B$2:$Z$948,21,0)</f>
        <v>0</v>
      </c>
      <c r="Y1701">
        <f>VLOOKUP($B1701,SOCS_box_taxonomy!$B$2:$Z$948,22,0)</f>
        <v>0</v>
      </c>
      <c r="Z1701">
        <f>$F1701-$E1701+1</f>
        <v>39</v>
      </c>
    </row>
    <row r="1702" spans="1:26">
      <c r="A1702" t="s">
        <v>783</v>
      </c>
      <c r="B1702" t="s">
        <v>1859</v>
      </c>
      <c r="C1702">
        <v>378</v>
      </c>
      <c r="D1702" t="s">
        <v>21</v>
      </c>
      <c r="E1702">
        <v>282</v>
      </c>
      <c r="F1702">
        <v>321</v>
      </c>
      <c r="G1702">
        <v>1016</v>
      </c>
      <c r="H1702" t="s">
        <v>1265</v>
      </c>
      <c r="I1702" t="str">
        <f>VLOOKUP($B1702,SOCS_box_taxonomy!$B$2:$Z$948,6,0)</f>
        <v>Eukaryota</v>
      </c>
      <c r="J1702" t="str">
        <f>VLOOKUP($B1702,SOCS_box_taxonomy!$B$2:$Z$948,7,0)</f>
        <v xml:space="preserve"> Metazoa</v>
      </c>
      <c r="K1702" t="str">
        <f>VLOOKUP($B1702,SOCS_box_taxonomy!$B$2:$Z$948,8,0)</f>
        <v xml:space="preserve"> Chordata</v>
      </c>
      <c r="L1702" t="str">
        <f>VLOOKUP($B1702,SOCS_box_taxonomy!$B$2:$Z$948,9,0)</f>
        <v xml:space="preserve"> Tunicata</v>
      </c>
      <c r="M1702" t="str">
        <f>VLOOKUP($B1702,SOCS_box_taxonomy!$B$2:$Z$948,10,0)</f>
        <v xml:space="preserve"> Appendicularia</v>
      </c>
      <c r="N1702" t="str">
        <f>VLOOKUP($B1702,SOCS_box_taxonomy!$B$2:$Z$948,11,0)</f>
        <v xml:space="preserve"> Oikopleuridae</v>
      </c>
      <c r="O1702" t="str">
        <f>VLOOKUP($B1702,SOCS_box_taxonomy!$B$2:$Z$948,12,0)</f>
        <v>Oikopleura.</v>
      </c>
      <c r="P1702">
        <f>VLOOKUP($B1702,SOCS_box_taxonomy!$B$2:$Z$948,13,0)</f>
        <v>0</v>
      </c>
      <c r="Q1702">
        <f>VLOOKUP($B1702,SOCS_box_taxonomy!$B$2:$Z$948,14,0)</f>
        <v>0</v>
      </c>
      <c r="R1702">
        <f>VLOOKUP($B1702,SOCS_box_taxonomy!$B$2:$Z$948,15,0)</f>
        <v>0</v>
      </c>
      <c r="S1702">
        <f>VLOOKUP($B1702,SOCS_box_taxonomy!$B$2:$Z$948,16,0)</f>
        <v>0</v>
      </c>
      <c r="T1702">
        <f>VLOOKUP($B1702,SOCS_box_taxonomy!$B$2:$Z$948,17,0)</f>
        <v>0</v>
      </c>
      <c r="U1702">
        <f>VLOOKUP($B1702,SOCS_box_taxonomy!$B$2:$Z$948,18,0)</f>
        <v>0</v>
      </c>
      <c r="V1702">
        <f>VLOOKUP($B1702,SOCS_box_taxonomy!$B$2:$Z$948,19,0)</f>
        <v>0</v>
      </c>
      <c r="W1702">
        <f>VLOOKUP($B1702,SOCS_box_taxonomy!$B$2:$Z$948,20,0)</f>
        <v>0</v>
      </c>
      <c r="X1702">
        <f>VLOOKUP($B1702,SOCS_box_taxonomy!$B$2:$Z$948,21,0)</f>
        <v>0</v>
      </c>
      <c r="Y1702">
        <f>VLOOKUP($B1702,SOCS_box_taxonomy!$B$2:$Z$948,22,0)</f>
        <v>0</v>
      </c>
      <c r="Z1702">
        <f>$F1702-$E1702+1</f>
        <v>40</v>
      </c>
    </row>
    <row r="1703" spans="1:26">
      <c r="A1703" t="s">
        <v>783</v>
      </c>
      <c r="B1703" t="s">
        <v>1859</v>
      </c>
      <c r="C1703">
        <v>378</v>
      </c>
      <c r="D1703" t="s">
        <v>62</v>
      </c>
      <c r="E1703">
        <v>161</v>
      </c>
      <c r="F1703">
        <v>277</v>
      </c>
      <c r="G1703">
        <v>3584</v>
      </c>
      <c r="H1703" t="s">
        <v>1275</v>
      </c>
      <c r="I1703" t="str">
        <f>VLOOKUP($B1703,SOCS_box_taxonomy!$B$2:$Z$948,6,0)</f>
        <v>Eukaryota</v>
      </c>
      <c r="J1703" t="str">
        <f>VLOOKUP($B1703,SOCS_box_taxonomy!$B$2:$Z$948,7,0)</f>
        <v xml:space="preserve"> Metazoa</v>
      </c>
      <c r="K1703" t="str">
        <f>VLOOKUP($B1703,SOCS_box_taxonomy!$B$2:$Z$948,8,0)</f>
        <v xml:space="preserve"> Chordata</v>
      </c>
      <c r="L1703" t="str">
        <f>VLOOKUP($B1703,SOCS_box_taxonomy!$B$2:$Z$948,9,0)</f>
        <v xml:space="preserve"> Tunicata</v>
      </c>
      <c r="M1703" t="str">
        <f>VLOOKUP($B1703,SOCS_box_taxonomy!$B$2:$Z$948,10,0)</f>
        <v xml:space="preserve"> Appendicularia</v>
      </c>
      <c r="N1703" t="str">
        <f>VLOOKUP($B1703,SOCS_box_taxonomy!$B$2:$Z$948,11,0)</f>
        <v xml:space="preserve"> Oikopleuridae</v>
      </c>
      <c r="O1703" t="str">
        <f>VLOOKUP($B1703,SOCS_box_taxonomy!$B$2:$Z$948,12,0)</f>
        <v>Oikopleura.</v>
      </c>
      <c r="P1703">
        <f>VLOOKUP($B1703,SOCS_box_taxonomy!$B$2:$Z$948,13,0)</f>
        <v>0</v>
      </c>
      <c r="Q1703">
        <f>VLOOKUP($B1703,SOCS_box_taxonomy!$B$2:$Z$948,14,0)</f>
        <v>0</v>
      </c>
      <c r="R1703">
        <f>VLOOKUP($B1703,SOCS_box_taxonomy!$B$2:$Z$948,15,0)</f>
        <v>0</v>
      </c>
      <c r="S1703">
        <f>VLOOKUP($B1703,SOCS_box_taxonomy!$B$2:$Z$948,16,0)</f>
        <v>0</v>
      </c>
      <c r="T1703">
        <f>VLOOKUP($B1703,SOCS_box_taxonomy!$B$2:$Z$948,17,0)</f>
        <v>0</v>
      </c>
      <c r="U1703">
        <f>VLOOKUP($B1703,SOCS_box_taxonomy!$B$2:$Z$948,18,0)</f>
        <v>0</v>
      </c>
      <c r="V1703">
        <f>VLOOKUP($B1703,SOCS_box_taxonomy!$B$2:$Z$948,19,0)</f>
        <v>0</v>
      </c>
      <c r="W1703">
        <f>VLOOKUP($B1703,SOCS_box_taxonomy!$B$2:$Z$948,20,0)</f>
        <v>0</v>
      </c>
      <c r="X1703">
        <f>VLOOKUP($B1703,SOCS_box_taxonomy!$B$2:$Z$948,21,0)</f>
        <v>0</v>
      </c>
      <c r="Y1703">
        <f>VLOOKUP($B1703,SOCS_box_taxonomy!$B$2:$Z$948,22,0)</f>
        <v>0</v>
      </c>
    </row>
    <row r="1704" spans="1:26">
      <c r="A1704" t="s">
        <v>788</v>
      </c>
      <c r="B1704" t="s">
        <v>1860</v>
      </c>
      <c r="C1704">
        <v>196</v>
      </c>
      <c r="D1704" t="s">
        <v>1286</v>
      </c>
      <c r="E1704">
        <v>20</v>
      </c>
      <c r="F1704">
        <v>101</v>
      </c>
      <c r="G1704">
        <v>4403</v>
      </c>
      <c r="H1704" t="s">
        <v>1287</v>
      </c>
      <c r="I1704" t="str">
        <f>VLOOKUP($B1704,SOCS_box_taxonomy!$B$2:$Z$948,6,0)</f>
        <v>Eukaryota</v>
      </c>
      <c r="J1704" t="str">
        <f>VLOOKUP($B1704,SOCS_box_taxonomy!$B$2:$Z$948,7,0)</f>
        <v xml:space="preserve"> Metazoa</v>
      </c>
      <c r="K1704" t="str">
        <f>VLOOKUP($B1704,SOCS_box_taxonomy!$B$2:$Z$948,8,0)</f>
        <v xml:space="preserve"> Chordata</v>
      </c>
      <c r="L1704" t="str">
        <f>VLOOKUP($B1704,SOCS_box_taxonomy!$B$2:$Z$948,9,0)</f>
        <v xml:space="preserve"> Craniata</v>
      </c>
      <c r="M1704" t="str">
        <f>VLOOKUP($B1704,SOCS_box_taxonomy!$B$2:$Z$948,10,0)</f>
        <v xml:space="preserve"> Vertebrata</v>
      </c>
      <c r="N1704" t="str">
        <f>VLOOKUP($B1704,SOCS_box_taxonomy!$B$2:$Z$948,11,0)</f>
        <v xml:space="preserve"> Euteleostomi</v>
      </c>
      <c r="O1704" t="str">
        <f>VLOOKUP($B1704,SOCS_box_taxonomy!$B$2:$Z$948,12,0)</f>
        <v>Mammalia</v>
      </c>
      <c r="P1704" t="str">
        <f>VLOOKUP($B1704,SOCS_box_taxonomy!$B$2:$Z$948,13,0)</f>
        <v xml:space="preserve"> Eutheria</v>
      </c>
      <c r="Q1704" t="str">
        <f>VLOOKUP($B1704,SOCS_box_taxonomy!$B$2:$Z$948,14,0)</f>
        <v xml:space="preserve"> Laurasiatheria</v>
      </c>
      <c r="R1704" t="str">
        <f>VLOOKUP($B1704,SOCS_box_taxonomy!$B$2:$Z$948,15,0)</f>
        <v xml:space="preserve"> Cetartiodactyla</v>
      </c>
      <c r="S1704" t="str">
        <f>VLOOKUP($B1704,SOCS_box_taxonomy!$B$2:$Z$948,16,0)</f>
        <v xml:space="preserve"> Ruminantia</v>
      </c>
      <c r="T1704" t="str">
        <f>VLOOKUP($B1704,SOCS_box_taxonomy!$B$2:$Z$948,17,0)</f>
        <v>Pecora</v>
      </c>
      <c r="U1704" t="str">
        <f>VLOOKUP($B1704,SOCS_box_taxonomy!$B$2:$Z$948,18,0)</f>
        <v xml:space="preserve"> Bovidae</v>
      </c>
      <c r="V1704" t="str">
        <f>VLOOKUP($B1704,SOCS_box_taxonomy!$B$2:$Z$948,19,0)</f>
        <v xml:space="preserve"> Caprinae</v>
      </c>
      <c r="W1704" t="str">
        <f>VLOOKUP($B1704,SOCS_box_taxonomy!$B$2:$Z$948,20,0)</f>
        <v xml:space="preserve"> Ovis.</v>
      </c>
      <c r="X1704">
        <f>VLOOKUP($B1704,SOCS_box_taxonomy!$B$2:$Z$948,21,0)</f>
        <v>0</v>
      </c>
      <c r="Y1704">
        <f>VLOOKUP($B1704,SOCS_box_taxonomy!$B$2:$Z$948,22,0)</f>
        <v>0</v>
      </c>
    </row>
    <row r="1705" spans="1:26">
      <c r="A1705" t="s">
        <v>788</v>
      </c>
      <c r="B1705" t="s">
        <v>1860</v>
      </c>
      <c r="C1705">
        <v>196</v>
      </c>
      <c r="D1705" t="s">
        <v>21</v>
      </c>
      <c r="E1705">
        <v>164</v>
      </c>
      <c r="F1705">
        <v>196</v>
      </c>
      <c r="G1705">
        <v>1016</v>
      </c>
      <c r="H1705" t="s">
        <v>1265</v>
      </c>
      <c r="I1705" t="str">
        <f>VLOOKUP($B1705,SOCS_box_taxonomy!$B$2:$Z$948,6,0)</f>
        <v>Eukaryota</v>
      </c>
      <c r="J1705" t="str">
        <f>VLOOKUP($B1705,SOCS_box_taxonomy!$B$2:$Z$948,7,0)</f>
        <v xml:space="preserve"> Metazoa</v>
      </c>
      <c r="K1705" t="str">
        <f>VLOOKUP($B1705,SOCS_box_taxonomy!$B$2:$Z$948,8,0)</f>
        <v xml:space="preserve"> Chordata</v>
      </c>
      <c r="L1705" t="str">
        <f>VLOOKUP($B1705,SOCS_box_taxonomy!$B$2:$Z$948,9,0)</f>
        <v xml:space="preserve"> Craniata</v>
      </c>
      <c r="M1705" t="str">
        <f>VLOOKUP($B1705,SOCS_box_taxonomy!$B$2:$Z$948,10,0)</f>
        <v xml:space="preserve"> Vertebrata</v>
      </c>
      <c r="N1705" t="str">
        <f>VLOOKUP($B1705,SOCS_box_taxonomy!$B$2:$Z$948,11,0)</f>
        <v xml:space="preserve"> Euteleostomi</v>
      </c>
      <c r="O1705" t="str">
        <f>VLOOKUP($B1705,SOCS_box_taxonomy!$B$2:$Z$948,12,0)</f>
        <v>Mammalia</v>
      </c>
      <c r="P1705" t="str">
        <f>VLOOKUP($B1705,SOCS_box_taxonomy!$B$2:$Z$948,13,0)</f>
        <v xml:space="preserve"> Eutheria</v>
      </c>
      <c r="Q1705" t="str">
        <f>VLOOKUP($B1705,SOCS_box_taxonomy!$B$2:$Z$948,14,0)</f>
        <v xml:space="preserve"> Laurasiatheria</v>
      </c>
      <c r="R1705" t="str">
        <f>VLOOKUP($B1705,SOCS_box_taxonomy!$B$2:$Z$948,15,0)</f>
        <v xml:space="preserve"> Cetartiodactyla</v>
      </c>
      <c r="S1705" t="str">
        <f>VLOOKUP($B1705,SOCS_box_taxonomy!$B$2:$Z$948,16,0)</f>
        <v xml:space="preserve"> Ruminantia</v>
      </c>
      <c r="T1705" t="str">
        <f>VLOOKUP($B1705,SOCS_box_taxonomy!$B$2:$Z$948,17,0)</f>
        <v>Pecora</v>
      </c>
      <c r="U1705" t="str">
        <f>VLOOKUP($B1705,SOCS_box_taxonomy!$B$2:$Z$948,18,0)</f>
        <v xml:space="preserve"> Bovidae</v>
      </c>
      <c r="V1705" t="str">
        <f>VLOOKUP($B1705,SOCS_box_taxonomy!$B$2:$Z$948,19,0)</f>
        <v xml:space="preserve"> Caprinae</v>
      </c>
      <c r="W1705" t="str">
        <f>VLOOKUP($B1705,SOCS_box_taxonomy!$B$2:$Z$948,20,0)</f>
        <v xml:space="preserve"> Ovis.</v>
      </c>
      <c r="X1705">
        <f>VLOOKUP($B1705,SOCS_box_taxonomy!$B$2:$Z$948,21,0)</f>
        <v>0</v>
      </c>
      <c r="Y1705">
        <f>VLOOKUP($B1705,SOCS_box_taxonomy!$B$2:$Z$948,22,0)</f>
        <v>0</v>
      </c>
      <c r="Z1705">
        <f>$F1705-$E1705+1</f>
        <v>33</v>
      </c>
    </row>
    <row r="1706" spans="1:26">
      <c r="A1706" t="s">
        <v>791</v>
      </c>
      <c r="B1706" t="s">
        <v>1861</v>
      </c>
      <c r="C1706">
        <v>198</v>
      </c>
      <c r="D1706" t="s">
        <v>1286</v>
      </c>
      <c r="E1706">
        <v>48</v>
      </c>
      <c r="F1706">
        <v>129</v>
      </c>
      <c r="G1706">
        <v>4403</v>
      </c>
      <c r="H1706" t="s">
        <v>1287</v>
      </c>
      <c r="I1706" t="str">
        <f>VLOOKUP($B1706,SOCS_box_taxonomy!$B$2:$Z$948,6,0)</f>
        <v>Eukaryota</v>
      </c>
      <c r="J1706" t="str">
        <f>VLOOKUP($B1706,SOCS_box_taxonomy!$B$2:$Z$948,7,0)</f>
        <v xml:space="preserve"> Metazoa</v>
      </c>
      <c r="K1706" t="str">
        <f>VLOOKUP($B1706,SOCS_box_taxonomy!$B$2:$Z$948,8,0)</f>
        <v xml:space="preserve"> Chordata</v>
      </c>
      <c r="L1706" t="str">
        <f>VLOOKUP($B1706,SOCS_box_taxonomy!$B$2:$Z$948,9,0)</f>
        <v xml:space="preserve"> Craniata</v>
      </c>
      <c r="M1706" t="str">
        <f>VLOOKUP($B1706,SOCS_box_taxonomy!$B$2:$Z$948,10,0)</f>
        <v xml:space="preserve"> Vertebrata</v>
      </c>
      <c r="N1706" t="str">
        <f>VLOOKUP($B1706,SOCS_box_taxonomy!$B$2:$Z$948,11,0)</f>
        <v xml:space="preserve"> Euteleostomi</v>
      </c>
      <c r="O1706" t="str">
        <f>VLOOKUP($B1706,SOCS_box_taxonomy!$B$2:$Z$948,12,0)</f>
        <v>Mammalia</v>
      </c>
      <c r="P1706" t="str">
        <f>VLOOKUP($B1706,SOCS_box_taxonomy!$B$2:$Z$948,13,0)</f>
        <v xml:space="preserve"> Eutheria</v>
      </c>
      <c r="Q1706" t="str">
        <f>VLOOKUP($B1706,SOCS_box_taxonomy!$B$2:$Z$948,14,0)</f>
        <v xml:space="preserve"> Laurasiatheria</v>
      </c>
      <c r="R1706" t="str">
        <f>VLOOKUP($B1706,SOCS_box_taxonomy!$B$2:$Z$948,15,0)</f>
        <v xml:space="preserve"> Cetartiodactyla</v>
      </c>
      <c r="S1706" t="str">
        <f>VLOOKUP($B1706,SOCS_box_taxonomy!$B$2:$Z$948,16,0)</f>
        <v xml:space="preserve"> Suina</v>
      </c>
      <c r="T1706" t="str">
        <f>VLOOKUP($B1706,SOCS_box_taxonomy!$B$2:$Z$948,17,0)</f>
        <v xml:space="preserve"> Suidae</v>
      </c>
      <c r="U1706" t="str">
        <f>VLOOKUP($B1706,SOCS_box_taxonomy!$B$2:$Z$948,18,0)</f>
        <v>Sus.</v>
      </c>
      <c r="V1706">
        <f>VLOOKUP($B1706,SOCS_box_taxonomy!$B$2:$Z$948,19,0)</f>
        <v>0</v>
      </c>
      <c r="W1706">
        <f>VLOOKUP($B1706,SOCS_box_taxonomy!$B$2:$Z$948,20,0)</f>
        <v>0</v>
      </c>
      <c r="X1706">
        <f>VLOOKUP($B1706,SOCS_box_taxonomy!$B$2:$Z$948,21,0)</f>
        <v>0</v>
      </c>
      <c r="Y1706">
        <f>VLOOKUP($B1706,SOCS_box_taxonomy!$B$2:$Z$948,22,0)</f>
        <v>0</v>
      </c>
    </row>
    <row r="1707" spans="1:26">
      <c r="A1707" t="s">
        <v>791</v>
      </c>
      <c r="B1707" t="s">
        <v>1861</v>
      </c>
      <c r="C1707">
        <v>198</v>
      </c>
      <c r="D1707" t="s">
        <v>21</v>
      </c>
      <c r="E1707">
        <v>160</v>
      </c>
      <c r="F1707">
        <v>195</v>
      </c>
      <c r="G1707">
        <v>1016</v>
      </c>
      <c r="H1707" t="s">
        <v>1265</v>
      </c>
      <c r="I1707" t="str">
        <f>VLOOKUP($B1707,SOCS_box_taxonomy!$B$2:$Z$948,6,0)</f>
        <v>Eukaryota</v>
      </c>
      <c r="J1707" t="str">
        <f>VLOOKUP($B1707,SOCS_box_taxonomy!$B$2:$Z$948,7,0)</f>
        <v xml:space="preserve"> Metazoa</v>
      </c>
      <c r="K1707" t="str">
        <f>VLOOKUP($B1707,SOCS_box_taxonomy!$B$2:$Z$948,8,0)</f>
        <v xml:space="preserve"> Chordata</v>
      </c>
      <c r="L1707" t="str">
        <f>VLOOKUP($B1707,SOCS_box_taxonomy!$B$2:$Z$948,9,0)</f>
        <v xml:space="preserve"> Craniata</v>
      </c>
      <c r="M1707" t="str">
        <f>VLOOKUP($B1707,SOCS_box_taxonomy!$B$2:$Z$948,10,0)</f>
        <v xml:space="preserve"> Vertebrata</v>
      </c>
      <c r="N1707" t="str">
        <f>VLOOKUP($B1707,SOCS_box_taxonomy!$B$2:$Z$948,11,0)</f>
        <v xml:space="preserve"> Euteleostomi</v>
      </c>
      <c r="O1707" t="str">
        <f>VLOOKUP($B1707,SOCS_box_taxonomy!$B$2:$Z$948,12,0)</f>
        <v>Mammalia</v>
      </c>
      <c r="P1707" t="str">
        <f>VLOOKUP($B1707,SOCS_box_taxonomy!$B$2:$Z$948,13,0)</f>
        <v xml:space="preserve"> Eutheria</v>
      </c>
      <c r="Q1707" t="str">
        <f>VLOOKUP($B1707,SOCS_box_taxonomy!$B$2:$Z$948,14,0)</f>
        <v xml:space="preserve"> Laurasiatheria</v>
      </c>
      <c r="R1707" t="str">
        <f>VLOOKUP($B1707,SOCS_box_taxonomy!$B$2:$Z$948,15,0)</f>
        <v xml:space="preserve"> Cetartiodactyla</v>
      </c>
      <c r="S1707" t="str">
        <f>VLOOKUP($B1707,SOCS_box_taxonomy!$B$2:$Z$948,16,0)</f>
        <v xml:space="preserve"> Suina</v>
      </c>
      <c r="T1707" t="str">
        <f>VLOOKUP($B1707,SOCS_box_taxonomy!$B$2:$Z$948,17,0)</f>
        <v xml:space="preserve"> Suidae</v>
      </c>
      <c r="U1707" t="str">
        <f>VLOOKUP($B1707,SOCS_box_taxonomy!$B$2:$Z$948,18,0)</f>
        <v>Sus.</v>
      </c>
      <c r="V1707">
        <f>VLOOKUP($B1707,SOCS_box_taxonomy!$B$2:$Z$948,19,0)</f>
        <v>0</v>
      </c>
      <c r="W1707">
        <f>VLOOKUP($B1707,SOCS_box_taxonomy!$B$2:$Z$948,20,0)</f>
        <v>0</v>
      </c>
      <c r="X1707">
        <f>VLOOKUP($B1707,SOCS_box_taxonomy!$B$2:$Z$948,21,0)</f>
        <v>0</v>
      </c>
      <c r="Y1707">
        <f>VLOOKUP($B1707,SOCS_box_taxonomy!$B$2:$Z$948,22,0)</f>
        <v>0</v>
      </c>
      <c r="Z1707">
        <f>$F1707-$E1707+1</f>
        <v>36</v>
      </c>
    </row>
    <row r="1708" spans="1:26">
      <c r="A1708" t="s">
        <v>792</v>
      </c>
      <c r="B1708" t="s">
        <v>1862</v>
      </c>
      <c r="C1708">
        <v>229</v>
      </c>
      <c r="D1708" t="s">
        <v>1286</v>
      </c>
      <c r="E1708">
        <v>46</v>
      </c>
      <c r="F1708">
        <v>127</v>
      </c>
      <c r="G1708">
        <v>4403</v>
      </c>
      <c r="H1708" t="s">
        <v>1287</v>
      </c>
      <c r="I1708" t="str">
        <f>VLOOKUP($B1708,SOCS_box_taxonomy!$B$2:$Z$948,6,0)</f>
        <v>Eukaryota</v>
      </c>
      <c r="J1708" t="str">
        <f>VLOOKUP($B1708,SOCS_box_taxonomy!$B$2:$Z$948,7,0)</f>
        <v xml:space="preserve"> Metazoa</v>
      </c>
      <c r="K1708" t="str">
        <f>VLOOKUP($B1708,SOCS_box_taxonomy!$B$2:$Z$948,8,0)</f>
        <v xml:space="preserve"> Chordata</v>
      </c>
      <c r="L1708" t="str">
        <f>VLOOKUP($B1708,SOCS_box_taxonomy!$B$2:$Z$948,9,0)</f>
        <v xml:space="preserve"> Craniata</v>
      </c>
      <c r="M1708" t="str">
        <f>VLOOKUP($B1708,SOCS_box_taxonomy!$B$2:$Z$948,10,0)</f>
        <v xml:space="preserve"> Vertebrata</v>
      </c>
      <c r="N1708" t="str">
        <f>VLOOKUP($B1708,SOCS_box_taxonomy!$B$2:$Z$948,11,0)</f>
        <v xml:space="preserve"> Euteleostomi</v>
      </c>
      <c r="O1708" t="str">
        <f>VLOOKUP($B1708,SOCS_box_taxonomy!$B$2:$Z$948,12,0)</f>
        <v>Mammalia</v>
      </c>
      <c r="P1708" t="str">
        <f>VLOOKUP($B1708,SOCS_box_taxonomy!$B$2:$Z$948,13,0)</f>
        <v xml:space="preserve"> Eutheria</v>
      </c>
      <c r="Q1708" t="str">
        <f>VLOOKUP($B1708,SOCS_box_taxonomy!$B$2:$Z$948,14,0)</f>
        <v xml:space="preserve"> Laurasiatheria</v>
      </c>
      <c r="R1708" t="str">
        <f>VLOOKUP($B1708,SOCS_box_taxonomy!$B$2:$Z$948,15,0)</f>
        <v xml:space="preserve"> Cetartiodactyla</v>
      </c>
      <c r="S1708" t="str">
        <f>VLOOKUP($B1708,SOCS_box_taxonomy!$B$2:$Z$948,16,0)</f>
        <v xml:space="preserve"> Suina</v>
      </c>
      <c r="T1708" t="str">
        <f>VLOOKUP($B1708,SOCS_box_taxonomy!$B$2:$Z$948,17,0)</f>
        <v xml:space="preserve"> Suidae</v>
      </c>
      <c r="U1708" t="str">
        <f>VLOOKUP($B1708,SOCS_box_taxonomy!$B$2:$Z$948,18,0)</f>
        <v>Sus.</v>
      </c>
      <c r="V1708">
        <f>VLOOKUP($B1708,SOCS_box_taxonomy!$B$2:$Z$948,19,0)</f>
        <v>0</v>
      </c>
      <c r="W1708">
        <f>VLOOKUP($B1708,SOCS_box_taxonomy!$B$2:$Z$948,20,0)</f>
        <v>0</v>
      </c>
      <c r="X1708">
        <f>VLOOKUP($B1708,SOCS_box_taxonomy!$B$2:$Z$948,21,0)</f>
        <v>0</v>
      </c>
      <c r="Y1708">
        <f>VLOOKUP($B1708,SOCS_box_taxonomy!$B$2:$Z$948,22,0)</f>
        <v>0</v>
      </c>
    </row>
    <row r="1709" spans="1:26">
      <c r="A1709" t="s">
        <v>792</v>
      </c>
      <c r="B1709" t="s">
        <v>1862</v>
      </c>
      <c r="C1709">
        <v>229</v>
      </c>
      <c r="D1709" t="s">
        <v>21</v>
      </c>
      <c r="E1709">
        <v>190</v>
      </c>
      <c r="F1709">
        <v>226</v>
      </c>
      <c r="G1709">
        <v>1016</v>
      </c>
      <c r="H1709" t="s">
        <v>1265</v>
      </c>
      <c r="I1709" t="str">
        <f>VLOOKUP($B1709,SOCS_box_taxonomy!$B$2:$Z$948,6,0)</f>
        <v>Eukaryota</v>
      </c>
      <c r="J1709" t="str">
        <f>VLOOKUP($B1709,SOCS_box_taxonomy!$B$2:$Z$948,7,0)</f>
        <v xml:space="preserve"> Metazoa</v>
      </c>
      <c r="K1709" t="str">
        <f>VLOOKUP($B1709,SOCS_box_taxonomy!$B$2:$Z$948,8,0)</f>
        <v xml:space="preserve"> Chordata</v>
      </c>
      <c r="L1709" t="str">
        <f>VLOOKUP($B1709,SOCS_box_taxonomy!$B$2:$Z$948,9,0)</f>
        <v xml:space="preserve"> Craniata</v>
      </c>
      <c r="M1709" t="str">
        <f>VLOOKUP($B1709,SOCS_box_taxonomy!$B$2:$Z$948,10,0)</f>
        <v xml:space="preserve"> Vertebrata</v>
      </c>
      <c r="N1709" t="str">
        <f>VLOOKUP($B1709,SOCS_box_taxonomy!$B$2:$Z$948,11,0)</f>
        <v xml:space="preserve"> Euteleostomi</v>
      </c>
      <c r="O1709" t="str">
        <f>VLOOKUP($B1709,SOCS_box_taxonomy!$B$2:$Z$948,12,0)</f>
        <v>Mammalia</v>
      </c>
      <c r="P1709" t="str">
        <f>VLOOKUP($B1709,SOCS_box_taxonomy!$B$2:$Z$948,13,0)</f>
        <v xml:space="preserve"> Eutheria</v>
      </c>
      <c r="Q1709" t="str">
        <f>VLOOKUP($B1709,SOCS_box_taxonomy!$B$2:$Z$948,14,0)</f>
        <v xml:space="preserve"> Laurasiatheria</v>
      </c>
      <c r="R1709" t="str">
        <f>VLOOKUP($B1709,SOCS_box_taxonomy!$B$2:$Z$948,15,0)</f>
        <v xml:space="preserve"> Cetartiodactyla</v>
      </c>
      <c r="S1709" t="str">
        <f>VLOOKUP($B1709,SOCS_box_taxonomy!$B$2:$Z$948,16,0)</f>
        <v xml:space="preserve"> Suina</v>
      </c>
      <c r="T1709" t="str">
        <f>VLOOKUP($B1709,SOCS_box_taxonomy!$B$2:$Z$948,17,0)</f>
        <v xml:space="preserve"> Suidae</v>
      </c>
      <c r="U1709" t="str">
        <f>VLOOKUP($B1709,SOCS_box_taxonomy!$B$2:$Z$948,18,0)</f>
        <v>Sus.</v>
      </c>
      <c r="V1709">
        <f>VLOOKUP($B1709,SOCS_box_taxonomy!$B$2:$Z$948,19,0)</f>
        <v>0</v>
      </c>
      <c r="W1709">
        <f>VLOOKUP($B1709,SOCS_box_taxonomy!$B$2:$Z$948,20,0)</f>
        <v>0</v>
      </c>
      <c r="X1709">
        <f>VLOOKUP($B1709,SOCS_box_taxonomy!$B$2:$Z$948,21,0)</f>
        <v>0</v>
      </c>
      <c r="Y1709">
        <f>VLOOKUP($B1709,SOCS_box_taxonomy!$B$2:$Z$948,22,0)</f>
        <v>0</v>
      </c>
      <c r="Z1709">
        <f>$F1709-$E1709+1</f>
        <v>37</v>
      </c>
    </row>
    <row r="1710" spans="1:26">
      <c r="A1710" t="s">
        <v>793</v>
      </c>
      <c r="B1710" t="s">
        <v>1863</v>
      </c>
      <c r="C1710">
        <v>536</v>
      </c>
      <c r="D1710" t="s">
        <v>1286</v>
      </c>
      <c r="E1710">
        <v>381</v>
      </c>
      <c r="F1710">
        <v>459</v>
      </c>
      <c r="G1710">
        <v>4403</v>
      </c>
      <c r="H1710" t="s">
        <v>1287</v>
      </c>
      <c r="I1710" t="str">
        <f>VLOOKUP($B1710,SOCS_box_taxonomy!$B$2:$Z$948,6,0)</f>
        <v>Eukaryota</v>
      </c>
      <c r="J1710" t="str">
        <f>VLOOKUP($B1710,SOCS_box_taxonomy!$B$2:$Z$948,7,0)</f>
        <v xml:space="preserve"> Metazoa</v>
      </c>
      <c r="K1710" t="str">
        <f>VLOOKUP($B1710,SOCS_box_taxonomy!$B$2:$Z$948,8,0)</f>
        <v xml:space="preserve"> Chordata</v>
      </c>
      <c r="L1710" t="str">
        <f>VLOOKUP($B1710,SOCS_box_taxonomy!$B$2:$Z$948,9,0)</f>
        <v xml:space="preserve"> Craniata</v>
      </c>
      <c r="M1710" t="str">
        <f>VLOOKUP($B1710,SOCS_box_taxonomy!$B$2:$Z$948,10,0)</f>
        <v xml:space="preserve"> Vertebrata</v>
      </c>
      <c r="N1710" t="str">
        <f>VLOOKUP($B1710,SOCS_box_taxonomy!$B$2:$Z$948,11,0)</f>
        <v xml:space="preserve"> Euteleostomi</v>
      </c>
      <c r="O1710" t="str">
        <f>VLOOKUP($B1710,SOCS_box_taxonomy!$B$2:$Z$948,12,0)</f>
        <v>Mammalia</v>
      </c>
      <c r="P1710" t="str">
        <f>VLOOKUP($B1710,SOCS_box_taxonomy!$B$2:$Z$948,13,0)</f>
        <v xml:space="preserve"> Eutheria</v>
      </c>
      <c r="Q1710" t="str">
        <f>VLOOKUP($B1710,SOCS_box_taxonomy!$B$2:$Z$948,14,0)</f>
        <v xml:space="preserve"> Laurasiatheria</v>
      </c>
      <c r="R1710" t="str">
        <f>VLOOKUP($B1710,SOCS_box_taxonomy!$B$2:$Z$948,15,0)</f>
        <v xml:space="preserve"> Cetartiodactyla</v>
      </c>
      <c r="S1710" t="str">
        <f>VLOOKUP($B1710,SOCS_box_taxonomy!$B$2:$Z$948,16,0)</f>
        <v xml:space="preserve"> Suina</v>
      </c>
      <c r="T1710" t="str">
        <f>VLOOKUP($B1710,SOCS_box_taxonomy!$B$2:$Z$948,17,0)</f>
        <v xml:space="preserve"> Suidae</v>
      </c>
      <c r="U1710" t="str">
        <f>VLOOKUP($B1710,SOCS_box_taxonomy!$B$2:$Z$948,18,0)</f>
        <v>Sus.</v>
      </c>
      <c r="V1710">
        <f>VLOOKUP($B1710,SOCS_box_taxonomy!$B$2:$Z$948,19,0)</f>
        <v>0</v>
      </c>
      <c r="W1710">
        <f>VLOOKUP($B1710,SOCS_box_taxonomy!$B$2:$Z$948,20,0)</f>
        <v>0</v>
      </c>
      <c r="X1710">
        <f>VLOOKUP($B1710,SOCS_box_taxonomy!$B$2:$Z$948,21,0)</f>
        <v>0</v>
      </c>
      <c r="Y1710">
        <f>VLOOKUP($B1710,SOCS_box_taxonomy!$B$2:$Z$948,22,0)</f>
        <v>0</v>
      </c>
    </row>
    <row r="1711" spans="1:26">
      <c r="A1711" t="s">
        <v>793</v>
      </c>
      <c r="B1711" t="s">
        <v>1863</v>
      </c>
      <c r="C1711">
        <v>536</v>
      </c>
      <c r="D1711" t="s">
        <v>21</v>
      </c>
      <c r="E1711">
        <v>481</v>
      </c>
      <c r="F1711">
        <v>518</v>
      </c>
      <c r="G1711">
        <v>1016</v>
      </c>
      <c r="H1711" t="s">
        <v>1265</v>
      </c>
      <c r="I1711" t="str">
        <f>VLOOKUP($B1711,SOCS_box_taxonomy!$B$2:$Z$948,6,0)</f>
        <v>Eukaryota</v>
      </c>
      <c r="J1711" t="str">
        <f>VLOOKUP($B1711,SOCS_box_taxonomy!$B$2:$Z$948,7,0)</f>
        <v xml:space="preserve"> Metazoa</v>
      </c>
      <c r="K1711" t="str">
        <f>VLOOKUP($B1711,SOCS_box_taxonomy!$B$2:$Z$948,8,0)</f>
        <v xml:space="preserve"> Chordata</v>
      </c>
      <c r="L1711" t="str">
        <f>VLOOKUP($B1711,SOCS_box_taxonomy!$B$2:$Z$948,9,0)</f>
        <v xml:space="preserve"> Craniata</v>
      </c>
      <c r="M1711" t="str">
        <f>VLOOKUP($B1711,SOCS_box_taxonomy!$B$2:$Z$948,10,0)</f>
        <v xml:space="preserve"> Vertebrata</v>
      </c>
      <c r="N1711" t="str">
        <f>VLOOKUP($B1711,SOCS_box_taxonomy!$B$2:$Z$948,11,0)</f>
        <v xml:space="preserve"> Euteleostomi</v>
      </c>
      <c r="O1711" t="str">
        <f>VLOOKUP($B1711,SOCS_box_taxonomy!$B$2:$Z$948,12,0)</f>
        <v>Mammalia</v>
      </c>
      <c r="P1711" t="str">
        <f>VLOOKUP($B1711,SOCS_box_taxonomy!$B$2:$Z$948,13,0)</f>
        <v xml:space="preserve"> Eutheria</v>
      </c>
      <c r="Q1711" t="str">
        <f>VLOOKUP($B1711,SOCS_box_taxonomy!$B$2:$Z$948,14,0)</f>
        <v xml:space="preserve"> Laurasiatheria</v>
      </c>
      <c r="R1711" t="str">
        <f>VLOOKUP($B1711,SOCS_box_taxonomy!$B$2:$Z$948,15,0)</f>
        <v xml:space="preserve"> Cetartiodactyla</v>
      </c>
      <c r="S1711" t="str">
        <f>VLOOKUP($B1711,SOCS_box_taxonomy!$B$2:$Z$948,16,0)</f>
        <v xml:space="preserve"> Suina</v>
      </c>
      <c r="T1711" t="str">
        <f>VLOOKUP($B1711,SOCS_box_taxonomy!$B$2:$Z$948,17,0)</f>
        <v xml:space="preserve"> Suidae</v>
      </c>
      <c r="U1711" t="str">
        <f>VLOOKUP($B1711,SOCS_box_taxonomy!$B$2:$Z$948,18,0)</f>
        <v>Sus.</v>
      </c>
      <c r="V1711">
        <f>VLOOKUP($B1711,SOCS_box_taxonomy!$B$2:$Z$948,19,0)</f>
        <v>0</v>
      </c>
      <c r="W1711">
        <f>VLOOKUP($B1711,SOCS_box_taxonomy!$B$2:$Z$948,20,0)</f>
        <v>0</v>
      </c>
      <c r="X1711">
        <f>VLOOKUP($B1711,SOCS_box_taxonomy!$B$2:$Z$948,21,0)</f>
        <v>0</v>
      </c>
      <c r="Y1711">
        <f>VLOOKUP($B1711,SOCS_box_taxonomy!$B$2:$Z$948,22,0)</f>
        <v>0</v>
      </c>
      <c r="Z1711">
        <f>$F1711-$E1711+1</f>
        <v>38</v>
      </c>
    </row>
    <row r="1712" spans="1:26">
      <c r="A1712" t="s">
        <v>793</v>
      </c>
      <c r="B1712" t="s">
        <v>1863</v>
      </c>
      <c r="C1712">
        <v>536</v>
      </c>
      <c r="D1712" t="s">
        <v>1347</v>
      </c>
      <c r="E1712">
        <v>144</v>
      </c>
      <c r="F1712">
        <v>198</v>
      </c>
      <c r="G1712">
        <v>63</v>
      </c>
      <c r="H1712" t="s">
        <v>1348</v>
      </c>
      <c r="I1712" t="str">
        <f>VLOOKUP($B1712,SOCS_box_taxonomy!$B$2:$Z$948,6,0)</f>
        <v>Eukaryota</v>
      </c>
      <c r="J1712" t="str">
        <f>VLOOKUP($B1712,SOCS_box_taxonomy!$B$2:$Z$948,7,0)</f>
        <v xml:space="preserve"> Metazoa</v>
      </c>
      <c r="K1712" t="str">
        <f>VLOOKUP($B1712,SOCS_box_taxonomy!$B$2:$Z$948,8,0)</f>
        <v xml:space="preserve"> Chordata</v>
      </c>
      <c r="L1712" t="str">
        <f>VLOOKUP($B1712,SOCS_box_taxonomy!$B$2:$Z$948,9,0)</f>
        <v xml:space="preserve"> Craniata</v>
      </c>
      <c r="M1712" t="str">
        <f>VLOOKUP($B1712,SOCS_box_taxonomy!$B$2:$Z$948,10,0)</f>
        <v xml:space="preserve"> Vertebrata</v>
      </c>
      <c r="N1712" t="str">
        <f>VLOOKUP($B1712,SOCS_box_taxonomy!$B$2:$Z$948,11,0)</f>
        <v xml:space="preserve"> Euteleostomi</v>
      </c>
      <c r="O1712" t="str">
        <f>VLOOKUP($B1712,SOCS_box_taxonomy!$B$2:$Z$948,12,0)</f>
        <v>Mammalia</v>
      </c>
      <c r="P1712" t="str">
        <f>VLOOKUP($B1712,SOCS_box_taxonomy!$B$2:$Z$948,13,0)</f>
        <v xml:space="preserve"> Eutheria</v>
      </c>
      <c r="Q1712" t="str">
        <f>VLOOKUP($B1712,SOCS_box_taxonomy!$B$2:$Z$948,14,0)</f>
        <v xml:space="preserve"> Laurasiatheria</v>
      </c>
      <c r="R1712" t="str">
        <f>VLOOKUP($B1712,SOCS_box_taxonomy!$B$2:$Z$948,15,0)</f>
        <v xml:space="preserve"> Cetartiodactyla</v>
      </c>
      <c r="S1712" t="str">
        <f>VLOOKUP($B1712,SOCS_box_taxonomy!$B$2:$Z$948,16,0)</f>
        <v xml:space="preserve"> Suina</v>
      </c>
      <c r="T1712" t="str">
        <f>VLOOKUP($B1712,SOCS_box_taxonomy!$B$2:$Z$948,17,0)</f>
        <v xml:space="preserve"> Suidae</v>
      </c>
      <c r="U1712" t="str">
        <f>VLOOKUP($B1712,SOCS_box_taxonomy!$B$2:$Z$948,18,0)</f>
        <v>Sus.</v>
      </c>
      <c r="V1712">
        <f>VLOOKUP($B1712,SOCS_box_taxonomy!$B$2:$Z$948,19,0)</f>
        <v>0</v>
      </c>
      <c r="W1712">
        <f>VLOOKUP($B1712,SOCS_box_taxonomy!$B$2:$Z$948,20,0)</f>
        <v>0</v>
      </c>
      <c r="X1712">
        <f>VLOOKUP($B1712,SOCS_box_taxonomy!$B$2:$Z$948,21,0)</f>
        <v>0</v>
      </c>
      <c r="Y1712">
        <f>VLOOKUP($B1712,SOCS_box_taxonomy!$B$2:$Z$948,22,0)</f>
        <v>0</v>
      </c>
    </row>
    <row r="1713" spans="1:26">
      <c r="A1713" t="s">
        <v>793</v>
      </c>
      <c r="B1713" t="s">
        <v>1863</v>
      </c>
      <c r="C1713">
        <v>536</v>
      </c>
      <c r="D1713" t="s">
        <v>1349</v>
      </c>
      <c r="E1713">
        <v>199</v>
      </c>
      <c r="F1713">
        <v>305</v>
      </c>
      <c r="G1713">
        <v>56</v>
      </c>
      <c r="I1713" t="str">
        <f>VLOOKUP($B1713,SOCS_box_taxonomy!$B$2:$Z$948,6,0)</f>
        <v>Eukaryota</v>
      </c>
      <c r="J1713" t="str">
        <f>VLOOKUP($B1713,SOCS_box_taxonomy!$B$2:$Z$948,7,0)</f>
        <v xml:space="preserve"> Metazoa</v>
      </c>
      <c r="K1713" t="str">
        <f>VLOOKUP($B1713,SOCS_box_taxonomy!$B$2:$Z$948,8,0)</f>
        <v xml:space="preserve"> Chordata</v>
      </c>
      <c r="L1713" t="str">
        <f>VLOOKUP($B1713,SOCS_box_taxonomy!$B$2:$Z$948,9,0)</f>
        <v xml:space="preserve"> Craniata</v>
      </c>
      <c r="M1713" t="str">
        <f>VLOOKUP($B1713,SOCS_box_taxonomy!$B$2:$Z$948,10,0)</f>
        <v xml:space="preserve"> Vertebrata</v>
      </c>
      <c r="N1713" t="str">
        <f>VLOOKUP($B1713,SOCS_box_taxonomy!$B$2:$Z$948,11,0)</f>
        <v xml:space="preserve"> Euteleostomi</v>
      </c>
      <c r="O1713" t="str">
        <f>VLOOKUP($B1713,SOCS_box_taxonomy!$B$2:$Z$948,12,0)</f>
        <v>Mammalia</v>
      </c>
      <c r="P1713" t="str">
        <f>VLOOKUP($B1713,SOCS_box_taxonomy!$B$2:$Z$948,13,0)</f>
        <v xml:space="preserve"> Eutheria</v>
      </c>
      <c r="Q1713" t="str">
        <f>VLOOKUP($B1713,SOCS_box_taxonomy!$B$2:$Z$948,14,0)</f>
        <v xml:space="preserve"> Laurasiatheria</v>
      </c>
      <c r="R1713" t="str">
        <f>VLOOKUP($B1713,SOCS_box_taxonomy!$B$2:$Z$948,15,0)</f>
        <v xml:space="preserve"> Cetartiodactyla</v>
      </c>
      <c r="S1713" t="str">
        <f>VLOOKUP($B1713,SOCS_box_taxonomy!$B$2:$Z$948,16,0)</f>
        <v xml:space="preserve"> Suina</v>
      </c>
      <c r="T1713" t="str">
        <f>VLOOKUP($B1713,SOCS_box_taxonomy!$B$2:$Z$948,17,0)</f>
        <v xml:space="preserve"> Suidae</v>
      </c>
      <c r="U1713" t="str">
        <f>VLOOKUP($B1713,SOCS_box_taxonomy!$B$2:$Z$948,18,0)</f>
        <v>Sus.</v>
      </c>
      <c r="V1713">
        <f>VLOOKUP($B1713,SOCS_box_taxonomy!$B$2:$Z$948,19,0)</f>
        <v>0</v>
      </c>
      <c r="W1713">
        <f>VLOOKUP($B1713,SOCS_box_taxonomy!$B$2:$Z$948,20,0)</f>
        <v>0</v>
      </c>
      <c r="X1713">
        <f>VLOOKUP($B1713,SOCS_box_taxonomy!$B$2:$Z$948,21,0)</f>
        <v>0</v>
      </c>
      <c r="Y1713">
        <f>VLOOKUP($B1713,SOCS_box_taxonomy!$B$2:$Z$948,22,0)</f>
        <v>0</v>
      </c>
    </row>
    <row r="1714" spans="1:26">
      <c r="A1714" t="s">
        <v>793</v>
      </c>
      <c r="B1714" t="s">
        <v>1863</v>
      </c>
      <c r="C1714">
        <v>536</v>
      </c>
      <c r="D1714" t="s">
        <v>1428</v>
      </c>
      <c r="E1714">
        <v>77</v>
      </c>
      <c r="F1714">
        <v>126</v>
      </c>
      <c r="G1714">
        <v>19</v>
      </c>
      <c r="I1714" t="str">
        <f>VLOOKUP($B1714,SOCS_box_taxonomy!$B$2:$Z$948,6,0)</f>
        <v>Eukaryota</v>
      </c>
      <c r="J1714" t="str">
        <f>VLOOKUP($B1714,SOCS_box_taxonomy!$B$2:$Z$948,7,0)</f>
        <v xml:space="preserve"> Metazoa</v>
      </c>
      <c r="K1714" t="str">
        <f>VLOOKUP($B1714,SOCS_box_taxonomy!$B$2:$Z$948,8,0)</f>
        <v xml:space="preserve"> Chordata</v>
      </c>
      <c r="L1714" t="str">
        <f>VLOOKUP($B1714,SOCS_box_taxonomy!$B$2:$Z$948,9,0)</f>
        <v xml:space="preserve"> Craniata</v>
      </c>
      <c r="M1714" t="str">
        <f>VLOOKUP($B1714,SOCS_box_taxonomy!$B$2:$Z$948,10,0)</f>
        <v xml:space="preserve"> Vertebrata</v>
      </c>
      <c r="N1714" t="str">
        <f>VLOOKUP($B1714,SOCS_box_taxonomy!$B$2:$Z$948,11,0)</f>
        <v xml:space="preserve"> Euteleostomi</v>
      </c>
      <c r="O1714" t="str">
        <f>VLOOKUP($B1714,SOCS_box_taxonomy!$B$2:$Z$948,12,0)</f>
        <v>Mammalia</v>
      </c>
      <c r="P1714" t="str">
        <f>VLOOKUP($B1714,SOCS_box_taxonomy!$B$2:$Z$948,13,0)</f>
        <v xml:space="preserve"> Eutheria</v>
      </c>
      <c r="Q1714" t="str">
        <f>VLOOKUP($B1714,SOCS_box_taxonomy!$B$2:$Z$948,14,0)</f>
        <v xml:space="preserve"> Laurasiatheria</v>
      </c>
      <c r="R1714" t="str">
        <f>VLOOKUP($B1714,SOCS_box_taxonomy!$B$2:$Z$948,15,0)</f>
        <v xml:space="preserve"> Cetartiodactyla</v>
      </c>
      <c r="S1714" t="str">
        <f>VLOOKUP($B1714,SOCS_box_taxonomy!$B$2:$Z$948,16,0)</f>
        <v xml:space="preserve"> Suina</v>
      </c>
      <c r="T1714" t="str">
        <f>VLOOKUP($B1714,SOCS_box_taxonomy!$B$2:$Z$948,17,0)</f>
        <v xml:space="preserve"> Suidae</v>
      </c>
      <c r="U1714" t="str">
        <f>VLOOKUP($B1714,SOCS_box_taxonomy!$B$2:$Z$948,18,0)</f>
        <v>Sus.</v>
      </c>
      <c r="V1714">
        <f>VLOOKUP($B1714,SOCS_box_taxonomy!$B$2:$Z$948,19,0)</f>
        <v>0</v>
      </c>
      <c r="W1714">
        <f>VLOOKUP($B1714,SOCS_box_taxonomy!$B$2:$Z$948,20,0)</f>
        <v>0</v>
      </c>
      <c r="X1714">
        <f>VLOOKUP($B1714,SOCS_box_taxonomy!$B$2:$Z$948,21,0)</f>
        <v>0</v>
      </c>
      <c r="Y1714">
        <f>VLOOKUP($B1714,SOCS_box_taxonomy!$B$2:$Z$948,22,0)</f>
        <v>0</v>
      </c>
    </row>
    <row r="1715" spans="1:26">
      <c r="A1715" t="s">
        <v>794</v>
      </c>
      <c r="B1715" t="s">
        <v>1864</v>
      </c>
      <c r="C1715">
        <v>324</v>
      </c>
      <c r="D1715" t="s">
        <v>21</v>
      </c>
      <c r="E1715">
        <v>283</v>
      </c>
      <c r="F1715">
        <v>320</v>
      </c>
      <c r="G1715">
        <v>1016</v>
      </c>
      <c r="H1715" t="s">
        <v>1265</v>
      </c>
      <c r="I1715" t="str">
        <f>VLOOKUP($B1715,SOCS_box_taxonomy!$B$2:$Z$948,6,0)</f>
        <v>Eukaryota</v>
      </c>
      <c r="J1715" t="str">
        <f>VLOOKUP($B1715,SOCS_box_taxonomy!$B$2:$Z$948,7,0)</f>
        <v xml:space="preserve"> Metazoa</v>
      </c>
      <c r="K1715" t="str">
        <f>VLOOKUP($B1715,SOCS_box_taxonomy!$B$2:$Z$948,8,0)</f>
        <v xml:space="preserve"> Ecdysozoa</v>
      </c>
      <c r="L1715" t="str">
        <f>VLOOKUP($B1715,SOCS_box_taxonomy!$B$2:$Z$948,9,0)</f>
        <v xml:space="preserve"> Nematoda</v>
      </c>
      <c r="M1715" t="str">
        <f>VLOOKUP($B1715,SOCS_box_taxonomy!$B$2:$Z$948,10,0)</f>
        <v xml:space="preserve"> Enoplea</v>
      </c>
      <c r="N1715" t="str">
        <f>VLOOKUP($B1715,SOCS_box_taxonomy!$B$2:$Z$948,11,0)</f>
        <v xml:space="preserve"> Trichocephalida</v>
      </c>
      <c r="O1715" t="str">
        <f>VLOOKUP($B1715,SOCS_box_taxonomy!$B$2:$Z$948,12,0)</f>
        <v>Trichinellidae</v>
      </c>
      <c r="P1715" t="str">
        <f>VLOOKUP($B1715,SOCS_box_taxonomy!$B$2:$Z$948,13,0)</f>
        <v xml:space="preserve"> Trichinella.</v>
      </c>
      <c r="Q1715">
        <f>VLOOKUP($B1715,SOCS_box_taxonomy!$B$2:$Z$948,14,0)</f>
        <v>0</v>
      </c>
      <c r="R1715">
        <f>VLOOKUP($B1715,SOCS_box_taxonomy!$B$2:$Z$948,15,0)</f>
        <v>0</v>
      </c>
      <c r="S1715">
        <f>VLOOKUP($B1715,SOCS_box_taxonomy!$B$2:$Z$948,16,0)</f>
        <v>0</v>
      </c>
      <c r="T1715">
        <f>VLOOKUP($B1715,SOCS_box_taxonomy!$B$2:$Z$948,17,0)</f>
        <v>0</v>
      </c>
      <c r="U1715">
        <f>VLOOKUP($B1715,SOCS_box_taxonomy!$B$2:$Z$948,18,0)</f>
        <v>0</v>
      </c>
      <c r="V1715">
        <f>VLOOKUP($B1715,SOCS_box_taxonomy!$B$2:$Z$948,19,0)</f>
        <v>0</v>
      </c>
      <c r="W1715">
        <f>VLOOKUP($B1715,SOCS_box_taxonomy!$B$2:$Z$948,20,0)</f>
        <v>0</v>
      </c>
      <c r="X1715">
        <f>VLOOKUP($B1715,SOCS_box_taxonomy!$B$2:$Z$948,21,0)</f>
        <v>0</v>
      </c>
      <c r="Y1715">
        <f>VLOOKUP($B1715,SOCS_box_taxonomy!$B$2:$Z$948,22,0)</f>
        <v>0</v>
      </c>
      <c r="Z1715">
        <f>$F1715-$E1715+1</f>
        <v>38</v>
      </c>
    </row>
    <row r="1716" spans="1:26">
      <c r="A1716" t="s">
        <v>799</v>
      </c>
      <c r="B1716" t="s">
        <v>1865</v>
      </c>
      <c r="C1716">
        <v>671</v>
      </c>
      <c r="D1716" t="s">
        <v>1866</v>
      </c>
      <c r="E1716">
        <v>70</v>
      </c>
      <c r="F1716">
        <v>308</v>
      </c>
      <c r="G1716">
        <v>19159</v>
      </c>
      <c r="H1716" t="s">
        <v>1867</v>
      </c>
      <c r="I1716" t="str">
        <f>VLOOKUP($B1716,SOCS_box_taxonomy!$B$2:$Z$948,6,0)</f>
        <v>Eukaryota</v>
      </c>
      <c r="J1716" t="str">
        <f>VLOOKUP($B1716,SOCS_box_taxonomy!$B$2:$Z$948,7,0)</f>
        <v xml:space="preserve"> Metazoa</v>
      </c>
      <c r="K1716" t="str">
        <f>VLOOKUP($B1716,SOCS_box_taxonomy!$B$2:$Z$948,8,0)</f>
        <v xml:space="preserve"> Ecdysozoa</v>
      </c>
      <c r="L1716" t="str">
        <f>VLOOKUP($B1716,SOCS_box_taxonomy!$B$2:$Z$948,9,0)</f>
        <v xml:space="preserve"> Nematoda</v>
      </c>
      <c r="M1716" t="str">
        <f>VLOOKUP($B1716,SOCS_box_taxonomy!$B$2:$Z$948,10,0)</f>
        <v xml:space="preserve"> Enoplea</v>
      </c>
      <c r="N1716" t="str">
        <f>VLOOKUP($B1716,SOCS_box_taxonomy!$B$2:$Z$948,11,0)</f>
        <v xml:space="preserve"> Trichocephalida</v>
      </c>
      <c r="O1716" t="str">
        <f>VLOOKUP($B1716,SOCS_box_taxonomy!$B$2:$Z$948,12,0)</f>
        <v>Trichinellidae</v>
      </c>
      <c r="P1716" t="str">
        <f>VLOOKUP($B1716,SOCS_box_taxonomy!$B$2:$Z$948,13,0)</f>
        <v xml:space="preserve"> Trichinella.</v>
      </c>
      <c r="Q1716">
        <f>VLOOKUP($B1716,SOCS_box_taxonomy!$B$2:$Z$948,14,0)</f>
        <v>0</v>
      </c>
      <c r="R1716">
        <f>VLOOKUP($B1716,SOCS_box_taxonomy!$B$2:$Z$948,15,0)</f>
        <v>0</v>
      </c>
      <c r="S1716">
        <f>VLOOKUP($B1716,SOCS_box_taxonomy!$B$2:$Z$948,16,0)</f>
        <v>0</v>
      </c>
      <c r="T1716">
        <f>VLOOKUP($B1716,SOCS_box_taxonomy!$B$2:$Z$948,17,0)</f>
        <v>0</v>
      </c>
      <c r="U1716">
        <f>VLOOKUP($B1716,SOCS_box_taxonomy!$B$2:$Z$948,18,0)</f>
        <v>0</v>
      </c>
      <c r="V1716">
        <f>VLOOKUP($B1716,SOCS_box_taxonomy!$B$2:$Z$948,19,0)</f>
        <v>0</v>
      </c>
      <c r="W1716">
        <f>VLOOKUP($B1716,SOCS_box_taxonomy!$B$2:$Z$948,20,0)</f>
        <v>0</v>
      </c>
      <c r="X1716">
        <f>VLOOKUP($B1716,SOCS_box_taxonomy!$B$2:$Z$948,21,0)</f>
        <v>0</v>
      </c>
      <c r="Y1716">
        <f>VLOOKUP($B1716,SOCS_box_taxonomy!$B$2:$Z$948,22,0)</f>
        <v>0</v>
      </c>
    </row>
    <row r="1717" spans="1:26">
      <c r="A1717" t="s">
        <v>799</v>
      </c>
      <c r="B1717" t="s">
        <v>1865</v>
      </c>
      <c r="C1717">
        <v>671</v>
      </c>
      <c r="D1717" t="s">
        <v>1269</v>
      </c>
      <c r="E1717">
        <v>416</v>
      </c>
      <c r="F1717">
        <v>512</v>
      </c>
      <c r="G1717">
        <v>64467</v>
      </c>
      <c r="H1717" t="s">
        <v>1270</v>
      </c>
      <c r="I1717" t="str">
        <f>VLOOKUP($B1717,SOCS_box_taxonomy!$B$2:$Z$948,6,0)</f>
        <v>Eukaryota</v>
      </c>
      <c r="J1717" t="str">
        <f>VLOOKUP($B1717,SOCS_box_taxonomy!$B$2:$Z$948,7,0)</f>
        <v xml:space="preserve"> Metazoa</v>
      </c>
      <c r="K1717" t="str">
        <f>VLOOKUP($B1717,SOCS_box_taxonomy!$B$2:$Z$948,8,0)</f>
        <v xml:space="preserve"> Ecdysozoa</v>
      </c>
      <c r="L1717" t="str">
        <f>VLOOKUP($B1717,SOCS_box_taxonomy!$B$2:$Z$948,9,0)</f>
        <v xml:space="preserve"> Nematoda</v>
      </c>
      <c r="M1717" t="str">
        <f>VLOOKUP($B1717,SOCS_box_taxonomy!$B$2:$Z$948,10,0)</f>
        <v xml:space="preserve"> Enoplea</v>
      </c>
      <c r="N1717" t="str">
        <f>VLOOKUP($B1717,SOCS_box_taxonomy!$B$2:$Z$948,11,0)</f>
        <v xml:space="preserve"> Trichocephalida</v>
      </c>
      <c r="O1717" t="str">
        <f>VLOOKUP($B1717,SOCS_box_taxonomy!$B$2:$Z$948,12,0)</f>
        <v>Trichinellidae</v>
      </c>
      <c r="P1717" t="str">
        <f>VLOOKUP($B1717,SOCS_box_taxonomy!$B$2:$Z$948,13,0)</f>
        <v xml:space="preserve"> Trichinella.</v>
      </c>
      <c r="Q1717">
        <f>VLOOKUP($B1717,SOCS_box_taxonomy!$B$2:$Z$948,14,0)</f>
        <v>0</v>
      </c>
      <c r="R1717">
        <f>VLOOKUP($B1717,SOCS_box_taxonomy!$B$2:$Z$948,15,0)</f>
        <v>0</v>
      </c>
      <c r="S1717">
        <f>VLOOKUP($B1717,SOCS_box_taxonomy!$B$2:$Z$948,16,0)</f>
        <v>0</v>
      </c>
      <c r="T1717">
        <f>VLOOKUP($B1717,SOCS_box_taxonomy!$B$2:$Z$948,17,0)</f>
        <v>0</v>
      </c>
      <c r="U1717">
        <f>VLOOKUP($B1717,SOCS_box_taxonomy!$B$2:$Z$948,18,0)</f>
        <v>0</v>
      </c>
      <c r="V1717">
        <f>VLOOKUP($B1717,SOCS_box_taxonomy!$B$2:$Z$948,19,0)</f>
        <v>0</v>
      </c>
      <c r="W1717">
        <f>VLOOKUP($B1717,SOCS_box_taxonomy!$B$2:$Z$948,20,0)</f>
        <v>0</v>
      </c>
      <c r="X1717">
        <f>VLOOKUP($B1717,SOCS_box_taxonomy!$B$2:$Z$948,21,0)</f>
        <v>0</v>
      </c>
      <c r="Y1717">
        <f>VLOOKUP($B1717,SOCS_box_taxonomy!$B$2:$Z$948,22,0)</f>
        <v>0</v>
      </c>
    </row>
    <row r="1718" spans="1:26">
      <c r="A1718" t="s">
        <v>799</v>
      </c>
      <c r="B1718" t="s">
        <v>1865</v>
      </c>
      <c r="C1718">
        <v>671</v>
      </c>
      <c r="D1718" t="s">
        <v>1269</v>
      </c>
      <c r="E1718">
        <v>486</v>
      </c>
      <c r="F1718">
        <v>593</v>
      </c>
      <c r="G1718">
        <v>64467</v>
      </c>
      <c r="H1718" t="s">
        <v>1270</v>
      </c>
      <c r="I1718" t="str">
        <f>VLOOKUP($B1718,SOCS_box_taxonomy!$B$2:$Z$948,6,0)</f>
        <v>Eukaryota</v>
      </c>
      <c r="J1718" t="str">
        <f>VLOOKUP($B1718,SOCS_box_taxonomy!$B$2:$Z$948,7,0)</f>
        <v xml:space="preserve"> Metazoa</v>
      </c>
      <c r="K1718" t="str">
        <f>VLOOKUP($B1718,SOCS_box_taxonomy!$B$2:$Z$948,8,0)</f>
        <v xml:space="preserve"> Ecdysozoa</v>
      </c>
      <c r="L1718" t="str">
        <f>VLOOKUP($B1718,SOCS_box_taxonomy!$B$2:$Z$948,9,0)</f>
        <v xml:space="preserve"> Nematoda</v>
      </c>
      <c r="M1718" t="str">
        <f>VLOOKUP($B1718,SOCS_box_taxonomy!$B$2:$Z$948,10,0)</f>
        <v xml:space="preserve"> Enoplea</v>
      </c>
      <c r="N1718" t="str">
        <f>VLOOKUP($B1718,SOCS_box_taxonomy!$B$2:$Z$948,11,0)</f>
        <v xml:space="preserve"> Trichocephalida</v>
      </c>
      <c r="O1718" t="str">
        <f>VLOOKUP($B1718,SOCS_box_taxonomy!$B$2:$Z$948,12,0)</f>
        <v>Trichinellidae</v>
      </c>
      <c r="P1718" t="str">
        <f>VLOOKUP($B1718,SOCS_box_taxonomy!$B$2:$Z$948,13,0)</f>
        <v xml:space="preserve"> Trichinella.</v>
      </c>
      <c r="Q1718">
        <f>VLOOKUP($B1718,SOCS_box_taxonomy!$B$2:$Z$948,14,0)</f>
        <v>0</v>
      </c>
      <c r="R1718">
        <f>VLOOKUP($B1718,SOCS_box_taxonomy!$B$2:$Z$948,15,0)</f>
        <v>0</v>
      </c>
      <c r="S1718">
        <f>VLOOKUP($B1718,SOCS_box_taxonomy!$B$2:$Z$948,16,0)</f>
        <v>0</v>
      </c>
      <c r="T1718">
        <f>VLOOKUP($B1718,SOCS_box_taxonomy!$B$2:$Z$948,17,0)</f>
        <v>0</v>
      </c>
      <c r="U1718">
        <f>VLOOKUP($B1718,SOCS_box_taxonomy!$B$2:$Z$948,18,0)</f>
        <v>0</v>
      </c>
      <c r="V1718">
        <f>VLOOKUP($B1718,SOCS_box_taxonomy!$B$2:$Z$948,19,0)</f>
        <v>0</v>
      </c>
      <c r="W1718">
        <f>VLOOKUP($B1718,SOCS_box_taxonomy!$B$2:$Z$948,20,0)</f>
        <v>0</v>
      </c>
      <c r="X1718">
        <f>VLOOKUP($B1718,SOCS_box_taxonomy!$B$2:$Z$948,21,0)</f>
        <v>0</v>
      </c>
      <c r="Y1718">
        <f>VLOOKUP($B1718,SOCS_box_taxonomy!$B$2:$Z$948,22,0)</f>
        <v>0</v>
      </c>
    </row>
    <row r="1719" spans="1:26">
      <c r="A1719" t="s">
        <v>799</v>
      </c>
      <c r="B1719" t="s">
        <v>1865</v>
      </c>
      <c r="C1719">
        <v>671</v>
      </c>
      <c r="D1719" t="s">
        <v>21</v>
      </c>
      <c r="E1719">
        <v>621</v>
      </c>
      <c r="F1719">
        <v>668</v>
      </c>
      <c r="G1719">
        <v>1016</v>
      </c>
      <c r="H1719" t="s">
        <v>1265</v>
      </c>
      <c r="I1719" t="str">
        <f>VLOOKUP($B1719,SOCS_box_taxonomy!$B$2:$Z$948,6,0)</f>
        <v>Eukaryota</v>
      </c>
      <c r="J1719" t="str">
        <f>VLOOKUP($B1719,SOCS_box_taxonomy!$B$2:$Z$948,7,0)</f>
        <v xml:space="preserve"> Metazoa</v>
      </c>
      <c r="K1719" t="str">
        <f>VLOOKUP($B1719,SOCS_box_taxonomy!$B$2:$Z$948,8,0)</f>
        <v xml:space="preserve"> Ecdysozoa</v>
      </c>
      <c r="L1719" t="str">
        <f>VLOOKUP($B1719,SOCS_box_taxonomy!$B$2:$Z$948,9,0)</f>
        <v xml:space="preserve"> Nematoda</v>
      </c>
      <c r="M1719" t="str">
        <f>VLOOKUP($B1719,SOCS_box_taxonomy!$B$2:$Z$948,10,0)</f>
        <v xml:space="preserve"> Enoplea</v>
      </c>
      <c r="N1719" t="str">
        <f>VLOOKUP($B1719,SOCS_box_taxonomy!$B$2:$Z$948,11,0)</f>
        <v xml:space="preserve"> Trichocephalida</v>
      </c>
      <c r="O1719" t="str">
        <f>VLOOKUP($B1719,SOCS_box_taxonomy!$B$2:$Z$948,12,0)</f>
        <v>Trichinellidae</v>
      </c>
      <c r="P1719" t="str">
        <f>VLOOKUP($B1719,SOCS_box_taxonomy!$B$2:$Z$948,13,0)</f>
        <v xml:space="preserve"> Trichinella.</v>
      </c>
      <c r="Q1719">
        <f>VLOOKUP($B1719,SOCS_box_taxonomy!$B$2:$Z$948,14,0)</f>
        <v>0</v>
      </c>
      <c r="R1719">
        <f>VLOOKUP($B1719,SOCS_box_taxonomy!$B$2:$Z$948,15,0)</f>
        <v>0</v>
      </c>
      <c r="S1719">
        <f>VLOOKUP($B1719,SOCS_box_taxonomy!$B$2:$Z$948,16,0)</f>
        <v>0</v>
      </c>
      <c r="T1719">
        <f>VLOOKUP($B1719,SOCS_box_taxonomy!$B$2:$Z$948,17,0)</f>
        <v>0</v>
      </c>
      <c r="U1719">
        <f>VLOOKUP($B1719,SOCS_box_taxonomy!$B$2:$Z$948,18,0)</f>
        <v>0</v>
      </c>
      <c r="V1719">
        <f>VLOOKUP($B1719,SOCS_box_taxonomy!$B$2:$Z$948,19,0)</f>
        <v>0</v>
      </c>
      <c r="W1719">
        <f>VLOOKUP($B1719,SOCS_box_taxonomy!$B$2:$Z$948,20,0)</f>
        <v>0</v>
      </c>
      <c r="X1719">
        <f>VLOOKUP($B1719,SOCS_box_taxonomy!$B$2:$Z$948,21,0)</f>
        <v>0</v>
      </c>
      <c r="Y1719">
        <f>VLOOKUP($B1719,SOCS_box_taxonomy!$B$2:$Z$948,22,0)</f>
        <v>0</v>
      </c>
      <c r="Z1719">
        <f>$F1719-$E1719+1</f>
        <v>48</v>
      </c>
    </row>
    <row r="1720" spans="1:26">
      <c r="A1720" t="s">
        <v>800</v>
      </c>
      <c r="B1720" t="s">
        <v>1868</v>
      </c>
      <c r="C1720">
        <v>304</v>
      </c>
      <c r="D1720" t="s">
        <v>1269</v>
      </c>
      <c r="E1720">
        <v>19</v>
      </c>
      <c r="F1720">
        <v>116</v>
      </c>
      <c r="G1720">
        <v>64467</v>
      </c>
      <c r="H1720" t="s">
        <v>1270</v>
      </c>
      <c r="I1720" t="str">
        <f>VLOOKUP($B1720,SOCS_box_taxonomy!$B$2:$Z$948,6,0)</f>
        <v>Eukaryota</v>
      </c>
      <c r="J1720" t="str">
        <f>VLOOKUP($B1720,SOCS_box_taxonomy!$B$2:$Z$948,7,0)</f>
        <v xml:space="preserve"> Metazoa</v>
      </c>
      <c r="K1720" t="str">
        <f>VLOOKUP($B1720,SOCS_box_taxonomy!$B$2:$Z$948,8,0)</f>
        <v xml:space="preserve"> Chordata</v>
      </c>
      <c r="L1720" t="str">
        <f>VLOOKUP($B1720,SOCS_box_taxonomy!$B$2:$Z$948,9,0)</f>
        <v xml:space="preserve"> Craniata</v>
      </c>
      <c r="M1720" t="str">
        <f>VLOOKUP($B1720,SOCS_box_taxonomy!$B$2:$Z$948,10,0)</f>
        <v xml:space="preserve"> Vertebrata</v>
      </c>
      <c r="N1720" t="str">
        <f>VLOOKUP($B1720,SOCS_box_taxonomy!$B$2:$Z$948,11,0)</f>
        <v xml:space="preserve"> Euteleostomi</v>
      </c>
      <c r="O1720" t="str">
        <f>VLOOKUP($B1720,SOCS_box_taxonomy!$B$2:$Z$948,12,0)</f>
        <v>Actinopterygii</v>
      </c>
      <c r="P1720" t="str">
        <f>VLOOKUP($B1720,SOCS_box_taxonomy!$B$2:$Z$948,13,0)</f>
        <v xml:space="preserve"> Neopterygii</v>
      </c>
      <c r="Q1720" t="str">
        <f>VLOOKUP($B1720,SOCS_box_taxonomy!$B$2:$Z$948,14,0)</f>
        <v xml:space="preserve"> Teleostei</v>
      </c>
      <c r="R1720" t="str">
        <f>VLOOKUP($B1720,SOCS_box_taxonomy!$B$2:$Z$948,15,0)</f>
        <v xml:space="preserve"> Euteleostei</v>
      </c>
      <c r="S1720" t="str">
        <f>VLOOKUP($B1720,SOCS_box_taxonomy!$B$2:$Z$948,16,0)</f>
        <v xml:space="preserve"> Neoteleostei</v>
      </c>
      <c r="T1720" t="str">
        <f>VLOOKUP($B1720,SOCS_box_taxonomy!$B$2:$Z$948,17,0)</f>
        <v>Acanthomorpha</v>
      </c>
      <c r="U1720" t="str">
        <f>VLOOKUP($B1720,SOCS_box_taxonomy!$B$2:$Z$948,18,0)</f>
        <v xml:space="preserve"> Acanthopterygii</v>
      </c>
      <c r="V1720" t="str">
        <f>VLOOKUP($B1720,SOCS_box_taxonomy!$B$2:$Z$948,19,0)</f>
        <v xml:space="preserve"> Percomorpha</v>
      </c>
      <c r="W1720" t="str">
        <f>VLOOKUP($B1720,SOCS_box_taxonomy!$B$2:$Z$948,20,0)</f>
        <v xml:space="preserve"> Perciformes</v>
      </c>
      <c r="X1720" t="str">
        <f>VLOOKUP($B1720,SOCS_box_taxonomy!$B$2:$Z$948,21,0)</f>
        <v xml:space="preserve"> Percoidei</v>
      </c>
      <c r="Y1720" t="str">
        <f>VLOOKUP($B1720,SOCS_box_taxonomy!$B$2:$Z$948,22,0)</f>
        <v>Moronidae</v>
      </c>
    </row>
    <row r="1721" spans="1:26">
      <c r="A1721" t="s">
        <v>800</v>
      </c>
      <c r="B1721" t="s">
        <v>1868</v>
      </c>
      <c r="C1721">
        <v>304</v>
      </c>
      <c r="D1721" t="s">
        <v>1269</v>
      </c>
      <c r="E1721">
        <v>123</v>
      </c>
      <c r="F1721">
        <v>234</v>
      </c>
      <c r="G1721">
        <v>64467</v>
      </c>
      <c r="H1721" t="s">
        <v>1270</v>
      </c>
      <c r="I1721" t="str">
        <f>VLOOKUP($B1721,SOCS_box_taxonomy!$B$2:$Z$948,6,0)</f>
        <v>Eukaryota</v>
      </c>
      <c r="J1721" t="str">
        <f>VLOOKUP($B1721,SOCS_box_taxonomy!$B$2:$Z$948,7,0)</f>
        <v xml:space="preserve"> Metazoa</v>
      </c>
      <c r="K1721" t="str">
        <f>VLOOKUP($B1721,SOCS_box_taxonomy!$B$2:$Z$948,8,0)</f>
        <v xml:space="preserve"> Chordata</v>
      </c>
      <c r="L1721" t="str">
        <f>VLOOKUP($B1721,SOCS_box_taxonomy!$B$2:$Z$948,9,0)</f>
        <v xml:space="preserve"> Craniata</v>
      </c>
      <c r="M1721" t="str">
        <f>VLOOKUP($B1721,SOCS_box_taxonomy!$B$2:$Z$948,10,0)</f>
        <v xml:space="preserve"> Vertebrata</v>
      </c>
      <c r="N1721" t="str">
        <f>VLOOKUP($B1721,SOCS_box_taxonomy!$B$2:$Z$948,11,0)</f>
        <v xml:space="preserve"> Euteleostomi</v>
      </c>
      <c r="O1721" t="str">
        <f>VLOOKUP($B1721,SOCS_box_taxonomy!$B$2:$Z$948,12,0)</f>
        <v>Actinopterygii</v>
      </c>
      <c r="P1721" t="str">
        <f>VLOOKUP($B1721,SOCS_box_taxonomy!$B$2:$Z$948,13,0)</f>
        <v xml:space="preserve"> Neopterygii</v>
      </c>
      <c r="Q1721" t="str">
        <f>VLOOKUP($B1721,SOCS_box_taxonomy!$B$2:$Z$948,14,0)</f>
        <v xml:space="preserve"> Teleostei</v>
      </c>
      <c r="R1721" t="str">
        <f>VLOOKUP($B1721,SOCS_box_taxonomy!$B$2:$Z$948,15,0)</f>
        <v xml:space="preserve"> Euteleostei</v>
      </c>
      <c r="S1721" t="str">
        <f>VLOOKUP($B1721,SOCS_box_taxonomy!$B$2:$Z$948,16,0)</f>
        <v xml:space="preserve"> Neoteleostei</v>
      </c>
      <c r="T1721" t="str">
        <f>VLOOKUP($B1721,SOCS_box_taxonomy!$B$2:$Z$948,17,0)</f>
        <v>Acanthomorpha</v>
      </c>
      <c r="U1721" t="str">
        <f>VLOOKUP($B1721,SOCS_box_taxonomy!$B$2:$Z$948,18,0)</f>
        <v xml:space="preserve"> Acanthopterygii</v>
      </c>
      <c r="V1721" t="str">
        <f>VLOOKUP($B1721,SOCS_box_taxonomy!$B$2:$Z$948,19,0)</f>
        <v xml:space="preserve"> Percomorpha</v>
      </c>
      <c r="W1721" t="str">
        <f>VLOOKUP($B1721,SOCS_box_taxonomy!$B$2:$Z$948,20,0)</f>
        <v xml:space="preserve"> Perciformes</v>
      </c>
      <c r="X1721" t="str">
        <f>VLOOKUP($B1721,SOCS_box_taxonomy!$B$2:$Z$948,21,0)</f>
        <v xml:space="preserve"> Percoidei</v>
      </c>
      <c r="Y1721" t="str">
        <f>VLOOKUP($B1721,SOCS_box_taxonomy!$B$2:$Z$948,22,0)</f>
        <v>Moronidae</v>
      </c>
    </row>
    <row r="1722" spans="1:26">
      <c r="A1722" t="s">
        <v>800</v>
      </c>
      <c r="B1722" t="s">
        <v>1868</v>
      </c>
      <c r="C1722">
        <v>304</v>
      </c>
      <c r="D1722" t="s">
        <v>1269</v>
      </c>
      <c r="E1722">
        <v>57</v>
      </c>
      <c r="F1722">
        <v>149</v>
      </c>
      <c r="G1722">
        <v>64467</v>
      </c>
      <c r="H1722" t="s">
        <v>1270</v>
      </c>
      <c r="I1722" t="str">
        <f>VLOOKUP($B1722,SOCS_box_taxonomy!$B$2:$Z$948,6,0)</f>
        <v>Eukaryota</v>
      </c>
      <c r="J1722" t="str">
        <f>VLOOKUP($B1722,SOCS_box_taxonomy!$B$2:$Z$948,7,0)</f>
        <v xml:space="preserve"> Metazoa</v>
      </c>
      <c r="K1722" t="str">
        <f>VLOOKUP($B1722,SOCS_box_taxonomy!$B$2:$Z$948,8,0)</f>
        <v xml:space="preserve"> Chordata</v>
      </c>
      <c r="L1722" t="str">
        <f>VLOOKUP($B1722,SOCS_box_taxonomy!$B$2:$Z$948,9,0)</f>
        <v xml:space="preserve"> Craniata</v>
      </c>
      <c r="M1722" t="str">
        <f>VLOOKUP($B1722,SOCS_box_taxonomy!$B$2:$Z$948,10,0)</f>
        <v xml:space="preserve"> Vertebrata</v>
      </c>
      <c r="N1722" t="str">
        <f>VLOOKUP($B1722,SOCS_box_taxonomy!$B$2:$Z$948,11,0)</f>
        <v xml:space="preserve"> Euteleostomi</v>
      </c>
      <c r="O1722" t="str">
        <f>VLOOKUP($B1722,SOCS_box_taxonomy!$B$2:$Z$948,12,0)</f>
        <v>Actinopterygii</v>
      </c>
      <c r="P1722" t="str">
        <f>VLOOKUP($B1722,SOCS_box_taxonomy!$B$2:$Z$948,13,0)</f>
        <v xml:space="preserve"> Neopterygii</v>
      </c>
      <c r="Q1722" t="str">
        <f>VLOOKUP($B1722,SOCS_box_taxonomy!$B$2:$Z$948,14,0)</f>
        <v xml:space="preserve"> Teleostei</v>
      </c>
      <c r="R1722" t="str">
        <f>VLOOKUP($B1722,SOCS_box_taxonomy!$B$2:$Z$948,15,0)</f>
        <v xml:space="preserve"> Euteleostei</v>
      </c>
      <c r="S1722" t="str">
        <f>VLOOKUP($B1722,SOCS_box_taxonomy!$B$2:$Z$948,16,0)</f>
        <v xml:space="preserve"> Neoteleostei</v>
      </c>
      <c r="T1722" t="str">
        <f>VLOOKUP($B1722,SOCS_box_taxonomy!$B$2:$Z$948,17,0)</f>
        <v>Acanthomorpha</v>
      </c>
      <c r="U1722" t="str">
        <f>VLOOKUP($B1722,SOCS_box_taxonomy!$B$2:$Z$948,18,0)</f>
        <v xml:space="preserve"> Acanthopterygii</v>
      </c>
      <c r="V1722" t="str">
        <f>VLOOKUP($B1722,SOCS_box_taxonomy!$B$2:$Z$948,19,0)</f>
        <v xml:space="preserve"> Percomorpha</v>
      </c>
      <c r="W1722" t="str">
        <f>VLOOKUP($B1722,SOCS_box_taxonomy!$B$2:$Z$948,20,0)</f>
        <v xml:space="preserve"> Perciformes</v>
      </c>
      <c r="X1722" t="str">
        <f>VLOOKUP($B1722,SOCS_box_taxonomy!$B$2:$Z$948,21,0)</f>
        <v xml:space="preserve"> Percoidei</v>
      </c>
      <c r="Y1722" t="str">
        <f>VLOOKUP($B1722,SOCS_box_taxonomy!$B$2:$Z$948,22,0)</f>
        <v>Moronidae</v>
      </c>
    </row>
    <row r="1723" spans="1:26">
      <c r="A1723" t="s">
        <v>800</v>
      </c>
      <c r="B1723" t="s">
        <v>1868</v>
      </c>
      <c r="C1723">
        <v>304</v>
      </c>
      <c r="D1723" t="s">
        <v>21</v>
      </c>
      <c r="E1723">
        <v>257</v>
      </c>
      <c r="F1723">
        <v>297</v>
      </c>
      <c r="G1723">
        <v>1016</v>
      </c>
      <c r="H1723" t="s">
        <v>1265</v>
      </c>
      <c r="I1723" t="str">
        <f>VLOOKUP($B1723,SOCS_box_taxonomy!$B$2:$Z$948,6,0)</f>
        <v>Eukaryota</v>
      </c>
      <c r="J1723" t="str">
        <f>VLOOKUP($B1723,SOCS_box_taxonomy!$B$2:$Z$948,7,0)</f>
        <v xml:space="preserve"> Metazoa</v>
      </c>
      <c r="K1723" t="str">
        <f>VLOOKUP($B1723,SOCS_box_taxonomy!$B$2:$Z$948,8,0)</f>
        <v xml:space="preserve"> Chordata</v>
      </c>
      <c r="L1723" t="str">
        <f>VLOOKUP($B1723,SOCS_box_taxonomy!$B$2:$Z$948,9,0)</f>
        <v xml:space="preserve"> Craniata</v>
      </c>
      <c r="M1723" t="str">
        <f>VLOOKUP($B1723,SOCS_box_taxonomy!$B$2:$Z$948,10,0)</f>
        <v xml:space="preserve"> Vertebrata</v>
      </c>
      <c r="N1723" t="str">
        <f>VLOOKUP($B1723,SOCS_box_taxonomy!$B$2:$Z$948,11,0)</f>
        <v xml:space="preserve"> Euteleostomi</v>
      </c>
      <c r="O1723" t="str">
        <f>VLOOKUP($B1723,SOCS_box_taxonomy!$B$2:$Z$948,12,0)</f>
        <v>Actinopterygii</v>
      </c>
      <c r="P1723" t="str">
        <f>VLOOKUP($B1723,SOCS_box_taxonomy!$B$2:$Z$948,13,0)</f>
        <v xml:space="preserve"> Neopterygii</v>
      </c>
      <c r="Q1723" t="str">
        <f>VLOOKUP($B1723,SOCS_box_taxonomy!$B$2:$Z$948,14,0)</f>
        <v xml:space="preserve"> Teleostei</v>
      </c>
      <c r="R1723" t="str">
        <f>VLOOKUP($B1723,SOCS_box_taxonomy!$B$2:$Z$948,15,0)</f>
        <v xml:space="preserve"> Euteleostei</v>
      </c>
      <c r="S1723" t="str">
        <f>VLOOKUP($B1723,SOCS_box_taxonomy!$B$2:$Z$948,16,0)</f>
        <v xml:space="preserve"> Neoteleostei</v>
      </c>
      <c r="T1723" t="str">
        <f>VLOOKUP($B1723,SOCS_box_taxonomy!$B$2:$Z$948,17,0)</f>
        <v>Acanthomorpha</v>
      </c>
      <c r="U1723" t="str">
        <f>VLOOKUP($B1723,SOCS_box_taxonomy!$B$2:$Z$948,18,0)</f>
        <v xml:space="preserve"> Acanthopterygii</v>
      </c>
      <c r="V1723" t="str">
        <f>VLOOKUP($B1723,SOCS_box_taxonomy!$B$2:$Z$948,19,0)</f>
        <v xml:space="preserve"> Percomorpha</v>
      </c>
      <c r="W1723" t="str">
        <f>VLOOKUP($B1723,SOCS_box_taxonomy!$B$2:$Z$948,20,0)</f>
        <v xml:space="preserve"> Perciformes</v>
      </c>
      <c r="X1723" t="str">
        <f>VLOOKUP($B1723,SOCS_box_taxonomy!$B$2:$Z$948,21,0)</f>
        <v xml:space="preserve"> Percoidei</v>
      </c>
      <c r="Y1723" t="str">
        <f>VLOOKUP($B1723,SOCS_box_taxonomy!$B$2:$Z$948,22,0)</f>
        <v>Moronidae</v>
      </c>
      <c r="Z1723">
        <f>$F1723-$E1723+1</f>
        <v>41</v>
      </c>
    </row>
    <row r="1724" spans="1:26">
      <c r="A1724" t="s">
        <v>804</v>
      </c>
      <c r="B1724" t="s">
        <v>1869</v>
      </c>
      <c r="C1724">
        <v>536</v>
      </c>
      <c r="D1724" t="s">
        <v>1286</v>
      </c>
      <c r="E1724">
        <v>385</v>
      </c>
      <c r="F1724">
        <v>461</v>
      </c>
      <c r="G1724">
        <v>4403</v>
      </c>
      <c r="H1724" t="s">
        <v>1287</v>
      </c>
      <c r="I1724" t="str">
        <f>VLOOKUP($B1724,SOCS_box_taxonomy!$B$2:$Z$948,6,0)</f>
        <v>Eukaryota</v>
      </c>
      <c r="J1724" t="str">
        <f>VLOOKUP($B1724,SOCS_box_taxonomy!$B$2:$Z$948,7,0)</f>
        <v xml:space="preserve"> Metazoa</v>
      </c>
      <c r="K1724" t="str">
        <f>VLOOKUP($B1724,SOCS_box_taxonomy!$B$2:$Z$948,8,0)</f>
        <v xml:space="preserve"> Chordata</v>
      </c>
      <c r="L1724" t="str">
        <f>VLOOKUP($B1724,SOCS_box_taxonomy!$B$2:$Z$948,9,0)</f>
        <v xml:space="preserve"> Craniata</v>
      </c>
      <c r="M1724" t="str">
        <f>VLOOKUP($B1724,SOCS_box_taxonomy!$B$2:$Z$948,10,0)</f>
        <v xml:space="preserve"> Vertebrata</v>
      </c>
      <c r="N1724" t="str">
        <f>VLOOKUP($B1724,SOCS_box_taxonomy!$B$2:$Z$948,11,0)</f>
        <v xml:space="preserve"> Euteleostomi</v>
      </c>
      <c r="O1724" t="str">
        <f>VLOOKUP($B1724,SOCS_box_taxonomy!$B$2:$Z$948,12,0)</f>
        <v>Actinopterygii</v>
      </c>
      <c r="P1724" t="str">
        <f>VLOOKUP($B1724,SOCS_box_taxonomy!$B$2:$Z$948,13,0)</f>
        <v xml:space="preserve"> Neopterygii</v>
      </c>
      <c r="Q1724" t="str">
        <f>VLOOKUP($B1724,SOCS_box_taxonomy!$B$2:$Z$948,14,0)</f>
        <v xml:space="preserve"> Teleostei</v>
      </c>
      <c r="R1724" t="str">
        <f>VLOOKUP($B1724,SOCS_box_taxonomy!$B$2:$Z$948,15,0)</f>
        <v xml:space="preserve"> Euteleostei</v>
      </c>
      <c r="S1724" t="str">
        <f>VLOOKUP($B1724,SOCS_box_taxonomy!$B$2:$Z$948,16,0)</f>
        <v xml:space="preserve"> Neoteleostei</v>
      </c>
      <c r="T1724" t="str">
        <f>VLOOKUP($B1724,SOCS_box_taxonomy!$B$2:$Z$948,17,0)</f>
        <v>Acanthomorpha</v>
      </c>
      <c r="U1724" t="str">
        <f>VLOOKUP($B1724,SOCS_box_taxonomy!$B$2:$Z$948,18,0)</f>
        <v xml:space="preserve"> Acanthopterygii</v>
      </c>
      <c r="V1724" t="str">
        <f>VLOOKUP($B1724,SOCS_box_taxonomy!$B$2:$Z$948,19,0)</f>
        <v xml:space="preserve"> Percomorpha</v>
      </c>
      <c r="W1724" t="str">
        <f>VLOOKUP($B1724,SOCS_box_taxonomy!$B$2:$Z$948,20,0)</f>
        <v xml:space="preserve"> Perciformes</v>
      </c>
      <c r="X1724" t="str">
        <f>VLOOKUP($B1724,SOCS_box_taxonomy!$B$2:$Z$948,21,0)</f>
        <v xml:space="preserve"> Percoidei</v>
      </c>
      <c r="Y1724" t="str">
        <f>VLOOKUP($B1724,SOCS_box_taxonomy!$B$2:$Z$948,22,0)</f>
        <v>Moronidae</v>
      </c>
    </row>
    <row r="1725" spans="1:26">
      <c r="A1725" t="s">
        <v>804</v>
      </c>
      <c r="B1725" t="s">
        <v>1869</v>
      </c>
      <c r="C1725">
        <v>536</v>
      </c>
      <c r="D1725" t="s">
        <v>21</v>
      </c>
      <c r="E1725">
        <v>498</v>
      </c>
      <c r="F1725">
        <v>535</v>
      </c>
      <c r="G1725">
        <v>1016</v>
      </c>
      <c r="H1725" t="s">
        <v>1265</v>
      </c>
      <c r="I1725" t="str">
        <f>VLOOKUP($B1725,SOCS_box_taxonomy!$B$2:$Z$948,6,0)</f>
        <v>Eukaryota</v>
      </c>
      <c r="J1725" t="str">
        <f>VLOOKUP($B1725,SOCS_box_taxonomy!$B$2:$Z$948,7,0)</f>
        <v xml:space="preserve"> Metazoa</v>
      </c>
      <c r="K1725" t="str">
        <f>VLOOKUP($B1725,SOCS_box_taxonomy!$B$2:$Z$948,8,0)</f>
        <v xml:space="preserve"> Chordata</v>
      </c>
      <c r="L1725" t="str">
        <f>VLOOKUP($B1725,SOCS_box_taxonomy!$B$2:$Z$948,9,0)</f>
        <v xml:space="preserve"> Craniata</v>
      </c>
      <c r="M1725" t="str">
        <f>VLOOKUP($B1725,SOCS_box_taxonomy!$B$2:$Z$948,10,0)</f>
        <v xml:space="preserve"> Vertebrata</v>
      </c>
      <c r="N1725" t="str">
        <f>VLOOKUP($B1725,SOCS_box_taxonomy!$B$2:$Z$948,11,0)</f>
        <v xml:space="preserve"> Euteleostomi</v>
      </c>
      <c r="O1725" t="str">
        <f>VLOOKUP($B1725,SOCS_box_taxonomy!$B$2:$Z$948,12,0)</f>
        <v>Actinopterygii</v>
      </c>
      <c r="P1725" t="str">
        <f>VLOOKUP($B1725,SOCS_box_taxonomy!$B$2:$Z$948,13,0)</f>
        <v xml:space="preserve"> Neopterygii</v>
      </c>
      <c r="Q1725" t="str">
        <f>VLOOKUP($B1725,SOCS_box_taxonomy!$B$2:$Z$948,14,0)</f>
        <v xml:space="preserve"> Teleostei</v>
      </c>
      <c r="R1725" t="str">
        <f>VLOOKUP($B1725,SOCS_box_taxonomy!$B$2:$Z$948,15,0)</f>
        <v xml:space="preserve"> Euteleostei</v>
      </c>
      <c r="S1725" t="str">
        <f>VLOOKUP($B1725,SOCS_box_taxonomy!$B$2:$Z$948,16,0)</f>
        <v xml:space="preserve"> Neoteleostei</v>
      </c>
      <c r="T1725" t="str">
        <f>VLOOKUP($B1725,SOCS_box_taxonomy!$B$2:$Z$948,17,0)</f>
        <v>Acanthomorpha</v>
      </c>
      <c r="U1725" t="str">
        <f>VLOOKUP($B1725,SOCS_box_taxonomy!$B$2:$Z$948,18,0)</f>
        <v xml:space="preserve"> Acanthopterygii</v>
      </c>
      <c r="V1725" t="str">
        <f>VLOOKUP($B1725,SOCS_box_taxonomy!$B$2:$Z$948,19,0)</f>
        <v xml:space="preserve"> Percomorpha</v>
      </c>
      <c r="W1725" t="str">
        <f>VLOOKUP($B1725,SOCS_box_taxonomy!$B$2:$Z$948,20,0)</f>
        <v xml:space="preserve"> Perciformes</v>
      </c>
      <c r="X1725" t="str">
        <f>VLOOKUP($B1725,SOCS_box_taxonomy!$B$2:$Z$948,21,0)</f>
        <v xml:space="preserve"> Percoidei</v>
      </c>
      <c r="Y1725" t="str">
        <f>VLOOKUP($B1725,SOCS_box_taxonomy!$B$2:$Z$948,22,0)</f>
        <v>Moronidae</v>
      </c>
      <c r="Z1725">
        <f>$F1725-$E1725+1</f>
        <v>38</v>
      </c>
    </row>
    <row r="1726" spans="1:26">
      <c r="A1726" t="s">
        <v>804</v>
      </c>
      <c r="B1726" t="s">
        <v>1869</v>
      </c>
      <c r="C1726">
        <v>536</v>
      </c>
      <c r="D1726" t="s">
        <v>1288</v>
      </c>
      <c r="E1726">
        <v>66</v>
      </c>
      <c r="F1726">
        <v>166</v>
      </c>
      <c r="G1726">
        <v>52</v>
      </c>
      <c r="I1726" t="str">
        <f>VLOOKUP($B1726,SOCS_box_taxonomy!$B$2:$Z$948,6,0)</f>
        <v>Eukaryota</v>
      </c>
      <c r="J1726" t="str">
        <f>VLOOKUP($B1726,SOCS_box_taxonomy!$B$2:$Z$948,7,0)</f>
        <v xml:space="preserve"> Metazoa</v>
      </c>
      <c r="K1726" t="str">
        <f>VLOOKUP($B1726,SOCS_box_taxonomy!$B$2:$Z$948,8,0)</f>
        <v xml:space="preserve"> Chordata</v>
      </c>
      <c r="L1726" t="str">
        <f>VLOOKUP($B1726,SOCS_box_taxonomy!$B$2:$Z$948,9,0)</f>
        <v xml:space="preserve"> Craniata</v>
      </c>
      <c r="M1726" t="str">
        <f>VLOOKUP($B1726,SOCS_box_taxonomy!$B$2:$Z$948,10,0)</f>
        <v xml:space="preserve"> Vertebrata</v>
      </c>
      <c r="N1726" t="str">
        <f>VLOOKUP($B1726,SOCS_box_taxonomy!$B$2:$Z$948,11,0)</f>
        <v xml:space="preserve"> Euteleostomi</v>
      </c>
      <c r="O1726" t="str">
        <f>VLOOKUP($B1726,SOCS_box_taxonomy!$B$2:$Z$948,12,0)</f>
        <v>Actinopterygii</v>
      </c>
      <c r="P1726" t="str">
        <f>VLOOKUP($B1726,SOCS_box_taxonomy!$B$2:$Z$948,13,0)</f>
        <v xml:space="preserve"> Neopterygii</v>
      </c>
      <c r="Q1726" t="str">
        <f>VLOOKUP($B1726,SOCS_box_taxonomy!$B$2:$Z$948,14,0)</f>
        <v xml:space="preserve"> Teleostei</v>
      </c>
      <c r="R1726" t="str">
        <f>VLOOKUP($B1726,SOCS_box_taxonomy!$B$2:$Z$948,15,0)</f>
        <v xml:space="preserve"> Euteleostei</v>
      </c>
      <c r="S1726" t="str">
        <f>VLOOKUP($B1726,SOCS_box_taxonomy!$B$2:$Z$948,16,0)</f>
        <v xml:space="preserve"> Neoteleostei</v>
      </c>
      <c r="T1726" t="str">
        <f>VLOOKUP($B1726,SOCS_box_taxonomy!$B$2:$Z$948,17,0)</f>
        <v>Acanthomorpha</v>
      </c>
      <c r="U1726" t="str">
        <f>VLOOKUP($B1726,SOCS_box_taxonomy!$B$2:$Z$948,18,0)</f>
        <v xml:space="preserve"> Acanthopterygii</v>
      </c>
      <c r="V1726" t="str">
        <f>VLOOKUP($B1726,SOCS_box_taxonomy!$B$2:$Z$948,19,0)</f>
        <v xml:space="preserve"> Percomorpha</v>
      </c>
      <c r="W1726" t="str">
        <f>VLOOKUP($B1726,SOCS_box_taxonomy!$B$2:$Z$948,20,0)</f>
        <v xml:space="preserve"> Perciformes</v>
      </c>
      <c r="X1726" t="str">
        <f>VLOOKUP($B1726,SOCS_box_taxonomy!$B$2:$Z$948,21,0)</f>
        <v xml:space="preserve"> Percoidei</v>
      </c>
      <c r="Y1726" t="str">
        <f>VLOOKUP($B1726,SOCS_box_taxonomy!$B$2:$Z$948,22,0)</f>
        <v>Moronidae</v>
      </c>
    </row>
    <row r="1727" spans="1:26">
      <c r="A1727" t="s">
        <v>805</v>
      </c>
      <c r="B1727" t="s">
        <v>1870</v>
      </c>
      <c r="C1727">
        <v>261</v>
      </c>
      <c r="D1727" t="s">
        <v>21</v>
      </c>
      <c r="E1727">
        <v>192</v>
      </c>
      <c r="F1727">
        <v>231</v>
      </c>
      <c r="G1727">
        <v>1016</v>
      </c>
      <c r="H1727" t="s">
        <v>1265</v>
      </c>
      <c r="I1727" t="str">
        <f>VLOOKUP($B1727,SOCS_box_taxonomy!$B$2:$Z$948,6,0)</f>
        <v>Eukaryota</v>
      </c>
      <c r="J1727" t="str">
        <f>VLOOKUP($B1727,SOCS_box_taxonomy!$B$2:$Z$948,7,0)</f>
        <v xml:space="preserve"> Metazoa</v>
      </c>
      <c r="K1727" t="str">
        <f>VLOOKUP($B1727,SOCS_box_taxonomy!$B$2:$Z$948,8,0)</f>
        <v xml:space="preserve"> Ecdysozoa</v>
      </c>
      <c r="L1727" t="str">
        <f>VLOOKUP($B1727,SOCS_box_taxonomy!$B$2:$Z$948,9,0)</f>
        <v xml:space="preserve"> Arthropoda</v>
      </c>
      <c r="M1727" t="str">
        <f>VLOOKUP($B1727,SOCS_box_taxonomy!$B$2:$Z$948,10,0)</f>
        <v xml:space="preserve"> Crustacea</v>
      </c>
      <c r="N1727" t="str">
        <f>VLOOKUP($B1727,SOCS_box_taxonomy!$B$2:$Z$948,11,0)</f>
        <v xml:space="preserve"> Malacostraca</v>
      </c>
      <c r="O1727" t="str">
        <f>VLOOKUP($B1727,SOCS_box_taxonomy!$B$2:$Z$948,12,0)</f>
        <v>Eumalacostraca</v>
      </c>
      <c r="P1727" t="str">
        <f>VLOOKUP($B1727,SOCS_box_taxonomy!$B$2:$Z$948,13,0)</f>
        <v xml:space="preserve"> Eucarida</v>
      </c>
      <c r="Q1727" t="str">
        <f>VLOOKUP($B1727,SOCS_box_taxonomy!$B$2:$Z$948,14,0)</f>
        <v xml:space="preserve"> Decapoda</v>
      </c>
      <c r="R1727" t="str">
        <f>VLOOKUP($B1727,SOCS_box_taxonomy!$B$2:$Z$948,15,0)</f>
        <v xml:space="preserve"> Pleocyemata</v>
      </c>
      <c r="S1727" t="str">
        <f>VLOOKUP($B1727,SOCS_box_taxonomy!$B$2:$Z$948,16,0)</f>
        <v xml:space="preserve"> Caridea</v>
      </c>
      <c r="T1727" t="str">
        <f>VLOOKUP($B1727,SOCS_box_taxonomy!$B$2:$Z$948,17,0)</f>
        <v>Palaemonoidea</v>
      </c>
      <c r="U1727" t="str">
        <f>VLOOKUP($B1727,SOCS_box_taxonomy!$B$2:$Z$948,18,0)</f>
        <v xml:space="preserve"> Palaemonidae</v>
      </c>
      <c r="V1727" t="str">
        <f>VLOOKUP($B1727,SOCS_box_taxonomy!$B$2:$Z$948,19,0)</f>
        <v xml:space="preserve"> Macrobrachium.</v>
      </c>
      <c r="W1727">
        <f>VLOOKUP($B1727,SOCS_box_taxonomy!$B$2:$Z$948,20,0)</f>
        <v>0</v>
      </c>
      <c r="X1727">
        <f>VLOOKUP($B1727,SOCS_box_taxonomy!$B$2:$Z$948,21,0)</f>
        <v>0</v>
      </c>
      <c r="Y1727">
        <f>VLOOKUP($B1727,SOCS_box_taxonomy!$B$2:$Z$948,22,0)</f>
        <v>0</v>
      </c>
      <c r="Z1727">
        <f>$F1727-$E1727+1</f>
        <v>40</v>
      </c>
    </row>
    <row r="1728" spans="1:26">
      <c r="A1728" t="s">
        <v>805</v>
      </c>
      <c r="B1728" t="s">
        <v>1870</v>
      </c>
      <c r="C1728">
        <v>261</v>
      </c>
      <c r="D1728" t="s">
        <v>62</v>
      </c>
      <c r="E1728">
        <v>52</v>
      </c>
      <c r="F1728">
        <v>187</v>
      </c>
      <c r="G1728">
        <v>3584</v>
      </c>
      <c r="H1728" t="s">
        <v>1275</v>
      </c>
      <c r="I1728" t="str">
        <f>VLOOKUP($B1728,SOCS_box_taxonomy!$B$2:$Z$948,6,0)</f>
        <v>Eukaryota</v>
      </c>
      <c r="J1728" t="str">
        <f>VLOOKUP($B1728,SOCS_box_taxonomy!$B$2:$Z$948,7,0)</f>
        <v xml:space="preserve"> Metazoa</v>
      </c>
      <c r="K1728" t="str">
        <f>VLOOKUP($B1728,SOCS_box_taxonomy!$B$2:$Z$948,8,0)</f>
        <v xml:space="preserve"> Ecdysozoa</v>
      </c>
      <c r="L1728" t="str">
        <f>VLOOKUP($B1728,SOCS_box_taxonomy!$B$2:$Z$948,9,0)</f>
        <v xml:space="preserve"> Arthropoda</v>
      </c>
      <c r="M1728" t="str">
        <f>VLOOKUP($B1728,SOCS_box_taxonomy!$B$2:$Z$948,10,0)</f>
        <v xml:space="preserve"> Crustacea</v>
      </c>
      <c r="N1728" t="str">
        <f>VLOOKUP($B1728,SOCS_box_taxonomy!$B$2:$Z$948,11,0)</f>
        <v xml:space="preserve"> Malacostraca</v>
      </c>
      <c r="O1728" t="str">
        <f>VLOOKUP($B1728,SOCS_box_taxonomy!$B$2:$Z$948,12,0)</f>
        <v>Eumalacostraca</v>
      </c>
      <c r="P1728" t="str">
        <f>VLOOKUP($B1728,SOCS_box_taxonomy!$B$2:$Z$948,13,0)</f>
        <v xml:space="preserve"> Eucarida</v>
      </c>
      <c r="Q1728" t="str">
        <f>VLOOKUP($B1728,SOCS_box_taxonomy!$B$2:$Z$948,14,0)</f>
        <v xml:space="preserve"> Decapoda</v>
      </c>
      <c r="R1728" t="str">
        <f>VLOOKUP($B1728,SOCS_box_taxonomy!$B$2:$Z$948,15,0)</f>
        <v xml:space="preserve"> Pleocyemata</v>
      </c>
      <c r="S1728" t="str">
        <f>VLOOKUP($B1728,SOCS_box_taxonomy!$B$2:$Z$948,16,0)</f>
        <v xml:space="preserve"> Caridea</v>
      </c>
      <c r="T1728" t="str">
        <f>VLOOKUP($B1728,SOCS_box_taxonomy!$B$2:$Z$948,17,0)</f>
        <v>Palaemonoidea</v>
      </c>
      <c r="U1728" t="str">
        <f>VLOOKUP($B1728,SOCS_box_taxonomy!$B$2:$Z$948,18,0)</f>
        <v xml:space="preserve"> Palaemonidae</v>
      </c>
      <c r="V1728" t="str">
        <f>VLOOKUP($B1728,SOCS_box_taxonomy!$B$2:$Z$948,19,0)</f>
        <v xml:space="preserve"> Macrobrachium.</v>
      </c>
      <c r="W1728">
        <f>VLOOKUP($B1728,SOCS_box_taxonomy!$B$2:$Z$948,20,0)</f>
        <v>0</v>
      </c>
      <c r="X1728">
        <f>VLOOKUP($B1728,SOCS_box_taxonomy!$B$2:$Z$948,21,0)</f>
        <v>0</v>
      </c>
      <c r="Y1728">
        <f>VLOOKUP($B1728,SOCS_box_taxonomy!$B$2:$Z$948,22,0)</f>
        <v>0</v>
      </c>
    </row>
    <row r="1729" spans="1:26">
      <c r="A1729" t="s">
        <v>810</v>
      </c>
      <c r="B1729" t="s">
        <v>1871</v>
      </c>
      <c r="C1729">
        <v>220</v>
      </c>
      <c r="D1729" t="s">
        <v>1286</v>
      </c>
      <c r="E1729">
        <v>88</v>
      </c>
      <c r="F1729">
        <v>163</v>
      </c>
      <c r="G1729">
        <v>4403</v>
      </c>
      <c r="H1729" t="s">
        <v>1287</v>
      </c>
      <c r="I1729" t="str">
        <f>VLOOKUP($B1729,SOCS_box_taxonomy!$B$2:$Z$948,6,0)</f>
        <v>Eukaryota</v>
      </c>
      <c r="J1729" t="str">
        <f>VLOOKUP($B1729,SOCS_box_taxonomy!$B$2:$Z$948,7,0)</f>
        <v xml:space="preserve"> Metazoa</v>
      </c>
      <c r="K1729" t="str">
        <f>VLOOKUP($B1729,SOCS_box_taxonomy!$B$2:$Z$948,8,0)</f>
        <v xml:space="preserve"> Chordata</v>
      </c>
      <c r="L1729" t="str">
        <f>VLOOKUP($B1729,SOCS_box_taxonomy!$B$2:$Z$948,9,0)</f>
        <v xml:space="preserve"> Craniata</v>
      </c>
      <c r="M1729" t="str">
        <f>VLOOKUP($B1729,SOCS_box_taxonomy!$B$2:$Z$948,10,0)</f>
        <v xml:space="preserve"> Vertebrata</v>
      </c>
      <c r="N1729" t="str">
        <f>VLOOKUP($B1729,SOCS_box_taxonomy!$B$2:$Z$948,11,0)</f>
        <v xml:space="preserve"> Euteleostomi</v>
      </c>
      <c r="O1729" t="str">
        <f>VLOOKUP($B1729,SOCS_box_taxonomy!$B$2:$Z$948,12,0)</f>
        <v>Mammalia</v>
      </c>
      <c r="P1729" t="str">
        <f>VLOOKUP($B1729,SOCS_box_taxonomy!$B$2:$Z$948,13,0)</f>
        <v xml:space="preserve"> Eutheria</v>
      </c>
      <c r="Q1729" t="str">
        <f>VLOOKUP($B1729,SOCS_box_taxonomy!$B$2:$Z$948,14,0)</f>
        <v xml:space="preserve"> Laurasiatheria</v>
      </c>
      <c r="R1729" t="str">
        <f>VLOOKUP($B1729,SOCS_box_taxonomy!$B$2:$Z$948,15,0)</f>
        <v xml:space="preserve"> Cetartiodactyla</v>
      </c>
      <c r="S1729" t="str">
        <f>VLOOKUP($B1729,SOCS_box_taxonomy!$B$2:$Z$948,16,0)</f>
        <v xml:space="preserve"> Suina</v>
      </c>
      <c r="T1729" t="str">
        <f>VLOOKUP($B1729,SOCS_box_taxonomy!$B$2:$Z$948,17,0)</f>
        <v xml:space="preserve"> Suidae</v>
      </c>
      <c r="U1729" t="str">
        <f>VLOOKUP($B1729,SOCS_box_taxonomy!$B$2:$Z$948,18,0)</f>
        <v>Sus.</v>
      </c>
      <c r="V1729">
        <f>VLOOKUP($B1729,SOCS_box_taxonomy!$B$2:$Z$948,19,0)</f>
        <v>0</v>
      </c>
      <c r="W1729">
        <f>VLOOKUP($B1729,SOCS_box_taxonomy!$B$2:$Z$948,20,0)</f>
        <v>0</v>
      </c>
      <c r="X1729">
        <f>VLOOKUP($B1729,SOCS_box_taxonomy!$B$2:$Z$948,21,0)</f>
        <v>0</v>
      </c>
      <c r="Y1729">
        <f>VLOOKUP($B1729,SOCS_box_taxonomy!$B$2:$Z$948,22,0)</f>
        <v>0</v>
      </c>
    </row>
    <row r="1730" spans="1:26">
      <c r="A1730" t="s">
        <v>810</v>
      </c>
      <c r="B1730" t="s">
        <v>1871</v>
      </c>
      <c r="C1730">
        <v>220</v>
      </c>
      <c r="D1730" t="s">
        <v>21</v>
      </c>
      <c r="E1730">
        <v>180</v>
      </c>
      <c r="F1730">
        <v>217</v>
      </c>
      <c r="G1730">
        <v>1016</v>
      </c>
      <c r="H1730" t="s">
        <v>1265</v>
      </c>
      <c r="I1730" t="str">
        <f>VLOOKUP($B1730,SOCS_box_taxonomy!$B$2:$Z$948,6,0)</f>
        <v>Eukaryota</v>
      </c>
      <c r="J1730" t="str">
        <f>VLOOKUP($B1730,SOCS_box_taxonomy!$B$2:$Z$948,7,0)</f>
        <v xml:space="preserve"> Metazoa</v>
      </c>
      <c r="K1730" t="str">
        <f>VLOOKUP($B1730,SOCS_box_taxonomy!$B$2:$Z$948,8,0)</f>
        <v xml:space="preserve"> Chordata</v>
      </c>
      <c r="L1730" t="str">
        <f>VLOOKUP($B1730,SOCS_box_taxonomy!$B$2:$Z$948,9,0)</f>
        <v xml:space="preserve"> Craniata</v>
      </c>
      <c r="M1730" t="str">
        <f>VLOOKUP($B1730,SOCS_box_taxonomy!$B$2:$Z$948,10,0)</f>
        <v xml:space="preserve"> Vertebrata</v>
      </c>
      <c r="N1730" t="str">
        <f>VLOOKUP($B1730,SOCS_box_taxonomy!$B$2:$Z$948,11,0)</f>
        <v xml:space="preserve"> Euteleostomi</v>
      </c>
      <c r="O1730" t="str">
        <f>VLOOKUP($B1730,SOCS_box_taxonomy!$B$2:$Z$948,12,0)</f>
        <v>Mammalia</v>
      </c>
      <c r="P1730" t="str">
        <f>VLOOKUP($B1730,SOCS_box_taxonomy!$B$2:$Z$948,13,0)</f>
        <v xml:space="preserve"> Eutheria</v>
      </c>
      <c r="Q1730" t="str">
        <f>VLOOKUP($B1730,SOCS_box_taxonomy!$B$2:$Z$948,14,0)</f>
        <v xml:space="preserve"> Laurasiatheria</v>
      </c>
      <c r="R1730" t="str">
        <f>VLOOKUP($B1730,SOCS_box_taxonomy!$B$2:$Z$948,15,0)</f>
        <v xml:space="preserve"> Cetartiodactyla</v>
      </c>
      <c r="S1730" t="str">
        <f>VLOOKUP($B1730,SOCS_box_taxonomy!$B$2:$Z$948,16,0)</f>
        <v xml:space="preserve"> Suina</v>
      </c>
      <c r="T1730" t="str">
        <f>VLOOKUP($B1730,SOCS_box_taxonomy!$B$2:$Z$948,17,0)</f>
        <v xml:space="preserve"> Suidae</v>
      </c>
      <c r="U1730" t="str">
        <f>VLOOKUP($B1730,SOCS_box_taxonomy!$B$2:$Z$948,18,0)</f>
        <v>Sus.</v>
      </c>
      <c r="V1730">
        <f>VLOOKUP($B1730,SOCS_box_taxonomy!$B$2:$Z$948,19,0)</f>
        <v>0</v>
      </c>
      <c r="W1730">
        <f>VLOOKUP($B1730,SOCS_box_taxonomy!$B$2:$Z$948,20,0)</f>
        <v>0</v>
      </c>
      <c r="X1730">
        <f>VLOOKUP($B1730,SOCS_box_taxonomy!$B$2:$Z$948,21,0)</f>
        <v>0</v>
      </c>
      <c r="Y1730">
        <f>VLOOKUP($B1730,SOCS_box_taxonomy!$B$2:$Z$948,22,0)</f>
        <v>0</v>
      </c>
      <c r="Z1730">
        <f>$F1730-$E1730+1</f>
        <v>38</v>
      </c>
    </row>
    <row r="1731" spans="1:26">
      <c r="A1731" t="s">
        <v>811</v>
      </c>
      <c r="B1731" t="s">
        <v>1872</v>
      </c>
      <c r="C1731">
        <v>581</v>
      </c>
      <c r="D1731" t="s">
        <v>1286</v>
      </c>
      <c r="E1731">
        <v>399</v>
      </c>
      <c r="F1731">
        <v>470</v>
      </c>
      <c r="G1731">
        <v>4403</v>
      </c>
      <c r="H1731" t="s">
        <v>1287</v>
      </c>
      <c r="I1731" t="str">
        <f>VLOOKUP($B1731,SOCS_box_taxonomy!$B$2:$Z$948,6,0)</f>
        <v>Eukaryota</v>
      </c>
      <c r="J1731" t="str">
        <f>VLOOKUP($B1731,SOCS_box_taxonomy!$B$2:$Z$948,7,0)</f>
        <v xml:space="preserve"> Metazoa</v>
      </c>
      <c r="K1731" t="str">
        <f>VLOOKUP($B1731,SOCS_box_taxonomy!$B$2:$Z$948,8,0)</f>
        <v xml:space="preserve"> Chordata</v>
      </c>
      <c r="L1731" t="str">
        <f>VLOOKUP($B1731,SOCS_box_taxonomy!$B$2:$Z$948,9,0)</f>
        <v xml:space="preserve"> Craniata</v>
      </c>
      <c r="M1731" t="str">
        <f>VLOOKUP($B1731,SOCS_box_taxonomy!$B$2:$Z$948,10,0)</f>
        <v xml:space="preserve"> Vertebrata</v>
      </c>
      <c r="N1731" t="str">
        <f>VLOOKUP($B1731,SOCS_box_taxonomy!$B$2:$Z$948,11,0)</f>
        <v xml:space="preserve"> Euteleostomi</v>
      </c>
      <c r="O1731" t="str">
        <f>VLOOKUP($B1731,SOCS_box_taxonomy!$B$2:$Z$948,12,0)</f>
        <v>Mammalia</v>
      </c>
      <c r="P1731" t="str">
        <f>VLOOKUP($B1731,SOCS_box_taxonomy!$B$2:$Z$948,13,0)</f>
        <v xml:space="preserve"> Eutheria</v>
      </c>
      <c r="Q1731" t="str">
        <f>VLOOKUP($B1731,SOCS_box_taxonomy!$B$2:$Z$948,14,0)</f>
        <v xml:space="preserve"> Laurasiatheria</v>
      </c>
      <c r="R1731" t="str">
        <f>VLOOKUP($B1731,SOCS_box_taxonomy!$B$2:$Z$948,15,0)</f>
        <v xml:space="preserve"> Cetartiodactyla</v>
      </c>
      <c r="S1731" t="str">
        <f>VLOOKUP($B1731,SOCS_box_taxonomy!$B$2:$Z$948,16,0)</f>
        <v xml:space="preserve"> Suina</v>
      </c>
      <c r="T1731" t="str">
        <f>VLOOKUP($B1731,SOCS_box_taxonomy!$B$2:$Z$948,17,0)</f>
        <v xml:space="preserve"> Suidae</v>
      </c>
      <c r="U1731" t="str">
        <f>VLOOKUP($B1731,SOCS_box_taxonomy!$B$2:$Z$948,18,0)</f>
        <v>Sus.</v>
      </c>
      <c r="V1731">
        <f>VLOOKUP($B1731,SOCS_box_taxonomy!$B$2:$Z$948,19,0)</f>
        <v>0</v>
      </c>
      <c r="W1731">
        <f>VLOOKUP($B1731,SOCS_box_taxonomy!$B$2:$Z$948,20,0)</f>
        <v>0</v>
      </c>
      <c r="X1731">
        <f>VLOOKUP($B1731,SOCS_box_taxonomy!$B$2:$Z$948,21,0)</f>
        <v>0</v>
      </c>
      <c r="Y1731">
        <f>VLOOKUP($B1731,SOCS_box_taxonomy!$B$2:$Z$948,22,0)</f>
        <v>0</v>
      </c>
    </row>
    <row r="1732" spans="1:26">
      <c r="A1732" t="s">
        <v>811</v>
      </c>
      <c r="B1732" t="s">
        <v>1872</v>
      </c>
      <c r="C1732">
        <v>581</v>
      </c>
      <c r="D1732" t="s">
        <v>21</v>
      </c>
      <c r="E1732">
        <v>514</v>
      </c>
      <c r="F1732">
        <v>550</v>
      </c>
      <c r="G1732">
        <v>1016</v>
      </c>
      <c r="H1732" t="s">
        <v>1265</v>
      </c>
      <c r="I1732" t="str">
        <f>VLOOKUP($B1732,SOCS_box_taxonomy!$B$2:$Z$948,6,0)</f>
        <v>Eukaryota</v>
      </c>
      <c r="J1732" t="str">
        <f>VLOOKUP($B1732,SOCS_box_taxonomy!$B$2:$Z$948,7,0)</f>
        <v xml:space="preserve"> Metazoa</v>
      </c>
      <c r="K1732" t="str">
        <f>VLOOKUP($B1732,SOCS_box_taxonomy!$B$2:$Z$948,8,0)</f>
        <v xml:space="preserve"> Chordata</v>
      </c>
      <c r="L1732" t="str">
        <f>VLOOKUP($B1732,SOCS_box_taxonomy!$B$2:$Z$948,9,0)</f>
        <v xml:space="preserve"> Craniata</v>
      </c>
      <c r="M1732" t="str">
        <f>VLOOKUP($B1732,SOCS_box_taxonomy!$B$2:$Z$948,10,0)</f>
        <v xml:space="preserve"> Vertebrata</v>
      </c>
      <c r="N1732" t="str">
        <f>VLOOKUP($B1732,SOCS_box_taxonomy!$B$2:$Z$948,11,0)</f>
        <v xml:space="preserve"> Euteleostomi</v>
      </c>
      <c r="O1732" t="str">
        <f>VLOOKUP($B1732,SOCS_box_taxonomy!$B$2:$Z$948,12,0)</f>
        <v>Mammalia</v>
      </c>
      <c r="P1732" t="str">
        <f>VLOOKUP($B1732,SOCS_box_taxonomy!$B$2:$Z$948,13,0)</f>
        <v xml:space="preserve"> Eutheria</v>
      </c>
      <c r="Q1732" t="str">
        <f>VLOOKUP($B1732,SOCS_box_taxonomy!$B$2:$Z$948,14,0)</f>
        <v xml:space="preserve"> Laurasiatheria</v>
      </c>
      <c r="R1732" t="str">
        <f>VLOOKUP($B1732,SOCS_box_taxonomy!$B$2:$Z$948,15,0)</f>
        <v xml:space="preserve"> Cetartiodactyla</v>
      </c>
      <c r="S1732" t="str">
        <f>VLOOKUP($B1732,SOCS_box_taxonomy!$B$2:$Z$948,16,0)</f>
        <v xml:space="preserve"> Suina</v>
      </c>
      <c r="T1732" t="str">
        <f>VLOOKUP($B1732,SOCS_box_taxonomy!$B$2:$Z$948,17,0)</f>
        <v xml:space="preserve"> Suidae</v>
      </c>
      <c r="U1732" t="str">
        <f>VLOOKUP($B1732,SOCS_box_taxonomy!$B$2:$Z$948,18,0)</f>
        <v>Sus.</v>
      </c>
      <c r="V1732">
        <f>VLOOKUP($B1732,SOCS_box_taxonomy!$B$2:$Z$948,19,0)</f>
        <v>0</v>
      </c>
      <c r="W1732">
        <f>VLOOKUP($B1732,SOCS_box_taxonomy!$B$2:$Z$948,20,0)</f>
        <v>0</v>
      </c>
      <c r="X1732">
        <f>VLOOKUP($B1732,SOCS_box_taxonomy!$B$2:$Z$948,21,0)</f>
        <v>0</v>
      </c>
      <c r="Y1732">
        <f>VLOOKUP($B1732,SOCS_box_taxonomy!$B$2:$Z$948,22,0)</f>
        <v>0</v>
      </c>
      <c r="Z1732">
        <f>$F1732-$E1732+1</f>
        <v>37</v>
      </c>
    </row>
    <row r="1733" spans="1:26">
      <c r="A1733" t="s">
        <v>811</v>
      </c>
      <c r="B1733" t="s">
        <v>1872</v>
      </c>
      <c r="C1733">
        <v>581</v>
      </c>
      <c r="D1733" t="s">
        <v>1762</v>
      </c>
      <c r="E1733">
        <v>1</v>
      </c>
      <c r="F1733">
        <v>199</v>
      </c>
      <c r="G1733">
        <v>7</v>
      </c>
      <c r="I1733" t="str">
        <f>VLOOKUP($B1733,SOCS_box_taxonomy!$B$2:$Z$948,6,0)</f>
        <v>Eukaryota</v>
      </c>
      <c r="J1733" t="str">
        <f>VLOOKUP($B1733,SOCS_box_taxonomy!$B$2:$Z$948,7,0)</f>
        <v xml:space="preserve"> Metazoa</v>
      </c>
      <c r="K1733" t="str">
        <f>VLOOKUP($B1733,SOCS_box_taxonomy!$B$2:$Z$948,8,0)</f>
        <v xml:space="preserve"> Chordata</v>
      </c>
      <c r="L1733" t="str">
        <f>VLOOKUP($B1733,SOCS_box_taxonomy!$B$2:$Z$948,9,0)</f>
        <v xml:space="preserve"> Craniata</v>
      </c>
      <c r="M1733" t="str">
        <f>VLOOKUP($B1733,SOCS_box_taxonomy!$B$2:$Z$948,10,0)</f>
        <v xml:space="preserve"> Vertebrata</v>
      </c>
      <c r="N1733" t="str">
        <f>VLOOKUP($B1733,SOCS_box_taxonomy!$B$2:$Z$948,11,0)</f>
        <v xml:space="preserve"> Euteleostomi</v>
      </c>
      <c r="O1733" t="str">
        <f>VLOOKUP($B1733,SOCS_box_taxonomy!$B$2:$Z$948,12,0)</f>
        <v>Mammalia</v>
      </c>
      <c r="P1733" t="str">
        <f>VLOOKUP($B1733,SOCS_box_taxonomy!$B$2:$Z$948,13,0)</f>
        <v xml:space="preserve"> Eutheria</v>
      </c>
      <c r="Q1733" t="str">
        <f>VLOOKUP($B1733,SOCS_box_taxonomy!$B$2:$Z$948,14,0)</f>
        <v xml:space="preserve"> Laurasiatheria</v>
      </c>
      <c r="R1733" t="str">
        <f>VLOOKUP($B1733,SOCS_box_taxonomy!$B$2:$Z$948,15,0)</f>
        <v xml:space="preserve"> Cetartiodactyla</v>
      </c>
      <c r="S1733" t="str">
        <f>VLOOKUP($B1733,SOCS_box_taxonomy!$B$2:$Z$948,16,0)</f>
        <v xml:space="preserve"> Suina</v>
      </c>
      <c r="T1733" t="str">
        <f>VLOOKUP($B1733,SOCS_box_taxonomy!$B$2:$Z$948,17,0)</f>
        <v xml:space="preserve"> Suidae</v>
      </c>
      <c r="U1733" t="str">
        <f>VLOOKUP($B1733,SOCS_box_taxonomy!$B$2:$Z$948,18,0)</f>
        <v>Sus.</v>
      </c>
      <c r="V1733">
        <f>VLOOKUP($B1733,SOCS_box_taxonomy!$B$2:$Z$948,19,0)</f>
        <v>0</v>
      </c>
      <c r="W1733">
        <f>VLOOKUP($B1733,SOCS_box_taxonomy!$B$2:$Z$948,20,0)</f>
        <v>0</v>
      </c>
      <c r="X1733">
        <f>VLOOKUP($B1733,SOCS_box_taxonomy!$B$2:$Z$948,21,0)</f>
        <v>0</v>
      </c>
      <c r="Y1733">
        <f>VLOOKUP($B1733,SOCS_box_taxonomy!$B$2:$Z$948,22,0)</f>
        <v>0</v>
      </c>
    </row>
    <row r="1734" spans="1:26">
      <c r="A1734" t="s">
        <v>812</v>
      </c>
      <c r="B1734" t="s">
        <v>1873</v>
      </c>
      <c r="C1734">
        <v>547</v>
      </c>
      <c r="D1734" t="s">
        <v>1286</v>
      </c>
      <c r="E1734">
        <v>365</v>
      </c>
      <c r="F1734">
        <v>439</v>
      </c>
      <c r="G1734">
        <v>4403</v>
      </c>
      <c r="H1734" t="s">
        <v>1287</v>
      </c>
      <c r="I1734" t="str">
        <f>VLOOKUP($B1734,SOCS_box_taxonomy!$B$2:$Z$948,6,0)</f>
        <v>Eukaryota</v>
      </c>
      <c r="J1734" t="str">
        <f>VLOOKUP($B1734,SOCS_box_taxonomy!$B$2:$Z$948,7,0)</f>
        <v xml:space="preserve"> Metazoa</v>
      </c>
      <c r="K1734" t="str">
        <f>VLOOKUP($B1734,SOCS_box_taxonomy!$B$2:$Z$948,8,0)</f>
        <v xml:space="preserve"> Chordata</v>
      </c>
      <c r="L1734" t="str">
        <f>VLOOKUP($B1734,SOCS_box_taxonomy!$B$2:$Z$948,9,0)</f>
        <v xml:space="preserve"> Craniata</v>
      </c>
      <c r="M1734" t="str">
        <f>VLOOKUP($B1734,SOCS_box_taxonomy!$B$2:$Z$948,10,0)</f>
        <v xml:space="preserve"> Vertebrata</v>
      </c>
      <c r="N1734" t="str">
        <f>VLOOKUP($B1734,SOCS_box_taxonomy!$B$2:$Z$948,11,0)</f>
        <v xml:space="preserve"> Euteleostomi</v>
      </c>
      <c r="O1734" t="str">
        <f>VLOOKUP($B1734,SOCS_box_taxonomy!$B$2:$Z$948,12,0)</f>
        <v>Mammalia</v>
      </c>
      <c r="P1734" t="str">
        <f>VLOOKUP($B1734,SOCS_box_taxonomy!$B$2:$Z$948,13,0)</f>
        <v xml:space="preserve"> Eutheria</v>
      </c>
      <c r="Q1734" t="str">
        <f>VLOOKUP($B1734,SOCS_box_taxonomy!$B$2:$Z$948,14,0)</f>
        <v xml:space="preserve"> Laurasiatheria</v>
      </c>
      <c r="R1734" t="str">
        <f>VLOOKUP($B1734,SOCS_box_taxonomy!$B$2:$Z$948,15,0)</f>
        <v xml:space="preserve"> Cetartiodactyla</v>
      </c>
      <c r="S1734" t="str">
        <f>VLOOKUP($B1734,SOCS_box_taxonomy!$B$2:$Z$948,16,0)</f>
        <v xml:space="preserve"> Suina</v>
      </c>
      <c r="T1734" t="str">
        <f>VLOOKUP($B1734,SOCS_box_taxonomy!$B$2:$Z$948,17,0)</f>
        <v xml:space="preserve"> Suidae</v>
      </c>
      <c r="U1734" t="str">
        <f>VLOOKUP($B1734,SOCS_box_taxonomy!$B$2:$Z$948,18,0)</f>
        <v>Sus.</v>
      </c>
      <c r="V1734">
        <f>VLOOKUP($B1734,SOCS_box_taxonomy!$B$2:$Z$948,19,0)</f>
        <v>0</v>
      </c>
      <c r="W1734">
        <f>VLOOKUP($B1734,SOCS_box_taxonomy!$B$2:$Z$948,20,0)</f>
        <v>0</v>
      </c>
      <c r="X1734">
        <f>VLOOKUP($B1734,SOCS_box_taxonomy!$B$2:$Z$948,21,0)</f>
        <v>0</v>
      </c>
      <c r="Y1734">
        <f>VLOOKUP($B1734,SOCS_box_taxonomy!$B$2:$Z$948,22,0)</f>
        <v>0</v>
      </c>
    </row>
    <row r="1735" spans="1:26">
      <c r="A1735" t="s">
        <v>812</v>
      </c>
      <c r="B1735" t="s">
        <v>1873</v>
      </c>
      <c r="C1735">
        <v>547</v>
      </c>
      <c r="D1735" t="s">
        <v>21</v>
      </c>
      <c r="E1735">
        <v>480</v>
      </c>
      <c r="F1735">
        <v>516</v>
      </c>
      <c r="G1735">
        <v>1016</v>
      </c>
      <c r="H1735" t="s">
        <v>1265</v>
      </c>
      <c r="I1735" t="str">
        <f>VLOOKUP($B1735,SOCS_box_taxonomy!$B$2:$Z$948,6,0)</f>
        <v>Eukaryota</v>
      </c>
      <c r="J1735" t="str">
        <f>VLOOKUP($B1735,SOCS_box_taxonomy!$B$2:$Z$948,7,0)</f>
        <v xml:space="preserve"> Metazoa</v>
      </c>
      <c r="K1735" t="str">
        <f>VLOOKUP($B1735,SOCS_box_taxonomy!$B$2:$Z$948,8,0)</f>
        <v xml:space="preserve"> Chordata</v>
      </c>
      <c r="L1735" t="str">
        <f>VLOOKUP($B1735,SOCS_box_taxonomy!$B$2:$Z$948,9,0)</f>
        <v xml:space="preserve"> Craniata</v>
      </c>
      <c r="M1735" t="str">
        <f>VLOOKUP($B1735,SOCS_box_taxonomy!$B$2:$Z$948,10,0)</f>
        <v xml:space="preserve"> Vertebrata</v>
      </c>
      <c r="N1735" t="str">
        <f>VLOOKUP($B1735,SOCS_box_taxonomy!$B$2:$Z$948,11,0)</f>
        <v xml:space="preserve"> Euteleostomi</v>
      </c>
      <c r="O1735" t="str">
        <f>VLOOKUP($B1735,SOCS_box_taxonomy!$B$2:$Z$948,12,0)</f>
        <v>Mammalia</v>
      </c>
      <c r="P1735" t="str">
        <f>VLOOKUP($B1735,SOCS_box_taxonomy!$B$2:$Z$948,13,0)</f>
        <v xml:space="preserve"> Eutheria</v>
      </c>
      <c r="Q1735" t="str">
        <f>VLOOKUP($B1735,SOCS_box_taxonomy!$B$2:$Z$948,14,0)</f>
        <v xml:space="preserve"> Laurasiatheria</v>
      </c>
      <c r="R1735" t="str">
        <f>VLOOKUP($B1735,SOCS_box_taxonomy!$B$2:$Z$948,15,0)</f>
        <v xml:space="preserve"> Cetartiodactyla</v>
      </c>
      <c r="S1735" t="str">
        <f>VLOOKUP($B1735,SOCS_box_taxonomy!$B$2:$Z$948,16,0)</f>
        <v xml:space="preserve"> Suina</v>
      </c>
      <c r="T1735" t="str">
        <f>VLOOKUP($B1735,SOCS_box_taxonomy!$B$2:$Z$948,17,0)</f>
        <v xml:space="preserve"> Suidae</v>
      </c>
      <c r="U1735" t="str">
        <f>VLOOKUP($B1735,SOCS_box_taxonomy!$B$2:$Z$948,18,0)</f>
        <v>Sus.</v>
      </c>
      <c r="V1735">
        <f>VLOOKUP($B1735,SOCS_box_taxonomy!$B$2:$Z$948,19,0)</f>
        <v>0</v>
      </c>
      <c r="W1735">
        <f>VLOOKUP($B1735,SOCS_box_taxonomy!$B$2:$Z$948,20,0)</f>
        <v>0</v>
      </c>
      <c r="X1735">
        <f>VLOOKUP($B1735,SOCS_box_taxonomy!$B$2:$Z$948,21,0)</f>
        <v>0</v>
      </c>
      <c r="Y1735">
        <f>VLOOKUP($B1735,SOCS_box_taxonomy!$B$2:$Z$948,22,0)</f>
        <v>0</v>
      </c>
      <c r="Z1735">
        <f>$F1735-$E1735+1</f>
        <v>37</v>
      </c>
    </row>
    <row r="1736" spans="1:26">
      <c r="A1736" t="s">
        <v>812</v>
      </c>
      <c r="B1736" t="s">
        <v>1873</v>
      </c>
      <c r="C1736">
        <v>547</v>
      </c>
      <c r="D1736" t="s">
        <v>1762</v>
      </c>
      <c r="E1736">
        <v>1</v>
      </c>
      <c r="F1736">
        <v>199</v>
      </c>
      <c r="G1736">
        <v>7</v>
      </c>
      <c r="I1736" t="str">
        <f>VLOOKUP($B1736,SOCS_box_taxonomy!$B$2:$Z$948,6,0)</f>
        <v>Eukaryota</v>
      </c>
      <c r="J1736" t="str">
        <f>VLOOKUP($B1736,SOCS_box_taxonomy!$B$2:$Z$948,7,0)</f>
        <v xml:space="preserve"> Metazoa</v>
      </c>
      <c r="K1736" t="str">
        <f>VLOOKUP($B1736,SOCS_box_taxonomy!$B$2:$Z$948,8,0)</f>
        <v xml:space="preserve"> Chordata</v>
      </c>
      <c r="L1736" t="str">
        <f>VLOOKUP($B1736,SOCS_box_taxonomy!$B$2:$Z$948,9,0)</f>
        <v xml:space="preserve"> Craniata</v>
      </c>
      <c r="M1736" t="str">
        <f>VLOOKUP($B1736,SOCS_box_taxonomy!$B$2:$Z$948,10,0)</f>
        <v xml:space="preserve"> Vertebrata</v>
      </c>
      <c r="N1736" t="str">
        <f>VLOOKUP($B1736,SOCS_box_taxonomy!$B$2:$Z$948,11,0)</f>
        <v xml:space="preserve"> Euteleostomi</v>
      </c>
      <c r="O1736" t="str">
        <f>VLOOKUP($B1736,SOCS_box_taxonomy!$B$2:$Z$948,12,0)</f>
        <v>Mammalia</v>
      </c>
      <c r="P1736" t="str">
        <f>VLOOKUP($B1736,SOCS_box_taxonomy!$B$2:$Z$948,13,0)</f>
        <v xml:space="preserve"> Eutheria</v>
      </c>
      <c r="Q1736" t="str">
        <f>VLOOKUP($B1736,SOCS_box_taxonomy!$B$2:$Z$948,14,0)</f>
        <v xml:space="preserve"> Laurasiatheria</v>
      </c>
      <c r="R1736" t="str">
        <f>VLOOKUP($B1736,SOCS_box_taxonomy!$B$2:$Z$948,15,0)</f>
        <v xml:space="preserve"> Cetartiodactyla</v>
      </c>
      <c r="S1736" t="str">
        <f>VLOOKUP($B1736,SOCS_box_taxonomy!$B$2:$Z$948,16,0)</f>
        <v xml:space="preserve"> Suina</v>
      </c>
      <c r="T1736" t="str">
        <f>VLOOKUP($B1736,SOCS_box_taxonomy!$B$2:$Z$948,17,0)</f>
        <v xml:space="preserve"> Suidae</v>
      </c>
      <c r="U1736" t="str">
        <f>VLOOKUP($B1736,SOCS_box_taxonomy!$B$2:$Z$948,18,0)</f>
        <v>Sus.</v>
      </c>
      <c r="V1736">
        <f>VLOOKUP($B1736,SOCS_box_taxonomy!$B$2:$Z$948,19,0)</f>
        <v>0</v>
      </c>
      <c r="W1736">
        <f>VLOOKUP($B1736,SOCS_box_taxonomy!$B$2:$Z$948,20,0)</f>
        <v>0</v>
      </c>
      <c r="X1736">
        <f>VLOOKUP($B1736,SOCS_box_taxonomy!$B$2:$Z$948,21,0)</f>
        <v>0</v>
      </c>
      <c r="Y1736">
        <f>VLOOKUP($B1736,SOCS_box_taxonomy!$B$2:$Z$948,22,0)</f>
        <v>0</v>
      </c>
    </row>
    <row r="1737" spans="1:26">
      <c r="A1737" t="s">
        <v>813</v>
      </c>
      <c r="B1737" t="s">
        <v>1874</v>
      </c>
      <c r="C1737">
        <v>1595</v>
      </c>
      <c r="D1737" t="s">
        <v>21</v>
      </c>
      <c r="E1737">
        <v>375</v>
      </c>
      <c r="F1737">
        <v>412</v>
      </c>
      <c r="G1737">
        <v>1016</v>
      </c>
      <c r="H1737" t="s">
        <v>1265</v>
      </c>
      <c r="I1737" t="str">
        <f>VLOOKUP($B1737,SOCS_box_taxonomy!$B$2:$Z$948,6,0)</f>
        <v>Eukaryota</v>
      </c>
      <c r="J1737" t="str">
        <f>VLOOKUP($B1737,SOCS_box_taxonomy!$B$2:$Z$948,7,0)</f>
        <v xml:space="preserve"> Metazoa</v>
      </c>
      <c r="K1737" t="str">
        <f>VLOOKUP($B1737,SOCS_box_taxonomy!$B$2:$Z$948,8,0)</f>
        <v xml:space="preserve"> Chordata</v>
      </c>
      <c r="L1737" t="str">
        <f>VLOOKUP($B1737,SOCS_box_taxonomy!$B$2:$Z$948,9,0)</f>
        <v xml:space="preserve"> Craniata</v>
      </c>
      <c r="M1737" t="str">
        <f>VLOOKUP($B1737,SOCS_box_taxonomy!$B$2:$Z$948,10,0)</f>
        <v xml:space="preserve"> Vertebrata</v>
      </c>
      <c r="N1737" t="str">
        <f>VLOOKUP($B1737,SOCS_box_taxonomy!$B$2:$Z$948,11,0)</f>
        <v xml:space="preserve"> Euteleostomi</v>
      </c>
      <c r="O1737" t="str">
        <f>VLOOKUP($B1737,SOCS_box_taxonomy!$B$2:$Z$948,12,0)</f>
        <v>Actinopterygii</v>
      </c>
      <c r="P1737" t="str">
        <f>VLOOKUP($B1737,SOCS_box_taxonomy!$B$2:$Z$948,13,0)</f>
        <v xml:space="preserve"> Neopterygii</v>
      </c>
      <c r="Q1737" t="str">
        <f>VLOOKUP($B1737,SOCS_box_taxonomy!$B$2:$Z$948,14,0)</f>
        <v xml:space="preserve"> Teleostei</v>
      </c>
      <c r="R1737" t="str">
        <f>VLOOKUP($B1737,SOCS_box_taxonomy!$B$2:$Z$948,15,0)</f>
        <v xml:space="preserve"> Ostariophysi</v>
      </c>
      <c r="S1737" t="str">
        <f>VLOOKUP($B1737,SOCS_box_taxonomy!$B$2:$Z$948,16,0)</f>
        <v xml:space="preserve"> Cypriniformes</v>
      </c>
      <c r="T1737" t="str">
        <f>VLOOKUP($B1737,SOCS_box_taxonomy!$B$2:$Z$948,17,0)</f>
        <v>Cyprinidae</v>
      </c>
      <c r="U1737" t="str">
        <f>VLOOKUP($B1737,SOCS_box_taxonomy!$B$2:$Z$948,18,0)</f>
        <v xml:space="preserve"> Danio.</v>
      </c>
      <c r="V1737">
        <f>VLOOKUP($B1737,SOCS_box_taxonomy!$B$2:$Z$948,19,0)</f>
        <v>0</v>
      </c>
      <c r="W1737">
        <f>VLOOKUP($B1737,SOCS_box_taxonomy!$B$2:$Z$948,20,0)</f>
        <v>0</v>
      </c>
      <c r="X1737">
        <f>VLOOKUP($B1737,SOCS_box_taxonomy!$B$2:$Z$948,21,0)</f>
        <v>0</v>
      </c>
      <c r="Y1737">
        <f>VLOOKUP($B1737,SOCS_box_taxonomy!$B$2:$Z$948,22,0)</f>
        <v>0</v>
      </c>
      <c r="Z1737">
        <f>$F1737-$E1737+1</f>
        <v>38</v>
      </c>
    </row>
    <row r="1738" spans="1:26">
      <c r="A1738" t="s">
        <v>813</v>
      </c>
      <c r="B1738" t="s">
        <v>1874</v>
      </c>
      <c r="C1738">
        <v>1595</v>
      </c>
      <c r="D1738" t="s">
        <v>1340</v>
      </c>
      <c r="E1738">
        <v>1468</v>
      </c>
      <c r="F1738">
        <v>1591</v>
      </c>
      <c r="G1738">
        <v>519</v>
      </c>
      <c r="H1738" t="s">
        <v>1341</v>
      </c>
      <c r="I1738" t="str">
        <f>VLOOKUP($B1738,SOCS_box_taxonomy!$B$2:$Z$948,6,0)</f>
        <v>Eukaryota</v>
      </c>
      <c r="J1738" t="str">
        <f>VLOOKUP($B1738,SOCS_box_taxonomy!$B$2:$Z$948,7,0)</f>
        <v xml:space="preserve"> Metazoa</v>
      </c>
      <c r="K1738" t="str">
        <f>VLOOKUP($B1738,SOCS_box_taxonomy!$B$2:$Z$948,8,0)</f>
        <v xml:space="preserve"> Chordata</v>
      </c>
      <c r="L1738" t="str">
        <f>VLOOKUP($B1738,SOCS_box_taxonomy!$B$2:$Z$948,9,0)</f>
        <v xml:space="preserve"> Craniata</v>
      </c>
      <c r="M1738" t="str">
        <f>VLOOKUP($B1738,SOCS_box_taxonomy!$B$2:$Z$948,10,0)</f>
        <v xml:space="preserve"> Vertebrata</v>
      </c>
      <c r="N1738" t="str">
        <f>VLOOKUP($B1738,SOCS_box_taxonomy!$B$2:$Z$948,11,0)</f>
        <v xml:space="preserve"> Euteleostomi</v>
      </c>
      <c r="O1738" t="str">
        <f>VLOOKUP($B1738,SOCS_box_taxonomy!$B$2:$Z$948,12,0)</f>
        <v>Actinopterygii</v>
      </c>
      <c r="P1738" t="str">
        <f>VLOOKUP($B1738,SOCS_box_taxonomy!$B$2:$Z$948,13,0)</f>
        <v xml:space="preserve"> Neopterygii</v>
      </c>
      <c r="Q1738" t="str">
        <f>VLOOKUP($B1738,SOCS_box_taxonomy!$B$2:$Z$948,14,0)</f>
        <v xml:space="preserve"> Teleostei</v>
      </c>
      <c r="R1738" t="str">
        <f>VLOOKUP($B1738,SOCS_box_taxonomy!$B$2:$Z$948,15,0)</f>
        <v xml:space="preserve"> Ostariophysi</v>
      </c>
      <c r="S1738" t="str">
        <f>VLOOKUP($B1738,SOCS_box_taxonomy!$B$2:$Z$948,16,0)</f>
        <v xml:space="preserve"> Cypriniformes</v>
      </c>
      <c r="T1738" t="str">
        <f>VLOOKUP($B1738,SOCS_box_taxonomy!$B$2:$Z$948,17,0)</f>
        <v>Cyprinidae</v>
      </c>
      <c r="U1738" t="str">
        <f>VLOOKUP($B1738,SOCS_box_taxonomy!$B$2:$Z$948,18,0)</f>
        <v xml:space="preserve"> Danio.</v>
      </c>
      <c r="V1738">
        <f>VLOOKUP($B1738,SOCS_box_taxonomy!$B$2:$Z$948,19,0)</f>
        <v>0</v>
      </c>
      <c r="W1738">
        <f>VLOOKUP($B1738,SOCS_box_taxonomy!$B$2:$Z$948,20,0)</f>
        <v>0</v>
      </c>
      <c r="X1738">
        <f>VLOOKUP($B1738,SOCS_box_taxonomy!$B$2:$Z$948,21,0)</f>
        <v>0</v>
      </c>
      <c r="Y1738">
        <f>VLOOKUP($B1738,SOCS_box_taxonomy!$B$2:$Z$948,22,0)</f>
        <v>0</v>
      </c>
    </row>
    <row r="1739" spans="1:26">
      <c r="A1739" t="s">
        <v>813</v>
      </c>
      <c r="B1739" t="s">
        <v>1874</v>
      </c>
      <c r="C1739">
        <v>1595</v>
      </c>
      <c r="D1739" t="s">
        <v>1266</v>
      </c>
      <c r="E1739">
        <v>74</v>
      </c>
      <c r="F1739">
        <v>109</v>
      </c>
      <c r="G1739">
        <v>121734</v>
      </c>
      <c r="H1739" t="s">
        <v>1267</v>
      </c>
      <c r="I1739" t="str">
        <f>VLOOKUP($B1739,SOCS_box_taxonomy!$B$2:$Z$948,6,0)</f>
        <v>Eukaryota</v>
      </c>
      <c r="J1739" t="str">
        <f>VLOOKUP($B1739,SOCS_box_taxonomy!$B$2:$Z$948,7,0)</f>
        <v xml:space="preserve"> Metazoa</v>
      </c>
      <c r="K1739" t="str">
        <f>VLOOKUP($B1739,SOCS_box_taxonomy!$B$2:$Z$948,8,0)</f>
        <v xml:space="preserve"> Chordata</v>
      </c>
      <c r="L1739" t="str">
        <f>VLOOKUP($B1739,SOCS_box_taxonomy!$B$2:$Z$948,9,0)</f>
        <v xml:space="preserve"> Craniata</v>
      </c>
      <c r="M1739" t="str">
        <f>VLOOKUP($B1739,SOCS_box_taxonomy!$B$2:$Z$948,10,0)</f>
        <v xml:space="preserve"> Vertebrata</v>
      </c>
      <c r="N1739" t="str">
        <f>VLOOKUP($B1739,SOCS_box_taxonomy!$B$2:$Z$948,11,0)</f>
        <v xml:space="preserve"> Euteleostomi</v>
      </c>
      <c r="O1739" t="str">
        <f>VLOOKUP($B1739,SOCS_box_taxonomy!$B$2:$Z$948,12,0)</f>
        <v>Actinopterygii</v>
      </c>
      <c r="P1739" t="str">
        <f>VLOOKUP($B1739,SOCS_box_taxonomy!$B$2:$Z$948,13,0)</f>
        <v xml:space="preserve"> Neopterygii</v>
      </c>
      <c r="Q1739" t="str">
        <f>VLOOKUP($B1739,SOCS_box_taxonomy!$B$2:$Z$948,14,0)</f>
        <v xml:space="preserve"> Teleostei</v>
      </c>
      <c r="R1739" t="str">
        <f>VLOOKUP($B1739,SOCS_box_taxonomy!$B$2:$Z$948,15,0)</f>
        <v xml:space="preserve"> Ostariophysi</v>
      </c>
      <c r="S1739" t="str">
        <f>VLOOKUP($B1739,SOCS_box_taxonomy!$B$2:$Z$948,16,0)</f>
        <v xml:space="preserve"> Cypriniformes</v>
      </c>
      <c r="T1739" t="str">
        <f>VLOOKUP($B1739,SOCS_box_taxonomy!$B$2:$Z$948,17,0)</f>
        <v>Cyprinidae</v>
      </c>
      <c r="U1739" t="str">
        <f>VLOOKUP($B1739,SOCS_box_taxonomy!$B$2:$Z$948,18,0)</f>
        <v xml:space="preserve"> Danio.</v>
      </c>
      <c r="V1739">
        <f>VLOOKUP($B1739,SOCS_box_taxonomy!$B$2:$Z$948,19,0)</f>
        <v>0</v>
      </c>
      <c r="W1739">
        <f>VLOOKUP($B1739,SOCS_box_taxonomy!$B$2:$Z$948,20,0)</f>
        <v>0</v>
      </c>
      <c r="X1739">
        <f>VLOOKUP($B1739,SOCS_box_taxonomy!$B$2:$Z$948,21,0)</f>
        <v>0</v>
      </c>
      <c r="Y1739">
        <f>VLOOKUP($B1739,SOCS_box_taxonomy!$B$2:$Z$948,22,0)</f>
        <v>0</v>
      </c>
    </row>
    <row r="1740" spans="1:26">
      <c r="A1740" t="s">
        <v>813</v>
      </c>
      <c r="B1740" t="s">
        <v>1874</v>
      </c>
      <c r="C1740">
        <v>1595</v>
      </c>
      <c r="D1740" t="s">
        <v>1342</v>
      </c>
      <c r="E1740">
        <v>673</v>
      </c>
      <c r="F1740">
        <v>1429</v>
      </c>
      <c r="G1740">
        <v>16</v>
      </c>
      <c r="I1740" t="str">
        <f>VLOOKUP($B1740,SOCS_box_taxonomy!$B$2:$Z$948,6,0)</f>
        <v>Eukaryota</v>
      </c>
      <c r="J1740" t="str">
        <f>VLOOKUP($B1740,SOCS_box_taxonomy!$B$2:$Z$948,7,0)</f>
        <v xml:space="preserve"> Metazoa</v>
      </c>
      <c r="K1740" t="str">
        <f>VLOOKUP($B1740,SOCS_box_taxonomy!$B$2:$Z$948,8,0)</f>
        <v xml:space="preserve"> Chordata</v>
      </c>
      <c r="L1740" t="str">
        <f>VLOOKUP($B1740,SOCS_box_taxonomy!$B$2:$Z$948,9,0)</f>
        <v xml:space="preserve"> Craniata</v>
      </c>
      <c r="M1740" t="str">
        <f>VLOOKUP($B1740,SOCS_box_taxonomy!$B$2:$Z$948,10,0)</f>
        <v xml:space="preserve"> Vertebrata</v>
      </c>
      <c r="N1740" t="str">
        <f>VLOOKUP($B1740,SOCS_box_taxonomy!$B$2:$Z$948,11,0)</f>
        <v xml:space="preserve"> Euteleostomi</v>
      </c>
      <c r="O1740" t="str">
        <f>VLOOKUP($B1740,SOCS_box_taxonomy!$B$2:$Z$948,12,0)</f>
        <v>Actinopterygii</v>
      </c>
      <c r="P1740" t="str">
        <f>VLOOKUP($B1740,SOCS_box_taxonomy!$B$2:$Z$948,13,0)</f>
        <v xml:space="preserve"> Neopterygii</v>
      </c>
      <c r="Q1740" t="str">
        <f>VLOOKUP($B1740,SOCS_box_taxonomy!$B$2:$Z$948,14,0)</f>
        <v xml:space="preserve"> Teleostei</v>
      </c>
      <c r="R1740" t="str">
        <f>VLOOKUP($B1740,SOCS_box_taxonomy!$B$2:$Z$948,15,0)</f>
        <v xml:space="preserve"> Ostariophysi</v>
      </c>
      <c r="S1740" t="str">
        <f>VLOOKUP($B1740,SOCS_box_taxonomy!$B$2:$Z$948,16,0)</f>
        <v xml:space="preserve"> Cypriniformes</v>
      </c>
      <c r="T1740" t="str">
        <f>VLOOKUP($B1740,SOCS_box_taxonomy!$B$2:$Z$948,17,0)</f>
        <v>Cyprinidae</v>
      </c>
      <c r="U1740" t="str">
        <f>VLOOKUP($B1740,SOCS_box_taxonomy!$B$2:$Z$948,18,0)</f>
        <v xml:space="preserve"> Danio.</v>
      </c>
      <c r="V1740">
        <f>VLOOKUP($B1740,SOCS_box_taxonomy!$B$2:$Z$948,19,0)</f>
        <v>0</v>
      </c>
      <c r="W1740">
        <f>VLOOKUP($B1740,SOCS_box_taxonomy!$B$2:$Z$948,20,0)</f>
        <v>0</v>
      </c>
      <c r="X1740">
        <f>VLOOKUP($B1740,SOCS_box_taxonomy!$B$2:$Z$948,21,0)</f>
        <v>0</v>
      </c>
      <c r="Y1740">
        <f>VLOOKUP($B1740,SOCS_box_taxonomy!$B$2:$Z$948,22,0)</f>
        <v>0</v>
      </c>
    </row>
    <row r="1741" spans="1:26">
      <c r="A1741" t="s">
        <v>814</v>
      </c>
      <c r="B1741" t="s">
        <v>1875</v>
      </c>
      <c r="C1741">
        <v>563</v>
      </c>
      <c r="D1741" t="s">
        <v>1269</v>
      </c>
      <c r="E1741">
        <v>36</v>
      </c>
      <c r="F1741">
        <v>130</v>
      </c>
      <c r="G1741">
        <v>64467</v>
      </c>
      <c r="H1741" t="s">
        <v>1270</v>
      </c>
      <c r="I1741" t="str">
        <f>VLOOKUP($B1741,SOCS_box_taxonomy!$B$2:$Z$948,6,0)</f>
        <v>Eukaryota</v>
      </c>
      <c r="J1741" t="str">
        <f>VLOOKUP($B1741,SOCS_box_taxonomy!$B$2:$Z$948,7,0)</f>
        <v xml:space="preserve"> Metazoa</v>
      </c>
      <c r="K1741" t="str">
        <f>VLOOKUP($B1741,SOCS_box_taxonomy!$B$2:$Z$948,8,0)</f>
        <v xml:space="preserve"> Chordata</v>
      </c>
      <c r="L1741" t="str">
        <f>VLOOKUP($B1741,SOCS_box_taxonomy!$B$2:$Z$948,9,0)</f>
        <v xml:space="preserve"> Craniata</v>
      </c>
      <c r="M1741" t="str">
        <f>VLOOKUP($B1741,SOCS_box_taxonomy!$B$2:$Z$948,10,0)</f>
        <v xml:space="preserve"> Vertebrata</v>
      </c>
      <c r="N1741" t="str">
        <f>VLOOKUP($B1741,SOCS_box_taxonomy!$B$2:$Z$948,11,0)</f>
        <v xml:space="preserve"> Euteleostomi</v>
      </c>
      <c r="O1741" t="str">
        <f>VLOOKUP($B1741,SOCS_box_taxonomy!$B$2:$Z$948,12,0)</f>
        <v>Actinopterygii</v>
      </c>
      <c r="P1741" t="str">
        <f>VLOOKUP($B1741,SOCS_box_taxonomy!$B$2:$Z$948,13,0)</f>
        <v xml:space="preserve"> Neopterygii</v>
      </c>
      <c r="Q1741" t="str">
        <f>VLOOKUP($B1741,SOCS_box_taxonomy!$B$2:$Z$948,14,0)</f>
        <v xml:space="preserve"> Teleostei</v>
      </c>
      <c r="R1741" t="str">
        <f>VLOOKUP($B1741,SOCS_box_taxonomy!$B$2:$Z$948,15,0)</f>
        <v xml:space="preserve"> Ostariophysi</v>
      </c>
      <c r="S1741" t="str">
        <f>VLOOKUP($B1741,SOCS_box_taxonomy!$B$2:$Z$948,16,0)</f>
        <v xml:space="preserve"> Cypriniformes</v>
      </c>
      <c r="T1741" t="str">
        <f>VLOOKUP($B1741,SOCS_box_taxonomy!$B$2:$Z$948,17,0)</f>
        <v>Cyprinidae</v>
      </c>
      <c r="U1741" t="str">
        <f>VLOOKUP($B1741,SOCS_box_taxonomy!$B$2:$Z$948,18,0)</f>
        <v xml:space="preserve"> Danio.</v>
      </c>
      <c r="V1741">
        <f>VLOOKUP($B1741,SOCS_box_taxonomy!$B$2:$Z$948,19,0)</f>
        <v>0</v>
      </c>
      <c r="W1741">
        <f>VLOOKUP($B1741,SOCS_box_taxonomy!$B$2:$Z$948,20,0)</f>
        <v>0</v>
      </c>
      <c r="X1741">
        <f>VLOOKUP($B1741,SOCS_box_taxonomy!$B$2:$Z$948,21,0)</f>
        <v>0</v>
      </c>
      <c r="Y1741">
        <f>VLOOKUP($B1741,SOCS_box_taxonomy!$B$2:$Z$948,22,0)</f>
        <v>0</v>
      </c>
    </row>
    <row r="1742" spans="1:26">
      <c r="A1742" t="s">
        <v>814</v>
      </c>
      <c r="B1742" t="s">
        <v>1875</v>
      </c>
      <c r="C1742">
        <v>563</v>
      </c>
      <c r="D1742" t="s">
        <v>1269</v>
      </c>
      <c r="E1742">
        <v>114</v>
      </c>
      <c r="F1742">
        <v>196</v>
      </c>
      <c r="G1742">
        <v>64467</v>
      </c>
      <c r="H1742" t="s">
        <v>1270</v>
      </c>
      <c r="I1742" t="str">
        <f>VLOOKUP($B1742,SOCS_box_taxonomy!$B$2:$Z$948,6,0)</f>
        <v>Eukaryota</v>
      </c>
      <c r="J1742" t="str">
        <f>VLOOKUP($B1742,SOCS_box_taxonomy!$B$2:$Z$948,7,0)</f>
        <v xml:space="preserve"> Metazoa</v>
      </c>
      <c r="K1742" t="str">
        <f>VLOOKUP($B1742,SOCS_box_taxonomy!$B$2:$Z$948,8,0)</f>
        <v xml:space="preserve"> Chordata</v>
      </c>
      <c r="L1742" t="str">
        <f>VLOOKUP($B1742,SOCS_box_taxonomy!$B$2:$Z$948,9,0)</f>
        <v xml:space="preserve"> Craniata</v>
      </c>
      <c r="M1742" t="str">
        <f>VLOOKUP($B1742,SOCS_box_taxonomy!$B$2:$Z$948,10,0)</f>
        <v xml:space="preserve"> Vertebrata</v>
      </c>
      <c r="N1742" t="str">
        <f>VLOOKUP($B1742,SOCS_box_taxonomy!$B$2:$Z$948,11,0)</f>
        <v xml:space="preserve"> Euteleostomi</v>
      </c>
      <c r="O1742" t="str">
        <f>VLOOKUP($B1742,SOCS_box_taxonomy!$B$2:$Z$948,12,0)</f>
        <v>Actinopterygii</v>
      </c>
      <c r="P1742" t="str">
        <f>VLOOKUP($B1742,SOCS_box_taxonomy!$B$2:$Z$948,13,0)</f>
        <v xml:space="preserve"> Neopterygii</v>
      </c>
      <c r="Q1742" t="str">
        <f>VLOOKUP($B1742,SOCS_box_taxonomy!$B$2:$Z$948,14,0)</f>
        <v xml:space="preserve"> Teleostei</v>
      </c>
      <c r="R1742" t="str">
        <f>VLOOKUP($B1742,SOCS_box_taxonomy!$B$2:$Z$948,15,0)</f>
        <v xml:space="preserve"> Ostariophysi</v>
      </c>
      <c r="S1742" t="str">
        <f>VLOOKUP($B1742,SOCS_box_taxonomy!$B$2:$Z$948,16,0)</f>
        <v xml:space="preserve"> Cypriniformes</v>
      </c>
      <c r="T1742" t="str">
        <f>VLOOKUP($B1742,SOCS_box_taxonomy!$B$2:$Z$948,17,0)</f>
        <v>Cyprinidae</v>
      </c>
      <c r="U1742" t="str">
        <f>VLOOKUP($B1742,SOCS_box_taxonomy!$B$2:$Z$948,18,0)</f>
        <v xml:space="preserve"> Danio.</v>
      </c>
      <c r="V1742">
        <f>VLOOKUP($B1742,SOCS_box_taxonomy!$B$2:$Z$948,19,0)</f>
        <v>0</v>
      </c>
      <c r="W1742">
        <f>VLOOKUP($B1742,SOCS_box_taxonomy!$B$2:$Z$948,20,0)</f>
        <v>0</v>
      </c>
      <c r="X1742">
        <f>VLOOKUP($B1742,SOCS_box_taxonomy!$B$2:$Z$948,21,0)</f>
        <v>0</v>
      </c>
      <c r="Y1742">
        <f>VLOOKUP($B1742,SOCS_box_taxonomy!$B$2:$Z$948,22,0)</f>
        <v>0</v>
      </c>
    </row>
    <row r="1743" spans="1:26">
      <c r="A1743" t="s">
        <v>814</v>
      </c>
      <c r="B1743" t="s">
        <v>1875</v>
      </c>
      <c r="C1743">
        <v>563</v>
      </c>
      <c r="D1743" t="s">
        <v>1269</v>
      </c>
      <c r="E1743">
        <v>194</v>
      </c>
      <c r="F1743">
        <v>262</v>
      </c>
      <c r="G1743">
        <v>64467</v>
      </c>
      <c r="H1743" t="s">
        <v>1270</v>
      </c>
      <c r="I1743" t="str">
        <f>VLOOKUP($B1743,SOCS_box_taxonomy!$B$2:$Z$948,6,0)</f>
        <v>Eukaryota</v>
      </c>
      <c r="J1743" t="str">
        <f>VLOOKUP($B1743,SOCS_box_taxonomy!$B$2:$Z$948,7,0)</f>
        <v xml:space="preserve"> Metazoa</v>
      </c>
      <c r="K1743" t="str">
        <f>VLOOKUP($B1743,SOCS_box_taxonomy!$B$2:$Z$948,8,0)</f>
        <v xml:space="preserve"> Chordata</v>
      </c>
      <c r="L1743" t="str">
        <f>VLOOKUP($B1743,SOCS_box_taxonomy!$B$2:$Z$948,9,0)</f>
        <v xml:space="preserve"> Craniata</v>
      </c>
      <c r="M1743" t="str">
        <f>VLOOKUP($B1743,SOCS_box_taxonomy!$B$2:$Z$948,10,0)</f>
        <v xml:space="preserve"> Vertebrata</v>
      </c>
      <c r="N1743" t="str">
        <f>VLOOKUP($B1743,SOCS_box_taxonomy!$B$2:$Z$948,11,0)</f>
        <v xml:space="preserve"> Euteleostomi</v>
      </c>
      <c r="O1743" t="str">
        <f>VLOOKUP($B1743,SOCS_box_taxonomy!$B$2:$Z$948,12,0)</f>
        <v>Actinopterygii</v>
      </c>
      <c r="P1743" t="str">
        <f>VLOOKUP($B1743,SOCS_box_taxonomy!$B$2:$Z$948,13,0)</f>
        <v xml:space="preserve"> Neopterygii</v>
      </c>
      <c r="Q1743" t="str">
        <f>VLOOKUP($B1743,SOCS_box_taxonomy!$B$2:$Z$948,14,0)</f>
        <v xml:space="preserve"> Teleostei</v>
      </c>
      <c r="R1743" t="str">
        <f>VLOOKUP($B1743,SOCS_box_taxonomy!$B$2:$Z$948,15,0)</f>
        <v xml:space="preserve"> Ostariophysi</v>
      </c>
      <c r="S1743" t="str">
        <f>VLOOKUP($B1743,SOCS_box_taxonomy!$B$2:$Z$948,16,0)</f>
        <v xml:space="preserve"> Cypriniformes</v>
      </c>
      <c r="T1743" t="str">
        <f>VLOOKUP($B1743,SOCS_box_taxonomy!$B$2:$Z$948,17,0)</f>
        <v>Cyprinidae</v>
      </c>
      <c r="U1743" t="str">
        <f>VLOOKUP($B1743,SOCS_box_taxonomy!$B$2:$Z$948,18,0)</f>
        <v xml:space="preserve"> Danio.</v>
      </c>
      <c r="V1743">
        <f>VLOOKUP($B1743,SOCS_box_taxonomy!$B$2:$Z$948,19,0)</f>
        <v>0</v>
      </c>
      <c r="W1743">
        <f>VLOOKUP($B1743,SOCS_box_taxonomy!$B$2:$Z$948,20,0)</f>
        <v>0</v>
      </c>
      <c r="X1743">
        <f>VLOOKUP($B1743,SOCS_box_taxonomy!$B$2:$Z$948,21,0)</f>
        <v>0</v>
      </c>
      <c r="Y1743">
        <f>VLOOKUP($B1743,SOCS_box_taxonomy!$B$2:$Z$948,22,0)</f>
        <v>0</v>
      </c>
    </row>
    <row r="1744" spans="1:26">
      <c r="A1744" t="s">
        <v>814</v>
      </c>
      <c r="B1744" t="s">
        <v>1875</v>
      </c>
      <c r="C1744">
        <v>563</v>
      </c>
      <c r="D1744" t="s">
        <v>1269</v>
      </c>
      <c r="E1744">
        <v>269</v>
      </c>
      <c r="F1744">
        <v>369</v>
      </c>
      <c r="G1744">
        <v>64467</v>
      </c>
      <c r="H1744" t="s">
        <v>1270</v>
      </c>
      <c r="I1744" t="str">
        <f>VLOOKUP($B1744,SOCS_box_taxonomy!$B$2:$Z$948,6,0)</f>
        <v>Eukaryota</v>
      </c>
      <c r="J1744" t="str">
        <f>VLOOKUP($B1744,SOCS_box_taxonomy!$B$2:$Z$948,7,0)</f>
        <v xml:space="preserve"> Metazoa</v>
      </c>
      <c r="K1744" t="str">
        <f>VLOOKUP($B1744,SOCS_box_taxonomy!$B$2:$Z$948,8,0)</f>
        <v xml:space="preserve"> Chordata</v>
      </c>
      <c r="L1744" t="str">
        <f>VLOOKUP($B1744,SOCS_box_taxonomy!$B$2:$Z$948,9,0)</f>
        <v xml:space="preserve"> Craniata</v>
      </c>
      <c r="M1744" t="str">
        <f>VLOOKUP($B1744,SOCS_box_taxonomy!$B$2:$Z$948,10,0)</f>
        <v xml:space="preserve"> Vertebrata</v>
      </c>
      <c r="N1744" t="str">
        <f>VLOOKUP($B1744,SOCS_box_taxonomy!$B$2:$Z$948,11,0)</f>
        <v xml:space="preserve"> Euteleostomi</v>
      </c>
      <c r="O1744" t="str">
        <f>VLOOKUP($B1744,SOCS_box_taxonomy!$B$2:$Z$948,12,0)</f>
        <v>Actinopterygii</v>
      </c>
      <c r="P1744" t="str">
        <f>VLOOKUP($B1744,SOCS_box_taxonomy!$B$2:$Z$948,13,0)</f>
        <v xml:space="preserve"> Neopterygii</v>
      </c>
      <c r="Q1744" t="str">
        <f>VLOOKUP($B1744,SOCS_box_taxonomy!$B$2:$Z$948,14,0)</f>
        <v xml:space="preserve"> Teleostei</v>
      </c>
      <c r="R1744" t="str">
        <f>VLOOKUP($B1744,SOCS_box_taxonomy!$B$2:$Z$948,15,0)</f>
        <v xml:space="preserve"> Ostariophysi</v>
      </c>
      <c r="S1744" t="str">
        <f>VLOOKUP($B1744,SOCS_box_taxonomy!$B$2:$Z$948,16,0)</f>
        <v xml:space="preserve"> Cypriniformes</v>
      </c>
      <c r="T1744" t="str">
        <f>VLOOKUP($B1744,SOCS_box_taxonomy!$B$2:$Z$948,17,0)</f>
        <v>Cyprinidae</v>
      </c>
      <c r="U1744" t="str">
        <f>VLOOKUP($B1744,SOCS_box_taxonomy!$B$2:$Z$948,18,0)</f>
        <v xml:space="preserve"> Danio.</v>
      </c>
      <c r="V1744">
        <f>VLOOKUP($B1744,SOCS_box_taxonomy!$B$2:$Z$948,19,0)</f>
        <v>0</v>
      </c>
      <c r="W1744">
        <f>VLOOKUP($B1744,SOCS_box_taxonomy!$B$2:$Z$948,20,0)</f>
        <v>0</v>
      </c>
      <c r="X1744">
        <f>VLOOKUP($B1744,SOCS_box_taxonomy!$B$2:$Z$948,21,0)</f>
        <v>0</v>
      </c>
      <c r="Y1744">
        <f>VLOOKUP($B1744,SOCS_box_taxonomy!$B$2:$Z$948,22,0)</f>
        <v>0</v>
      </c>
    </row>
    <row r="1745" spans="1:26">
      <c r="A1745" t="s">
        <v>814</v>
      </c>
      <c r="B1745" t="s">
        <v>1875</v>
      </c>
      <c r="C1745">
        <v>563</v>
      </c>
      <c r="D1745" t="s">
        <v>1269</v>
      </c>
      <c r="E1745">
        <v>343</v>
      </c>
      <c r="F1745">
        <v>436</v>
      </c>
      <c r="G1745">
        <v>64467</v>
      </c>
      <c r="H1745" t="s">
        <v>1270</v>
      </c>
      <c r="I1745" t="str">
        <f>VLOOKUP($B1745,SOCS_box_taxonomy!$B$2:$Z$948,6,0)</f>
        <v>Eukaryota</v>
      </c>
      <c r="J1745" t="str">
        <f>VLOOKUP($B1745,SOCS_box_taxonomy!$B$2:$Z$948,7,0)</f>
        <v xml:space="preserve"> Metazoa</v>
      </c>
      <c r="K1745" t="str">
        <f>VLOOKUP($B1745,SOCS_box_taxonomy!$B$2:$Z$948,8,0)</f>
        <v xml:space="preserve"> Chordata</v>
      </c>
      <c r="L1745" t="str">
        <f>VLOOKUP($B1745,SOCS_box_taxonomy!$B$2:$Z$948,9,0)</f>
        <v xml:space="preserve"> Craniata</v>
      </c>
      <c r="M1745" t="str">
        <f>VLOOKUP($B1745,SOCS_box_taxonomy!$B$2:$Z$948,10,0)</f>
        <v xml:space="preserve"> Vertebrata</v>
      </c>
      <c r="N1745" t="str">
        <f>VLOOKUP($B1745,SOCS_box_taxonomy!$B$2:$Z$948,11,0)</f>
        <v xml:space="preserve"> Euteleostomi</v>
      </c>
      <c r="O1745" t="str">
        <f>VLOOKUP($B1745,SOCS_box_taxonomy!$B$2:$Z$948,12,0)</f>
        <v>Actinopterygii</v>
      </c>
      <c r="P1745" t="str">
        <f>VLOOKUP($B1745,SOCS_box_taxonomy!$B$2:$Z$948,13,0)</f>
        <v xml:space="preserve"> Neopterygii</v>
      </c>
      <c r="Q1745" t="str">
        <f>VLOOKUP($B1745,SOCS_box_taxonomy!$B$2:$Z$948,14,0)</f>
        <v xml:space="preserve"> Teleostei</v>
      </c>
      <c r="R1745" t="str">
        <f>VLOOKUP($B1745,SOCS_box_taxonomy!$B$2:$Z$948,15,0)</f>
        <v xml:space="preserve"> Ostariophysi</v>
      </c>
      <c r="S1745" t="str">
        <f>VLOOKUP($B1745,SOCS_box_taxonomy!$B$2:$Z$948,16,0)</f>
        <v xml:space="preserve"> Cypriniformes</v>
      </c>
      <c r="T1745" t="str">
        <f>VLOOKUP($B1745,SOCS_box_taxonomy!$B$2:$Z$948,17,0)</f>
        <v>Cyprinidae</v>
      </c>
      <c r="U1745" t="str">
        <f>VLOOKUP($B1745,SOCS_box_taxonomy!$B$2:$Z$948,18,0)</f>
        <v xml:space="preserve"> Danio.</v>
      </c>
      <c r="V1745">
        <f>VLOOKUP($B1745,SOCS_box_taxonomy!$B$2:$Z$948,19,0)</f>
        <v>0</v>
      </c>
      <c r="W1745">
        <f>VLOOKUP($B1745,SOCS_box_taxonomy!$B$2:$Z$948,20,0)</f>
        <v>0</v>
      </c>
      <c r="X1745">
        <f>VLOOKUP($B1745,SOCS_box_taxonomy!$B$2:$Z$948,21,0)</f>
        <v>0</v>
      </c>
      <c r="Y1745">
        <f>VLOOKUP($B1745,SOCS_box_taxonomy!$B$2:$Z$948,22,0)</f>
        <v>0</v>
      </c>
    </row>
    <row r="1746" spans="1:26">
      <c r="A1746" t="s">
        <v>814</v>
      </c>
      <c r="B1746" t="s">
        <v>1875</v>
      </c>
      <c r="C1746">
        <v>563</v>
      </c>
      <c r="D1746" t="s">
        <v>21</v>
      </c>
      <c r="E1746">
        <v>509</v>
      </c>
      <c r="F1746">
        <v>551</v>
      </c>
      <c r="G1746">
        <v>1016</v>
      </c>
      <c r="H1746" t="s">
        <v>1265</v>
      </c>
      <c r="I1746" t="str">
        <f>VLOOKUP($B1746,SOCS_box_taxonomy!$B$2:$Z$948,6,0)</f>
        <v>Eukaryota</v>
      </c>
      <c r="J1746" t="str">
        <f>VLOOKUP($B1746,SOCS_box_taxonomy!$B$2:$Z$948,7,0)</f>
        <v xml:space="preserve"> Metazoa</v>
      </c>
      <c r="K1746" t="str">
        <f>VLOOKUP($B1746,SOCS_box_taxonomy!$B$2:$Z$948,8,0)</f>
        <v xml:space="preserve"> Chordata</v>
      </c>
      <c r="L1746" t="str">
        <f>VLOOKUP($B1746,SOCS_box_taxonomy!$B$2:$Z$948,9,0)</f>
        <v xml:space="preserve"> Craniata</v>
      </c>
      <c r="M1746" t="str">
        <f>VLOOKUP($B1746,SOCS_box_taxonomy!$B$2:$Z$948,10,0)</f>
        <v xml:space="preserve"> Vertebrata</v>
      </c>
      <c r="N1746" t="str">
        <f>VLOOKUP($B1746,SOCS_box_taxonomy!$B$2:$Z$948,11,0)</f>
        <v xml:space="preserve"> Euteleostomi</v>
      </c>
      <c r="O1746" t="str">
        <f>VLOOKUP($B1746,SOCS_box_taxonomy!$B$2:$Z$948,12,0)</f>
        <v>Actinopterygii</v>
      </c>
      <c r="P1746" t="str">
        <f>VLOOKUP($B1746,SOCS_box_taxonomy!$B$2:$Z$948,13,0)</f>
        <v xml:space="preserve"> Neopterygii</v>
      </c>
      <c r="Q1746" t="str">
        <f>VLOOKUP($B1746,SOCS_box_taxonomy!$B$2:$Z$948,14,0)</f>
        <v xml:space="preserve"> Teleostei</v>
      </c>
      <c r="R1746" t="str">
        <f>VLOOKUP($B1746,SOCS_box_taxonomy!$B$2:$Z$948,15,0)</f>
        <v xml:space="preserve"> Ostariophysi</v>
      </c>
      <c r="S1746" t="str">
        <f>VLOOKUP($B1746,SOCS_box_taxonomy!$B$2:$Z$948,16,0)</f>
        <v xml:space="preserve"> Cypriniformes</v>
      </c>
      <c r="T1746" t="str">
        <f>VLOOKUP($B1746,SOCS_box_taxonomy!$B$2:$Z$948,17,0)</f>
        <v>Cyprinidae</v>
      </c>
      <c r="U1746" t="str">
        <f>VLOOKUP($B1746,SOCS_box_taxonomy!$B$2:$Z$948,18,0)</f>
        <v xml:space="preserve"> Danio.</v>
      </c>
      <c r="V1746">
        <f>VLOOKUP($B1746,SOCS_box_taxonomy!$B$2:$Z$948,19,0)</f>
        <v>0</v>
      </c>
      <c r="W1746">
        <f>VLOOKUP($B1746,SOCS_box_taxonomy!$B$2:$Z$948,20,0)</f>
        <v>0</v>
      </c>
      <c r="X1746">
        <f>VLOOKUP($B1746,SOCS_box_taxonomy!$B$2:$Z$948,21,0)</f>
        <v>0</v>
      </c>
      <c r="Y1746">
        <f>VLOOKUP($B1746,SOCS_box_taxonomy!$B$2:$Z$948,22,0)</f>
        <v>0</v>
      </c>
      <c r="Z1746">
        <f>$F1746-$E1746+1</f>
        <v>43</v>
      </c>
    </row>
    <row r="1747" spans="1:26">
      <c r="A1747" t="s">
        <v>815</v>
      </c>
      <c r="B1747" t="s">
        <v>1876</v>
      </c>
      <c r="C1747">
        <v>1548</v>
      </c>
      <c r="D1747" t="s">
        <v>21</v>
      </c>
      <c r="E1747">
        <v>370</v>
      </c>
      <c r="F1747">
        <v>407</v>
      </c>
      <c r="G1747">
        <v>1016</v>
      </c>
      <c r="H1747" t="s">
        <v>1265</v>
      </c>
      <c r="I1747" t="str">
        <f>VLOOKUP($B1747,SOCS_box_taxonomy!$B$2:$Z$948,6,0)</f>
        <v>Eukaryota</v>
      </c>
      <c r="J1747" t="str">
        <f>VLOOKUP($B1747,SOCS_box_taxonomy!$B$2:$Z$948,7,0)</f>
        <v xml:space="preserve"> Metazoa</v>
      </c>
      <c r="K1747" t="str">
        <f>VLOOKUP($B1747,SOCS_box_taxonomy!$B$2:$Z$948,8,0)</f>
        <v xml:space="preserve"> Chordata</v>
      </c>
      <c r="L1747" t="str">
        <f>VLOOKUP($B1747,SOCS_box_taxonomy!$B$2:$Z$948,9,0)</f>
        <v xml:space="preserve"> Craniata</v>
      </c>
      <c r="M1747" t="str">
        <f>VLOOKUP($B1747,SOCS_box_taxonomy!$B$2:$Z$948,10,0)</f>
        <v xml:space="preserve"> Vertebrata</v>
      </c>
      <c r="N1747" t="str">
        <f>VLOOKUP($B1747,SOCS_box_taxonomy!$B$2:$Z$948,11,0)</f>
        <v xml:space="preserve"> Euteleostomi</v>
      </c>
      <c r="O1747" t="str">
        <f>VLOOKUP($B1747,SOCS_box_taxonomy!$B$2:$Z$948,12,0)</f>
        <v>Actinopterygii</v>
      </c>
      <c r="P1747" t="str">
        <f>VLOOKUP($B1747,SOCS_box_taxonomy!$B$2:$Z$948,13,0)</f>
        <v xml:space="preserve"> Neopterygii</v>
      </c>
      <c r="Q1747" t="str">
        <f>VLOOKUP($B1747,SOCS_box_taxonomy!$B$2:$Z$948,14,0)</f>
        <v xml:space="preserve"> Teleostei</v>
      </c>
      <c r="R1747" t="str">
        <f>VLOOKUP($B1747,SOCS_box_taxonomy!$B$2:$Z$948,15,0)</f>
        <v xml:space="preserve"> Ostariophysi</v>
      </c>
      <c r="S1747" t="str">
        <f>VLOOKUP($B1747,SOCS_box_taxonomy!$B$2:$Z$948,16,0)</f>
        <v xml:space="preserve"> Cypriniformes</v>
      </c>
      <c r="T1747" t="str">
        <f>VLOOKUP($B1747,SOCS_box_taxonomy!$B$2:$Z$948,17,0)</f>
        <v>Cyprinidae</v>
      </c>
      <c r="U1747" t="str">
        <f>VLOOKUP($B1747,SOCS_box_taxonomy!$B$2:$Z$948,18,0)</f>
        <v xml:space="preserve"> Danio.</v>
      </c>
      <c r="V1747">
        <f>VLOOKUP($B1747,SOCS_box_taxonomy!$B$2:$Z$948,19,0)</f>
        <v>0</v>
      </c>
      <c r="W1747">
        <f>VLOOKUP($B1747,SOCS_box_taxonomy!$B$2:$Z$948,20,0)</f>
        <v>0</v>
      </c>
      <c r="X1747">
        <f>VLOOKUP($B1747,SOCS_box_taxonomy!$B$2:$Z$948,21,0)</f>
        <v>0</v>
      </c>
      <c r="Y1747">
        <f>VLOOKUP($B1747,SOCS_box_taxonomy!$B$2:$Z$948,22,0)</f>
        <v>0</v>
      </c>
      <c r="Z1747">
        <f>$F1747-$E1747+1</f>
        <v>38</v>
      </c>
    </row>
    <row r="1748" spans="1:26">
      <c r="A1748" t="s">
        <v>815</v>
      </c>
      <c r="B1748" t="s">
        <v>1876</v>
      </c>
      <c r="C1748">
        <v>1548</v>
      </c>
      <c r="D1748" t="s">
        <v>1340</v>
      </c>
      <c r="E1748">
        <v>1422</v>
      </c>
      <c r="F1748">
        <v>1544</v>
      </c>
      <c r="G1748">
        <v>519</v>
      </c>
      <c r="H1748" t="s">
        <v>1341</v>
      </c>
      <c r="I1748" t="str">
        <f>VLOOKUP($B1748,SOCS_box_taxonomy!$B$2:$Z$948,6,0)</f>
        <v>Eukaryota</v>
      </c>
      <c r="J1748" t="str">
        <f>VLOOKUP($B1748,SOCS_box_taxonomy!$B$2:$Z$948,7,0)</f>
        <v xml:space="preserve"> Metazoa</v>
      </c>
      <c r="K1748" t="str">
        <f>VLOOKUP($B1748,SOCS_box_taxonomy!$B$2:$Z$948,8,0)</f>
        <v xml:space="preserve"> Chordata</v>
      </c>
      <c r="L1748" t="str">
        <f>VLOOKUP($B1748,SOCS_box_taxonomy!$B$2:$Z$948,9,0)</f>
        <v xml:space="preserve"> Craniata</v>
      </c>
      <c r="M1748" t="str">
        <f>VLOOKUP($B1748,SOCS_box_taxonomy!$B$2:$Z$948,10,0)</f>
        <v xml:space="preserve"> Vertebrata</v>
      </c>
      <c r="N1748" t="str">
        <f>VLOOKUP($B1748,SOCS_box_taxonomy!$B$2:$Z$948,11,0)</f>
        <v xml:space="preserve"> Euteleostomi</v>
      </c>
      <c r="O1748" t="str">
        <f>VLOOKUP($B1748,SOCS_box_taxonomy!$B$2:$Z$948,12,0)</f>
        <v>Actinopterygii</v>
      </c>
      <c r="P1748" t="str">
        <f>VLOOKUP($B1748,SOCS_box_taxonomy!$B$2:$Z$948,13,0)</f>
        <v xml:space="preserve"> Neopterygii</v>
      </c>
      <c r="Q1748" t="str">
        <f>VLOOKUP($B1748,SOCS_box_taxonomy!$B$2:$Z$948,14,0)</f>
        <v xml:space="preserve"> Teleostei</v>
      </c>
      <c r="R1748" t="str">
        <f>VLOOKUP($B1748,SOCS_box_taxonomy!$B$2:$Z$948,15,0)</f>
        <v xml:space="preserve"> Ostariophysi</v>
      </c>
      <c r="S1748" t="str">
        <f>VLOOKUP($B1748,SOCS_box_taxonomy!$B$2:$Z$948,16,0)</f>
        <v xml:space="preserve"> Cypriniformes</v>
      </c>
      <c r="T1748" t="str">
        <f>VLOOKUP($B1748,SOCS_box_taxonomy!$B$2:$Z$948,17,0)</f>
        <v>Cyprinidae</v>
      </c>
      <c r="U1748" t="str">
        <f>VLOOKUP($B1748,SOCS_box_taxonomy!$B$2:$Z$948,18,0)</f>
        <v xml:space="preserve"> Danio.</v>
      </c>
      <c r="V1748">
        <f>VLOOKUP($B1748,SOCS_box_taxonomy!$B$2:$Z$948,19,0)</f>
        <v>0</v>
      </c>
      <c r="W1748">
        <f>VLOOKUP($B1748,SOCS_box_taxonomy!$B$2:$Z$948,20,0)</f>
        <v>0</v>
      </c>
      <c r="X1748">
        <f>VLOOKUP($B1748,SOCS_box_taxonomy!$B$2:$Z$948,21,0)</f>
        <v>0</v>
      </c>
      <c r="Y1748">
        <f>VLOOKUP($B1748,SOCS_box_taxonomy!$B$2:$Z$948,22,0)</f>
        <v>0</v>
      </c>
    </row>
    <row r="1749" spans="1:26">
      <c r="A1749" t="s">
        <v>815</v>
      </c>
      <c r="B1749" t="s">
        <v>1876</v>
      </c>
      <c r="C1749">
        <v>1548</v>
      </c>
      <c r="D1749" t="s">
        <v>1342</v>
      </c>
      <c r="E1749">
        <v>666</v>
      </c>
      <c r="F1749">
        <v>1383</v>
      </c>
      <c r="G1749">
        <v>16</v>
      </c>
      <c r="I1749" t="str">
        <f>VLOOKUP($B1749,SOCS_box_taxonomy!$B$2:$Z$948,6,0)</f>
        <v>Eukaryota</v>
      </c>
      <c r="J1749" t="str">
        <f>VLOOKUP($B1749,SOCS_box_taxonomy!$B$2:$Z$948,7,0)</f>
        <v xml:space="preserve"> Metazoa</v>
      </c>
      <c r="K1749" t="str">
        <f>VLOOKUP($B1749,SOCS_box_taxonomy!$B$2:$Z$948,8,0)</f>
        <v xml:space="preserve"> Chordata</v>
      </c>
      <c r="L1749" t="str">
        <f>VLOOKUP($B1749,SOCS_box_taxonomy!$B$2:$Z$948,9,0)</f>
        <v xml:space="preserve"> Craniata</v>
      </c>
      <c r="M1749" t="str">
        <f>VLOOKUP($B1749,SOCS_box_taxonomy!$B$2:$Z$948,10,0)</f>
        <v xml:space="preserve"> Vertebrata</v>
      </c>
      <c r="N1749" t="str">
        <f>VLOOKUP($B1749,SOCS_box_taxonomy!$B$2:$Z$948,11,0)</f>
        <v xml:space="preserve"> Euteleostomi</v>
      </c>
      <c r="O1749" t="str">
        <f>VLOOKUP($B1749,SOCS_box_taxonomy!$B$2:$Z$948,12,0)</f>
        <v>Actinopterygii</v>
      </c>
      <c r="P1749" t="str">
        <f>VLOOKUP($B1749,SOCS_box_taxonomy!$B$2:$Z$948,13,0)</f>
        <v xml:space="preserve"> Neopterygii</v>
      </c>
      <c r="Q1749" t="str">
        <f>VLOOKUP($B1749,SOCS_box_taxonomy!$B$2:$Z$948,14,0)</f>
        <v xml:space="preserve"> Teleostei</v>
      </c>
      <c r="R1749" t="str">
        <f>VLOOKUP($B1749,SOCS_box_taxonomy!$B$2:$Z$948,15,0)</f>
        <v xml:space="preserve"> Ostariophysi</v>
      </c>
      <c r="S1749" t="str">
        <f>VLOOKUP($B1749,SOCS_box_taxonomy!$B$2:$Z$948,16,0)</f>
        <v xml:space="preserve"> Cypriniformes</v>
      </c>
      <c r="T1749" t="str">
        <f>VLOOKUP($B1749,SOCS_box_taxonomy!$B$2:$Z$948,17,0)</f>
        <v>Cyprinidae</v>
      </c>
      <c r="U1749" t="str">
        <f>VLOOKUP($B1749,SOCS_box_taxonomy!$B$2:$Z$948,18,0)</f>
        <v xml:space="preserve"> Danio.</v>
      </c>
      <c r="V1749">
        <f>VLOOKUP($B1749,SOCS_box_taxonomy!$B$2:$Z$948,19,0)</f>
        <v>0</v>
      </c>
      <c r="W1749">
        <f>VLOOKUP($B1749,SOCS_box_taxonomy!$B$2:$Z$948,20,0)</f>
        <v>0</v>
      </c>
      <c r="X1749">
        <f>VLOOKUP($B1749,SOCS_box_taxonomy!$B$2:$Z$948,21,0)</f>
        <v>0</v>
      </c>
      <c r="Y1749">
        <f>VLOOKUP($B1749,SOCS_box_taxonomy!$B$2:$Z$948,22,0)</f>
        <v>0</v>
      </c>
    </row>
    <row r="1750" spans="1:26">
      <c r="A1750" t="s">
        <v>816</v>
      </c>
      <c r="B1750" t="s">
        <v>1877</v>
      </c>
      <c r="C1750">
        <v>519</v>
      </c>
      <c r="D1750" t="s">
        <v>1286</v>
      </c>
      <c r="E1750">
        <v>368</v>
      </c>
      <c r="F1750">
        <v>444</v>
      </c>
      <c r="G1750">
        <v>4403</v>
      </c>
      <c r="H1750" t="s">
        <v>1287</v>
      </c>
      <c r="I1750" t="str">
        <f>VLOOKUP($B1750,SOCS_box_taxonomy!$B$2:$Z$948,6,0)</f>
        <v>Eukaryota</v>
      </c>
      <c r="J1750" t="str">
        <f>VLOOKUP($B1750,SOCS_box_taxonomy!$B$2:$Z$948,7,0)</f>
        <v xml:space="preserve"> Metazoa</v>
      </c>
      <c r="K1750" t="str">
        <f>VLOOKUP($B1750,SOCS_box_taxonomy!$B$2:$Z$948,8,0)</f>
        <v xml:space="preserve"> Chordata</v>
      </c>
      <c r="L1750" t="str">
        <f>VLOOKUP($B1750,SOCS_box_taxonomy!$B$2:$Z$948,9,0)</f>
        <v xml:space="preserve"> Craniata</v>
      </c>
      <c r="M1750" t="str">
        <f>VLOOKUP($B1750,SOCS_box_taxonomy!$B$2:$Z$948,10,0)</f>
        <v xml:space="preserve"> Vertebrata</v>
      </c>
      <c r="N1750" t="str">
        <f>VLOOKUP($B1750,SOCS_box_taxonomy!$B$2:$Z$948,11,0)</f>
        <v xml:space="preserve"> Euteleostomi</v>
      </c>
      <c r="O1750" t="str">
        <f>VLOOKUP($B1750,SOCS_box_taxonomy!$B$2:$Z$948,12,0)</f>
        <v>Actinopterygii</v>
      </c>
      <c r="P1750" t="str">
        <f>VLOOKUP($B1750,SOCS_box_taxonomy!$B$2:$Z$948,13,0)</f>
        <v xml:space="preserve"> Neopterygii</v>
      </c>
      <c r="Q1750" t="str">
        <f>VLOOKUP($B1750,SOCS_box_taxonomy!$B$2:$Z$948,14,0)</f>
        <v xml:space="preserve"> Teleostei</v>
      </c>
      <c r="R1750" t="str">
        <f>VLOOKUP($B1750,SOCS_box_taxonomy!$B$2:$Z$948,15,0)</f>
        <v xml:space="preserve"> Ostariophysi</v>
      </c>
      <c r="S1750" t="str">
        <f>VLOOKUP($B1750,SOCS_box_taxonomy!$B$2:$Z$948,16,0)</f>
        <v xml:space="preserve"> Cypriniformes</v>
      </c>
      <c r="T1750" t="str">
        <f>VLOOKUP($B1750,SOCS_box_taxonomy!$B$2:$Z$948,17,0)</f>
        <v>Cyprinidae</v>
      </c>
      <c r="U1750" t="str">
        <f>VLOOKUP($B1750,SOCS_box_taxonomy!$B$2:$Z$948,18,0)</f>
        <v xml:space="preserve"> Danio.</v>
      </c>
      <c r="V1750">
        <f>VLOOKUP($B1750,SOCS_box_taxonomy!$B$2:$Z$948,19,0)</f>
        <v>0</v>
      </c>
      <c r="W1750">
        <f>VLOOKUP($B1750,SOCS_box_taxonomy!$B$2:$Z$948,20,0)</f>
        <v>0</v>
      </c>
      <c r="X1750">
        <f>VLOOKUP($B1750,SOCS_box_taxonomy!$B$2:$Z$948,21,0)</f>
        <v>0</v>
      </c>
      <c r="Y1750">
        <f>VLOOKUP($B1750,SOCS_box_taxonomy!$B$2:$Z$948,22,0)</f>
        <v>0</v>
      </c>
    </row>
    <row r="1751" spans="1:26">
      <c r="A1751" t="s">
        <v>816</v>
      </c>
      <c r="B1751" t="s">
        <v>1877</v>
      </c>
      <c r="C1751">
        <v>519</v>
      </c>
      <c r="D1751" t="s">
        <v>21</v>
      </c>
      <c r="E1751">
        <v>481</v>
      </c>
      <c r="F1751">
        <v>518</v>
      </c>
      <c r="G1751">
        <v>1016</v>
      </c>
      <c r="H1751" t="s">
        <v>1265</v>
      </c>
      <c r="I1751" t="str">
        <f>VLOOKUP($B1751,SOCS_box_taxonomy!$B$2:$Z$948,6,0)</f>
        <v>Eukaryota</v>
      </c>
      <c r="J1751" t="str">
        <f>VLOOKUP($B1751,SOCS_box_taxonomy!$B$2:$Z$948,7,0)</f>
        <v xml:space="preserve"> Metazoa</v>
      </c>
      <c r="K1751" t="str">
        <f>VLOOKUP($B1751,SOCS_box_taxonomy!$B$2:$Z$948,8,0)</f>
        <v xml:space="preserve"> Chordata</v>
      </c>
      <c r="L1751" t="str">
        <f>VLOOKUP($B1751,SOCS_box_taxonomy!$B$2:$Z$948,9,0)</f>
        <v xml:space="preserve"> Craniata</v>
      </c>
      <c r="M1751" t="str">
        <f>VLOOKUP($B1751,SOCS_box_taxonomy!$B$2:$Z$948,10,0)</f>
        <v xml:space="preserve"> Vertebrata</v>
      </c>
      <c r="N1751" t="str">
        <f>VLOOKUP($B1751,SOCS_box_taxonomy!$B$2:$Z$948,11,0)</f>
        <v xml:space="preserve"> Euteleostomi</v>
      </c>
      <c r="O1751" t="str">
        <f>VLOOKUP($B1751,SOCS_box_taxonomy!$B$2:$Z$948,12,0)</f>
        <v>Actinopterygii</v>
      </c>
      <c r="P1751" t="str">
        <f>VLOOKUP($B1751,SOCS_box_taxonomy!$B$2:$Z$948,13,0)</f>
        <v xml:space="preserve"> Neopterygii</v>
      </c>
      <c r="Q1751" t="str">
        <f>VLOOKUP($B1751,SOCS_box_taxonomy!$B$2:$Z$948,14,0)</f>
        <v xml:space="preserve"> Teleostei</v>
      </c>
      <c r="R1751" t="str">
        <f>VLOOKUP($B1751,SOCS_box_taxonomy!$B$2:$Z$948,15,0)</f>
        <v xml:space="preserve"> Ostariophysi</v>
      </c>
      <c r="S1751" t="str">
        <f>VLOOKUP($B1751,SOCS_box_taxonomy!$B$2:$Z$948,16,0)</f>
        <v xml:space="preserve"> Cypriniformes</v>
      </c>
      <c r="T1751" t="str">
        <f>VLOOKUP($B1751,SOCS_box_taxonomy!$B$2:$Z$948,17,0)</f>
        <v>Cyprinidae</v>
      </c>
      <c r="U1751" t="str">
        <f>VLOOKUP($B1751,SOCS_box_taxonomy!$B$2:$Z$948,18,0)</f>
        <v xml:space="preserve"> Danio.</v>
      </c>
      <c r="V1751">
        <f>VLOOKUP($B1751,SOCS_box_taxonomy!$B$2:$Z$948,19,0)</f>
        <v>0</v>
      </c>
      <c r="W1751">
        <f>VLOOKUP($B1751,SOCS_box_taxonomy!$B$2:$Z$948,20,0)</f>
        <v>0</v>
      </c>
      <c r="X1751">
        <f>VLOOKUP($B1751,SOCS_box_taxonomy!$B$2:$Z$948,21,0)</f>
        <v>0</v>
      </c>
      <c r="Y1751">
        <f>VLOOKUP($B1751,SOCS_box_taxonomy!$B$2:$Z$948,22,0)</f>
        <v>0</v>
      </c>
      <c r="Z1751">
        <f>$F1751-$E1751+1</f>
        <v>38</v>
      </c>
    </row>
    <row r="1752" spans="1:26">
      <c r="A1752" t="s">
        <v>816</v>
      </c>
      <c r="B1752" t="s">
        <v>1877</v>
      </c>
      <c r="C1752">
        <v>519</v>
      </c>
      <c r="D1752" t="s">
        <v>1288</v>
      </c>
      <c r="E1752">
        <v>1</v>
      </c>
      <c r="F1752">
        <v>291</v>
      </c>
      <c r="G1752">
        <v>52</v>
      </c>
      <c r="I1752" t="str">
        <f>VLOOKUP($B1752,SOCS_box_taxonomy!$B$2:$Z$948,6,0)</f>
        <v>Eukaryota</v>
      </c>
      <c r="J1752" t="str">
        <f>VLOOKUP($B1752,SOCS_box_taxonomy!$B$2:$Z$948,7,0)</f>
        <v xml:space="preserve"> Metazoa</v>
      </c>
      <c r="K1752" t="str">
        <f>VLOOKUP($B1752,SOCS_box_taxonomy!$B$2:$Z$948,8,0)</f>
        <v xml:space="preserve"> Chordata</v>
      </c>
      <c r="L1752" t="str">
        <f>VLOOKUP($B1752,SOCS_box_taxonomy!$B$2:$Z$948,9,0)</f>
        <v xml:space="preserve"> Craniata</v>
      </c>
      <c r="M1752" t="str">
        <f>VLOOKUP($B1752,SOCS_box_taxonomy!$B$2:$Z$948,10,0)</f>
        <v xml:space="preserve"> Vertebrata</v>
      </c>
      <c r="N1752" t="str">
        <f>VLOOKUP($B1752,SOCS_box_taxonomy!$B$2:$Z$948,11,0)</f>
        <v xml:space="preserve"> Euteleostomi</v>
      </c>
      <c r="O1752" t="str">
        <f>VLOOKUP($B1752,SOCS_box_taxonomy!$B$2:$Z$948,12,0)</f>
        <v>Actinopterygii</v>
      </c>
      <c r="P1752" t="str">
        <f>VLOOKUP($B1752,SOCS_box_taxonomy!$B$2:$Z$948,13,0)</f>
        <v xml:space="preserve"> Neopterygii</v>
      </c>
      <c r="Q1752" t="str">
        <f>VLOOKUP($B1752,SOCS_box_taxonomy!$B$2:$Z$948,14,0)</f>
        <v xml:space="preserve"> Teleostei</v>
      </c>
      <c r="R1752" t="str">
        <f>VLOOKUP($B1752,SOCS_box_taxonomy!$B$2:$Z$948,15,0)</f>
        <v xml:space="preserve"> Ostariophysi</v>
      </c>
      <c r="S1752" t="str">
        <f>VLOOKUP($B1752,SOCS_box_taxonomy!$B$2:$Z$948,16,0)</f>
        <v xml:space="preserve"> Cypriniformes</v>
      </c>
      <c r="T1752" t="str">
        <f>VLOOKUP($B1752,SOCS_box_taxonomy!$B$2:$Z$948,17,0)</f>
        <v>Cyprinidae</v>
      </c>
      <c r="U1752" t="str">
        <f>VLOOKUP($B1752,SOCS_box_taxonomy!$B$2:$Z$948,18,0)</f>
        <v xml:space="preserve"> Danio.</v>
      </c>
      <c r="V1752">
        <f>VLOOKUP($B1752,SOCS_box_taxonomy!$B$2:$Z$948,19,0)</f>
        <v>0</v>
      </c>
      <c r="W1752">
        <f>VLOOKUP($B1752,SOCS_box_taxonomy!$B$2:$Z$948,20,0)</f>
        <v>0</v>
      </c>
      <c r="X1752">
        <f>VLOOKUP($B1752,SOCS_box_taxonomy!$B$2:$Z$948,21,0)</f>
        <v>0</v>
      </c>
      <c r="Y1752">
        <f>VLOOKUP($B1752,SOCS_box_taxonomy!$B$2:$Z$948,22,0)</f>
        <v>0</v>
      </c>
    </row>
    <row r="1753" spans="1:26">
      <c r="A1753" t="s">
        <v>817</v>
      </c>
      <c r="B1753" t="s">
        <v>1878</v>
      </c>
      <c r="C1753">
        <v>589</v>
      </c>
      <c r="D1753" t="s">
        <v>1269</v>
      </c>
      <c r="E1753">
        <v>124</v>
      </c>
      <c r="F1753">
        <v>215</v>
      </c>
      <c r="G1753">
        <v>64467</v>
      </c>
      <c r="H1753" t="s">
        <v>1270</v>
      </c>
      <c r="I1753" t="str">
        <f>VLOOKUP($B1753,SOCS_box_taxonomy!$B$2:$Z$948,6,0)</f>
        <v>Eukaryota</v>
      </c>
      <c r="J1753" t="str">
        <f>VLOOKUP($B1753,SOCS_box_taxonomy!$B$2:$Z$948,7,0)</f>
        <v xml:space="preserve"> Metazoa</v>
      </c>
      <c r="K1753" t="str">
        <f>VLOOKUP($B1753,SOCS_box_taxonomy!$B$2:$Z$948,8,0)</f>
        <v xml:space="preserve"> Chordata</v>
      </c>
      <c r="L1753" t="str">
        <f>VLOOKUP($B1753,SOCS_box_taxonomy!$B$2:$Z$948,9,0)</f>
        <v xml:space="preserve"> Craniata</v>
      </c>
      <c r="M1753" t="str">
        <f>VLOOKUP($B1753,SOCS_box_taxonomy!$B$2:$Z$948,10,0)</f>
        <v xml:space="preserve"> Vertebrata</v>
      </c>
      <c r="N1753" t="str">
        <f>VLOOKUP($B1753,SOCS_box_taxonomy!$B$2:$Z$948,11,0)</f>
        <v xml:space="preserve"> Euteleostomi</v>
      </c>
      <c r="O1753" t="str">
        <f>VLOOKUP($B1753,SOCS_box_taxonomy!$B$2:$Z$948,12,0)</f>
        <v>Actinopterygii</v>
      </c>
      <c r="P1753" t="str">
        <f>VLOOKUP($B1753,SOCS_box_taxonomy!$B$2:$Z$948,13,0)</f>
        <v xml:space="preserve"> Neopterygii</v>
      </c>
      <c r="Q1753" t="str">
        <f>VLOOKUP($B1753,SOCS_box_taxonomy!$B$2:$Z$948,14,0)</f>
        <v xml:space="preserve"> Teleostei</v>
      </c>
      <c r="R1753" t="str">
        <f>VLOOKUP($B1753,SOCS_box_taxonomy!$B$2:$Z$948,15,0)</f>
        <v xml:space="preserve"> Ostariophysi</v>
      </c>
      <c r="S1753" t="str">
        <f>VLOOKUP($B1753,SOCS_box_taxonomy!$B$2:$Z$948,16,0)</f>
        <v xml:space="preserve"> Cypriniformes</v>
      </c>
      <c r="T1753" t="str">
        <f>VLOOKUP($B1753,SOCS_box_taxonomy!$B$2:$Z$948,17,0)</f>
        <v>Cyprinidae</v>
      </c>
      <c r="U1753" t="str">
        <f>VLOOKUP($B1753,SOCS_box_taxonomy!$B$2:$Z$948,18,0)</f>
        <v xml:space="preserve"> Danio.</v>
      </c>
      <c r="V1753">
        <f>VLOOKUP($B1753,SOCS_box_taxonomy!$B$2:$Z$948,19,0)</f>
        <v>0</v>
      </c>
      <c r="W1753">
        <f>VLOOKUP($B1753,SOCS_box_taxonomy!$B$2:$Z$948,20,0)</f>
        <v>0</v>
      </c>
      <c r="X1753">
        <f>VLOOKUP($B1753,SOCS_box_taxonomy!$B$2:$Z$948,21,0)</f>
        <v>0</v>
      </c>
      <c r="Y1753">
        <f>VLOOKUP($B1753,SOCS_box_taxonomy!$B$2:$Z$948,22,0)</f>
        <v>0</v>
      </c>
    </row>
    <row r="1754" spans="1:26">
      <c r="A1754" t="s">
        <v>817</v>
      </c>
      <c r="B1754" t="s">
        <v>1878</v>
      </c>
      <c r="C1754">
        <v>589</v>
      </c>
      <c r="D1754" t="s">
        <v>1269</v>
      </c>
      <c r="E1754">
        <v>209</v>
      </c>
      <c r="F1754">
        <v>281</v>
      </c>
      <c r="G1754">
        <v>64467</v>
      </c>
      <c r="H1754" t="s">
        <v>1270</v>
      </c>
      <c r="I1754" t="str">
        <f>VLOOKUP($B1754,SOCS_box_taxonomy!$B$2:$Z$948,6,0)</f>
        <v>Eukaryota</v>
      </c>
      <c r="J1754" t="str">
        <f>VLOOKUP($B1754,SOCS_box_taxonomy!$B$2:$Z$948,7,0)</f>
        <v xml:space="preserve"> Metazoa</v>
      </c>
      <c r="K1754" t="str">
        <f>VLOOKUP($B1754,SOCS_box_taxonomy!$B$2:$Z$948,8,0)</f>
        <v xml:space="preserve"> Chordata</v>
      </c>
      <c r="L1754" t="str">
        <f>VLOOKUP($B1754,SOCS_box_taxonomy!$B$2:$Z$948,9,0)</f>
        <v xml:space="preserve"> Craniata</v>
      </c>
      <c r="M1754" t="str">
        <f>VLOOKUP($B1754,SOCS_box_taxonomy!$B$2:$Z$948,10,0)</f>
        <v xml:space="preserve"> Vertebrata</v>
      </c>
      <c r="N1754" t="str">
        <f>VLOOKUP($B1754,SOCS_box_taxonomy!$B$2:$Z$948,11,0)</f>
        <v xml:space="preserve"> Euteleostomi</v>
      </c>
      <c r="O1754" t="str">
        <f>VLOOKUP($B1754,SOCS_box_taxonomy!$B$2:$Z$948,12,0)</f>
        <v>Actinopterygii</v>
      </c>
      <c r="P1754" t="str">
        <f>VLOOKUP($B1754,SOCS_box_taxonomy!$B$2:$Z$948,13,0)</f>
        <v xml:space="preserve"> Neopterygii</v>
      </c>
      <c r="Q1754" t="str">
        <f>VLOOKUP($B1754,SOCS_box_taxonomy!$B$2:$Z$948,14,0)</f>
        <v xml:space="preserve"> Teleostei</v>
      </c>
      <c r="R1754" t="str">
        <f>VLOOKUP($B1754,SOCS_box_taxonomy!$B$2:$Z$948,15,0)</f>
        <v xml:space="preserve"> Ostariophysi</v>
      </c>
      <c r="S1754" t="str">
        <f>VLOOKUP($B1754,SOCS_box_taxonomy!$B$2:$Z$948,16,0)</f>
        <v xml:space="preserve"> Cypriniformes</v>
      </c>
      <c r="T1754" t="str">
        <f>VLOOKUP($B1754,SOCS_box_taxonomy!$B$2:$Z$948,17,0)</f>
        <v>Cyprinidae</v>
      </c>
      <c r="U1754" t="str">
        <f>VLOOKUP($B1754,SOCS_box_taxonomy!$B$2:$Z$948,18,0)</f>
        <v xml:space="preserve"> Danio.</v>
      </c>
      <c r="V1754">
        <f>VLOOKUP($B1754,SOCS_box_taxonomy!$B$2:$Z$948,19,0)</f>
        <v>0</v>
      </c>
      <c r="W1754">
        <f>VLOOKUP($B1754,SOCS_box_taxonomy!$B$2:$Z$948,20,0)</f>
        <v>0</v>
      </c>
      <c r="X1754">
        <f>VLOOKUP($B1754,SOCS_box_taxonomy!$B$2:$Z$948,21,0)</f>
        <v>0</v>
      </c>
      <c r="Y1754">
        <f>VLOOKUP($B1754,SOCS_box_taxonomy!$B$2:$Z$948,22,0)</f>
        <v>0</v>
      </c>
    </row>
    <row r="1755" spans="1:26">
      <c r="A1755" t="s">
        <v>817</v>
      </c>
      <c r="B1755" t="s">
        <v>1878</v>
      </c>
      <c r="C1755">
        <v>589</v>
      </c>
      <c r="D1755" t="s">
        <v>1269</v>
      </c>
      <c r="E1755">
        <v>255</v>
      </c>
      <c r="F1755">
        <v>346</v>
      </c>
      <c r="G1755">
        <v>64467</v>
      </c>
      <c r="H1755" t="s">
        <v>1270</v>
      </c>
      <c r="I1755" t="str">
        <f>VLOOKUP($B1755,SOCS_box_taxonomy!$B$2:$Z$948,6,0)</f>
        <v>Eukaryota</v>
      </c>
      <c r="J1755" t="str">
        <f>VLOOKUP($B1755,SOCS_box_taxonomy!$B$2:$Z$948,7,0)</f>
        <v xml:space="preserve"> Metazoa</v>
      </c>
      <c r="K1755" t="str">
        <f>VLOOKUP($B1755,SOCS_box_taxonomy!$B$2:$Z$948,8,0)</f>
        <v xml:space="preserve"> Chordata</v>
      </c>
      <c r="L1755" t="str">
        <f>VLOOKUP($B1755,SOCS_box_taxonomy!$B$2:$Z$948,9,0)</f>
        <v xml:space="preserve"> Craniata</v>
      </c>
      <c r="M1755" t="str">
        <f>VLOOKUP($B1755,SOCS_box_taxonomy!$B$2:$Z$948,10,0)</f>
        <v xml:space="preserve"> Vertebrata</v>
      </c>
      <c r="N1755" t="str">
        <f>VLOOKUP($B1755,SOCS_box_taxonomy!$B$2:$Z$948,11,0)</f>
        <v xml:space="preserve"> Euteleostomi</v>
      </c>
      <c r="O1755" t="str">
        <f>VLOOKUP($B1755,SOCS_box_taxonomy!$B$2:$Z$948,12,0)</f>
        <v>Actinopterygii</v>
      </c>
      <c r="P1755" t="str">
        <f>VLOOKUP($B1755,SOCS_box_taxonomy!$B$2:$Z$948,13,0)</f>
        <v xml:space="preserve"> Neopterygii</v>
      </c>
      <c r="Q1755" t="str">
        <f>VLOOKUP($B1755,SOCS_box_taxonomy!$B$2:$Z$948,14,0)</f>
        <v xml:space="preserve"> Teleostei</v>
      </c>
      <c r="R1755" t="str">
        <f>VLOOKUP($B1755,SOCS_box_taxonomy!$B$2:$Z$948,15,0)</f>
        <v xml:space="preserve"> Ostariophysi</v>
      </c>
      <c r="S1755" t="str">
        <f>VLOOKUP($B1755,SOCS_box_taxonomy!$B$2:$Z$948,16,0)</f>
        <v xml:space="preserve"> Cypriniformes</v>
      </c>
      <c r="T1755" t="str">
        <f>VLOOKUP($B1755,SOCS_box_taxonomy!$B$2:$Z$948,17,0)</f>
        <v>Cyprinidae</v>
      </c>
      <c r="U1755" t="str">
        <f>VLOOKUP($B1755,SOCS_box_taxonomy!$B$2:$Z$948,18,0)</f>
        <v xml:space="preserve"> Danio.</v>
      </c>
      <c r="V1755">
        <f>VLOOKUP($B1755,SOCS_box_taxonomy!$B$2:$Z$948,19,0)</f>
        <v>0</v>
      </c>
      <c r="W1755">
        <f>VLOOKUP($B1755,SOCS_box_taxonomy!$B$2:$Z$948,20,0)</f>
        <v>0</v>
      </c>
      <c r="X1755">
        <f>VLOOKUP($B1755,SOCS_box_taxonomy!$B$2:$Z$948,21,0)</f>
        <v>0</v>
      </c>
      <c r="Y1755">
        <f>VLOOKUP($B1755,SOCS_box_taxonomy!$B$2:$Z$948,22,0)</f>
        <v>0</v>
      </c>
    </row>
    <row r="1756" spans="1:26">
      <c r="A1756" t="s">
        <v>817</v>
      </c>
      <c r="B1756" t="s">
        <v>1878</v>
      </c>
      <c r="C1756">
        <v>589</v>
      </c>
      <c r="D1756" t="s">
        <v>1269</v>
      </c>
      <c r="E1756">
        <v>349</v>
      </c>
      <c r="F1756">
        <v>451</v>
      </c>
      <c r="G1756">
        <v>64467</v>
      </c>
      <c r="H1756" t="s">
        <v>1270</v>
      </c>
      <c r="I1756" t="str">
        <f>VLOOKUP($B1756,SOCS_box_taxonomy!$B$2:$Z$948,6,0)</f>
        <v>Eukaryota</v>
      </c>
      <c r="J1756" t="str">
        <f>VLOOKUP($B1756,SOCS_box_taxonomy!$B$2:$Z$948,7,0)</f>
        <v xml:space="preserve"> Metazoa</v>
      </c>
      <c r="K1756" t="str">
        <f>VLOOKUP($B1756,SOCS_box_taxonomy!$B$2:$Z$948,8,0)</f>
        <v xml:space="preserve"> Chordata</v>
      </c>
      <c r="L1756" t="str">
        <f>VLOOKUP($B1756,SOCS_box_taxonomy!$B$2:$Z$948,9,0)</f>
        <v xml:space="preserve"> Craniata</v>
      </c>
      <c r="M1756" t="str">
        <f>VLOOKUP($B1756,SOCS_box_taxonomy!$B$2:$Z$948,10,0)</f>
        <v xml:space="preserve"> Vertebrata</v>
      </c>
      <c r="N1756" t="str">
        <f>VLOOKUP($B1756,SOCS_box_taxonomy!$B$2:$Z$948,11,0)</f>
        <v xml:space="preserve"> Euteleostomi</v>
      </c>
      <c r="O1756" t="str">
        <f>VLOOKUP($B1756,SOCS_box_taxonomy!$B$2:$Z$948,12,0)</f>
        <v>Actinopterygii</v>
      </c>
      <c r="P1756" t="str">
        <f>VLOOKUP($B1756,SOCS_box_taxonomy!$B$2:$Z$948,13,0)</f>
        <v xml:space="preserve"> Neopterygii</v>
      </c>
      <c r="Q1756" t="str">
        <f>VLOOKUP($B1756,SOCS_box_taxonomy!$B$2:$Z$948,14,0)</f>
        <v xml:space="preserve"> Teleostei</v>
      </c>
      <c r="R1756" t="str">
        <f>VLOOKUP($B1756,SOCS_box_taxonomy!$B$2:$Z$948,15,0)</f>
        <v xml:space="preserve"> Ostariophysi</v>
      </c>
      <c r="S1756" t="str">
        <f>VLOOKUP($B1756,SOCS_box_taxonomy!$B$2:$Z$948,16,0)</f>
        <v xml:space="preserve"> Cypriniformes</v>
      </c>
      <c r="T1756" t="str">
        <f>VLOOKUP($B1756,SOCS_box_taxonomy!$B$2:$Z$948,17,0)</f>
        <v>Cyprinidae</v>
      </c>
      <c r="U1756" t="str">
        <f>VLOOKUP($B1756,SOCS_box_taxonomy!$B$2:$Z$948,18,0)</f>
        <v xml:space="preserve"> Danio.</v>
      </c>
      <c r="V1756">
        <f>VLOOKUP($B1756,SOCS_box_taxonomy!$B$2:$Z$948,19,0)</f>
        <v>0</v>
      </c>
      <c r="W1756">
        <f>VLOOKUP($B1756,SOCS_box_taxonomy!$B$2:$Z$948,20,0)</f>
        <v>0</v>
      </c>
      <c r="X1756">
        <f>VLOOKUP($B1756,SOCS_box_taxonomy!$B$2:$Z$948,21,0)</f>
        <v>0</v>
      </c>
      <c r="Y1756">
        <f>VLOOKUP($B1756,SOCS_box_taxonomy!$B$2:$Z$948,22,0)</f>
        <v>0</v>
      </c>
    </row>
    <row r="1757" spans="1:26">
      <c r="A1757" t="s">
        <v>817</v>
      </c>
      <c r="B1757" t="s">
        <v>1878</v>
      </c>
      <c r="C1757">
        <v>589</v>
      </c>
      <c r="D1757" t="s">
        <v>21</v>
      </c>
      <c r="E1757">
        <v>533</v>
      </c>
      <c r="F1757">
        <v>575</v>
      </c>
      <c r="G1757">
        <v>1016</v>
      </c>
      <c r="H1757" t="s">
        <v>1265</v>
      </c>
      <c r="I1757" t="str">
        <f>VLOOKUP($B1757,SOCS_box_taxonomy!$B$2:$Z$948,6,0)</f>
        <v>Eukaryota</v>
      </c>
      <c r="J1757" t="str">
        <f>VLOOKUP($B1757,SOCS_box_taxonomy!$B$2:$Z$948,7,0)</f>
        <v xml:space="preserve"> Metazoa</v>
      </c>
      <c r="K1757" t="str">
        <f>VLOOKUP($B1757,SOCS_box_taxonomy!$B$2:$Z$948,8,0)</f>
        <v xml:space="preserve"> Chordata</v>
      </c>
      <c r="L1757" t="str">
        <f>VLOOKUP($B1757,SOCS_box_taxonomy!$B$2:$Z$948,9,0)</f>
        <v xml:space="preserve"> Craniata</v>
      </c>
      <c r="M1757" t="str">
        <f>VLOOKUP($B1757,SOCS_box_taxonomy!$B$2:$Z$948,10,0)</f>
        <v xml:space="preserve"> Vertebrata</v>
      </c>
      <c r="N1757" t="str">
        <f>VLOOKUP($B1757,SOCS_box_taxonomy!$B$2:$Z$948,11,0)</f>
        <v xml:space="preserve"> Euteleostomi</v>
      </c>
      <c r="O1757" t="str">
        <f>VLOOKUP($B1757,SOCS_box_taxonomy!$B$2:$Z$948,12,0)</f>
        <v>Actinopterygii</v>
      </c>
      <c r="P1757" t="str">
        <f>VLOOKUP($B1757,SOCS_box_taxonomy!$B$2:$Z$948,13,0)</f>
        <v xml:space="preserve"> Neopterygii</v>
      </c>
      <c r="Q1757" t="str">
        <f>VLOOKUP($B1757,SOCS_box_taxonomy!$B$2:$Z$948,14,0)</f>
        <v xml:space="preserve"> Teleostei</v>
      </c>
      <c r="R1757" t="str">
        <f>VLOOKUP($B1757,SOCS_box_taxonomy!$B$2:$Z$948,15,0)</f>
        <v xml:space="preserve"> Ostariophysi</v>
      </c>
      <c r="S1757" t="str">
        <f>VLOOKUP($B1757,SOCS_box_taxonomy!$B$2:$Z$948,16,0)</f>
        <v xml:space="preserve"> Cypriniformes</v>
      </c>
      <c r="T1757" t="str">
        <f>VLOOKUP($B1757,SOCS_box_taxonomy!$B$2:$Z$948,17,0)</f>
        <v>Cyprinidae</v>
      </c>
      <c r="U1757" t="str">
        <f>VLOOKUP($B1757,SOCS_box_taxonomy!$B$2:$Z$948,18,0)</f>
        <v xml:space="preserve"> Danio.</v>
      </c>
      <c r="V1757">
        <f>VLOOKUP($B1757,SOCS_box_taxonomy!$B$2:$Z$948,19,0)</f>
        <v>0</v>
      </c>
      <c r="W1757">
        <f>VLOOKUP($B1757,SOCS_box_taxonomy!$B$2:$Z$948,20,0)</f>
        <v>0</v>
      </c>
      <c r="X1757">
        <f>VLOOKUP($B1757,SOCS_box_taxonomy!$B$2:$Z$948,21,0)</f>
        <v>0</v>
      </c>
      <c r="Y1757">
        <f>VLOOKUP($B1757,SOCS_box_taxonomy!$B$2:$Z$948,22,0)</f>
        <v>0</v>
      </c>
      <c r="Z1757">
        <f>$F1757-$E1757+1</f>
        <v>43</v>
      </c>
    </row>
    <row r="1758" spans="1:26">
      <c r="A1758" t="s">
        <v>818</v>
      </c>
      <c r="B1758" t="s">
        <v>1879</v>
      </c>
      <c r="C1758">
        <v>661</v>
      </c>
      <c r="D1758" t="s">
        <v>1319</v>
      </c>
      <c r="E1758">
        <v>458</v>
      </c>
      <c r="F1758">
        <v>488</v>
      </c>
      <c r="G1758">
        <v>5717</v>
      </c>
      <c r="H1758" t="s">
        <v>1320</v>
      </c>
      <c r="I1758" t="str">
        <f>VLOOKUP($B1758,SOCS_box_taxonomy!$B$2:$Z$948,6,0)</f>
        <v>Eukaryota</v>
      </c>
      <c r="J1758" t="str">
        <f>VLOOKUP($B1758,SOCS_box_taxonomy!$B$2:$Z$948,7,0)</f>
        <v xml:space="preserve"> Metazoa</v>
      </c>
      <c r="K1758" t="str">
        <f>VLOOKUP($B1758,SOCS_box_taxonomy!$B$2:$Z$948,8,0)</f>
        <v xml:space="preserve"> Chordata</v>
      </c>
      <c r="L1758" t="str">
        <f>VLOOKUP($B1758,SOCS_box_taxonomy!$B$2:$Z$948,9,0)</f>
        <v xml:space="preserve"> Craniata</v>
      </c>
      <c r="M1758" t="str">
        <f>VLOOKUP($B1758,SOCS_box_taxonomy!$B$2:$Z$948,10,0)</f>
        <v xml:space="preserve"> Vertebrata</v>
      </c>
      <c r="N1758" t="str">
        <f>VLOOKUP($B1758,SOCS_box_taxonomy!$B$2:$Z$948,11,0)</f>
        <v xml:space="preserve"> Euteleostomi</v>
      </c>
      <c r="O1758" t="str">
        <f>VLOOKUP($B1758,SOCS_box_taxonomy!$B$2:$Z$948,12,0)</f>
        <v>Actinopterygii</v>
      </c>
      <c r="P1758" t="str">
        <f>VLOOKUP($B1758,SOCS_box_taxonomy!$B$2:$Z$948,13,0)</f>
        <v xml:space="preserve"> Neopterygii</v>
      </c>
      <c r="Q1758" t="str">
        <f>VLOOKUP($B1758,SOCS_box_taxonomy!$B$2:$Z$948,14,0)</f>
        <v xml:space="preserve"> Teleostei</v>
      </c>
      <c r="R1758" t="str">
        <f>VLOOKUP($B1758,SOCS_box_taxonomy!$B$2:$Z$948,15,0)</f>
        <v xml:space="preserve"> Ostariophysi</v>
      </c>
      <c r="S1758" t="str">
        <f>VLOOKUP($B1758,SOCS_box_taxonomy!$B$2:$Z$948,16,0)</f>
        <v xml:space="preserve"> Cypriniformes</v>
      </c>
      <c r="T1758" t="str">
        <f>VLOOKUP($B1758,SOCS_box_taxonomy!$B$2:$Z$948,17,0)</f>
        <v>Cyprinidae</v>
      </c>
      <c r="U1758" t="str">
        <f>VLOOKUP($B1758,SOCS_box_taxonomy!$B$2:$Z$948,18,0)</f>
        <v xml:space="preserve"> Danio.</v>
      </c>
      <c r="V1758">
        <f>VLOOKUP($B1758,SOCS_box_taxonomy!$B$2:$Z$948,19,0)</f>
        <v>0</v>
      </c>
      <c r="W1758">
        <f>VLOOKUP($B1758,SOCS_box_taxonomy!$B$2:$Z$948,20,0)</f>
        <v>0</v>
      </c>
      <c r="X1758">
        <f>VLOOKUP($B1758,SOCS_box_taxonomy!$B$2:$Z$948,21,0)</f>
        <v>0</v>
      </c>
      <c r="Y1758">
        <f>VLOOKUP($B1758,SOCS_box_taxonomy!$B$2:$Z$948,22,0)</f>
        <v>0</v>
      </c>
    </row>
    <row r="1759" spans="1:26">
      <c r="A1759" t="s">
        <v>818</v>
      </c>
      <c r="B1759" t="s">
        <v>1879</v>
      </c>
      <c r="C1759">
        <v>661</v>
      </c>
      <c r="D1759" t="s">
        <v>1269</v>
      </c>
      <c r="E1759">
        <v>126</v>
      </c>
      <c r="F1759">
        <v>220</v>
      </c>
      <c r="G1759">
        <v>64467</v>
      </c>
      <c r="H1759" t="s">
        <v>1270</v>
      </c>
      <c r="I1759" t="str">
        <f>VLOOKUP($B1759,SOCS_box_taxonomy!$B$2:$Z$948,6,0)</f>
        <v>Eukaryota</v>
      </c>
      <c r="J1759" t="str">
        <f>VLOOKUP($B1759,SOCS_box_taxonomy!$B$2:$Z$948,7,0)</f>
        <v xml:space="preserve"> Metazoa</v>
      </c>
      <c r="K1759" t="str">
        <f>VLOOKUP($B1759,SOCS_box_taxonomy!$B$2:$Z$948,8,0)</f>
        <v xml:space="preserve"> Chordata</v>
      </c>
      <c r="L1759" t="str">
        <f>VLOOKUP($B1759,SOCS_box_taxonomy!$B$2:$Z$948,9,0)</f>
        <v xml:space="preserve"> Craniata</v>
      </c>
      <c r="M1759" t="str">
        <f>VLOOKUP($B1759,SOCS_box_taxonomy!$B$2:$Z$948,10,0)</f>
        <v xml:space="preserve"> Vertebrata</v>
      </c>
      <c r="N1759" t="str">
        <f>VLOOKUP($B1759,SOCS_box_taxonomy!$B$2:$Z$948,11,0)</f>
        <v xml:space="preserve"> Euteleostomi</v>
      </c>
      <c r="O1759" t="str">
        <f>VLOOKUP($B1759,SOCS_box_taxonomy!$B$2:$Z$948,12,0)</f>
        <v>Actinopterygii</v>
      </c>
      <c r="P1759" t="str">
        <f>VLOOKUP($B1759,SOCS_box_taxonomy!$B$2:$Z$948,13,0)</f>
        <v xml:space="preserve"> Neopterygii</v>
      </c>
      <c r="Q1759" t="str">
        <f>VLOOKUP($B1759,SOCS_box_taxonomy!$B$2:$Z$948,14,0)</f>
        <v xml:space="preserve"> Teleostei</v>
      </c>
      <c r="R1759" t="str">
        <f>VLOOKUP($B1759,SOCS_box_taxonomy!$B$2:$Z$948,15,0)</f>
        <v xml:space="preserve"> Ostariophysi</v>
      </c>
      <c r="S1759" t="str">
        <f>VLOOKUP($B1759,SOCS_box_taxonomy!$B$2:$Z$948,16,0)</f>
        <v xml:space="preserve"> Cypriniformes</v>
      </c>
      <c r="T1759" t="str">
        <f>VLOOKUP($B1759,SOCS_box_taxonomy!$B$2:$Z$948,17,0)</f>
        <v>Cyprinidae</v>
      </c>
      <c r="U1759" t="str">
        <f>VLOOKUP($B1759,SOCS_box_taxonomy!$B$2:$Z$948,18,0)</f>
        <v xml:space="preserve"> Danio.</v>
      </c>
      <c r="V1759">
        <f>VLOOKUP($B1759,SOCS_box_taxonomy!$B$2:$Z$948,19,0)</f>
        <v>0</v>
      </c>
      <c r="W1759">
        <f>VLOOKUP($B1759,SOCS_box_taxonomy!$B$2:$Z$948,20,0)</f>
        <v>0</v>
      </c>
      <c r="X1759">
        <f>VLOOKUP($B1759,SOCS_box_taxonomy!$B$2:$Z$948,21,0)</f>
        <v>0</v>
      </c>
      <c r="Y1759">
        <f>VLOOKUP($B1759,SOCS_box_taxonomy!$B$2:$Z$948,22,0)</f>
        <v>0</v>
      </c>
    </row>
    <row r="1760" spans="1:26">
      <c r="A1760" t="s">
        <v>818</v>
      </c>
      <c r="B1760" t="s">
        <v>1879</v>
      </c>
      <c r="C1760">
        <v>661</v>
      </c>
      <c r="D1760" t="s">
        <v>1269</v>
      </c>
      <c r="E1760">
        <v>200</v>
      </c>
      <c r="F1760">
        <v>286</v>
      </c>
      <c r="G1760">
        <v>64467</v>
      </c>
      <c r="H1760" t="s">
        <v>1270</v>
      </c>
      <c r="I1760" t="str">
        <f>VLOOKUP($B1760,SOCS_box_taxonomy!$B$2:$Z$948,6,0)</f>
        <v>Eukaryota</v>
      </c>
      <c r="J1760" t="str">
        <f>VLOOKUP($B1760,SOCS_box_taxonomy!$B$2:$Z$948,7,0)</f>
        <v xml:space="preserve"> Metazoa</v>
      </c>
      <c r="K1760" t="str">
        <f>VLOOKUP($B1760,SOCS_box_taxonomy!$B$2:$Z$948,8,0)</f>
        <v xml:space="preserve"> Chordata</v>
      </c>
      <c r="L1760" t="str">
        <f>VLOOKUP($B1760,SOCS_box_taxonomy!$B$2:$Z$948,9,0)</f>
        <v xml:space="preserve"> Craniata</v>
      </c>
      <c r="M1760" t="str">
        <f>VLOOKUP($B1760,SOCS_box_taxonomy!$B$2:$Z$948,10,0)</f>
        <v xml:space="preserve"> Vertebrata</v>
      </c>
      <c r="N1760" t="str">
        <f>VLOOKUP($B1760,SOCS_box_taxonomy!$B$2:$Z$948,11,0)</f>
        <v xml:space="preserve"> Euteleostomi</v>
      </c>
      <c r="O1760" t="str">
        <f>VLOOKUP($B1760,SOCS_box_taxonomy!$B$2:$Z$948,12,0)</f>
        <v>Actinopterygii</v>
      </c>
      <c r="P1760" t="str">
        <f>VLOOKUP($B1760,SOCS_box_taxonomy!$B$2:$Z$948,13,0)</f>
        <v xml:space="preserve"> Neopterygii</v>
      </c>
      <c r="Q1760" t="str">
        <f>VLOOKUP($B1760,SOCS_box_taxonomy!$B$2:$Z$948,14,0)</f>
        <v xml:space="preserve"> Teleostei</v>
      </c>
      <c r="R1760" t="str">
        <f>VLOOKUP($B1760,SOCS_box_taxonomy!$B$2:$Z$948,15,0)</f>
        <v xml:space="preserve"> Ostariophysi</v>
      </c>
      <c r="S1760" t="str">
        <f>VLOOKUP($B1760,SOCS_box_taxonomy!$B$2:$Z$948,16,0)</f>
        <v xml:space="preserve"> Cypriniformes</v>
      </c>
      <c r="T1760" t="str">
        <f>VLOOKUP($B1760,SOCS_box_taxonomy!$B$2:$Z$948,17,0)</f>
        <v>Cyprinidae</v>
      </c>
      <c r="U1760" t="str">
        <f>VLOOKUP($B1760,SOCS_box_taxonomy!$B$2:$Z$948,18,0)</f>
        <v xml:space="preserve"> Danio.</v>
      </c>
      <c r="V1760">
        <f>VLOOKUP($B1760,SOCS_box_taxonomy!$B$2:$Z$948,19,0)</f>
        <v>0</v>
      </c>
      <c r="W1760">
        <f>VLOOKUP($B1760,SOCS_box_taxonomy!$B$2:$Z$948,20,0)</f>
        <v>0</v>
      </c>
      <c r="X1760">
        <f>VLOOKUP($B1760,SOCS_box_taxonomy!$B$2:$Z$948,21,0)</f>
        <v>0</v>
      </c>
      <c r="Y1760">
        <f>VLOOKUP($B1760,SOCS_box_taxonomy!$B$2:$Z$948,22,0)</f>
        <v>0</v>
      </c>
    </row>
    <row r="1761" spans="1:26">
      <c r="A1761" t="s">
        <v>818</v>
      </c>
      <c r="B1761" t="s">
        <v>1879</v>
      </c>
      <c r="C1761">
        <v>661</v>
      </c>
      <c r="D1761" t="s">
        <v>1269</v>
      </c>
      <c r="E1761">
        <v>293</v>
      </c>
      <c r="F1761">
        <v>385</v>
      </c>
      <c r="G1761">
        <v>64467</v>
      </c>
      <c r="H1761" t="s">
        <v>1270</v>
      </c>
      <c r="I1761" t="str">
        <f>VLOOKUP($B1761,SOCS_box_taxonomy!$B$2:$Z$948,6,0)</f>
        <v>Eukaryota</v>
      </c>
      <c r="J1761" t="str">
        <f>VLOOKUP($B1761,SOCS_box_taxonomy!$B$2:$Z$948,7,0)</f>
        <v xml:space="preserve"> Metazoa</v>
      </c>
      <c r="K1761" t="str">
        <f>VLOOKUP($B1761,SOCS_box_taxonomy!$B$2:$Z$948,8,0)</f>
        <v xml:space="preserve"> Chordata</v>
      </c>
      <c r="L1761" t="str">
        <f>VLOOKUP($B1761,SOCS_box_taxonomy!$B$2:$Z$948,9,0)</f>
        <v xml:space="preserve"> Craniata</v>
      </c>
      <c r="M1761" t="str">
        <f>VLOOKUP($B1761,SOCS_box_taxonomy!$B$2:$Z$948,10,0)</f>
        <v xml:space="preserve"> Vertebrata</v>
      </c>
      <c r="N1761" t="str">
        <f>VLOOKUP($B1761,SOCS_box_taxonomy!$B$2:$Z$948,11,0)</f>
        <v xml:space="preserve"> Euteleostomi</v>
      </c>
      <c r="O1761" t="str">
        <f>VLOOKUP($B1761,SOCS_box_taxonomy!$B$2:$Z$948,12,0)</f>
        <v>Actinopterygii</v>
      </c>
      <c r="P1761" t="str">
        <f>VLOOKUP($B1761,SOCS_box_taxonomy!$B$2:$Z$948,13,0)</f>
        <v xml:space="preserve"> Neopterygii</v>
      </c>
      <c r="Q1761" t="str">
        <f>VLOOKUP($B1761,SOCS_box_taxonomy!$B$2:$Z$948,14,0)</f>
        <v xml:space="preserve"> Teleostei</v>
      </c>
      <c r="R1761" t="str">
        <f>VLOOKUP($B1761,SOCS_box_taxonomy!$B$2:$Z$948,15,0)</f>
        <v xml:space="preserve"> Ostariophysi</v>
      </c>
      <c r="S1761" t="str">
        <f>VLOOKUP($B1761,SOCS_box_taxonomy!$B$2:$Z$948,16,0)</f>
        <v xml:space="preserve"> Cypriniformes</v>
      </c>
      <c r="T1761" t="str">
        <f>VLOOKUP($B1761,SOCS_box_taxonomy!$B$2:$Z$948,17,0)</f>
        <v>Cyprinidae</v>
      </c>
      <c r="U1761" t="str">
        <f>VLOOKUP($B1761,SOCS_box_taxonomy!$B$2:$Z$948,18,0)</f>
        <v xml:space="preserve"> Danio.</v>
      </c>
      <c r="V1761">
        <f>VLOOKUP($B1761,SOCS_box_taxonomy!$B$2:$Z$948,19,0)</f>
        <v>0</v>
      </c>
      <c r="W1761">
        <f>VLOOKUP($B1761,SOCS_box_taxonomy!$B$2:$Z$948,20,0)</f>
        <v>0</v>
      </c>
      <c r="X1761">
        <f>VLOOKUP($B1761,SOCS_box_taxonomy!$B$2:$Z$948,21,0)</f>
        <v>0</v>
      </c>
      <c r="Y1761">
        <f>VLOOKUP($B1761,SOCS_box_taxonomy!$B$2:$Z$948,22,0)</f>
        <v>0</v>
      </c>
    </row>
    <row r="1762" spans="1:26">
      <c r="A1762" t="s">
        <v>818</v>
      </c>
      <c r="B1762" t="s">
        <v>1879</v>
      </c>
      <c r="C1762">
        <v>661</v>
      </c>
      <c r="D1762" t="s">
        <v>1269</v>
      </c>
      <c r="E1762">
        <v>359</v>
      </c>
      <c r="F1762">
        <v>459</v>
      </c>
      <c r="G1762">
        <v>64467</v>
      </c>
      <c r="H1762" t="s">
        <v>1270</v>
      </c>
      <c r="I1762" t="str">
        <f>VLOOKUP($B1762,SOCS_box_taxonomy!$B$2:$Z$948,6,0)</f>
        <v>Eukaryota</v>
      </c>
      <c r="J1762" t="str">
        <f>VLOOKUP($B1762,SOCS_box_taxonomy!$B$2:$Z$948,7,0)</f>
        <v xml:space="preserve"> Metazoa</v>
      </c>
      <c r="K1762" t="str">
        <f>VLOOKUP($B1762,SOCS_box_taxonomy!$B$2:$Z$948,8,0)</f>
        <v xml:space="preserve"> Chordata</v>
      </c>
      <c r="L1762" t="str">
        <f>VLOOKUP($B1762,SOCS_box_taxonomy!$B$2:$Z$948,9,0)</f>
        <v xml:space="preserve"> Craniata</v>
      </c>
      <c r="M1762" t="str">
        <f>VLOOKUP($B1762,SOCS_box_taxonomy!$B$2:$Z$948,10,0)</f>
        <v xml:space="preserve"> Vertebrata</v>
      </c>
      <c r="N1762" t="str">
        <f>VLOOKUP($B1762,SOCS_box_taxonomy!$B$2:$Z$948,11,0)</f>
        <v xml:space="preserve"> Euteleostomi</v>
      </c>
      <c r="O1762" t="str">
        <f>VLOOKUP($B1762,SOCS_box_taxonomy!$B$2:$Z$948,12,0)</f>
        <v>Actinopterygii</v>
      </c>
      <c r="P1762" t="str">
        <f>VLOOKUP($B1762,SOCS_box_taxonomy!$B$2:$Z$948,13,0)</f>
        <v xml:space="preserve"> Neopterygii</v>
      </c>
      <c r="Q1762" t="str">
        <f>VLOOKUP($B1762,SOCS_box_taxonomy!$B$2:$Z$948,14,0)</f>
        <v xml:space="preserve"> Teleostei</v>
      </c>
      <c r="R1762" t="str">
        <f>VLOOKUP($B1762,SOCS_box_taxonomy!$B$2:$Z$948,15,0)</f>
        <v xml:space="preserve"> Ostariophysi</v>
      </c>
      <c r="S1762" t="str">
        <f>VLOOKUP($B1762,SOCS_box_taxonomy!$B$2:$Z$948,16,0)</f>
        <v xml:space="preserve"> Cypriniformes</v>
      </c>
      <c r="T1762" t="str">
        <f>VLOOKUP($B1762,SOCS_box_taxonomy!$B$2:$Z$948,17,0)</f>
        <v>Cyprinidae</v>
      </c>
      <c r="U1762" t="str">
        <f>VLOOKUP($B1762,SOCS_box_taxonomy!$B$2:$Z$948,18,0)</f>
        <v xml:space="preserve"> Danio.</v>
      </c>
      <c r="V1762">
        <f>VLOOKUP($B1762,SOCS_box_taxonomy!$B$2:$Z$948,19,0)</f>
        <v>0</v>
      </c>
      <c r="W1762">
        <f>VLOOKUP($B1762,SOCS_box_taxonomy!$B$2:$Z$948,20,0)</f>
        <v>0</v>
      </c>
      <c r="X1762">
        <f>VLOOKUP($B1762,SOCS_box_taxonomy!$B$2:$Z$948,21,0)</f>
        <v>0</v>
      </c>
      <c r="Y1762">
        <f>VLOOKUP($B1762,SOCS_box_taxonomy!$B$2:$Z$948,22,0)</f>
        <v>0</v>
      </c>
    </row>
    <row r="1763" spans="1:26">
      <c r="A1763" t="s">
        <v>818</v>
      </c>
      <c r="B1763" t="s">
        <v>1879</v>
      </c>
      <c r="C1763">
        <v>661</v>
      </c>
      <c r="D1763" t="s">
        <v>21</v>
      </c>
      <c r="E1763">
        <v>613</v>
      </c>
      <c r="F1763">
        <v>652</v>
      </c>
      <c r="G1763">
        <v>1016</v>
      </c>
      <c r="H1763" t="s">
        <v>1265</v>
      </c>
      <c r="I1763" t="str">
        <f>VLOOKUP($B1763,SOCS_box_taxonomy!$B$2:$Z$948,6,0)</f>
        <v>Eukaryota</v>
      </c>
      <c r="J1763" t="str">
        <f>VLOOKUP($B1763,SOCS_box_taxonomy!$B$2:$Z$948,7,0)</f>
        <v xml:space="preserve"> Metazoa</v>
      </c>
      <c r="K1763" t="str">
        <f>VLOOKUP($B1763,SOCS_box_taxonomy!$B$2:$Z$948,8,0)</f>
        <v xml:space="preserve"> Chordata</v>
      </c>
      <c r="L1763" t="str">
        <f>VLOOKUP($B1763,SOCS_box_taxonomy!$B$2:$Z$948,9,0)</f>
        <v xml:space="preserve"> Craniata</v>
      </c>
      <c r="M1763" t="str">
        <f>VLOOKUP($B1763,SOCS_box_taxonomy!$B$2:$Z$948,10,0)</f>
        <v xml:space="preserve"> Vertebrata</v>
      </c>
      <c r="N1763" t="str">
        <f>VLOOKUP($B1763,SOCS_box_taxonomy!$B$2:$Z$948,11,0)</f>
        <v xml:space="preserve"> Euteleostomi</v>
      </c>
      <c r="O1763" t="str">
        <f>VLOOKUP($B1763,SOCS_box_taxonomy!$B$2:$Z$948,12,0)</f>
        <v>Actinopterygii</v>
      </c>
      <c r="P1763" t="str">
        <f>VLOOKUP($B1763,SOCS_box_taxonomy!$B$2:$Z$948,13,0)</f>
        <v xml:space="preserve"> Neopterygii</v>
      </c>
      <c r="Q1763" t="str">
        <f>VLOOKUP($B1763,SOCS_box_taxonomy!$B$2:$Z$948,14,0)</f>
        <v xml:space="preserve"> Teleostei</v>
      </c>
      <c r="R1763" t="str">
        <f>VLOOKUP($B1763,SOCS_box_taxonomy!$B$2:$Z$948,15,0)</f>
        <v xml:space="preserve"> Ostariophysi</v>
      </c>
      <c r="S1763" t="str">
        <f>VLOOKUP($B1763,SOCS_box_taxonomy!$B$2:$Z$948,16,0)</f>
        <v xml:space="preserve"> Cypriniformes</v>
      </c>
      <c r="T1763" t="str">
        <f>VLOOKUP($B1763,SOCS_box_taxonomy!$B$2:$Z$948,17,0)</f>
        <v>Cyprinidae</v>
      </c>
      <c r="U1763" t="str">
        <f>VLOOKUP($B1763,SOCS_box_taxonomy!$B$2:$Z$948,18,0)</f>
        <v xml:space="preserve"> Danio.</v>
      </c>
      <c r="V1763">
        <f>VLOOKUP($B1763,SOCS_box_taxonomy!$B$2:$Z$948,19,0)</f>
        <v>0</v>
      </c>
      <c r="W1763">
        <f>VLOOKUP($B1763,SOCS_box_taxonomy!$B$2:$Z$948,20,0)</f>
        <v>0</v>
      </c>
      <c r="X1763">
        <f>VLOOKUP($B1763,SOCS_box_taxonomy!$B$2:$Z$948,21,0)</f>
        <v>0</v>
      </c>
      <c r="Y1763">
        <f>VLOOKUP($B1763,SOCS_box_taxonomy!$B$2:$Z$948,22,0)</f>
        <v>0</v>
      </c>
      <c r="Z1763">
        <f>$F1763-$E1763+1</f>
        <v>40</v>
      </c>
    </row>
    <row r="1764" spans="1:26">
      <c r="A1764" t="s">
        <v>819</v>
      </c>
      <c r="B1764" t="s">
        <v>1880</v>
      </c>
      <c r="C1764">
        <v>672</v>
      </c>
      <c r="D1764" t="s">
        <v>1319</v>
      </c>
      <c r="E1764">
        <v>305</v>
      </c>
      <c r="F1764">
        <v>337</v>
      </c>
      <c r="G1764">
        <v>5717</v>
      </c>
      <c r="H1764" t="s">
        <v>1320</v>
      </c>
      <c r="I1764" t="str">
        <f>VLOOKUP($B1764,SOCS_box_taxonomy!$B$2:$Z$948,6,0)</f>
        <v>Eukaryota</v>
      </c>
      <c r="J1764" t="str">
        <f>VLOOKUP($B1764,SOCS_box_taxonomy!$B$2:$Z$948,7,0)</f>
        <v xml:space="preserve"> Metazoa</v>
      </c>
      <c r="K1764" t="str">
        <f>VLOOKUP($B1764,SOCS_box_taxonomy!$B$2:$Z$948,8,0)</f>
        <v xml:space="preserve"> Chordata</v>
      </c>
      <c r="L1764" t="str">
        <f>VLOOKUP($B1764,SOCS_box_taxonomy!$B$2:$Z$948,9,0)</f>
        <v xml:space="preserve"> Craniata</v>
      </c>
      <c r="M1764" t="str">
        <f>VLOOKUP($B1764,SOCS_box_taxonomy!$B$2:$Z$948,10,0)</f>
        <v xml:space="preserve"> Vertebrata</v>
      </c>
      <c r="N1764" t="str">
        <f>VLOOKUP($B1764,SOCS_box_taxonomy!$B$2:$Z$948,11,0)</f>
        <v xml:space="preserve"> Euteleostomi</v>
      </c>
      <c r="O1764" t="str">
        <f>VLOOKUP($B1764,SOCS_box_taxonomy!$B$2:$Z$948,12,0)</f>
        <v>Actinopterygii</v>
      </c>
      <c r="P1764" t="str">
        <f>VLOOKUP($B1764,SOCS_box_taxonomy!$B$2:$Z$948,13,0)</f>
        <v xml:space="preserve"> Neopterygii</v>
      </c>
      <c r="Q1764" t="str">
        <f>VLOOKUP($B1764,SOCS_box_taxonomy!$B$2:$Z$948,14,0)</f>
        <v xml:space="preserve"> Teleostei</v>
      </c>
      <c r="R1764" t="str">
        <f>VLOOKUP($B1764,SOCS_box_taxonomy!$B$2:$Z$948,15,0)</f>
        <v xml:space="preserve"> Ostariophysi</v>
      </c>
      <c r="S1764" t="str">
        <f>VLOOKUP($B1764,SOCS_box_taxonomy!$B$2:$Z$948,16,0)</f>
        <v xml:space="preserve"> Cypriniformes</v>
      </c>
      <c r="T1764" t="str">
        <f>VLOOKUP($B1764,SOCS_box_taxonomy!$B$2:$Z$948,17,0)</f>
        <v>Cyprinidae</v>
      </c>
      <c r="U1764" t="str">
        <f>VLOOKUP($B1764,SOCS_box_taxonomy!$B$2:$Z$948,18,0)</f>
        <v xml:space="preserve"> Danio.</v>
      </c>
      <c r="V1764">
        <f>VLOOKUP($B1764,SOCS_box_taxonomy!$B$2:$Z$948,19,0)</f>
        <v>0</v>
      </c>
      <c r="W1764">
        <f>VLOOKUP($B1764,SOCS_box_taxonomy!$B$2:$Z$948,20,0)</f>
        <v>0</v>
      </c>
      <c r="X1764">
        <f>VLOOKUP($B1764,SOCS_box_taxonomy!$B$2:$Z$948,21,0)</f>
        <v>0</v>
      </c>
      <c r="Y1764">
        <f>VLOOKUP($B1764,SOCS_box_taxonomy!$B$2:$Z$948,22,0)</f>
        <v>0</v>
      </c>
    </row>
    <row r="1765" spans="1:26">
      <c r="A1765" t="s">
        <v>819</v>
      </c>
      <c r="B1765" t="s">
        <v>1880</v>
      </c>
      <c r="C1765">
        <v>672</v>
      </c>
      <c r="D1765" t="s">
        <v>1269</v>
      </c>
      <c r="E1765">
        <v>143</v>
      </c>
      <c r="F1765">
        <v>237</v>
      </c>
      <c r="G1765">
        <v>64467</v>
      </c>
      <c r="H1765" t="s">
        <v>1270</v>
      </c>
      <c r="I1765" t="str">
        <f>VLOOKUP($B1765,SOCS_box_taxonomy!$B$2:$Z$948,6,0)</f>
        <v>Eukaryota</v>
      </c>
      <c r="J1765" t="str">
        <f>VLOOKUP($B1765,SOCS_box_taxonomy!$B$2:$Z$948,7,0)</f>
        <v xml:space="preserve"> Metazoa</v>
      </c>
      <c r="K1765" t="str">
        <f>VLOOKUP($B1765,SOCS_box_taxonomy!$B$2:$Z$948,8,0)</f>
        <v xml:space="preserve"> Chordata</v>
      </c>
      <c r="L1765" t="str">
        <f>VLOOKUP($B1765,SOCS_box_taxonomy!$B$2:$Z$948,9,0)</f>
        <v xml:space="preserve"> Craniata</v>
      </c>
      <c r="M1765" t="str">
        <f>VLOOKUP($B1765,SOCS_box_taxonomy!$B$2:$Z$948,10,0)</f>
        <v xml:space="preserve"> Vertebrata</v>
      </c>
      <c r="N1765" t="str">
        <f>VLOOKUP($B1765,SOCS_box_taxonomy!$B$2:$Z$948,11,0)</f>
        <v xml:space="preserve"> Euteleostomi</v>
      </c>
      <c r="O1765" t="str">
        <f>VLOOKUP($B1765,SOCS_box_taxonomy!$B$2:$Z$948,12,0)</f>
        <v>Actinopterygii</v>
      </c>
      <c r="P1765" t="str">
        <f>VLOOKUP($B1765,SOCS_box_taxonomy!$B$2:$Z$948,13,0)</f>
        <v xml:space="preserve"> Neopterygii</v>
      </c>
      <c r="Q1765" t="str">
        <f>VLOOKUP($B1765,SOCS_box_taxonomy!$B$2:$Z$948,14,0)</f>
        <v xml:space="preserve"> Teleostei</v>
      </c>
      <c r="R1765" t="str">
        <f>VLOOKUP($B1765,SOCS_box_taxonomy!$B$2:$Z$948,15,0)</f>
        <v xml:space="preserve"> Ostariophysi</v>
      </c>
      <c r="S1765" t="str">
        <f>VLOOKUP($B1765,SOCS_box_taxonomy!$B$2:$Z$948,16,0)</f>
        <v xml:space="preserve"> Cypriniformes</v>
      </c>
      <c r="T1765" t="str">
        <f>VLOOKUP($B1765,SOCS_box_taxonomy!$B$2:$Z$948,17,0)</f>
        <v>Cyprinidae</v>
      </c>
      <c r="U1765" t="str">
        <f>VLOOKUP($B1765,SOCS_box_taxonomy!$B$2:$Z$948,18,0)</f>
        <v xml:space="preserve"> Danio.</v>
      </c>
      <c r="V1765">
        <f>VLOOKUP($B1765,SOCS_box_taxonomy!$B$2:$Z$948,19,0)</f>
        <v>0</v>
      </c>
      <c r="W1765">
        <f>VLOOKUP($B1765,SOCS_box_taxonomy!$B$2:$Z$948,20,0)</f>
        <v>0</v>
      </c>
      <c r="X1765">
        <f>VLOOKUP($B1765,SOCS_box_taxonomy!$B$2:$Z$948,21,0)</f>
        <v>0</v>
      </c>
      <c r="Y1765">
        <f>VLOOKUP($B1765,SOCS_box_taxonomy!$B$2:$Z$948,22,0)</f>
        <v>0</v>
      </c>
    </row>
    <row r="1766" spans="1:26">
      <c r="A1766" t="s">
        <v>819</v>
      </c>
      <c r="B1766" t="s">
        <v>1880</v>
      </c>
      <c r="C1766">
        <v>672</v>
      </c>
      <c r="D1766" t="s">
        <v>1269</v>
      </c>
      <c r="E1766">
        <v>211</v>
      </c>
      <c r="F1766">
        <v>303</v>
      </c>
      <c r="G1766">
        <v>64467</v>
      </c>
      <c r="H1766" t="s">
        <v>1270</v>
      </c>
      <c r="I1766" t="str">
        <f>VLOOKUP($B1766,SOCS_box_taxonomy!$B$2:$Z$948,6,0)</f>
        <v>Eukaryota</v>
      </c>
      <c r="J1766" t="str">
        <f>VLOOKUP($B1766,SOCS_box_taxonomy!$B$2:$Z$948,7,0)</f>
        <v xml:space="preserve"> Metazoa</v>
      </c>
      <c r="K1766" t="str">
        <f>VLOOKUP($B1766,SOCS_box_taxonomy!$B$2:$Z$948,8,0)</f>
        <v xml:space="preserve"> Chordata</v>
      </c>
      <c r="L1766" t="str">
        <f>VLOOKUP($B1766,SOCS_box_taxonomy!$B$2:$Z$948,9,0)</f>
        <v xml:space="preserve"> Craniata</v>
      </c>
      <c r="M1766" t="str">
        <f>VLOOKUP($B1766,SOCS_box_taxonomy!$B$2:$Z$948,10,0)</f>
        <v xml:space="preserve"> Vertebrata</v>
      </c>
      <c r="N1766" t="str">
        <f>VLOOKUP($B1766,SOCS_box_taxonomy!$B$2:$Z$948,11,0)</f>
        <v xml:space="preserve"> Euteleostomi</v>
      </c>
      <c r="O1766" t="str">
        <f>VLOOKUP($B1766,SOCS_box_taxonomy!$B$2:$Z$948,12,0)</f>
        <v>Actinopterygii</v>
      </c>
      <c r="P1766" t="str">
        <f>VLOOKUP($B1766,SOCS_box_taxonomy!$B$2:$Z$948,13,0)</f>
        <v xml:space="preserve"> Neopterygii</v>
      </c>
      <c r="Q1766" t="str">
        <f>VLOOKUP($B1766,SOCS_box_taxonomy!$B$2:$Z$948,14,0)</f>
        <v xml:space="preserve"> Teleostei</v>
      </c>
      <c r="R1766" t="str">
        <f>VLOOKUP($B1766,SOCS_box_taxonomy!$B$2:$Z$948,15,0)</f>
        <v xml:space="preserve"> Ostariophysi</v>
      </c>
      <c r="S1766" t="str">
        <f>VLOOKUP($B1766,SOCS_box_taxonomy!$B$2:$Z$948,16,0)</f>
        <v xml:space="preserve"> Cypriniformes</v>
      </c>
      <c r="T1766" t="str">
        <f>VLOOKUP($B1766,SOCS_box_taxonomy!$B$2:$Z$948,17,0)</f>
        <v>Cyprinidae</v>
      </c>
      <c r="U1766" t="str">
        <f>VLOOKUP($B1766,SOCS_box_taxonomy!$B$2:$Z$948,18,0)</f>
        <v xml:space="preserve"> Danio.</v>
      </c>
      <c r="V1766">
        <f>VLOOKUP($B1766,SOCS_box_taxonomy!$B$2:$Z$948,19,0)</f>
        <v>0</v>
      </c>
      <c r="W1766">
        <f>VLOOKUP($B1766,SOCS_box_taxonomy!$B$2:$Z$948,20,0)</f>
        <v>0</v>
      </c>
      <c r="X1766">
        <f>VLOOKUP($B1766,SOCS_box_taxonomy!$B$2:$Z$948,21,0)</f>
        <v>0</v>
      </c>
      <c r="Y1766">
        <f>VLOOKUP($B1766,SOCS_box_taxonomy!$B$2:$Z$948,22,0)</f>
        <v>0</v>
      </c>
    </row>
    <row r="1767" spans="1:26">
      <c r="A1767" t="s">
        <v>819</v>
      </c>
      <c r="B1767" t="s">
        <v>1880</v>
      </c>
      <c r="C1767">
        <v>672</v>
      </c>
      <c r="D1767" t="s">
        <v>1269</v>
      </c>
      <c r="E1767">
        <v>277</v>
      </c>
      <c r="F1767">
        <v>369</v>
      </c>
      <c r="G1767">
        <v>64467</v>
      </c>
      <c r="H1767" t="s">
        <v>1270</v>
      </c>
      <c r="I1767" t="str">
        <f>VLOOKUP($B1767,SOCS_box_taxonomy!$B$2:$Z$948,6,0)</f>
        <v>Eukaryota</v>
      </c>
      <c r="J1767" t="str">
        <f>VLOOKUP($B1767,SOCS_box_taxonomy!$B$2:$Z$948,7,0)</f>
        <v xml:space="preserve"> Metazoa</v>
      </c>
      <c r="K1767" t="str">
        <f>VLOOKUP($B1767,SOCS_box_taxonomy!$B$2:$Z$948,8,0)</f>
        <v xml:space="preserve"> Chordata</v>
      </c>
      <c r="L1767" t="str">
        <f>VLOOKUP($B1767,SOCS_box_taxonomy!$B$2:$Z$948,9,0)</f>
        <v xml:space="preserve"> Craniata</v>
      </c>
      <c r="M1767" t="str">
        <f>VLOOKUP($B1767,SOCS_box_taxonomy!$B$2:$Z$948,10,0)</f>
        <v xml:space="preserve"> Vertebrata</v>
      </c>
      <c r="N1767" t="str">
        <f>VLOOKUP($B1767,SOCS_box_taxonomy!$B$2:$Z$948,11,0)</f>
        <v xml:space="preserve"> Euteleostomi</v>
      </c>
      <c r="O1767" t="str">
        <f>VLOOKUP($B1767,SOCS_box_taxonomy!$B$2:$Z$948,12,0)</f>
        <v>Actinopterygii</v>
      </c>
      <c r="P1767" t="str">
        <f>VLOOKUP($B1767,SOCS_box_taxonomy!$B$2:$Z$948,13,0)</f>
        <v xml:space="preserve"> Neopterygii</v>
      </c>
      <c r="Q1767" t="str">
        <f>VLOOKUP($B1767,SOCS_box_taxonomy!$B$2:$Z$948,14,0)</f>
        <v xml:space="preserve"> Teleostei</v>
      </c>
      <c r="R1767" t="str">
        <f>VLOOKUP($B1767,SOCS_box_taxonomy!$B$2:$Z$948,15,0)</f>
        <v xml:space="preserve"> Ostariophysi</v>
      </c>
      <c r="S1767" t="str">
        <f>VLOOKUP($B1767,SOCS_box_taxonomy!$B$2:$Z$948,16,0)</f>
        <v xml:space="preserve"> Cypriniformes</v>
      </c>
      <c r="T1767" t="str">
        <f>VLOOKUP($B1767,SOCS_box_taxonomy!$B$2:$Z$948,17,0)</f>
        <v>Cyprinidae</v>
      </c>
      <c r="U1767" t="str">
        <f>VLOOKUP($B1767,SOCS_box_taxonomy!$B$2:$Z$948,18,0)</f>
        <v xml:space="preserve"> Danio.</v>
      </c>
      <c r="V1767">
        <f>VLOOKUP($B1767,SOCS_box_taxonomy!$B$2:$Z$948,19,0)</f>
        <v>0</v>
      </c>
      <c r="W1767">
        <f>VLOOKUP($B1767,SOCS_box_taxonomy!$B$2:$Z$948,20,0)</f>
        <v>0</v>
      </c>
      <c r="X1767">
        <f>VLOOKUP($B1767,SOCS_box_taxonomy!$B$2:$Z$948,21,0)</f>
        <v>0</v>
      </c>
      <c r="Y1767">
        <f>VLOOKUP($B1767,SOCS_box_taxonomy!$B$2:$Z$948,22,0)</f>
        <v>0</v>
      </c>
    </row>
    <row r="1768" spans="1:26">
      <c r="A1768" t="s">
        <v>819</v>
      </c>
      <c r="B1768" t="s">
        <v>1880</v>
      </c>
      <c r="C1768">
        <v>672</v>
      </c>
      <c r="D1768" t="s">
        <v>1269</v>
      </c>
      <c r="E1768">
        <v>361</v>
      </c>
      <c r="F1768">
        <v>434</v>
      </c>
      <c r="G1768">
        <v>64467</v>
      </c>
      <c r="H1768" t="s">
        <v>1270</v>
      </c>
      <c r="I1768" t="str">
        <f>VLOOKUP($B1768,SOCS_box_taxonomy!$B$2:$Z$948,6,0)</f>
        <v>Eukaryota</v>
      </c>
      <c r="J1768" t="str">
        <f>VLOOKUP($B1768,SOCS_box_taxonomy!$B$2:$Z$948,7,0)</f>
        <v xml:space="preserve"> Metazoa</v>
      </c>
      <c r="K1768" t="str">
        <f>VLOOKUP($B1768,SOCS_box_taxonomy!$B$2:$Z$948,8,0)</f>
        <v xml:space="preserve"> Chordata</v>
      </c>
      <c r="L1768" t="str">
        <f>VLOOKUP($B1768,SOCS_box_taxonomy!$B$2:$Z$948,9,0)</f>
        <v xml:space="preserve"> Craniata</v>
      </c>
      <c r="M1768" t="str">
        <f>VLOOKUP($B1768,SOCS_box_taxonomy!$B$2:$Z$948,10,0)</f>
        <v xml:space="preserve"> Vertebrata</v>
      </c>
      <c r="N1768" t="str">
        <f>VLOOKUP($B1768,SOCS_box_taxonomy!$B$2:$Z$948,11,0)</f>
        <v xml:space="preserve"> Euteleostomi</v>
      </c>
      <c r="O1768" t="str">
        <f>VLOOKUP($B1768,SOCS_box_taxonomy!$B$2:$Z$948,12,0)</f>
        <v>Actinopterygii</v>
      </c>
      <c r="P1768" t="str">
        <f>VLOOKUP($B1768,SOCS_box_taxonomy!$B$2:$Z$948,13,0)</f>
        <v xml:space="preserve"> Neopterygii</v>
      </c>
      <c r="Q1768" t="str">
        <f>VLOOKUP($B1768,SOCS_box_taxonomy!$B$2:$Z$948,14,0)</f>
        <v xml:space="preserve"> Teleostei</v>
      </c>
      <c r="R1768" t="str">
        <f>VLOOKUP($B1768,SOCS_box_taxonomy!$B$2:$Z$948,15,0)</f>
        <v xml:space="preserve"> Ostariophysi</v>
      </c>
      <c r="S1768" t="str">
        <f>VLOOKUP($B1768,SOCS_box_taxonomy!$B$2:$Z$948,16,0)</f>
        <v xml:space="preserve"> Cypriniformes</v>
      </c>
      <c r="T1768" t="str">
        <f>VLOOKUP($B1768,SOCS_box_taxonomy!$B$2:$Z$948,17,0)</f>
        <v>Cyprinidae</v>
      </c>
      <c r="U1768" t="str">
        <f>VLOOKUP($B1768,SOCS_box_taxonomy!$B$2:$Z$948,18,0)</f>
        <v xml:space="preserve"> Danio.</v>
      </c>
      <c r="V1768">
        <f>VLOOKUP($B1768,SOCS_box_taxonomy!$B$2:$Z$948,19,0)</f>
        <v>0</v>
      </c>
      <c r="W1768">
        <f>VLOOKUP($B1768,SOCS_box_taxonomy!$B$2:$Z$948,20,0)</f>
        <v>0</v>
      </c>
      <c r="X1768">
        <f>VLOOKUP($B1768,SOCS_box_taxonomy!$B$2:$Z$948,21,0)</f>
        <v>0</v>
      </c>
      <c r="Y1768">
        <f>VLOOKUP($B1768,SOCS_box_taxonomy!$B$2:$Z$948,22,0)</f>
        <v>0</v>
      </c>
    </row>
    <row r="1769" spans="1:26">
      <c r="A1769" t="s">
        <v>819</v>
      </c>
      <c r="B1769" t="s">
        <v>1880</v>
      </c>
      <c r="C1769">
        <v>672</v>
      </c>
      <c r="D1769" t="s">
        <v>1269</v>
      </c>
      <c r="E1769">
        <v>376</v>
      </c>
      <c r="F1769">
        <v>476</v>
      </c>
      <c r="G1769">
        <v>64467</v>
      </c>
      <c r="H1769" t="s">
        <v>1270</v>
      </c>
      <c r="I1769" t="str">
        <f>VLOOKUP($B1769,SOCS_box_taxonomy!$B$2:$Z$948,6,0)</f>
        <v>Eukaryota</v>
      </c>
      <c r="J1769" t="str">
        <f>VLOOKUP($B1769,SOCS_box_taxonomy!$B$2:$Z$948,7,0)</f>
        <v xml:space="preserve"> Metazoa</v>
      </c>
      <c r="K1769" t="str">
        <f>VLOOKUP($B1769,SOCS_box_taxonomy!$B$2:$Z$948,8,0)</f>
        <v xml:space="preserve"> Chordata</v>
      </c>
      <c r="L1769" t="str">
        <f>VLOOKUP($B1769,SOCS_box_taxonomy!$B$2:$Z$948,9,0)</f>
        <v xml:space="preserve"> Craniata</v>
      </c>
      <c r="M1769" t="str">
        <f>VLOOKUP($B1769,SOCS_box_taxonomy!$B$2:$Z$948,10,0)</f>
        <v xml:space="preserve"> Vertebrata</v>
      </c>
      <c r="N1769" t="str">
        <f>VLOOKUP($B1769,SOCS_box_taxonomy!$B$2:$Z$948,11,0)</f>
        <v xml:space="preserve"> Euteleostomi</v>
      </c>
      <c r="O1769" t="str">
        <f>VLOOKUP($B1769,SOCS_box_taxonomy!$B$2:$Z$948,12,0)</f>
        <v>Actinopterygii</v>
      </c>
      <c r="P1769" t="str">
        <f>VLOOKUP($B1769,SOCS_box_taxonomy!$B$2:$Z$948,13,0)</f>
        <v xml:space="preserve"> Neopterygii</v>
      </c>
      <c r="Q1769" t="str">
        <f>VLOOKUP($B1769,SOCS_box_taxonomy!$B$2:$Z$948,14,0)</f>
        <v xml:space="preserve"> Teleostei</v>
      </c>
      <c r="R1769" t="str">
        <f>VLOOKUP($B1769,SOCS_box_taxonomy!$B$2:$Z$948,15,0)</f>
        <v xml:space="preserve"> Ostariophysi</v>
      </c>
      <c r="S1769" t="str">
        <f>VLOOKUP($B1769,SOCS_box_taxonomy!$B$2:$Z$948,16,0)</f>
        <v xml:space="preserve"> Cypriniformes</v>
      </c>
      <c r="T1769" t="str">
        <f>VLOOKUP($B1769,SOCS_box_taxonomy!$B$2:$Z$948,17,0)</f>
        <v>Cyprinidae</v>
      </c>
      <c r="U1769" t="str">
        <f>VLOOKUP($B1769,SOCS_box_taxonomy!$B$2:$Z$948,18,0)</f>
        <v xml:space="preserve"> Danio.</v>
      </c>
      <c r="V1769">
        <f>VLOOKUP($B1769,SOCS_box_taxonomy!$B$2:$Z$948,19,0)</f>
        <v>0</v>
      </c>
      <c r="W1769">
        <f>VLOOKUP($B1769,SOCS_box_taxonomy!$B$2:$Z$948,20,0)</f>
        <v>0</v>
      </c>
      <c r="X1769">
        <f>VLOOKUP($B1769,SOCS_box_taxonomy!$B$2:$Z$948,21,0)</f>
        <v>0</v>
      </c>
      <c r="Y1769">
        <f>VLOOKUP($B1769,SOCS_box_taxonomy!$B$2:$Z$948,22,0)</f>
        <v>0</v>
      </c>
    </row>
    <row r="1770" spans="1:26">
      <c r="A1770" t="s">
        <v>819</v>
      </c>
      <c r="B1770" t="s">
        <v>1880</v>
      </c>
      <c r="C1770">
        <v>672</v>
      </c>
      <c r="D1770" t="s">
        <v>1269</v>
      </c>
      <c r="E1770">
        <v>450</v>
      </c>
      <c r="F1770">
        <v>540</v>
      </c>
      <c r="G1770">
        <v>64467</v>
      </c>
      <c r="H1770" t="s">
        <v>1270</v>
      </c>
      <c r="I1770" t="str">
        <f>VLOOKUP($B1770,SOCS_box_taxonomy!$B$2:$Z$948,6,0)</f>
        <v>Eukaryota</v>
      </c>
      <c r="J1770" t="str">
        <f>VLOOKUP($B1770,SOCS_box_taxonomy!$B$2:$Z$948,7,0)</f>
        <v xml:space="preserve"> Metazoa</v>
      </c>
      <c r="K1770" t="str">
        <f>VLOOKUP($B1770,SOCS_box_taxonomy!$B$2:$Z$948,8,0)</f>
        <v xml:space="preserve"> Chordata</v>
      </c>
      <c r="L1770" t="str">
        <f>VLOOKUP($B1770,SOCS_box_taxonomy!$B$2:$Z$948,9,0)</f>
        <v xml:space="preserve"> Craniata</v>
      </c>
      <c r="M1770" t="str">
        <f>VLOOKUP($B1770,SOCS_box_taxonomy!$B$2:$Z$948,10,0)</f>
        <v xml:space="preserve"> Vertebrata</v>
      </c>
      <c r="N1770" t="str">
        <f>VLOOKUP($B1770,SOCS_box_taxonomy!$B$2:$Z$948,11,0)</f>
        <v xml:space="preserve"> Euteleostomi</v>
      </c>
      <c r="O1770" t="str">
        <f>VLOOKUP($B1770,SOCS_box_taxonomy!$B$2:$Z$948,12,0)</f>
        <v>Actinopterygii</v>
      </c>
      <c r="P1770" t="str">
        <f>VLOOKUP($B1770,SOCS_box_taxonomy!$B$2:$Z$948,13,0)</f>
        <v xml:space="preserve"> Neopterygii</v>
      </c>
      <c r="Q1770" t="str">
        <f>VLOOKUP($B1770,SOCS_box_taxonomy!$B$2:$Z$948,14,0)</f>
        <v xml:space="preserve"> Teleostei</v>
      </c>
      <c r="R1770" t="str">
        <f>VLOOKUP($B1770,SOCS_box_taxonomy!$B$2:$Z$948,15,0)</f>
        <v xml:space="preserve"> Ostariophysi</v>
      </c>
      <c r="S1770" t="str">
        <f>VLOOKUP($B1770,SOCS_box_taxonomy!$B$2:$Z$948,16,0)</f>
        <v xml:space="preserve"> Cypriniformes</v>
      </c>
      <c r="T1770" t="str">
        <f>VLOOKUP($B1770,SOCS_box_taxonomy!$B$2:$Z$948,17,0)</f>
        <v>Cyprinidae</v>
      </c>
      <c r="U1770" t="str">
        <f>VLOOKUP($B1770,SOCS_box_taxonomy!$B$2:$Z$948,18,0)</f>
        <v xml:space="preserve"> Danio.</v>
      </c>
      <c r="V1770">
        <f>VLOOKUP($B1770,SOCS_box_taxonomy!$B$2:$Z$948,19,0)</f>
        <v>0</v>
      </c>
      <c r="W1770">
        <f>VLOOKUP($B1770,SOCS_box_taxonomy!$B$2:$Z$948,20,0)</f>
        <v>0</v>
      </c>
      <c r="X1770">
        <f>VLOOKUP($B1770,SOCS_box_taxonomy!$B$2:$Z$948,21,0)</f>
        <v>0</v>
      </c>
      <c r="Y1770">
        <f>VLOOKUP($B1770,SOCS_box_taxonomy!$B$2:$Z$948,22,0)</f>
        <v>0</v>
      </c>
    </row>
    <row r="1771" spans="1:26">
      <c r="A1771" t="s">
        <v>819</v>
      </c>
      <c r="B1771" t="s">
        <v>1880</v>
      </c>
      <c r="C1771">
        <v>672</v>
      </c>
      <c r="D1771" t="s">
        <v>1325</v>
      </c>
      <c r="E1771">
        <v>306</v>
      </c>
      <c r="F1771">
        <v>359</v>
      </c>
      <c r="G1771">
        <v>4200</v>
      </c>
      <c r="H1771" t="s">
        <v>1326</v>
      </c>
      <c r="I1771" t="str">
        <f>VLOOKUP($B1771,SOCS_box_taxonomy!$B$2:$Z$948,6,0)</f>
        <v>Eukaryota</v>
      </c>
      <c r="J1771" t="str">
        <f>VLOOKUP($B1771,SOCS_box_taxonomy!$B$2:$Z$948,7,0)</f>
        <v xml:space="preserve"> Metazoa</v>
      </c>
      <c r="K1771" t="str">
        <f>VLOOKUP($B1771,SOCS_box_taxonomy!$B$2:$Z$948,8,0)</f>
        <v xml:space="preserve"> Chordata</v>
      </c>
      <c r="L1771" t="str">
        <f>VLOOKUP($B1771,SOCS_box_taxonomy!$B$2:$Z$948,9,0)</f>
        <v xml:space="preserve"> Craniata</v>
      </c>
      <c r="M1771" t="str">
        <f>VLOOKUP($B1771,SOCS_box_taxonomy!$B$2:$Z$948,10,0)</f>
        <v xml:space="preserve"> Vertebrata</v>
      </c>
      <c r="N1771" t="str">
        <f>VLOOKUP($B1771,SOCS_box_taxonomy!$B$2:$Z$948,11,0)</f>
        <v xml:space="preserve"> Euteleostomi</v>
      </c>
      <c r="O1771" t="str">
        <f>VLOOKUP($B1771,SOCS_box_taxonomy!$B$2:$Z$948,12,0)</f>
        <v>Actinopterygii</v>
      </c>
      <c r="P1771" t="str">
        <f>VLOOKUP($B1771,SOCS_box_taxonomy!$B$2:$Z$948,13,0)</f>
        <v xml:space="preserve"> Neopterygii</v>
      </c>
      <c r="Q1771" t="str">
        <f>VLOOKUP($B1771,SOCS_box_taxonomy!$B$2:$Z$948,14,0)</f>
        <v xml:space="preserve"> Teleostei</v>
      </c>
      <c r="R1771" t="str">
        <f>VLOOKUP($B1771,SOCS_box_taxonomy!$B$2:$Z$948,15,0)</f>
        <v xml:space="preserve"> Ostariophysi</v>
      </c>
      <c r="S1771" t="str">
        <f>VLOOKUP($B1771,SOCS_box_taxonomy!$B$2:$Z$948,16,0)</f>
        <v xml:space="preserve"> Cypriniformes</v>
      </c>
      <c r="T1771" t="str">
        <f>VLOOKUP($B1771,SOCS_box_taxonomy!$B$2:$Z$948,17,0)</f>
        <v>Cyprinidae</v>
      </c>
      <c r="U1771" t="str">
        <f>VLOOKUP($B1771,SOCS_box_taxonomy!$B$2:$Z$948,18,0)</f>
        <v xml:space="preserve"> Danio.</v>
      </c>
      <c r="V1771">
        <f>VLOOKUP($B1771,SOCS_box_taxonomy!$B$2:$Z$948,19,0)</f>
        <v>0</v>
      </c>
      <c r="W1771">
        <f>VLOOKUP($B1771,SOCS_box_taxonomy!$B$2:$Z$948,20,0)</f>
        <v>0</v>
      </c>
      <c r="X1771">
        <f>VLOOKUP($B1771,SOCS_box_taxonomy!$B$2:$Z$948,21,0)</f>
        <v>0</v>
      </c>
      <c r="Y1771">
        <f>VLOOKUP($B1771,SOCS_box_taxonomy!$B$2:$Z$948,22,0)</f>
        <v>0</v>
      </c>
    </row>
    <row r="1772" spans="1:26">
      <c r="A1772" t="s">
        <v>819</v>
      </c>
      <c r="B1772" t="s">
        <v>1880</v>
      </c>
      <c r="C1772">
        <v>672</v>
      </c>
      <c r="D1772" t="s">
        <v>21</v>
      </c>
      <c r="E1772">
        <v>627</v>
      </c>
      <c r="F1772">
        <v>666</v>
      </c>
      <c r="G1772">
        <v>1016</v>
      </c>
      <c r="H1772" t="s">
        <v>1265</v>
      </c>
      <c r="I1772" t="str">
        <f>VLOOKUP($B1772,SOCS_box_taxonomy!$B$2:$Z$948,6,0)</f>
        <v>Eukaryota</v>
      </c>
      <c r="J1772" t="str">
        <f>VLOOKUP($B1772,SOCS_box_taxonomy!$B$2:$Z$948,7,0)</f>
        <v xml:space="preserve"> Metazoa</v>
      </c>
      <c r="K1772" t="str">
        <f>VLOOKUP($B1772,SOCS_box_taxonomy!$B$2:$Z$948,8,0)</f>
        <v xml:space="preserve"> Chordata</v>
      </c>
      <c r="L1772" t="str">
        <f>VLOOKUP($B1772,SOCS_box_taxonomy!$B$2:$Z$948,9,0)</f>
        <v xml:space="preserve"> Craniata</v>
      </c>
      <c r="M1772" t="str">
        <f>VLOOKUP($B1772,SOCS_box_taxonomy!$B$2:$Z$948,10,0)</f>
        <v xml:space="preserve"> Vertebrata</v>
      </c>
      <c r="N1772" t="str">
        <f>VLOOKUP($B1772,SOCS_box_taxonomy!$B$2:$Z$948,11,0)</f>
        <v xml:space="preserve"> Euteleostomi</v>
      </c>
      <c r="O1772" t="str">
        <f>VLOOKUP($B1772,SOCS_box_taxonomy!$B$2:$Z$948,12,0)</f>
        <v>Actinopterygii</v>
      </c>
      <c r="P1772" t="str">
        <f>VLOOKUP($B1772,SOCS_box_taxonomy!$B$2:$Z$948,13,0)</f>
        <v xml:space="preserve"> Neopterygii</v>
      </c>
      <c r="Q1772" t="str">
        <f>VLOOKUP($B1772,SOCS_box_taxonomy!$B$2:$Z$948,14,0)</f>
        <v xml:space="preserve"> Teleostei</v>
      </c>
      <c r="R1772" t="str">
        <f>VLOOKUP($B1772,SOCS_box_taxonomy!$B$2:$Z$948,15,0)</f>
        <v xml:space="preserve"> Ostariophysi</v>
      </c>
      <c r="S1772" t="str">
        <f>VLOOKUP($B1772,SOCS_box_taxonomy!$B$2:$Z$948,16,0)</f>
        <v xml:space="preserve"> Cypriniformes</v>
      </c>
      <c r="T1772" t="str">
        <f>VLOOKUP($B1772,SOCS_box_taxonomy!$B$2:$Z$948,17,0)</f>
        <v>Cyprinidae</v>
      </c>
      <c r="U1772" t="str">
        <f>VLOOKUP($B1772,SOCS_box_taxonomy!$B$2:$Z$948,18,0)</f>
        <v xml:space="preserve"> Danio.</v>
      </c>
      <c r="V1772">
        <f>VLOOKUP($B1772,SOCS_box_taxonomy!$B$2:$Z$948,19,0)</f>
        <v>0</v>
      </c>
      <c r="W1772">
        <f>VLOOKUP($B1772,SOCS_box_taxonomy!$B$2:$Z$948,20,0)</f>
        <v>0</v>
      </c>
      <c r="X1772">
        <f>VLOOKUP($B1772,SOCS_box_taxonomy!$B$2:$Z$948,21,0)</f>
        <v>0</v>
      </c>
      <c r="Y1772">
        <f>VLOOKUP($B1772,SOCS_box_taxonomy!$B$2:$Z$948,22,0)</f>
        <v>0</v>
      </c>
      <c r="Z1772">
        <f>$F1772-$E1772+1</f>
        <v>40</v>
      </c>
    </row>
    <row r="1773" spans="1:26">
      <c r="A1773" t="s">
        <v>820</v>
      </c>
      <c r="B1773" t="s">
        <v>1881</v>
      </c>
      <c r="C1773">
        <v>331</v>
      </c>
      <c r="D1773" t="s">
        <v>1269</v>
      </c>
      <c r="E1773">
        <v>164</v>
      </c>
      <c r="F1773">
        <v>232</v>
      </c>
      <c r="G1773">
        <v>64467</v>
      </c>
      <c r="H1773" t="s">
        <v>1270</v>
      </c>
      <c r="I1773" t="str">
        <f>VLOOKUP($B1773,SOCS_box_taxonomy!$B$2:$Z$948,6,0)</f>
        <v>Eukaryota</v>
      </c>
      <c r="J1773" t="str">
        <f>VLOOKUP($B1773,SOCS_box_taxonomy!$B$2:$Z$948,7,0)</f>
        <v xml:space="preserve"> Metazoa</v>
      </c>
      <c r="K1773" t="str">
        <f>VLOOKUP($B1773,SOCS_box_taxonomy!$B$2:$Z$948,8,0)</f>
        <v xml:space="preserve"> Chordata</v>
      </c>
      <c r="L1773" t="str">
        <f>VLOOKUP($B1773,SOCS_box_taxonomy!$B$2:$Z$948,9,0)</f>
        <v xml:space="preserve"> Craniata</v>
      </c>
      <c r="M1773" t="str">
        <f>VLOOKUP($B1773,SOCS_box_taxonomy!$B$2:$Z$948,10,0)</f>
        <v xml:space="preserve"> Vertebrata</v>
      </c>
      <c r="N1773" t="str">
        <f>VLOOKUP($B1773,SOCS_box_taxonomy!$B$2:$Z$948,11,0)</f>
        <v xml:space="preserve"> Euteleostomi</v>
      </c>
      <c r="O1773" t="str">
        <f>VLOOKUP($B1773,SOCS_box_taxonomy!$B$2:$Z$948,12,0)</f>
        <v>Actinopterygii</v>
      </c>
      <c r="P1773" t="str">
        <f>VLOOKUP($B1773,SOCS_box_taxonomy!$B$2:$Z$948,13,0)</f>
        <v xml:space="preserve"> Neopterygii</v>
      </c>
      <c r="Q1773" t="str">
        <f>VLOOKUP($B1773,SOCS_box_taxonomy!$B$2:$Z$948,14,0)</f>
        <v xml:space="preserve"> Teleostei</v>
      </c>
      <c r="R1773" t="str">
        <f>VLOOKUP($B1773,SOCS_box_taxonomy!$B$2:$Z$948,15,0)</f>
        <v xml:space="preserve"> Ostariophysi</v>
      </c>
      <c r="S1773" t="str">
        <f>VLOOKUP($B1773,SOCS_box_taxonomy!$B$2:$Z$948,16,0)</f>
        <v xml:space="preserve"> Cypriniformes</v>
      </c>
      <c r="T1773" t="str">
        <f>VLOOKUP($B1773,SOCS_box_taxonomy!$B$2:$Z$948,17,0)</f>
        <v>Cyprinidae</v>
      </c>
      <c r="U1773" t="str">
        <f>VLOOKUP($B1773,SOCS_box_taxonomy!$B$2:$Z$948,18,0)</f>
        <v xml:space="preserve"> Danio.</v>
      </c>
      <c r="V1773">
        <f>VLOOKUP($B1773,SOCS_box_taxonomy!$B$2:$Z$948,19,0)</f>
        <v>0</v>
      </c>
      <c r="W1773">
        <f>VLOOKUP($B1773,SOCS_box_taxonomy!$B$2:$Z$948,20,0)</f>
        <v>0</v>
      </c>
      <c r="X1773">
        <f>VLOOKUP($B1773,SOCS_box_taxonomy!$B$2:$Z$948,21,0)</f>
        <v>0</v>
      </c>
      <c r="Y1773">
        <f>VLOOKUP($B1773,SOCS_box_taxonomy!$B$2:$Z$948,22,0)</f>
        <v>0</v>
      </c>
    </row>
    <row r="1774" spans="1:26">
      <c r="A1774" t="s">
        <v>820</v>
      </c>
      <c r="B1774" t="s">
        <v>1881</v>
      </c>
      <c r="C1774">
        <v>331</v>
      </c>
      <c r="D1774" t="s">
        <v>1269</v>
      </c>
      <c r="E1774">
        <v>207</v>
      </c>
      <c r="F1774">
        <v>275</v>
      </c>
      <c r="G1774">
        <v>64467</v>
      </c>
      <c r="H1774" t="s">
        <v>1270</v>
      </c>
      <c r="I1774" t="str">
        <f>VLOOKUP($B1774,SOCS_box_taxonomy!$B$2:$Z$948,6,0)</f>
        <v>Eukaryota</v>
      </c>
      <c r="J1774" t="str">
        <f>VLOOKUP($B1774,SOCS_box_taxonomy!$B$2:$Z$948,7,0)</f>
        <v xml:space="preserve"> Metazoa</v>
      </c>
      <c r="K1774" t="str">
        <f>VLOOKUP($B1774,SOCS_box_taxonomy!$B$2:$Z$948,8,0)</f>
        <v xml:space="preserve"> Chordata</v>
      </c>
      <c r="L1774" t="str">
        <f>VLOOKUP($B1774,SOCS_box_taxonomy!$B$2:$Z$948,9,0)</f>
        <v xml:space="preserve"> Craniata</v>
      </c>
      <c r="M1774" t="str">
        <f>VLOOKUP($B1774,SOCS_box_taxonomy!$B$2:$Z$948,10,0)</f>
        <v xml:space="preserve"> Vertebrata</v>
      </c>
      <c r="N1774" t="str">
        <f>VLOOKUP($B1774,SOCS_box_taxonomy!$B$2:$Z$948,11,0)</f>
        <v xml:space="preserve"> Euteleostomi</v>
      </c>
      <c r="O1774" t="str">
        <f>VLOOKUP($B1774,SOCS_box_taxonomy!$B$2:$Z$948,12,0)</f>
        <v>Actinopterygii</v>
      </c>
      <c r="P1774" t="str">
        <f>VLOOKUP($B1774,SOCS_box_taxonomy!$B$2:$Z$948,13,0)</f>
        <v xml:space="preserve"> Neopterygii</v>
      </c>
      <c r="Q1774" t="str">
        <f>VLOOKUP($B1774,SOCS_box_taxonomy!$B$2:$Z$948,14,0)</f>
        <v xml:space="preserve"> Teleostei</v>
      </c>
      <c r="R1774" t="str">
        <f>VLOOKUP($B1774,SOCS_box_taxonomy!$B$2:$Z$948,15,0)</f>
        <v xml:space="preserve"> Ostariophysi</v>
      </c>
      <c r="S1774" t="str">
        <f>VLOOKUP($B1774,SOCS_box_taxonomy!$B$2:$Z$948,16,0)</f>
        <v xml:space="preserve"> Cypriniformes</v>
      </c>
      <c r="T1774" t="str">
        <f>VLOOKUP($B1774,SOCS_box_taxonomy!$B$2:$Z$948,17,0)</f>
        <v>Cyprinidae</v>
      </c>
      <c r="U1774" t="str">
        <f>VLOOKUP($B1774,SOCS_box_taxonomy!$B$2:$Z$948,18,0)</f>
        <v xml:space="preserve"> Danio.</v>
      </c>
      <c r="V1774">
        <f>VLOOKUP($B1774,SOCS_box_taxonomy!$B$2:$Z$948,19,0)</f>
        <v>0</v>
      </c>
      <c r="W1774">
        <f>VLOOKUP($B1774,SOCS_box_taxonomy!$B$2:$Z$948,20,0)</f>
        <v>0</v>
      </c>
      <c r="X1774">
        <f>VLOOKUP($B1774,SOCS_box_taxonomy!$B$2:$Z$948,21,0)</f>
        <v>0</v>
      </c>
      <c r="Y1774">
        <f>VLOOKUP($B1774,SOCS_box_taxonomy!$B$2:$Z$948,22,0)</f>
        <v>0</v>
      </c>
    </row>
    <row r="1775" spans="1:26">
      <c r="A1775" t="s">
        <v>820</v>
      </c>
      <c r="B1775" t="s">
        <v>1881</v>
      </c>
      <c r="C1775">
        <v>331</v>
      </c>
      <c r="D1775" t="s">
        <v>1269</v>
      </c>
      <c r="E1775">
        <v>75</v>
      </c>
      <c r="F1775">
        <v>167</v>
      </c>
      <c r="G1775">
        <v>64467</v>
      </c>
      <c r="H1775" t="s">
        <v>1270</v>
      </c>
      <c r="I1775" t="str">
        <f>VLOOKUP($B1775,SOCS_box_taxonomy!$B$2:$Z$948,6,0)</f>
        <v>Eukaryota</v>
      </c>
      <c r="J1775" t="str">
        <f>VLOOKUP($B1775,SOCS_box_taxonomy!$B$2:$Z$948,7,0)</f>
        <v xml:space="preserve"> Metazoa</v>
      </c>
      <c r="K1775" t="str">
        <f>VLOOKUP($B1775,SOCS_box_taxonomy!$B$2:$Z$948,8,0)</f>
        <v xml:space="preserve"> Chordata</v>
      </c>
      <c r="L1775" t="str">
        <f>VLOOKUP($B1775,SOCS_box_taxonomy!$B$2:$Z$948,9,0)</f>
        <v xml:space="preserve"> Craniata</v>
      </c>
      <c r="M1775" t="str">
        <f>VLOOKUP($B1775,SOCS_box_taxonomy!$B$2:$Z$948,10,0)</f>
        <v xml:space="preserve"> Vertebrata</v>
      </c>
      <c r="N1775" t="str">
        <f>VLOOKUP($B1775,SOCS_box_taxonomy!$B$2:$Z$948,11,0)</f>
        <v xml:space="preserve"> Euteleostomi</v>
      </c>
      <c r="O1775" t="str">
        <f>VLOOKUP($B1775,SOCS_box_taxonomy!$B$2:$Z$948,12,0)</f>
        <v>Actinopterygii</v>
      </c>
      <c r="P1775" t="str">
        <f>VLOOKUP($B1775,SOCS_box_taxonomy!$B$2:$Z$948,13,0)</f>
        <v xml:space="preserve"> Neopterygii</v>
      </c>
      <c r="Q1775" t="str">
        <f>VLOOKUP($B1775,SOCS_box_taxonomy!$B$2:$Z$948,14,0)</f>
        <v xml:space="preserve"> Teleostei</v>
      </c>
      <c r="R1775" t="str">
        <f>VLOOKUP($B1775,SOCS_box_taxonomy!$B$2:$Z$948,15,0)</f>
        <v xml:space="preserve"> Ostariophysi</v>
      </c>
      <c r="S1775" t="str">
        <f>VLOOKUP($B1775,SOCS_box_taxonomy!$B$2:$Z$948,16,0)</f>
        <v xml:space="preserve"> Cypriniformes</v>
      </c>
      <c r="T1775" t="str">
        <f>VLOOKUP($B1775,SOCS_box_taxonomy!$B$2:$Z$948,17,0)</f>
        <v>Cyprinidae</v>
      </c>
      <c r="U1775" t="str">
        <f>VLOOKUP($B1775,SOCS_box_taxonomy!$B$2:$Z$948,18,0)</f>
        <v xml:space="preserve"> Danio.</v>
      </c>
      <c r="V1775">
        <f>VLOOKUP($B1775,SOCS_box_taxonomy!$B$2:$Z$948,19,0)</f>
        <v>0</v>
      </c>
      <c r="W1775">
        <f>VLOOKUP($B1775,SOCS_box_taxonomy!$B$2:$Z$948,20,0)</f>
        <v>0</v>
      </c>
      <c r="X1775">
        <f>VLOOKUP($B1775,SOCS_box_taxonomy!$B$2:$Z$948,21,0)</f>
        <v>0</v>
      </c>
      <c r="Y1775">
        <f>VLOOKUP($B1775,SOCS_box_taxonomy!$B$2:$Z$948,22,0)</f>
        <v>0</v>
      </c>
    </row>
    <row r="1776" spans="1:26">
      <c r="A1776" t="s">
        <v>820</v>
      </c>
      <c r="B1776" t="s">
        <v>1881</v>
      </c>
      <c r="C1776">
        <v>331</v>
      </c>
      <c r="D1776" t="s">
        <v>21</v>
      </c>
      <c r="E1776">
        <v>292</v>
      </c>
      <c r="F1776">
        <v>331</v>
      </c>
      <c r="G1776">
        <v>1016</v>
      </c>
      <c r="H1776" t="s">
        <v>1265</v>
      </c>
      <c r="I1776" t="str">
        <f>VLOOKUP($B1776,SOCS_box_taxonomy!$B$2:$Z$948,6,0)</f>
        <v>Eukaryota</v>
      </c>
      <c r="J1776" t="str">
        <f>VLOOKUP($B1776,SOCS_box_taxonomy!$B$2:$Z$948,7,0)</f>
        <v xml:space="preserve"> Metazoa</v>
      </c>
      <c r="K1776" t="str">
        <f>VLOOKUP($B1776,SOCS_box_taxonomy!$B$2:$Z$948,8,0)</f>
        <v xml:space="preserve"> Chordata</v>
      </c>
      <c r="L1776" t="str">
        <f>VLOOKUP($B1776,SOCS_box_taxonomy!$B$2:$Z$948,9,0)</f>
        <v xml:space="preserve"> Craniata</v>
      </c>
      <c r="M1776" t="str">
        <f>VLOOKUP($B1776,SOCS_box_taxonomy!$B$2:$Z$948,10,0)</f>
        <v xml:space="preserve"> Vertebrata</v>
      </c>
      <c r="N1776" t="str">
        <f>VLOOKUP($B1776,SOCS_box_taxonomy!$B$2:$Z$948,11,0)</f>
        <v xml:space="preserve"> Euteleostomi</v>
      </c>
      <c r="O1776" t="str">
        <f>VLOOKUP($B1776,SOCS_box_taxonomy!$B$2:$Z$948,12,0)</f>
        <v>Actinopterygii</v>
      </c>
      <c r="P1776" t="str">
        <f>VLOOKUP($B1776,SOCS_box_taxonomy!$B$2:$Z$948,13,0)</f>
        <v xml:space="preserve"> Neopterygii</v>
      </c>
      <c r="Q1776" t="str">
        <f>VLOOKUP($B1776,SOCS_box_taxonomy!$B$2:$Z$948,14,0)</f>
        <v xml:space="preserve"> Teleostei</v>
      </c>
      <c r="R1776" t="str">
        <f>VLOOKUP($B1776,SOCS_box_taxonomy!$B$2:$Z$948,15,0)</f>
        <v xml:space="preserve"> Ostariophysi</v>
      </c>
      <c r="S1776" t="str">
        <f>VLOOKUP($B1776,SOCS_box_taxonomy!$B$2:$Z$948,16,0)</f>
        <v xml:space="preserve"> Cypriniformes</v>
      </c>
      <c r="T1776" t="str">
        <f>VLOOKUP($B1776,SOCS_box_taxonomy!$B$2:$Z$948,17,0)</f>
        <v>Cyprinidae</v>
      </c>
      <c r="U1776" t="str">
        <f>VLOOKUP($B1776,SOCS_box_taxonomy!$B$2:$Z$948,18,0)</f>
        <v xml:space="preserve"> Danio.</v>
      </c>
      <c r="V1776">
        <f>VLOOKUP($B1776,SOCS_box_taxonomy!$B$2:$Z$948,19,0)</f>
        <v>0</v>
      </c>
      <c r="W1776">
        <f>VLOOKUP($B1776,SOCS_box_taxonomy!$B$2:$Z$948,20,0)</f>
        <v>0</v>
      </c>
      <c r="X1776">
        <f>VLOOKUP($B1776,SOCS_box_taxonomy!$B$2:$Z$948,21,0)</f>
        <v>0</v>
      </c>
      <c r="Y1776">
        <f>VLOOKUP($B1776,SOCS_box_taxonomy!$B$2:$Z$948,22,0)</f>
        <v>0</v>
      </c>
      <c r="Z1776">
        <f>$F1776-$E1776+1</f>
        <v>40</v>
      </c>
    </row>
    <row r="1777" spans="1:26">
      <c r="A1777" t="s">
        <v>821</v>
      </c>
      <c r="B1777" t="s">
        <v>1882</v>
      </c>
      <c r="C1777">
        <v>193</v>
      </c>
      <c r="D1777" t="s">
        <v>1286</v>
      </c>
      <c r="E1777">
        <v>61</v>
      </c>
      <c r="F1777">
        <v>136</v>
      </c>
      <c r="G1777">
        <v>4403</v>
      </c>
      <c r="H1777" t="s">
        <v>1287</v>
      </c>
      <c r="I1777" t="str">
        <f>VLOOKUP($B1777,SOCS_box_taxonomy!$B$2:$Z$948,6,0)</f>
        <v>Eukaryota</v>
      </c>
      <c r="J1777" t="str">
        <f>VLOOKUP($B1777,SOCS_box_taxonomy!$B$2:$Z$948,7,0)</f>
        <v xml:space="preserve"> Metazoa</v>
      </c>
      <c r="K1777" t="str">
        <f>VLOOKUP($B1777,SOCS_box_taxonomy!$B$2:$Z$948,8,0)</f>
        <v xml:space="preserve"> Chordata</v>
      </c>
      <c r="L1777" t="str">
        <f>VLOOKUP($B1777,SOCS_box_taxonomy!$B$2:$Z$948,9,0)</f>
        <v xml:space="preserve"> Craniata</v>
      </c>
      <c r="M1777" t="str">
        <f>VLOOKUP($B1777,SOCS_box_taxonomy!$B$2:$Z$948,10,0)</f>
        <v xml:space="preserve"> Vertebrata</v>
      </c>
      <c r="N1777" t="str">
        <f>VLOOKUP($B1777,SOCS_box_taxonomy!$B$2:$Z$948,11,0)</f>
        <v xml:space="preserve"> Euteleostomi</v>
      </c>
      <c r="O1777" t="str">
        <f>VLOOKUP($B1777,SOCS_box_taxonomy!$B$2:$Z$948,12,0)</f>
        <v>Actinopterygii</v>
      </c>
      <c r="P1777" t="str">
        <f>VLOOKUP($B1777,SOCS_box_taxonomy!$B$2:$Z$948,13,0)</f>
        <v xml:space="preserve"> Neopterygii</v>
      </c>
      <c r="Q1777" t="str">
        <f>VLOOKUP($B1777,SOCS_box_taxonomy!$B$2:$Z$948,14,0)</f>
        <v xml:space="preserve"> Teleostei</v>
      </c>
      <c r="R1777" t="str">
        <f>VLOOKUP($B1777,SOCS_box_taxonomy!$B$2:$Z$948,15,0)</f>
        <v xml:space="preserve"> Ostariophysi</v>
      </c>
      <c r="S1777" t="str">
        <f>VLOOKUP($B1777,SOCS_box_taxonomy!$B$2:$Z$948,16,0)</f>
        <v xml:space="preserve"> Cypriniformes</v>
      </c>
      <c r="T1777" t="str">
        <f>VLOOKUP($B1777,SOCS_box_taxonomy!$B$2:$Z$948,17,0)</f>
        <v>Cyprinidae</v>
      </c>
      <c r="U1777" t="str">
        <f>VLOOKUP($B1777,SOCS_box_taxonomy!$B$2:$Z$948,18,0)</f>
        <v xml:space="preserve"> Danio.</v>
      </c>
      <c r="V1777">
        <f>VLOOKUP($B1777,SOCS_box_taxonomy!$B$2:$Z$948,19,0)</f>
        <v>0</v>
      </c>
      <c r="W1777">
        <f>VLOOKUP($B1777,SOCS_box_taxonomy!$B$2:$Z$948,20,0)</f>
        <v>0</v>
      </c>
      <c r="X1777">
        <f>VLOOKUP($B1777,SOCS_box_taxonomy!$B$2:$Z$948,21,0)</f>
        <v>0</v>
      </c>
      <c r="Y1777">
        <f>VLOOKUP($B1777,SOCS_box_taxonomy!$B$2:$Z$948,22,0)</f>
        <v>0</v>
      </c>
    </row>
    <row r="1778" spans="1:26">
      <c r="A1778" t="s">
        <v>821</v>
      </c>
      <c r="B1778" t="s">
        <v>1882</v>
      </c>
      <c r="C1778">
        <v>193</v>
      </c>
      <c r="D1778" t="s">
        <v>21</v>
      </c>
      <c r="E1778">
        <v>153</v>
      </c>
      <c r="F1778">
        <v>190</v>
      </c>
      <c r="G1778">
        <v>1016</v>
      </c>
      <c r="H1778" t="s">
        <v>1265</v>
      </c>
      <c r="I1778" t="str">
        <f>VLOOKUP($B1778,SOCS_box_taxonomy!$B$2:$Z$948,6,0)</f>
        <v>Eukaryota</v>
      </c>
      <c r="J1778" t="str">
        <f>VLOOKUP($B1778,SOCS_box_taxonomy!$B$2:$Z$948,7,0)</f>
        <v xml:space="preserve"> Metazoa</v>
      </c>
      <c r="K1778" t="str">
        <f>VLOOKUP($B1778,SOCS_box_taxonomy!$B$2:$Z$948,8,0)</f>
        <v xml:space="preserve"> Chordata</v>
      </c>
      <c r="L1778" t="str">
        <f>VLOOKUP($B1778,SOCS_box_taxonomy!$B$2:$Z$948,9,0)</f>
        <v xml:space="preserve"> Craniata</v>
      </c>
      <c r="M1778" t="str">
        <f>VLOOKUP($B1778,SOCS_box_taxonomy!$B$2:$Z$948,10,0)</f>
        <v xml:space="preserve"> Vertebrata</v>
      </c>
      <c r="N1778" t="str">
        <f>VLOOKUP($B1778,SOCS_box_taxonomy!$B$2:$Z$948,11,0)</f>
        <v xml:space="preserve"> Euteleostomi</v>
      </c>
      <c r="O1778" t="str">
        <f>VLOOKUP($B1778,SOCS_box_taxonomy!$B$2:$Z$948,12,0)</f>
        <v>Actinopterygii</v>
      </c>
      <c r="P1778" t="str">
        <f>VLOOKUP($B1778,SOCS_box_taxonomy!$B$2:$Z$948,13,0)</f>
        <v xml:space="preserve"> Neopterygii</v>
      </c>
      <c r="Q1778" t="str">
        <f>VLOOKUP($B1778,SOCS_box_taxonomy!$B$2:$Z$948,14,0)</f>
        <v xml:space="preserve"> Teleostei</v>
      </c>
      <c r="R1778" t="str">
        <f>VLOOKUP($B1778,SOCS_box_taxonomy!$B$2:$Z$948,15,0)</f>
        <v xml:space="preserve"> Ostariophysi</v>
      </c>
      <c r="S1778" t="str">
        <f>VLOOKUP($B1778,SOCS_box_taxonomy!$B$2:$Z$948,16,0)</f>
        <v xml:space="preserve"> Cypriniformes</v>
      </c>
      <c r="T1778" t="str">
        <f>VLOOKUP($B1778,SOCS_box_taxonomy!$B$2:$Z$948,17,0)</f>
        <v>Cyprinidae</v>
      </c>
      <c r="U1778" t="str">
        <f>VLOOKUP($B1778,SOCS_box_taxonomy!$B$2:$Z$948,18,0)</f>
        <v xml:space="preserve"> Danio.</v>
      </c>
      <c r="V1778">
        <f>VLOOKUP($B1778,SOCS_box_taxonomy!$B$2:$Z$948,19,0)</f>
        <v>0</v>
      </c>
      <c r="W1778">
        <f>VLOOKUP($B1778,SOCS_box_taxonomy!$B$2:$Z$948,20,0)</f>
        <v>0</v>
      </c>
      <c r="X1778">
        <f>VLOOKUP($B1778,SOCS_box_taxonomy!$B$2:$Z$948,21,0)</f>
        <v>0</v>
      </c>
      <c r="Y1778">
        <f>VLOOKUP($B1778,SOCS_box_taxonomy!$B$2:$Z$948,22,0)</f>
        <v>0</v>
      </c>
      <c r="Z1778">
        <f>$F1778-$E1778+1</f>
        <v>38</v>
      </c>
    </row>
    <row r="1779" spans="1:26">
      <c r="A1779" t="s">
        <v>822</v>
      </c>
      <c r="B1779" t="s">
        <v>1883</v>
      </c>
      <c r="C1779">
        <v>294</v>
      </c>
      <c r="D1779" t="s">
        <v>1269</v>
      </c>
      <c r="E1779">
        <v>119</v>
      </c>
      <c r="F1779">
        <v>186</v>
      </c>
      <c r="G1779">
        <v>64467</v>
      </c>
      <c r="H1779" t="s">
        <v>1270</v>
      </c>
      <c r="I1779" t="str">
        <f>VLOOKUP($B1779,SOCS_box_taxonomy!$B$2:$Z$948,6,0)</f>
        <v>Eukaryota</v>
      </c>
      <c r="J1779" t="str">
        <f>VLOOKUP($B1779,SOCS_box_taxonomy!$B$2:$Z$948,7,0)</f>
        <v xml:space="preserve"> Metazoa</v>
      </c>
      <c r="K1779" t="str">
        <f>VLOOKUP($B1779,SOCS_box_taxonomy!$B$2:$Z$948,8,0)</f>
        <v xml:space="preserve"> Chordata</v>
      </c>
      <c r="L1779" t="str">
        <f>VLOOKUP($B1779,SOCS_box_taxonomy!$B$2:$Z$948,9,0)</f>
        <v xml:space="preserve"> Craniata</v>
      </c>
      <c r="M1779" t="str">
        <f>VLOOKUP($B1779,SOCS_box_taxonomy!$B$2:$Z$948,10,0)</f>
        <v xml:space="preserve"> Vertebrata</v>
      </c>
      <c r="N1779" t="str">
        <f>VLOOKUP($B1779,SOCS_box_taxonomy!$B$2:$Z$948,11,0)</f>
        <v xml:space="preserve"> Euteleostomi</v>
      </c>
      <c r="O1779" t="str">
        <f>VLOOKUP($B1779,SOCS_box_taxonomy!$B$2:$Z$948,12,0)</f>
        <v>Actinopterygii</v>
      </c>
      <c r="P1779" t="str">
        <f>VLOOKUP($B1779,SOCS_box_taxonomy!$B$2:$Z$948,13,0)</f>
        <v xml:space="preserve"> Neopterygii</v>
      </c>
      <c r="Q1779" t="str">
        <f>VLOOKUP($B1779,SOCS_box_taxonomy!$B$2:$Z$948,14,0)</f>
        <v xml:space="preserve"> Teleostei</v>
      </c>
      <c r="R1779" t="str">
        <f>VLOOKUP($B1779,SOCS_box_taxonomy!$B$2:$Z$948,15,0)</f>
        <v xml:space="preserve"> Ostariophysi</v>
      </c>
      <c r="S1779" t="str">
        <f>VLOOKUP($B1779,SOCS_box_taxonomy!$B$2:$Z$948,16,0)</f>
        <v xml:space="preserve"> Cypriniformes</v>
      </c>
      <c r="T1779" t="str">
        <f>VLOOKUP($B1779,SOCS_box_taxonomy!$B$2:$Z$948,17,0)</f>
        <v>Cyprinidae</v>
      </c>
      <c r="U1779" t="str">
        <f>VLOOKUP($B1779,SOCS_box_taxonomy!$B$2:$Z$948,18,0)</f>
        <v xml:space="preserve"> Danio.</v>
      </c>
      <c r="V1779">
        <f>VLOOKUP($B1779,SOCS_box_taxonomy!$B$2:$Z$948,19,0)</f>
        <v>0</v>
      </c>
      <c r="W1779">
        <f>VLOOKUP($B1779,SOCS_box_taxonomy!$B$2:$Z$948,20,0)</f>
        <v>0</v>
      </c>
      <c r="X1779">
        <f>VLOOKUP($B1779,SOCS_box_taxonomy!$B$2:$Z$948,21,0)</f>
        <v>0</v>
      </c>
      <c r="Y1779">
        <f>VLOOKUP($B1779,SOCS_box_taxonomy!$B$2:$Z$948,22,0)</f>
        <v>0</v>
      </c>
    </row>
    <row r="1780" spans="1:26">
      <c r="A1780" t="s">
        <v>822</v>
      </c>
      <c r="B1780" t="s">
        <v>1883</v>
      </c>
      <c r="C1780">
        <v>294</v>
      </c>
      <c r="D1780" t="s">
        <v>1269</v>
      </c>
      <c r="E1780">
        <v>160</v>
      </c>
      <c r="F1780">
        <v>243</v>
      </c>
      <c r="G1780">
        <v>64467</v>
      </c>
      <c r="H1780" t="s">
        <v>1270</v>
      </c>
      <c r="I1780" t="str">
        <f>VLOOKUP($B1780,SOCS_box_taxonomy!$B$2:$Z$948,6,0)</f>
        <v>Eukaryota</v>
      </c>
      <c r="J1780" t="str">
        <f>VLOOKUP($B1780,SOCS_box_taxonomy!$B$2:$Z$948,7,0)</f>
        <v xml:space="preserve"> Metazoa</v>
      </c>
      <c r="K1780" t="str">
        <f>VLOOKUP($B1780,SOCS_box_taxonomy!$B$2:$Z$948,8,0)</f>
        <v xml:space="preserve"> Chordata</v>
      </c>
      <c r="L1780" t="str">
        <f>VLOOKUP($B1780,SOCS_box_taxonomy!$B$2:$Z$948,9,0)</f>
        <v xml:space="preserve"> Craniata</v>
      </c>
      <c r="M1780" t="str">
        <f>VLOOKUP($B1780,SOCS_box_taxonomy!$B$2:$Z$948,10,0)</f>
        <v xml:space="preserve"> Vertebrata</v>
      </c>
      <c r="N1780" t="str">
        <f>VLOOKUP($B1780,SOCS_box_taxonomy!$B$2:$Z$948,11,0)</f>
        <v xml:space="preserve"> Euteleostomi</v>
      </c>
      <c r="O1780" t="str">
        <f>VLOOKUP($B1780,SOCS_box_taxonomy!$B$2:$Z$948,12,0)</f>
        <v>Actinopterygii</v>
      </c>
      <c r="P1780" t="str">
        <f>VLOOKUP($B1780,SOCS_box_taxonomy!$B$2:$Z$948,13,0)</f>
        <v xml:space="preserve"> Neopterygii</v>
      </c>
      <c r="Q1780" t="str">
        <f>VLOOKUP($B1780,SOCS_box_taxonomy!$B$2:$Z$948,14,0)</f>
        <v xml:space="preserve"> Teleostei</v>
      </c>
      <c r="R1780" t="str">
        <f>VLOOKUP($B1780,SOCS_box_taxonomy!$B$2:$Z$948,15,0)</f>
        <v xml:space="preserve"> Ostariophysi</v>
      </c>
      <c r="S1780" t="str">
        <f>VLOOKUP($B1780,SOCS_box_taxonomy!$B$2:$Z$948,16,0)</f>
        <v xml:space="preserve"> Cypriniformes</v>
      </c>
      <c r="T1780" t="str">
        <f>VLOOKUP($B1780,SOCS_box_taxonomy!$B$2:$Z$948,17,0)</f>
        <v>Cyprinidae</v>
      </c>
      <c r="U1780" t="str">
        <f>VLOOKUP($B1780,SOCS_box_taxonomy!$B$2:$Z$948,18,0)</f>
        <v xml:space="preserve"> Danio.</v>
      </c>
      <c r="V1780">
        <f>VLOOKUP($B1780,SOCS_box_taxonomy!$B$2:$Z$948,19,0)</f>
        <v>0</v>
      </c>
      <c r="W1780">
        <f>VLOOKUP($B1780,SOCS_box_taxonomy!$B$2:$Z$948,20,0)</f>
        <v>0</v>
      </c>
      <c r="X1780">
        <f>VLOOKUP($B1780,SOCS_box_taxonomy!$B$2:$Z$948,21,0)</f>
        <v>0</v>
      </c>
      <c r="Y1780">
        <f>VLOOKUP($B1780,SOCS_box_taxonomy!$B$2:$Z$948,22,0)</f>
        <v>0</v>
      </c>
    </row>
    <row r="1781" spans="1:26">
      <c r="A1781" t="s">
        <v>822</v>
      </c>
      <c r="B1781" t="s">
        <v>1883</v>
      </c>
      <c r="C1781">
        <v>294</v>
      </c>
      <c r="D1781" t="s">
        <v>1269</v>
      </c>
      <c r="E1781">
        <v>29</v>
      </c>
      <c r="F1781">
        <v>120</v>
      </c>
      <c r="G1781">
        <v>64467</v>
      </c>
      <c r="H1781" t="s">
        <v>1270</v>
      </c>
      <c r="I1781" t="str">
        <f>VLOOKUP($B1781,SOCS_box_taxonomy!$B$2:$Z$948,6,0)</f>
        <v>Eukaryota</v>
      </c>
      <c r="J1781" t="str">
        <f>VLOOKUP($B1781,SOCS_box_taxonomy!$B$2:$Z$948,7,0)</f>
        <v xml:space="preserve"> Metazoa</v>
      </c>
      <c r="K1781" t="str">
        <f>VLOOKUP($B1781,SOCS_box_taxonomy!$B$2:$Z$948,8,0)</f>
        <v xml:space="preserve"> Chordata</v>
      </c>
      <c r="L1781" t="str">
        <f>VLOOKUP($B1781,SOCS_box_taxonomy!$B$2:$Z$948,9,0)</f>
        <v xml:space="preserve"> Craniata</v>
      </c>
      <c r="M1781" t="str">
        <f>VLOOKUP($B1781,SOCS_box_taxonomy!$B$2:$Z$948,10,0)</f>
        <v xml:space="preserve"> Vertebrata</v>
      </c>
      <c r="N1781" t="str">
        <f>VLOOKUP($B1781,SOCS_box_taxonomy!$B$2:$Z$948,11,0)</f>
        <v xml:space="preserve"> Euteleostomi</v>
      </c>
      <c r="O1781" t="str">
        <f>VLOOKUP($B1781,SOCS_box_taxonomy!$B$2:$Z$948,12,0)</f>
        <v>Actinopterygii</v>
      </c>
      <c r="P1781" t="str">
        <f>VLOOKUP($B1781,SOCS_box_taxonomy!$B$2:$Z$948,13,0)</f>
        <v xml:space="preserve"> Neopterygii</v>
      </c>
      <c r="Q1781" t="str">
        <f>VLOOKUP($B1781,SOCS_box_taxonomy!$B$2:$Z$948,14,0)</f>
        <v xml:space="preserve"> Teleostei</v>
      </c>
      <c r="R1781" t="str">
        <f>VLOOKUP($B1781,SOCS_box_taxonomy!$B$2:$Z$948,15,0)</f>
        <v xml:space="preserve"> Ostariophysi</v>
      </c>
      <c r="S1781" t="str">
        <f>VLOOKUP($B1781,SOCS_box_taxonomy!$B$2:$Z$948,16,0)</f>
        <v xml:space="preserve"> Cypriniformes</v>
      </c>
      <c r="T1781" t="str">
        <f>VLOOKUP($B1781,SOCS_box_taxonomy!$B$2:$Z$948,17,0)</f>
        <v>Cyprinidae</v>
      </c>
      <c r="U1781" t="str">
        <f>VLOOKUP($B1781,SOCS_box_taxonomy!$B$2:$Z$948,18,0)</f>
        <v xml:space="preserve"> Danio.</v>
      </c>
      <c r="V1781">
        <f>VLOOKUP($B1781,SOCS_box_taxonomy!$B$2:$Z$948,19,0)</f>
        <v>0</v>
      </c>
      <c r="W1781">
        <f>VLOOKUP($B1781,SOCS_box_taxonomy!$B$2:$Z$948,20,0)</f>
        <v>0</v>
      </c>
      <c r="X1781">
        <f>VLOOKUP($B1781,SOCS_box_taxonomy!$B$2:$Z$948,21,0)</f>
        <v>0</v>
      </c>
      <c r="Y1781">
        <f>VLOOKUP($B1781,SOCS_box_taxonomy!$B$2:$Z$948,22,0)</f>
        <v>0</v>
      </c>
    </row>
    <row r="1782" spans="1:26">
      <c r="A1782" t="s">
        <v>822</v>
      </c>
      <c r="B1782" t="s">
        <v>1883</v>
      </c>
      <c r="C1782">
        <v>294</v>
      </c>
      <c r="D1782" t="s">
        <v>21</v>
      </c>
      <c r="E1782">
        <v>245</v>
      </c>
      <c r="F1782">
        <v>284</v>
      </c>
      <c r="G1782">
        <v>1016</v>
      </c>
      <c r="H1782" t="s">
        <v>1265</v>
      </c>
      <c r="I1782" t="str">
        <f>VLOOKUP($B1782,SOCS_box_taxonomy!$B$2:$Z$948,6,0)</f>
        <v>Eukaryota</v>
      </c>
      <c r="J1782" t="str">
        <f>VLOOKUP($B1782,SOCS_box_taxonomy!$B$2:$Z$948,7,0)</f>
        <v xml:space="preserve"> Metazoa</v>
      </c>
      <c r="K1782" t="str">
        <f>VLOOKUP($B1782,SOCS_box_taxonomy!$B$2:$Z$948,8,0)</f>
        <v xml:space="preserve"> Chordata</v>
      </c>
      <c r="L1782" t="str">
        <f>VLOOKUP($B1782,SOCS_box_taxonomy!$B$2:$Z$948,9,0)</f>
        <v xml:space="preserve"> Craniata</v>
      </c>
      <c r="M1782" t="str">
        <f>VLOOKUP($B1782,SOCS_box_taxonomy!$B$2:$Z$948,10,0)</f>
        <v xml:space="preserve"> Vertebrata</v>
      </c>
      <c r="N1782" t="str">
        <f>VLOOKUP($B1782,SOCS_box_taxonomy!$B$2:$Z$948,11,0)</f>
        <v xml:space="preserve"> Euteleostomi</v>
      </c>
      <c r="O1782" t="str">
        <f>VLOOKUP($B1782,SOCS_box_taxonomy!$B$2:$Z$948,12,0)</f>
        <v>Actinopterygii</v>
      </c>
      <c r="P1782" t="str">
        <f>VLOOKUP($B1782,SOCS_box_taxonomy!$B$2:$Z$948,13,0)</f>
        <v xml:space="preserve"> Neopterygii</v>
      </c>
      <c r="Q1782" t="str">
        <f>VLOOKUP($B1782,SOCS_box_taxonomy!$B$2:$Z$948,14,0)</f>
        <v xml:space="preserve"> Teleostei</v>
      </c>
      <c r="R1782" t="str">
        <f>VLOOKUP($B1782,SOCS_box_taxonomy!$B$2:$Z$948,15,0)</f>
        <v xml:space="preserve"> Ostariophysi</v>
      </c>
      <c r="S1782" t="str">
        <f>VLOOKUP($B1782,SOCS_box_taxonomy!$B$2:$Z$948,16,0)</f>
        <v xml:space="preserve"> Cypriniformes</v>
      </c>
      <c r="T1782" t="str">
        <f>VLOOKUP($B1782,SOCS_box_taxonomy!$B$2:$Z$948,17,0)</f>
        <v>Cyprinidae</v>
      </c>
      <c r="U1782" t="str">
        <f>VLOOKUP($B1782,SOCS_box_taxonomy!$B$2:$Z$948,18,0)</f>
        <v xml:space="preserve"> Danio.</v>
      </c>
      <c r="V1782">
        <f>VLOOKUP($B1782,SOCS_box_taxonomy!$B$2:$Z$948,19,0)</f>
        <v>0</v>
      </c>
      <c r="W1782">
        <f>VLOOKUP($B1782,SOCS_box_taxonomy!$B$2:$Z$948,20,0)</f>
        <v>0</v>
      </c>
      <c r="X1782">
        <f>VLOOKUP($B1782,SOCS_box_taxonomy!$B$2:$Z$948,21,0)</f>
        <v>0</v>
      </c>
      <c r="Y1782">
        <f>VLOOKUP($B1782,SOCS_box_taxonomy!$B$2:$Z$948,22,0)</f>
        <v>0</v>
      </c>
      <c r="Z1782">
        <f>$F1782-$E1782+1</f>
        <v>40</v>
      </c>
    </row>
    <row r="1783" spans="1:26">
      <c r="A1783" t="s">
        <v>823</v>
      </c>
      <c r="B1783" t="s">
        <v>1884</v>
      </c>
      <c r="C1783">
        <v>166</v>
      </c>
      <c r="D1783" t="s">
        <v>1286</v>
      </c>
      <c r="E1783">
        <v>15</v>
      </c>
      <c r="F1783">
        <v>92</v>
      </c>
      <c r="G1783">
        <v>4403</v>
      </c>
      <c r="H1783" t="s">
        <v>1287</v>
      </c>
      <c r="I1783" t="str">
        <f>VLOOKUP($B1783,SOCS_box_taxonomy!$B$2:$Z$948,6,0)</f>
        <v>Eukaryota</v>
      </c>
      <c r="J1783" t="str">
        <f>VLOOKUP($B1783,SOCS_box_taxonomy!$B$2:$Z$948,7,0)</f>
        <v xml:space="preserve"> Metazoa</v>
      </c>
      <c r="K1783" t="str">
        <f>VLOOKUP($B1783,SOCS_box_taxonomy!$B$2:$Z$948,8,0)</f>
        <v xml:space="preserve"> Ecdysozoa</v>
      </c>
      <c r="L1783" t="str">
        <f>VLOOKUP($B1783,SOCS_box_taxonomy!$B$2:$Z$948,9,0)</f>
        <v xml:space="preserve"> Arthropoda</v>
      </c>
      <c r="M1783" t="str">
        <f>VLOOKUP($B1783,SOCS_box_taxonomy!$B$2:$Z$948,10,0)</f>
        <v xml:space="preserve"> Crustacea</v>
      </c>
      <c r="N1783" t="str">
        <f>VLOOKUP($B1783,SOCS_box_taxonomy!$B$2:$Z$948,11,0)</f>
        <v xml:space="preserve"> Branchiopoda</v>
      </c>
      <c r="O1783" t="str">
        <f>VLOOKUP($B1783,SOCS_box_taxonomy!$B$2:$Z$948,12,0)</f>
        <v>Diplostraca</v>
      </c>
      <c r="P1783" t="str">
        <f>VLOOKUP($B1783,SOCS_box_taxonomy!$B$2:$Z$948,13,0)</f>
        <v xml:space="preserve"> Cladocera</v>
      </c>
      <c r="Q1783" t="str">
        <f>VLOOKUP($B1783,SOCS_box_taxonomy!$B$2:$Z$948,14,0)</f>
        <v xml:space="preserve"> Anomopoda</v>
      </c>
      <c r="R1783" t="str">
        <f>VLOOKUP($B1783,SOCS_box_taxonomy!$B$2:$Z$948,15,0)</f>
        <v xml:space="preserve"> Daphniidae</v>
      </c>
      <c r="S1783" t="str">
        <f>VLOOKUP($B1783,SOCS_box_taxonomy!$B$2:$Z$948,16,0)</f>
        <v xml:space="preserve"> Daphnia.</v>
      </c>
      <c r="T1783">
        <f>VLOOKUP($B1783,SOCS_box_taxonomy!$B$2:$Z$948,17,0)</f>
        <v>0</v>
      </c>
      <c r="U1783">
        <f>VLOOKUP($B1783,SOCS_box_taxonomy!$B$2:$Z$948,18,0)</f>
        <v>0</v>
      </c>
      <c r="V1783">
        <f>VLOOKUP($B1783,SOCS_box_taxonomy!$B$2:$Z$948,19,0)</f>
        <v>0</v>
      </c>
      <c r="W1783">
        <f>VLOOKUP($B1783,SOCS_box_taxonomy!$B$2:$Z$948,20,0)</f>
        <v>0</v>
      </c>
      <c r="X1783">
        <f>VLOOKUP($B1783,SOCS_box_taxonomy!$B$2:$Z$948,21,0)</f>
        <v>0</v>
      </c>
      <c r="Y1783">
        <f>VLOOKUP($B1783,SOCS_box_taxonomy!$B$2:$Z$948,22,0)</f>
        <v>0</v>
      </c>
    </row>
    <row r="1784" spans="1:26">
      <c r="A1784" t="s">
        <v>823</v>
      </c>
      <c r="B1784" t="s">
        <v>1884</v>
      </c>
      <c r="C1784">
        <v>166</v>
      </c>
      <c r="D1784" t="s">
        <v>21</v>
      </c>
      <c r="E1784">
        <v>128</v>
      </c>
      <c r="F1784">
        <v>161</v>
      </c>
      <c r="G1784">
        <v>1016</v>
      </c>
      <c r="H1784" t="s">
        <v>1265</v>
      </c>
      <c r="I1784" t="str">
        <f>VLOOKUP($B1784,SOCS_box_taxonomy!$B$2:$Z$948,6,0)</f>
        <v>Eukaryota</v>
      </c>
      <c r="J1784" t="str">
        <f>VLOOKUP($B1784,SOCS_box_taxonomy!$B$2:$Z$948,7,0)</f>
        <v xml:space="preserve"> Metazoa</v>
      </c>
      <c r="K1784" t="str">
        <f>VLOOKUP($B1784,SOCS_box_taxonomy!$B$2:$Z$948,8,0)</f>
        <v xml:space="preserve"> Ecdysozoa</v>
      </c>
      <c r="L1784" t="str">
        <f>VLOOKUP($B1784,SOCS_box_taxonomy!$B$2:$Z$948,9,0)</f>
        <v xml:space="preserve"> Arthropoda</v>
      </c>
      <c r="M1784" t="str">
        <f>VLOOKUP($B1784,SOCS_box_taxonomy!$B$2:$Z$948,10,0)</f>
        <v xml:space="preserve"> Crustacea</v>
      </c>
      <c r="N1784" t="str">
        <f>VLOOKUP($B1784,SOCS_box_taxonomy!$B$2:$Z$948,11,0)</f>
        <v xml:space="preserve"> Branchiopoda</v>
      </c>
      <c r="O1784" t="str">
        <f>VLOOKUP($B1784,SOCS_box_taxonomy!$B$2:$Z$948,12,0)</f>
        <v>Diplostraca</v>
      </c>
      <c r="P1784" t="str">
        <f>VLOOKUP($B1784,SOCS_box_taxonomy!$B$2:$Z$948,13,0)</f>
        <v xml:space="preserve"> Cladocera</v>
      </c>
      <c r="Q1784" t="str">
        <f>VLOOKUP($B1784,SOCS_box_taxonomy!$B$2:$Z$948,14,0)</f>
        <v xml:space="preserve"> Anomopoda</v>
      </c>
      <c r="R1784" t="str">
        <f>VLOOKUP($B1784,SOCS_box_taxonomy!$B$2:$Z$948,15,0)</f>
        <v xml:space="preserve"> Daphniidae</v>
      </c>
      <c r="S1784" t="str">
        <f>VLOOKUP($B1784,SOCS_box_taxonomy!$B$2:$Z$948,16,0)</f>
        <v xml:space="preserve"> Daphnia.</v>
      </c>
      <c r="T1784">
        <f>VLOOKUP($B1784,SOCS_box_taxonomy!$B$2:$Z$948,17,0)</f>
        <v>0</v>
      </c>
      <c r="U1784">
        <f>VLOOKUP($B1784,SOCS_box_taxonomy!$B$2:$Z$948,18,0)</f>
        <v>0</v>
      </c>
      <c r="V1784">
        <f>VLOOKUP($B1784,SOCS_box_taxonomy!$B$2:$Z$948,19,0)</f>
        <v>0</v>
      </c>
      <c r="W1784">
        <f>VLOOKUP($B1784,SOCS_box_taxonomy!$B$2:$Z$948,20,0)</f>
        <v>0</v>
      </c>
      <c r="X1784">
        <f>VLOOKUP($B1784,SOCS_box_taxonomy!$B$2:$Z$948,21,0)</f>
        <v>0</v>
      </c>
      <c r="Y1784">
        <f>VLOOKUP($B1784,SOCS_box_taxonomy!$B$2:$Z$948,22,0)</f>
        <v>0</v>
      </c>
      <c r="Z1784">
        <f>$F1784-$E1784+1</f>
        <v>34</v>
      </c>
    </row>
    <row r="1785" spans="1:26">
      <c r="A1785" t="s">
        <v>830</v>
      </c>
      <c r="B1785" t="s">
        <v>1885</v>
      </c>
      <c r="C1785">
        <v>469</v>
      </c>
      <c r="D1785" t="s">
        <v>1319</v>
      </c>
      <c r="E1785">
        <v>295</v>
      </c>
      <c r="F1785">
        <v>327</v>
      </c>
      <c r="G1785">
        <v>5717</v>
      </c>
      <c r="H1785" t="s">
        <v>1320</v>
      </c>
      <c r="I1785" t="str">
        <f>VLOOKUP($B1785,SOCS_box_taxonomy!$B$2:$Z$948,6,0)</f>
        <v>Eukaryota</v>
      </c>
      <c r="J1785" t="str">
        <f>VLOOKUP($B1785,SOCS_box_taxonomy!$B$2:$Z$948,7,0)</f>
        <v xml:space="preserve"> Metazoa</v>
      </c>
      <c r="K1785" t="str">
        <f>VLOOKUP($B1785,SOCS_box_taxonomy!$B$2:$Z$948,8,0)</f>
        <v xml:space="preserve"> Ecdysozoa</v>
      </c>
      <c r="L1785" t="str">
        <f>VLOOKUP($B1785,SOCS_box_taxonomy!$B$2:$Z$948,9,0)</f>
        <v xml:space="preserve"> Arthropoda</v>
      </c>
      <c r="M1785" t="str">
        <f>VLOOKUP($B1785,SOCS_box_taxonomy!$B$2:$Z$948,10,0)</f>
        <v xml:space="preserve"> Crustacea</v>
      </c>
      <c r="N1785" t="str">
        <f>VLOOKUP($B1785,SOCS_box_taxonomy!$B$2:$Z$948,11,0)</f>
        <v xml:space="preserve"> Branchiopoda</v>
      </c>
      <c r="O1785" t="str">
        <f>VLOOKUP($B1785,SOCS_box_taxonomy!$B$2:$Z$948,12,0)</f>
        <v>Diplostraca</v>
      </c>
      <c r="P1785" t="str">
        <f>VLOOKUP($B1785,SOCS_box_taxonomy!$B$2:$Z$948,13,0)</f>
        <v xml:space="preserve"> Cladocera</v>
      </c>
      <c r="Q1785" t="str">
        <f>VLOOKUP($B1785,SOCS_box_taxonomy!$B$2:$Z$948,14,0)</f>
        <v xml:space="preserve"> Anomopoda</v>
      </c>
      <c r="R1785" t="str">
        <f>VLOOKUP($B1785,SOCS_box_taxonomy!$B$2:$Z$948,15,0)</f>
        <v xml:space="preserve"> Daphniidae</v>
      </c>
      <c r="S1785" t="str">
        <f>VLOOKUP($B1785,SOCS_box_taxonomy!$B$2:$Z$948,16,0)</f>
        <v xml:space="preserve"> Daphnia.</v>
      </c>
      <c r="T1785">
        <f>VLOOKUP($B1785,SOCS_box_taxonomy!$B$2:$Z$948,17,0)</f>
        <v>0</v>
      </c>
      <c r="U1785">
        <f>VLOOKUP($B1785,SOCS_box_taxonomy!$B$2:$Z$948,18,0)</f>
        <v>0</v>
      </c>
      <c r="V1785">
        <f>VLOOKUP($B1785,SOCS_box_taxonomy!$B$2:$Z$948,19,0)</f>
        <v>0</v>
      </c>
      <c r="W1785">
        <f>VLOOKUP($B1785,SOCS_box_taxonomy!$B$2:$Z$948,20,0)</f>
        <v>0</v>
      </c>
      <c r="X1785">
        <f>VLOOKUP($B1785,SOCS_box_taxonomy!$B$2:$Z$948,21,0)</f>
        <v>0</v>
      </c>
      <c r="Y1785">
        <f>VLOOKUP($B1785,SOCS_box_taxonomy!$B$2:$Z$948,22,0)</f>
        <v>0</v>
      </c>
    </row>
    <row r="1786" spans="1:26">
      <c r="A1786" t="s">
        <v>830</v>
      </c>
      <c r="B1786" t="s">
        <v>1885</v>
      </c>
      <c r="C1786">
        <v>469</v>
      </c>
      <c r="D1786" t="s">
        <v>1269</v>
      </c>
      <c r="E1786">
        <v>18</v>
      </c>
      <c r="F1786">
        <v>107</v>
      </c>
      <c r="G1786">
        <v>64467</v>
      </c>
      <c r="H1786" t="s">
        <v>1270</v>
      </c>
      <c r="I1786" t="str">
        <f>VLOOKUP($B1786,SOCS_box_taxonomy!$B$2:$Z$948,6,0)</f>
        <v>Eukaryota</v>
      </c>
      <c r="J1786" t="str">
        <f>VLOOKUP($B1786,SOCS_box_taxonomy!$B$2:$Z$948,7,0)</f>
        <v xml:space="preserve"> Metazoa</v>
      </c>
      <c r="K1786" t="str">
        <f>VLOOKUP($B1786,SOCS_box_taxonomy!$B$2:$Z$948,8,0)</f>
        <v xml:space="preserve"> Ecdysozoa</v>
      </c>
      <c r="L1786" t="str">
        <f>VLOOKUP($B1786,SOCS_box_taxonomy!$B$2:$Z$948,9,0)</f>
        <v xml:space="preserve"> Arthropoda</v>
      </c>
      <c r="M1786" t="str">
        <f>VLOOKUP($B1786,SOCS_box_taxonomy!$B$2:$Z$948,10,0)</f>
        <v xml:space="preserve"> Crustacea</v>
      </c>
      <c r="N1786" t="str">
        <f>VLOOKUP($B1786,SOCS_box_taxonomy!$B$2:$Z$948,11,0)</f>
        <v xml:space="preserve"> Branchiopoda</v>
      </c>
      <c r="O1786" t="str">
        <f>VLOOKUP($B1786,SOCS_box_taxonomy!$B$2:$Z$948,12,0)</f>
        <v>Diplostraca</v>
      </c>
      <c r="P1786" t="str">
        <f>VLOOKUP($B1786,SOCS_box_taxonomy!$B$2:$Z$948,13,0)</f>
        <v xml:space="preserve"> Cladocera</v>
      </c>
      <c r="Q1786" t="str">
        <f>VLOOKUP($B1786,SOCS_box_taxonomy!$B$2:$Z$948,14,0)</f>
        <v xml:space="preserve"> Anomopoda</v>
      </c>
      <c r="R1786" t="str">
        <f>VLOOKUP($B1786,SOCS_box_taxonomy!$B$2:$Z$948,15,0)</f>
        <v xml:space="preserve"> Daphniidae</v>
      </c>
      <c r="S1786" t="str">
        <f>VLOOKUP($B1786,SOCS_box_taxonomy!$B$2:$Z$948,16,0)</f>
        <v xml:space="preserve"> Daphnia.</v>
      </c>
      <c r="T1786">
        <f>VLOOKUP($B1786,SOCS_box_taxonomy!$B$2:$Z$948,17,0)</f>
        <v>0</v>
      </c>
      <c r="U1786">
        <f>VLOOKUP($B1786,SOCS_box_taxonomy!$B$2:$Z$948,18,0)</f>
        <v>0</v>
      </c>
      <c r="V1786">
        <f>VLOOKUP($B1786,SOCS_box_taxonomy!$B$2:$Z$948,19,0)</f>
        <v>0</v>
      </c>
      <c r="W1786">
        <f>VLOOKUP($B1786,SOCS_box_taxonomy!$B$2:$Z$948,20,0)</f>
        <v>0</v>
      </c>
      <c r="X1786">
        <f>VLOOKUP($B1786,SOCS_box_taxonomy!$B$2:$Z$948,21,0)</f>
        <v>0</v>
      </c>
      <c r="Y1786">
        <f>VLOOKUP($B1786,SOCS_box_taxonomy!$B$2:$Z$948,22,0)</f>
        <v>0</v>
      </c>
    </row>
    <row r="1787" spans="1:26">
      <c r="A1787" t="s">
        <v>830</v>
      </c>
      <c r="B1787" t="s">
        <v>1885</v>
      </c>
      <c r="C1787">
        <v>469</v>
      </c>
      <c r="D1787" t="s">
        <v>1269</v>
      </c>
      <c r="E1787">
        <v>108</v>
      </c>
      <c r="F1787">
        <v>183</v>
      </c>
      <c r="G1787">
        <v>64467</v>
      </c>
      <c r="H1787" t="s">
        <v>1270</v>
      </c>
      <c r="I1787" t="str">
        <f>VLOOKUP($B1787,SOCS_box_taxonomy!$B$2:$Z$948,6,0)</f>
        <v>Eukaryota</v>
      </c>
      <c r="J1787" t="str">
        <f>VLOOKUP($B1787,SOCS_box_taxonomy!$B$2:$Z$948,7,0)</f>
        <v xml:space="preserve"> Metazoa</v>
      </c>
      <c r="K1787" t="str">
        <f>VLOOKUP($B1787,SOCS_box_taxonomy!$B$2:$Z$948,8,0)</f>
        <v xml:space="preserve"> Ecdysozoa</v>
      </c>
      <c r="L1787" t="str">
        <f>VLOOKUP($B1787,SOCS_box_taxonomy!$B$2:$Z$948,9,0)</f>
        <v xml:space="preserve"> Arthropoda</v>
      </c>
      <c r="M1787" t="str">
        <f>VLOOKUP($B1787,SOCS_box_taxonomy!$B$2:$Z$948,10,0)</f>
        <v xml:space="preserve"> Crustacea</v>
      </c>
      <c r="N1787" t="str">
        <f>VLOOKUP($B1787,SOCS_box_taxonomy!$B$2:$Z$948,11,0)</f>
        <v xml:space="preserve"> Branchiopoda</v>
      </c>
      <c r="O1787" t="str">
        <f>VLOOKUP($B1787,SOCS_box_taxonomy!$B$2:$Z$948,12,0)</f>
        <v>Diplostraca</v>
      </c>
      <c r="P1787" t="str">
        <f>VLOOKUP($B1787,SOCS_box_taxonomy!$B$2:$Z$948,13,0)</f>
        <v xml:space="preserve"> Cladocera</v>
      </c>
      <c r="Q1787" t="str">
        <f>VLOOKUP($B1787,SOCS_box_taxonomy!$B$2:$Z$948,14,0)</f>
        <v xml:space="preserve"> Anomopoda</v>
      </c>
      <c r="R1787" t="str">
        <f>VLOOKUP($B1787,SOCS_box_taxonomy!$B$2:$Z$948,15,0)</f>
        <v xml:space="preserve"> Daphniidae</v>
      </c>
      <c r="S1787" t="str">
        <f>VLOOKUP($B1787,SOCS_box_taxonomy!$B$2:$Z$948,16,0)</f>
        <v xml:space="preserve"> Daphnia.</v>
      </c>
      <c r="T1787">
        <f>VLOOKUP($B1787,SOCS_box_taxonomy!$B$2:$Z$948,17,0)</f>
        <v>0</v>
      </c>
      <c r="U1787">
        <f>VLOOKUP($B1787,SOCS_box_taxonomy!$B$2:$Z$948,18,0)</f>
        <v>0</v>
      </c>
      <c r="V1787">
        <f>VLOOKUP($B1787,SOCS_box_taxonomy!$B$2:$Z$948,19,0)</f>
        <v>0</v>
      </c>
      <c r="W1787">
        <f>VLOOKUP($B1787,SOCS_box_taxonomy!$B$2:$Z$948,20,0)</f>
        <v>0</v>
      </c>
      <c r="X1787">
        <f>VLOOKUP($B1787,SOCS_box_taxonomy!$B$2:$Z$948,21,0)</f>
        <v>0</v>
      </c>
      <c r="Y1787">
        <f>VLOOKUP($B1787,SOCS_box_taxonomy!$B$2:$Z$948,22,0)</f>
        <v>0</v>
      </c>
    </row>
    <row r="1788" spans="1:26">
      <c r="A1788" t="s">
        <v>830</v>
      </c>
      <c r="B1788" t="s">
        <v>1885</v>
      </c>
      <c r="C1788">
        <v>469</v>
      </c>
      <c r="D1788" t="s">
        <v>1269</v>
      </c>
      <c r="E1788">
        <v>158</v>
      </c>
      <c r="F1788">
        <v>216</v>
      </c>
      <c r="G1788">
        <v>64467</v>
      </c>
      <c r="H1788" t="s">
        <v>1270</v>
      </c>
      <c r="I1788" t="str">
        <f>VLOOKUP($B1788,SOCS_box_taxonomy!$B$2:$Z$948,6,0)</f>
        <v>Eukaryota</v>
      </c>
      <c r="J1788" t="str">
        <f>VLOOKUP($B1788,SOCS_box_taxonomy!$B$2:$Z$948,7,0)</f>
        <v xml:space="preserve"> Metazoa</v>
      </c>
      <c r="K1788" t="str">
        <f>VLOOKUP($B1788,SOCS_box_taxonomy!$B$2:$Z$948,8,0)</f>
        <v xml:space="preserve"> Ecdysozoa</v>
      </c>
      <c r="L1788" t="str">
        <f>VLOOKUP($B1788,SOCS_box_taxonomy!$B$2:$Z$948,9,0)</f>
        <v xml:space="preserve"> Arthropoda</v>
      </c>
      <c r="M1788" t="str">
        <f>VLOOKUP($B1788,SOCS_box_taxonomy!$B$2:$Z$948,10,0)</f>
        <v xml:space="preserve"> Crustacea</v>
      </c>
      <c r="N1788" t="str">
        <f>VLOOKUP($B1788,SOCS_box_taxonomy!$B$2:$Z$948,11,0)</f>
        <v xml:space="preserve"> Branchiopoda</v>
      </c>
      <c r="O1788" t="str">
        <f>VLOOKUP($B1788,SOCS_box_taxonomy!$B$2:$Z$948,12,0)</f>
        <v>Diplostraca</v>
      </c>
      <c r="P1788" t="str">
        <f>VLOOKUP($B1788,SOCS_box_taxonomy!$B$2:$Z$948,13,0)</f>
        <v xml:space="preserve"> Cladocera</v>
      </c>
      <c r="Q1788" t="str">
        <f>VLOOKUP($B1788,SOCS_box_taxonomy!$B$2:$Z$948,14,0)</f>
        <v xml:space="preserve"> Anomopoda</v>
      </c>
      <c r="R1788" t="str">
        <f>VLOOKUP($B1788,SOCS_box_taxonomy!$B$2:$Z$948,15,0)</f>
        <v xml:space="preserve"> Daphniidae</v>
      </c>
      <c r="S1788" t="str">
        <f>VLOOKUP($B1788,SOCS_box_taxonomy!$B$2:$Z$948,16,0)</f>
        <v xml:space="preserve"> Daphnia.</v>
      </c>
      <c r="T1788">
        <f>VLOOKUP($B1788,SOCS_box_taxonomy!$B$2:$Z$948,17,0)</f>
        <v>0</v>
      </c>
      <c r="U1788">
        <f>VLOOKUP($B1788,SOCS_box_taxonomy!$B$2:$Z$948,18,0)</f>
        <v>0</v>
      </c>
      <c r="V1788">
        <f>VLOOKUP($B1788,SOCS_box_taxonomy!$B$2:$Z$948,19,0)</f>
        <v>0</v>
      </c>
      <c r="W1788">
        <f>VLOOKUP($B1788,SOCS_box_taxonomy!$B$2:$Z$948,20,0)</f>
        <v>0</v>
      </c>
      <c r="X1788">
        <f>VLOOKUP($B1788,SOCS_box_taxonomy!$B$2:$Z$948,21,0)</f>
        <v>0</v>
      </c>
      <c r="Y1788">
        <f>VLOOKUP($B1788,SOCS_box_taxonomy!$B$2:$Z$948,22,0)</f>
        <v>0</v>
      </c>
    </row>
    <row r="1789" spans="1:26">
      <c r="A1789" t="s">
        <v>830</v>
      </c>
      <c r="B1789" t="s">
        <v>1885</v>
      </c>
      <c r="C1789">
        <v>469</v>
      </c>
      <c r="D1789" t="s">
        <v>1269</v>
      </c>
      <c r="E1789">
        <v>188</v>
      </c>
      <c r="F1789">
        <v>252</v>
      </c>
      <c r="G1789">
        <v>64467</v>
      </c>
      <c r="H1789" t="s">
        <v>1270</v>
      </c>
      <c r="I1789" t="str">
        <f>VLOOKUP($B1789,SOCS_box_taxonomy!$B$2:$Z$948,6,0)</f>
        <v>Eukaryota</v>
      </c>
      <c r="J1789" t="str">
        <f>VLOOKUP($B1789,SOCS_box_taxonomy!$B$2:$Z$948,7,0)</f>
        <v xml:space="preserve"> Metazoa</v>
      </c>
      <c r="K1789" t="str">
        <f>VLOOKUP($B1789,SOCS_box_taxonomy!$B$2:$Z$948,8,0)</f>
        <v xml:space="preserve"> Ecdysozoa</v>
      </c>
      <c r="L1789" t="str">
        <f>VLOOKUP($B1789,SOCS_box_taxonomy!$B$2:$Z$948,9,0)</f>
        <v xml:space="preserve"> Arthropoda</v>
      </c>
      <c r="M1789" t="str">
        <f>VLOOKUP($B1789,SOCS_box_taxonomy!$B$2:$Z$948,10,0)</f>
        <v xml:space="preserve"> Crustacea</v>
      </c>
      <c r="N1789" t="str">
        <f>VLOOKUP($B1789,SOCS_box_taxonomy!$B$2:$Z$948,11,0)</f>
        <v xml:space="preserve"> Branchiopoda</v>
      </c>
      <c r="O1789" t="str">
        <f>VLOOKUP($B1789,SOCS_box_taxonomy!$B$2:$Z$948,12,0)</f>
        <v>Diplostraca</v>
      </c>
      <c r="P1789" t="str">
        <f>VLOOKUP($B1789,SOCS_box_taxonomy!$B$2:$Z$948,13,0)</f>
        <v xml:space="preserve"> Cladocera</v>
      </c>
      <c r="Q1789" t="str">
        <f>VLOOKUP($B1789,SOCS_box_taxonomy!$B$2:$Z$948,14,0)</f>
        <v xml:space="preserve"> Anomopoda</v>
      </c>
      <c r="R1789" t="str">
        <f>VLOOKUP($B1789,SOCS_box_taxonomy!$B$2:$Z$948,15,0)</f>
        <v xml:space="preserve"> Daphniidae</v>
      </c>
      <c r="S1789" t="str">
        <f>VLOOKUP($B1789,SOCS_box_taxonomy!$B$2:$Z$948,16,0)</f>
        <v xml:space="preserve"> Daphnia.</v>
      </c>
      <c r="T1789">
        <f>VLOOKUP($B1789,SOCS_box_taxonomy!$B$2:$Z$948,17,0)</f>
        <v>0</v>
      </c>
      <c r="U1789">
        <f>VLOOKUP($B1789,SOCS_box_taxonomy!$B$2:$Z$948,18,0)</f>
        <v>0</v>
      </c>
      <c r="V1789">
        <f>VLOOKUP($B1789,SOCS_box_taxonomy!$B$2:$Z$948,19,0)</f>
        <v>0</v>
      </c>
      <c r="W1789">
        <f>VLOOKUP($B1789,SOCS_box_taxonomy!$B$2:$Z$948,20,0)</f>
        <v>0</v>
      </c>
      <c r="X1789">
        <f>VLOOKUP($B1789,SOCS_box_taxonomy!$B$2:$Z$948,21,0)</f>
        <v>0</v>
      </c>
      <c r="Y1789">
        <f>VLOOKUP($B1789,SOCS_box_taxonomy!$B$2:$Z$948,22,0)</f>
        <v>0</v>
      </c>
    </row>
    <row r="1790" spans="1:26">
      <c r="A1790" t="s">
        <v>830</v>
      </c>
      <c r="B1790" t="s">
        <v>1885</v>
      </c>
      <c r="C1790">
        <v>469</v>
      </c>
      <c r="D1790" t="s">
        <v>1269</v>
      </c>
      <c r="E1790">
        <v>264</v>
      </c>
      <c r="F1790">
        <v>370</v>
      </c>
      <c r="G1790">
        <v>64467</v>
      </c>
      <c r="H1790" t="s">
        <v>1270</v>
      </c>
      <c r="I1790" t="str">
        <f>VLOOKUP($B1790,SOCS_box_taxonomy!$B$2:$Z$948,6,0)</f>
        <v>Eukaryota</v>
      </c>
      <c r="J1790" t="str">
        <f>VLOOKUP($B1790,SOCS_box_taxonomy!$B$2:$Z$948,7,0)</f>
        <v xml:space="preserve"> Metazoa</v>
      </c>
      <c r="K1790" t="str">
        <f>VLOOKUP($B1790,SOCS_box_taxonomy!$B$2:$Z$948,8,0)</f>
        <v xml:space="preserve"> Ecdysozoa</v>
      </c>
      <c r="L1790" t="str">
        <f>VLOOKUP($B1790,SOCS_box_taxonomy!$B$2:$Z$948,9,0)</f>
        <v xml:space="preserve"> Arthropoda</v>
      </c>
      <c r="M1790" t="str">
        <f>VLOOKUP($B1790,SOCS_box_taxonomy!$B$2:$Z$948,10,0)</f>
        <v xml:space="preserve"> Crustacea</v>
      </c>
      <c r="N1790" t="str">
        <f>VLOOKUP($B1790,SOCS_box_taxonomy!$B$2:$Z$948,11,0)</f>
        <v xml:space="preserve"> Branchiopoda</v>
      </c>
      <c r="O1790" t="str">
        <f>VLOOKUP($B1790,SOCS_box_taxonomy!$B$2:$Z$948,12,0)</f>
        <v>Diplostraca</v>
      </c>
      <c r="P1790" t="str">
        <f>VLOOKUP($B1790,SOCS_box_taxonomy!$B$2:$Z$948,13,0)</f>
        <v xml:space="preserve"> Cladocera</v>
      </c>
      <c r="Q1790" t="str">
        <f>VLOOKUP($B1790,SOCS_box_taxonomy!$B$2:$Z$948,14,0)</f>
        <v xml:space="preserve"> Anomopoda</v>
      </c>
      <c r="R1790" t="str">
        <f>VLOOKUP($B1790,SOCS_box_taxonomy!$B$2:$Z$948,15,0)</f>
        <v xml:space="preserve"> Daphniidae</v>
      </c>
      <c r="S1790" t="str">
        <f>VLOOKUP($B1790,SOCS_box_taxonomy!$B$2:$Z$948,16,0)</f>
        <v xml:space="preserve"> Daphnia.</v>
      </c>
      <c r="T1790">
        <f>VLOOKUP($B1790,SOCS_box_taxonomy!$B$2:$Z$948,17,0)</f>
        <v>0</v>
      </c>
      <c r="U1790">
        <f>VLOOKUP($B1790,SOCS_box_taxonomy!$B$2:$Z$948,18,0)</f>
        <v>0</v>
      </c>
      <c r="V1790">
        <f>VLOOKUP($B1790,SOCS_box_taxonomy!$B$2:$Z$948,19,0)</f>
        <v>0</v>
      </c>
      <c r="W1790">
        <f>VLOOKUP($B1790,SOCS_box_taxonomy!$B$2:$Z$948,20,0)</f>
        <v>0</v>
      </c>
      <c r="X1790">
        <f>VLOOKUP($B1790,SOCS_box_taxonomy!$B$2:$Z$948,21,0)</f>
        <v>0</v>
      </c>
      <c r="Y1790">
        <f>VLOOKUP($B1790,SOCS_box_taxonomy!$B$2:$Z$948,22,0)</f>
        <v>0</v>
      </c>
    </row>
    <row r="1791" spans="1:26">
      <c r="A1791" t="s">
        <v>830</v>
      </c>
      <c r="B1791" t="s">
        <v>1885</v>
      </c>
      <c r="C1791">
        <v>469</v>
      </c>
      <c r="D1791" t="s">
        <v>21</v>
      </c>
      <c r="E1791">
        <v>428</v>
      </c>
      <c r="F1791">
        <v>467</v>
      </c>
      <c r="G1791">
        <v>1016</v>
      </c>
      <c r="H1791" t="s">
        <v>1265</v>
      </c>
      <c r="I1791" t="str">
        <f>VLOOKUP($B1791,SOCS_box_taxonomy!$B$2:$Z$948,6,0)</f>
        <v>Eukaryota</v>
      </c>
      <c r="J1791" t="str">
        <f>VLOOKUP($B1791,SOCS_box_taxonomy!$B$2:$Z$948,7,0)</f>
        <v xml:space="preserve"> Metazoa</v>
      </c>
      <c r="K1791" t="str">
        <f>VLOOKUP($B1791,SOCS_box_taxonomy!$B$2:$Z$948,8,0)</f>
        <v xml:space="preserve"> Ecdysozoa</v>
      </c>
      <c r="L1791" t="str">
        <f>VLOOKUP($B1791,SOCS_box_taxonomy!$B$2:$Z$948,9,0)</f>
        <v xml:space="preserve"> Arthropoda</v>
      </c>
      <c r="M1791" t="str">
        <f>VLOOKUP($B1791,SOCS_box_taxonomy!$B$2:$Z$948,10,0)</f>
        <v xml:space="preserve"> Crustacea</v>
      </c>
      <c r="N1791" t="str">
        <f>VLOOKUP($B1791,SOCS_box_taxonomy!$B$2:$Z$948,11,0)</f>
        <v xml:space="preserve"> Branchiopoda</v>
      </c>
      <c r="O1791" t="str">
        <f>VLOOKUP($B1791,SOCS_box_taxonomy!$B$2:$Z$948,12,0)</f>
        <v>Diplostraca</v>
      </c>
      <c r="P1791" t="str">
        <f>VLOOKUP($B1791,SOCS_box_taxonomy!$B$2:$Z$948,13,0)</f>
        <v xml:space="preserve"> Cladocera</v>
      </c>
      <c r="Q1791" t="str">
        <f>VLOOKUP($B1791,SOCS_box_taxonomy!$B$2:$Z$948,14,0)</f>
        <v xml:space="preserve"> Anomopoda</v>
      </c>
      <c r="R1791" t="str">
        <f>VLOOKUP($B1791,SOCS_box_taxonomy!$B$2:$Z$948,15,0)</f>
        <v xml:space="preserve"> Daphniidae</v>
      </c>
      <c r="S1791" t="str">
        <f>VLOOKUP($B1791,SOCS_box_taxonomy!$B$2:$Z$948,16,0)</f>
        <v xml:space="preserve"> Daphnia.</v>
      </c>
      <c r="T1791">
        <f>VLOOKUP($B1791,SOCS_box_taxonomy!$B$2:$Z$948,17,0)</f>
        <v>0</v>
      </c>
      <c r="U1791">
        <f>VLOOKUP($B1791,SOCS_box_taxonomy!$B$2:$Z$948,18,0)</f>
        <v>0</v>
      </c>
      <c r="V1791">
        <f>VLOOKUP($B1791,SOCS_box_taxonomy!$B$2:$Z$948,19,0)</f>
        <v>0</v>
      </c>
      <c r="W1791">
        <f>VLOOKUP($B1791,SOCS_box_taxonomy!$B$2:$Z$948,20,0)</f>
        <v>0</v>
      </c>
      <c r="X1791">
        <f>VLOOKUP($B1791,SOCS_box_taxonomy!$B$2:$Z$948,21,0)</f>
        <v>0</v>
      </c>
      <c r="Y1791">
        <f>VLOOKUP($B1791,SOCS_box_taxonomy!$B$2:$Z$948,22,0)</f>
        <v>0</v>
      </c>
      <c r="Z1791">
        <f>$F1791-$E1791+1</f>
        <v>40</v>
      </c>
    </row>
    <row r="1792" spans="1:26">
      <c r="A1792" t="s">
        <v>831</v>
      </c>
      <c r="B1792" t="s">
        <v>1886</v>
      </c>
      <c r="C1792">
        <v>285</v>
      </c>
      <c r="D1792" t="s">
        <v>21</v>
      </c>
      <c r="E1792">
        <v>243</v>
      </c>
      <c r="F1792">
        <v>282</v>
      </c>
      <c r="G1792">
        <v>1016</v>
      </c>
      <c r="H1792" t="s">
        <v>1265</v>
      </c>
      <c r="I1792" t="str">
        <f>VLOOKUP($B1792,SOCS_box_taxonomy!$B$2:$Z$948,6,0)</f>
        <v>Eukaryota</v>
      </c>
      <c r="J1792" t="str">
        <f>VLOOKUP($B1792,SOCS_box_taxonomy!$B$2:$Z$948,7,0)</f>
        <v xml:space="preserve"> Metazoa</v>
      </c>
      <c r="K1792" t="str">
        <f>VLOOKUP($B1792,SOCS_box_taxonomy!$B$2:$Z$948,8,0)</f>
        <v xml:space="preserve"> Ecdysozoa</v>
      </c>
      <c r="L1792" t="str">
        <f>VLOOKUP($B1792,SOCS_box_taxonomy!$B$2:$Z$948,9,0)</f>
        <v xml:space="preserve"> Arthropoda</v>
      </c>
      <c r="M1792" t="str">
        <f>VLOOKUP($B1792,SOCS_box_taxonomy!$B$2:$Z$948,10,0)</f>
        <v xml:space="preserve"> Crustacea</v>
      </c>
      <c r="N1792" t="str">
        <f>VLOOKUP($B1792,SOCS_box_taxonomy!$B$2:$Z$948,11,0)</f>
        <v xml:space="preserve"> Branchiopoda</v>
      </c>
      <c r="O1792" t="str">
        <f>VLOOKUP($B1792,SOCS_box_taxonomy!$B$2:$Z$948,12,0)</f>
        <v>Diplostraca</v>
      </c>
      <c r="P1792" t="str">
        <f>VLOOKUP($B1792,SOCS_box_taxonomy!$B$2:$Z$948,13,0)</f>
        <v xml:space="preserve"> Cladocera</v>
      </c>
      <c r="Q1792" t="str">
        <f>VLOOKUP($B1792,SOCS_box_taxonomy!$B$2:$Z$948,14,0)</f>
        <v xml:space="preserve"> Anomopoda</v>
      </c>
      <c r="R1792" t="str">
        <f>VLOOKUP($B1792,SOCS_box_taxonomy!$B$2:$Z$948,15,0)</f>
        <v xml:space="preserve"> Daphniidae</v>
      </c>
      <c r="S1792" t="str">
        <f>VLOOKUP($B1792,SOCS_box_taxonomy!$B$2:$Z$948,16,0)</f>
        <v xml:space="preserve"> Daphnia.</v>
      </c>
      <c r="T1792">
        <f>VLOOKUP($B1792,SOCS_box_taxonomy!$B$2:$Z$948,17,0)</f>
        <v>0</v>
      </c>
      <c r="U1792">
        <f>VLOOKUP($B1792,SOCS_box_taxonomy!$B$2:$Z$948,18,0)</f>
        <v>0</v>
      </c>
      <c r="V1792">
        <f>VLOOKUP($B1792,SOCS_box_taxonomy!$B$2:$Z$948,19,0)</f>
        <v>0</v>
      </c>
      <c r="W1792">
        <f>VLOOKUP($B1792,SOCS_box_taxonomy!$B$2:$Z$948,20,0)</f>
        <v>0</v>
      </c>
      <c r="X1792">
        <f>VLOOKUP($B1792,SOCS_box_taxonomy!$B$2:$Z$948,21,0)</f>
        <v>0</v>
      </c>
      <c r="Y1792">
        <f>VLOOKUP($B1792,SOCS_box_taxonomy!$B$2:$Z$948,22,0)</f>
        <v>0</v>
      </c>
      <c r="Z1792">
        <f>$F1792-$E1792+1</f>
        <v>40</v>
      </c>
    </row>
    <row r="1793" spans="1:26">
      <c r="A1793" t="s">
        <v>831</v>
      </c>
      <c r="B1793" t="s">
        <v>1886</v>
      </c>
      <c r="C1793">
        <v>285</v>
      </c>
      <c r="D1793" t="s">
        <v>62</v>
      </c>
      <c r="E1793">
        <v>104</v>
      </c>
      <c r="F1793">
        <v>238</v>
      </c>
      <c r="G1793">
        <v>3584</v>
      </c>
      <c r="H1793" t="s">
        <v>1275</v>
      </c>
      <c r="I1793" t="str">
        <f>VLOOKUP($B1793,SOCS_box_taxonomy!$B$2:$Z$948,6,0)</f>
        <v>Eukaryota</v>
      </c>
      <c r="J1793" t="str">
        <f>VLOOKUP($B1793,SOCS_box_taxonomy!$B$2:$Z$948,7,0)</f>
        <v xml:space="preserve"> Metazoa</v>
      </c>
      <c r="K1793" t="str">
        <f>VLOOKUP($B1793,SOCS_box_taxonomy!$B$2:$Z$948,8,0)</f>
        <v xml:space="preserve"> Ecdysozoa</v>
      </c>
      <c r="L1793" t="str">
        <f>VLOOKUP($B1793,SOCS_box_taxonomy!$B$2:$Z$948,9,0)</f>
        <v xml:space="preserve"> Arthropoda</v>
      </c>
      <c r="M1793" t="str">
        <f>VLOOKUP($B1793,SOCS_box_taxonomy!$B$2:$Z$948,10,0)</f>
        <v xml:space="preserve"> Crustacea</v>
      </c>
      <c r="N1793" t="str">
        <f>VLOOKUP($B1793,SOCS_box_taxonomy!$B$2:$Z$948,11,0)</f>
        <v xml:space="preserve"> Branchiopoda</v>
      </c>
      <c r="O1793" t="str">
        <f>VLOOKUP($B1793,SOCS_box_taxonomy!$B$2:$Z$948,12,0)</f>
        <v>Diplostraca</v>
      </c>
      <c r="P1793" t="str">
        <f>VLOOKUP($B1793,SOCS_box_taxonomy!$B$2:$Z$948,13,0)</f>
        <v xml:space="preserve"> Cladocera</v>
      </c>
      <c r="Q1793" t="str">
        <f>VLOOKUP($B1793,SOCS_box_taxonomy!$B$2:$Z$948,14,0)</f>
        <v xml:space="preserve"> Anomopoda</v>
      </c>
      <c r="R1793" t="str">
        <f>VLOOKUP($B1793,SOCS_box_taxonomy!$B$2:$Z$948,15,0)</f>
        <v xml:space="preserve"> Daphniidae</v>
      </c>
      <c r="S1793" t="str">
        <f>VLOOKUP($B1793,SOCS_box_taxonomy!$B$2:$Z$948,16,0)</f>
        <v xml:space="preserve"> Daphnia.</v>
      </c>
      <c r="T1793">
        <f>VLOOKUP($B1793,SOCS_box_taxonomy!$B$2:$Z$948,17,0)</f>
        <v>0</v>
      </c>
      <c r="U1793">
        <f>VLOOKUP($B1793,SOCS_box_taxonomy!$B$2:$Z$948,18,0)</f>
        <v>0</v>
      </c>
      <c r="V1793">
        <f>VLOOKUP($B1793,SOCS_box_taxonomy!$B$2:$Z$948,19,0)</f>
        <v>0</v>
      </c>
      <c r="W1793">
        <f>VLOOKUP($B1793,SOCS_box_taxonomy!$B$2:$Z$948,20,0)</f>
        <v>0</v>
      </c>
      <c r="X1793">
        <f>VLOOKUP($B1793,SOCS_box_taxonomy!$B$2:$Z$948,21,0)</f>
        <v>0</v>
      </c>
      <c r="Y1793">
        <f>VLOOKUP($B1793,SOCS_box_taxonomy!$B$2:$Z$948,22,0)</f>
        <v>0</v>
      </c>
    </row>
    <row r="1794" spans="1:26">
      <c r="A1794" t="s">
        <v>832</v>
      </c>
      <c r="B1794" t="s">
        <v>1887</v>
      </c>
      <c r="C1794">
        <v>227</v>
      </c>
      <c r="D1794" t="s">
        <v>81</v>
      </c>
      <c r="E1794">
        <v>8</v>
      </c>
      <c r="F1794">
        <v>174</v>
      </c>
      <c r="G1794">
        <v>13525</v>
      </c>
      <c r="H1794" t="s">
        <v>1281</v>
      </c>
      <c r="I1794" t="str">
        <f>VLOOKUP($B1794,SOCS_box_taxonomy!$B$2:$Z$948,6,0)</f>
        <v>Eukaryota</v>
      </c>
      <c r="J1794" t="str">
        <f>VLOOKUP($B1794,SOCS_box_taxonomy!$B$2:$Z$948,7,0)</f>
        <v xml:space="preserve"> Metazoa</v>
      </c>
      <c r="K1794" t="str">
        <f>VLOOKUP($B1794,SOCS_box_taxonomy!$B$2:$Z$948,8,0)</f>
        <v xml:space="preserve"> Ecdysozoa</v>
      </c>
      <c r="L1794" t="str">
        <f>VLOOKUP($B1794,SOCS_box_taxonomy!$B$2:$Z$948,9,0)</f>
        <v xml:space="preserve"> Arthropoda</v>
      </c>
      <c r="M1794" t="str">
        <f>VLOOKUP($B1794,SOCS_box_taxonomy!$B$2:$Z$948,10,0)</f>
        <v xml:space="preserve"> Crustacea</v>
      </c>
      <c r="N1794" t="str">
        <f>VLOOKUP($B1794,SOCS_box_taxonomy!$B$2:$Z$948,11,0)</f>
        <v xml:space="preserve"> Branchiopoda</v>
      </c>
      <c r="O1794" t="str">
        <f>VLOOKUP($B1794,SOCS_box_taxonomy!$B$2:$Z$948,12,0)</f>
        <v>Diplostraca</v>
      </c>
      <c r="P1794" t="str">
        <f>VLOOKUP($B1794,SOCS_box_taxonomy!$B$2:$Z$948,13,0)</f>
        <v xml:space="preserve"> Cladocera</v>
      </c>
      <c r="Q1794" t="str">
        <f>VLOOKUP($B1794,SOCS_box_taxonomy!$B$2:$Z$948,14,0)</f>
        <v xml:space="preserve"> Anomopoda</v>
      </c>
      <c r="R1794" t="str">
        <f>VLOOKUP($B1794,SOCS_box_taxonomy!$B$2:$Z$948,15,0)</f>
        <v xml:space="preserve"> Daphniidae</v>
      </c>
      <c r="S1794" t="str">
        <f>VLOOKUP($B1794,SOCS_box_taxonomy!$B$2:$Z$948,16,0)</f>
        <v xml:space="preserve"> Daphnia.</v>
      </c>
      <c r="T1794">
        <f>VLOOKUP($B1794,SOCS_box_taxonomy!$B$2:$Z$948,17,0)</f>
        <v>0</v>
      </c>
      <c r="U1794">
        <f>VLOOKUP($B1794,SOCS_box_taxonomy!$B$2:$Z$948,18,0)</f>
        <v>0</v>
      </c>
      <c r="V1794">
        <f>VLOOKUP($B1794,SOCS_box_taxonomy!$B$2:$Z$948,19,0)</f>
        <v>0</v>
      </c>
      <c r="W1794">
        <f>VLOOKUP($B1794,SOCS_box_taxonomy!$B$2:$Z$948,20,0)</f>
        <v>0</v>
      </c>
      <c r="X1794">
        <f>VLOOKUP($B1794,SOCS_box_taxonomy!$B$2:$Z$948,21,0)</f>
        <v>0</v>
      </c>
      <c r="Y1794">
        <f>VLOOKUP($B1794,SOCS_box_taxonomy!$B$2:$Z$948,22,0)</f>
        <v>0</v>
      </c>
    </row>
    <row r="1795" spans="1:26">
      <c r="A1795" t="s">
        <v>832</v>
      </c>
      <c r="B1795" t="s">
        <v>1887</v>
      </c>
      <c r="C1795">
        <v>227</v>
      </c>
      <c r="D1795" t="s">
        <v>21</v>
      </c>
      <c r="E1795">
        <v>187</v>
      </c>
      <c r="F1795">
        <v>223</v>
      </c>
      <c r="G1795">
        <v>1016</v>
      </c>
      <c r="H1795" t="s">
        <v>1265</v>
      </c>
      <c r="I1795" t="str">
        <f>VLOOKUP($B1795,SOCS_box_taxonomy!$B$2:$Z$948,6,0)</f>
        <v>Eukaryota</v>
      </c>
      <c r="J1795" t="str">
        <f>VLOOKUP($B1795,SOCS_box_taxonomy!$B$2:$Z$948,7,0)</f>
        <v xml:space="preserve"> Metazoa</v>
      </c>
      <c r="K1795" t="str">
        <f>VLOOKUP($B1795,SOCS_box_taxonomy!$B$2:$Z$948,8,0)</f>
        <v xml:space="preserve"> Ecdysozoa</v>
      </c>
      <c r="L1795" t="str">
        <f>VLOOKUP($B1795,SOCS_box_taxonomy!$B$2:$Z$948,9,0)</f>
        <v xml:space="preserve"> Arthropoda</v>
      </c>
      <c r="M1795" t="str">
        <f>VLOOKUP($B1795,SOCS_box_taxonomy!$B$2:$Z$948,10,0)</f>
        <v xml:space="preserve"> Crustacea</v>
      </c>
      <c r="N1795" t="str">
        <f>VLOOKUP($B1795,SOCS_box_taxonomy!$B$2:$Z$948,11,0)</f>
        <v xml:space="preserve"> Branchiopoda</v>
      </c>
      <c r="O1795" t="str">
        <f>VLOOKUP($B1795,SOCS_box_taxonomy!$B$2:$Z$948,12,0)</f>
        <v>Diplostraca</v>
      </c>
      <c r="P1795" t="str">
        <f>VLOOKUP($B1795,SOCS_box_taxonomy!$B$2:$Z$948,13,0)</f>
        <v xml:space="preserve"> Cladocera</v>
      </c>
      <c r="Q1795" t="str">
        <f>VLOOKUP($B1795,SOCS_box_taxonomy!$B$2:$Z$948,14,0)</f>
        <v xml:space="preserve"> Anomopoda</v>
      </c>
      <c r="R1795" t="str">
        <f>VLOOKUP($B1795,SOCS_box_taxonomy!$B$2:$Z$948,15,0)</f>
        <v xml:space="preserve"> Daphniidae</v>
      </c>
      <c r="S1795" t="str">
        <f>VLOOKUP($B1795,SOCS_box_taxonomy!$B$2:$Z$948,16,0)</f>
        <v xml:space="preserve"> Daphnia.</v>
      </c>
      <c r="T1795">
        <f>VLOOKUP($B1795,SOCS_box_taxonomy!$B$2:$Z$948,17,0)</f>
        <v>0</v>
      </c>
      <c r="U1795">
        <f>VLOOKUP($B1795,SOCS_box_taxonomy!$B$2:$Z$948,18,0)</f>
        <v>0</v>
      </c>
      <c r="V1795">
        <f>VLOOKUP($B1795,SOCS_box_taxonomy!$B$2:$Z$948,19,0)</f>
        <v>0</v>
      </c>
      <c r="W1795">
        <f>VLOOKUP($B1795,SOCS_box_taxonomy!$B$2:$Z$948,20,0)</f>
        <v>0</v>
      </c>
      <c r="X1795">
        <f>VLOOKUP($B1795,SOCS_box_taxonomy!$B$2:$Z$948,21,0)</f>
        <v>0</v>
      </c>
      <c r="Y1795">
        <f>VLOOKUP($B1795,SOCS_box_taxonomy!$B$2:$Z$948,22,0)</f>
        <v>0</v>
      </c>
      <c r="Z1795">
        <f>$F1795-$E1795+1</f>
        <v>37</v>
      </c>
    </row>
    <row r="1796" spans="1:26">
      <c r="A1796" t="s">
        <v>833</v>
      </c>
      <c r="B1796" t="s">
        <v>1888</v>
      </c>
      <c r="C1796">
        <v>175</v>
      </c>
      <c r="D1796" t="s">
        <v>1286</v>
      </c>
      <c r="E1796">
        <v>21</v>
      </c>
      <c r="F1796">
        <v>103</v>
      </c>
      <c r="G1796">
        <v>4403</v>
      </c>
      <c r="H1796" t="s">
        <v>1287</v>
      </c>
      <c r="I1796" t="str">
        <f>VLOOKUP($B1796,SOCS_box_taxonomy!$B$2:$Z$948,6,0)</f>
        <v>Eukaryota</v>
      </c>
      <c r="J1796" t="str">
        <f>VLOOKUP($B1796,SOCS_box_taxonomy!$B$2:$Z$948,7,0)</f>
        <v xml:space="preserve"> Metazoa</v>
      </c>
      <c r="K1796" t="str">
        <f>VLOOKUP($B1796,SOCS_box_taxonomy!$B$2:$Z$948,8,0)</f>
        <v xml:space="preserve"> Ecdysozoa</v>
      </c>
      <c r="L1796" t="str">
        <f>VLOOKUP($B1796,SOCS_box_taxonomy!$B$2:$Z$948,9,0)</f>
        <v xml:space="preserve"> Arthropoda</v>
      </c>
      <c r="M1796" t="str">
        <f>VLOOKUP($B1796,SOCS_box_taxonomy!$B$2:$Z$948,10,0)</f>
        <v xml:space="preserve"> Crustacea</v>
      </c>
      <c r="N1796" t="str">
        <f>VLOOKUP($B1796,SOCS_box_taxonomy!$B$2:$Z$948,11,0)</f>
        <v xml:space="preserve"> Branchiopoda</v>
      </c>
      <c r="O1796" t="str">
        <f>VLOOKUP($B1796,SOCS_box_taxonomy!$B$2:$Z$948,12,0)</f>
        <v>Diplostraca</v>
      </c>
      <c r="P1796" t="str">
        <f>VLOOKUP($B1796,SOCS_box_taxonomy!$B$2:$Z$948,13,0)</f>
        <v xml:space="preserve"> Cladocera</v>
      </c>
      <c r="Q1796" t="str">
        <f>VLOOKUP($B1796,SOCS_box_taxonomy!$B$2:$Z$948,14,0)</f>
        <v xml:space="preserve"> Anomopoda</v>
      </c>
      <c r="R1796" t="str">
        <f>VLOOKUP($B1796,SOCS_box_taxonomy!$B$2:$Z$948,15,0)</f>
        <v xml:space="preserve"> Daphniidae</v>
      </c>
      <c r="S1796" t="str">
        <f>VLOOKUP($B1796,SOCS_box_taxonomy!$B$2:$Z$948,16,0)</f>
        <v xml:space="preserve"> Daphnia.</v>
      </c>
      <c r="T1796">
        <f>VLOOKUP($B1796,SOCS_box_taxonomy!$B$2:$Z$948,17,0)</f>
        <v>0</v>
      </c>
      <c r="U1796">
        <f>VLOOKUP($B1796,SOCS_box_taxonomy!$B$2:$Z$948,18,0)</f>
        <v>0</v>
      </c>
      <c r="V1796">
        <f>VLOOKUP($B1796,SOCS_box_taxonomy!$B$2:$Z$948,19,0)</f>
        <v>0</v>
      </c>
      <c r="W1796">
        <f>VLOOKUP($B1796,SOCS_box_taxonomy!$B$2:$Z$948,20,0)</f>
        <v>0</v>
      </c>
      <c r="X1796">
        <f>VLOOKUP($B1796,SOCS_box_taxonomy!$B$2:$Z$948,21,0)</f>
        <v>0</v>
      </c>
      <c r="Y1796">
        <f>VLOOKUP($B1796,SOCS_box_taxonomy!$B$2:$Z$948,22,0)</f>
        <v>0</v>
      </c>
    </row>
    <row r="1797" spans="1:26">
      <c r="A1797" t="s">
        <v>833</v>
      </c>
      <c r="B1797" t="s">
        <v>1888</v>
      </c>
      <c r="C1797">
        <v>175</v>
      </c>
      <c r="D1797" t="s">
        <v>21</v>
      </c>
      <c r="E1797">
        <v>138</v>
      </c>
      <c r="F1797">
        <v>173</v>
      </c>
      <c r="G1797">
        <v>1016</v>
      </c>
      <c r="H1797" t="s">
        <v>1265</v>
      </c>
      <c r="I1797" t="str">
        <f>VLOOKUP($B1797,SOCS_box_taxonomy!$B$2:$Z$948,6,0)</f>
        <v>Eukaryota</v>
      </c>
      <c r="J1797" t="str">
        <f>VLOOKUP($B1797,SOCS_box_taxonomy!$B$2:$Z$948,7,0)</f>
        <v xml:space="preserve"> Metazoa</v>
      </c>
      <c r="K1797" t="str">
        <f>VLOOKUP($B1797,SOCS_box_taxonomy!$B$2:$Z$948,8,0)</f>
        <v xml:space="preserve"> Ecdysozoa</v>
      </c>
      <c r="L1797" t="str">
        <f>VLOOKUP($B1797,SOCS_box_taxonomy!$B$2:$Z$948,9,0)</f>
        <v xml:space="preserve"> Arthropoda</v>
      </c>
      <c r="M1797" t="str">
        <f>VLOOKUP($B1797,SOCS_box_taxonomy!$B$2:$Z$948,10,0)</f>
        <v xml:space="preserve"> Crustacea</v>
      </c>
      <c r="N1797" t="str">
        <f>VLOOKUP($B1797,SOCS_box_taxonomy!$B$2:$Z$948,11,0)</f>
        <v xml:space="preserve"> Branchiopoda</v>
      </c>
      <c r="O1797" t="str">
        <f>VLOOKUP($B1797,SOCS_box_taxonomy!$B$2:$Z$948,12,0)</f>
        <v>Diplostraca</v>
      </c>
      <c r="P1797" t="str">
        <f>VLOOKUP($B1797,SOCS_box_taxonomy!$B$2:$Z$948,13,0)</f>
        <v xml:space="preserve"> Cladocera</v>
      </c>
      <c r="Q1797" t="str">
        <f>VLOOKUP($B1797,SOCS_box_taxonomy!$B$2:$Z$948,14,0)</f>
        <v xml:space="preserve"> Anomopoda</v>
      </c>
      <c r="R1797" t="str">
        <f>VLOOKUP($B1797,SOCS_box_taxonomy!$B$2:$Z$948,15,0)</f>
        <v xml:space="preserve"> Daphniidae</v>
      </c>
      <c r="S1797" t="str">
        <f>VLOOKUP($B1797,SOCS_box_taxonomy!$B$2:$Z$948,16,0)</f>
        <v xml:space="preserve"> Daphnia.</v>
      </c>
      <c r="T1797">
        <f>VLOOKUP($B1797,SOCS_box_taxonomy!$B$2:$Z$948,17,0)</f>
        <v>0</v>
      </c>
      <c r="U1797">
        <f>VLOOKUP($B1797,SOCS_box_taxonomy!$B$2:$Z$948,18,0)</f>
        <v>0</v>
      </c>
      <c r="V1797">
        <f>VLOOKUP($B1797,SOCS_box_taxonomy!$B$2:$Z$948,19,0)</f>
        <v>0</v>
      </c>
      <c r="W1797">
        <f>VLOOKUP($B1797,SOCS_box_taxonomy!$B$2:$Z$948,20,0)</f>
        <v>0</v>
      </c>
      <c r="X1797">
        <f>VLOOKUP($B1797,SOCS_box_taxonomy!$B$2:$Z$948,21,0)</f>
        <v>0</v>
      </c>
      <c r="Y1797">
        <f>VLOOKUP($B1797,SOCS_box_taxonomy!$B$2:$Z$948,22,0)</f>
        <v>0</v>
      </c>
      <c r="Z1797">
        <f>$F1797-$E1797+1</f>
        <v>36</v>
      </c>
    </row>
    <row r="1798" spans="1:26">
      <c r="A1798" t="s">
        <v>834</v>
      </c>
      <c r="B1798" t="s">
        <v>1889</v>
      </c>
      <c r="C1798">
        <v>205</v>
      </c>
      <c r="D1798" t="s">
        <v>1286</v>
      </c>
      <c r="E1798">
        <v>56</v>
      </c>
      <c r="F1798">
        <v>134</v>
      </c>
      <c r="G1798">
        <v>4403</v>
      </c>
      <c r="H1798" t="s">
        <v>1287</v>
      </c>
      <c r="I1798" t="str">
        <f>VLOOKUP($B1798,SOCS_box_taxonomy!$B$2:$Z$948,6,0)</f>
        <v>Eukaryota</v>
      </c>
      <c r="J1798" t="str">
        <f>VLOOKUP($B1798,SOCS_box_taxonomy!$B$2:$Z$948,7,0)</f>
        <v xml:space="preserve"> Metazoa</v>
      </c>
      <c r="K1798" t="str">
        <f>VLOOKUP($B1798,SOCS_box_taxonomy!$B$2:$Z$948,8,0)</f>
        <v xml:space="preserve"> Ecdysozoa</v>
      </c>
      <c r="L1798" t="str">
        <f>VLOOKUP($B1798,SOCS_box_taxonomy!$B$2:$Z$948,9,0)</f>
        <v xml:space="preserve"> Arthropoda</v>
      </c>
      <c r="M1798" t="str">
        <f>VLOOKUP($B1798,SOCS_box_taxonomy!$B$2:$Z$948,10,0)</f>
        <v xml:space="preserve"> Crustacea</v>
      </c>
      <c r="N1798" t="str">
        <f>VLOOKUP($B1798,SOCS_box_taxonomy!$B$2:$Z$948,11,0)</f>
        <v xml:space="preserve"> Branchiopoda</v>
      </c>
      <c r="O1798" t="str">
        <f>VLOOKUP($B1798,SOCS_box_taxonomy!$B$2:$Z$948,12,0)</f>
        <v>Diplostraca</v>
      </c>
      <c r="P1798" t="str">
        <f>VLOOKUP($B1798,SOCS_box_taxonomy!$B$2:$Z$948,13,0)</f>
        <v xml:space="preserve"> Cladocera</v>
      </c>
      <c r="Q1798" t="str">
        <f>VLOOKUP($B1798,SOCS_box_taxonomy!$B$2:$Z$948,14,0)</f>
        <v xml:space="preserve"> Anomopoda</v>
      </c>
      <c r="R1798" t="str">
        <f>VLOOKUP($B1798,SOCS_box_taxonomy!$B$2:$Z$948,15,0)</f>
        <v xml:space="preserve"> Daphniidae</v>
      </c>
      <c r="S1798" t="str">
        <f>VLOOKUP($B1798,SOCS_box_taxonomy!$B$2:$Z$948,16,0)</f>
        <v xml:space="preserve"> Daphnia.</v>
      </c>
      <c r="T1798">
        <f>VLOOKUP($B1798,SOCS_box_taxonomy!$B$2:$Z$948,17,0)</f>
        <v>0</v>
      </c>
      <c r="U1798">
        <f>VLOOKUP($B1798,SOCS_box_taxonomy!$B$2:$Z$948,18,0)</f>
        <v>0</v>
      </c>
      <c r="V1798">
        <f>VLOOKUP($B1798,SOCS_box_taxonomy!$B$2:$Z$948,19,0)</f>
        <v>0</v>
      </c>
      <c r="W1798">
        <f>VLOOKUP($B1798,SOCS_box_taxonomy!$B$2:$Z$948,20,0)</f>
        <v>0</v>
      </c>
      <c r="X1798">
        <f>VLOOKUP($B1798,SOCS_box_taxonomy!$B$2:$Z$948,21,0)</f>
        <v>0</v>
      </c>
      <c r="Y1798">
        <f>VLOOKUP($B1798,SOCS_box_taxonomy!$B$2:$Z$948,22,0)</f>
        <v>0</v>
      </c>
    </row>
    <row r="1799" spans="1:26">
      <c r="A1799" t="s">
        <v>834</v>
      </c>
      <c r="B1799" t="s">
        <v>1889</v>
      </c>
      <c r="C1799">
        <v>205</v>
      </c>
      <c r="D1799" t="s">
        <v>21</v>
      </c>
      <c r="E1799">
        <v>156</v>
      </c>
      <c r="F1799">
        <v>193</v>
      </c>
      <c r="G1799">
        <v>1016</v>
      </c>
      <c r="H1799" t="s">
        <v>1265</v>
      </c>
      <c r="I1799" t="str">
        <f>VLOOKUP($B1799,SOCS_box_taxonomy!$B$2:$Z$948,6,0)</f>
        <v>Eukaryota</v>
      </c>
      <c r="J1799" t="str">
        <f>VLOOKUP($B1799,SOCS_box_taxonomy!$B$2:$Z$948,7,0)</f>
        <v xml:space="preserve"> Metazoa</v>
      </c>
      <c r="K1799" t="str">
        <f>VLOOKUP($B1799,SOCS_box_taxonomy!$B$2:$Z$948,8,0)</f>
        <v xml:space="preserve"> Ecdysozoa</v>
      </c>
      <c r="L1799" t="str">
        <f>VLOOKUP($B1799,SOCS_box_taxonomy!$B$2:$Z$948,9,0)</f>
        <v xml:space="preserve"> Arthropoda</v>
      </c>
      <c r="M1799" t="str">
        <f>VLOOKUP($B1799,SOCS_box_taxonomy!$B$2:$Z$948,10,0)</f>
        <v xml:space="preserve"> Crustacea</v>
      </c>
      <c r="N1799" t="str">
        <f>VLOOKUP($B1799,SOCS_box_taxonomy!$B$2:$Z$948,11,0)</f>
        <v xml:space="preserve"> Branchiopoda</v>
      </c>
      <c r="O1799" t="str">
        <f>VLOOKUP($B1799,SOCS_box_taxonomy!$B$2:$Z$948,12,0)</f>
        <v>Diplostraca</v>
      </c>
      <c r="P1799" t="str">
        <f>VLOOKUP($B1799,SOCS_box_taxonomy!$B$2:$Z$948,13,0)</f>
        <v xml:space="preserve"> Cladocera</v>
      </c>
      <c r="Q1799" t="str">
        <f>VLOOKUP($B1799,SOCS_box_taxonomy!$B$2:$Z$948,14,0)</f>
        <v xml:space="preserve"> Anomopoda</v>
      </c>
      <c r="R1799" t="str">
        <f>VLOOKUP($B1799,SOCS_box_taxonomy!$B$2:$Z$948,15,0)</f>
        <v xml:space="preserve"> Daphniidae</v>
      </c>
      <c r="S1799" t="str">
        <f>VLOOKUP($B1799,SOCS_box_taxonomy!$B$2:$Z$948,16,0)</f>
        <v xml:space="preserve"> Daphnia.</v>
      </c>
      <c r="T1799">
        <f>VLOOKUP($B1799,SOCS_box_taxonomy!$B$2:$Z$948,17,0)</f>
        <v>0</v>
      </c>
      <c r="U1799">
        <f>VLOOKUP($B1799,SOCS_box_taxonomy!$B$2:$Z$948,18,0)</f>
        <v>0</v>
      </c>
      <c r="V1799">
        <f>VLOOKUP($B1799,SOCS_box_taxonomy!$B$2:$Z$948,19,0)</f>
        <v>0</v>
      </c>
      <c r="W1799">
        <f>VLOOKUP($B1799,SOCS_box_taxonomy!$B$2:$Z$948,20,0)</f>
        <v>0</v>
      </c>
      <c r="X1799">
        <f>VLOOKUP($B1799,SOCS_box_taxonomy!$B$2:$Z$948,21,0)</f>
        <v>0</v>
      </c>
      <c r="Y1799">
        <f>VLOOKUP($B1799,SOCS_box_taxonomy!$B$2:$Z$948,22,0)</f>
        <v>0</v>
      </c>
      <c r="Z1799">
        <f>$F1799-$E1799+1</f>
        <v>38</v>
      </c>
    </row>
    <row r="1800" spans="1:26">
      <c r="A1800" t="s">
        <v>835</v>
      </c>
      <c r="B1800" t="s">
        <v>1890</v>
      </c>
      <c r="C1800">
        <v>430</v>
      </c>
      <c r="D1800" t="s">
        <v>21</v>
      </c>
      <c r="E1800">
        <v>390</v>
      </c>
      <c r="F1800">
        <v>427</v>
      </c>
      <c r="G1800">
        <v>1016</v>
      </c>
      <c r="H1800" t="s">
        <v>1265</v>
      </c>
      <c r="I1800" t="str">
        <f>VLOOKUP($B1800,SOCS_box_taxonomy!$B$2:$Z$948,6,0)</f>
        <v>Eukaryota</v>
      </c>
      <c r="J1800" t="str">
        <f>VLOOKUP($B1800,SOCS_box_taxonomy!$B$2:$Z$948,7,0)</f>
        <v xml:space="preserve"> Metazoa</v>
      </c>
      <c r="K1800" t="str">
        <f>VLOOKUP($B1800,SOCS_box_taxonomy!$B$2:$Z$948,8,0)</f>
        <v xml:space="preserve"> Ecdysozoa</v>
      </c>
      <c r="L1800" t="str">
        <f>VLOOKUP($B1800,SOCS_box_taxonomy!$B$2:$Z$948,9,0)</f>
        <v xml:space="preserve"> Arthropoda</v>
      </c>
      <c r="M1800" t="str">
        <f>VLOOKUP($B1800,SOCS_box_taxonomy!$B$2:$Z$948,10,0)</f>
        <v xml:space="preserve"> Crustacea</v>
      </c>
      <c r="N1800" t="str">
        <f>VLOOKUP($B1800,SOCS_box_taxonomy!$B$2:$Z$948,11,0)</f>
        <v xml:space="preserve"> Branchiopoda</v>
      </c>
      <c r="O1800" t="str">
        <f>VLOOKUP($B1800,SOCS_box_taxonomy!$B$2:$Z$948,12,0)</f>
        <v>Diplostraca</v>
      </c>
      <c r="P1800" t="str">
        <f>VLOOKUP($B1800,SOCS_box_taxonomy!$B$2:$Z$948,13,0)</f>
        <v xml:space="preserve"> Cladocera</v>
      </c>
      <c r="Q1800" t="str">
        <f>VLOOKUP($B1800,SOCS_box_taxonomy!$B$2:$Z$948,14,0)</f>
        <v xml:space="preserve"> Anomopoda</v>
      </c>
      <c r="R1800" t="str">
        <f>VLOOKUP($B1800,SOCS_box_taxonomy!$B$2:$Z$948,15,0)</f>
        <v xml:space="preserve"> Daphniidae</v>
      </c>
      <c r="S1800" t="str">
        <f>VLOOKUP($B1800,SOCS_box_taxonomy!$B$2:$Z$948,16,0)</f>
        <v xml:space="preserve"> Daphnia.</v>
      </c>
      <c r="T1800">
        <f>VLOOKUP($B1800,SOCS_box_taxonomy!$B$2:$Z$948,17,0)</f>
        <v>0</v>
      </c>
      <c r="U1800">
        <f>VLOOKUP($B1800,SOCS_box_taxonomy!$B$2:$Z$948,18,0)</f>
        <v>0</v>
      </c>
      <c r="V1800">
        <f>VLOOKUP($B1800,SOCS_box_taxonomy!$B$2:$Z$948,19,0)</f>
        <v>0</v>
      </c>
      <c r="W1800">
        <f>VLOOKUP($B1800,SOCS_box_taxonomy!$B$2:$Z$948,20,0)</f>
        <v>0</v>
      </c>
      <c r="X1800">
        <f>VLOOKUP($B1800,SOCS_box_taxonomy!$B$2:$Z$948,21,0)</f>
        <v>0</v>
      </c>
      <c r="Y1800">
        <f>VLOOKUP($B1800,SOCS_box_taxonomy!$B$2:$Z$948,22,0)</f>
        <v>0</v>
      </c>
      <c r="Z1800">
        <f>$F1800-$E1800+1</f>
        <v>38</v>
      </c>
    </row>
    <row r="1801" spans="1:26">
      <c r="A1801" t="s">
        <v>835</v>
      </c>
      <c r="B1801" t="s">
        <v>1890</v>
      </c>
      <c r="C1801">
        <v>430</v>
      </c>
      <c r="D1801" t="s">
        <v>1266</v>
      </c>
      <c r="E1801">
        <v>163</v>
      </c>
      <c r="F1801">
        <v>202</v>
      </c>
      <c r="G1801">
        <v>121734</v>
      </c>
      <c r="H1801" t="s">
        <v>1267</v>
      </c>
      <c r="I1801" t="str">
        <f>VLOOKUP($B1801,SOCS_box_taxonomy!$B$2:$Z$948,6,0)</f>
        <v>Eukaryota</v>
      </c>
      <c r="J1801" t="str">
        <f>VLOOKUP($B1801,SOCS_box_taxonomy!$B$2:$Z$948,7,0)</f>
        <v xml:space="preserve"> Metazoa</v>
      </c>
      <c r="K1801" t="str">
        <f>VLOOKUP($B1801,SOCS_box_taxonomy!$B$2:$Z$948,8,0)</f>
        <v xml:space="preserve"> Ecdysozoa</v>
      </c>
      <c r="L1801" t="str">
        <f>VLOOKUP($B1801,SOCS_box_taxonomy!$B$2:$Z$948,9,0)</f>
        <v xml:space="preserve"> Arthropoda</v>
      </c>
      <c r="M1801" t="str">
        <f>VLOOKUP($B1801,SOCS_box_taxonomy!$B$2:$Z$948,10,0)</f>
        <v xml:space="preserve"> Crustacea</v>
      </c>
      <c r="N1801" t="str">
        <f>VLOOKUP($B1801,SOCS_box_taxonomy!$B$2:$Z$948,11,0)</f>
        <v xml:space="preserve"> Branchiopoda</v>
      </c>
      <c r="O1801" t="str">
        <f>VLOOKUP($B1801,SOCS_box_taxonomy!$B$2:$Z$948,12,0)</f>
        <v>Diplostraca</v>
      </c>
      <c r="P1801" t="str">
        <f>VLOOKUP($B1801,SOCS_box_taxonomy!$B$2:$Z$948,13,0)</f>
        <v xml:space="preserve"> Cladocera</v>
      </c>
      <c r="Q1801" t="str">
        <f>VLOOKUP($B1801,SOCS_box_taxonomy!$B$2:$Z$948,14,0)</f>
        <v xml:space="preserve"> Anomopoda</v>
      </c>
      <c r="R1801" t="str">
        <f>VLOOKUP($B1801,SOCS_box_taxonomy!$B$2:$Z$948,15,0)</f>
        <v xml:space="preserve"> Daphniidae</v>
      </c>
      <c r="S1801" t="str">
        <f>VLOOKUP($B1801,SOCS_box_taxonomy!$B$2:$Z$948,16,0)</f>
        <v xml:space="preserve"> Daphnia.</v>
      </c>
      <c r="T1801">
        <f>VLOOKUP($B1801,SOCS_box_taxonomy!$B$2:$Z$948,17,0)</f>
        <v>0</v>
      </c>
      <c r="U1801">
        <f>VLOOKUP($B1801,SOCS_box_taxonomy!$B$2:$Z$948,18,0)</f>
        <v>0</v>
      </c>
      <c r="V1801">
        <f>VLOOKUP($B1801,SOCS_box_taxonomy!$B$2:$Z$948,19,0)</f>
        <v>0</v>
      </c>
      <c r="W1801">
        <f>VLOOKUP($B1801,SOCS_box_taxonomy!$B$2:$Z$948,20,0)</f>
        <v>0</v>
      </c>
      <c r="X1801">
        <f>VLOOKUP($B1801,SOCS_box_taxonomy!$B$2:$Z$948,21,0)</f>
        <v>0</v>
      </c>
      <c r="Y1801">
        <f>VLOOKUP($B1801,SOCS_box_taxonomy!$B$2:$Z$948,22,0)</f>
        <v>0</v>
      </c>
    </row>
    <row r="1802" spans="1:26">
      <c r="A1802" t="s">
        <v>835</v>
      </c>
      <c r="B1802" t="s">
        <v>1890</v>
      </c>
      <c r="C1802">
        <v>430</v>
      </c>
      <c r="D1802" t="s">
        <v>1266</v>
      </c>
      <c r="E1802">
        <v>207</v>
      </c>
      <c r="F1802">
        <v>245</v>
      </c>
      <c r="G1802">
        <v>121734</v>
      </c>
      <c r="H1802" t="s">
        <v>1267</v>
      </c>
      <c r="I1802" t="str">
        <f>VLOOKUP($B1802,SOCS_box_taxonomy!$B$2:$Z$948,6,0)</f>
        <v>Eukaryota</v>
      </c>
      <c r="J1802" t="str">
        <f>VLOOKUP($B1802,SOCS_box_taxonomy!$B$2:$Z$948,7,0)</f>
        <v xml:space="preserve"> Metazoa</v>
      </c>
      <c r="K1802" t="str">
        <f>VLOOKUP($B1802,SOCS_box_taxonomy!$B$2:$Z$948,8,0)</f>
        <v xml:space="preserve"> Ecdysozoa</v>
      </c>
      <c r="L1802" t="str">
        <f>VLOOKUP($B1802,SOCS_box_taxonomy!$B$2:$Z$948,9,0)</f>
        <v xml:space="preserve"> Arthropoda</v>
      </c>
      <c r="M1802" t="str">
        <f>VLOOKUP($B1802,SOCS_box_taxonomy!$B$2:$Z$948,10,0)</f>
        <v xml:space="preserve"> Crustacea</v>
      </c>
      <c r="N1802" t="str">
        <f>VLOOKUP($B1802,SOCS_box_taxonomy!$B$2:$Z$948,11,0)</f>
        <v xml:space="preserve"> Branchiopoda</v>
      </c>
      <c r="O1802" t="str">
        <f>VLOOKUP($B1802,SOCS_box_taxonomy!$B$2:$Z$948,12,0)</f>
        <v>Diplostraca</v>
      </c>
      <c r="P1802" t="str">
        <f>VLOOKUP($B1802,SOCS_box_taxonomy!$B$2:$Z$948,13,0)</f>
        <v xml:space="preserve"> Cladocera</v>
      </c>
      <c r="Q1802" t="str">
        <f>VLOOKUP($B1802,SOCS_box_taxonomy!$B$2:$Z$948,14,0)</f>
        <v xml:space="preserve"> Anomopoda</v>
      </c>
      <c r="R1802" t="str">
        <f>VLOOKUP($B1802,SOCS_box_taxonomy!$B$2:$Z$948,15,0)</f>
        <v xml:space="preserve"> Daphniidae</v>
      </c>
      <c r="S1802" t="str">
        <f>VLOOKUP($B1802,SOCS_box_taxonomy!$B$2:$Z$948,16,0)</f>
        <v xml:space="preserve"> Daphnia.</v>
      </c>
      <c r="T1802">
        <f>VLOOKUP($B1802,SOCS_box_taxonomy!$B$2:$Z$948,17,0)</f>
        <v>0</v>
      </c>
      <c r="U1802">
        <f>VLOOKUP($B1802,SOCS_box_taxonomy!$B$2:$Z$948,18,0)</f>
        <v>0</v>
      </c>
      <c r="V1802">
        <f>VLOOKUP($B1802,SOCS_box_taxonomy!$B$2:$Z$948,19,0)</f>
        <v>0</v>
      </c>
      <c r="W1802">
        <f>VLOOKUP($B1802,SOCS_box_taxonomy!$B$2:$Z$948,20,0)</f>
        <v>0</v>
      </c>
      <c r="X1802">
        <f>VLOOKUP($B1802,SOCS_box_taxonomy!$B$2:$Z$948,21,0)</f>
        <v>0</v>
      </c>
      <c r="Y1802">
        <f>VLOOKUP($B1802,SOCS_box_taxonomy!$B$2:$Z$948,22,0)</f>
        <v>0</v>
      </c>
    </row>
    <row r="1803" spans="1:26">
      <c r="A1803" t="s">
        <v>835</v>
      </c>
      <c r="B1803" t="s">
        <v>1890</v>
      </c>
      <c r="C1803">
        <v>430</v>
      </c>
      <c r="D1803" t="s">
        <v>1266</v>
      </c>
      <c r="E1803">
        <v>250</v>
      </c>
      <c r="F1803">
        <v>287</v>
      </c>
      <c r="G1803">
        <v>121734</v>
      </c>
      <c r="H1803" t="s">
        <v>1267</v>
      </c>
      <c r="I1803" t="str">
        <f>VLOOKUP($B1803,SOCS_box_taxonomy!$B$2:$Z$948,6,0)</f>
        <v>Eukaryota</v>
      </c>
      <c r="J1803" t="str">
        <f>VLOOKUP($B1803,SOCS_box_taxonomy!$B$2:$Z$948,7,0)</f>
        <v xml:space="preserve"> Metazoa</v>
      </c>
      <c r="K1803" t="str">
        <f>VLOOKUP($B1803,SOCS_box_taxonomy!$B$2:$Z$948,8,0)</f>
        <v xml:space="preserve"> Ecdysozoa</v>
      </c>
      <c r="L1803" t="str">
        <f>VLOOKUP($B1803,SOCS_box_taxonomy!$B$2:$Z$948,9,0)</f>
        <v xml:space="preserve"> Arthropoda</v>
      </c>
      <c r="M1803" t="str">
        <f>VLOOKUP($B1803,SOCS_box_taxonomy!$B$2:$Z$948,10,0)</f>
        <v xml:space="preserve"> Crustacea</v>
      </c>
      <c r="N1803" t="str">
        <f>VLOOKUP($B1803,SOCS_box_taxonomy!$B$2:$Z$948,11,0)</f>
        <v xml:space="preserve"> Branchiopoda</v>
      </c>
      <c r="O1803" t="str">
        <f>VLOOKUP($B1803,SOCS_box_taxonomy!$B$2:$Z$948,12,0)</f>
        <v>Diplostraca</v>
      </c>
      <c r="P1803" t="str">
        <f>VLOOKUP($B1803,SOCS_box_taxonomy!$B$2:$Z$948,13,0)</f>
        <v xml:space="preserve"> Cladocera</v>
      </c>
      <c r="Q1803" t="str">
        <f>VLOOKUP($B1803,SOCS_box_taxonomy!$B$2:$Z$948,14,0)</f>
        <v xml:space="preserve"> Anomopoda</v>
      </c>
      <c r="R1803" t="str">
        <f>VLOOKUP($B1803,SOCS_box_taxonomy!$B$2:$Z$948,15,0)</f>
        <v xml:space="preserve"> Daphniidae</v>
      </c>
      <c r="S1803" t="str">
        <f>VLOOKUP($B1803,SOCS_box_taxonomy!$B$2:$Z$948,16,0)</f>
        <v xml:space="preserve"> Daphnia.</v>
      </c>
      <c r="T1803">
        <f>VLOOKUP($B1803,SOCS_box_taxonomy!$B$2:$Z$948,17,0)</f>
        <v>0</v>
      </c>
      <c r="U1803">
        <f>VLOOKUP($B1803,SOCS_box_taxonomy!$B$2:$Z$948,18,0)</f>
        <v>0</v>
      </c>
      <c r="V1803">
        <f>VLOOKUP($B1803,SOCS_box_taxonomy!$B$2:$Z$948,19,0)</f>
        <v>0</v>
      </c>
      <c r="W1803">
        <f>VLOOKUP($B1803,SOCS_box_taxonomy!$B$2:$Z$948,20,0)</f>
        <v>0</v>
      </c>
      <c r="X1803">
        <f>VLOOKUP($B1803,SOCS_box_taxonomy!$B$2:$Z$948,21,0)</f>
        <v>0</v>
      </c>
      <c r="Y1803">
        <f>VLOOKUP($B1803,SOCS_box_taxonomy!$B$2:$Z$948,22,0)</f>
        <v>0</v>
      </c>
    </row>
    <row r="1804" spans="1:26">
      <c r="A1804" t="s">
        <v>835</v>
      </c>
      <c r="B1804" t="s">
        <v>1890</v>
      </c>
      <c r="C1804">
        <v>430</v>
      </c>
      <c r="D1804" t="s">
        <v>1266</v>
      </c>
      <c r="E1804">
        <v>303</v>
      </c>
      <c r="F1804">
        <v>342</v>
      </c>
      <c r="G1804">
        <v>121734</v>
      </c>
      <c r="H1804" t="s">
        <v>1267</v>
      </c>
      <c r="I1804" t="str">
        <f>VLOOKUP($B1804,SOCS_box_taxonomy!$B$2:$Z$948,6,0)</f>
        <v>Eukaryota</v>
      </c>
      <c r="J1804" t="str">
        <f>VLOOKUP($B1804,SOCS_box_taxonomy!$B$2:$Z$948,7,0)</f>
        <v xml:space="preserve"> Metazoa</v>
      </c>
      <c r="K1804" t="str">
        <f>VLOOKUP($B1804,SOCS_box_taxonomy!$B$2:$Z$948,8,0)</f>
        <v xml:space="preserve"> Ecdysozoa</v>
      </c>
      <c r="L1804" t="str">
        <f>VLOOKUP($B1804,SOCS_box_taxonomy!$B$2:$Z$948,9,0)</f>
        <v xml:space="preserve"> Arthropoda</v>
      </c>
      <c r="M1804" t="str">
        <f>VLOOKUP($B1804,SOCS_box_taxonomy!$B$2:$Z$948,10,0)</f>
        <v xml:space="preserve"> Crustacea</v>
      </c>
      <c r="N1804" t="str">
        <f>VLOOKUP($B1804,SOCS_box_taxonomy!$B$2:$Z$948,11,0)</f>
        <v xml:space="preserve"> Branchiopoda</v>
      </c>
      <c r="O1804" t="str">
        <f>VLOOKUP($B1804,SOCS_box_taxonomy!$B$2:$Z$948,12,0)</f>
        <v>Diplostraca</v>
      </c>
      <c r="P1804" t="str">
        <f>VLOOKUP($B1804,SOCS_box_taxonomy!$B$2:$Z$948,13,0)</f>
        <v xml:space="preserve"> Cladocera</v>
      </c>
      <c r="Q1804" t="str">
        <f>VLOOKUP($B1804,SOCS_box_taxonomy!$B$2:$Z$948,14,0)</f>
        <v xml:space="preserve"> Anomopoda</v>
      </c>
      <c r="R1804" t="str">
        <f>VLOOKUP($B1804,SOCS_box_taxonomy!$B$2:$Z$948,15,0)</f>
        <v xml:space="preserve"> Daphniidae</v>
      </c>
      <c r="S1804" t="str">
        <f>VLOOKUP($B1804,SOCS_box_taxonomy!$B$2:$Z$948,16,0)</f>
        <v xml:space="preserve"> Daphnia.</v>
      </c>
      <c r="T1804">
        <f>VLOOKUP($B1804,SOCS_box_taxonomy!$B$2:$Z$948,17,0)</f>
        <v>0</v>
      </c>
      <c r="U1804">
        <f>VLOOKUP($B1804,SOCS_box_taxonomy!$B$2:$Z$948,18,0)</f>
        <v>0</v>
      </c>
      <c r="V1804">
        <f>VLOOKUP($B1804,SOCS_box_taxonomy!$B$2:$Z$948,19,0)</f>
        <v>0</v>
      </c>
      <c r="W1804">
        <f>VLOOKUP($B1804,SOCS_box_taxonomy!$B$2:$Z$948,20,0)</f>
        <v>0</v>
      </c>
      <c r="X1804">
        <f>VLOOKUP($B1804,SOCS_box_taxonomy!$B$2:$Z$948,21,0)</f>
        <v>0</v>
      </c>
      <c r="Y1804">
        <f>VLOOKUP($B1804,SOCS_box_taxonomy!$B$2:$Z$948,22,0)</f>
        <v>0</v>
      </c>
    </row>
    <row r="1805" spans="1:26">
      <c r="A1805" t="s">
        <v>836</v>
      </c>
      <c r="B1805" t="s">
        <v>1891</v>
      </c>
      <c r="C1805">
        <v>289</v>
      </c>
      <c r="D1805" t="s">
        <v>1269</v>
      </c>
      <c r="E1805">
        <v>119</v>
      </c>
      <c r="F1805">
        <v>173</v>
      </c>
      <c r="G1805">
        <v>64467</v>
      </c>
      <c r="H1805" t="s">
        <v>1270</v>
      </c>
      <c r="I1805" t="str">
        <f>VLOOKUP($B1805,SOCS_box_taxonomy!$B$2:$Z$948,6,0)</f>
        <v>Eukaryota</v>
      </c>
      <c r="J1805" t="str">
        <f>VLOOKUP($B1805,SOCS_box_taxonomy!$B$2:$Z$948,7,0)</f>
        <v xml:space="preserve"> Metazoa</v>
      </c>
      <c r="K1805" t="str">
        <f>VLOOKUP($B1805,SOCS_box_taxonomy!$B$2:$Z$948,8,0)</f>
        <v xml:space="preserve"> Ecdysozoa</v>
      </c>
      <c r="L1805" t="str">
        <f>VLOOKUP($B1805,SOCS_box_taxonomy!$B$2:$Z$948,9,0)</f>
        <v xml:space="preserve"> Arthropoda</v>
      </c>
      <c r="M1805" t="str">
        <f>VLOOKUP($B1805,SOCS_box_taxonomy!$B$2:$Z$948,10,0)</f>
        <v xml:space="preserve"> Crustacea</v>
      </c>
      <c r="N1805" t="str">
        <f>VLOOKUP($B1805,SOCS_box_taxonomy!$B$2:$Z$948,11,0)</f>
        <v xml:space="preserve"> Branchiopoda</v>
      </c>
      <c r="O1805" t="str">
        <f>VLOOKUP($B1805,SOCS_box_taxonomy!$B$2:$Z$948,12,0)</f>
        <v>Diplostraca</v>
      </c>
      <c r="P1805" t="str">
        <f>VLOOKUP($B1805,SOCS_box_taxonomy!$B$2:$Z$948,13,0)</f>
        <v xml:space="preserve"> Cladocera</v>
      </c>
      <c r="Q1805" t="str">
        <f>VLOOKUP($B1805,SOCS_box_taxonomy!$B$2:$Z$948,14,0)</f>
        <v xml:space="preserve"> Anomopoda</v>
      </c>
      <c r="R1805" t="str">
        <f>VLOOKUP($B1805,SOCS_box_taxonomy!$B$2:$Z$948,15,0)</f>
        <v xml:space="preserve"> Daphniidae</v>
      </c>
      <c r="S1805" t="str">
        <f>VLOOKUP($B1805,SOCS_box_taxonomy!$B$2:$Z$948,16,0)</f>
        <v xml:space="preserve"> Daphnia.</v>
      </c>
      <c r="T1805">
        <f>VLOOKUP($B1805,SOCS_box_taxonomy!$B$2:$Z$948,17,0)</f>
        <v>0</v>
      </c>
      <c r="U1805">
        <f>VLOOKUP($B1805,SOCS_box_taxonomy!$B$2:$Z$948,18,0)</f>
        <v>0</v>
      </c>
      <c r="V1805">
        <f>VLOOKUP($B1805,SOCS_box_taxonomy!$B$2:$Z$948,19,0)</f>
        <v>0</v>
      </c>
      <c r="W1805">
        <f>VLOOKUP($B1805,SOCS_box_taxonomy!$B$2:$Z$948,20,0)</f>
        <v>0</v>
      </c>
      <c r="X1805">
        <f>VLOOKUP($B1805,SOCS_box_taxonomy!$B$2:$Z$948,21,0)</f>
        <v>0</v>
      </c>
      <c r="Y1805">
        <f>VLOOKUP($B1805,SOCS_box_taxonomy!$B$2:$Z$948,22,0)</f>
        <v>0</v>
      </c>
    </row>
    <row r="1806" spans="1:26">
      <c r="A1806" t="s">
        <v>836</v>
      </c>
      <c r="B1806" t="s">
        <v>1891</v>
      </c>
      <c r="C1806">
        <v>289</v>
      </c>
      <c r="D1806" t="s">
        <v>1269</v>
      </c>
      <c r="E1806">
        <v>166</v>
      </c>
      <c r="F1806">
        <v>251</v>
      </c>
      <c r="G1806">
        <v>64467</v>
      </c>
      <c r="H1806" t="s">
        <v>1270</v>
      </c>
      <c r="I1806" t="str">
        <f>VLOOKUP($B1806,SOCS_box_taxonomy!$B$2:$Z$948,6,0)</f>
        <v>Eukaryota</v>
      </c>
      <c r="J1806" t="str">
        <f>VLOOKUP($B1806,SOCS_box_taxonomy!$B$2:$Z$948,7,0)</f>
        <v xml:space="preserve"> Metazoa</v>
      </c>
      <c r="K1806" t="str">
        <f>VLOOKUP($B1806,SOCS_box_taxonomy!$B$2:$Z$948,8,0)</f>
        <v xml:space="preserve"> Ecdysozoa</v>
      </c>
      <c r="L1806" t="str">
        <f>VLOOKUP($B1806,SOCS_box_taxonomy!$B$2:$Z$948,9,0)</f>
        <v xml:space="preserve"> Arthropoda</v>
      </c>
      <c r="M1806" t="str">
        <f>VLOOKUP($B1806,SOCS_box_taxonomy!$B$2:$Z$948,10,0)</f>
        <v xml:space="preserve"> Crustacea</v>
      </c>
      <c r="N1806" t="str">
        <f>VLOOKUP($B1806,SOCS_box_taxonomy!$B$2:$Z$948,11,0)</f>
        <v xml:space="preserve"> Branchiopoda</v>
      </c>
      <c r="O1806" t="str">
        <f>VLOOKUP($B1806,SOCS_box_taxonomy!$B$2:$Z$948,12,0)</f>
        <v>Diplostraca</v>
      </c>
      <c r="P1806" t="str">
        <f>VLOOKUP($B1806,SOCS_box_taxonomy!$B$2:$Z$948,13,0)</f>
        <v xml:space="preserve"> Cladocera</v>
      </c>
      <c r="Q1806" t="str">
        <f>VLOOKUP($B1806,SOCS_box_taxonomy!$B$2:$Z$948,14,0)</f>
        <v xml:space="preserve"> Anomopoda</v>
      </c>
      <c r="R1806" t="str">
        <f>VLOOKUP($B1806,SOCS_box_taxonomy!$B$2:$Z$948,15,0)</f>
        <v xml:space="preserve"> Daphniidae</v>
      </c>
      <c r="S1806" t="str">
        <f>VLOOKUP($B1806,SOCS_box_taxonomy!$B$2:$Z$948,16,0)</f>
        <v xml:space="preserve"> Daphnia.</v>
      </c>
      <c r="T1806">
        <f>VLOOKUP($B1806,SOCS_box_taxonomy!$B$2:$Z$948,17,0)</f>
        <v>0</v>
      </c>
      <c r="U1806">
        <f>VLOOKUP($B1806,SOCS_box_taxonomy!$B$2:$Z$948,18,0)</f>
        <v>0</v>
      </c>
      <c r="V1806">
        <f>VLOOKUP($B1806,SOCS_box_taxonomy!$B$2:$Z$948,19,0)</f>
        <v>0</v>
      </c>
      <c r="W1806">
        <f>VLOOKUP($B1806,SOCS_box_taxonomy!$B$2:$Z$948,20,0)</f>
        <v>0</v>
      </c>
      <c r="X1806">
        <f>VLOOKUP($B1806,SOCS_box_taxonomy!$B$2:$Z$948,21,0)</f>
        <v>0</v>
      </c>
      <c r="Y1806">
        <f>VLOOKUP($B1806,SOCS_box_taxonomy!$B$2:$Z$948,22,0)</f>
        <v>0</v>
      </c>
    </row>
    <row r="1807" spans="1:26">
      <c r="A1807" t="s">
        <v>836</v>
      </c>
      <c r="B1807" t="s">
        <v>1891</v>
      </c>
      <c r="C1807">
        <v>289</v>
      </c>
      <c r="D1807" t="s">
        <v>1269</v>
      </c>
      <c r="E1807">
        <v>27</v>
      </c>
      <c r="F1807">
        <v>120</v>
      </c>
      <c r="G1807">
        <v>64467</v>
      </c>
      <c r="H1807" t="s">
        <v>1270</v>
      </c>
      <c r="I1807" t="str">
        <f>VLOOKUP($B1807,SOCS_box_taxonomy!$B$2:$Z$948,6,0)</f>
        <v>Eukaryota</v>
      </c>
      <c r="J1807" t="str">
        <f>VLOOKUP($B1807,SOCS_box_taxonomy!$B$2:$Z$948,7,0)</f>
        <v xml:space="preserve"> Metazoa</v>
      </c>
      <c r="K1807" t="str">
        <f>VLOOKUP($B1807,SOCS_box_taxonomy!$B$2:$Z$948,8,0)</f>
        <v xml:space="preserve"> Ecdysozoa</v>
      </c>
      <c r="L1807" t="str">
        <f>VLOOKUP($B1807,SOCS_box_taxonomy!$B$2:$Z$948,9,0)</f>
        <v xml:space="preserve"> Arthropoda</v>
      </c>
      <c r="M1807" t="str">
        <f>VLOOKUP($B1807,SOCS_box_taxonomy!$B$2:$Z$948,10,0)</f>
        <v xml:space="preserve"> Crustacea</v>
      </c>
      <c r="N1807" t="str">
        <f>VLOOKUP($B1807,SOCS_box_taxonomy!$B$2:$Z$948,11,0)</f>
        <v xml:space="preserve"> Branchiopoda</v>
      </c>
      <c r="O1807" t="str">
        <f>VLOOKUP($B1807,SOCS_box_taxonomy!$B$2:$Z$948,12,0)</f>
        <v>Diplostraca</v>
      </c>
      <c r="P1807" t="str">
        <f>VLOOKUP($B1807,SOCS_box_taxonomy!$B$2:$Z$948,13,0)</f>
        <v xml:space="preserve"> Cladocera</v>
      </c>
      <c r="Q1807" t="str">
        <f>VLOOKUP($B1807,SOCS_box_taxonomy!$B$2:$Z$948,14,0)</f>
        <v xml:space="preserve"> Anomopoda</v>
      </c>
      <c r="R1807" t="str">
        <f>VLOOKUP($B1807,SOCS_box_taxonomy!$B$2:$Z$948,15,0)</f>
        <v xml:space="preserve"> Daphniidae</v>
      </c>
      <c r="S1807" t="str">
        <f>VLOOKUP($B1807,SOCS_box_taxonomy!$B$2:$Z$948,16,0)</f>
        <v xml:space="preserve"> Daphnia.</v>
      </c>
      <c r="T1807">
        <f>VLOOKUP($B1807,SOCS_box_taxonomy!$B$2:$Z$948,17,0)</f>
        <v>0</v>
      </c>
      <c r="U1807">
        <f>VLOOKUP($B1807,SOCS_box_taxonomy!$B$2:$Z$948,18,0)</f>
        <v>0</v>
      </c>
      <c r="V1807">
        <f>VLOOKUP($B1807,SOCS_box_taxonomy!$B$2:$Z$948,19,0)</f>
        <v>0</v>
      </c>
      <c r="W1807">
        <f>VLOOKUP($B1807,SOCS_box_taxonomy!$B$2:$Z$948,20,0)</f>
        <v>0</v>
      </c>
      <c r="X1807">
        <f>VLOOKUP($B1807,SOCS_box_taxonomy!$B$2:$Z$948,21,0)</f>
        <v>0</v>
      </c>
      <c r="Y1807">
        <f>VLOOKUP($B1807,SOCS_box_taxonomy!$B$2:$Z$948,22,0)</f>
        <v>0</v>
      </c>
    </row>
    <row r="1808" spans="1:26">
      <c r="A1808" t="s">
        <v>836</v>
      </c>
      <c r="B1808" t="s">
        <v>1891</v>
      </c>
      <c r="C1808">
        <v>289</v>
      </c>
      <c r="D1808" t="s">
        <v>1325</v>
      </c>
      <c r="E1808">
        <v>23</v>
      </c>
      <c r="F1808">
        <v>77</v>
      </c>
      <c r="G1808">
        <v>4200</v>
      </c>
      <c r="H1808" t="s">
        <v>1326</v>
      </c>
      <c r="I1808" t="str">
        <f>VLOOKUP($B1808,SOCS_box_taxonomy!$B$2:$Z$948,6,0)</f>
        <v>Eukaryota</v>
      </c>
      <c r="J1808" t="str">
        <f>VLOOKUP($B1808,SOCS_box_taxonomy!$B$2:$Z$948,7,0)</f>
        <v xml:space="preserve"> Metazoa</v>
      </c>
      <c r="K1808" t="str">
        <f>VLOOKUP($B1808,SOCS_box_taxonomy!$B$2:$Z$948,8,0)</f>
        <v xml:space="preserve"> Ecdysozoa</v>
      </c>
      <c r="L1808" t="str">
        <f>VLOOKUP($B1808,SOCS_box_taxonomy!$B$2:$Z$948,9,0)</f>
        <v xml:space="preserve"> Arthropoda</v>
      </c>
      <c r="M1808" t="str">
        <f>VLOOKUP($B1808,SOCS_box_taxonomy!$B$2:$Z$948,10,0)</f>
        <v xml:space="preserve"> Crustacea</v>
      </c>
      <c r="N1808" t="str">
        <f>VLOOKUP($B1808,SOCS_box_taxonomy!$B$2:$Z$948,11,0)</f>
        <v xml:space="preserve"> Branchiopoda</v>
      </c>
      <c r="O1808" t="str">
        <f>VLOOKUP($B1808,SOCS_box_taxonomy!$B$2:$Z$948,12,0)</f>
        <v>Diplostraca</v>
      </c>
      <c r="P1808" t="str">
        <f>VLOOKUP($B1808,SOCS_box_taxonomy!$B$2:$Z$948,13,0)</f>
        <v xml:space="preserve"> Cladocera</v>
      </c>
      <c r="Q1808" t="str">
        <f>VLOOKUP($B1808,SOCS_box_taxonomy!$B$2:$Z$948,14,0)</f>
        <v xml:space="preserve"> Anomopoda</v>
      </c>
      <c r="R1808" t="str">
        <f>VLOOKUP($B1808,SOCS_box_taxonomy!$B$2:$Z$948,15,0)</f>
        <v xml:space="preserve"> Daphniidae</v>
      </c>
      <c r="S1808" t="str">
        <f>VLOOKUP($B1808,SOCS_box_taxonomy!$B$2:$Z$948,16,0)</f>
        <v xml:space="preserve"> Daphnia.</v>
      </c>
      <c r="T1808">
        <f>VLOOKUP($B1808,SOCS_box_taxonomy!$B$2:$Z$948,17,0)</f>
        <v>0</v>
      </c>
      <c r="U1808">
        <f>VLOOKUP($B1808,SOCS_box_taxonomy!$B$2:$Z$948,18,0)</f>
        <v>0</v>
      </c>
      <c r="V1808">
        <f>VLOOKUP($B1808,SOCS_box_taxonomy!$B$2:$Z$948,19,0)</f>
        <v>0</v>
      </c>
      <c r="W1808">
        <f>VLOOKUP($B1808,SOCS_box_taxonomy!$B$2:$Z$948,20,0)</f>
        <v>0</v>
      </c>
      <c r="X1808">
        <f>VLOOKUP($B1808,SOCS_box_taxonomy!$B$2:$Z$948,21,0)</f>
        <v>0</v>
      </c>
      <c r="Y1808">
        <f>VLOOKUP($B1808,SOCS_box_taxonomy!$B$2:$Z$948,22,0)</f>
        <v>0</v>
      </c>
    </row>
    <row r="1809" spans="1:26">
      <c r="A1809" t="s">
        <v>836</v>
      </c>
      <c r="B1809" t="s">
        <v>1891</v>
      </c>
      <c r="C1809">
        <v>289</v>
      </c>
      <c r="D1809" t="s">
        <v>1325</v>
      </c>
      <c r="E1809">
        <v>57</v>
      </c>
      <c r="F1809">
        <v>110</v>
      </c>
      <c r="G1809">
        <v>4200</v>
      </c>
      <c r="H1809" t="s">
        <v>1326</v>
      </c>
      <c r="I1809" t="str">
        <f>VLOOKUP($B1809,SOCS_box_taxonomy!$B$2:$Z$948,6,0)</f>
        <v>Eukaryota</v>
      </c>
      <c r="J1809" t="str">
        <f>VLOOKUP($B1809,SOCS_box_taxonomy!$B$2:$Z$948,7,0)</f>
        <v xml:space="preserve"> Metazoa</v>
      </c>
      <c r="K1809" t="str">
        <f>VLOOKUP($B1809,SOCS_box_taxonomy!$B$2:$Z$948,8,0)</f>
        <v xml:space="preserve"> Ecdysozoa</v>
      </c>
      <c r="L1809" t="str">
        <f>VLOOKUP($B1809,SOCS_box_taxonomy!$B$2:$Z$948,9,0)</f>
        <v xml:space="preserve"> Arthropoda</v>
      </c>
      <c r="M1809" t="str">
        <f>VLOOKUP($B1809,SOCS_box_taxonomy!$B$2:$Z$948,10,0)</f>
        <v xml:space="preserve"> Crustacea</v>
      </c>
      <c r="N1809" t="str">
        <f>VLOOKUP($B1809,SOCS_box_taxonomy!$B$2:$Z$948,11,0)</f>
        <v xml:space="preserve"> Branchiopoda</v>
      </c>
      <c r="O1809" t="str">
        <f>VLOOKUP($B1809,SOCS_box_taxonomy!$B$2:$Z$948,12,0)</f>
        <v>Diplostraca</v>
      </c>
      <c r="P1809" t="str">
        <f>VLOOKUP($B1809,SOCS_box_taxonomy!$B$2:$Z$948,13,0)</f>
        <v xml:space="preserve"> Cladocera</v>
      </c>
      <c r="Q1809" t="str">
        <f>VLOOKUP($B1809,SOCS_box_taxonomy!$B$2:$Z$948,14,0)</f>
        <v xml:space="preserve"> Anomopoda</v>
      </c>
      <c r="R1809" t="str">
        <f>VLOOKUP($B1809,SOCS_box_taxonomy!$B$2:$Z$948,15,0)</f>
        <v xml:space="preserve"> Daphniidae</v>
      </c>
      <c r="S1809" t="str">
        <f>VLOOKUP($B1809,SOCS_box_taxonomy!$B$2:$Z$948,16,0)</f>
        <v xml:space="preserve"> Daphnia.</v>
      </c>
      <c r="T1809">
        <f>VLOOKUP($B1809,SOCS_box_taxonomy!$B$2:$Z$948,17,0)</f>
        <v>0</v>
      </c>
      <c r="U1809">
        <f>VLOOKUP($B1809,SOCS_box_taxonomy!$B$2:$Z$948,18,0)</f>
        <v>0</v>
      </c>
      <c r="V1809">
        <f>VLOOKUP($B1809,SOCS_box_taxonomy!$B$2:$Z$948,19,0)</f>
        <v>0</v>
      </c>
      <c r="W1809">
        <f>VLOOKUP($B1809,SOCS_box_taxonomy!$B$2:$Z$948,20,0)</f>
        <v>0</v>
      </c>
      <c r="X1809">
        <f>VLOOKUP($B1809,SOCS_box_taxonomy!$B$2:$Z$948,21,0)</f>
        <v>0</v>
      </c>
      <c r="Y1809">
        <f>VLOOKUP($B1809,SOCS_box_taxonomy!$B$2:$Z$948,22,0)</f>
        <v>0</v>
      </c>
    </row>
    <row r="1810" spans="1:26">
      <c r="A1810" t="s">
        <v>836</v>
      </c>
      <c r="B1810" t="s">
        <v>1891</v>
      </c>
      <c r="C1810">
        <v>289</v>
      </c>
      <c r="D1810" t="s">
        <v>21</v>
      </c>
      <c r="E1810">
        <v>249</v>
      </c>
      <c r="F1810">
        <v>286</v>
      </c>
      <c r="G1810">
        <v>1016</v>
      </c>
      <c r="H1810" t="s">
        <v>1265</v>
      </c>
      <c r="I1810" t="str">
        <f>VLOOKUP($B1810,SOCS_box_taxonomy!$B$2:$Z$948,6,0)</f>
        <v>Eukaryota</v>
      </c>
      <c r="J1810" t="str">
        <f>VLOOKUP($B1810,SOCS_box_taxonomy!$B$2:$Z$948,7,0)</f>
        <v xml:space="preserve"> Metazoa</v>
      </c>
      <c r="K1810" t="str">
        <f>VLOOKUP($B1810,SOCS_box_taxonomy!$B$2:$Z$948,8,0)</f>
        <v xml:space="preserve"> Ecdysozoa</v>
      </c>
      <c r="L1810" t="str">
        <f>VLOOKUP($B1810,SOCS_box_taxonomy!$B$2:$Z$948,9,0)</f>
        <v xml:space="preserve"> Arthropoda</v>
      </c>
      <c r="M1810" t="str">
        <f>VLOOKUP($B1810,SOCS_box_taxonomy!$B$2:$Z$948,10,0)</f>
        <v xml:space="preserve"> Crustacea</v>
      </c>
      <c r="N1810" t="str">
        <f>VLOOKUP($B1810,SOCS_box_taxonomy!$B$2:$Z$948,11,0)</f>
        <v xml:space="preserve"> Branchiopoda</v>
      </c>
      <c r="O1810" t="str">
        <f>VLOOKUP($B1810,SOCS_box_taxonomy!$B$2:$Z$948,12,0)</f>
        <v>Diplostraca</v>
      </c>
      <c r="P1810" t="str">
        <f>VLOOKUP($B1810,SOCS_box_taxonomy!$B$2:$Z$948,13,0)</f>
        <v xml:space="preserve"> Cladocera</v>
      </c>
      <c r="Q1810" t="str">
        <f>VLOOKUP($B1810,SOCS_box_taxonomy!$B$2:$Z$948,14,0)</f>
        <v xml:space="preserve"> Anomopoda</v>
      </c>
      <c r="R1810" t="str">
        <f>VLOOKUP($B1810,SOCS_box_taxonomy!$B$2:$Z$948,15,0)</f>
        <v xml:space="preserve"> Daphniidae</v>
      </c>
      <c r="S1810" t="str">
        <f>VLOOKUP($B1810,SOCS_box_taxonomy!$B$2:$Z$948,16,0)</f>
        <v xml:space="preserve"> Daphnia.</v>
      </c>
      <c r="T1810">
        <f>VLOOKUP($B1810,SOCS_box_taxonomy!$B$2:$Z$948,17,0)</f>
        <v>0</v>
      </c>
      <c r="U1810">
        <f>VLOOKUP($B1810,SOCS_box_taxonomy!$B$2:$Z$948,18,0)</f>
        <v>0</v>
      </c>
      <c r="V1810">
        <f>VLOOKUP($B1810,SOCS_box_taxonomy!$B$2:$Z$948,19,0)</f>
        <v>0</v>
      </c>
      <c r="W1810">
        <f>VLOOKUP($B1810,SOCS_box_taxonomy!$B$2:$Z$948,20,0)</f>
        <v>0</v>
      </c>
      <c r="X1810">
        <f>VLOOKUP($B1810,SOCS_box_taxonomy!$B$2:$Z$948,21,0)</f>
        <v>0</v>
      </c>
      <c r="Y1810">
        <f>VLOOKUP($B1810,SOCS_box_taxonomy!$B$2:$Z$948,22,0)</f>
        <v>0</v>
      </c>
      <c r="Z1810">
        <f>$F1810-$E1810+1</f>
        <v>38</v>
      </c>
    </row>
    <row r="1811" spans="1:26">
      <c r="A1811" t="s">
        <v>837</v>
      </c>
      <c r="B1811" t="s">
        <v>1892</v>
      </c>
      <c r="C1811">
        <v>669</v>
      </c>
      <c r="D1811" t="s">
        <v>1269</v>
      </c>
      <c r="E1811">
        <v>36</v>
      </c>
      <c r="F1811">
        <v>134</v>
      </c>
      <c r="G1811">
        <v>64467</v>
      </c>
      <c r="H1811" t="s">
        <v>1270</v>
      </c>
      <c r="I1811" t="str">
        <f>VLOOKUP($B1811,SOCS_box_taxonomy!$B$2:$Z$948,6,0)</f>
        <v>Eukaryota</v>
      </c>
      <c r="J1811" t="str">
        <f>VLOOKUP($B1811,SOCS_box_taxonomy!$B$2:$Z$948,7,0)</f>
        <v xml:space="preserve"> Metazoa</v>
      </c>
      <c r="K1811" t="str">
        <f>VLOOKUP($B1811,SOCS_box_taxonomy!$B$2:$Z$948,8,0)</f>
        <v xml:space="preserve"> Ecdysozoa</v>
      </c>
      <c r="L1811" t="str">
        <f>VLOOKUP($B1811,SOCS_box_taxonomy!$B$2:$Z$948,9,0)</f>
        <v xml:space="preserve"> Arthropoda</v>
      </c>
      <c r="M1811" t="str">
        <f>VLOOKUP($B1811,SOCS_box_taxonomy!$B$2:$Z$948,10,0)</f>
        <v xml:space="preserve"> Crustacea</v>
      </c>
      <c r="N1811" t="str">
        <f>VLOOKUP($B1811,SOCS_box_taxonomy!$B$2:$Z$948,11,0)</f>
        <v xml:space="preserve"> Branchiopoda</v>
      </c>
      <c r="O1811" t="str">
        <f>VLOOKUP($B1811,SOCS_box_taxonomy!$B$2:$Z$948,12,0)</f>
        <v>Diplostraca</v>
      </c>
      <c r="P1811" t="str">
        <f>VLOOKUP($B1811,SOCS_box_taxonomy!$B$2:$Z$948,13,0)</f>
        <v xml:space="preserve"> Cladocera</v>
      </c>
      <c r="Q1811" t="str">
        <f>VLOOKUP($B1811,SOCS_box_taxonomy!$B$2:$Z$948,14,0)</f>
        <v xml:space="preserve"> Anomopoda</v>
      </c>
      <c r="R1811" t="str">
        <f>VLOOKUP($B1811,SOCS_box_taxonomy!$B$2:$Z$948,15,0)</f>
        <v xml:space="preserve"> Daphniidae</v>
      </c>
      <c r="S1811" t="str">
        <f>VLOOKUP($B1811,SOCS_box_taxonomy!$B$2:$Z$948,16,0)</f>
        <v xml:space="preserve"> Daphnia.</v>
      </c>
      <c r="T1811">
        <f>VLOOKUP($B1811,SOCS_box_taxonomy!$B$2:$Z$948,17,0)</f>
        <v>0</v>
      </c>
      <c r="U1811">
        <f>VLOOKUP($B1811,SOCS_box_taxonomy!$B$2:$Z$948,18,0)</f>
        <v>0</v>
      </c>
      <c r="V1811">
        <f>VLOOKUP($B1811,SOCS_box_taxonomy!$B$2:$Z$948,19,0)</f>
        <v>0</v>
      </c>
      <c r="W1811">
        <f>VLOOKUP($B1811,SOCS_box_taxonomy!$B$2:$Z$948,20,0)</f>
        <v>0</v>
      </c>
      <c r="X1811">
        <f>VLOOKUP($B1811,SOCS_box_taxonomy!$B$2:$Z$948,21,0)</f>
        <v>0</v>
      </c>
      <c r="Y1811">
        <f>VLOOKUP($B1811,SOCS_box_taxonomy!$B$2:$Z$948,22,0)</f>
        <v>0</v>
      </c>
    </row>
    <row r="1812" spans="1:26">
      <c r="A1812" t="s">
        <v>837</v>
      </c>
      <c r="B1812" t="s">
        <v>1892</v>
      </c>
      <c r="C1812">
        <v>669</v>
      </c>
      <c r="D1812" t="s">
        <v>21</v>
      </c>
      <c r="E1812">
        <v>628</v>
      </c>
      <c r="F1812">
        <v>668</v>
      </c>
      <c r="G1812">
        <v>1016</v>
      </c>
      <c r="H1812" t="s">
        <v>1265</v>
      </c>
      <c r="I1812" t="str">
        <f>VLOOKUP($B1812,SOCS_box_taxonomy!$B$2:$Z$948,6,0)</f>
        <v>Eukaryota</v>
      </c>
      <c r="J1812" t="str">
        <f>VLOOKUP($B1812,SOCS_box_taxonomy!$B$2:$Z$948,7,0)</f>
        <v xml:space="preserve"> Metazoa</v>
      </c>
      <c r="K1812" t="str">
        <f>VLOOKUP($B1812,SOCS_box_taxonomy!$B$2:$Z$948,8,0)</f>
        <v xml:space="preserve"> Ecdysozoa</v>
      </c>
      <c r="L1812" t="str">
        <f>VLOOKUP($B1812,SOCS_box_taxonomy!$B$2:$Z$948,9,0)</f>
        <v xml:space="preserve"> Arthropoda</v>
      </c>
      <c r="M1812" t="str">
        <f>VLOOKUP($B1812,SOCS_box_taxonomy!$B$2:$Z$948,10,0)</f>
        <v xml:space="preserve"> Crustacea</v>
      </c>
      <c r="N1812" t="str">
        <f>VLOOKUP($B1812,SOCS_box_taxonomy!$B$2:$Z$948,11,0)</f>
        <v xml:space="preserve"> Branchiopoda</v>
      </c>
      <c r="O1812" t="str">
        <f>VLOOKUP($B1812,SOCS_box_taxonomy!$B$2:$Z$948,12,0)</f>
        <v>Diplostraca</v>
      </c>
      <c r="P1812" t="str">
        <f>VLOOKUP($B1812,SOCS_box_taxonomy!$B$2:$Z$948,13,0)</f>
        <v xml:space="preserve"> Cladocera</v>
      </c>
      <c r="Q1812" t="str">
        <f>VLOOKUP($B1812,SOCS_box_taxonomy!$B$2:$Z$948,14,0)</f>
        <v xml:space="preserve"> Anomopoda</v>
      </c>
      <c r="R1812" t="str">
        <f>VLOOKUP($B1812,SOCS_box_taxonomy!$B$2:$Z$948,15,0)</f>
        <v xml:space="preserve"> Daphniidae</v>
      </c>
      <c r="S1812" t="str">
        <f>VLOOKUP($B1812,SOCS_box_taxonomy!$B$2:$Z$948,16,0)</f>
        <v xml:space="preserve"> Daphnia.</v>
      </c>
      <c r="T1812">
        <f>VLOOKUP($B1812,SOCS_box_taxonomy!$B$2:$Z$948,17,0)</f>
        <v>0</v>
      </c>
      <c r="U1812">
        <f>VLOOKUP($B1812,SOCS_box_taxonomy!$B$2:$Z$948,18,0)</f>
        <v>0</v>
      </c>
      <c r="V1812">
        <f>VLOOKUP($B1812,SOCS_box_taxonomy!$B$2:$Z$948,19,0)</f>
        <v>0</v>
      </c>
      <c r="W1812">
        <f>VLOOKUP($B1812,SOCS_box_taxonomy!$B$2:$Z$948,20,0)</f>
        <v>0</v>
      </c>
      <c r="X1812">
        <f>VLOOKUP($B1812,SOCS_box_taxonomy!$B$2:$Z$948,21,0)</f>
        <v>0</v>
      </c>
      <c r="Y1812">
        <f>VLOOKUP($B1812,SOCS_box_taxonomy!$B$2:$Z$948,22,0)</f>
        <v>0</v>
      </c>
      <c r="Z1812">
        <f>$F1812-$E1812+1</f>
        <v>41</v>
      </c>
    </row>
    <row r="1813" spans="1:26">
      <c r="A1813" t="s">
        <v>838</v>
      </c>
      <c r="B1813" t="s">
        <v>1893</v>
      </c>
      <c r="C1813">
        <v>221</v>
      </c>
      <c r="D1813" t="s">
        <v>21</v>
      </c>
      <c r="E1813">
        <v>157</v>
      </c>
      <c r="F1813">
        <v>201</v>
      </c>
      <c r="G1813">
        <v>1016</v>
      </c>
      <c r="H1813" t="s">
        <v>1265</v>
      </c>
      <c r="I1813" t="str">
        <f>VLOOKUP($B1813,SOCS_box_taxonomy!$B$2:$Z$948,6,0)</f>
        <v>Eukaryota</v>
      </c>
      <c r="J1813" t="str">
        <f>VLOOKUP($B1813,SOCS_box_taxonomy!$B$2:$Z$948,7,0)</f>
        <v xml:space="preserve"> Metazoa</v>
      </c>
      <c r="K1813" t="str">
        <f>VLOOKUP($B1813,SOCS_box_taxonomy!$B$2:$Z$948,8,0)</f>
        <v xml:space="preserve"> Ecdysozoa</v>
      </c>
      <c r="L1813" t="str">
        <f>VLOOKUP($B1813,SOCS_box_taxonomy!$B$2:$Z$948,9,0)</f>
        <v xml:space="preserve"> Arthropoda</v>
      </c>
      <c r="M1813" t="str">
        <f>VLOOKUP($B1813,SOCS_box_taxonomy!$B$2:$Z$948,10,0)</f>
        <v xml:space="preserve"> Crustacea</v>
      </c>
      <c r="N1813" t="str">
        <f>VLOOKUP($B1813,SOCS_box_taxonomy!$B$2:$Z$948,11,0)</f>
        <v xml:space="preserve"> Branchiopoda</v>
      </c>
      <c r="O1813" t="str">
        <f>VLOOKUP($B1813,SOCS_box_taxonomy!$B$2:$Z$948,12,0)</f>
        <v>Diplostraca</v>
      </c>
      <c r="P1813" t="str">
        <f>VLOOKUP($B1813,SOCS_box_taxonomy!$B$2:$Z$948,13,0)</f>
        <v xml:space="preserve"> Cladocera</v>
      </c>
      <c r="Q1813" t="str">
        <f>VLOOKUP($B1813,SOCS_box_taxonomy!$B$2:$Z$948,14,0)</f>
        <v xml:space="preserve"> Anomopoda</v>
      </c>
      <c r="R1813" t="str">
        <f>VLOOKUP($B1813,SOCS_box_taxonomy!$B$2:$Z$948,15,0)</f>
        <v xml:space="preserve"> Daphniidae</v>
      </c>
      <c r="S1813" t="str">
        <f>VLOOKUP($B1813,SOCS_box_taxonomy!$B$2:$Z$948,16,0)</f>
        <v xml:space="preserve"> Daphnia.</v>
      </c>
      <c r="T1813">
        <f>VLOOKUP($B1813,SOCS_box_taxonomy!$B$2:$Z$948,17,0)</f>
        <v>0</v>
      </c>
      <c r="U1813">
        <f>VLOOKUP($B1813,SOCS_box_taxonomy!$B$2:$Z$948,18,0)</f>
        <v>0</v>
      </c>
      <c r="V1813">
        <f>VLOOKUP($B1813,SOCS_box_taxonomy!$B$2:$Z$948,19,0)</f>
        <v>0</v>
      </c>
      <c r="W1813">
        <f>VLOOKUP($B1813,SOCS_box_taxonomy!$B$2:$Z$948,20,0)</f>
        <v>0</v>
      </c>
      <c r="X1813">
        <f>VLOOKUP($B1813,SOCS_box_taxonomy!$B$2:$Z$948,21,0)</f>
        <v>0</v>
      </c>
      <c r="Y1813">
        <f>VLOOKUP($B1813,SOCS_box_taxonomy!$B$2:$Z$948,22,0)</f>
        <v>0</v>
      </c>
      <c r="Z1813">
        <f>$F1813-$E1813+1</f>
        <v>45</v>
      </c>
    </row>
    <row r="1814" spans="1:26">
      <c r="A1814" t="s">
        <v>839</v>
      </c>
      <c r="B1814" t="s">
        <v>1894</v>
      </c>
      <c r="C1814">
        <v>214</v>
      </c>
      <c r="D1814" t="s">
        <v>1277</v>
      </c>
      <c r="E1814">
        <v>9</v>
      </c>
      <c r="F1814">
        <v>76</v>
      </c>
      <c r="G1814">
        <v>458</v>
      </c>
      <c r="H1814" t="s">
        <v>1278</v>
      </c>
      <c r="I1814" t="str">
        <f>VLOOKUP($B1814,SOCS_box_taxonomy!$B$2:$Z$948,6,0)</f>
        <v>Eukaryota</v>
      </c>
      <c r="J1814" t="str">
        <f>VLOOKUP($B1814,SOCS_box_taxonomy!$B$2:$Z$948,7,0)</f>
        <v xml:space="preserve"> Metazoa</v>
      </c>
      <c r="K1814" t="str">
        <f>VLOOKUP($B1814,SOCS_box_taxonomy!$B$2:$Z$948,8,0)</f>
        <v xml:space="preserve"> Ecdysozoa</v>
      </c>
      <c r="L1814" t="str">
        <f>VLOOKUP($B1814,SOCS_box_taxonomy!$B$2:$Z$948,9,0)</f>
        <v xml:space="preserve"> Arthropoda</v>
      </c>
      <c r="M1814" t="str">
        <f>VLOOKUP($B1814,SOCS_box_taxonomy!$B$2:$Z$948,10,0)</f>
        <v xml:space="preserve"> Crustacea</v>
      </c>
      <c r="N1814" t="str">
        <f>VLOOKUP($B1814,SOCS_box_taxonomy!$B$2:$Z$948,11,0)</f>
        <v xml:space="preserve"> Branchiopoda</v>
      </c>
      <c r="O1814" t="str">
        <f>VLOOKUP($B1814,SOCS_box_taxonomy!$B$2:$Z$948,12,0)</f>
        <v>Diplostraca</v>
      </c>
      <c r="P1814" t="str">
        <f>VLOOKUP($B1814,SOCS_box_taxonomy!$B$2:$Z$948,13,0)</f>
        <v xml:space="preserve"> Cladocera</v>
      </c>
      <c r="Q1814" t="str">
        <f>VLOOKUP($B1814,SOCS_box_taxonomy!$B$2:$Z$948,14,0)</f>
        <v xml:space="preserve"> Anomopoda</v>
      </c>
      <c r="R1814" t="str">
        <f>VLOOKUP($B1814,SOCS_box_taxonomy!$B$2:$Z$948,15,0)</f>
        <v xml:space="preserve"> Daphniidae</v>
      </c>
      <c r="S1814" t="str">
        <f>VLOOKUP($B1814,SOCS_box_taxonomy!$B$2:$Z$948,16,0)</f>
        <v xml:space="preserve"> Daphnia.</v>
      </c>
      <c r="T1814">
        <f>VLOOKUP($B1814,SOCS_box_taxonomy!$B$2:$Z$948,17,0)</f>
        <v>0</v>
      </c>
      <c r="U1814">
        <f>VLOOKUP($B1814,SOCS_box_taxonomy!$B$2:$Z$948,18,0)</f>
        <v>0</v>
      </c>
      <c r="V1814">
        <f>VLOOKUP($B1814,SOCS_box_taxonomy!$B$2:$Z$948,19,0)</f>
        <v>0</v>
      </c>
      <c r="W1814">
        <f>VLOOKUP($B1814,SOCS_box_taxonomy!$B$2:$Z$948,20,0)</f>
        <v>0</v>
      </c>
      <c r="X1814">
        <f>VLOOKUP($B1814,SOCS_box_taxonomy!$B$2:$Z$948,21,0)</f>
        <v>0</v>
      </c>
      <c r="Y1814">
        <f>VLOOKUP($B1814,SOCS_box_taxonomy!$B$2:$Z$948,22,0)</f>
        <v>0</v>
      </c>
    </row>
    <row r="1815" spans="1:26">
      <c r="A1815" t="s">
        <v>839</v>
      </c>
      <c r="B1815" t="s">
        <v>1894</v>
      </c>
      <c r="C1815">
        <v>214</v>
      </c>
      <c r="D1815" t="s">
        <v>21</v>
      </c>
      <c r="E1815">
        <v>178</v>
      </c>
      <c r="F1815">
        <v>214</v>
      </c>
      <c r="G1815">
        <v>1016</v>
      </c>
      <c r="H1815" t="s">
        <v>1265</v>
      </c>
      <c r="I1815" t="str">
        <f>VLOOKUP($B1815,SOCS_box_taxonomy!$B$2:$Z$948,6,0)</f>
        <v>Eukaryota</v>
      </c>
      <c r="J1815" t="str">
        <f>VLOOKUP($B1815,SOCS_box_taxonomy!$B$2:$Z$948,7,0)</f>
        <v xml:space="preserve"> Metazoa</v>
      </c>
      <c r="K1815" t="str">
        <f>VLOOKUP($B1815,SOCS_box_taxonomy!$B$2:$Z$948,8,0)</f>
        <v xml:space="preserve"> Ecdysozoa</v>
      </c>
      <c r="L1815" t="str">
        <f>VLOOKUP($B1815,SOCS_box_taxonomy!$B$2:$Z$948,9,0)</f>
        <v xml:space="preserve"> Arthropoda</v>
      </c>
      <c r="M1815" t="str">
        <f>VLOOKUP($B1815,SOCS_box_taxonomy!$B$2:$Z$948,10,0)</f>
        <v xml:space="preserve"> Crustacea</v>
      </c>
      <c r="N1815" t="str">
        <f>VLOOKUP($B1815,SOCS_box_taxonomy!$B$2:$Z$948,11,0)</f>
        <v xml:space="preserve"> Branchiopoda</v>
      </c>
      <c r="O1815" t="str">
        <f>VLOOKUP($B1815,SOCS_box_taxonomy!$B$2:$Z$948,12,0)</f>
        <v>Diplostraca</v>
      </c>
      <c r="P1815" t="str">
        <f>VLOOKUP($B1815,SOCS_box_taxonomy!$B$2:$Z$948,13,0)</f>
        <v xml:space="preserve"> Cladocera</v>
      </c>
      <c r="Q1815" t="str">
        <f>VLOOKUP($B1815,SOCS_box_taxonomy!$B$2:$Z$948,14,0)</f>
        <v xml:space="preserve"> Anomopoda</v>
      </c>
      <c r="R1815" t="str">
        <f>VLOOKUP($B1815,SOCS_box_taxonomy!$B$2:$Z$948,15,0)</f>
        <v xml:space="preserve"> Daphniidae</v>
      </c>
      <c r="S1815" t="str">
        <f>VLOOKUP($B1815,SOCS_box_taxonomy!$B$2:$Z$948,16,0)</f>
        <v xml:space="preserve"> Daphnia.</v>
      </c>
      <c r="T1815">
        <f>VLOOKUP($B1815,SOCS_box_taxonomy!$B$2:$Z$948,17,0)</f>
        <v>0</v>
      </c>
      <c r="U1815">
        <f>VLOOKUP($B1815,SOCS_box_taxonomy!$B$2:$Z$948,18,0)</f>
        <v>0</v>
      </c>
      <c r="V1815">
        <f>VLOOKUP($B1815,SOCS_box_taxonomy!$B$2:$Z$948,19,0)</f>
        <v>0</v>
      </c>
      <c r="W1815">
        <f>VLOOKUP($B1815,SOCS_box_taxonomy!$B$2:$Z$948,20,0)</f>
        <v>0</v>
      </c>
      <c r="X1815">
        <f>VLOOKUP($B1815,SOCS_box_taxonomy!$B$2:$Z$948,21,0)</f>
        <v>0</v>
      </c>
      <c r="Y1815">
        <f>VLOOKUP($B1815,SOCS_box_taxonomy!$B$2:$Z$948,22,0)</f>
        <v>0</v>
      </c>
      <c r="Z1815">
        <f>$F1815-$E1815+1</f>
        <v>37</v>
      </c>
    </row>
    <row r="1816" spans="1:26">
      <c r="A1816" t="s">
        <v>840</v>
      </c>
      <c r="B1816" t="s">
        <v>1895</v>
      </c>
      <c r="C1816">
        <v>393</v>
      </c>
      <c r="D1816" t="s">
        <v>81</v>
      </c>
      <c r="E1816">
        <v>100</v>
      </c>
      <c r="F1816">
        <v>252</v>
      </c>
      <c r="G1816">
        <v>13525</v>
      </c>
      <c r="H1816" t="s">
        <v>1281</v>
      </c>
      <c r="I1816" t="str">
        <f>VLOOKUP($B1816,SOCS_box_taxonomy!$B$2:$Z$948,6,0)</f>
        <v>Eukaryota</v>
      </c>
      <c r="J1816" t="str">
        <f>VLOOKUP($B1816,SOCS_box_taxonomy!$B$2:$Z$948,7,0)</f>
        <v xml:space="preserve"> Metazoa</v>
      </c>
      <c r="K1816" t="str">
        <f>VLOOKUP($B1816,SOCS_box_taxonomy!$B$2:$Z$948,8,0)</f>
        <v xml:space="preserve"> Ecdysozoa</v>
      </c>
      <c r="L1816" t="str">
        <f>VLOOKUP($B1816,SOCS_box_taxonomy!$B$2:$Z$948,9,0)</f>
        <v xml:space="preserve"> Arthropoda</v>
      </c>
      <c r="M1816" t="str">
        <f>VLOOKUP($B1816,SOCS_box_taxonomy!$B$2:$Z$948,10,0)</f>
        <v xml:space="preserve"> Hexapoda</v>
      </c>
      <c r="N1816" t="str">
        <f>VLOOKUP($B1816,SOCS_box_taxonomy!$B$2:$Z$948,11,0)</f>
        <v xml:space="preserve"> Insecta</v>
      </c>
      <c r="O1816" t="str">
        <f>VLOOKUP($B1816,SOCS_box_taxonomy!$B$2:$Z$948,12,0)</f>
        <v>Pterygota</v>
      </c>
      <c r="P1816" t="str">
        <f>VLOOKUP($B1816,SOCS_box_taxonomy!$B$2:$Z$948,13,0)</f>
        <v xml:space="preserve"> Neoptera</v>
      </c>
      <c r="Q1816" t="str">
        <f>VLOOKUP($B1816,SOCS_box_taxonomy!$B$2:$Z$948,14,0)</f>
        <v xml:space="preserve"> Endopterygota</v>
      </c>
      <c r="R1816" t="str">
        <f>VLOOKUP($B1816,SOCS_box_taxonomy!$B$2:$Z$948,15,0)</f>
        <v xml:space="preserve"> Hymenoptera</v>
      </c>
      <c r="S1816" t="str">
        <f>VLOOKUP($B1816,SOCS_box_taxonomy!$B$2:$Z$948,16,0)</f>
        <v xml:space="preserve"> Apocrita</v>
      </c>
      <c r="T1816" t="str">
        <f>VLOOKUP($B1816,SOCS_box_taxonomy!$B$2:$Z$948,17,0)</f>
        <v xml:space="preserve"> Aculeata</v>
      </c>
      <c r="U1816" t="str">
        <f>VLOOKUP($B1816,SOCS_box_taxonomy!$B$2:$Z$948,18,0)</f>
        <v>Vespoidea</v>
      </c>
      <c r="V1816" t="str">
        <f>VLOOKUP($B1816,SOCS_box_taxonomy!$B$2:$Z$948,19,0)</f>
        <v xml:space="preserve"> Formicidae</v>
      </c>
      <c r="W1816" t="str">
        <f>VLOOKUP($B1816,SOCS_box_taxonomy!$B$2:$Z$948,20,0)</f>
        <v xml:space="preserve"> Myrmicinae</v>
      </c>
      <c r="X1816" t="str">
        <f>VLOOKUP($B1816,SOCS_box_taxonomy!$B$2:$Z$948,21,0)</f>
        <v xml:space="preserve"> Solenopsis.</v>
      </c>
      <c r="Y1816">
        <f>VLOOKUP($B1816,SOCS_box_taxonomy!$B$2:$Z$948,22,0)</f>
        <v>0</v>
      </c>
    </row>
    <row r="1817" spans="1:26">
      <c r="A1817" t="s">
        <v>840</v>
      </c>
      <c r="B1817" t="s">
        <v>1895</v>
      </c>
      <c r="C1817">
        <v>393</v>
      </c>
      <c r="D1817" t="s">
        <v>21</v>
      </c>
      <c r="E1817">
        <v>293</v>
      </c>
      <c r="F1817">
        <v>330</v>
      </c>
      <c r="G1817">
        <v>1016</v>
      </c>
      <c r="H1817" t="s">
        <v>1265</v>
      </c>
      <c r="I1817" t="str">
        <f>VLOOKUP($B1817,SOCS_box_taxonomy!$B$2:$Z$948,6,0)</f>
        <v>Eukaryota</v>
      </c>
      <c r="J1817" t="str">
        <f>VLOOKUP($B1817,SOCS_box_taxonomy!$B$2:$Z$948,7,0)</f>
        <v xml:space="preserve"> Metazoa</v>
      </c>
      <c r="K1817" t="str">
        <f>VLOOKUP($B1817,SOCS_box_taxonomy!$B$2:$Z$948,8,0)</f>
        <v xml:space="preserve"> Ecdysozoa</v>
      </c>
      <c r="L1817" t="str">
        <f>VLOOKUP($B1817,SOCS_box_taxonomy!$B$2:$Z$948,9,0)</f>
        <v xml:space="preserve"> Arthropoda</v>
      </c>
      <c r="M1817" t="str">
        <f>VLOOKUP($B1817,SOCS_box_taxonomy!$B$2:$Z$948,10,0)</f>
        <v xml:space="preserve"> Hexapoda</v>
      </c>
      <c r="N1817" t="str">
        <f>VLOOKUP($B1817,SOCS_box_taxonomy!$B$2:$Z$948,11,0)</f>
        <v xml:space="preserve"> Insecta</v>
      </c>
      <c r="O1817" t="str">
        <f>VLOOKUP($B1817,SOCS_box_taxonomy!$B$2:$Z$948,12,0)</f>
        <v>Pterygota</v>
      </c>
      <c r="P1817" t="str">
        <f>VLOOKUP($B1817,SOCS_box_taxonomy!$B$2:$Z$948,13,0)</f>
        <v xml:space="preserve"> Neoptera</v>
      </c>
      <c r="Q1817" t="str">
        <f>VLOOKUP($B1817,SOCS_box_taxonomy!$B$2:$Z$948,14,0)</f>
        <v xml:space="preserve"> Endopterygota</v>
      </c>
      <c r="R1817" t="str">
        <f>VLOOKUP($B1817,SOCS_box_taxonomy!$B$2:$Z$948,15,0)</f>
        <v xml:space="preserve"> Hymenoptera</v>
      </c>
      <c r="S1817" t="str">
        <f>VLOOKUP($B1817,SOCS_box_taxonomy!$B$2:$Z$948,16,0)</f>
        <v xml:space="preserve"> Apocrita</v>
      </c>
      <c r="T1817" t="str">
        <f>VLOOKUP($B1817,SOCS_box_taxonomy!$B$2:$Z$948,17,0)</f>
        <v xml:space="preserve"> Aculeata</v>
      </c>
      <c r="U1817" t="str">
        <f>VLOOKUP($B1817,SOCS_box_taxonomy!$B$2:$Z$948,18,0)</f>
        <v>Vespoidea</v>
      </c>
      <c r="V1817" t="str">
        <f>VLOOKUP($B1817,SOCS_box_taxonomy!$B$2:$Z$948,19,0)</f>
        <v xml:space="preserve"> Formicidae</v>
      </c>
      <c r="W1817" t="str">
        <f>VLOOKUP($B1817,SOCS_box_taxonomy!$B$2:$Z$948,20,0)</f>
        <v xml:space="preserve"> Myrmicinae</v>
      </c>
      <c r="X1817" t="str">
        <f>VLOOKUP($B1817,SOCS_box_taxonomy!$B$2:$Z$948,21,0)</f>
        <v xml:space="preserve"> Solenopsis.</v>
      </c>
      <c r="Y1817">
        <f>VLOOKUP($B1817,SOCS_box_taxonomy!$B$2:$Z$948,22,0)</f>
        <v>0</v>
      </c>
      <c r="Z1817">
        <f>$F1817-$E1817+1</f>
        <v>38</v>
      </c>
    </row>
    <row r="1818" spans="1:26">
      <c r="A1818" t="s">
        <v>843</v>
      </c>
      <c r="B1818" t="s">
        <v>1896</v>
      </c>
      <c r="C1818">
        <v>460</v>
      </c>
      <c r="D1818" t="s">
        <v>1319</v>
      </c>
      <c r="E1818">
        <v>122</v>
      </c>
      <c r="F1818">
        <v>149</v>
      </c>
      <c r="G1818">
        <v>5717</v>
      </c>
      <c r="H1818" t="s">
        <v>1320</v>
      </c>
      <c r="I1818" t="str">
        <f>VLOOKUP($B1818,SOCS_box_taxonomy!$B$2:$Z$948,6,0)</f>
        <v>Eukaryota</v>
      </c>
      <c r="J1818" t="str">
        <f>VLOOKUP($B1818,SOCS_box_taxonomy!$B$2:$Z$948,7,0)</f>
        <v xml:space="preserve"> Metazoa</v>
      </c>
      <c r="K1818" t="str">
        <f>VLOOKUP($B1818,SOCS_box_taxonomy!$B$2:$Z$948,8,0)</f>
        <v xml:space="preserve"> Ecdysozoa</v>
      </c>
      <c r="L1818" t="str">
        <f>VLOOKUP($B1818,SOCS_box_taxonomy!$B$2:$Z$948,9,0)</f>
        <v xml:space="preserve"> Arthropoda</v>
      </c>
      <c r="M1818" t="str">
        <f>VLOOKUP($B1818,SOCS_box_taxonomy!$B$2:$Z$948,10,0)</f>
        <v xml:space="preserve"> Hexapoda</v>
      </c>
      <c r="N1818" t="str">
        <f>VLOOKUP($B1818,SOCS_box_taxonomy!$B$2:$Z$948,11,0)</f>
        <v xml:space="preserve"> Insecta</v>
      </c>
      <c r="O1818" t="str">
        <f>VLOOKUP($B1818,SOCS_box_taxonomy!$B$2:$Z$948,12,0)</f>
        <v>Pterygota</v>
      </c>
      <c r="P1818" t="str">
        <f>VLOOKUP($B1818,SOCS_box_taxonomy!$B$2:$Z$948,13,0)</f>
        <v xml:space="preserve"> Neoptera</v>
      </c>
      <c r="Q1818" t="str">
        <f>VLOOKUP($B1818,SOCS_box_taxonomy!$B$2:$Z$948,14,0)</f>
        <v xml:space="preserve"> Endopterygota</v>
      </c>
      <c r="R1818" t="str">
        <f>VLOOKUP($B1818,SOCS_box_taxonomy!$B$2:$Z$948,15,0)</f>
        <v xml:space="preserve"> Hymenoptera</v>
      </c>
      <c r="S1818" t="str">
        <f>VLOOKUP($B1818,SOCS_box_taxonomy!$B$2:$Z$948,16,0)</f>
        <v xml:space="preserve"> Apocrita</v>
      </c>
      <c r="T1818" t="str">
        <f>VLOOKUP($B1818,SOCS_box_taxonomy!$B$2:$Z$948,17,0)</f>
        <v xml:space="preserve"> Aculeata</v>
      </c>
      <c r="U1818" t="str">
        <f>VLOOKUP($B1818,SOCS_box_taxonomy!$B$2:$Z$948,18,0)</f>
        <v>Vespoidea</v>
      </c>
      <c r="V1818" t="str">
        <f>VLOOKUP($B1818,SOCS_box_taxonomy!$B$2:$Z$948,19,0)</f>
        <v xml:space="preserve"> Formicidae</v>
      </c>
      <c r="W1818" t="str">
        <f>VLOOKUP($B1818,SOCS_box_taxonomy!$B$2:$Z$948,20,0)</f>
        <v xml:space="preserve"> Myrmicinae</v>
      </c>
      <c r="X1818" t="str">
        <f>VLOOKUP($B1818,SOCS_box_taxonomy!$B$2:$Z$948,21,0)</f>
        <v xml:space="preserve"> Solenopsis.</v>
      </c>
      <c r="Y1818">
        <f>VLOOKUP($B1818,SOCS_box_taxonomy!$B$2:$Z$948,22,0)</f>
        <v>0</v>
      </c>
    </row>
    <row r="1819" spans="1:26">
      <c r="A1819" t="s">
        <v>843</v>
      </c>
      <c r="B1819" t="s">
        <v>1896</v>
      </c>
      <c r="C1819">
        <v>460</v>
      </c>
      <c r="D1819" t="s">
        <v>1269</v>
      </c>
      <c r="E1819">
        <v>18</v>
      </c>
      <c r="F1819">
        <v>108</v>
      </c>
      <c r="G1819">
        <v>64467</v>
      </c>
      <c r="H1819" t="s">
        <v>1270</v>
      </c>
      <c r="I1819" t="str">
        <f>VLOOKUP($B1819,SOCS_box_taxonomy!$B$2:$Z$948,6,0)</f>
        <v>Eukaryota</v>
      </c>
      <c r="J1819" t="str">
        <f>VLOOKUP($B1819,SOCS_box_taxonomy!$B$2:$Z$948,7,0)</f>
        <v xml:space="preserve"> Metazoa</v>
      </c>
      <c r="K1819" t="str">
        <f>VLOOKUP($B1819,SOCS_box_taxonomy!$B$2:$Z$948,8,0)</f>
        <v xml:space="preserve"> Ecdysozoa</v>
      </c>
      <c r="L1819" t="str">
        <f>VLOOKUP($B1819,SOCS_box_taxonomy!$B$2:$Z$948,9,0)</f>
        <v xml:space="preserve"> Arthropoda</v>
      </c>
      <c r="M1819" t="str">
        <f>VLOOKUP($B1819,SOCS_box_taxonomy!$B$2:$Z$948,10,0)</f>
        <v xml:space="preserve"> Hexapoda</v>
      </c>
      <c r="N1819" t="str">
        <f>VLOOKUP($B1819,SOCS_box_taxonomy!$B$2:$Z$948,11,0)</f>
        <v xml:space="preserve"> Insecta</v>
      </c>
      <c r="O1819" t="str">
        <f>VLOOKUP($B1819,SOCS_box_taxonomy!$B$2:$Z$948,12,0)</f>
        <v>Pterygota</v>
      </c>
      <c r="P1819" t="str">
        <f>VLOOKUP($B1819,SOCS_box_taxonomy!$B$2:$Z$948,13,0)</f>
        <v xml:space="preserve"> Neoptera</v>
      </c>
      <c r="Q1819" t="str">
        <f>VLOOKUP($B1819,SOCS_box_taxonomy!$B$2:$Z$948,14,0)</f>
        <v xml:space="preserve"> Endopterygota</v>
      </c>
      <c r="R1819" t="str">
        <f>VLOOKUP($B1819,SOCS_box_taxonomy!$B$2:$Z$948,15,0)</f>
        <v xml:space="preserve"> Hymenoptera</v>
      </c>
      <c r="S1819" t="str">
        <f>VLOOKUP($B1819,SOCS_box_taxonomy!$B$2:$Z$948,16,0)</f>
        <v xml:space="preserve"> Apocrita</v>
      </c>
      <c r="T1819" t="str">
        <f>VLOOKUP($B1819,SOCS_box_taxonomy!$B$2:$Z$948,17,0)</f>
        <v xml:space="preserve"> Aculeata</v>
      </c>
      <c r="U1819" t="str">
        <f>VLOOKUP($B1819,SOCS_box_taxonomy!$B$2:$Z$948,18,0)</f>
        <v>Vespoidea</v>
      </c>
      <c r="V1819" t="str">
        <f>VLOOKUP($B1819,SOCS_box_taxonomy!$B$2:$Z$948,19,0)</f>
        <v xml:space="preserve"> Formicidae</v>
      </c>
      <c r="W1819" t="str">
        <f>VLOOKUP($B1819,SOCS_box_taxonomy!$B$2:$Z$948,20,0)</f>
        <v xml:space="preserve"> Myrmicinae</v>
      </c>
      <c r="X1819" t="str">
        <f>VLOOKUP($B1819,SOCS_box_taxonomy!$B$2:$Z$948,21,0)</f>
        <v xml:space="preserve"> Solenopsis.</v>
      </c>
      <c r="Y1819">
        <f>VLOOKUP($B1819,SOCS_box_taxonomy!$B$2:$Z$948,22,0)</f>
        <v>0</v>
      </c>
    </row>
    <row r="1820" spans="1:26">
      <c r="A1820" t="s">
        <v>843</v>
      </c>
      <c r="B1820" t="s">
        <v>1896</v>
      </c>
      <c r="C1820">
        <v>460</v>
      </c>
      <c r="D1820" t="s">
        <v>1269</v>
      </c>
      <c r="E1820">
        <v>158</v>
      </c>
      <c r="F1820">
        <v>214</v>
      </c>
      <c r="G1820">
        <v>64467</v>
      </c>
      <c r="H1820" t="s">
        <v>1270</v>
      </c>
      <c r="I1820" t="str">
        <f>VLOOKUP($B1820,SOCS_box_taxonomy!$B$2:$Z$948,6,0)</f>
        <v>Eukaryota</v>
      </c>
      <c r="J1820" t="str">
        <f>VLOOKUP($B1820,SOCS_box_taxonomy!$B$2:$Z$948,7,0)</f>
        <v xml:space="preserve"> Metazoa</v>
      </c>
      <c r="K1820" t="str">
        <f>VLOOKUP($B1820,SOCS_box_taxonomy!$B$2:$Z$948,8,0)</f>
        <v xml:space="preserve"> Ecdysozoa</v>
      </c>
      <c r="L1820" t="str">
        <f>VLOOKUP($B1820,SOCS_box_taxonomy!$B$2:$Z$948,9,0)</f>
        <v xml:space="preserve"> Arthropoda</v>
      </c>
      <c r="M1820" t="str">
        <f>VLOOKUP($B1820,SOCS_box_taxonomy!$B$2:$Z$948,10,0)</f>
        <v xml:space="preserve"> Hexapoda</v>
      </c>
      <c r="N1820" t="str">
        <f>VLOOKUP($B1820,SOCS_box_taxonomy!$B$2:$Z$948,11,0)</f>
        <v xml:space="preserve"> Insecta</v>
      </c>
      <c r="O1820" t="str">
        <f>VLOOKUP($B1820,SOCS_box_taxonomy!$B$2:$Z$948,12,0)</f>
        <v>Pterygota</v>
      </c>
      <c r="P1820" t="str">
        <f>VLOOKUP($B1820,SOCS_box_taxonomy!$B$2:$Z$948,13,0)</f>
        <v xml:space="preserve"> Neoptera</v>
      </c>
      <c r="Q1820" t="str">
        <f>VLOOKUP($B1820,SOCS_box_taxonomy!$B$2:$Z$948,14,0)</f>
        <v xml:space="preserve"> Endopterygota</v>
      </c>
      <c r="R1820" t="str">
        <f>VLOOKUP($B1820,SOCS_box_taxonomy!$B$2:$Z$948,15,0)</f>
        <v xml:space="preserve"> Hymenoptera</v>
      </c>
      <c r="S1820" t="str">
        <f>VLOOKUP($B1820,SOCS_box_taxonomy!$B$2:$Z$948,16,0)</f>
        <v xml:space="preserve"> Apocrita</v>
      </c>
      <c r="T1820" t="str">
        <f>VLOOKUP($B1820,SOCS_box_taxonomy!$B$2:$Z$948,17,0)</f>
        <v xml:space="preserve"> Aculeata</v>
      </c>
      <c r="U1820" t="str">
        <f>VLOOKUP($B1820,SOCS_box_taxonomy!$B$2:$Z$948,18,0)</f>
        <v>Vespoidea</v>
      </c>
      <c r="V1820" t="str">
        <f>VLOOKUP($B1820,SOCS_box_taxonomy!$B$2:$Z$948,19,0)</f>
        <v xml:space="preserve"> Formicidae</v>
      </c>
      <c r="W1820" t="str">
        <f>VLOOKUP($B1820,SOCS_box_taxonomy!$B$2:$Z$948,20,0)</f>
        <v xml:space="preserve"> Myrmicinae</v>
      </c>
      <c r="X1820" t="str">
        <f>VLOOKUP($B1820,SOCS_box_taxonomy!$B$2:$Z$948,21,0)</f>
        <v xml:space="preserve"> Solenopsis.</v>
      </c>
      <c r="Y1820">
        <f>VLOOKUP($B1820,SOCS_box_taxonomy!$B$2:$Z$948,22,0)</f>
        <v>0</v>
      </c>
    </row>
    <row r="1821" spans="1:26">
      <c r="A1821" t="s">
        <v>843</v>
      </c>
      <c r="B1821" t="s">
        <v>1896</v>
      </c>
      <c r="C1821">
        <v>460</v>
      </c>
      <c r="D1821" t="s">
        <v>1269</v>
      </c>
      <c r="E1821">
        <v>224</v>
      </c>
      <c r="F1821">
        <v>320</v>
      </c>
      <c r="G1821">
        <v>64467</v>
      </c>
      <c r="H1821" t="s">
        <v>1270</v>
      </c>
      <c r="I1821" t="str">
        <f>VLOOKUP($B1821,SOCS_box_taxonomy!$B$2:$Z$948,6,0)</f>
        <v>Eukaryota</v>
      </c>
      <c r="J1821" t="str">
        <f>VLOOKUP($B1821,SOCS_box_taxonomy!$B$2:$Z$948,7,0)</f>
        <v xml:space="preserve"> Metazoa</v>
      </c>
      <c r="K1821" t="str">
        <f>VLOOKUP($B1821,SOCS_box_taxonomy!$B$2:$Z$948,8,0)</f>
        <v xml:space="preserve"> Ecdysozoa</v>
      </c>
      <c r="L1821" t="str">
        <f>VLOOKUP($B1821,SOCS_box_taxonomy!$B$2:$Z$948,9,0)</f>
        <v xml:space="preserve"> Arthropoda</v>
      </c>
      <c r="M1821" t="str">
        <f>VLOOKUP($B1821,SOCS_box_taxonomy!$B$2:$Z$948,10,0)</f>
        <v xml:space="preserve"> Hexapoda</v>
      </c>
      <c r="N1821" t="str">
        <f>VLOOKUP($B1821,SOCS_box_taxonomy!$B$2:$Z$948,11,0)</f>
        <v xml:space="preserve"> Insecta</v>
      </c>
      <c r="O1821" t="str">
        <f>VLOOKUP($B1821,SOCS_box_taxonomy!$B$2:$Z$948,12,0)</f>
        <v>Pterygota</v>
      </c>
      <c r="P1821" t="str">
        <f>VLOOKUP($B1821,SOCS_box_taxonomy!$B$2:$Z$948,13,0)</f>
        <v xml:space="preserve"> Neoptera</v>
      </c>
      <c r="Q1821" t="str">
        <f>VLOOKUP($B1821,SOCS_box_taxonomy!$B$2:$Z$948,14,0)</f>
        <v xml:space="preserve"> Endopterygota</v>
      </c>
      <c r="R1821" t="str">
        <f>VLOOKUP($B1821,SOCS_box_taxonomy!$B$2:$Z$948,15,0)</f>
        <v xml:space="preserve"> Hymenoptera</v>
      </c>
      <c r="S1821" t="str">
        <f>VLOOKUP($B1821,SOCS_box_taxonomy!$B$2:$Z$948,16,0)</f>
        <v xml:space="preserve"> Apocrita</v>
      </c>
      <c r="T1821" t="str">
        <f>VLOOKUP($B1821,SOCS_box_taxonomy!$B$2:$Z$948,17,0)</f>
        <v xml:space="preserve"> Aculeata</v>
      </c>
      <c r="U1821" t="str">
        <f>VLOOKUP($B1821,SOCS_box_taxonomy!$B$2:$Z$948,18,0)</f>
        <v>Vespoidea</v>
      </c>
      <c r="V1821" t="str">
        <f>VLOOKUP($B1821,SOCS_box_taxonomy!$B$2:$Z$948,19,0)</f>
        <v xml:space="preserve"> Formicidae</v>
      </c>
      <c r="W1821" t="str">
        <f>VLOOKUP($B1821,SOCS_box_taxonomy!$B$2:$Z$948,20,0)</f>
        <v xml:space="preserve"> Myrmicinae</v>
      </c>
      <c r="X1821" t="str">
        <f>VLOOKUP($B1821,SOCS_box_taxonomy!$B$2:$Z$948,21,0)</f>
        <v xml:space="preserve"> Solenopsis.</v>
      </c>
      <c r="Y1821">
        <f>VLOOKUP($B1821,SOCS_box_taxonomy!$B$2:$Z$948,22,0)</f>
        <v>0</v>
      </c>
    </row>
    <row r="1822" spans="1:26">
      <c r="A1822" t="s">
        <v>843</v>
      </c>
      <c r="B1822" t="s">
        <v>1896</v>
      </c>
      <c r="C1822">
        <v>460</v>
      </c>
      <c r="D1822" t="s">
        <v>1269</v>
      </c>
      <c r="E1822">
        <v>258</v>
      </c>
      <c r="F1822">
        <v>361</v>
      </c>
      <c r="G1822">
        <v>64467</v>
      </c>
      <c r="H1822" t="s">
        <v>1270</v>
      </c>
      <c r="I1822" t="str">
        <f>VLOOKUP($B1822,SOCS_box_taxonomy!$B$2:$Z$948,6,0)</f>
        <v>Eukaryota</v>
      </c>
      <c r="J1822" t="str">
        <f>VLOOKUP($B1822,SOCS_box_taxonomy!$B$2:$Z$948,7,0)</f>
        <v xml:space="preserve"> Metazoa</v>
      </c>
      <c r="K1822" t="str">
        <f>VLOOKUP($B1822,SOCS_box_taxonomy!$B$2:$Z$948,8,0)</f>
        <v xml:space="preserve"> Ecdysozoa</v>
      </c>
      <c r="L1822" t="str">
        <f>VLOOKUP($B1822,SOCS_box_taxonomy!$B$2:$Z$948,9,0)</f>
        <v xml:space="preserve"> Arthropoda</v>
      </c>
      <c r="M1822" t="str">
        <f>VLOOKUP($B1822,SOCS_box_taxonomy!$B$2:$Z$948,10,0)</f>
        <v xml:space="preserve"> Hexapoda</v>
      </c>
      <c r="N1822" t="str">
        <f>VLOOKUP($B1822,SOCS_box_taxonomy!$B$2:$Z$948,11,0)</f>
        <v xml:space="preserve"> Insecta</v>
      </c>
      <c r="O1822" t="str">
        <f>VLOOKUP($B1822,SOCS_box_taxonomy!$B$2:$Z$948,12,0)</f>
        <v>Pterygota</v>
      </c>
      <c r="P1822" t="str">
        <f>VLOOKUP($B1822,SOCS_box_taxonomy!$B$2:$Z$948,13,0)</f>
        <v xml:space="preserve"> Neoptera</v>
      </c>
      <c r="Q1822" t="str">
        <f>VLOOKUP($B1822,SOCS_box_taxonomy!$B$2:$Z$948,14,0)</f>
        <v xml:space="preserve"> Endopterygota</v>
      </c>
      <c r="R1822" t="str">
        <f>VLOOKUP($B1822,SOCS_box_taxonomy!$B$2:$Z$948,15,0)</f>
        <v xml:space="preserve"> Hymenoptera</v>
      </c>
      <c r="S1822" t="str">
        <f>VLOOKUP($B1822,SOCS_box_taxonomy!$B$2:$Z$948,16,0)</f>
        <v xml:space="preserve"> Apocrita</v>
      </c>
      <c r="T1822" t="str">
        <f>VLOOKUP($B1822,SOCS_box_taxonomy!$B$2:$Z$948,17,0)</f>
        <v xml:space="preserve"> Aculeata</v>
      </c>
      <c r="U1822" t="str">
        <f>VLOOKUP($B1822,SOCS_box_taxonomy!$B$2:$Z$948,18,0)</f>
        <v>Vespoidea</v>
      </c>
      <c r="V1822" t="str">
        <f>VLOOKUP($B1822,SOCS_box_taxonomy!$B$2:$Z$948,19,0)</f>
        <v xml:space="preserve"> Formicidae</v>
      </c>
      <c r="W1822" t="str">
        <f>VLOOKUP($B1822,SOCS_box_taxonomy!$B$2:$Z$948,20,0)</f>
        <v xml:space="preserve"> Myrmicinae</v>
      </c>
      <c r="X1822" t="str">
        <f>VLOOKUP($B1822,SOCS_box_taxonomy!$B$2:$Z$948,21,0)</f>
        <v xml:space="preserve"> Solenopsis.</v>
      </c>
      <c r="Y1822">
        <f>VLOOKUP($B1822,SOCS_box_taxonomy!$B$2:$Z$948,22,0)</f>
        <v>0</v>
      </c>
    </row>
    <row r="1823" spans="1:26">
      <c r="A1823" t="s">
        <v>843</v>
      </c>
      <c r="B1823" t="s">
        <v>1896</v>
      </c>
      <c r="C1823">
        <v>460</v>
      </c>
      <c r="D1823" t="s">
        <v>1325</v>
      </c>
      <c r="E1823">
        <v>44</v>
      </c>
      <c r="F1823">
        <v>97</v>
      </c>
      <c r="G1823">
        <v>4200</v>
      </c>
      <c r="H1823" t="s">
        <v>1326</v>
      </c>
      <c r="I1823" t="str">
        <f>VLOOKUP($B1823,SOCS_box_taxonomy!$B$2:$Z$948,6,0)</f>
        <v>Eukaryota</v>
      </c>
      <c r="J1823" t="str">
        <f>VLOOKUP($B1823,SOCS_box_taxonomy!$B$2:$Z$948,7,0)</f>
        <v xml:space="preserve"> Metazoa</v>
      </c>
      <c r="K1823" t="str">
        <f>VLOOKUP($B1823,SOCS_box_taxonomy!$B$2:$Z$948,8,0)</f>
        <v xml:space="preserve"> Ecdysozoa</v>
      </c>
      <c r="L1823" t="str">
        <f>VLOOKUP($B1823,SOCS_box_taxonomy!$B$2:$Z$948,9,0)</f>
        <v xml:space="preserve"> Arthropoda</v>
      </c>
      <c r="M1823" t="str">
        <f>VLOOKUP($B1823,SOCS_box_taxonomy!$B$2:$Z$948,10,0)</f>
        <v xml:space="preserve"> Hexapoda</v>
      </c>
      <c r="N1823" t="str">
        <f>VLOOKUP($B1823,SOCS_box_taxonomy!$B$2:$Z$948,11,0)</f>
        <v xml:space="preserve"> Insecta</v>
      </c>
      <c r="O1823" t="str">
        <f>VLOOKUP($B1823,SOCS_box_taxonomy!$B$2:$Z$948,12,0)</f>
        <v>Pterygota</v>
      </c>
      <c r="P1823" t="str">
        <f>VLOOKUP($B1823,SOCS_box_taxonomy!$B$2:$Z$948,13,0)</f>
        <v xml:space="preserve"> Neoptera</v>
      </c>
      <c r="Q1823" t="str">
        <f>VLOOKUP($B1823,SOCS_box_taxonomy!$B$2:$Z$948,14,0)</f>
        <v xml:space="preserve"> Endopterygota</v>
      </c>
      <c r="R1823" t="str">
        <f>VLOOKUP($B1823,SOCS_box_taxonomy!$B$2:$Z$948,15,0)</f>
        <v xml:space="preserve"> Hymenoptera</v>
      </c>
      <c r="S1823" t="str">
        <f>VLOOKUP($B1823,SOCS_box_taxonomy!$B$2:$Z$948,16,0)</f>
        <v xml:space="preserve"> Apocrita</v>
      </c>
      <c r="T1823" t="str">
        <f>VLOOKUP($B1823,SOCS_box_taxonomy!$B$2:$Z$948,17,0)</f>
        <v xml:space="preserve"> Aculeata</v>
      </c>
      <c r="U1823" t="str">
        <f>VLOOKUP($B1823,SOCS_box_taxonomy!$B$2:$Z$948,18,0)</f>
        <v>Vespoidea</v>
      </c>
      <c r="V1823" t="str">
        <f>VLOOKUP($B1823,SOCS_box_taxonomy!$B$2:$Z$948,19,0)</f>
        <v xml:space="preserve"> Formicidae</v>
      </c>
      <c r="W1823" t="str">
        <f>VLOOKUP($B1823,SOCS_box_taxonomy!$B$2:$Z$948,20,0)</f>
        <v xml:space="preserve"> Myrmicinae</v>
      </c>
      <c r="X1823" t="str">
        <f>VLOOKUP($B1823,SOCS_box_taxonomy!$B$2:$Z$948,21,0)</f>
        <v xml:space="preserve"> Solenopsis.</v>
      </c>
      <c r="Y1823">
        <f>VLOOKUP($B1823,SOCS_box_taxonomy!$B$2:$Z$948,22,0)</f>
        <v>0</v>
      </c>
    </row>
    <row r="1824" spans="1:26">
      <c r="A1824" t="s">
        <v>843</v>
      </c>
      <c r="B1824" t="s">
        <v>1896</v>
      </c>
      <c r="C1824">
        <v>460</v>
      </c>
      <c r="D1824" t="s">
        <v>21</v>
      </c>
      <c r="E1824">
        <v>419</v>
      </c>
      <c r="F1824">
        <v>458</v>
      </c>
      <c r="G1824">
        <v>1016</v>
      </c>
      <c r="H1824" t="s">
        <v>1265</v>
      </c>
      <c r="I1824" t="str">
        <f>VLOOKUP($B1824,SOCS_box_taxonomy!$B$2:$Z$948,6,0)</f>
        <v>Eukaryota</v>
      </c>
      <c r="J1824" t="str">
        <f>VLOOKUP($B1824,SOCS_box_taxonomy!$B$2:$Z$948,7,0)</f>
        <v xml:space="preserve"> Metazoa</v>
      </c>
      <c r="K1824" t="str">
        <f>VLOOKUP($B1824,SOCS_box_taxonomy!$B$2:$Z$948,8,0)</f>
        <v xml:space="preserve"> Ecdysozoa</v>
      </c>
      <c r="L1824" t="str">
        <f>VLOOKUP($B1824,SOCS_box_taxonomy!$B$2:$Z$948,9,0)</f>
        <v xml:space="preserve"> Arthropoda</v>
      </c>
      <c r="M1824" t="str">
        <f>VLOOKUP($B1824,SOCS_box_taxonomy!$B$2:$Z$948,10,0)</f>
        <v xml:space="preserve"> Hexapoda</v>
      </c>
      <c r="N1824" t="str">
        <f>VLOOKUP($B1824,SOCS_box_taxonomy!$B$2:$Z$948,11,0)</f>
        <v xml:space="preserve"> Insecta</v>
      </c>
      <c r="O1824" t="str">
        <f>VLOOKUP($B1824,SOCS_box_taxonomy!$B$2:$Z$948,12,0)</f>
        <v>Pterygota</v>
      </c>
      <c r="P1824" t="str">
        <f>VLOOKUP($B1824,SOCS_box_taxonomy!$B$2:$Z$948,13,0)</f>
        <v xml:space="preserve"> Neoptera</v>
      </c>
      <c r="Q1824" t="str">
        <f>VLOOKUP($B1824,SOCS_box_taxonomy!$B$2:$Z$948,14,0)</f>
        <v xml:space="preserve"> Endopterygota</v>
      </c>
      <c r="R1824" t="str">
        <f>VLOOKUP($B1824,SOCS_box_taxonomy!$B$2:$Z$948,15,0)</f>
        <v xml:space="preserve"> Hymenoptera</v>
      </c>
      <c r="S1824" t="str">
        <f>VLOOKUP($B1824,SOCS_box_taxonomy!$B$2:$Z$948,16,0)</f>
        <v xml:space="preserve"> Apocrita</v>
      </c>
      <c r="T1824" t="str">
        <f>VLOOKUP($B1824,SOCS_box_taxonomy!$B$2:$Z$948,17,0)</f>
        <v xml:space="preserve"> Aculeata</v>
      </c>
      <c r="U1824" t="str">
        <f>VLOOKUP($B1824,SOCS_box_taxonomy!$B$2:$Z$948,18,0)</f>
        <v>Vespoidea</v>
      </c>
      <c r="V1824" t="str">
        <f>VLOOKUP($B1824,SOCS_box_taxonomy!$B$2:$Z$948,19,0)</f>
        <v xml:space="preserve"> Formicidae</v>
      </c>
      <c r="W1824" t="str">
        <f>VLOOKUP($B1824,SOCS_box_taxonomy!$B$2:$Z$948,20,0)</f>
        <v xml:space="preserve"> Myrmicinae</v>
      </c>
      <c r="X1824" t="str">
        <f>VLOOKUP($B1824,SOCS_box_taxonomy!$B$2:$Z$948,21,0)</f>
        <v xml:space="preserve"> Solenopsis.</v>
      </c>
      <c r="Y1824">
        <f>VLOOKUP($B1824,SOCS_box_taxonomy!$B$2:$Z$948,22,0)</f>
        <v>0</v>
      </c>
      <c r="Z1824">
        <f>$F1824-$E1824+1</f>
        <v>40</v>
      </c>
    </row>
    <row r="1825" spans="1:26">
      <c r="A1825" t="s">
        <v>844</v>
      </c>
      <c r="B1825" t="s">
        <v>1897</v>
      </c>
      <c r="C1825">
        <v>138</v>
      </c>
      <c r="D1825" t="s">
        <v>21</v>
      </c>
      <c r="E1825">
        <v>73</v>
      </c>
      <c r="F1825">
        <v>110</v>
      </c>
      <c r="G1825">
        <v>1016</v>
      </c>
      <c r="H1825" t="s">
        <v>1265</v>
      </c>
      <c r="I1825" t="str">
        <f>VLOOKUP($B1825,SOCS_box_taxonomy!$B$2:$Z$948,6,0)</f>
        <v>Eukaryota</v>
      </c>
      <c r="J1825" t="str">
        <f>VLOOKUP($B1825,SOCS_box_taxonomy!$B$2:$Z$948,7,0)</f>
        <v xml:space="preserve"> Metazoa</v>
      </c>
      <c r="K1825" t="str">
        <f>VLOOKUP($B1825,SOCS_box_taxonomy!$B$2:$Z$948,8,0)</f>
        <v xml:space="preserve"> Ecdysozoa</v>
      </c>
      <c r="L1825" t="str">
        <f>VLOOKUP($B1825,SOCS_box_taxonomy!$B$2:$Z$948,9,0)</f>
        <v xml:space="preserve"> Arthropoda</v>
      </c>
      <c r="M1825" t="str">
        <f>VLOOKUP($B1825,SOCS_box_taxonomy!$B$2:$Z$948,10,0)</f>
        <v xml:space="preserve"> Hexapoda</v>
      </c>
      <c r="N1825" t="str">
        <f>VLOOKUP($B1825,SOCS_box_taxonomy!$B$2:$Z$948,11,0)</f>
        <v xml:space="preserve"> Insecta</v>
      </c>
      <c r="O1825" t="str">
        <f>VLOOKUP($B1825,SOCS_box_taxonomy!$B$2:$Z$948,12,0)</f>
        <v>Pterygota</v>
      </c>
      <c r="P1825" t="str">
        <f>VLOOKUP($B1825,SOCS_box_taxonomy!$B$2:$Z$948,13,0)</f>
        <v xml:space="preserve"> Neoptera</v>
      </c>
      <c r="Q1825" t="str">
        <f>VLOOKUP($B1825,SOCS_box_taxonomy!$B$2:$Z$948,14,0)</f>
        <v xml:space="preserve"> Endopterygota</v>
      </c>
      <c r="R1825" t="str">
        <f>VLOOKUP($B1825,SOCS_box_taxonomy!$B$2:$Z$948,15,0)</f>
        <v xml:space="preserve"> Hymenoptera</v>
      </c>
      <c r="S1825" t="str">
        <f>VLOOKUP($B1825,SOCS_box_taxonomy!$B$2:$Z$948,16,0)</f>
        <v xml:space="preserve"> Apocrita</v>
      </c>
      <c r="T1825" t="str">
        <f>VLOOKUP($B1825,SOCS_box_taxonomy!$B$2:$Z$948,17,0)</f>
        <v xml:space="preserve"> Aculeata</v>
      </c>
      <c r="U1825" t="str">
        <f>VLOOKUP($B1825,SOCS_box_taxonomy!$B$2:$Z$948,18,0)</f>
        <v>Vespoidea</v>
      </c>
      <c r="V1825" t="str">
        <f>VLOOKUP($B1825,SOCS_box_taxonomy!$B$2:$Z$948,19,0)</f>
        <v xml:space="preserve"> Formicidae</v>
      </c>
      <c r="W1825" t="str">
        <f>VLOOKUP($B1825,SOCS_box_taxonomy!$B$2:$Z$948,20,0)</f>
        <v xml:space="preserve"> Myrmicinae</v>
      </c>
      <c r="X1825" t="str">
        <f>VLOOKUP($B1825,SOCS_box_taxonomy!$B$2:$Z$948,21,0)</f>
        <v xml:space="preserve"> Solenopsis.</v>
      </c>
      <c r="Y1825">
        <f>VLOOKUP($B1825,SOCS_box_taxonomy!$B$2:$Z$948,22,0)</f>
        <v>0</v>
      </c>
      <c r="Z1825">
        <f>$F1825-$E1825+1</f>
        <v>38</v>
      </c>
    </row>
    <row r="1826" spans="1:26">
      <c r="A1826" t="s">
        <v>845</v>
      </c>
      <c r="B1826" t="s">
        <v>1898</v>
      </c>
      <c r="C1826">
        <v>275</v>
      </c>
      <c r="D1826" t="s">
        <v>1277</v>
      </c>
      <c r="E1826">
        <v>9</v>
      </c>
      <c r="F1826">
        <v>76</v>
      </c>
      <c r="G1826">
        <v>458</v>
      </c>
      <c r="H1826" t="s">
        <v>1278</v>
      </c>
      <c r="I1826" t="str">
        <f>VLOOKUP($B1826,SOCS_box_taxonomy!$B$2:$Z$948,6,0)</f>
        <v>Eukaryota</v>
      </c>
      <c r="J1826" t="str">
        <f>VLOOKUP($B1826,SOCS_box_taxonomy!$B$2:$Z$948,7,0)</f>
        <v xml:space="preserve"> Metazoa</v>
      </c>
      <c r="K1826" t="str">
        <f>VLOOKUP($B1826,SOCS_box_taxonomy!$B$2:$Z$948,8,0)</f>
        <v xml:space="preserve"> Ecdysozoa</v>
      </c>
      <c r="L1826" t="str">
        <f>VLOOKUP($B1826,SOCS_box_taxonomy!$B$2:$Z$948,9,0)</f>
        <v xml:space="preserve"> Arthropoda</v>
      </c>
      <c r="M1826" t="str">
        <f>VLOOKUP($B1826,SOCS_box_taxonomy!$B$2:$Z$948,10,0)</f>
        <v xml:space="preserve"> Hexapoda</v>
      </c>
      <c r="N1826" t="str">
        <f>VLOOKUP($B1826,SOCS_box_taxonomy!$B$2:$Z$948,11,0)</f>
        <v xml:space="preserve"> Insecta</v>
      </c>
      <c r="O1826" t="str">
        <f>VLOOKUP($B1826,SOCS_box_taxonomy!$B$2:$Z$948,12,0)</f>
        <v>Pterygota</v>
      </c>
      <c r="P1826" t="str">
        <f>VLOOKUP($B1826,SOCS_box_taxonomy!$B$2:$Z$948,13,0)</f>
        <v xml:space="preserve"> Neoptera</v>
      </c>
      <c r="Q1826" t="str">
        <f>VLOOKUP($B1826,SOCS_box_taxonomy!$B$2:$Z$948,14,0)</f>
        <v xml:space="preserve"> Endopterygota</v>
      </c>
      <c r="R1826" t="str">
        <f>VLOOKUP($B1826,SOCS_box_taxonomy!$B$2:$Z$948,15,0)</f>
        <v xml:space="preserve"> Hymenoptera</v>
      </c>
      <c r="S1826" t="str">
        <f>VLOOKUP($B1826,SOCS_box_taxonomy!$B$2:$Z$948,16,0)</f>
        <v xml:space="preserve"> Apocrita</v>
      </c>
      <c r="T1826" t="str">
        <f>VLOOKUP($B1826,SOCS_box_taxonomy!$B$2:$Z$948,17,0)</f>
        <v xml:space="preserve"> Aculeata</v>
      </c>
      <c r="U1826" t="str">
        <f>VLOOKUP($B1826,SOCS_box_taxonomy!$B$2:$Z$948,18,0)</f>
        <v>Vespoidea</v>
      </c>
      <c r="V1826" t="str">
        <f>VLOOKUP($B1826,SOCS_box_taxonomy!$B$2:$Z$948,19,0)</f>
        <v xml:space="preserve"> Formicidae</v>
      </c>
      <c r="W1826" t="str">
        <f>VLOOKUP($B1826,SOCS_box_taxonomy!$B$2:$Z$948,20,0)</f>
        <v xml:space="preserve"> Myrmicinae</v>
      </c>
      <c r="X1826" t="str">
        <f>VLOOKUP($B1826,SOCS_box_taxonomy!$B$2:$Z$948,21,0)</f>
        <v xml:space="preserve"> Solenopsis.</v>
      </c>
      <c r="Y1826">
        <f>VLOOKUP($B1826,SOCS_box_taxonomy!$B$2:$Z$948,22,0)</f>
        <v>0</v>
      </c>
    </row>
    <row r="1827" spans="1:26">
      <c r="A1827" t="s">
        <v>845</v>
      </c>
      <c r="B1827" t="s">
        <v>1898</v>
      </c>
      <c r="C1827">
        <v>275</v>
      </c>
      <c r="D1827" t="s">
        <v>21</v>
      </c>
      <c r="E1827">
        <v>237</v>
      </c>
      <c r="F1827">
        <v>273</v>
      </c>
      <c r="G1827">
        <v>1016</v>
      </c>
      <c r="H1827" t="s">
        <v>1265</v>
      </c>
      <c r="I1827" t="str">
        <f>VLOOKUP($B1827,SOCS_box_taxonomy!$B$2:$Z$948,6,0)</f>
        <v>Eukaryota</v>
      </c>
      <c r="J1827" t="str">
        <f>VLOOKUP($B1827,SOCS_box_taxonomy!$B$2:$Z$948,7,0)</f>
        <v xml:space="preserve"> Metazoa</v>
      </c>
      <c r="K1827" t="str">
        <f>VLOOKUP($B1827,SOCS_box_taxonomy!$B$2:$Z$948,8,0)</f>
        <v xml:space="preserve"> Ecdysozoa</v>
      </c>
      <c r="L1827" t="str">
        <f>VLOOKUP($B1827,SOCS_box_taxonomy!$B$2:$Z$948,9,0)</f>
        <v xml:space="preserve"> Arthropoda</v>
      </c>
      <c r="M1827" t="str">
        <f>VLOOKUP($B1827,SOCS_box_taxonomy!$B$2:$Z$948,10,0)</f>
        <v xml:space="preserve"> Hexapoda</v>
      </c>
      <c r="N1827" t="str">
        <f>VLOOKUP($B1827,SOCS_box_taxonomy!$B$2:$Z$948,11,0)</f>
        <v xml:space="preserve"> Insecta</v>
      </c>
      <c r="O1827" t="str">
        <f>VLOOKUP($B1827,SOCS_box_taxonomy!$B$2:$Z$948,12,0)</f>
        <v>Pterygota</v>
      </c>
      <c r="P1827" t="str">
        <f>VLOOKUP($B1827,SOCS_box_taxonomy!$B$2:$Z$948,13,0)</f>
        <v xml:space="preserve"> Neoptera</v>
      </c>
      <c r="Q1827" t="str">
        <f>VLOOKUP($B1827,SOCS_box_taxonomy!$B$2:$Z$948,14,0)</f>
        <v xml:space="preserve"> Endopterygota</v>
      </c>
      <c r="R1827" t="str">
        <f>VLOOKUP($B1827,SOCS_box_taxonomy!$B$2:$Z$948,15,0)</f>
        <v xml:space="preserve"> Hymenoptera</v>
      </c>
      <c r="S1827" t="str">
        <f>VLOOKUP($B1827,SOCS_box_taxonomy!$B$2:$Z$948,16,0)</f>
        <v xml:space="preserve"> Apocrita</v>
      </c>
      <c r="T1827" t="str">
        <f>VLOOKUP($B1827,SOCS_box_taxonomy!$B$2:$Z$948,17,0)</f>
        <v xml:space="preserve"> Aculeata</v>
      </c>
      <c r="U1827" t="str">
        <f>VLOOKUP($B1827,SOCS_box_taxonomy!$B$2:$Z$948,18,0)</f>
        <v>Vespoidea</v>
      </c>
      <c r="V1827" t="str">
        <f>VLOOKUP($B1827,SOCS_box_taxonomy!$B$2:$Z$948,19,0)</f>
        <v xml:space="preserve"> Formicidae</v>
      </c>
      <c r="W1827" t="str">
        <f>VLOOKUP($B1827,SOCS_box_taxonomy!$B$2:$Z$948,20,0)</f>
        <v xml:space="preserve"> Myrmicinae</v>
      </c>
      <c r="X1827" t="str">
        <f>VLOOKUP($B1827,SOCS_box_taxonomy!$B$2:$Z$948,21,0)</f>
        <v xml:space="preserve"> Solenopsis.</v>
      </c>
      <c r="Y1827">
        <f>VLOOKUP($B1827,SOCS_box_taxonomy!$B$2:$Z$948,22,0)</f>
        <v>0</v>
      </c>
      <c r="Z1827">
        <f>$F1827-$E1827+1</f>
        <v>37</v>
      </c>
    </row>
    <row r="1828" spans="1:26">
      <c r="A1828" t="s">
        <v>846</v>
      </c>
      <c r="B1828" t="s">
        <v>1899</v>
      </c>
      <c r="C1828">
        <v>587</v>
      </c>
      <c r="D1828" t="s">
        <v>1319</v>
      </c>
      <c r="E1828">
        <v>387</v>
      </c>
      <c r="F1828">
        <v>415</v>
      </c>
      <c r="G1828">
        <v>5717</v>
      </c>
      <c r="H1828" t="s">
        <v>1320</v>
      </c>
      <c r="I1828" t="str">
        <f>VLOOKUP($B1828,SOCS_box_taxonomy!$B$2:$Z$948,6,0)</f>
        <v>Eukaryota</v>
      </c>
      <c r="J1828" t="str">
        <f>VLOOKUP($B1828,SOCS_box_taxonomy!$B$2:$Z$948,7,0)</f>
        <v xml:space="preserve"> Metazoa</v>
      </c>
      <c r="K1828" t="str">
        <f>VLOOKUP($B1828,SOCS_box_taxonomy!$B$2:$Z$948,8,0)</f>
        <v xml:space="preserve"> Chordata</v>
      </c>
      <c r="L1828" t="str">
        <f>VLOOKUP($B1828,SOCS_box_taxonomy!$B$2:$Z$948,9,0)</f>
        <v xml:space="preserve"> Craniata</v>
      </c>
      <c r="M1828" t="str">
        <f>VLOOKUP($B1828,SOCS_box_taxonomy!$B$2:$Z$948,10,0)</f>
        <v xml:space="preserve"> Vertebrata</v>
      </c>
      <c r="N1828" t="str">
        <f>VLOOKUP($B1828,SOCS_box_taxonomy!$B$2:$Z$948,11,0)</f>
        <v xml:space="preserve"> Euteleostomi</v>
      </c>
      <c r="O1828" t="str">
        <f>VLOOKUP($B1828,SOCS_box_taxonomy!$B$2:$Z$948,12,0)</f>
        <v>Mammalia</v>
      </c>
      <c r="P1828" t="str">
        <f>VLOOKUP($B1828,SOCS_box_taxonomy!$B$2:$Z$948,13,0)</f>
        <v xml:space="preserve"> Eutheria</v>
      </c>
      <c r="Q1828" t="str">
        <f>VLOOKUP($B1828,SOCS_box_taxonomy!$B$2:$Z$948,14,0)</f>
        <v xml:space="preserve"> Euarchontoglires</v>
      </c>
      <c r="R1828" t="str">
        <f>VLOOKUP($B1828,SOCS_box_taxonomy!$B$2:$Z$948,15,0)</f>
        <v xml:space="preserve"> Glires</v>
      </c>
      <c r="S1828" t="str">
        <f>VLOOKUP($B1828,SOCS_box_taxonomy!$B$2:$Z$948,16,0)</f>
        <v xml:space="preserve"> Rodentia</v>
      </c>
      <c r="T1828" t="str">
        <f>VLOOKUP($B1828,SOCS_box_taxonomy!$B$2:$Z$948,17,0)</f>
        <v xml:space="preserve"> Sciurognathi</v>
      </c>
      <c r="U1828" t="str">
        <f>VLOOKUP($B1828,SOCS_box_taxonomy!$B$2:$Z$948,18,0)</f>
        <v>Muroidea</v>
      </c>
      <c r="V1828" t="str">
        <f>VLOOKUP($B1828,SOCS_box_taxonomy!$B$2:$Z$948,19,0)</f>
        <v xml:space="preserve"> Muridae</v>
      </c>
      <c r="W1828" t="str">
        <f>VLOOKUP($B1828,SOCS_box_taxonomy!$B$2:$Z$948,20,0)</f>
        <v xml:space="preserve"> Murinae</v>
      </c>
      <c r="X1828" t="str">
        <f>VLOOKUP($B1828,SOCS_box_taxonomy!$B$2:$Z$948,21,0)</f>
        <v xml:space="preserve"> Mus</v>
      </c>
      <c r="Y1828" t="str">
        <f>VLOOKUP($B1828,SOCS_box_taxonomy!$B$2:$Z$948,22,0)</f>
        <v xml:space="preserve"> Mus.</v>
      </c>
    </row>
    <row r="1829" spans="1:26">
      <c r="A1829" t="s">
        <v>846</v>
      </c>
      <c r="B1829" t="s">
        <v>1899</v>
      </c>
      <c r="C1829">
        <v>587</v>
      </c>
      <c r="D1829" t="s">
        <v>1269</v>
      </c>
      <c r="E1829">
        <v>180</v>
      </c>
      <c r="F1829">
        <v>246</v>
      </c>
      <c r="G1829">
        <v>64467</v>
      </c>
      <c r="H1829" t="s">
        <v>1270</v>
      </c>
      <c r="I1829" t="str">
        <f>VLOOKUP($B1829,SOCS_box_taxonomy!$B$2:$Z$948,6,0)</f>
        <v>Eukaryota</v>
      </c>
      <c r="J1829" t="str">
        <f>VLOOKUP($B1829,SOCS_box_taxonomy!$B$2:$Z$948,7,0)</f>
        <v xml:space="preserve"> Metazoa</v>
      </c>
      <c r="K1829" t="str">
        <f>VLOOKUP($B1829,SOCS_box_taxonomy!$B$2:$Z$948,8,0)</f>
        <v xml:space="preserve"> Chordata</v>
      </c>
      <c r="L1829" t="str">
        <f>VLOOKUP($B1829,SOCS_box_taxonomy!$B$2:$Z$948,9,0)</f>
        <v xml:space="preserve"> Craniata</v>
      </c>
      <c r="M1829" t="str">
        <f>VLOOKUP($B1829,SOCS_box_taxonomy!$B$2:$Z$948,10,0)</f>
        <v xml:space="preserve"> Vertebrata</v>
      </c>
      <c r="N1829" t="str">
        <f>VLOOKUP($B1829,SOCS_box_taxonomy!$B$2:$Z$948,11,0)</f>
        <v xml:space="preserve"> Euteleostomi</v>
      </c>
      <c r="O1829" t="str">
        <f>VLOOKUP($B1829,SOCS_box_taxonomy!$B$2:$Z$948,12,0)</f>
        <v>Mammalia</v>
      </c>
      <c r="P1829" t="str">
        <f>VLOOKUP($B1829,SOCS_box_taxonomy!$B$2:$Z$948,13,0)</f>
        <v xml:space="preserve"> Eutheria</v>
      </c>
      <c r="Q1829" t="str">
        <f>VLOOKUP($B1829,SOCS_box_taxonomy!$B$2:$Z$948,14,0)</f>
        <v xml:space="preserve"> Euarchontoglires</v>
      </c>
      <c r="R1829" t="str">
        <f>VLOOKUP($B1829,SOCS_box_taxonomy!$B$2:$Z$948,15,0)</f>
        <v xml:space="preserve"> Glires</v>
      </c>
      <c r="S1829" t="str">
        <f>VLOOKUP($B1829,SOCS_box_taxonomy!$B$2:$Z$948,16,0)</f>
        <v xml:space="preserve"> Rodentia</v>
      </c>
      <c r="T1829" t="str">
        <f>VLOOKUP($B1829,SOCS_box_taxonomy!$B$2:$Z$948,17,0)</f>
        <v xml:space="preserve"> Sciurognathi</v>
      </c>
      <c r="U1829" t="str">
        <f>VLOOKUP($B1829,SOCS_box_taxonomy!$B$2:$Z$948,18,0)</f>
        <v>Muroidea</v>
      </c>
      <c r="V1829" t="str">
        <f>VLOOKUP($B1829,SOCS_box_taxonomy!$B$2:$Z$948,19,0)</f>
        <v xml:space="preserve"> Muridae</v>
      </c>
      <c r="W1829" t="str">
        <f>VLOOKUP($B1829,SOCS_box_taxonomy!$B$2:$Z$948,20,0)</f>
        <v xml:space="preserve"> Murinae</v>
      </c>
      <c r="X1829" t="str">
        <f>VLOOKUP($B1829,SOCS_box_taxonomy!$B$2:$Z$948,21,0)</f>
        <v xml:space="preserve"> Mus</v>
      </c>
      <c r="Y1829" t="str">
        <f>VLOOKUP($B1829,SOCS_box_taxonomy!$B$2:$Z$948,22,0)</f>
        <v xml:space="preserve"> Mus.</v>
      </c>
    </row>
    <row r="1830" spans="1:26">
      <c r="A1830" t="s">
        <v>846</v>
      </c>
      <c r="B1830" t="s">
        <v>1899</v>
      </c>
      <c r="C1830">
        <v>587</v>
      </c>
      <c r="D1830" t="s">
        <v>1269</v>
      </c>
      <c r="E1830">
        <v>253</v>
      </c>
      <c r="F1830">
        <v>343</v>
      </c>
      <c r="G1830">
        <v>64467</v>
      </c>
      <c r="H1830" t="s">
        <v>1270</v>
      </c>
      <c r="I1830" t="str">
        <f>VLOOKUP($B1830,SOCS_box_taxonomy!$B$2:$Z$948,6,0)</f>
        <v>Eukaryota</v>
      </c>
      <c r="J1830" t="str">
        <f>VLOOKUP($B1830,SOCS_box_taxonomy!$B$2:$Z$948,7,0)</f>
        <v xml:space="preserve"> Metazoa</v>
      </c>
      <c r="K1830" t="str">
        <f>VLOOKUP($B1830,SOCS_box_taxonomy!$B$2:$Z$948,8,0)</f>
        <v xml:space="preserve"> Chordata</v>
      </c>
      <c r="L1830" t="str">
        <f>VLOOKUP($B1830,SOCS_box_taxonomy!$B$2:$Z$948,9,0)</f>
        <v xml:space="preserve"> Craniata</v>
      </c>
      <c r="M1830" t="str">
        <f>VLOOKUP($B1830,SOCS_box_taxonomy!$B$2:$Z$948,10,0)</f>
        <v xml:space="preserve"> Vertebrata</v>
      </c>
      <c r="N1830" t="str">
        <f>VLOOKUP($B1830,SOCS_box_taxonomy!$B$2:$Z$948,11,0)</f>
        <v xml:space="preserve"> Euteleostomi</v>
      </c>
      <c r="O1830" t="str">
        <f>VLOOKUP($B1830,SOCS_box_taxonomy!$B$2:$Z$948,12,0)</f>
        <v>Mammalia</v>
      </c>
      <c r="P1830" t="str">
        <f>VLOOKUP($B1830,SOCS_box_taxonomy!$B$2:$Z$948,13,0)</f>
        <v xml:space="preserve"> Eutheria</v>
      </c>
      <c r="Q1830" t="str">
        <f>VLOOKUP($B1830,SOCS_box_taxonomy!$B$2:$Z$948,14,0)</f>
        <v xml:space="preserve"> Euarchontoglires</v>
      </c>
      <c r="R1830" t="str">
        <f>VLOOKUP($B1830,SOCS_box_taxonomy!$B$2:$Z$948,15,0)</f>
        <v xml:space="preserve"> Glires</v>
      </c>
      <c r="S1830" t="str">
        <f>VLOOKUP($B1830,SOCS_box_taxonomy!$B$2:$Z$948,16,0)</f>
        <v xml:space="preserve"> Rodentia</v>
      </c>
      <c r="T1830" t="str">
        <f>VLOOKUP($B1830,SOCS_box_taxonomy!$B$2:$Z$948,17,0)</f>
        <v xml:space="preserve"> Sciurognathi</v>
      </c>
      <c r="U1830" t="str">
        <f>VLOOKUP($B1830,SOCS_box_taxonomy!$B$2:$Z$948,18,0)</f>
        <v>Muroidea</v>
      </c>
      <c r="V1830" t="str">
        <f>VLOOKUP($B1830,SOCS_box_taxonomy!$B$2:$Z$948,19,0)</f>
        <v xml:space="preserve"> Muridae</v>
      </c>
      <c r="W1830" t="str">
        <f>VLOOKUP($B1830,SOCS_box_taxonomy!$B$2:$Z$948,20,0)</f>
        <v xml:space="preserve"> Murinae</v>
      </c>
      <c r="X1830" t="str">
        <f>VLOOKUP($B1830,SOCS_box_taxonomy!$B$2:$Z$948,21,0)</f>
        <v xml:space="preserve"> Mus</v>
      </c>
      <c r="Y1830" t="str">
        <f>VLOOKUP($B1830,SOCS_box_taxonomy!$B$2:$Z$948,22,0)</f>
        <v xml:space="preserve"> Mus.</v>
      </c>
    </row>
    <row r="1831" spans="1:26">
      <c r="A1831" t="s">
        <v>846</v>
      </c>
      <c r="B1831" t="s">
        <v>1899</v>
      </c>
      <c r="C1831">
        <v>587</v>
      </c>
      <c r="D1831" t="s">
        <v>1269</v>
      </c>
      <c r="E1831">
        <v>304</v>
      </c>
      <c r="F1831">
        <v>386</v>
      </c>
      <c r="G1831">
        <v>64467</v>
      </c>
      <c r="H1831" t="s">
        <v>1270</v>
      </c>
      <c r="I1831" t="str">
        <f>VLOOKUP($B1831,SOCS_box_taxonomy!$B$2:$Z$948,6,0)</f>
        <v>Eukaryota</v>
      </c>
      <c r="J1831" t="str">
        <f>VLOOKUP($B1831,SOCS_box_taxonomy!$B$2:$Z$948,7,0)</f>
        <v xml:space="preserve"> Metazoa</v>
      </c>
      <c r="K1831" t="str">
        <f>VLOOKUP($B1831,SOCS_box_taxonomy!$B$2:$Z$948,8,0)</f>
        <v xml:space="preserve"> Chordata</v>
      </c>
      <c r="L1831" t="str">
        <f>VLOOKUP($B1831,SOCS_box_taxonomy!$B$2:$Z$948,9,0)</f>
        <v xml:space="preserve"> Craniata</v>
      </c>
      <c r="M1831" t="str">
        <f>VLOOKUP($B1831,SOCS_box_taxonomy!$B$2:$Z$948,10,0)</f>
        <v xml:space="preserve"> Vertebrata</v>
      </c>
      <c r="N1831" t="str">
        <f>VLOOKUP($B1831,SOCS_box_taxonomy!$B$2:$Z$948,11,0)</f>
        <v xml:space="preserve"> Euteleostomi</v>
      </c>
      <c r="O1831" t="str">
        <f>VLOOKUP($B1831,SOCS_box_taxonomy!$B$2:$Z$948,12,0)</f>
        <v>Mammalia</v>
      </c>
      <c r="P1831" t="str">
        <f>VLOOKUP($B1831,SOCS_box_taxonomy!$B$2:$Z$948,13,0)</f>
        <v xml:space="preserve"> Eutheria</v>
      </c>
      <c r="Q1831" t="str">
        <f>VLOOKUP($B1831,SOCS_box_taxonomy!$B$2:$Z$948,14,0)</f>
        <v xml:space="preserve"> Euarchontoglires</v>
      </c>
      <c r="R1831" t="str">
        <f>VLOOKUP($B1831,SOCS_box_taxonomy!$B$2:$Z$948,15,0)</f>
        <v xml:space="preserve"> Glires</v>
      </c>
      <c r="S1831" t="str">
        <f>VLOOKUP($B1831,SOCS_box_taxonomy!$B$2:$Z$948,16,0)</f>
        <v xml:space="preserve"> Rodentia</v>
      </c>
      <c r="T1831" t="str">
        <f>VLOOKUP($B1831,SOCS_box_taxonomy!$B$2:$Z$948,17,0)</f>
        <v xml:space="preserve"> Sciurognathi</v>
      </c>
      <c r="U1831" t="str">
        <f>VLOOKUP($B1831,SOCS_box_taxonomy!$B$2:$Z$948,18,0)</f>
        <v>Muroidea</v>
      </c>
      <c r="V1831" t="str">
        <f>VLOOKUP($B1831,SOCS_box_taxonomy!$B$2:$Z$948,19,0)</f>
        <v xml:space="preserve"> Muridae</v>
      </c>
      <c r="W1831" t="str">
        <f>VLOOKUP($B1831,SOCS_box_taxonomy!$B$2:$Z$948,20,0)</f>
        <v xml:space="preserve"> Murinae</v>
      </c>
      <c r="X1831" t="str">
        <f>VLOOKUP($B1831,SOCS_box_taxonomy!$B$2:$Z$948,21,0)</f>
        <v xml:space="preserve"> Mus</v>
      </c>
      <c r="Y1831" t="str">
        <f>VLOOKUP($B1831,SOCS_box_taxonomy!$B$2:$Z$948,22,0)</f>
        <v xml:space="preserve"> Mus.</v>
      </c>
    </row>
    <row r="1832" spans="1:26">
      <c r="A1832" t="s">
        <v>846</v>
      </c>
      <c r="B1832" t="s">
        <v>1899</v>
      </c>
      <c r="C1832">
        <v>587</v>
      </c>
      <c r="D1832" t="s">
        <v>1269</v>
      </c>
      <c r="E1832">
        <v>86</v>
      </c>
      <c r="F1832">
        <v>180</v>
      </c>
      <c r="G1832">
        <v>64467</v>
      </c>
      <c r="H1832" t="s">
        <v>1270</v>
      </c>
      <c r="I1832" t="str">
        <f>VLOOKUP($B1832,SOCS_box_taxonomy!$B$2:$Z$948,6,0)</f>
        <v>Eukaryota</v>
      </c>
      <c r="J1832" t="str">
        <f>VLOOKUP($B1832,SOCS_box_taxonomy!$B$2:$Z$948,7,0)</f>
        <v xml:space="preserve"> Metazoa</v>
      </c>
      <c r="K1832" t="str">
        <f>VLOOKUP($B1832,SOCS_box_taxonomy!$B$2:$Z$948,8,0)</f>
        <v xml:space="preserve"> Chordata</v>
      </c>
      <c r="L1832" t="str">
        <f>VLOOKUP($B1832,SOCS_box_taxonomy!$B$2:$Z$948,9,0)</f>
        <v xml:space="preserve"> Craniata</v>
      </c>
      <c r="M1832" t="str">
        <f>VLOOKUP($B1832,SOCS_box_taxonomy!$B$2:$Z$948,10,0)</f>
        <v xml:space="preserve"> Vertebrata</v>
      </c>
      <c r="N1832" t="str">
        <f>VLOOKUP($B1832,SOCS_box_taxonomy!$B$2:$Z$948,11,0)</f>
        <v xml:space="preserve"> Euteleostomi</v>
      </c>
      <c r="O1832" t="str">
        <f>VLOOKUP($B1832,SOCS_box_taxonomy!$B$2:$Z$948,12,0)</f>
        <v>Mammalia</v>
      </c>
      <c r="P1832" t="str">
        <f>VLOOKUP($B1832,SOCS_box_taxonomy!$B$2:$Z$948,13,0)</f>
        <v xml:space="preserve"> Eutheria</v>
      </c>
      <c r="Q1832" t="str">
        <f>VLOOKUP($B1832,SOCS_box_taxonomy!$B$2:$Z$948,14,0)</f>
        <v xml:space="preserve"> Euarchontoglires</v>
      </c>
      <c r="R1832" t="str">
        <f>VLOOKUP($B1832,SOCS_box_taxonomy!$B$2:$Z$948,15,0)</f>
        <v xml:space="preserve"> Glires</v>
      </c>
      <c r="S1832" t="str">
        <f>VLOOKUP($B1832,SOCS_box_taxonomy!$B$2:$Z$948,16,0)</f>
        <v xml:space="preserve"> Rodentia</v>
      </c>
      <c r="T1832" t="str">
        <f>VLOOKUP($B1832,SOCS_box_taxonomy!$B$2:$Z$948,17,0)</f>
        <v xml:space="preserve"> Sciurognathi</v>
      </c>
      <c r="U1832" t="str">
        <f>VLOOKUP($B1832,SOCS_box_taxonomy!$B$2:$Z$948,18,0)</f>
        <v>Muroidea</v>
      </c>
      <c r="V1832" t="str">
        <f>VLOOKUP($B1832,SOCS_box_taxonomy!$B$2:$Z$948,19,0)</f>
        <v xml:space="preserve"> Muridae</v>
      </c>
      <c r="W1832" t="str">
        <f>VLOOKUP($B1832,SOCS_box_taxonomy!$B$2:$Z$948,20,0)</f>
        <v xml:space="preserve"> Murinae</v>
      </c>
      <c r="X1832" t="str">
        <f>VLOOKUP($B1832,SOCS_box_taxonomy!$B$2:$Z$948,21,0)</f>
        <v xml:space="preserve"> Mus</v>
      </c>
      <c r="Y1832" t="str">
        <f>VLOOKUP($B1832,SOCS_box_taxonomy!$B$2:$Z$948,22,0)</f>
        <v xml:space="preserve"> Mus.</v>
      </c>
    </row>
    <row r="1833" spans="1:26">
      <c r="A1833" t="s">
        <v>846</v>
      </c>
      <c r="B1833" t="s">
        <v>1899</v>
      </c>
      <c r="C1833">
        <v>587</v>
      </c>
      <c r="D1833" t="s">
        <v>21</v>
      </c>
      <c r="E1833">
        <v>531</v>
      </c>
      <c r="F1833">
        <v>573</v>
      </c>
      <c r="G1833">
        <v>1016</v>
      </c>
      <c r="H1833" t="s">
        <v>1265</v>
      </c>
      <c r="I1833" t="str">
        <f>VLOOKUP($B1833,SOCS_box_taxonomy!$B$2:$Z$948,6,0)</f>
        <v>Eukaryota</v>
      </c>
      <c r="J1833" t="str">
        <f>VLOOKUP($B1833,SOCS_box_taxonomy!$B$2:$Z$948,7,0)</f>
        <v xml:space="preserve"> Metazoa</v>
      </c>
      <c r="K1833" t="str">
        <f>VLOOKUP($B1833,SOCS_box_taxonomy!$B$2:$Z$948,8,0)</f>
        <v xml:space="preserve"> Chordata</v>
      </c>
      <c r="L1833" t="str">
        <f>VLOOKUP($B1833,SOCS_box_taxonomy!$B$2:$Z$948,9,0)</f>
        <v xml:space="preserve"> Craniata</v>
      </c>
      <c r="M1833" t="str">
        <f>VLOOKUP($B1833,SOCS_box_taxonomy!$B$2:$Z$948,10,0)</f>
        <v xml:space="preserve"> Vertebrata</v>
      </c>
      <c r="N1833" t="str">
        <f>VLOOKUP($B1833,SOCS_box_taxonomy!$B$2:$Z$948,11,0)</f>
        <v xml:space="preserve"> Euteleostomi</v>
      </c>
      <c r="O1833" t="str">
        <f>VLOOKUP($B1833,SOCS_box_taxonomy!$B$2:$Z$948,12,0)</f>
        <v>Mammalia</v>
      </c>
      <c r="P1833" t="str">
        <f>VLOOKUP($B1833,SOCS_box_taxonomy!$B$2:$Z$948,13,0)</f>
        <v xml:space="preserve"> Eutheria</v>
      </c>
      <c r="Q1833" t="str">
        <f>VLOOKUP($B1833,SOCS_box_taxonomy!$B$2:$Z$948,14,0)</f>
        <v xml:space="preserve"> Euarchontoglires</v>
      </c>
      <c r="R1833" t="str">
        <f>VLOOKUP($B1833,SOCS_box_taxonomy!$B$2:$Z$948,15,0)</f>
        <v xml:space="preserve"> Glires</v>
      </c>
      <c r="S1833" t="str">
        <f>VLOOKUP($B1833,SOCS_box_taxonomy!$B$2:$Z$948,16,0)</f>
        <v xml:space="preserve"> Rodentia</v>
      </c>
      <c r="T1833" t="str">
        <f>VLOOKUP($B1833,SOCS_box_taxonomy!$B$2:$Z$948,17,0)</f>
        <v xml:space="preserve"> Sciurognathi</v>
      </c>
      <c r="U1833" t="str">
        <f>VLOOKUP($B1833,SOCS_box_taxonomy!$B$2:$Z$948,18,0)</f>
        <v>Muroidea</v>
      </c>
      <c r="V1833" t="str">
        <f>VLOOKUP($B1833,SOCS_box_taxonomy!$B$2:$Z$948,19,0)</f>
        <v xml:space="preserve"> Muridae</v>
      </c>
      <c r="W1833" t="str">
        <f>VLOOKUP($B1833,SOCS_box_taxonomy!$B$2:$Z$948,20,0)</f>
        <v xml:space="preserve"> Murinae</v>
      </c>
      <c r="X1833" t="str">
        <f>VLOOKUP($B1833,SOCS_box_taxonomy!$B$2:$Z$948,21,0)</f>
        <v xml:space="preserve"> Mus</v>
      </c>
      <c r="Y1833" t="str">
        <f>VLOOKUP($B1833,SOCS_box_taxonomy!$B$2:$Z$948,22,0)</f>
        <v xml:space="preserve"> Mus.</v>
      </c>
      <c r="Z1833">
        <f>$F1833-$E1833+1</f>
        <v>43</v>
      </c>
    </row>
    <row r="1834" spans="1:26">
      <c r="A1834" t="s">
        <v>847</v>
      </c>
      <c r="B1834" t="s">
        <v>1900</v>
      </c>
      <c r="C1834">
        <v>278</v>
      </c>
      <c r="D1834" t="s">
        <v>81</v>
      </c>
      <c r="E1834">
        <v>16</v>
      </c>
      <c r="F1834">
        <v>176</v>
      </c>
      <c r="G1834">
        <v>13525</v>
      </c>
      <c r="H1834" t="s">
        <v>1281</v>
      </c>
      <c r="I1834" t="str">
        <f>VLOOKUP($B1834,SOCS_box_taxonomy!$B$2:$Z$948,6,0)</f>
        <v>Eukaryota</v>
      </c>
      <c r="J1834" t="str">
        <f>VLOOKUP($B1834,SOCS_box_taxonomy!$B$2:$Z$948,7,0)</f>
        <v xml:space="preserve"> Metazoa</v>
      </c>
      <c r="K1834" t="str">
        <f>VLOOKUP($B1834,SOCS_box_taxonomy!$B$2:$Z$948,8,0)</f>
        <v xml:space="preserve"> Chordata</v>
      </c>
      <c r="L1834" t="str">
        <f>VLOOKUP($B1834,SOCS_box_taxonomy!$B$2:$Z$948,9,0)</f>
        <v xml:space="preserve"> Craniata</v>
      </c>
      <c r="M1834" t="str">
        <f>VLOOKUP($B1834,SOCS_box_taxonomy!$B$2:$Z$948,10,0)</f>
        <v xml:space="preserve"> Vertebrata</v>
      </c>
      <c r="N1834" t="str">
        <f>VLOOKUP($B1834,SOCS_box_taxonomy!$B$2:$Z$948,11,0)</f>
        <v xml:space="preserve"> Euteleostomi</v>
      </c>
      <c r="O1834" t="str">
        <f>VLOOKUP($B1834,SOCS_box_taxonomy!$B$2:$Z$948,12,0)</f>
        <v>Mammalia</v>
      </c>
      <c r="P1834" t="str">
        <f>VLOOKUP($B1834,SOCS_box_taxonomy!$B$2:$Z$948,13,0)</f>
        <v xml:space="preserve"> Eutheria</v>
      </c>
      <c r="Q1834" t="str">
        <f>VLOOKUP($B1834,SOCS_box_taxonomy!$B$2:$Z$948,14,0)</f>
        <v xml:space="preserve"> Euarchontoglires</v>
      </c>
      <c r="R1834" t="str">
        <f>VLOOKUP($B1834,SOCS_box_taxonomy!$B$2:$Z$948,15,0)</f>
        <v xml:space="preserve"> Glires</v>
      </c>
      <c r="S1834" t="str">
        <f>VLOOKUP($B1834,SOCS_box_taxonomy!$B$2:$Z$948,16,0)</f>
        <v xml:space="preserve"> Rodentia</v>
      </c>
      <c r="T1834" t="str">
        <f>VLOOKUP($B1834,SOCS_box_taxonomy!$B$2:$Z$948,17,0)</f>
        <v xml:space="preserve"> Sciurognathi</v>
      </c>
      <c r="U1834" t="str">
        <f>VLOOKUP($B1834,SOCS_box_taxonomy!$B$2:$Z$948,18,0)</f>
        <v>Muroidea</v>
      </c>
      <c r="V1834" t="str">
        <f>VLOOKUP($B1834,SOCS_box_taxonomy!$B$2:$Z$948,19,0)</f>
        <v xml:space="preserve"> Muridae</v>
      </c>
      <c r="W1834" t="str">
        <f>VLOOKUP($B1834,SOCS_box_taxonomy!$B$2:$Z$948,20,0)</f>
        <v xml:space="preserve"> Murinae</v>
      </c>
      <c r="X1834" t="str">
        <f>VLOOKUP($B1834,SOCS_box_taxonomy!$B$2:$Z$948,21,0)</f>
        <v xml:space="preserve"> Mus</v>
      </c>
      <c r="Y1834" t="str">
        <f>VLOOKUP($B1834,SOCS_box_taxonomy!$B$2:$Z$948,22,0)</f>
        <v xml:space="preserve"> Mus.</v>
      </c>
    </row>
    <row r="1835" spans="1:26">
      <c r="A1835" t="s">
        <v>847</v>
      </c>
      <c r="B1835" t="s">
        <v>1900</v>
      </c>
      <c r="C1835">
        <v>278</v>
      </c>
      <c r="D1835" t="s">
        <v>21</v>
      </c>
      <c r="E1835">
        <v>189</v>
      </c>
      <c r="F1835">
        <v>226</v>
      </c>
      <c r="G1835">
        <v>1016</v>
      </c>
      <c r="H1835" t="s">
        <v>1265</v>
      </c>
      <c r="I1835" t="str">
        <f>VLOOKUP($B1835,SOCS_box_taxonomy!$B$2:$Z$948,6,0)</f>
        <v>Eukaryota</v>
      </c>
      <c r="J1835" t="str">
        <f>VLOOKUP($B1835,SOCS_box_taxonomy!$B$2:$Z$948,7,0)</f>
        <v xml:space="preserve"> Metazoa</v>
      </c>
      <c r="K1835" t="str">
        <f>VLOOKUP($B1835,SOCS_box_taxonomy!$B$2:$Z$948,8,0)</f>
        <v xml:space="preserve"> Chordata</v>
      </c>
      <c r="L1835" t="str">
        <f>VLOOKUP($B1835,SOCS_box_taxonomy!$B$2:$Z$948,9,0)</f>
        <v xml:space="preserve"> Craniata</v>
      </c>
      <c r="M1835" t="str">
        <f>VLOOKUP($B1835,SOCS_box_taxonomy!$B$2:$Z$948,10,0)</f>
        <v xml:space="preserve"> Vertebrata</v>
      </c>
      <c r="N1835" t="str">
        <f>VLOOKUP($B1835,SOCS_box_taxonomy!$B$2:$Z$948,11,0)</f>
        <v xml:space="preserve"> Euteleostomi</v>
      </c>
      <c r="O1835" t="str">
        <f>VLOOKUP($B1835,SOCS_box_taxonomy!$B$2:$Z$948,12,0)</f>
        <v>Mammalia</v>
      </c>
      <c r="P1835" t="str">
        <f>VLOOKUP($B1835,SOCS_box_taxonomy!$B$2:$Z$948,13,0)</f>
        <v xml:space="preserve"> Eutheria</v>
      </c>
      <c r="Q1835" t="str">
        <f>VLOOKUP($B1835,SOCS_box_taxonomy!$B$2:$Z$948,14,0)</f>
        <v xml:space="preserve"> Euarchontoglires</v>
      </c>
      <c r="R1835" t="str">
        <f>VLOOKUP($B1835,SOCS_box_taxonomy!$B$2:$Z$948,15,0)</f>
        <v xml:space="preserve"> Glires</v>
      </c>
      <c r="S1835" t="str">
        <f>VLOOKUP($B1835,SOCS_box_taxonomy!$B$2:$Z$948,16,0)</f>
        <v xml:space="preserve"> Rodentia</v>
      </c>
      <c r="T1835" t="str">
        <f>VLOOKUP($B1835,SOCS_box_taxonomy!$B$2:$Z$948,17,0)</f>
        <v xml:space="preserve"> Sciurognathi</v>
      </c>
      <c r="U1835" t="str">
        <f>VLOOKUP($B1835,SOCS_box_taxonomy!$B$2:$Z$948,18,0)</f>
        <v>Muroidea</v>
      </c>
      <c r="V1835" t="str">
        <f>VLOOKUP($B1835,SOCS_box_taxonomy!$B$2:$Z$948,19,0)</f>
        <v xml:space="preserve"> Muridae</v>
      </c>
      <c r="W1835" t="str">
        <f>VLOOKUP($B1835,SOCS_box_taxonomy!$B$2:$Z$948,20,0)</f>
        <v xml:space="preserve"> Murinae</v>
      </c>
      <c r="X1835" t="str">
        <f>VLOOKUP($B1835,SOCS_box_taxonomy!$B$2:$Z$948,21,0)</f>
        <v xml:space="preserve"> Mus</v>
      </c>
      <c r="Y1835" t="str">
        <f>VLOOKUP($B1835,SOCS_box_taxonomy!$B$2:$Z$948,22,0)</f>
        <v xml:space="preserve"> Mus.</v>
      </c>
      <c r="Z1835">
        <f>$F1835-$E1835+1</f>
        <v>38</v>
      </c>
    </row>
    <row r="1836" spans="1:26">
      <c r="A1836" t="s">
        <v>848</v>
      </c>
      <c r="B1836" t="s">
        <v>1901</v>
      </c>
      <c r="C1836">
        <v>262</v>
      </c>
      <c r="D1836" t="s">
        <v>81</v>
      </c>
      <c r="E1836">
        <v>16</v>
      </c>
      <c r="F1836">
        <v>115</v>
      </c>
      <c r="G1836">
        <v>13525</v>
      </c>
      <c r="H1836" t="s">
        <v>1281</v>
      </c>
      <c r="I1836" t="str">
        <f>VLOOKUP($B1836,SOCS_box_taxonomy!$B$2:$Z$948,6,0)</f>
        <v>Eukaryota</v>
      </c>
      <c r="J1836" t="str">
        <f>VLOOKUP($B1836,SOCS_box_taxonomy!$B$2:$Z$948,7,0)</f>
        <v xml:space="preserve"> Metazoa</v>
      </c>
      <c r="K1836" t="str">
        <f>VLOOKUP($B1836,SOCS_box_taxonomy!$B$2:$Z$948,8,0)</f>
        <v xml:space="preserve"> Chordata</v>
      </c>
      <c r="L1836" t="str">
        <f>VLOOKUP($B1836,SOCS_box_taxonomy!$B$2:$Z$948,9,0)</f>
        <v xml:space="preserve"> Craniata</v>
      </c>
      <c r="M1836" t="str">
        <f>VLOOKUP($B1836,SOCS_box_taxonomy!$B$2:$Z$948,10,0)</f>
        <v xml:space="preserve"> Vertebrata</v>
      </c>
      <c r="N1836" t="str">
        <f>VLOOKUP($B1836,SOCS_box_taxonomy!$B$2:$Z$948,11,0)</f>
        <v xml:space="preserve"> Euteleostomi</v>
      </c>
      <c r="O1836" t="str">
        <f>VLOOKUP($B1836,SOCS_box_taxonomy!$B$2:$Z$948,12,0)</f>
        <v>Mammalia</v>
      </c>
      <c r="P1836" t="str">
        <f>VLOOKUP($B1836,SOCS_box_taxonomy!$B$2:$Z$948,13,0)</f>
        <v xml:space="preserve"> Eutheria</v>
      </c>
      <c r="Q1836" t="str">
        <f>VLOOKUP($B1836,SOCS_box_taxonomy!$B$2:$Z$948,14,0)</f>
        <v xml:space="preserve"> Euarchontoglires</v>
      </c>
      <c r="R1836" t="str">
        <f>VLOOKUP($B1836,SOCS_box_taxonomy!$B$2:$Z$948,15,0)</f>
        <v xml:space="preserve"> Glires</v>
      </c>
      <c r="S1836" t="str">
        <f>VLOOKUP($B1836,SOCS_box_taxonomy!$B$2:$Z$948,16,0)</f>
        <v xml:space="preserve"> Rodentia</v>
      </c>
      <c r="T1836" t="str">
        <f>VLOOKUP($B1836,SOCS_box_taxonomy!$B$2:$Z$948,17,0)</f>
        <v xml:space="preserve"> Sciurognathi</v>
      </c>
      <c r="U1836" t="str">
        <f>VLOOKUP($B1836,SOCS_box_taxonomy!$B$2:$Z$948,18,0)</f>
        <v>Muroidea</v>
      </c>
      <c r="V1836" t="str">
        <f>VLOOKUP($B1836,SOCS_box_taxonomy!$B$2:$Z$948,19,0)</f>
        <v xml:space="preserve"> Muridae</v>
      </c>
      <c r="W1836" t="str">
        <f>VLOOKUP($B1836,SOCS_box_taxonomy!$B$2:$Z$948,20,0)</f>
        <v xml:space="preserve"> Murinae</v>
      </c>
      <c r="X1836" t="str">
        <f>VLOOKUP($B1836,SOCS_box_taxonomy!$B$2:$Z$948,21,0)</f>
        <v xml:space="preserve"> Mus</v>
      </c>
      <c r="Y1836" t="str">
        <f>VLOOKUP($B1836,SOCS_box_taxonomy!$B$2:$Z$948,22,0)</f>
        <v xml:space="preserve"> Mus.</v>
      </c>
    </row>
    <row r="1837" spans="1:26">
      <c r="A1837" t="s">
        <v>848</v>
      </c>
      <c r="B1837" t="s">
        <v>1901</v>
      </c>
      <c r="C1837">
        <v>262</v>
      </c>
      <c r="D1837" t="s">
        <v>21</v>
      </c>
      <c r="E1837">
        <v>170</v>
      </c>
      <c r="F1837">
        <v>207</v>
      </c>
      <c r="G1837">
        <v>1016</v>
      </c>
      <c r="H1837" t="s">
        <v>1265</v>
      </c>
      <c r="I1837" t="str">
        <f>VLOOKUP($B1837,SOCS_box_taxonomy!$B$2:$Z$948,6,0)</f>
        <v>Eukaryota</v>
      </c>
      <c r="J1837" t="str">
        <f>VLOOKUP($B1837,SOCS_box_taxonomy!$B$2:$Z$948,7,0)</f>
        <v xml:space="preserve"> Metazoa</v>
      </c>
      <c r="K1837" t="str">
        <f>VLOOKUP($B1837,SOCS_box_taxonomy!$B$2:$Z$948,8,0)</f>
        <v xml:space="preserve"> Chordata</v>
      </c>
      <c r="L1837" t="str">
        <f>VLOOKUP($B1837,SOCS_box_taxonomy!$B$2:$Z$948,9,0)</f>
        <v xml:space="preserve"> Craniata</v>
      </c>
      <c r="M1837" t="str">
        <f>VLOOKUP($B1837,SOCS_box_taxonomy!$B$2:$Z$948,10,0)</f>
        <v xml:space="preserve"> Vertebrata</v>
      </c>
      <c r="N1837" t="str">
        <f>VLOOKUP($B1837,SOCS_box_taxonomy!$B$2:$Z$948,11,0)</f>
        <v xml:space="preserve"> Euteleostomi</v>
      </c>
      <c r="O1837" t="str">
        <f>VLOOKUP($B1837,SOCS_box_taxonomy!$B$2:$Z$948,12,0)</f>
        <v>Mammalia</v>
      </c>
      <c r="P1837" t="str">
        <f>VLOOKUP($B1837,SOCS_box_taxonomy!$B$2:$Z$948,13,0)</f>
        <v xml:space="preserve"> Eutheria</v>
      </c>
      <c r="Q1837" t="str">
        <f>VLOOKUP($B1837,SOCS_box_taxonomy!$B$2:$Z$948,14,0)</f>
        <v xml:space="preserve"> Euarchontoglires</v>
      </c>
      <c r="R1837" t="str">
        <f>VLOOKUP($B1837,SOCS_box_taxonomy!$B$2:$Z$948,15,0)</f>
        <v xml:space="preserve"> Glires</v>
      </c>
      <c r="S1837" t="str">
        <f>VLOOKUP($B1837,SOCS_box_taxonomy!$B$2:$Z$948,16,0)</f>
        <v xml:space="preserve"> Rodentia</v>
      </c>
      <c r="T1837" t="str">
        <f>VLOOKUP($B1837,SOCS_box_taxonomy!$B$2:$Z$948,17,0)</f>
        <v xml:space="preserve"> Sciurognathi</v>
      </c>
      <c r="U1837" t="str">
        <f>VLOOKUP($B1837,SOCS_box_taxonomy!$B$2:$Z$948,18,0)</f>
        <v>Muroidea</v>
      </c>
      <c r="V1837" t="str">
        <f>VLOOKUP($B1837,SOCS_box_taxonomy!$B$2:$Z$948,19,0)</f>
        <v xml:space="preserve"> Muridae</v>
      </c>
      <c r="W1837" t="str">
        <f>VLOOKUP($B1837,SOCS_box_taxonomy!$B$2:$Z$948,20,0)</f>
        <v xml:space="preserve"> Murinae</v>
      </c>
      <c r="X1837" t="str">
        <f>VLOOKUP($B1837,SOCS_box_taxonomy!$B$2:$Z$948,21,0)</f>
        <v xml:space="preserve"> Mus</v>
      </c>
      <c r="Y1837" t="str">
        <f>VLOOKUP($B1837,SOCS_box_taxonomy!$B$2:$Z$948,22,0)</f>
        <v xml:space="preserve"> Mus.</v>
      </c>
      <c r="Z1837">
        <f>$F1837-$E1837+1</f>
        <v>38</v>
      </c>
    </row>
    <row r="1838" spans="1:26">
      <c r="A1838" t="s">
        <v>849</v>
      </c>
      <c r="B1838" t="s">
        <v>1902</v>
      </c>
      <c r="C1838">
        <v>406</v>
      </c>
      <c r="D1838" t="s">
        <v>21</v>
      </c>
      <c r="E1838">
        <v>368</v>
      </c>
      <c r="F1838">
        <v>404</v>
      </c>
      <c r="G1838">
        <v>1016</v>
      </c>
      <c r="H1838" t="s">
        <v>1265</v>
      </c>
      <c r="I1838" t="str">
        <f>VLOOKUP($B1838,SOCS_box_taxonomy!$B$2:$Z$948,6,0)</f>
        <v>Eukaryota</v>
      </c>
      <c r="J1838" t="str">
        <f>VLOOKUP($B1838,SOCS_box_taxonomy!$B$2:$Z$948,7,0)</f>
        <v xml:space="preserve"> Metazoa</v>
      </c>
      <c r="K1838" t="str">
        <f>VLOOKUP($B1838,SOCS_box_taxonomy!$B$2:$Z$948,8,0)</f>
        <v xml:space="preserve"> Chordata</v>
      </c>
      <c r="L1838" t="str">
        <f>VLOOKUP($B1838,SOCS_box_taxonomy!$B$2:$Z$948,9,0)</f>
        <v xml:space="preserve"> Craniata</v>
      </c>
      <c r="M1838" t="str">
        <f>VLOOKUP($B1838,SOCS_box_taxonomy!$B$2:$Z$948,10,0)</f>
        <v xml:space="preserve"> Vertebrata</v>
      </c>
      <c r="N1838" t="str">
        <f>VLOOKUP($B1838,SOCS_box_taxonomy!$B$2:$Z$948,11,0)</f>
        <v xml:space="preserve"> Euteleostomi</v>
      </c>
      <c r="O1838" t="str">
        <f>VLOOKUP($B1838,SOCS_box_taxonomy!$B$2:$Z$948,12,0)</f>
        <v>Mammalia</v>
      </c>
      <c r="P1838" t="str">
        <f>VLOOKUP($B1838,SOCS_box_taxonomy!$B$2:$Z$948,13,0)</f>
        <v xml:space="preserve"> Eutheria</v>
      </c>
      <c r="Q1838" t="str">
        <f>VLOOKUP($B1838,SOCS_box_taxonomy!$B$2:$Z$948,14,0)</f>
        <v xml:space="preserve"> Euarchontoglires</v>
      </c>
      <c r="R1838" t="str">
        <f>VLOOKUP($B1838,SOCS_box_taxonomy!$B$2:$Z$948,15,0)</f>
        <v xml:space="preserve"> Glires</v>
      </c>
      <c r="S1838" t="str">
        <f>VLOOKUP($B1838,SOCS_box_taxonomy!$B$2:$Z$948,16,0)</f>
        <v xml:space="preserve"> Rodentia</v>
      </c>
      <c r="T1838" t="str">
        <f>VLOOKUP($B1838,SOCS_box_taxonomy!$B$2:$Z$948,17,0)</f>
        <v xml:space="preserve"> Sciurognathi</v>
      </c>
      <c r="U1838" t="str">
        <f>VLOOKUP($B1838,SOCS_box_taxonomy!$B$2:$Z$948,18,0)</f>
        <v>Muroidea</v>
      </c>
      <c r="V1838" t="str">
        <f>VLOOKUP($B1838,SOCS_box_taxonomy!$B$2:$Z$948,19,0)</f>
        <v xml:space="preserve"> Muridae</v>
      </c>
      <c r="W1838" t="str">
        <f>VLOOKUP($B1838,SOCS_box_taxonomy!$B$2:$Z$948,20,0)</f>
        <v xml:space="preserve"> Murinae</v>
      </c>
      <c r="X1838" t="str">
        <f>VLOOKUP($B1838,SOCS_box_taxonomy!$B$2:$Z$948,21,0)</f>
        <v xml:space="preserve"> Mus</v>
      </c>
      <c r="Y1838" t="str">
        <f>VLOOKUP($B1838,SOCS_box_taxonomy!$B$2:$Z$948,22,0)</f>
        <v xml:space="preserve"> Mus.</v>
      </c>
      <c r="Z1838">
        <f>$F1838-$E1838+1</f>
        <v>37</v>
      </c>
    </row>
    <row r="1839" spans="1:26">
      <c r="A1839" t="s">
        <v>849</v>
      </c>
      <c r="B1839" t="s">
        <v>1902</v>
      </c>
      <c r="C1839">
        <v>406</v>
      </c>
      <c r="D1839" t="s">
        <v>1266</v>
      </c>
      <c r="E1839">
        <v>145</v>
      </c>
      <c r="F1839">
        <v>184</v>
      </c>
      <c r="G1839">
        <v>121734</v>
      </c>
      <c r="H1839" t="s">
        <v>1267</v>
      </c>
      <c r="I1839" t="str">
        <f>VLOOKUP($B1839,SOCS_box_taxonomy!$B$2:$Z$948,6,0)</f>
        <v>Eukaryota</v>
      </c>
      <c r="J1839" t="str">
        <f>VLOOKUP($B1839,SOCS_box_taxonomy!$B$2:$Z$948,7,0)</f>
        <v xml:space="preserve"> Metazoa</v>
      </c>
      <c r="K1839" t="str">
        <f>VLOOKUP($B1839,SOCS_box_taxonomy!$B$2:$Z$948,8,0)</f>
        <v xml:space="preserve"> Chordata</v>
      </c>
      <c r="L1839" t="str">
        <f>VLOOKUP($B1839,SOCS_box_taxonomy!$B$2:$Z$948,9,0)</f>
        <v xml:space="preserve"> Craniata</v>
      </c>
      <c r="M1839" t="str">
        <f>VLOOKUP($B1839,SOCS_box_taxonomy!$B$2:$Z$948,10,0)</f>
        <v xml:space="preserve"> Vertebrata</v>
      </c>
      <c r="N1839" t="str">
        <f>VLOOKUP($B1839,SOCS_box_taxonomy!$B$2:$Z$948,11,0)</f>
        <v xml:space="preserve"> Euteleostomi</v>
      </c>
      <c r="O1839" t="str">
        <f>VLOOKUP($B1839,SOCS_box_taxonomy!$B$2:$Z$948,12,0)</f>
        <v>Mammalia</v>
      </c>
      <c r="P1839" t="str">
        <f>VLOOKUP($B1839,SOCS_box_taxonomy!$B$2:$Z$948,13,0)</f>
        <v xml:space="preserve"> Eutheria</v>
      </c>
      <c r="Q1839" t="str">
        <f>VLOOKUP($B1839,SOCS_box_taxonomy!$B$2:$Z$948,14,0)</f>
        <v xml:space="preserve"> Euarchontoglires</v>
      </c>
      <c r="R1839" t="str">
        <f>VLOOKUP($B1839,SOCS_box_taxonomy!$B$2:$Z$948,15,0)</f>
        <v xml:space="preserve"> Glires</v>
      </c>
      <c r="S1839" t="str">
        <f>VLOOKUP($B1839,SOCS_box_taxonomy!$B$2:$Z$948,16,0)</f>
        <v xml:space="preserve"> Rodentia</v>
      </c>
      <c r="T1839" t="str">
        <f>VLOOKUP($B1839,SOCS_box_taxonomy!$B$2:$Z$948,17,0)</f>
        <v xml:space="preserve"> Sciurognathi</v>
      </c>
      <c r="U1839" t="str">
        <f>VLOOKUP($B1839,SOCS_box_taxonomy!$B$2:$Z$948,18,0)</f>
        <v>Muroidea</v>
      </c>
      <c r="V1839" t="str">
        <f>VLOOKUP($B1839,SOCS_box_taxonomy!$B$2:$Z$948,19,0)</f>
        <v xml:space="preserve"> Muridae</v>
      </c>
      <c r="W1839" t="str">
        <f>VLOOKUP($B1839,SOCS_box_taxonomy!$B$2:$Z$948,20,0)</f>
        <v xml:space="preserve"> Murinae</v>
      </c>
      <c r="X1839" t="str">
        <f>VLOOKUP($B1839,SOCS_box_taxonomy!$B$2:$Z$948,21,0)</f>
        <v xml:space="preserve"> Mus</v>
      </c>
      <c r="Y1839" t="str">
        <f>VLOOKUP($B1839,SOCS_box_taxonomy!$B$2:$Z$948,22,0)</f>
        <v xml:space="preserve"> Mus.</v>
      </c>
    </row>
    <row r="1840" spans="1:26">
      <c r="A1840" t="s">
        <v>849</v>
      </c>
      <c r="B1840" t="s">
        <v>1902</v>
      </c>
      <c r="C1840">
        <v>406</v>
      </c>
      <c r="D1840" t="s">
        <v>1266</v>
      </c>
      <c r="E1840">
        <v>189</v>
      </c>
      <c r="F1840">
        <v>227</v>
      </c>
      <c r="G1840">
        <v>121734</v>
      </c>
      <c r="H1840" t="s">
        <v>1267</v>
      </c>
      <c r="I1840" t="str">
        <f>VLOOKUP($B1840,SOCS_box_taxonomy!$B$2:$Z$948,6,0)</f>
        <v>Eukaryota</v>
      </c>
      <c r="J1840" t="str">
        <f>VLOOKUP($B1840,SOCS_box_taxonomy!$B$2:$Z$948,7,0)</f>
        <v xml:space="preserve"> Metazoa</v>
      </c>
      <c r="K1840" t="str">
        <f>VLOOKUP($B1840,SOCS_box_taxonomy!$B$2:$Z$948,8,0)</f>
        <v xml:space="preserve"> Chordata</v>
      </c>
      <c r="L1840" t="str">
        <f>VLOOKUP($B1840,SOCS_box_taxonomy!$B$2:$Z$948,9,0)</f>
        <v xml:space="preserve"> Craniata</v>
      </c>
      <c r="M1840" t="str">
        <f>VLOOKUP($B1840,SOCS_box_taxonomy!$B$2:$Z$948,10,0)</f>
        <v xml:space="preserve"> Vertebrata</v>
      </c>
      <c r="N1840" t="str">
        <f>VLOOKUP($B1840,SOCS_box_taxonomy!$B$2:$Z$948,11,0)</f>
        <v xml:space="preserve"> Euteleostomi</v>
      </c>
      <c r="O1840" t="str">
        <f>VLOOKUP($B1840,SOCS_box_taxonomy!$B$2:$Z$948,12,0)</f>
        <v>Mammalia</v>
      </c>
      <c r="P1840" t="str">
        <f>VLOOKUP($B1840,SOCS_box_taxonomy!$B$2:$Z$948,13,0)</f>
        <v xml:space="preserve"> Eutheria</v>
      </c>
      <c r="Q1840" t="str">
        <f>VLOOKUP($B1840,SOCS_box_taxonomy!$B$2:$Z$948,14,0)</f>
        <v xml:space="preserve"> Euarchontoglires</v>
      </c>
      <c r="R1840" t="str">
        <f>VLOOKUP($B1840,SOCS_box_taxonomy!$B$2:$Z$948,15,0)</f>
        <v xml:space="preserve"> Glires</v>
      </c>
      <c r="S1840" t="str">
        <f>VLOOKUP($B1840,SOCS_box_taxonomy!$B$2:$Z$948,16,0)</f>
        <v xml:space="preserve"> Rodentia</v>
      </c>
      <c r="T1840" t="str">
        <f>VLOOKUP($B1840,SOCS_box_taxonomy!$B$2:$Z$948,17,0)</f>
        <v xml:space="preserve"> Sciurognathi</v>
      </c>
      <c r="U1840" t="str">
        <f>VLOOKUP($B1840,SOCS_box_taxonomy!$B$2:$Z$948,18,0)</f>
        <v>Muroidea</v>
      </c>
      <c r="V1840" t="str">
        <f>VLOOKUP($B1840,SOCS_box_taxonomy!$B$2:$Z$948,19,0)</f>
        <v xml:space="preserve"> Muridae</v>
      </c>
      <c r="W1840" t="str">
        <f>VLOOKUP($B1840,SOCS_box_taxonomy!$B$2:$Z$948,20,0)</f>
        <v xml:space="preserve"> Murinae</v>
      </c>
      <c r="X1840" t="str">
        <f>VLOOKUP($B1840,SOCS_box_taxonomy!$B$2:$Z$948,21,0)</f>
        <v xml:space="preserve"> Mus</v>
      </c>
      <c r="Y1840" t="str">
        <f>VLOOKUP($B1840,SOCS_box_taxonomy!$B$2:$Z$948,22,0)</f>
        <v xml:space="preserve"> Mus.</v>
      </c>
    </row>
    <row r="1841" spans="1:26">
      <c r="A1841" t="s">
        <v>849</v>
      </c>
      <c r="B1841" t="s">
        <v>1902</v>
      </c>
      <c r="C1841">
        <v>406</v>
      </c>
      <c r="D1841" t="s">
        <v>1266</v>
      </c>
      <c r="E1841">
        <v>231</v>
      </c>
      <c r="F1841">
        <v>269</v>
      </c>
      <c r="G1841">
        <v>121734</v>
      </c>
      <c r="H1841" t="s">
        <v>1267</v>
      </c>
      <c r="I1841" t="str">
        <f>VLOOKUP($B1841,SOCS_box_taxonomy!$B$2:$Z$948,6,0)</f>
        <v>Eukaryota</v>
      </c>
      <c r="J1841" t="str">
        <f>VLOOKUP($B1841,SOCS_box_taxonomy!$B$2:$Z$948,7,0)</f>
        <v xml:space="preserve"> Metazoa</v>
      </c>
      <c r="K1841" t="str">
        <f>VLOOKUP($B1841,SOCS_box_taxonomy!$B$2:$Z$948,8,0)</f>
        <v xml:space="preserve"> Chordata</v>
      </c>
      <c r="L1841" t="str">
        <f>VLOOKUP($B1841,SOCS_box_taxonomy!$B$2:$Z$948,9,0)</f>
        <v xml:space="preserve"> Craniata</v>
      </c>
      <c r="M1841" t="str">
        <f>VLOOKUP($B1841,SOCS_box_taxonomy!$B$2:$Z$948,10,0)</f>
        <v xml:space="preserve"> Vertebrata</v>
      </c>
      <c r="N1841" t="str">
        <f>VLOOKUP($B1841,SOCS_box_taxonomy!$B$2:$Z$948,11,0)</f>
        <v xml:space="preserve"> Euteleostomi</v>
      </c>
      <c r="O1841" t="str">
        <f>VLOOKUP($B1841,SOCS_box_taxonomy!$B$2:$Z$948,12,0)</f>
        <v>Mammalia</v>
      </c>
      <c r="P1841" t="str">
        <f>VLOOKUP($B1841,SOCS_box_taxonomy!$B$2:$Z$948,13,0)</f>
        <v xml:space="preserve"> Eutheria</v>
      </c>
      <c r="Q1841" t="str">
        <f>VLOOKUP($B1841,SOCS_box_taxonomy!$B$2:$Z$948,14,0)</f>
        <v xml:space="preserve"> Euarchontoglires</v>
      </c>
      <c r="R1841" t="str">
        <f>VLOOKUP($B1841,SOCS_box_taxonomy!$B$2:$Z$948,15,0)</f>
        <v xml:space="preserve"> Glires</v>
      </c>
      <c r="S1841" t="str">
        <f>VLOOKUP($B1841,SOCS_box_taxonomy!$B$2:$Z$948,16,0)</f>
        <v xml:space="preserve"> Rodentia</v>
      </c>
      <c r="T1841" t="str">
        <f>VLOOKUP($B1841,SOCS_box_taxonomy!$B$2:$Z$948,17,0)</f>
        <v xml:space="preserve"> Sciurognathi</v>
      </c>
      <c r="U1841" t="str">
        <f>VLOOKUP($B1841,SOCS_box_taxonomy!$B$2:$Z$948,18,0)</f>
        <v>Muroidea</v>
      </c>
      <c r="V1841" t="str">
        <f>VLOOKUP($B1841,SOCS_box_taxonomy!$B$2:$Z$948,19,0)</f>
        <v xml:space="preserve"> Muridae</v>
      </c>
      <c r="W1841" t="str">
        <f>VLOOKUP($B1841,SOCS_box_taxonomy!$B$2:$Z$948,20,0)</f>
        <v xml:space="preserve"> Murinae</v>
      </c>
      <c r="X1841" t="str">
        <f>VLOOKUP($B1841,SOCS_box_taxonomy!$B$2:$Z$948,21,0)</f>
        <v xml:space="preserve"> Mus</v>
      </c>
      <c r="Y1841" t="str">
        <f>VLOOKUP($B1841,SOCS_box_taxonomy!$B$2:$Z$948,22,0)</f>
        <v xml:space="preserve"> Mus.</v>
      </c>
    </row>
    <row r="1842" spans="1:26">
      <c r="A1842" t="s">
        <v>849</v>
      </c>
      <c r="B1842" t="s">
        <v>1902</v>
      </c>
      <c r="C1842">
        <v>406</v>
      </c>
      <c r="D1842" t="s">
        <v>1266</v>
      </c>
      <c r="E1842">
        <v>290</v>
      </c>
      <c r="F1842">
        <v>323</v>
      </c>
      <c r="G1842">
        <v>121734</v>
      </c>
      <c r="H1842" t="s">
        <v>1267</v>
      </c>
      <c r="I1842" t="str">
        <f>VLOOKUP($B1842,SOCS_box_taxonomy!$B$2:$Z$948,6,0)</f>
        <v>Eukaryota</v>
      </c>
      <c r="J1842" t="str">
        <f>VLOOKUP($B1842,SOCS_box_taxonomy!$B$2:$Z$948,7,0)</f>
        <v xml:space="preserve"> Metazoa</v>
      </c>
      <c r="K1842" t="str">
        <f>VLOOKUP($B1842,SOCS_box_taxonomy!$B$2:$Z$948,8,0)</f>
        <v xml:space="preserve"> Chordata</v>
      </c>
      <c r="L1842" t="str">
        <f>VLOOKUP($B1842,SOCS_box_taxonomy!$B$2:$Z$948,9,0)</f>
        <v xml:space="preserve"> Craniata</v>
      </c>
      <c r="M1842" t="str">
        <f>VLOOKUP($B1842,SOCS_box_taxonomy!$B$2:$Z$948,10,0)</f>
        <v xml:space="preserve"> Vertebrata</v>
      </c>
      <c r="N1842" t="str">
        <f>VLOOKUP($B1842,SOCS_box_taxonomy!$B$2:$Z$948,11,0)</f>
        <v xml:space="preserve"> Euteleostomi</v>
      </c>
      <c r="O1842" t="str">
        <f>VLOOKUP($B1842,SOCS_box_taxonomy!$B$2:$Z$948,12,0)</f>
        <v>Mammalia</v>
      </c>
      <c r="P1842" t="str">
        <f>VLOOKUP($B1842,SOCS_box_taxonomy!$B$2:$Z$948,13,0)</f>
        <v xml:space="preserve"> Eutheria</v>
      </c>
      <c r="Q1842" t="str">
        <f>VLOOKUP($B1842,SOCS_box_taxonomy!$B$2:$Z$948,14,0)</f>
        <v xml:space="preserve"> Euarchontoglires</v>
      </c>
      <c r="R1842" t="str">
        <f>VLOOKUP($B1842,SOCS_box_taxonomy!$B$2:$Z$948,15,0)</f>
        <v xml:space="preserve"> Glires</v>
      </c>
      <c r="S1842" t="str">
        <f>VLOOKUP($B1842,SOCS_box_taxonomy!$B$2:$Z$948,16,0)</f>
        <v xml:space="preserve"> Rodentia</v>
      </c>
      <c r="T1842" t="str">
        <f>VLOOKUP($B1842,SOCS_box_taxonomy!$B$2:$Z$948,17,0)</f>
        <v xml:space="preserve"> Sciurognathi</v>
      </c>
      <c r="U1842" t="str">
        <f>VLOOKUP($B1842,SOCS_box_taxonomy!$B$2:$Z$948,18,0)</f>
        <v>Muroidea</v>
      </c>
      <c r="V1842" t="str">
        <f>VLOOKUP($B1842,SOCS_box_taxonomy!$B$2:$Z$948,19,0)</f>
        <v xml:space="preserve"> Muridae</v>
      </c>
      <c r="W1842" t="str">
        <f>VLOOKUP($B1842,SOCS_box_taxonomy!$B$2:$Z$948,20,0)</f>
        <v xml:space="preserve"> Murinae</v>
      </c>
      <c r="X1842" t="str">
        <f>VLOOKUP($B1842,SOCS_box_taxonomy!$B$2:$Z$948,21,0)</f>
        <v xml:space="preserve"> Mus</v>
      </c>
      <c r="Y1842" t="str">
        <f>VLOOKUP($B1842,SOCS_box_taxonomy!$B$2:$Z$948,22,0)</f>
        <v xml:space="preserve"> Mus.</v>
      </c>
    </row>
    <row r="1843" spans="1:26">
      <c r="A1843" t="s">
        <v>849</v>
      </c>
      <c r="B1843" t="s">
        <v>1902</v>
      </c>
      <c r="C1843">
        <v>406</v>
      </c>
      <c r="D1843" t="s">
        <v>1266</v>
      </c>
      <c r="E1843">
        <v>339</v>
      </c>
      <c r="F1843">
        <v>363</v>
      </c>
      <c r="G1843">
        <v>121734</v>
      </c>
      <c r="H1843" t="s">
        <v>1267</v>
      </c>
      <c r="I1843" t="str">
        <f>VLOOKUP($B1843,SOCS_box_taxonomy!$B$2:$Z$948,6,0)</f>
        <v>Eukaryota</v>
      </c>
      <c r="J1843" t="str">
        <f>VLOOKUP($B1843,SOCS_box_taxonomy!$B$2:$Z$948,7,0)</f>
        <v xml:space="preserve"> Metazoa</v>
      </c>
      <c r="K1843" t="str">
        <f>VLOOKUP($B1843,SOCS_box_taxonomy!$B$2:$Z$948,8,0)</f>
        <v xml:space="preserve"> Chordata</v>
      </c>
      <c r="L1843" t="str">
        <f>VLOOKUP($B1843,SOCS_box_taxonomy!$B$2:$Z$948,9,0)</f>
        <v xml:space="preserve"> Craniata</v>
      </c>
      <c r="M1843" t="str">
        <f>VLOOKUP($B1843,SOCS_box_taxonomy!$B$2:$Z$948,10,0)</f>
        <v xml:space="preserve"> Vertebrata</v>
      </c>
      <c r="N1843" t="str">
        <f>VLOOKUP($B1843,SOCS_box_taxonomy!$B$2:$Z$948,11,0)</f>
        <v xml:space="preserve"> Euteleostomi</v>
      </c>
      <c r="O1843" t="str">
        <f>VLOOKUP($B1843,SOCS_box_taxonomy!$B$2:$Z$948,12,0)</f>
        <v>Mammalia</v>
      </c>
      <c r="P1843" t="str">
        <f>VLOOKUP($B1843,SOCS_box_taxonomy!$B$2:$Z$948,13,0)</f>
        <v xml:space="preserve"> Eutheria</v>
      </c>
      <c r="Q1843" t="str">
        <f>VLOOKUP($B1843,SOCS_box_taxonomy!$B$2:$Z$948,14,0)</f>
        <v xml:space="preserve"> Euarchontoglires</v>
      </c>
      <c r="R1843" t="str">
        <f>VLOOKUP($B1843,SOCS_box_taxonomy!$B$2:$Z$948,15,0)</f>
        <v xml:space="preserve"> Glires</v>
      </c>
      <c r="S1843" t="str">
        <f>VLOOKUP($B1843,SOCS_box_taxonomy!$B$2:$Z$948,16,0)</f>
        <v xml:space="preserve"> Rodentia</v>
      </c>
      <c r="T1843" t="str">
        <f>VLOOKUP($B1843,SOCS_box_taxonomy!$B$2:$Z$948,17,0)</f>
        <v xml:space="preserve"> Sciurognathi</v>
      </c>
      <c r="U1843" t="str">
        <f>VLOOKUP($B1843,SOCS_box_taxonomy!$B$2:$Z$948,18,0)</f>
        <v>Muroidea</v>
      </c>
      <c r="V1843" t="str">
        <f>VLOOKUP($B1843,SOCS_box_taxonomy!$B$2:$Z$948,19,0)</f>
        <v xml:space="preserve"> Muridae</v>
      </c>
      <c r="W1843" t="str">
        <f>VLOOKUP($B1843,SOCS_box_taxonomy!$B$2:$Z$948,20,0)</f>
        <v xml:space="preserve"> Murinae</v>
      </c>
      <c r="X1843" t="str">
        <f>VLOOKUP($B1843,SOCS_box_taxonomy!$B$2:$Z$948,21,0)</f>
        <v xml:space="preserve"> Mus</v>
      </c>
      <c r="Y1843" t="str">
        <f>VLOOKUP($B1843,SOCS_box_taxonomy!$B$2:$Z$948,22,0)</f>
        <v xml:space="preserve"> Mus.</v>
      </c>
    </row>
    <row r="1844" spans="1:26">
      <c r="A1844" t="s">
        <v>849</v>
      </c>
      <c r="B1844" t="s">
        <v>1902</v>
      </c>
      <c r="C1844">
        <v>406</v>
      </c>
      <c r="D1844" t="s">
        <v>1266</v>
      </c>
      <c r="E1844">
        <v>86</v>
      </c>
      <c r="F1844">
        <v>141</v>
      </c>
      <c r="G1844">
        <v>121734</v>
      </c>
      <c r="H1844" t="s">
        <v>1267</v>
      </c>
      <c r="I1844" t="str">
        <f>VLOOKUP($B1844,SOCS_box_taxonomy!$B$2:$Z$948,6,0)</f>
        <v>Eukaryota</v>
      </c>
      <c r="J1844" t="str">
        <f>VLOOKUP($B1844,SOCS_box_taxonomy!$B$2:$Z$948,7,0)</f>
        <v xml:space="preserve"> Metazoa</v>
      </c>
      <c r="K1844" t="str">
        <f>VLOOKUP($B1844,SOCS_box_taxonomy!$B$2:$Z$948,8,0)</f>
        <v xml:space="preserve"> Chordata</v>
      </c>
      <c r="L1844" t="str">
        <f>VLOOKUP($B1844,SOCS_box_taxonomy!$B$2:$Z$948,9,0)</f>
        <v xml:space="preserve"> Craniata</v>
      </c>
      <c r="M1844" t="str">
        <f>VLOOKUP($B1844,SOCS_box_taxonomy!$B$2:$Z$948,10,0)</f>
        <v xml:space="preserve"> Vertebrata</v>
      </c>
      <c r="N1844" t="str">
        <f>VLOOKUP($B1844,SOCS_box_taxonomy!$B$2:$Z$948,11,0)</f>
        <v xml:space="preserve"> Euteleostomi</v>
      </c>
      <c r="O1844" t="str">
        <f>VLOOKUP($B1844,SOCS_box_taxonomy!$B$2:$Z$948,12,0)</f>
        <v>Mammalia</v>
      </c>
      <c r="P1844" t="str">
        <f>VLOOKUP($B1844,SOCS_box_taxonomy!$B$2:$Z$948,13,0)</f>
        <v xml:space="preserve"> Eutheria</v>
      </c>
      <c r="Q1844" t="str">
        <f>VLOOKUP($B1844,SOCS_box_taxonomy!$B$2:$Z$948,14,0)</f>
        <v xml:space="preserve"> Euarchontoglires</v>
      </c>
      <c r="R1844" t="str">
        <f>VLOOKUP($B1844,SOCS_box_taxonomy!$B$2:$Z$948,15,0)</f>
        <v xml:space="preserve"> Glires</v>
      </c>
      <c r="S1844" t="str">
        <f>VLOOKUP($B1844,SOCS_box_taxonomy!$B$2:$Z$948,16,0)</f>
        <v xml:space="preserve"> Rodentia</v>
      </c>
      <c r="T1844" t="str">
        <f>VLOOKUP($B1844,SOCS_box_taxonomy!$B$2:$Z$948,17,0)</f>
        <v xml:space="preserve"> Sciurognathi</v>
      </c>
      <c r="U1844" t="str">
        <f>VLOOKUP($B1844,SOCS_box_taxonomy!$B$2:$Z$948,18,0)</f>
        <v>Muroidea</v>
      </c>
      <c r="V1844" t="str">
        <f>VLOOKUP($B1844,SOCS_box_taxonomy!$B$2:$Z$948,19,0)</f>
        <v xml:space="preserve"> Muridae</v>
      </c>
      <c r="W1844" t="str">
        <f>VLOOKUP($B1844,SOCS_box_taxonomy!$B$2:$Z$948,20,0)</f>
        <v xml:space="preserve"> Murinae</v>
      </c>
      <c r="X1844" t="str">
        <f>VLOOKUP($B1844,SOCS_box_taxonomy!$B$2:$Z$948,21,0)</f>
        <v xml:space="preserve"> Mus</v>
      </c>
      <c r="Y1844" t="str">
        <f>VLOOKUP($B1844,SOCS_box_taxonomy!$B$2:$Z$948,22,0)</f>
        <v xml:space="preserve"> Mus.</v>
      </c>
    </row>
    <row r="1845" spans="1:26">
      <c r="A1845" t="s">
        <v>850</v>
      </c>
      <c r="B1845" t="s">
        <v>1903</v>
      </c>
      <c r="C1845">
        <v>585</v>
      </c>
      <c r="D1845" t="s">
        <v>1269</v>
      </c>
      <c r="E1845">
        <v>102</v>
      </c>
      <c r="F1845">
        <v>178</v>
      </c>
      <c r="G1845">
        <v>64467</v>
      </c>
      <c r="H1845" t="s">
        <v>1270</v>
      </c>
      <c r="I1845" t="str">
        <f>VLOOKUP($B1845,SOCS_box_taxonomy!$B$2:$Z$948,6,0)</f>
        <v>Eukaryota</v>
      </c>
      <c r="J1845" t="str">
        <f>VLOOKUP($B1845,SOCS_box_taxonomy!$B$2:$Z$948,7,0)</f>
        <v xml:space="preserve"> Metazoa</v>
      </c>
      <c r="K1845" t="str">
        <f>VLOOKUP($B1845,SOCS_box_taxonomy!$B$2:$Z$948,8,0)</f>
        <v xml:space="preserve"> Chordata</v>
      </c>
      <c r="L1845" t="str">
        <f>VLOOKUP($B1845,SOCS_box_taxonomy!$B$2:$Z$948,9,0)</f>
        <v xml:space="preserve"> Craniata</v>
      </c>
      <c r="M1845" t="str">
        <f>VLOOKUP($B1845,SOCS_box_taxonomy!$B$2:$Z$948,10,0)</f>
        <v xml:space="preserve"> Vertebrata</v>
      </c>
      <c r="N1845" t="str">
        <f>VLOOKUP($B1845,SOCS_box_taxonomy!$B$2:$Z$948,11,0)</f>
        <v xml:space="preserve"> Euteleostomi</v>
      </c>
      <c r="O1845" t="str">
        <f>VLOOKUP($B1845,SOCS_box_taxonomy!$B$2:$Z$948,12,0)</f>
        <v>Actinopterygii</v>
      </c>
      <c r="P1845" t="str">
        <f>VLOOKUP($B1845,SOCS_box_taxonomy!$B$2:$Z$948,13,0)</f>
        <v xml:space="preserve"> Neopterygii</v>
      </c>
      <c r="Q1845" t="str">
        <f>VLOOKUP($B1845,SOCS_box_taxonomy!$B$2:$Z$948,14,0)</f>
        <v xml:space="preserve"> Teleostei</v>
      </c>
      <c r="R1845" t="str">
        <f>VLOOKUP($B1845,SOCS_box_taxonomy!$B$2:$Z$948,15,0)</f>
        <v xml:space="preserve"> Ostariophysi</v>
      </c>
      <c r="S1845" t="str">
        <f>VLOOKUP($B1845,SOCS_box_taxonomy!$B$2:$Z$948,16,0)</f>
        <v xml:space="preserve"> Cypriniformes</v>
      </c>
      <c r="T1845" t="str">
        <f>VLOOKUP($B1845,SOCS_box_taxonomy!$B$2:$Z$948,17,0)</f>
        <v>Cyprinidae</v>
      </c>
      <c r="U1845" t="str">
        <f>VLOOKUP($B1845,SOCS_box_taxonomy!$B$2:$Z$948,18,0)</f>
        <v xml:space="preserve"> Danio.</v>
      </c>
      <c r="V1845">
        <f>VLOOKUP($B1845,SOCS_box_taxonomy!$B$2:$Z$948,19,0)</f>
        <v>0</v>
      </c>
      <c r="W1845">
        <f>VLOOKUP($B1845,SOCS_box_taxonomy!$B$2:$Z$948,20,0)</f>
        <v>0</v>
      </c>
      <c r="X1845">
        <f>VLOOKUP($B1845,SOCS_box_taxonomy!$B$2:$Z$948,21,0)</f>
        <v>0</v>
      </c>
      <c r="Y1845">
        <f>VLOOKUP($B1845,SOCS_box_taxonomy!$B$2:$Z$948,22,0)</f>
        <v>0</v>
      </c>
    </row>
    <row r="1846" spans="1:26">
      <c r="A1846" t="s">
        <v>850</v>
      </c>
      <c r="B1846" t="s">
        <v>1903</v>
      </c>
      <c r="C1846">
        <v>585</v>
      </c>
      <c r="D1846" t="s">
        <v>1269</v>
      </c>
      <c r="E1846">
        <v>173</v>
      </c>
      <c r="F1846">
        <v>244</v>
      </c>
      <c r="G1846">
        <v>64467</v>
      </c>
      <c r="H1846" t="s">
        <v>1270</v>
      </c>
      <c r="I1846" t="str">
        <f>VLOOKUP($B1846,SOCS_box_taxonomy!$B$2:$Z$948,6,0)</f>
        <v>Eukaryota</v>
      </c>
      <c r="J1846" t="str">
        <f>VLOOKUP($B1846,SOCS_box_taxonomy!$B$2:$Z$948,7,0)</f>
        <v xml:space="preserve"> Metazoa</v>
      </c>
      <c r="K1846" t="str">
        <f>VLOOKUP($B1846,SOCS_box_taxonomy!$B$2:$Z$948,8,0)</f>
        <v xml:space="preserve"> Chordata</v>
      </c>
      <c r="L1846" t="str">
        <f>VLOOKUP($B1846,SOCS_box_taxonomy!$B$2:$Z$948,9,0)</f>
        <v xml:space="preserve"> Craniata</v>
      </c>
      <c r="M1846" t="str">
        <f>VLOOKUP($B1846,SOCS_box_taxonomy!$B$2:$Z$948,10,0)</f>
        <v xml:space="preserve"> Vertebrata</v>
      </c>
      <c r="N1846" t="str">
        <f>VLOOKUP($B1846,SOCS_box_taxonomy!$B$2:$Z$948,11,0)</f>
        <v xml:space="preserve"> Euteleostomi</v>
      </c>
      <c r="O1846" t="str">
        <f>VLOOKUP($B1846,SOCS_box_taxonomy!$B$2:$Z$948,12,0)</f>
        <v>Actinopterygii</v>
      </c>
      <c r="P1846" t="str">
        <f>VLOOKUP($B1846,SOCS_box_taxonomy!$B$2:$Z$948,13,0)</f>
        <v xml:space="preserve"> Neopterygii</v>
      </c>
      <c r="Q1846" t="str">
        <f>VLOOKUP($B1846,SOCS_box_taxonomy!$B$2:$Z$948,14,0)</f>
        <v xml:space="preserve"> Teleostei</v>
      </c>
      <c r="R1846" t="str">
        <f>VLOOKUP($B1846,SOCS_box_taxonomy!$B$2:$Z$948,15,0)</f>
        <v xml:space="preserve"> Ostariophysi</v>
      </c>
      <c r="S1846" t="str">
        <f>VLOOKUP($B1846,SOCS_box_taxonomy!$B$2:$Z$948,16,0)</f>
        <v xml:space="preserve"> Cypriniformes</v>
      </c>
      <c r="T1846" t="str">
        <f>VLOOKUP($B1846,SOCS_box_taxonomy!$B$2:$Z$948,17,0)</f>
        <v>Cyprinidae</v>
      </c>
      <c r="U1846" t="str">
        <f>VLOOKUP($B1846,SOCS_box_taxonomy!$B$2:$Z$948,18,0)</f>
        <v xml:space="preserve"> Danio.</v>
      </c>
      <c r="V1846">
        <f>VLOOKUP($B1846,SOCS_box_taxonomy!$B$2:$Z$948,19,0)</f>
        <v>0</v>
      </c>
      <c r="W1846">
        <f>VLOOKUP($B1846,SOCS_box_taxonomy!$B$2:$Z$948,20,0)</f>
        <v>0</v>
      </c>
      <c r="X1846">
        <f>VLOOKUP($B1846,SOCS_box_taxonomy!$B$2:$Z$948,21,0)</f>
        <v>0</v>
      </c>
      <c r="Y1846">
        <f>VLOOKUP($B1846,SOCS_box_taxonomy!$B$2:$Z$948,22,0)</f>
        <v>0</v>
      </c>
    </row>
    <row r="1847" spans="1:26">
      <c r="A1847" t="s">
        <v>850</v>
      </c>
      <c r="B1847" t="s">
        <v>1903</v>
      </c>
      <c r="C1847">
        <v>585</v>
      </c>
      <c r="D1847" t="s">
        <v>1269</v>
      </c>
      <c r="E1847">
        <v>253</v>
      </c>
      <c r="F1847">
        <v>344</v>
      </c>
      <c r="G1847">
        <v>64467</v>
      </c>
      <c r="H1847" t="s">
        <v>1270</v>
      </c>
      <c r="I1847" t="str">
        <f>VLOOKUP($B1847,SOCS_box_taxonomy!$B$2:$Z$948,6,0)</f>
        <v>Eukaryota</v>
      </c>
      <c r="J1847" t="str">
        <f>VLOOKUP($B1847,SOCS_box_taxonomy!$B$2:$Z$948,7,0)</f>
        <v xml:space="preserve"> Metazoa</v>
      </c>
      <c r="K1847" t="str">
        <f>VLOOKUP($B1847,SOCS_box_taxonomy!$B$2:$Z$948,8,0)</f>
        <v xml:space="preserve"> Chordata</v>
      </c>
      <c r="L1847" t="str">
        <f>VLOOKUP($B1847,SOCS_box_taxonomy!$B$2:$Z$948,9,0)</f>
        <v xml:space="preserve"> Craniata</v>
      </c>
      <c r="M1847" t="str">
        <f>VLOOKUP($B1847,SOCS_box_taxonomy!$B$2:$Z$948,10,0)</f>
        <v xml:space="preserve"> Vertebrata</v>
      </c>
      <c r="N1847" t="str">
        <f>VLOOKUP($B1847,SOCS_box_taxonomy!$B$2:$Z$948,11,0)</f>
        <v xml:space="preserve"> Euteleostomi</v>
      </c>
      <c r="O1847" t="str">
        <f>VLOOKUP($B1847,SOCS_box_taxonomy!$B$2:$Z$948,12,0)</f>
        <v>Actinopterygii</v>
      </c>
      <c r="P1847" t="str">
        <f>VLOOKUP($B1847,SOCS_box_taxonomy!$B$2:$Z$948,13,0)</f>
        <v xml:space="preserve"> Neopterygii</v>
      </c>
      <c r="Q1847" t="str">
        <f>VLOOKUP($B1847,SOCS_box_taxonomy!$B$2:$Z$948,14,0)</f>
        <v xml:space="preserve"> Teleostei</v>
      </c>
      <c r="R1847" t="str">
        <f>VLOOKUP($B1847,SOCS_box_taxonomy!$B$2:$Z$948,15,0)</f>
        <v xml:space="preserve"> Ostariophysi</v>
      </c>
      <c r="S1847" t="str">
        <f>VLOOKUP($B1847,SOCS_box_taxonomy!$B$2:$Z$948,16,0)</f>
        <v xml:space="preserve"> Cypriniformes</v>
      </c>
      <c r="T1847" t="str">
        <f>VLOOKUP($B1847,SOCS_box_taxonomy!$B$2:$Z$948,17,0)</f>
        <v>Cyprinidae</v>
      </c>
      <c r="U1847" t="str">
        <f>VLOOKUP($B1847,SOCS_box_taxonomy!$B$2:$Z$948,18,0)</f>
        <v xml:space="preserve"> Danio.</v>
      </c>
      <c r="V1847">
        <f>VLOOKUP($B1847,SOCS_box_taxonomy!$B$2:$Z$948,19,0)</f>
        <v>0</v>
      </c>
      <c r="W1847">
        <f>VLOOKUP($B1847,SOCS_box_taxonomy!$B$2:$Z$948,20,0)</f>
        <v>0</v>
      </c>
      <c r="X1847">
        <f>VLOOKUP($B1847,SOCS_box_taxonomy!$B$2:$Z$948,21,0)</f>
        <v>0</v>
      </c>
      <c r="Y1847">
        <f>VLOOKUP($B1847,SOCS_box_taxonomy!$B$2:$Z$948,22,0)</f>
        <v>0</v>
      </c>
    </row>
    <row r="1848" spans="1:26">
      <c r="A1848" t="s">
        <v>850</v>
      </c>
      <c r="B1848" t="s">
        <v>1903</v>
      </c>
      <c r="C1848">
        <v>585</v>
      </c>
      <c r="D1848" t="s">
        <v>1269</v>
      </c>
      <c r="E1848">
        <v>341</v>
      </c>
      <c r="F1848">
        <v>416</v>
      </c>
      <c r="G1848">
        <v>64467</v>
      </c>
      <c r="H1848" t="s">
        <v>1270</v>
      </c>
      <c r="I1848" t="str">
        <f>VLOOKUP($B1848,SOCS_box_taxonomy!$B$2:$Z$948,6,0)</f>
        <v>Eukaryota</v>
      </c>
      <c r="J1848" t="str">
        <f>VLOOKUP($B1848,SOCS_box_taxonomy!$B$2:$Z$948,7,0)</f>
        <v xml:space="preserve"> Metazoa</v>
      </c>
      <c r="K1848" t="str">
        <f>VLOOKUP($B1848,SOCS_box_taxonomy!$B$2:$Z$948,8,0)</f>
        <v xml:space="preserve"> Chordata</v>
      </c>
      <c r="L1848" t="str">
        <f>VLOOKUP($B1848,SOCS_box_taxonomy!$B$2:$Z$948,9,0)</f>
        <v xml:space="preserve"> Craniata</v>
      </c>
      <c r="M1848" t="str">
        <f>VLOOKUP($B1848,SOCS_box_taxonomy!$B$2:$Z$948,10,0)</f>
        <v xml:space="preserve"> Vertebrata</v>
      </c>
      <c r="N1848" t="str">
        <f>VLOOKUP($B1848,SOCS_box_taxonomy!$B$2:$Z$948,11,0)</f>
        <v xml:space="preserve"> Euteleostomi</v>
      </c>
      <c r="O1848" t="str">
        <f>VLOOKUP($B1848,SOCS_box_taxonomy!$B$2:$Z$948,12,0)</f>
        <v>Actinopterygii</v>
      </c>
      <c r="P1848" t="str">
        <f>VLOOKUP($B1848,SOCS_box_taxonomy!$B$2:$Z$948,13,0)</f>
        <v xml:space="preserve"> Neopterygii</v>
      </c>
      <c r="Q1848" t="str">
        <f>VLOOKUP($B1848,SOCS_box_taxonomy!$B$2:$Z$948,14,0)</f>
        <v xml:space="preserve"> Teleostei</v>
      </c>
      <c r="R1848" t="str">
        <f>VLOOKUP($B1848,SOCS_box_taxonomy!$B$2:$Z$948,15,0)</f>
        <v xml:space="preserve"> Ostariophysi</v>
      </c>
      <c r="S1848" t="str">
        <f>VLOOKUP($B1848,SOCS_box_taxonomy!$B$2:$Z$948,16,0)</f>
        <v xml:space="preserve"> Cypriniformes</v>
      </c>
      <c r="T1848" t="str">
        <f>VLOOKUP($B1848,SOCS_box_taxonomy!$B$2:$Z$948,17,0)</f>
        <v>Cyprinidae</v>
      </c>
      <c r="U1848" t="str">
        <f>VLOOKUP($B1848,SOCS_box_taxonomy!$B$2:$Z$948,18,0)</f>
        <v xml:space="preserve"> Danio.</v>
      </c>
      <c r="V1848">
        <f>VLOOKUP($B1848,SOCS_box_taxonomy!$B$2:$Z$948,19,0)</f>
        <v>0</v>
      </c>
      <c r="W1848">
        <f>VLOOKUP($B1848,SOCS_box_taxonomy!$B$2:$Z$948,20,0)</f>
        <v>0</v>
      </c>
      <c r="X1848">
        <f>VLOOKUP($B1848,SOCS_box_taxonomy!$B$2:$Z$948,21,0)</f>
        <v>0</v>
      </c>
      <c r="Y1848">
        <f>VLOOKUP($B1848,SOCS_box_taxonomy!$B$2:$Z$948,22,0)</f>
        <v>0</v>
      </c>
    </row>
    <row r="1849" spans="1:26">
      <c r="A1849" t="s">
        <v>850</v>
      </c>
      <c r="B1849" t="s">
        <v>1903</v>
      </c>
      <c r="C1849">
        <v>585</v>
      </c>
      <c r="D1849" t="s">
        <v>21</v>
      </c>
      <c r="E1849">
        <v>531</v>
      </c>
      <c r="F1849">
        <v>573</v>
      </c>
      <c r="G1849">
        <v>1016</v>
      </c>
      <c r="H1849" t="s">
        <v>1265</v>
      </c>
      <c r="I1849" t="str">
        <f>VLOOKUP($B1849,SOCS_box_taxonomy!$B$2:$Z$948,6,0)</f>
        <v>Eukaryota</v>
      </c>
      <c r="J1849" t="str">
        <f>VLOOKUP($B1849,SOCS_box_taxonomy!$B$2:$Z$948,7,0)</f>
        <v xml:space="preserve"> Metazoa</v>
      </c>
      <c r="K1849" t="str">
        <f>VLOOKUP($B1849,SOCS_box_taxonomy!$B$2:$Z$948,8,0)</f>
        <v xml:space="preserve"> Chordata</v>
      </c>
      <c r="L1849" t="str">
        <f>VLOOKUP($B1849,SOCS_box_taxonomy!$B$2:$Z$948,9,0)</f>
        <v xml:space="preserve"> Craniata</v>
      </c>
      <c r="M1849" t="str">
        <f>VLOOKUP($B1849,SOCS_box_taxonomy!$B$2:$Z$948,10,0)</f>
        <v xml:space="preserve"> Vertebrata</v>
      </c>
      <c r="N1849" t="str">
        <f>VLOOKUP($B1849,SOCS_box_taxonomy!$B$2:$Z$948,11,0)</f>
        <v xml:space="preserve"> Euteleostomi</v>
      </c>
      <c r="O1849" t="str">
        <f>VLOOKUP($B1849,SOCS_box_taxonomy!$B$2:$Z$948,12,0)</f>
        <v>Actinopterygii</v>
      </c>
      <c r="P1849" t="str">
        <f>VLOOKUP($B1849,SOCS_box_taxonomy!$B$2:$Z$948,13,0)</f>
        <v xml:space="preserve"> Neopterygii</v>
      </c>
      <c r="Q1849" t="str">
        <f>VLOOKUP($B1849,SOCS_box_taxonomy!$B$2:$Z$948,14,0)</f>
        <v xml:space="preserve"> Teleostei</v>
      </c>
      <c r="R1849" t="str">
        <f>VLOOKUP($B1849,SOCS_box_taxonomy!$B$2:$Z$948,15,0)</f>
        <v xml:space="preserve"> Ostariophysi</v>
      </c>
      <c r="S1849" t="str">
        <f>VLOOKUP($B1849,SOCS_box_taxonomy!$B$2:$Z$948,16,0)</f>
        <v xml:space="preserve"> Cypriniformes</v>
      </c>
      <c r="T1849" t="str">
        <f>VLOOKUP($B1849,SOCS_box_taxonomy!$B$2:$Z$948,17,0)</f>
        <v>Cyprinidae</v>
      </c>
      <c r="U1849" t="str">
        <f>VLOOKUP($B1849,SOCS_box_taxonomy!$B$2:$Z$948,18,0)</f>
        <v xml:space="preserve"> Danio.</v>
      </c>
      <c r="V1849">
        <f>VLOOKUP($B1849,SOCS_box_taxonomy!$B$2:$Z$948,19,0)</f>
        <v>0</v>
      </c>
      <c r="W1849">
        <f>VLOOKUP($B1849,SOCS_box_taxonomy!$B$2:$Z$948,20,0)</f>
        <v>0</v>
      </c>
      <c r="X1849">
        <f>VLOOKUP($B1849,SOCS_box_taxonomy!$B$2:$Z$948,21,0)</f>
        <v>0</v>
      </c>
      <c r="Y1849">
        <f>VLOOKUP($B1849,SOCS_box_taxonomy!$B$2:$Z$948,22,0)</f>
        <v>0</v>
      </c>
      <c r="Z1849">
        <f>$F1849-$E1849+1</f>
        <v>43</v>
      </c>
    </row>
    <row r="1850" spans="1:26">
      <c r="A1850" t="s">
        <v>851</v>
      </c>
      <c r="B1850" t="s">
        <v>1904</v>
      </c>
      <c r="C1850">
        <v>615</v>
      </c>
      <c r="D1850" t="s">
        <v>1269</v>
      </c>
      <c r="E1850">
        <v>114</v>
      </c>
      <c r="F1850">
        <v>208</v>
      </c>
      <c r="G1850">
        <v>64467</v>
      </c>
      <c r="H1850" t="s">
        <v>1270</v>
      </c>
      <c r="I1850" t="str">
        <f>VLOOKUP($B1850,SOCS_box_taxonomy!$B$2:$Z$948,6,0)</f>
        <v>Eukaryota</v>
      </c>
      <c r="J1850" t="str">
        <f>VLOOKUP($B1850,SOCS_box_taxonomy!$B$2:$Z$948,7,0)</f>
        <v xml:space="preserve"> Metazoa</v>
      </c>
      <c r="K1850" t="str">
        <f>VLOOKUP($B1850,SOCS_box_taxonomy!$B$2:$Z$948,8,0)</f>
        <v xml:space="preserve"> Chordata</v>
      </c>
      <c r="L1850" t="str">
        <f>VLOOKUP($B1850,SOCS_box_taxonomy!$B$2:$Z$948,9,0)</f>
        <v xml:space="preserve"> Craniata</v>
      </c>
      <c r="M1850" t="str">
        <f>VLOOKUP($B1850,SOCS_box_taxonomy!$B$2:$Z$948,10,0)</f>
        <v xml:space="preserve"> Vertebrata</v>
      </c>
      <c r="N1850" t="str">
        <f>VLOOKUP($B1850,SOCS_box_taxonomy!$B$2:$Z$948,11,0)</f>
        <v xml:space="preserve"> Euteleostomi</v>
      </c>
      <c r="O1850" t="str">
        <f>VLOOKUP($B1850,SOCS_box_taxonomy!$B$2:$Z$948,12,0)</f>
        <v>Mammalia</v>
      </c>
      <c r="P1850" t="str">
        <f>VLOOKUP($B1850,SOCS_box_taxonomy!$B$2:$Z$948,13,0)</f>
        <v xml:space="preserve"> Eutheria</v>
      </c>
      <c r="Q1850" t="str">
        <f>VLOOKUP($B1850,SOCS_box_taxonomy!$B$2:$Z$948,14,0)</f>
        <v xml:space="preserve"> Euarchontoglires</v>
      </c>
      <c r="R1850" t="str">
        <f>VLOOKUP($B1850,SOCS_box_taxonomy!$B$2:$Z$948,15,0)</f>
        <v xml:space="preserve"> Glires</v>
      </c>
      <c r="S1850" t="str">
        <f>VLOOKUP($B1850,SOCS_box_taxonomy!$B$2:$Z$948,16,0)</f>
        <v xml:space="preserve"> Rodentia</v>
      </c>
      <c r="T1850" t="str">
        <f>VLOOKUP($B1850,SOCS_box_taxonomy!$B$2:$Z$948,17,0)</f>
        <v xml:space="preserve"> Sciurognathi</v>
      </c>
      <c r="U1850" t="str">
        <f>VLOOKUP($B1850,SOCS_box_taxonomy!$B$2:$Z$948,18,0)</f>
        <v>Muroidea</v>
      </c>
      <c r="V1850" t="str">
        <f>VLOOKUP($B1850,SOCS_box_taxonomy!$B$2:$Z$948,19,0)</f>
        <v xml:space="preserve"> Muridae</v>
      </c>
      <c r="W1850" t="str">
        <f>VLOOKUP($B1850,SOCS_box_taxonomy!$B$2:$Z$948,20,0)</f>
        <v xml:space="preserve"> Murinae</v>
      </c>
      <c r="X1850" t="str">
        <f>VLOOKUP($B1850,SOCS_box_taxonomy!$B$2:$Z$948,21,0)</f>
        <v xml:space="preserve"> Mus</v>
      </c>
      <c r="Y1850" t="str">
        <f>VLOOKUP($B1850,SOCS_box_taxonomy!$B$2:$Z$948,22,0)</f>
        <v xml:space="preserve"> Mus.</v>
      </c>
    </row>
    <row r="1851" spans="1:26">
      <c r="A1851" t="s">
        <v>851</v>
      </c>
      <c r="B1851" t="s">
        <v>1904</v>
      </c>
      <c r="C1851">
        <v>615</v>
      </c>
      <c r="D1851" t="s">
        <v>1269</v>
      </c>
      <c r="E1851">
        <v>208</v>
      </c>
      <c r="F1851">
        <v>274</v>
      </c>
      <c r="G1851">
        <v>64467</v>
      </c>
      <c r="H1851" t="s">
        <v>1270</v>
      </c>
      <c r="I1851" t="str">
        <f>VLOOKUP($B1851,SOCS_box_taxonomy!$B$2:$Z$948,6,0)</f>
        <v>Eukaryota</v>
      </c>
      <c r="J1851" t="str">
        <f>VLOOKUP($B1851,SOCS_box_taxonomy!$B$2:$Z$948,7,0)</f>
        <v xml:space="preserve"> Metazoa</v>
      </c>
      <c r="K1851" t="str">
        <f>VLOOKUP($B1851,SOCS_box_taxonomy!$B$2:$Z$948,8,0)</f>
        <v xml:space="preserve"> Chordata</v>
      </c>
      <c r="L1851" t="str">
        <f>VLOOKUP($B1851,SOCS_box_taxonomy!$B$2:$Z$948,9,0)</f>
        <v xml:space="preserve"> Craniata</v>
      </c>
      <c r="M1851" t="str">
        <f>VLOOKUP($B1851,SOCS_box_taxonomy!$B$2:$Z$948,10,0)</f>
        <v xml:space="preserve"> Vertebrata</v>
      </c>
      <c r="N1851" t="str">
        <f>VLOOKUP($B1851,SOCS_box_taxonomy!$B$2:$Z$948,11,0)</f>
        <v xml:space="preserve"> Euteleostomi</v>
      </c>
      <c r="O1851" t="str">
        <f>VLOOKUP($B1851,SOCS_box_taxonomy!$B$2:$Z$948,12,0)</f>
        <v>Mammalia</v>
      </c>
      <c r="P1851" t="str">
        <f>VLOOKUP($B1851,SOCS_box_taxonomy!$B$2:$Z$948,13,0)</f>
        <v xml:space="preserve"> Eutheria</v>
      </c>
      <c r="Q1851" t="str">
        <f>VLOOKUP($B1851,SOCS_box_taxonomy!$B$2:$Z$948,14,0)</f>
        <v xml:space="preserve"> Euarchontoglires</v>
      </c>
      <c r="R1851" t="str">
        <f>VLOOKUP($B1851,SOCS_box_taxonomy!$B$2:$Z$948,15,0)</f>
        <v xml:space="preserve"> Glires</v>
      </c>
      <c r="S1851" t="str">
        <f>VLOOKUP($B1851,SOCS_box_taxonomy!$B$2:$Z$948,16,0)</f>
        <v xml:space="preserve"> Rodentia</v>
      </c>
      <c r="T1851" t="str">
        <f>VLOOKUP($B1851,SOCS_box_taxonomy!$B$2:$Z$948,17,0)</f>
        <v xml:space="preserve"> Sciurognathi</v>
      </c>
      <c r="U1851" t="str">
        <f>VLOOKUP($B1851,SOCS_box_taxonomy!$B$2:$Z$948,18,0)</f>
        <v>Muroidea</v>
      </c>
      <c r="V1851" t="str">
        <f>VLOOKUP($B1851,SOCS_box_taxonomy!$B$2:$Z$948,19,0)</f>
        <v xml:space="preserve"> Muridae</v>
      </c>
      <c r="W1851" t="str">
        <f>VLOOKUP($B1851,SOCS_box_taxonomy!$B$2:$Z$948,20,0)</f>
        <v xml:space="preserve"> Murinae</v>
      </c>
      <c r="X1851" t="str">
        <f>VLOOKUP($B1851,SOCS_box_taxonomy!$B$2:$Z$948,21,0)</f>
        <v xml:space="preserve"> Mus</v>
      </c>
      <c r="Y1851" t="str">
        <f>VLOOKUP($B1851,SOCS_box_taxonomy!$B$2:$Z$948,22,0)</f>
        <v xml:space="preserve"> Mus.</v>
      </c>
    </row>
    <row r="1852" spans="1:26">
      <c r="A1852" t="s">
        <v>851</v>
      </c>
      <c r="B1852" t="s">
        <v>1904</v>
      </c>
      <c r="C1852">
        <v>615</v>
      </c>
      <c r="D1852" t="s">
        <v>1269</v>
      </c>
      <c r="E1852">
        <v>273</v>
      </c>
      <c r="F1852">
        <v>340</v>
      </c>
      <c r="G1852">
        <v>64467</v>
      </c>
      <c r="H1852" t="s">
        <v>1270</v>
      </c>
      <c r="I1852" t="str">
        <f>VLOOKUP($B1852,SOCS_box_taxonomy!$B$2:$Z$948,6,0)</f>
        <v>Eukaryota</v>
      </c>
      <c r="J1852" t="str">
        <f>VLOOKUP($B1852,SOCS_box_taxonomy!$B$2:$Z$948,7,0)</f>
        <v xml:space="preserve"> Metazoa</v>
      </c>
      <c r="K1852" t="str">
        <f>VLOOKUP($B1852,SOCS_box_taxonomy!$B$2:$Z$948,8,0)</f>
        <v xml:space="preserve"> Chordata</v>
      </c>
      <c r="L1852" t="str">
        <f>VLOOKUP($B1852,SOCS_box_taxonomy!$B$2:$Z$948,9,0)</f>
        <v xml:space="preserve"> Craniata</v>
      </c>
      <c r="M1852" t="str">
        <f>VLOOKUP($B1852,SOCS_box_taxonomy!$B$2:$Z$948,10,0)</f>
        <v xml:space="preserve"> Vertebrata</v>
      </c>
      <c r="N1852" t="str">
        <f>VLOOKUP($B1852,SOCS_box_taxonomy!$B$2:$Z$948,11,0)</f>
        <v xml:space="preserve"> Euteleostomi</v>
      </c>
      <c r="O1852" t="str">
        <f>VLOOKUP($B1852,SOCS_box_taxonomy!$B$2:$Z$948,12,0)</f>
        <v>Mammalia</v>
      </c>
      <c r="P1852" t="str">
        <f>VLOOKUP($B1852,SOCS_box_taxonomy!$B$2:$Z$948,13,0)</f>
        <v xml:space="preserve"> Eutheria</v>
      </c>
      <c r="Q1852" t="str">
        <f>VLOOKUP($B1852,SOCS_box_taxonomy!$B$2:$Z$948,14,0)</f>
        <v xml:space="preserve"> Euarchontoglires</v>
      </c>
      <c r="R1852" t="str">
        <f>VLOOKUP($B1852,SOCS_box_taxonomy!$B$2:$Z$948,15,0)</f>
        <v xml:space="preserve"> Glires</v>
      </c>
      <c r="S1852" t="str">
        <f>VLOOKUP($B1852,SOCS_box_taxonomy!$B$2:$Z$948,16,0)</f>
        <v xml:space="preserve"> Rodentia</v>
      </c>
      <c r="T1852" t="str">
        <f>VLOOKUP($B1852,SOCS_box_taxonomy!$B$2:$Z$948,17,0)</f>
        <v xml:space="preserve"> Sciurognathi</v>
      </c>
      <c r="U1852" t="str">
        <f>VLOOKUP($B1852,SOCS_box_taxonomy!$B$2:$Z$948,18,0)</f>
        <v>Muroidea</v>
      </c>
      <c r="V1852" t="str">
        <f>VLOOKUP($B1852,SOCS_box_taxonomy!$B$2:$Z$948,19,0)</f>
        <v xml:space="preserve"> Muridae</v>
      </c>
      <c r="W1852" t="str">
        <f>VLOOKUP($B1852,SOCS_box_taxonomy!$B$2:$Z$948,20,0)</f>
        <v xml:space="preserve"> Murinae</v>
      </c>
      <c r="X1852" t="str">
        <f>VLOOKUP($B1852,SOCS_box_taxonomy!$B$2:$Z$948,21,0)</f>
        <v xml:space="preserve"> Mus</v>
      </c>
      <c r="Y1852" t="str">
        <f>VLOOKUP($B1852,SOCS_box_taxonomy!$B$2:$Z$948,22,0)</f>
        <v xml:space="preserve"> Mus.</v>
      </c>
    </row>
    <row r="1853" spans="1:26">
      <c r="A1853" t="s">
        <v>851</v>
      </c>
      <c r="B1853" t="s">
        <v>1904</v>
      </c>
      <c r="C1853">
        <v>615</v>
      </c>
      <c r="D1853" t="s">
        <v>1269</v>
      </c>
      <c r="E1853">
        <v>314</v>
      </c>
      <c r="F1853">
        <v>414</v>
      </c>
      <c r="G1853">
        <v>64467</v>
      </c>
      <c r="H1853" t="s">
        <v>1270</v>
      </c>
      <c r="I1853" t="str">
        <f>VLOOKUP($B1853,SOCS_box_taxonomy!$B$2:$Z$948,6,0)</f>
        <v>Eukaryota</v>
      </c>
      <c r="J1853" t="str">
        <f>VLOOKUP($B1853,SOCS_box_taxonomy!$B$2:$Z$948,7,0)</f>
        <v xml:space="preserve"> Metazoa</v>
      </c>
      <c r="K1853" t="str">
        <f>VLOOKUP($B1853,SOCS_box_taxonomy!$B$2:$Z$948,8,0)</f>
        <v xml:space="preserve"> Chordata</v>
      </c>
      <c r="L1853" t="str">
        <f>VLOOKUP($B1853,SOCS_box_taxonomy!$B$2:$Z$948,9,0)</f>
        <v xml:space="preserve"> Craniata</v>
      </c>
      <c r="M1853" t="str">
        <f>VLOOKUP($B1853,SOCS_box_taxonomy!$B$2:$Z$948,10,0)</f>
        <v xml:space="preserve"> Vertebrata</v>
      </c>
      <c r="N1853" t="str">
        <f>VLOOKUP($B1853,SOCS_box_taxonomy!$B$2:$Z$948,11,0)</f>
        <v xml:space="preserve"> Euteleostomi</v>
      </c>
      <c r="O1853" t="str">
        <f>VLOOKUP($B1853,SOCS_box_taxonomy!$B$2:$Z$948,12,0)</f>
        <v>Mammalia</v>
      </c>
      <c r="P1853" t="str">
        <f>VLOOKUP($B1853,SOCS_box_taxonomy!$B$2:$Z$948,13,0)</f>
        <v xml:space="preserve"> Eutheria</v>
      </c>
      <c r="Q1853" t="str">
        <f>VLOOKUP($B1853,SOCS_box_taxonomy!$B$2:$Z$948,14,0)</f>
        <v xml:space="preserve"> Euarchontoglires</v>
      </c>
      <c r="R1853" t="str">
        <f>VLOOKUP($B1853,SOCS_box_taxonomy!$B$2:$Z$948,15,0)</f>
        <v xml:space="preserve"> Glires</v>
      </c>
      <c r="S1853" t="str">
        <f>VLOOKUP($B1853,SOCS_box_taxonomy!$B$2:$Z$948,16,0)</f>
        <v xml:space="preserve"> Rodentia</v>
      </c>
      <c r="T1853" t="str">
        <f>VLOOKUP($B1853,SOCS_box_taxonomy!$B$2:$Z$948,17,0)</f>
        <v xml:space="preserve"> Sciurognathi</v>
      </c>
      <c r="U1853" t="str">
        <f>VLOOKUP($B1853,SOCS_box_taxonomy!$B$2:$Z$948,18,0)</f>
        <v>Muroidea</v>
      </c>
      <c r="V1853" t="str">
        <f>VLOOKUP($B1853,SOCS_box_taxonomy!$B$2:$Z$948,19,0)</f>
        <v xml:space="preserve"> Muridae</v>
      </c>
      <c r="W1853" t="str">
        <f>VLOOKUP($B1853,SOCS_box_taxonomy!$B$2:$Z$948,20,0)</f>
        <v xml:space="preserve"> Murinae</v>
      </c>
      <c r="X1853" t="str">
        <f>VLOOKUP($B1853,SOCS_box_taxonomy!$B$2:$Z$948,21,0)</f>
        <v xml:space="preserve"> Mus</v>
      </c>
      <c r="Y1853" t="str">
        <f>VLOOKUP($B1853,SOCS_box_taxonomy!$B$2:$Z$948,22,0)</f>
        <v xml:space="preserve"> Mus.</v>
      </c>
    </row>
    <row r="1854" spans="1:26">
      <c r="A1854" t="s">
        <v>851</v>
      </c>
      <c r="B1854" t="s">
        <v>1904</v>
      </c>
      <c r="C1854">
        <v>615</v>
      </c>
      <c r="D1854" t="s">
        <v>1269</v>
      </c>
      <c r="E1854">
        <v>346</v>
      </c>
      <c r="F1854">
        <v>444</v>
      </c>
      <c r="G1854">
        <v>64467</v>
      </c>
      <c r="H1854" t="s">
        <v>1270</v>
      </c>
      <c r="I1854" t="str">
        <f>VLOOKUP($B1854,SOCS_box_taxonomy!$B$2:$Z$948,6,0)</f>
        <v>Eukaryota</v>
      </c>
      <c r="J1854" t="str">
        <f>VLOOKUP($B1854,SOCS_box_taxonomy!$B$2:$Z$948,7,0)</f>
        <v xml:space="preserve"> Metazoa</v>
      </c>
      <c r="K1854" t="str">
        <f>VLOOKUP($B1854,SOCS_box_taxonomy!$B$2:$Z$948,8,0)</f>
        <v xml:space="preserve"> Chordata</v>
      </c>
      <c r="L1854" t="str">
        <f>VLOOKUP($B1854,SOCS_box_taxonomy!$B$2:$Z$948,9,0)</f>
        <v xml:space="preserve"> Craniata</v>
      </c>
      <c r="M1854" t="str">
        <f>VLOOKUP($B1854,SOCS_box_taxonomy!$B$2:$Z$948,10,0)</f>
        <v xml:space="preserve"> Vertebrata</v>
      </c>
      <c r="N1854" t="str">
        <f>VLOOKUP($B1854,SOCS_box_taxonomy!$B$2:$Z$948,11,0)</f>
        <v xml:space="preserve"> Euteleostomi</v>
      </c>
      <c r="O1854" t="str">
        <f>VLOOKUP($B1854,SOCS_box_taxonomy!$B$2:$Z$948,12,0)</f>
        <v>Mammalia</v>
      </c>
      <c r="P1854" t="str">
        <f>VLOOKUP($B1854,SOCS_box_taxonomy!$B$2:$Z$948,13,0)</f>
        <v xml:space="preserve"> Eutheria</v>
      </c>
      <c r="Q1854" t="str">
        <f>VLOOKUP($B1854,SOCS_box_taxonomy!$B$2:$Z$948,14,0)</f>
        <v xml:space="preserve"> Euarchontoglires</v>
      </c>
      <c r="R1854" t="str">
        <f>VLOOKUP($B1854,SOCS_box_taxonomy!$B$2:$Z$948,15,0)</f>
        <v xml:space="preserve"> Glires</v>
      </c>
      <c r="S1854" t="str">
        <f>VLOOKUP($B1854,SOCS_box_taxonomy!$B$2:$Z$948,16,0)</f>
        <v xml:space="preserve"> Rodentia</v>
      </c>
      <c r="T1854" t="str">
        <f>VLOOKUP($B1854,SOCS_box_taxonomy!$B$2:$Z$948,17,0)</f>
        <v xml:space="preserve"> Sciurognathi</v>
      </c>
      <c r="U1854" t="str">
        <f>VLOOKUP($B1854,SOCS_box_taxonomy!$B$2:$Z$948,18,0)</f>
        <v>Muroidea</v>
      </c>
      <c r="V1854" t="str">
        <f>VLOOKUP($B1854,SOCS_box_taxonomy!$B$2:$Z$948,19,0)</f>
        <v xml:space="preserve"> Muridae</v>
      </c>
      <c r="W1854" t="str">
        <f>VLOOKUP($B1854,SOCS_box_taxonomy!$B$2:$Z$948,20,0)</f>
        <v xml:space="preserve"> Murinae</v>
      </c>
      <c r="X1854" t="str">
        <f>VLOOKUP($B1854,SOCS_box_taxonomy!$B$2:$Z$948,21,0)</f>
        <v xml:space="preserve"> Mus</v>
      </c>
      <c r="Y1854" t="str">
        <f>VLOOKUP($B1854,SOCS_box_taxonomy!$B$2:$Z$948,22,0)</f>
        <v xml:space="preserve"> Mus.</v>
      </c>
    </row>
    <row r="1855" spans="1:26">
      <c r="A1855" t="s">
        <v>851</v>
      </c>
      <c r="B1855" t="s">
        <v>1904</v>
      </c>
      <c r="C1855">
        <v>615</v>
      </c>
      <c r="D1855" t="s">
        <v>21</v>
      </c>
      <c r="E1855">
        <v>559</v>
      </c>
      <c r="F1855">
        <v>601</v>
      </c>
      <c r="G1855">
        <v>1016</v>
      </c>
      <c r="H1855" t="s">
        <v>1265</v>
      </c>
      <c r="I1855" t="str">
        <f>VLOOKUP($B1855,SOCS_box_taxonomy!$B$2:$Z$948,6,0)</f>
        <v>Eukaryota</v>
      </c>
      <c r="J1855" t="str">
        <f>VLOOKUP($B1855,SOCS_box_taxonomy!$B$2:$Z$948,7,0)</f>
        <v xml:space="preserve"> Metazoa</v>
      </c>
      <c r="K1855" t="str">
        <f>VLOOKUP($B1855,SOCS_box_taxonomy!$B$2:$Z$948,8,0)</f>
        <v xml:space="preserve"> Chordata</v>
      </c>
      <c r="L1855" t="str">
        <f>VLOOKUP($B1855,SOCS_box_taxonomy!$B$2:$Z$948,9,0)</f>
        <v xml:space="preserve"> Craniata</v>
      </c>
      <c r="M1855" t="str">
        <f>VLOOKUP($B1855,SOCS_box_taxonomy!$B$2:$Z$948,10,0)</f>
        <v xml:space="preserve"> Vertebrata</v>
      </c>
      <c r="N1855" t="str">
        <f>VLOOKUP($B1855,SOCS_box_taxonomy!$B$2:$Z$948,11,0)</f>
        <v xml:space="preserve"> Euteleostomi</v>
      </c>
      <c r="O1855" t="str">
        <f>VLOOKUP($B1855,SOCS_box_taxonomy!$B$2:$Z$948,12,0)</f>
        <v>Mammalia</v>
      </c>
      <c r="P1855" t="str">
        <f>VLOOKUP($B1855,SOCS_box_taxonomy!$B$2:$Z$948,13,0)</f>
        <v xml:space="preserve"> Eutheria</v>
      </c>
      <c r="Q1855" t="str">
        <f>VLOOKUP($B1855,SOCS_box_taxonomy!$B$2:$Z$948,14,0)</f>
        <v xml:space="preserve"> Euarchontoglires</v>
      </c>
      <c r="R1855" t="str">
        <f>VLOOKUP($B1855,SOCS_box_taxonomy!$B$2:$Z$948,15,0)</f>
        <v xml:space="preserve"> Glires</v>
      </c>
      <c r="S1855" t="str">
        <f>VLOOKUP($B1855,SOCS_box_taxonomy!$B$2:$Z$948,16,0)</f>
        <v xml:space="preserve"> Rodentia</v>
      </c>
      <c r="T1855" t="str">
        <f>VLOOKUP($B1855,SOCS_box_taxonomy!$B$2:$Z$948,17,0)</f>
        <v xml:space="preserve"> Sciurognathi</v>
      </c>
      <c r="U1855" t="str">
        <f>VLOOKUP($B1855,SOCS_box_taxonomy!$B$2:$Z$948,18,0)</f>
        <v>Muroidea</v>
      </c>
      <c r="V1855" t="str">
        <f>VLOOKUP($B1855,SOCS_box_taxonomy!$B$2:$Z$948,19,0)</f>
        <v xml:space="preserve"> Muridae</v>
      </c>
      <c r="W1855" t="str">
        <f>VLOOKUP($B1855,SOCS_box_taxonomy!$B$2:$Z$948,20,0)</f>
        <v xml:space="preserve"> Murinae</v>
      </c>
      <c r="X1855" t="str">
        <f>VLOOKUP($B1855,SOCS_box_taxonomy!$B$2:$Z$948,21,0)</f>
        <v xml:space="preserve"> Mus</v>
      </c>
      <c r="Y1855" t="str">
        <f>VLOOKUP($B1855,SOCS_box_taxonomy!$B$2:$Z$948,22,0)</f>
        <v xml:space="preserve"> Mus.</v>
      </c>
      <c r="Z1855">
        <f>$F1855-$E1855+1</f>
        <v>43</v>
      </c>
    </row>
    <row r="1856" spans="1:26">
      <c r="A1856" t="s">
        <v>852</v>
      </c>
      <c r="B1856" t="s">
        <v>1905</v>
      </c>
      <c r="C1856">
        <v>743</v>
      </c>
      <c r="D1856" t="s">
        <v>1286</v>
      </c>
      <c r="E1856">
        <v>572</v>
      </c>
      <c r="F1856">
        <v>647</v>
      </c>
      <c r="G1856">
        <v>4403</v>
      </c>
      <c r="H1856" t="s">
        <v>1287</v>
      </c>
      <c r="I1856" t="str">
        <f>VLOOKUP($B1856,SOCS_box_taxonomy!$B$2:$Z$948,6,0)</f>
        <v>Eukaryota</v>
      </c>
      <c r="J1856" t="str">
        <f>VLOOKUP($B1856,SOCS_box_taxonomy!$B$2:$Z$948,7,0)</f>
        <v xml:space="preserve"> Metazoa</v>
      </c>
      <c r="K1856" t="str">
        <f>VLOOKUP($B1856,SOCS_box_taxonomy!$B$2:$Z$948,8,0)</f>
        <v xml:space="preserve"> Ecdysozoa</v>
      </c>
      <c r="L1856" t="str">
        <f>VLOOKUP($B1856,SOCS_box_taxonomy!$B$2:$Z$948,9,0)</f>
        <v xml:space="preserve"> Arthropoda</v>
      </c>
      <c r="M1856" t="str">
        <f>VLOOKUP($B1856,SOCS_box_taxonomy!$B$2:$Z$948,10,0)</f>
        <v xml:space="preserve"> Hexapoda</v>
      </c>
      <c r="N1856" t="str">
        <f>VLOOKUP($B1856,SOCS_box_taxonomy!$B$2:$Z$948,11,0)</f>
        <v xml:space="preserve"> Insecta</v>
      </c>
      <c r="O1856" t="str">
        <f>VLOOKUP($B1856,SOCS_box_taxonomy!$B$2:$Z$948,12,0)</f>
        <v>Pterygota</v>
      </c>
      <c r="P1856" t="str">
        <f>VLOOKUP($B1856,SOCS_box_taxonomy!$B$2:$Z$948,13,0)</f>
        <v xml:space="preserve"> Neoptera</v>
      </c>
      <c r="Q1856" t="str">
        <f>VLOOKUP($B1856,SOCS_box_taxonomy!$B$2:$Z$948,14,0)</f>
        <v xml:space="preserve"> Endopterygota</v>
      </c>
      <c r="R1856" t="str">
        <f>VLOOKUP($B1856,SOCS_box_taxonomy!$B$2:$Z$948,15,0)</f>
        <v xml:space="preserve"> Diptera</v>
      </c>
      <c r="S1856" t="str">
        <f>VLOOKUP($B1856,SOCS_box_taxonomy!$B$2:$Z$948,16,0)</f>
        <v xml:space="preserve"> Brachycera</v>
      </c>
      <c r="T1856" t="str">
        <f>VLOOKUP($B1856,SOCS_box_taxonomy!$B$2:$Z$948,17,0)</f>
        <v xml:space="preserve"> Muscomorpha</v>
      </c>
      <c r="U1856" t="str">
        <f>VLOOKUP($B1856,SOCS_box_taxonomy!$B$2:$Z$948,18,0)</f>
        <v>Ephydroidea</v>
      </c>
      <c r="V1856" t="str">
        <f>VLOOKUP($B1856,SOCS_box_taxonomy!$B$2:$Z$948,19,0)</f>
        <v xml:space="preserve"> Drosophilidae</v>
      </c>
      <c r="W1856" t="str">
        <f>VLOOKUP($B1856,SOCS_box_taxonomy!$B$2:$Z$948,20,0)</f>
        <v xml:space="preserve"> Drosophila</v>
      </c>
      <c r="X1856" t="str">
        <f>VLOOKUP($B1856,SOCS_box_taxonomy!$B$2:$Z$948,21,0)</f>
        <v xml:space="preserve"> Sophophora.</v>
      </c>
      <c r="Y1856">
        <f>VLOOKUP($B1856,SOCS_box_taxonomy!$B$2:$Z$948,22,0)</f>
        <v>0</v>
      </c>
    </row>
    <row r="1857" spans="1:26">
      <c r="A1857" t="s">
        <v>852</v>
      </c>
      <c r="B1857" t="s">
        <v>1905</v>
      </c>
      <c r="C1857">
        <v>743</v>
      </c>
      <c r="D1857" t="s">
        <v>21</v>
      </c>
      <c r="E1857">
        <v>684</v>
      </c>
      <c r="F1857">
        <v>721</v>
      </c>
      <c r="G1857">
        <v>1016</v>
      </c>
      <c r="H1857" t="s">
        <v>1265</v>
      </c>
      <c r="I1857" t="str">
        <f>VLOOKUP($B1857,SOCS_box_taxonomy!$B$2:$Z$948,6,0)</f>
        <v>Eukaryota</v>
      </c>
      <c r="J1857" t="str">
        <f>VLOOKUP($B1857,SOCS_box_taxonomy!$B$2:$Z$948,7,0)</f>
        <v xml:space="preserve"> Metazoa</v>
      </c>
      <c r="K1857" t="str">
        <f>VLOOKUP($B1857,SOCS_box_taxonomy!$B$2:$Z$948,8,0)</f>
        <v xml:space="preserve"> Ecdysozoa</v>
      </c>
      <c r="L1857" t="str">
        <f>VLOOKUP($B1857,SOCS_box_taxonomy!$B$2:$Z$948,9,0)</f>
        <v xml:space="preserve"> Arthropoda</v>
      </c>
      <c r="M1857" t="str">
        <f>VLOOKUP($B1857,SOCS_box_taxonomy!$B$2:$Z$948,10,0)</f>
        <v xml:space="preserve"> Hexapoda</v>
      </c>
      <c r="N1857" t="str">
        <f>VLOOKUP($B1857,SOCS_box_taxonomy!$B$2:$Z$948,11,0)</f>
        <v xml:space="preserve"> Insecta</v>
      </c>
      <c r="O1857" t="str">
        <f>VLOOKUP($B1857,SOCS_box_taxonomy!$B$2:$Z$948,12,0)</f>
        <v>Pterygota</v>
      </c>
      <c r="P1857" t="str">
        <f>VLOOKUP($B1857,SOCS_box_taxonomy!$B$2:$Z$948,13,0)</f>
        <v xml:space="preserve"> Neoptera</v>
      </c>
      <c r="Q1857" t="str">
        <f>VLOOKUP($B1857,SOCS_box_taxonomy!$B$2:$Z$948,14,0)</f>
        <v xml:space="preserve"> Endopterygota</v>
      </c>
      <c r="R1857" t="str">
        <f>VLOOKUP($B1857,SOCS_box_taxonomy!$B$2:$Z$948,15,0)</f>
        <v xml:space="preserve"> Diptera</v>
      </c>
      <c r="S1857" t="str">
        <f>VLOOKUP($B1857,SOCS_box_taxonomy!$B$2:$Z$948,16,0)</f>
        <v xml:space="preserve"> Brachycera</v>
      </c>
      <c r="T1857" t="str">
        <f>VLOOKUP($B1857,SOCS_box_taxonomy!$B$2:$Z$948,17,0)</f>
        <v xml:space="preserve"> Muscomorpha</v>
      </c>
      <c r="U1857" t="str">
        <f>VLOOKUP($B1857,SOCS_box_taxonomy!$B$2:$Z$948,18,0)</f>
        <v>Ephydroidea</v>
      </c>
      <c r="V1857" t="str">
        <f>VLOOKUP($B1857,SOCS_box_taxonomy!$B$2:$Z$948,19,0)</f>
        <v xml:space="preserve"> Drosophilidae</v>
      </c>
      <c r="W1857" t="str">
        <f>VLOOKUP($B1857,SOCS_box_taxonomy!$B$2:$Z$948,20,0)</f>
        <v xml:space="preserve"> Drosophila</v>
      </c>
      <c r="X1857" t="str">
        <f>VLOOKUP($B1857,SOCS_box_taxonomy!$B$2:$Z$948,21,0)</f>
        <v xml:space="preserve"> Sophophora.</v>
      </c>
      <c r="Y1857">
        <f>VLOOKUP($B1857,SOCS_box_taxonomy!$B$2:$Z$948,22,0)</f>
        <v>0</v>
      </c>
      <c r="Z1857">
        <f>$F1857-$E1857+1</f>
        <v>38</v>
      </c>
    </row>
    <row r="1858" spans="1:26">
      <c r="A1858" t="s">
        <v>852</v>
      </c>
      <c r="B1858" t="s">
        <v>1905</v>
      </c>
      <c r="C1858">
        <v>743</v>
      </c>
      <c r="D1858" t="s">
        <v>1288</v>
      </c>
      <c r="E1858">
        <v>1</v>
      </c>
      <c r="F1858">
        <v>551</v>
      </c>
      <c r="G1858">
        <v>52</v>
      </c>
      <c r="I1858" t="str">
        <f>VLOOKUP($B1858,SOCS_box_taxonomy!$B$2:$Z$948,6,0)</f>
        <v>Eukaryota</v>
      </c>
      <c r="J1858" t="str">
        <f>VLOOKUP($B1858,SOCS_box_taxonomy!$B$2:$Z$948,7,0)</f>
        <v xml:space="preserve"> Metazoa</v>
      </c>
      <c r="K1858" t="str">
        <f>VLOOKUP($B1858,SOCS_box_taxonomy!$B$2:$Z$948,8,0)</f>
        <v xml:space="preserve"> Ecdysozoa</v>
      </c>
      <c r="L1858" t="str">
        <f>VLOOKUP($B1858,SOCS_box_taxonomy!$B$2:$Z$948,9,0)</f>
        <v xml:space="preserve"> Arthropoda</v>
      </c>
      <c r="M1858" t="str">
        <f>VLOOKUP($B1858,SOCS_box_taxonomy!$B$2:$Z$948,10,0)</f>
        <v xml:space="preserve"> Hexapoda</v>
      </c>
      <c r="N1858" t="str">
        <f>VLOOKUP($B1858,SOCS_box_taxonomy!$B$2:$Z$948,11,0)</f>
        <v xml:space="preserve"> Insecta</v>
      </c>
      <c r="O1858" t="str">
        <f>VLOOKUP($B1858,SOCS_box_taxonomy!$B$2:$Z$948,12,0)</f>
        <v>Pterygota</v>
      </c>
      <c r="P1858" t="str">
        <f>VLOOKUP($B1858,SOCS_box_taxonomy!$B$2:$Z$948,13,0)</f>
        <v xml:space="preserve"> Neoptera</v>
      </c>
      <c r="Q1858" t="str">
        <f>VLOOKUP($B1858,SOCS_box_taxonomy!$B$2:$Z$948,14,0)</f>
        <v xml:space="preserve"> Endopterygota</v>
      </c>
      <c r="R1858" t="str">
        <f>VLOOKUP($B1858,SOCS_box_taxonomy!$B$2:$Z$948,15,0)</f>
        <v xml:space="preserve"> Diptera</v>
      </c>
      <c r="S1858" t="str">
        <f>VLOOKUP($B1858,SOCS_box_taxonomy!$B$2:$Z$948,16,0)</f>
        <v xml:space="preserve"> Brachycera</v>
      </c>
      <c r="T1858" t="str">
        <f>VLOOKUP($B1858,SOCS_box_taxonomy!$B$2:$Z$948,17,0)</f>
        <v xml:space="preserve"> Muscomorpha</v>
      </c>
      <c r="U1858" t="str">
        <f>VLOOKUP($B1858,SOCS_box_taxonomy!$B$2:$Z$948,18,0)</f>
        <v>Ephydroidea</v>
      </c>
      <c r="V1858" t="str">
        <f>VLOOKUP($B1858,SOCS_box_taxonomy!$B$2:$Z$948,19,0)</f>
        <v xml:space="preserve"> Drosophilidae</v>
      </c>
      <c r="W1858" t="str">
        <f>VLOOKUP($B1858,SOCS_box_taxonomy!$B$2:$Z$948,20,0)</f>
        <v xml:space="preserve"> Drosophila</v>
      </c>
      <c r="X1858" t="str">
        <f>VLOOKUP($B1858,SOCS_box_taxonomy!$B$2:$Z$948,21,0)</f>
        <v xml:space="preserve"> Sophophora.</v>
      </c>
      <c r="Y1858">
        <f>VLOOKUP($B1858,SOCS_box_taxonomy!$B$2:$Z$948,22,0)</f>
        <v>0</v>
      </c>
    </row>
    <row r="1859" spans="1:26">
      <c r="A1859" t="s">
        <v>853</v>
      </c>
      <c r="B1859" t="s">
        <v>1906</v>
      </c>
      <c r="C1859">
        <v>613</v>
      </c>
      <c r="D1859" t="s">
        <v>1269</v>
      </c>
      <c r="E1859">
        <v>155</v>
      </c>
      <c r="F1859">
        <v>239</v>
      </c>
      <c r="G1859">
        <v>64467</v>
      </c>
      <c r="H1859" t="s">
        <v>1270</v>
      </c>
      <c r="I1859" t="str">
        <f>VLOOKUP($B1859,SOCS_box_taxonomy!$B$2:$Z$948,6,0)</f>
        <v>Eukaryota</v>
      </c>
      <c r="J1859" t="str">
        <f>VLOOKUP($B1859,SOCS_box_taxonomy!$B$2:$Z$948,7,0)</f>
        <v xml:space="preserve"> Metazoa</v>
      </c>
      <c r="K1859" t="str">
        <f>VLOOKUP($B1859,SOCS_box_taxonomy!$B$2:$Z$948,8,0)</f>
        <v xml:space="preserve"> Ecdysozoa</v>
      </c>
      <c r="L1859" t="str">
        <f>VLOOKUP($B1859,SOCS_box_taxonomy!$B$2:$Z$948,9,0)</f>
        <v xml:space="preserve"> Nematoda</v>
      </c>
      <c r="M1859" t="str">
        <f>VLOOKUP($B1859,SOCS_box_taxonomy!$B$2:$Z$948,10,0)</f>
        <v xml:space="preserve"> Chromadorea</v>
      </c>
      <c r="N1859" t="str">
        <f>VLOOKUP($B1859,SOCS_box_taxonomy!$B$2:$Z$948,11,0)</f>
        <v xml:space="preserve"> Ascaridida</v>
      </c>
      <c r="O1859" t="str">
        <f>VLOOKUP($B1859,SOCS_box_taxonomy!$B$2:$Z$948,12,0)</f>
        <v>Ascaridoidea</v>
      </c>
      <c r="P1859" t="str">
        <f>VLOOKUP($B1859,SOCS_box_taxonomy!$B$2:$Z$948,13,0)</f>
        <v xml:space="preserve"> Ascarididae</v>
      </c>
      <c r="Q1859" t="str">
        <f>VLOOKUP($B1859,SOCS_box_taxonomy!$B$2:$Z$948,14,0)</f>
        <v xml:space="preserve"> Ascaris.</v>
      </c>
      <c r="R1859">
        <f>VLOOKUP($B1859,SOCS_box_taxonomy!$B$2:$Z$948,15,0)</f>
        <v>0</v>
      </c>
      <c r="S1859">
        <f>VLOOKUP($B1859,SOCS_box_taxonomy!$B$2:$Z$948,16,0)</f>
        <v>0</v>
      </c>
      <c r="T1859">
        <f>VLOOKUP($B1859,SOCS_box_taxonomy!$B$2:$Z$948,17,0)</f>
        <v>0</v>
      </c>
      <c r="U1859">
        <f>VLOOKUP($B1859,SOCS_box_taxonomy!$B$2:$Z$948,18,0)</f>
        <v>0</v>
      </c>
      <c r="V1859">
        <f>VLOOKUP($B1859,SOCS_box_taxonomy!$B$2:$Z$948,19,0)</f>
        <v>0</v>
      </c>
      <c r="W1859">
        <f>VLOOKUP($B1859,SOCS_box_taxonomy!$B$2:$Z$948,20,0)</f>
        <v>0</v>
      </c>
      <c r="X1859">
        <f>VLOOKUP($B1859,SOCS_box_taxonomy!$B$2:$Z$948,21,0)</f>
        <v>0</v>
      </c>
      <c r="Y1859">
        <f>VLOOKUP($B1859,SOCS_box_taxonomy!$B$2:$Z$948,22,0)</f>
        <v>0</v>
      </c>
    </row>
    <row r="1860" spans="1:26">
      <c r="A1860" t="s">
        <v>853</v>
      </c>
      <c r="B1860" t="s">
        <v>1906</v>
      </c>
      <c r="C1860">
        <v>613</v>
      </c>
      <c r="D1860" t="s">
        <v>1269</v>
      </c>
      <c r="E1860">
        <v>206</v>
      </c>
      <c r="F1860">
        <v>277</v>
      </c>
      <c r="G1860">
        <v>64467</v>
      </c>
      <c r="H1860" t="s">
        <v>1270</v>
      </c>
      <c r="I1860" t="str">
        <f>VLOOKUP($B1860,SOCS_box_taxonomy!$B$2:$Z$948,6,0)</f>
        <v>Eukaryota</v>
      </c>
      <c r="J1860" t="str">
        <f>VLOOKUP($B1860,SOCS_box_taxonomy!$B$2:$Z$948,7,0)</f>
        <v xml:space="preserve"> Metazoa</v>
      </c>
      <c r="K1860" t="str">
        <f>VLOOKUP($B1860,SOCS_box_taxonomy!$B$2:$Z$948,8,0)</f>
        <v xml:space="preserve"> Ecdysozoa</v>
      </c>
      <c r="L1860" t="str">
        <f>VLOOKUP($B1860,SOCS_box_taxonomy!$B$2:$Z$948,9,0)</f>
        <v xml:space="preserve"> Nematoda</v>
      </c>
      <c r="M1860" t="str">
        <f>VLOOKUP($B1860,SOCS_box_taxonomy!$B$2:$Z$948,10,0)</f>
        <v xml:space="preserve"> Chromadorea</v>
      </c>
      <c r="N1860" t="str">
        <f>VLOOKUP($B1860,SOCS_box_taxonomy!$B$2:$Z$948,11,0)</f>
        <v xml:space="preserve"> Ascaridida</v>
      </c>
      <c r="O1860" t="str">
        <f>VLOOKUP($B1860,SOCS_box_taxonomy!$B$2:$Z$948,12,0)</f>
        <v>Ascaridoidea</v>
      </c>
      <c r="P1860" t="str">
        <f>VLOOKUP($B1860,SOCS_box_taxonomy!$B$2:$Z$948,13,0)</f>
        <v xml:space="preserve"> Ascarididae</v>
      </c>
      <c r="Q1860" t="str">
        <f>VLOOKUP($B1860,SOCS_box_taxonomy!$B$2:$Z$948,14,0)</f>
        <v xml:space="preserve"> Ascaris.</v>
      </c>
      <c r="R1860">
        <f>VLOOKUP($B1860,SOCS_box_taxonomy!$B$2:$Z$948,15,0)</f>
        <v>0</v>
      </c>
      <c r="S1860">
        <f>VLOOKUP($B1860,SOCS_box_taxonomy!$B$2:$Z$948,16,0)</f>
        <v>0</v>
      </c>
      <c r="T1860">
        <f>VLOOKUP($B1860,SOCS_box_taxonomy!$B$2:$Z$948,17,0)</f>
        <v>0</v>
      </c>
      <c r="U1860">
        <f>VLOOKUP($B1860,SOCS_box_taxonomy!$B$2:$Z$948,18,0)</f>
        <v>0</v>
      </c>
      <c r="V1860">
        <f>VLOOKUP($B1860,SOCS_box_taxonomy!$B$2:$Z$948,19,0)</f>
        <v>0</v>
      </c>
      <c r="W1860">
        <f>VLOOKUP($B1860,SOCS_box_taxonomy!$B$2:$Z$948,20,0)</f>
        <v>0</v>
      </c>
      <c r="X1860">
        <f>VLOOKUP($B1860,SOCS_box_taxonomy!$B$2:$Z$948,21,0)</f>
        <v>0</v>
      </c>
      <c r="Y1860">
        <f>VLOOKUP($B1860,SOCS_box_taxonomy!$B$2:$Z$948,22,0)</f>
        <v>0</v>
      </c>
    </row>
    <row r="1861" spans="1:26">
      <c r="A1861" t="s">
        <v>853</v>
      </c>
      <c r="B1861" t="s">
        <v>1906</v>
      </c>
      <c r="C1861">
        <v>613</v>
      </c>
      <c r="D1861" t="s">
        <v>1269</v>
      </c>
      <c r="E1861">
        <v>248</v>
      </c>
      <c r="F1861">
        <v>353</v>
      </c>
      <c r="G1861">
        <v>64467</v>
      </c>
      <c r="H1861" t="s">
        <v>1270</v>
      </c>
      <c r="I1861" t="str">
        <f>VLOOKUP($B1861,SOCS_box_taxonomy!$B$2:$Z$948,6,0)</f>
        <v>Eukaryota</v>
      </c>
      <c r="J1861" t="str">
        <f>VLOOKUP($B1861,SOCS_box_taxonomy!$B$2:$Z$948,7,0)</f>
        <v xml:space="preserve"> Metazoa</v>
      </c>
      <c r="K1861" t="str">
        <f>VLOOKUP($B1861,SOCS_box_taxonomy!$B$2:$Z$948,8,0)</f>
        <v xml:space="preserve"> Ecdysozoa</v>
      </c>
      <c r="L1861" t="str">
        <f>VLOOKUP($B1861,SOCS_box_taxonomy!$B$2:$Z$948,9,0)</f>
        <v xml:space="preserve"> Nematoda</v>
      </c>
      <c r="M1861" t="str">
        <f>VLOOKUP($B1861,SOCS_box_taxonomy!$B$2:$Z$948,10,0)</f>
        <v xml:space="preserve"> Chromadorea</v>
      </c>
      <c r="N1861" t="str">
        <f>VLOOKUP($B1861,SOCS_box_taxonomy!$B$2:$Z$948,11,0)</f>
        <v xml:space="preserve"> Ascaridida</v>
      </c>
      <c r="O1861" t="str">
        <f>VLOOKUP($B1861,SOCS_box_taxonomy!$B$2:$Z$948,12,0)</f>
        <v>Ascaridoidea</v>
      </c>
      <c r="P1861" t="str">
        <f>VLOOKUP($B1861,SOCS_box_taxonomy!$B$2:$Z$948,13,0)</f>
        <v xml:space="preserve"> Ascarididae</v>
      </c>
      <c r="Q1861" t="str">
        <f>VLOOKUP($B1861,SOCS_box_taxonomy!$B$2:$Z$948,14,0)</f>
        <v xml:space="preserve"> Ascaris.</v>
      </c>
      <c r="R1861">
        <f>VLOOKUP($B1861,SOCS_box_taxonomy!$B$2:$Z$948,15,0)</f>
        <v>0</v>
      </c>
      <c r="S1861">
        <f>VLOOKUP($B1861,SOCS_box_taxonomy!$B$2:$Z$948,16,0)</f>
        <v>0</v>
      </c>
      <c r="T1861">
        <f>VLOOKUP($B1861,SOCS_box_taxonomy!$B$2:$Z$948,17,0)</f>
        <v>0</v>
      </c>
      <c r="U1861">
        <f>VLOOKUP($B1861,SOCS_box_taxonomy!$B$2:$Z$948,18,0)</f>
        <v>0</v>
      </c>
      <c r="V1861">
        <f>VLOOKUP($B1861,SOCS_box_taxonomy!$B$2:$Z$948,19,0)</f>
        <v>0</v>
      </c>
      <c r="W1861">
        <f>VLOOKUP($B1861,SOCS_box_taxonomy!$B$2:$Z$948,20,0)</f>
        <v>0</v>
      </c>
      <c r="X1861">
        <f>VLOOKUP($B1861,SOCS_box_taxonomy!$B$2:$Z$948,21,0)</f>
        <v>0</v>
      </c>
      <c r="Y1861">
        <f>VLOOKUP($B1861,SOCS_box_taxonomy!$B$2:$Z$948,22,0)</f>
        <v>0</v>
      </c>
    </row>
    <row r="1862" spans="1:26">
      <c r="A1862" t="s">
        <v>853</v>
      </c>
      <c r="B1862" t="s">
        <v>1906</v>
      </c>
      <c r="C1862">
        <v>613</v>
      </c>
      <c r="D1862" t="s">
        <v>1269</v>
      </c>
      <c r="E1862">
        <v>326</v>
      </c>
      <c r="F1862">
        <v>467</v>
      </c>
      <c r="G1862">
        <v>64467</v>
      </c>
      <c r="H1862" t="s">
        <v>1270</v>
      </c>
      <c r="I1862" t="str">
        <f>VLOOKUP($B1862,SOCS_box_taxonomy!$B$2:$Z$948,6,0)</f>
        <v>Eukaryota</v>
      </c>
      <c r="J1862" t="str">
        <f>VLOOKUP($B1862,SOCS_box_taxonomy!$B$2:$Z$948,7,0)</f>
        <v xml:space="preserve"> Metazoa</v>
      </c>
      <c r="K1862" t="str">
        <f>VLOOKUP($B1862,SOCS_box_taxonomy!$B$2:$Z$948,8,0)</f>
        <v xml:space="preserve"> Ecdysozoa</v>
      </c>
      <c r="L1862" t="str">
        <f>VLOOKUP($B1862,SOCS_box_taxonomy!$B$2:$Z$948,9,0)</f>
        <v xml:space="preserve"> Nematoda</v>
      </c>
      <c r="M1862" t="str">
        <f>VLOOKUP($B1862,SOCS_box_taxonomy!$B$2:$Z$948,10,0)</f>
        <v xml:space="preserve"> Chromadorea</v>
      </c>
      <c r="N1862" t="str">
        <f>VLOOKUP($B1862,SOCS_box_taxonomy!$B$2:$Z$948,11,0)</f>
        <v xml:space="preserve"> Ascaridida</v>
      </c>
      <c r="O1862" t="str">
        <f>VLOOKUP($B1862,SOCS_box_taxonomy!$B$2:$Z$948,12,0)</f>
        <v>Ascaridoidea</v>
      </c>
      <c r="P1862" t="str">
        <f>VLOOKUP($B1862,SOCS_box_taxonomy!$B$2:$Z$948,13,0)</f>
        <v xml:space="preserve"> Ascarididae</v>
      </c>
      <c r="Q1862" t="str">
        <f>VLOOKUP($B1862,SOCS_box_taxonomy!$B$2:$Z$948,14,0)</f>
        <v xml:space="preserve"> Ascaris.</v>
      </c>
      <c r="R1862">
        <f>VLOOKUP($B1862,SOCS_box_taxonomy!$B$2:$Z$948,15,0)</f>
        <v>0</v>
      </c>
      <c r="S1862">
        <f>VLOOKUP($B1862,SOCS_box_taxonomy!$B$2:$Z$948,16,0)</f>
        <v>0</v>
      </c>
      <c r="T1862">
        <f>VLOOKUP($B1862,SOCS_box_taxonomy!$B$2:$Z$948,17,0)</f>
        <v>0</v>
      </c>
      <c r="U1862">
        <f>VLOOKUP($B1862,SOCS_box_taxonomy!$B$2:$Z$948,18,0)</f>
        <v>0</v>
      </c>
      <c r="V1862">
        <f>VLOOKUP($B1862,SOCS_box_taxonomy!$B$2:$Z$948,19,0)</f>
        <v>0</v>
      </c>
      <c r="W1862">
        <f>VLOOKUP($B1862,SOCS_box_taxonomy!$B$2:$Z$948,20,0)</f>
        <v>0</v>
      </c>
      <c r="X1862">
        <f>VLOOKUP($B1862,SOCS_box_taxonomy!$B$2:$Z$948,21,0)</f>
        <v>0</v>
      </c>
      <c r="Y1862">
        <f>VLOOKUP($B1862,SOCS_box_taxonomy!$B$2:$Z$948,22,0)</f>
        <v>0</v>
      </c>
    </row>
    <row r="1863" spans="1:26">
      <c r="A1863" t="s">
        <v>853</v>
      </c>
      <c r="B1863" t="s">
        <v>1906</v>
      </c>
      <c r="C1863">
        <v>613</v>
      </c>
      <c r="D1863" t="s">
        <v>1269</v>
      </c>
      <c r="E1863">
        <v>78</v>
      </c>
      <c r="F1863">
        <v>175</v>
      </c>
      <c r="G1863">
        <v>64467</v>
      </c>
      <c r="H1863" t="s">
        <v>1270</v>
      </c>
      <c r="I1863" t="str">
        <f>VLOOKUP($B1863,SOCS_box_taxonomy!$B$2:$Z$948,6,0)</f>
        <v>Eukaryota</v>
      </c>
      <c r="J1863" t="str">
        <f>VLOOKUP($B1863,SOCS_box_taxonomy!$B$2:$Z$948,7,0)</f>
        <v xml:space="preserve"> Metazoa</v>
      </c>
      <c r="K1863" t="str">
        <f>VLOOKUP($B1863,SOCS_box_taxonomy!$B$2:$Z$948,8,0)</f>
        <v xml:space="preserve"> Ecdysozoa</v>
      </c>
      <c r="L1863" t="str">
        <f>VLOOKUP($B1863,SOCS_box_taxonomy!$B$2:$Z$948,9,0)</f>
        <v xml:space="preserve"> Nematoda</v>
      </c>
      <c r="M1863" t="str">
        <f>VLOOKUP($B1863,SOCS_box_taxonomy!$B$2:$Z$948,10,0)</f>
        <v xml:space="preserve"> Chromadorea</v>
      </c>
      <c r="N1863" t="str">
        <f>VLOOKUP($B1863,SOCS_box_taxonomy!$B$2:$Z$948,11,0)</f>
        <v xml:space="preserve"> Ascaridida</v>
      </c>
      <c r="O1863" t="str">
        <f>VLOOKUP($B1863,SOCS_box_taxonomy!$B$2:$Z$948,12,0)</f>
        <v>Ascaridoidea</v>
      </c>
      <c r="P1863" t="str">
        <f>VLOOKUP($B1863,SOCS_box_taxonomy!$B$2:$Z$948,13,0)</f>
        <v xml:space="preserve"> Ascarididae</v>
      </c>
      <c r="Q1863" t="str">
        <f>VLOOKUP($B1863,SOCS_box_taxonomy!$B$2:$Z$948,14,0)</f>
        <v xml:space="preserve"> Ascaris.</v>
      </c>
      <c r="R1863">
        <f>VLOOKUP($B1863,SOCS_box_taxonomy!$B$2:$Z$948,15,0)</f>
        <v>0</v>
      </c>
      <c r="S1863">
        <f>VLOOKUP($B1863,SOCS_box_taxonomy!$B$2:$Z$948,16,0)</f>
        <v>0</v>
      </c>
      <c r="T1863">
        <f>VLOOKUP($B1863,SOCS_box_taxonomy!$B$2:$Z$948,17,0)</f>
        <v>0</v>
      </c>
      <c r="U1863">
        <f>VLOOKUP($B1863,SOCS_box_taxonomy!$B$2:$Z$948,18,0)</f>
        <v>0</v>
      </c>
      <c r="V1863">
        <f>VLOOKUP($B1863,SOCS_box_taxonomy!$B$2:$Z$948,19,0)</f>
        <v>0</v>
      </c>
      <c r="W1863">
        <f>VLOOKUP($B1863,SOCS_box_taxonomy!$B$2:$Z$948,20,0)</f>
        <v>0</v>
      </c>
      <c r="X1863">
        <f>VLOOKUP($B1863,SOCS_box_taxonomy!$B$2:$Z$948,21,0)</f>
        <v>0</v>
      </c>
      <c r="Y1863">
        <f>VLOOKUP($B1863,SOCS_box_taxonomy!$B$2:$Z$948,22,0)</f>
        <v>0</v>
      </c>
    </row>
    <row r="1864" spans="1:26">
      <c r="A1864" t="s">
        <v>853</v>
      </c>
      <c r="B1864" t="s">
        <v>1906</v>
      </c>
      <c r="C1864">
        <v>613</v>
      </c>
      <c r="D1864" t="s">
        <v>21</v>
      </c>
      <c r="E1864">
        <v>560</v>
      </c>
      <c r="F1864">
        <v>603</v>
      </c>
      <c r="G1864">
        <v>1016</v>
      </c>
      <c r="H1864" t="s">
        <v>1265</v>
      </c>
      <c r="I1864" t="str">
        <f>VLOOKUP($B1864,SOCS_box_taxonomy!$B$2:$Z$948,6,0)</f>
        <v>Eukaryota</v>
      </c>
      <c r="J1864" t="str">
        <f>VLOOKUP($B1864,SOCS_box_taxonomy!$B$2:$Z$948,7,0)</f>
        <v xml:space="preserve"> Metazoa</v>
      </c>
      <c r="K1864" t="str">
        <f>VLOOKUP($B1864,SOCS_box_taxonomy!$B$2:$Z$948,8,0)</f>
        <v xml:space="preserve"> Ecdysozoa</v>
      </c>
      <c r="L1864" t="str">
        <f>VLOOKUP($B1864,SOCS_box_taxonomy!$B$2:$Z$948,9,0)</f>
        <v xml:space="preserve"> Nematoda</v>
      </c>
      <c r="M1864" t="str">
        <f>VLOOKUP($B1864,SOCS_box_taxonomy!$B$2:$Z$948,10,0)</f>
        <v xml:space="preserve"> Chromadorea</v>
      </c>
      <c r="N1864" t="str">
        <f>VLOOKUP($B1864,SOCS_box_taxonomy!$B$2:$Z$948,11,0)</f>
        <v xml:space="preserve"> Ascaridida</v>
      </c>
      <c r="O1864" t="str">
        <f>VLOOKUP($B1864,SOCS_box_taxonomy!$B$2:$Z$948,12,0)</f>
        <v>Ascaridoidea</v>
      </c>
      <c r="P1864" t="str">
        <f>VLOOKUP($B1864,SOCS_box_taxonomy!$B$2:$Z$948,13,0)</f>
        <v xml:space="preserve"> Ascarididae</v>
      </c>
      <c r="Q1864" t="str">
        <f>VLOOKUP($B1864,SOCS_box_taxonomy!$B$2:$Z$948,14,0)</f>
        <v xml:space="preserve"> Ascaris.</v>
      </c>
      <c r="R1864">
        <f>VLOOKUP($B1864,SOCS_box_taxonomy!$B$2:$Z$948,15,0)</f>
        <v>0</v>
      </c>
      <c r="S1864">
        <f>VLOOKUP($B1864,SOCS_box_taxonomy!$B$2:$Z$948,16,0)</f>
        <v>0</v>
      </c>
      <c r="T1864">
        <f>VLOOKUP($B1864,SOCS_box_taxonomy!$B$2:$Z$948,17,0)</f>
        <v>0</v>
      </c>
      <c r="U1864">
        <f>VLOOKUP($B1864,SOCS_box_taxonomy!$B$2:$Z$948,18,0)</f>
        <v>0</v>
      </c>
      <c r="V1864">
        <f>VLOOKUP($B1864,SOCS_box_taxonomy!$B$2:$Z$948,19,0)</f>
        <v>0</v>
      </c>
      <c r="W1864">
        <f>VLOOKUP($B1864,SOCS_box_taxonomy!$B$2:$Z$948,20,0)</f>
        <v>0</v>
      </c>
      <c r="X1864">
        <f>VLOOKUP($B1864,SOCS_box_taxonomy!$B$2:$Z$948,21,0)</f>
        <v>0</v>
      </c>
      <c r="Y1864">
        <f>VLOOKUP($B1864,SOCS_box_taxonomy!$B$2:$Z$948,22,0)</f>
        <v>0</v>
      </c>
      <c r="Z1864">
        <f>$F1864-$E1864+1</f>
        <v>44</v>
      </c>
    </row>
    <row r="1865" spans="1:26">
      <c r="A1865" t="s">
        <v>858</v>
      </c>
      <c r="B1865" t="s">
        <v>1907</v>
      </c>
      <c r="C1865">
        <v>400</v>
      </c>
      <c r="D1865" t="s">
        <v>21</v>
      </c>
      <c r="E1865">
        <v>361</v>
      </c>
      <c r="F1865">
        <v>400</v>
      </c>
      <c r="G1865">
        <v>1016</v>
      </c>
      <c r="H1865" t="s">
        <v>1265</v>
      </c>
      <c r="I1865" t="str">
        <f>VLOOKUP($B1865,SOCS_box_taxonomy!$B$2:$Z$948,6,0)</f>
        <v>Eukaryota</v>
      </c>
      <c r="J1865" t="str">
        <f>VLOOKUP($B1865,SOCS_box_taxonomy!$B$2:$Z$948,7,0)</f>
        <v xml:space="preserve"> Metazoa</v>
      </c>
      <c r="K1865" t="str">
        <f>VLOOKUP($B1865,SOCS_box_taxonomy!$B$2:$Z$948,8,0)</f>
        <v xml:space="preserve"> Ecdysozoa</v>
      </c>
      <c r="L1865" t="str">
        <f>VLOOKUP($B1865,SOCS_box_taxonomy!$B$2:$Z$948,9,0)</f>
        <v xml:space="preserve"> Nematoda</v>
      </c>
      <c r="M1865" t="str">
        <f>VLOOKUP($B1865,SOCS_box_taxonomy!$B$2:$Z$948,10,0)</f>
        <v xml:space="preserve"> Chromadorea</v>
      </c>
      <c r="N1865" t="str">
        <f>VLOOKUP($B1865,SOCS_box_taxonomy!$B$2:$Z$948,11,0)</f>
        <v xml:space="preserve"> Ascaridida</v>
      </c>
      <c r="O1865" t="str">
        <f>VLOOKUP($B1865,SOCS_box_taxonomy!$B$2:$Z$948,12,0)</f>
        <v>Ascaridoidea</v>
      </c>
      <c r="P1865" t="str">
        <f>VLOOKUP($B1865,SOCS_box_taxonomy!$B$2:$Z$948,13,0)</f>
        <v xml:space="preserve"> Ascarididae</v>
      </c>
      <c r="Q1865" t="str">
        <f>VLOOKUP($B1865,SOCS_box_taxonomy!$B$2:$Z$948,14,0)</f>
        <v xml:space="preserve"> Ascaris.</v>
      </c>
      <c r="R1865">
        <f>VLOOKUP($B1865,SOCS_box_taxonomy!$B$2:$Z$948,15,0)</f>
        <v>0</v>
      </c>
      <c r="S1865">
        <f>VLOOKUP($B1865,SOCS_box_taxonomy!$B$2:$Z$948,16,0)</f>
        <v>0</v>
      </c>
      <c r="T1865">
        <f>VLOOKUP($B1865,SOCS_box_taxonomy!$B$2:$Z$948,17,0)</f>
        <v>0</v>
      </c>
      <c r="U1865">
        <f>VLOOKUP($B1865,SOCS_box_taxonomy!$B$2:$Z$948,18,0)</f>
        <v>0</v>
      </c>
      <c r="V1865">
        <f>VLOOKUP($B1865,SOCS_box_taxonomy!$B$2:$Z$948,19,0)</f>
        <v>0</v>
      </c>
      <c r="W1865">
        <f>VLOOKUP($B1865,SOCS_box_taxonomy!$B$2:$Z$948,20,0)</f>
        <v>0</v>
      </c>
      <c r="X1865">
        <f>VLOOKUP($B1865,SOCS_box_taxonomy!$B$2:$Z$948,21,0)</f>
        <v>0</v>
      </c>
      <c r="Y1865">
        <f>VLOOKUP($B1865,SOCS_box_taxonomy!$B$2:$Z$948,22,0)</f>
        <v>0</v>
      </c>
      <c r="Z1865">
        <f>$F1865-$E1865+1</f>
        <v>40</v>
      </c>
    </row>
    <row r="1866" spans="1:26">
      <c r="A1866" t="s">
        <v>858</v>
      </c>
      <c r="B1866" t="s">
        <v>1907</v>
      </c>
      <c r="C1866">
        <v>400</v>
      </c>
      <c r="D1866" t="s">
        <v>62</v>
      </c>
      <c r="E1866">
        <v>221</v>
      </c>
      <c r="F1866">
        <v>356</v>
      </c>
      <c r="G1866">
        <v>3584</v>
      </c>
      <c r="H1866" t="s">
        <v>1275</v>
      </c>
      <c r="I1866" t="str">
        <f>VLOOKUP($B1866,SOCS_box_taxonomy!$B$2:$Z$948,6,0)</f>
        <v>Eukaryota</v>
      </c>
      <c r="J1866" t="str">
        <f>VLOOKUP($B1866,SOCS_box_taxonomy!$B$2:$Z$948,7,0)</f>
        <v xml:space="preserve"> Metazoa</v>
      </c>
      <c r="K1866" t="str">
        <f>VLOOKUP($B1866,SOCS_box_taxonomy!$B$2:$Z$948,8,0)</f>
        <v xml:space="preserve"> Ecdysozoa</v>
      </c>
      <c r="L1866" t="str">
        <f>VLOOKUP($B1866,SOCS_box_taxonomy!$B$2:$Z$948,9,0)</f>
        <v xml:space="preserve"> Nematoda</v>
      </c>
      <c r="M1866" t="str">
        <f>VLOOKUP($B1866,SOCS_box_taxonomy!$B$2:$Z$948,10,0)</f>
        <v xml:space="preserve"> Chromadorea</v>
      </c>
      <c r="N1866" t="str">
        <f>VLOOKUP($B1866,SOCS_box_taxonomy!$B$2:$Z$948,11,0)</f>
        <v xml:space="preserve"> Ascaridida</v>
      </c>
      <c r="O1866" t="str">
        <f>VLOOKUP($B1866,SOCS_box_taxonomy!$B$2:$Z$948,12,0)</f>
        <v>Ascaridoidea</v>
      </c>
      <c r="P1866" t="str">
        <f>VLOOKUP($B1866,SOCS_box_taxonomy!$B$2:$Z$948,13,0)</f>
        <v xml:space="preserve"> Ascarididae</v>
      </c>
      <c r="Q1866" t="str">
        <f>VLOOKUP($B1866,SOCS_box_taxonomy!$B$2:$Z$948,14,0)</f>
        <v xml:space="preserve"> Ascaris.</v>
      </c>
      <c r="R1866">
        <f>VLOOKUP($B1866,SOCS_box_taxonomy!$B$2:$Z$948,15,0)</f>
        <v>0</v>
      </c>
      <c r="S1866">
        <f>VLOOKUP($B1866,SOCS_box_taxonomy!$B$2:$Z$948,16,0)</f>
        <v>0</v>
      </c>
      <c r="T1866">
        <f>VLOOKUP($B1866,SOCS_box_taxonomy!$B$2:$Z$948,17,0)</f>
        <v>0</v>
      </c>
      <c r="U1866">
        <f>VLOOKUP($B1866,SOCS_box_taxonomy!$B$2:$Z$948,18,0)</f>
        <v>0</v>
      </c>
      <c r="V1866">
        <f>VLOOKUP($B1866,SOCS_box_taxonomy!$B$2:$Z$948,19,0)</f>
        <v>0</v>
      </c>
      <c r="W1866">
        <f>VLOOKUP($B1866,SOCS_box_taxonomy!$B$2:$Z$948,20,0)</f>
        <v>0</v>
      </c>
      <c r="X1866">
        <f>VLOOKUP($B1866,SOCS_box_taxonomy!$B$2:$Z$948,21,0)</f>
        <v>0</v>
      </c>
      <c r="Y1866">
        <f>VLOOKUP($B1866,SOCS_box_taxonomy!$B$2:$Z$948,22,0)</f>
        <v>0</v>
      </c>
    </row>
    <row r="1867" spans="1:26">
      <c r="A1867" t="s">
        <v>859</v>
      </c>
      <c r="B1867" t="s">
        <v>1908</v>
      </c>
      <c r="C1867">
        <v>299</v>
      </c>
      <c r="D1867" t="s">
        <v>81</v>
      </c>
      <c r="E1867">
        <v>19</v>
      </c>
      <c r="F1867">
        <v>182</v>
      </c>
      <c r="G1867">
        <v>13525</v>
      </c>
      <c r="H1867" t="s">
        <v>1281</v>
      </c>
      <c r="I1867" t="str">
        <f>VLOOKUP($B1867,SOCS_box_taxonomy!$B$2:$Z$948,6,0)</f>
        <v>Eukaryota</v>
      </c>
      <c r="J1867" t="str">
        <f>VLOOKUP($B1867,SOCS_box_taxonomy!$B$2:$Z$948,7,0)</f>
        <v xml:space="preserve"> Metazoa</v>
      </c>
      <c r="K1867" t="str">
        <f>VLOOKUP($B1867,SOCS_box_taxonomy!$B$2:$Z$948,8,0)</f>
        <v xml:space="preserve"> Ecdysozoa</v>
      </c>
      <c r="L1867" t="str">
        <f>VLOOKUP($B1867,SOCS_box_taxonomy!$B$2:$Z$948,9,0)</f>
        <v xml:space="preserve"> Nematoda</v>
      </c>
      <c r="M1867" t="str">
        <f>VLOOKUP($B1867,SOCS_box_taxonomy!$B$2:$Z$948,10,0)</f>
        <v xml:space="preserve"> Chromadorea</v>
      </c>
      <c r="N1867" t="str">
        <f>VLOOKUP($B1867,SOCS_box_taxonomy!$B$2:$Z$948,11,0)</f>
        <v xml:space="preserve"> Ascaridida</v>
      </c>
      <c r="O1867" t="str">
        <f>VLOOKUP($B1867,SOCS_box_taxonomy!$B$2:$Z$948,12,0)</f>
        <v>Ascaridoidea</v>
      </c>
      <c r="P1867" t="str">
        <f>VLOOKUP($B1867,SOCS_box_taxonomy!$B$2:$Z$948,13,0)</f>
        <v xml:space="preserve"> Ascarididae</v>
      </c>
      <c r="Q1867" t="str">
        <f>VLOOKUP($B1867,SOCS_box_taxonomy!$B$2:$Z$948,14,0)</f>
        <v xml:space="preserve"> Ascaris.</v>
      </c>
      <c r="R1867">
        <f>VLOOKUP($B1867,SOCS_box_taxonomy!$B$2:$Z$948,15,0)</f>
        <v>0</v>
      </c>
      <c r="S1867">
        <f>VLOOKUP($B1867,SOCS_box_taxonomy!$B$2:$Z$948,16,0)</f>
        <v>0</v>
      </c>
      <c r="T1867">
        <f>VLOOKUP($B1867,SOCS_box_taxonomy!$B$2:$Z$948,17,0)</f>
        <v>0</v>
      </c>
      <c r="U1867">
        <f>VLOOKUP($B1867,SOCS_box_taxonomy!$B$2:$Z$948,18,0)</f>
        <v>0</v>
      </c>
      <c r="V1867">
        <f>VLOOKUP($B1867,SOCS_box_taxonomy!$B$2:$Z$948,19,0)</f>
        <v>0</v>
      </c>
      <c r="W1867">
        <f>VLOOKUP($B1867,SOCS_box_taxonomy!$B$2:$Z$948,20,0)</f>
        <v>0</v>
      </c>
      <c r="X1867">
        <f>VLOOKUP($B1867,SOCS_box_taxonomy!$B$2:$Z$948,21,0)</f>
        <v>0</v>
      </c>
      <c r="Y1867">
        <f>VLOOKUP($B1867,SOCS_box_taxonomy!$B$2:$Z$948,22,0)</f>
        <v>0</v>
      </c>
    </row>
    <row r="1868" spans="1:26">
      <c r="A1868" t="s">
        <v>859</v>
      </c>
      <c r="B1868" t="s">
        <v>1908</v>
      </c>
      <c r="C1868">
        <v>299</v>
      </c>
      <c r="D1868" t="s">
        <v>21</v>
      </c>
      <c r="E1868">
        <v>195</v>
      </c>
      <c r="F1868">
        <v>226</v>
      </c>
      <c r="G1868">
        <v>1016</v>
      </c>
      <c r="H1868" t="s">
        <v>1265</v>
      </c>
      <c r="I1868" t="str">
        <f>VLOOKUP($B1868,SOCS_box_taxonomy!$B$2:$Z$948,6,0)</f>
        <v>Eukaryota</v>
      </c>
      <c r="J1868" t="str">
        <f>VLOOKUP($B1868,SOCS_box_taxonomy!$B$2:$Z$948,7,0)</f>
        <v xml:space="preserve"> Metazoa</v>
      </c>
      <c r="K1868" t="str">
        <f>VLOOKUP($B1868,SOCS_box_taxonomy!$B$2:$Z$948,8,0)</f>
        <v xml:space="preserve"> Ecdysozoa</v>
      </c>
      <c r="L1868" t="str">
        <f>VLOOKUP($B1868,SOCS_box_taxonomy!$B$2:$Z$948,9,0)</f>
        <v xml:space="preserve"> Nematoda</v>
      </c>
      <c r="M1868" t="str">
        <f>VLOOKUP($B1868,SOCS_box_taxonomy!$B$2:$Z$948,10,0)</f>
        <v xml:space="preserve"> Chromadorea</v>
      </c>
      <c r="N1868" t="str">
        <f>VLOOKUP($B1868,SOCS_box_taxonomy!$B$2:$Z$948,11,0)</f>
        <v xml:space="preserve"> Ascaridida</v>
      </c>
      <c r="O1868" t="str">
        <f>VLOOKUP($B1868,SOCS_box_taxonomy!$B$2:$Z$948,12,0)</f>
        <v>Ascaridoidea</v>
      </c>
      <c r="P1868" t="str">
        <f>VLOOKUP($B1868,SOCS_box_taxonomy!$B$2:$Z$948,13,0)</f>
        <v xml:space="preserve"> Ascarididae</v>
      </c>
      <c r="Q1868" t="str">
        <f>VLOOKUP($B1868,SOCS_box_taxonomy!$B$2:$Z$948,14,0)</f>
        <v xml:space="preserve"> Ascaris.</v>
      </c>
      <c r="R1868">
        <f>VLOOKUP($B1868,SOCS_box_taxonomy!$B$2:$Z$948,15,0)</f>
        <v>0</v>
      </c>
      <c r="S1868">
        <f>VLOOKUP($B1868,SOCS_box_taxonomy!$B$2:$Z$948,16,0)</f>
        <v>0</v>
      </c>
      <c r="T1868">
        <f>VLOOKUP($B1868,SOCS_box_taxonomy!$B$2:$Z$948,17,0)</f>
        <v>0</v>
      </c>
      <c r="U1868">
        <f>VLOOKUP($B1868,SOCS_box_taxonomy!$B$2:$Z$948,18,0)</f>
        <v>0</v>
      </c>
      <c r="V1868">
        <f>VLOOKUP($B1868,SOCS_box_taxonomy!$B$2:$Z$948,19,0)</f>
        <v>0</v>
      </c>
      <c r="W1868">
        <f>VLOOKUP($B1868,SOCS_box_taxonomy!$B$2:$Z$948,20,0)</f>
        <v>0</v>
      </c>
      <c r="X1868">
        <f>VLOOKUP($B1868,SOCS_box_taxonomy!$B$2:$Z$948,21,0)</f>
        <v>0</v>
      </c>
      <c r="Y1868">
        <f>VLOOKUP($B1868,SOCS_box_taxonomy!$B$2:$Z$948,22,0)</f>
        <v>0</v>
      </c>
      <c r="Z1868">
        <f>$F1868-$E1868+1</f>
        <v>32</v>
      </c>
    </row>
    <row r="1869" spans="1:26">
      <c r="A1869" t="s">
        <v>860</v>
      </c>
      <c r="B1869" t="s">
        <v>1909</v>
      </c>
      <c r="C1869">
        <v>364</v>
      </c>
      <c r="D1869" t="s">
        <v>1286</v>
      </c>
      <c r="E1869">
        <v>193</v>
      </c>
      <c r="F1869">
        <v>271</v>
      </c>
      <c r="G1869">
        <v>4403</v>
      </c>
      <c r="H1869" t="s">
        <v>1287</v>
      </c>
      <c r="I1869" t="str">
        <f>VLOOKUP($B1869,SOCS_box_taxonomy!$B$2:$Z$948,6,0)</f>
        <v>Eukaryota</v>
      </c>
      <c r="J1869" t="str">
        <f>VLOOKUP($B1869,SOCS_box_taxonomy!$B$2:$Z$948,7,0)</f>
        <v xml:space="preserve"> Metazoa</v>
      </c>
      <c r="K1869" t="str">
        <f>VLOOKUP($B1869,SOCS_box_taxonomy!$B$2:$Z$948,8,0)</f>
        <v xml:space="preserve"> Ecdysozoa</v>
      </c>
      <c r="L1869" t="str">
        <f>VLOOKUP($B1869,SOCS_box_taxonomy!$B$2:$Z$948,9,0)</f>
        <v xml:space="preserve"> Nematoda</v>
      </c>
      <c r="M1869" t="str">
        <f>VLOOKUP($B1869,SOCS_box_taxonomy!$B$2:$Z$948,10,0)</f>
        <v xml:space="preserve"> Chromadorea</v>
      </c>
      <c r="N1869" t="str">
        <f>VLOOKUP($B1869,SOCS_box_taxonomy!$B$2:$Z$948,11,0)</f>
        <v xml:space="preserve"> Ascaridida</v>
      </c>
      <c r="O1869" t="str">
        <f>VLOOKUP($B1869,SOCS_box_taxonomy!$B$2:$Z$948,12,0)</f>
        <v>Ascaridoidea</v>
      </c>
      <c r="P1869" t="str">
        <f>VLOOKUP($B1869,SOCS_box_taxonomy!$B$2:$Z$948,13,0)</f>
        <v xml:space="preserve"> Ascarididae</v>
      </c>
      <c r="Q1869" t="str">
        <f>VLOOKUP($B1869,SOCS_box_taxonomy!$B$2:$Z$948,14,0)</f>
        <v xml:space="preserve"> Ascaris.</v>
      </c>
      <c r="R1869">
        <f>VLOOKUP($B1869,SOCS_box_taxonomy!$B$2:$Z$948,15,0)</f>
        <v>0</v>
      </c>
      <c r="S1869">
        <f>VLOOKUP($B1869,SOCS_box_taxonomy!$B$2:$Z$948,16,0)</f>
        <v>0</v>
      </c>
      <c r="T1869">
        <f>VLOOKUP($B1869,SOCS_box_taxonomy!$B$2:$Z$948,17,0)</f>
        <v>0</v>
      </c>
      <c r="U1869">
        <f>VLOOKUP($B1869,SOCS_box_taxonomy!$B$2:$Z$948,18,0)</f>
        <v>0</v>
      </c>
      <c r="V1869">
        <f>VLOOKUP($B1869,SOCS_box_taxonomy!$B$2:$Z$948,19,0)</f>
        <v>0</v>
      </c>
      <c r="W1869">
        <f>VLOOKUP($B1869,SOCS_box_taxonomy!$B$2:$Z$948,20,0)</f>
        <v>0</v>
      </c>
      <c r="X1869">
        <f>VLOOKUP($B1869,SOCS_box_taxonomy!$B$2:$Z$948,21,0)</f>
        <v>0</v>
      </c>
      <c r="Y1869">
        <f>VLOOKUP($B1869,SOCS_box_taxonomy!$B$2:$Z$948,22,0)</f>
        <v>0</v>
      </c>
    </row>
    <row r="1870" spans="1:26">
      <c r="A1870" t="s">
        <v>860</v>
      </c>
      <c r="B1870" t="s">
        <v>1909</v>
      </c>
      <c r="C1870">
        <v>364</v>
      </c>
      <c r="D1870" t="s">
        <v>21</v>
      </c>
      <c r="E1870">
        <v>293</v>
      </c>
      <c r="F1870">
        <v>330</v>
      </c>
      <c r="G1870">
        <v>1016</v>
      </c>
      <c r="H1870" t="s">
        <v>1265</v>
      </c>
      <c r="I1870" t="str">
        <f>VLOOKUP($B1870,SOCS_box_taxonomy!$B$2:$Z$948,6,0)</f>
        <v>Eukaryota</v>
      </c>
      <c r="J1870" t="str">
        <f>VLOOKUP($B1870,SOCS_box_taxonomy!$B$2:$Z$948,7,0)</f>
        <v xml:space="preserve"> Metazoa</v>
      </c>
      <c r="K1870" t="str">
        <f>VLOOKUP($B1870,SOCS_box_taxonomy!$B$2:$Z$948,8,0)</f>
        <v xml:space="preserve"> Ecdysozoa</v>
      </c>
      <c r="L1870" t="str">
        <f>VLOOKUP($B1870,SOCS_box_taxonomy!$B$2:$Z$948,9,0)</f>
        <v xml:space="preserve"> Nematoda</v>
      </c>
      <c r="M1870" t="str">
        <f>VLOOKUP($B1870,SOCS_box_taxonomy!$B$2:$Z$948,10,0)</f>
        <v xml:space="preserve"> Chromadorea</v>
      </c>
      <c r="N1870" t="str">
        <f>VLOOKUP($B1870,SOCS_box_taxonomy!$B$2:$Z$948,11,0)</f>
        <v xml:space="preserve"> Ascaridida</v>
      </c>
      <c r="O1870" t="str">
        <f>VLOOKUP($B1870,SOCS_box_taxonomy!$B$2:$Z$948,12,0)</f>
        <v>Ascaridoidea</v>
      </c>
      <c r="P1870" t="str">
        <f>VLOOKUP($B1870,SOCS_box_taxonomy!$B$2:$Z$948,13,0)</f>
        <v xml:space="preserve"> Ascarididae</v>
      </c>
      <c r="Q1870" t="str">
        <f>VLOOKUP($B1870,SOCS_box_taxonomy!$B$2:$Z$948,14,0)</f>
        <v xml:space="preserve"> Ascaris.</v>
      </c>
      <c r="R1870">
        <f>VLOOKUP($B1870,SOCS_box_taxonomy!$B$2:$Z$948,15,0)</f>
        <v>0</v>
      </c>
      <c r="S1870">
        <f>VLOOKUP($B1870,SOCS_box_taxonomy!$B$2:$Z$948,16,0)</f>
        <v>0</v>
      </c>
      <c r="T1870">
        <f>VLOOKUP($B1870,SOCS_box_taxonomy!$B$2:$Z$948,17,0)</f>
        <v>0</v>
      </c>
      <c r="U1870">
        <f>VLOOKUP($B1870,SOCS_box_taxonomy!$B$2:$Z$948,18,0)</f>
        <v>0</v>
      </c>
      <c r="V1870">
        <f>VLOOKUP($B1870,SOCS_box_taxonomy!$B$2:$Z$948,19,0)</f>
        <v>0</v>
      </c>
      <c r="W1870">
        <f>VLOOKUP($B1870,SOCS_box_taxonomy!$B$2:$Z$948,20,0)</f>
        <v>0</v>
      </c>
      <c r="X1870">
        <f>VLOOKUP($B1870,SOCS_box_taxonomy!$B$2:$Z$948,21,0)</f>
        <v>0</v>
      </c>
      <c r="Y1870">
        <f>VLOOKUP($B1870,SOCS_box_taxonomy!$B$2:$Z$948,22,0)</f>
        <v>0</v>
      </c>
      <c r="Z1870">
        <f>$F1870-$E1870+1</f>
        <v>38</v>
      </c>
    </row>
    <row r="1871" spans="1:26">
      <c r="A1871" t="s">
        <v>861</v>
      </c>
      <c r="B1871" t="s">
        <v>1910</v>
      </c>
      <c r="C1871">
        <v>186</v>
      </c>
      <c r="D1871" t="s">
        <v>1286</v>
      </c>
      <c r="E1871">
        <v>30</v>
      </c>
      <c r="F1871">
        <v>105</v>
      </c>
      <c r="G1871">
        <v>4403</v>
      </c>
      <c r="H1871" t="s">
        <v>1287</v>
      </c>
      <c r="I1871" t="str">
        <f>VLOOKUP($B1871,SOCS_box_taxonomy!$B$2:$Z$948,6,0)</f>
        <v>Eukaryota</v>
      </c>
      <c r="J1871" t="str">
        <f>VLOOKUP($B1871,SOCS_box_taxonomy!$B$2:$Z$948,7,0)</f>
        <v xml:space="preserve"> Metazoa</v>
      </c>
      <c r="K1871" t="str">
        <f>VLOOKUP($B1871,SOCS_box_taxonomy!$B$2:$Z$948,8,0)</f>
        <v xml:space="preserve"> Ecdysozoa</v>
      </c>
      <c r="L1871" t="str">
        <f>VLOOKUP($B1871,SOCS_box_taxonomy!$B$2:$Z$948,9,0)</f>
        <v xml:space="preserve"> Nematoda</v>
      </c>
      <c r="M1871" t="str">
        <f>VLOOKUP($B1871,SOCS_box_taxonomy!$B$2:$Z$948,10,0)</f>
        <v xml:space="preserve"> Chromadorea</v>
      </c>
      <c r="N1871" t="str">
        <f>VLOOKUP($B1871,SOCS_box_taxonomy!$B$2:$Z$948,11,0)</f>
        <v xml:space="preserve"> Ascaridida</v>
      </c>
      <c r="O1871" t="str">
        <f>VLOOKUP($B1871,SOCS_box_taxonomy!$B$2:$Z$948,12,0)</f>
        <v>Ascaridoidea</v>
      </c>
      <c r="P1871" t="str">
        <f>VLOOKUP($B1871,SOCS_box_taxonomy!$B$2:$Z$948,13,0)</f>
        <v xml:space="preserve"> Ascarididae</v>
      </c>
      <c r="Q1871" t="str">
        <f>VLOOKUP($B1871,SOCS_box_taxonomy!$B$2:$Z$948,14,0)</f>
        <v xml:space="preserve"> Ascaris.</v>
      </c>
      <c r="R1871">
        <f>VLOOKUP($B1871,SOCS_box_taxonomy!$B$2:$Z$948,15,0)</f>
        <v>0</v>
      </c>
      <c r="S1871">
        <f>VLOOKUP($B1871,SOCS_box_taxonomy!$B$2:$Z$948,16,0)</f>
        <v>0</v>
      </c>
      <c r="T1871">
        <f>VLOOKUP($B1871,SOCS_box_taxonomy!$B$2:$Z$948,17,0)</f>
        <v>0</v>
      </c>
      <c r="U1871">
        <f>VLOOKUP($B1871,SOCS_box_taxonomy!$B$2:$Z$948,18,0)</f>
        <v>0</v>
      </c>
      <c r="V1871">
        <f>VLOOKUP($B1871,SOCS_box_taxonomy!$B$2:$Z$948,19,0)</f>
        <v>0</v>
      </c>
      <c r="W1871">
        <f>VLOOKUP($B1871,SOCS_box_taxonomy!$B$2:$Z$948,20,0)</f>
        <v>0</v>
      </c>
      <c r="X1871">
        <f>VLOOKUP($B1871,SOCS_box_taxonomy!$B$2:$Z$948,21,0)</f>
        <v>0</v>
      </c>
      <c r="Y1871">
        <f>VLOOKUP($B1871,SOCS_box_taxonomy!$B$2:$Z$948,22,0)</f>
        <v>0</v>
      </c>
    </row>
    <row r="1872" spans="1:26">
      <c r="A1872" t="s">
        <v>861</v>
      </c>
      <c r="B1872" t="s">
        <v>1910</v>
      </c>
      <c r="C1872">
        <v>186</v>
      </c>
      <c r="D1872" t="s">
        <v>21</v>
      </c>
      <c r="E1872">
        <v>143</v>
      </c>
      <c r="F1872">
        <v>179</v>
      </c>
      <c r="G1872">
        <v>1016</v>
      </c>
      <c r="H1872" t="s">
        <v>1265</v>
      </c>
      <c r="I1872" t="str">
        <f>VLOOKUP($B1872,SOCS_box_taxonomy!$B$2:$Z$948,6,0)</f>
        <v>Eukaryota</v>
      </c>
      <c r="J1872" t="str">
        <f>VLOOKUP($B1872,SOCS_box_taxonomy!$B$2:$Z$948,7,0)</f>
        <v xml:space="preserve"> Metazoa</v>
      </c>
      <c r="K1872" t="str">
        <f>VLOOKUP($B1872,SOCS_box_taxonomy!$B$2:$Z$948,8,0)</f>
        <v xml:space="preserve"> Ecdysozoa</v>
      </c>
      <c r="L1872" t="str">
        <f>VLOOKUP($B1872,SOCS_box_taxonomy!$B$2:$Z$948,9,0)</f>
        <v xml:space="preserve"> Nematoda</v>
      </c>
      <c r="M1872" t="str">
        <f>VLOOKUP($B1872,SOCS_box_taxonomy!$B$2:$Z$948,10,0)</f>
        <v xml:space="preserve"> Chromadorea</v>
      </c>
      <c r="N1872" t="str">
        <f>VLOOKUP($B1872,SOCS_box_taxonomy!$B$2:$Z$948,11,0)</f>
        <v xml:space="preserve"> Ascaridida</v>
      </c>
      <c r="O1872" t="str">
        <f>VLOOKUP($B1872,SOCS_box_taxonomy!$B$2:$Z$948,12,0)</f>
        <v>Ascaridoidea</v>
      </c>
      <c r="P1872" t="str">
        <f>VLOOKUP($B1872,SOCS_box_taxonomy!$B$2:$Z$948,13,0)</f>
        <v xml:space="preserve"> Ascarididae</v>
      </c>
      <c r="Q1872" t="str">
        <f>VLOOKUP($B1872,SOCS_box_taxonomy!$B$2:$Z$948,14,0)</f>
        <v xml:space="preserve"> Ascaris.</v>
      </c>
      <c r="R1872">
        <f>VLOOKUP($B1872,SOCS_box_taxonomy!$B$2:$Z$948,15,0)</f>
        <v>0</v>
      </c>
      <c r="S1872">
        <f>VLOOKUP($B1872,SOCS_box_taxonomy!$B$2:$Z$948,16,0)</f>
        <v>0</v>
      </c>
      <c r="T1872">
        <f>VLOOKUP($B1872,SOCS_box_taxonomy!$B$2:$Z$948,17,0)</f>
        <v>0</v>
      </c>
      <c r="U1872">
        <f>VLOOKUP($B1872,SOCS_box_taxonomy!$B$2:$Z$948,18,0)</f>
        <v>0</v>
      </c>
      <c r="V1872">
        <f>VLOOKUP($B1872,SOCS_box_taxonomy!$B$2:$Z$948,19,0)</f>
        <v>0</v>
      </c>
      <c r="W1872">
        <f>VLOOKUP($B1872,SOCS_box_taxonomy!$B$2:$Z$948,20,0)</f>
        <v>0</v>
      </c>
      <c r="X1872">
        <f>VLOOKUP($B1872,SOCS_box_taxonomy!$B$2:$Z$948,21,0)</f>
        <v>0</v>
      </c>
      <c r="Y1872">
        <f>VLOOKUP($B1872,SOCS_box_taxonomy!$B$2:$Z$948,22,0)</f>
        <v>0</v>
      </c>
      <c r="Z1872">
        <f>$F1872-$E1872+1</f>
        <v>37</v>
      </c>
    </row>
    <row r="1873" spans="1:26">
      <c r="A1873" t="s">
        <v>862</v>
      </c>
      <c r="B1873" t="s">
        <v>1911</v>
      </c>
      <c r="C1873">
        <v>263</v>
      </c>
      <c r="D1873" t="s">
        <v>1269</v>
      </c>
      <c r="E1873">
        <v>107</v>
      </c>
      <c r="F1873">
        <v>198</v>
      </c>
      <c r="G1873">
        <v>64467</v>
      </c>
      <c r="H1873" t="s">
        <v>1270</v>
      </c>
      <c r="I1873" t="str">
        <f>VLOOKUP($B1873,SOCS_box_taxonomy!$B$2:$Z$948,6,0)</f>
        <v>Eukaryota</v>
      </c>
      <c r="J1873" t="str">
        <f>VLOOKUP($B1873,SOCS_box_taxonomy!$B$2:$Z$948,7,0)</f>
        <v xml:space="preserve"> Metazoa</v>
      </c>
      <c r="K1873" t="str">
        <f>VLOOKUP($B1873,SOCS_box_taxonomy!$B$2:$Z$948,8,0)</f>
        <v xml:space="preserve"> Chordata</v>
      </c>
      <c r="L1873" t="str">
        <f>VLOOKUP($B1873,SOCS_box_taxonomy!$B$2:$Z$948,9,0)</f>
        <v xml:space="preserve"> Craniata</v>
      </c>
      <c r="M1873" t="str">
        <f>VLOOKUP($B1873,SOCS_box_taxonomy!$B$2:$Z$948,10,0)</f>
        <v xml:space="preserve"> Vertebrata</v>
      </c>
      <c r="N1873" t="str">
        <f>VLOOKUP($B1873,SOCS_box_taxonomy!$B$2:$Z$948,11,0)</f>
        <v xml:space="preserve"> Euteleostomi</v>
      </c>
      <c r="O1873" t="str">
        <f>VLOOKUP($B1873,SOCS_box_taxonomy!$B$2:$Z$948,12,0)</f>
        <v>Mammalia</v>
      </c>
      <c r="P1873" t="str">
        <f>VLOOKUP($B1873,SOCS_box_taxonomy!$B$2:$Z$948,13,0)</f>
        <v xml:space="preserve"> Eutheria</v>
      </c>
      <c r="Q1873" t="str">
        <f>VLOOKUP($B1873,SOCS_box_taxonomy!$B$2:$Z$948,14,0)</f>
        <v xml:space="preserve"> Euarchontoglires</v>
      </c>
      <c r="R1873" t="str">
        <f>VLOOKUP($B1873,SOCS_box_taxonomy!$B$2:$Z$948,15,0)</f>
        <v xml:space="preserve"> Glires</v>
      </c>
      <c r="S1873" t="str">
        <f>VLOOKUP($B1873,SOCS_box_taxonomy!$B$2:$Z$948,16,0)</f>
        <v xml:space="preserve"> Rodentia</v>
      </c>
      <c r="T1873" t="str">
        <f>VLOOKUP($B1873,SOCS_box_taxonomy!$B$2:$Z$948,17,0)</f>
        <v xml:space="preserve"> Sciurognathi</v>
      </c>
      <c r="U1873" t="str">
        <f>VLOOKUP($B1873,SOCS_box_taxonomy!$B$2:$Z$948,18,0)</f>
        <v>Muroidea</v>
      </c>
      <c r="V1873" t="str">
        <f>VLOOKUP($B1873,SOCS_box_taxonomy!$B$2:$Z$948,19,0)</f>
        <v xml:space="preserve"> Muridae</v>
      </c>
      <c r="W1873" t="str">
        <f>VLOOKUP($B1873,SOCS_box_taxonomy!$B$2:$Z$948,20,0)</f>
        <v xml:space="preserve"> Murinae</v>
      </c>
      <c r="X1873" t="str">
        <f>VLOOKUP($B1873,SOCS_box_taxonomy!$B$2:$Z$948,21,0)</f>
        <v xml:space="preserve"> Rattus.</v>
      </c>
      <c r="Y1873">
        <f>VLOOKUP($B1873,SOCS_box_taxonomy!$B$2:$Z$948,22,0)</f>
        <v>0</v>
      </c>
    </row>
    <row r="1874" spans="1:26">
      <c r="A1874" t="s">
        <v>862</v>
      </c>
      <c r="B1874" t="s">
        <v>1911</v>
      </c>
      <c r="C1874">
        <v>263</v>
      </c>
      <c r="D1874" t="s">
        <v>1269</v>
      </c>
      <c r="E1874">
        <v>8</v>
      </c>
      <c r="F1874">
        <v>101</v>
      </c>
      <c r="G1874">
        <v>64467</v>
      </c>
      <c r="H1874" t="s">
        <v>1270</v>
      </c>
      <c r="I1874" t="str">
        <f>VLOOKUP($B1874,SOCS_box_taxonomy!$B$2:$Z$948,6,0)</f>
        <v>Eukaryota</v>
      </c>
      <c r="J1874" t="str">
        <f>VLOOKUP($B1874,SOCS_box_taxonomy!$B$2:$Z$948,7,0)</f>
        <v xml:space="preserve"> Metazoa</v>
      </c>
      <c r="K1874" t="str">
        <f>VLOOKUP($B1874,SOCS_box_taxonomy!$B$2:$Z$948,8,0)</f>
        <v xml:space="preserve"> Chordata</v>
      </c>
      <c r="L1874" t="str">
        <f>VLOOKUP($B1874,SOCS_box_taxonomy!$B$2:$Z$948,9,0)</f>
        <v xml:space="preserve"> Craniata</v>
      </c>
      <c r="M1874" t="str">
        <f>VLOOKUP($B1874,SOCS_box_taxonomy!$B$2:$Z$948,10,0)</f>
        <v xml:space="preserve"> Vertebrata</v>
      </c>
      <c r="N1874" t="str">
        <f>VLOOKUP($B1874,SOCS_box_taxonomy!$B$2:$Z$948,11,0)</f>
        <v xml:space="preserve"> Euteleostomi</v>
      </c>
      <c r="O1874" t="str">
        <f>VLOOKUP($B1874,SOCS_box_taxonomy!$B$2:$Z$948,12,0)</f>
        <v>Mammalia</v>
      </c>
      <c r="P1874" t="str">
        <f>VLOOKUP($B1874,SOCS_box_taxonomy!$B$2:$Z$948,13,0)</f>
        <v xml:space="preserve"> Eutheria</v>
      </c>
      <c r="Q1874" t="str">
        <f>VLOOKUP($B1874,SOCS_box_taxonomy!$B$2:$Z$948,14,0)</f>
        <v xml:space="preserve"> Euarchontoglires</v>
      </c>
      <c r="R1874" t="str">
        <f>VLOOKUP($B1874,SOCS_box_taxonomy!$B$2:$Z$948,15,0)</f>
        <v xml:space="preserve"> Glires</v>
      </c>
      <c r="S1874" t="str">
        <f>VLOOKUP($B1874,SOCS_box_taxonomy!$B$2:$Z$948,16,0)</f>
        <v xml:space="preserve"> Rodentia</v>
      </c>
      <c r="T1874" t="str">
        <f>VLOOKUP($B1874,SOCS_box_taxonomy!$B$2:$Z$948,17,0)</f>
        <v xml:space="preserve"> Sciurognathi</v>
      </c>
      <c r="U1874" t="str">
        <f>VLOOKUP($B1874,SOCS_box_taxonomy!$B$2:$Z$948,18,0)</f>
        <v>Muroidea</v>
      </c>
      <c r="V1874" t="str">
        <f>VLOOKUP($B1874,SOCS_box_taxonomy!$B$2:$Z$948,19,0)</f>
        <v xml:space="preserve"> Muridae</v>
      </c>
      <c r="W1874" t="str">
        <f>VLOOKUP($B1874,SOCS_box_taxonomy!$B$2:$Z$948,20,0)</f>
        <v xml:space="preserve"> Murinae</v>
      </c>
      <c r="X1874" t="str">
        <f>VLOOKUP($B1874,SOCS_box_taxonomy!$B$2:$Z$948,21,0)</f>
        <v xml:space="preserve"> Rattus.</v>
      </c>
      <c r="Y1874">
        <f>VLOOKUP($B1874,SOCS_box_taxonomy!$B$2:$Z$948,22,0)</f>
        <v>0</v>
      </c>
    </row>
    <row r="1875" spans="1:26">
      <c r="A1875" t="s">
        <v>862</v>
      </c>
      <c r="B1875" t="s">
        <v>1911</v>
      </c>
      <c r="C1875">
        <v>263</v>
      </c>
      <c r="D1875" t="s">
        <v>21</v>
      </c>
      <c r="E1875">
        <v>224</v>
      </c>
      <c r="F1875">
        <v>263</v>
      </c>
      <c r="G1875">
        <v>1016</v>
      </c>
      <c r="H1875" t="s">
        <v>1265</v>
      </c>
      <c r="I1875" t="str">
        <f>VLOOKUP($B1875,SOCS_box_taxonomy!$B$2:$Z$948,6,0)</f>
        <v>Eukaryota</v>
      </c>
      <c r="J1875" t="str">
        <f>VLOOKUP($B1875,SOCS_box_taxonomy!$B$2:$Z$948,7,0)</f>
        <v xml:space="preserve"> Metazoa</v>
      </c>
      <c r="K1875" t="str">
        <f>VLOOKUP($B1875,SOCS_box_taxonomy!$B$2:$Z$948,8,0)</f>
        <v xml:space="preserve"> Chordata</v>
      </c>
      <c r="L1875" t="str">
        <f>VLOOKUP($B1875,SOCS_box_taxonomy!$B$2:$Z$948,9,0)</f>
        <v xml:space="preserve"> Craniata</v>
      </c>
      <c r="M1875" t="str">
        <f>VLOOKUP($B1875,SOCS_box_taxonomy!$B$2:$Z$948,10,0)</f>
        <v xml:space="preserve"> Vertebrata</v>
      </c>
      <c r="N1875" t="str">
        <f>VLOOKUP($B1875,SOCS_box_taxonomy!$B$2:$Z$948,11,0)</f>
        <v xml:space="preserve"> Euteleostomi</v>
      </c>
      <c r="O1875" t="str">
        <f>VLOOKUP($B1875,SOCS_box_taxonomy!$B$2:$Z$948,12,0)</f>
        <v>Mammalia</v>
      </c>
      <c r="P1875" t="str">
        <f>VLOOKUP($B1875,SOCS_box_taxonomy!$B$2:$Z$948,13,0)</f>
        <v xml:space="preserve"> Eutheria</v>
      </c>
      <c r="Q1875" t="str">
        <f>VLOOKUP($B1875,SOCS_box_taxonomy!$B$2:$Z$948,14,0)</f>
        <v xml:space="preserve"> Euarchontoglires</v>
      </c>
      <c r="R1875" t="str">
        <f>VLOOKUP($B1875,SOCS_box_taxonomy!$B$2:$Z$948,15,0)</f>
        <v xml:space="preserve"> Glires</v>
      </c>
      <c r="S1875" t="str">
        <f>VLOOKUP($B1875,SOCS_box_taxonomy!$B$2:$Z$948,16,0)</f>
        <v xml:space="preserve"> Rodentia</v>
      </c>
      <c r="T1875" t="str">
        <f>VLOOKUP($B1875,SOCS_box_taxonomy!$B$2:$Z$948,17,0)</f>
        <v xml:space="preserve"> Sciurognathi</v>
      </c>
      <c r="U1875" t="str">
        <f>VLOOKUP($B1875,SOCS_box_taxonomy!$B$2:$Z$948,18,0)</f>
        <v>Muroidea</v>
      </c>
      <c r="V1875" t="str">
        <f>VLOOKUP($B1875,SOCS_box_taxonomy!$B$2:$Z$948,19,0)</f>
        <v xml:space="preserve"> Muridae</v>
      </c>
      <c r="W1875" t="str">
        <f>VLOOKUP($B1875,SOCS_box_taxonomy!$B$2:$Z$948,20,0)</f>
        <v xml:space="preserve"> Murinae</v>
      </c>
      <c r="X1875" t="str">
        <f>VLOOKUP($B1875,SOCS_box_taxonomy!$B$2:$Z$948,21,0)</f>
        <v xml:space="preserve"> Rattus.</v>
      </c>
      <c r="Y1875">
        <f>VLOOKUP($B1875,SOCS_box_taxonomy!$B$2:$Z$948,22,0)</f>
        <v>0</v>
      </c>
      <c r="Z1875">
        <f>$F1875-$E1875+1</f>
        <v>40</v>
      </c>
    </row>
    <row r="1876" spans="1:26">
      <c r="A1876" t="s">
        <v>863</v>
      </c>
      <c r="B1876" t="s">
        <v>1912</v>
      </c>
      <c r="C1876">
        <v>587</v>
      </c>
      <c r="D1876" t="s">
        <v>1269</v>
      </c>
      <c r="E1876">
        <v>51</v>
      </c>
      <c r="F1876">
        <v>147</v>
      </c>
      <c r="G1876">
        <v>64467</v>
      </c>
      <c r="H1876" t="s">
        <v>1270</v>
      </c>
      <c r="I1876" t="str">
        <f>VLOOKUP($B1876,SOCS_box_taxonomy!$B$2:$Z$948,6,0)</f>
        <v>Eukaryota</v>
      </c>
      <c r="J1876" t="str">
        <f>VLOOKUP($B1876,SOCS_box_taxonomy!$B$2:$Z$948,7,0)</f>
        <v xml:space="preserve"> Metazoa</v>
      </c>
      <c r="K1876" t="str">
        <f>VLOOKUP($B1876,SOCS_box_taxonomy!$B$2:$Z$948,8,0)</f>
        <v xml:space="preserve"> Chordata</v>
      </c>
      <c r="L1876" t="str">
        <f>VLOOKUP($B1876,SOCS_box_taxonomy!$B$2:$Z$948,9,0)</f>
        <v xml:space="preserve"> Craniata</v>
      </c>
      <c r="M1876" t="str">
        <f>VLOOKUP($B1876,SOCS_box_taxonomy!$B$2:$Z$948,10,0)</f>
        <v xml:space="preserve"> Vertebrata</v>
      </c>
      <c r="N1876" t="str">
        <f>VLOOKUP($B1876,SOCS_box_taxonomy!$B$2:$Z$948,11,0)</f>
        <v xml:space="preserve"> Euteleostomi</v>
      </c>
      <c r="O1876" t="str">
        <f>VLOOKUP($B1876,SOCS_box_taxonomy!$B$2:$Z$948,12,0)</f>
        <v>Mammalia</v>
      </c>
      <c r="P1876" t="str">
        <f>VLOOKUP($B1876,SOCS_box_taxonomy!$B$2:$Z$948,13,0)</f>
        <v xml:space="preserve"> Eutheria</v>
      </c>
      <c r="Q1876" t="str">
        <f>VLOOKUP($B1876,SOCS_box_taxonomy!$B$2:$Z$948,14,0)</f>
        <v xml:space="preserve"> Euarchontoglires</v>
      </c>
      <c r="R1876" t="str">
        <f>VLOOKUP($B1876,SOCS_box_taxonomy!$B$2:$Z$948,15,0)</f>
        <v xml:space="preserve"> Glires</v>
      </c>
      <c r="S1876" t="str">
        <f>VLOOKUP($B1876,SOCS_box_taxonomy!$B$2:$Z$948,16,0)</f>
        <v xml:space="preserve"> Rodentia</v>
      </c>
      <c r="T1876" t="str">
        <f>VLOOKUP($B1876,SOCS_box_taxonomy!$B$2:$Z$948,17,0)</f>
        <v xml:space="preserve"> Sciurognathi</v>
      </c>
      <c r="U1876" t="str">
        <f>VLOOKUP($B1876,SOCS_box_taxonomy!$B$2:$Z$948,18,0)</f>
        <v>Muroidea</v>
      </c>
      <c r="V1876" t="str">
        <f>VLOOKUP($B1876,SOCS_box_taxonomy!$B$2:$Z$948,19,0)</f>
        <v xml:space="preserve"> Muridae</v>
      </c>
      <c r="W1876" t="str">
        <f>VLOOKUP($B1876,SOCS_box_taxonomy!$B$2:$Z$948,20,0)</f>
        <v xml:space="preserve"> Murinae</v>
      </c>
      <c r="X1876" t="str">
        <f>VLOOKUP($B1876,SOCS_box_taxonomy!$B$2:$Z$948,21,0)</f>
        <v xml:space="preserve"> Rattus.</v>
      </c>
      <c r="Y1876">
        <f>VLOOKUP($B1876,SOCS_box_taxonomy!$B$2:$Z$948,22,0)</f>
        <v>0</v>
      </c>
    </row>
    <row r="1877" spans="1:26">
      <c r="A1877" t="s">
        <v>863</v>
      </c>
      <c r="B1877" t="s">
        <v>1912</v>
      </c>
      <c r="C1877">
        <v>587</v>
      </c>
      <c r="D1877" t="s">
        <v>1269</v>
      </c>
      <c r="E1877">
        <v>154</v>
      </c>
      <c r="F1877">
        <v>247</v>
      </c>
      <c r="G1877">
        <v>64467</v>
      </c>
      <c r="H1877" t="s">
        <v>1270</v>
      </c>
      <c r="I1877" t="str">
        <f>VLOOKUP($B1877,SOCS_box_taxonomy!$B$2:$Z$948,6,0)</f>
        <v>Eukaryota</v>
      </c>
      <c r="J1877" t="str">
        <f>VLOOKUP($B1877,SOCS_box_taxonomy!$B$2:$Z$948,7,0)</f>
        <v xml:space="preserve"> Metazoa</v>
      </c>
      <c r="K1877" t="str">
        <f>VLOOKUP($B1877,SOCS_box_taxonomy!$B$2:$Z$948,8,0)</f>
        <v xml:space="preserve"> Chordata</v>
      </c>
      <c r="L1877" t="str">
        <f>VLOOKUP($B1877,SOCS_box_taxonomy!$B$2:$Z$948,9,0)</f>
        <v xml:space="preserve"> Craniata</v>
      </c>
      <c r="M1877" t="str">
        <f>VLOOKUP($B1877,SOCS_box_taxonomy!$B$2:$Z$948,10,0)</f>
        <v xml:space="preserve"> Vertebrata</v>
      </c>
      <c r="N1877" t="str">
        <f>VLOOKUP($B1877,SOCS_box_taxonomy!$B$2:$Z$948,11,0)</f>
        <v xml:space="preserve"> Euteleostomi</v>
      </c>
      <c r="O1877" t="str">
        <f>VLOOKUP($B1877,SOCS_box_taxonomy!$B$2:$Z$948,12,0)</f>
        <v>Mammalia</v>
      </c>
      <c r="P1877" t="str">
        <f>VLOOKUP($B1877,SOCS_box_taxonomy!$B$2:$Z$948,13,0)</f>
        <v xml:space="preserve"> Eutheria</v>
      </c>
      <c r="Q1877" t="str">
        <f>VLOOKUP($B1877,SOCS_box_taxonomy!$B$2:$Z$948,14,0)</f>
        <v xml:space="preserve"> Euarchontoglires</v>
      </c>
      <c r="R1877" t="str">
        <f>VLOOKUP($B1877,SOCS_box_taxonomy!$B$2:$Z$948,15,0)</f>
        <v xml:space="preserve"> Glires</v>
      </c>
      <c r="S1877" t="str">
        <f>VLOOKUP($B1877,SOCS_box_taxonomy!$B$2:$Z$948,16,0)</f>
        <v xml:space="preserve"> Rodentia</v>
      </c>
      <c r="T1877" t="str">
        <f>VLOOKUP($B1877,SOCS_box_taxonomy!$B$2:$Z$948,17,0)</f>
        <v xml:space="preserve"> Sciurognathi</v>
      </c>
      <c r="U1877" t="str">
        <f>VLOOKUP($B1877,SOCS_box_taxonomy!$B$2:$Z$948,18,0)</f>
        <v>Muroidea</v>
      </c>
      <c r="V1877" t="str">
        <f>VLOOKUP($B1877,SOCS_box_taxonomy!$B$2:$Z$948,19,0)</f>
        <v xml:space="preserve"> Muridae</v>
      </c>
      <c r="W1877" t="str">
        <f>VLOOKUP($B1877,SOCS_box_taxonomy!$B$2:$Z$948,20,0)</f>
        <v xml:space="preserve"> Murinae</v>
      </c>
      <c r="X1877" t="str">
        <f>VLOOKUP($B1877,SOCS_box_taxonomy!$B$2:$Z$948,21,0)</f>
        <v xml:space="preserve"> Rattus.</v>
      </c>
      <c r="Y1877">
        <f>VLOOKUP($B1877,SOCS_box_taxonomy!$B$2:$Z$948,22,0)</f>
        <v>0</v>
      </c>
    </row>
    <row r="1878" spans="1:26">
      <c r="A1878" t="s">
        <v>863</v>
      </c>
      <c r="B1878" t="s">
        <v>1912</v>
      </c>
      <c r="C1878">
        <v>587</v>
      </c>
      <c r="D1878" t="s">
        <v>1269</v>
      </c>
      <c r="E1878">
        <v>253</v>
      </c>
      <c r="F1878">
        <v>343</v>
      </c>
      <c r="G1878">
        <v>64467</v>
      </c>
      <c r="H1878" t="s">
        <v>1270</v>
      </c>
      <c r="I1878" t="str">
        <f>VLOOKUP($B1878,SOCS_box_taxonomy!$B$2:$Z$948,6,0)</f>
        <v>Eukaryota</v>
      </c>
      <c r="J1878" t="str">
        <f>VLOOKUP($B1878,SOCS_box_taxonomy!$B$2:$Z$948,7,0)</f>
        <v xml:space="preserve"> Metazoa</v>
      </c>
      <c r="K1878" t="str">
        <f>VLOOKUP($B1878,SOCS_box_taxonomy!$B$2:$Z$948,8,0)</f>
        <v xml:space="preserve"> Chordata</v>
      </c>
      <c r="L1878" t="str">
        <f>VLOOKUP($B1878,SOCS_box_taxonomy!$B$2:$Z$948,9,0)</f>
        <v xml:space="preserve"> Craniata</v>
      </c>
      <c r="M1878" t="str">
        <f>VLOOKUP($B1878,SOCS_box_taxonomy!$B$2:$Z$948,10,0)</f>
        <v xml:space="preserve"> Vertebrata</v>
      </c>
      <c r="N1878" t="str">
        <f>VLOOKUP($B1878,SOCS_box_taxonomy!$B$2:$Z$948,11,0)</f>
        <v xml:space="preserve"> Euteleostomi</v>
      </c>
      <c r="O1878" t="str">
        <f>VLOOKUP($B1878,SOCS_box_taxonomy!$B$2:$Z$948,12,0)</f>
        <v>Mammalia</v>
      </c>
      <c r="P1878" t="str">
        <f>VLOOKUP($B1878,SOCS_box_taxonomy!$B$2:$Z$948,13,0)</f>
        <v xml:space="preserve"> Eutheria</v>
      </c>
      <c r="Q1878" t="str">
        <f>VLOOKUP($B1878,SOCS_box_taxonomy!$B$2:$Z$948,14,0)</f>
        <v xml:space="preserve"> Euarchontoglires</v>
      </c>
      <c r="R1878" t="str">
        <f>VLOOKUP($B1878,SOCS_box_taxonomy!$B$2:$Z$948,15,0)</f>
        <v xml:space="preserve"> Glires</v>
      </c>
      <c r="S1878" t="str">
        <f>VLOOKUP($B1878,SOCS_box_taxonomy!$B$2:$Z$948,16,0)</f>
        <v xml:space="preserve"> Rodentia</v>
      </c>
      <c r="T1878" t="str">
        <f>VLOOKUP($B1878,SOCS_box_taxonomy!$B$2:$Z$948,17,0)</f>
        <v xml:space="preserve"> Sciurognathi</v>
      </c>
      <c r="U1878" t="str">
        <f>VLOOKUP($B1878,SOCS_box_taxonomy!$B$2:$Z$948,18,0)</f>
        <v>Muroidea</v>
      </c>
      <c r="V1878" t="str">
        <f>VLOOKUP($B1878,SOCS_box_taxonomy!$B$2:$Z$948,19,0)</f>
        <v xml:space="preserve"> Muridae</v>
      </c>
      <c r="W1878" t="str">
        <f>VLOOKUP($B1878,SOCS_box_taxonomy!$B$2:$Z$948,20,0)</f>
        <v xml:space="preserve"> Murinae</v>
      </c>
      <c r="X1878" t="str">
        <f>VLOOKUP($B1878,SOCS_box_taxonomy!$B$2:$Z$948,21,0)</f>
        <v xml:space="preserve"> Rattus.</v>
      </c>
      <c r="Y1878">
        <f>VLOOKUP($B1878,SOCS_box_taxonomy!$B$2:$Z$948,22,0)</f>
        <v>0</v>
      </c>
    </row>
    <row r="1879" spans="1:26">
      <c r="A1879" t="s">
        <v>863</v>
      </c>
      <c r="B1879" t="s">
        <v>1912</v>
      </c>
      <c r="C1879">
        <v>587</v>
      </c>
      <c r="D1879" t="s">
        <v>1269</v>
      </c>
      <c r="E1879">
        <v>286</v>
      </c>
      <c r="F1879">
        <v>386</v>
      </c>
      <c r="G1879">
        <v>64467</v>
      </c>
      <c r="H1879" t="s">
        <v>1270</v>
      </c>
      <c r="I1879" t="str">
        <f>VLOOKUP($B1879,SOCS_box_taxonomy!$B$2:$Z$948,6,0)</f>
        <v>Eukaryota</v>
      </c>
      <c r="J1879" t="str">
        <f>VLOOKUP($B1879,SOCS_box_taxonomy!$B$2:$Z$948,7,0)</f>
        <v xml:space="preserve"> Metazoa</v>
      </c>
      <c r="K1879" t="str">
        <f>VLOOKUP($B1879,SOCS_box_taxonomy!$B$2:$Z$948,8,0)</f>
        <v xml:space="preserve"> Chordata</v>
      </c>
      <c r="L1879" t="str">
        <f>VLOOKUP($B1879,SOCS_box_taxonomy!$B$2:$Z$948,9,0)</f>
        <v xml:space="preserve"> Craniata</v>
      </c>
      <c r="M1879" t="str">
        <f>VLOOKUP($B1879,SOCS_box_taxonomy!$B$2:$Z$948,10,0)</f>
        <v xml:space="preserve"> Vertebrata</v>
      </c>
      <c r="N1879" t="str">
        <f>VLOOKUP($B1879,SOCS_box_taxonomy!$B$2:$Z$948,11,0)</f>
        <v xml:space="preserve"> Euteleostomi</v>
      </c>
      <c r="O1879" t="str">
        <f>VLOOKUP($B1879,SOCS_box_taxonomy!$B$2:$Z$948,12,0)</f>
        <v>Mammalia</v>
      </c>
      <c r="P1879" t="str">
        <f>VLOOKUP($B1879,SOCS_box_taxonomy!$B$2:$Z$948,13,0)</f>
        <v xml:space="preserve"> Eutheria</v>
      </c>
      <c r="Q1879" t="str">
        <f>VLOOKUP($B1879,SOCS_box_taxonomy!$B$2:$Z$948,14,0)</f>
        <v xml:space="preserve"> Euarchontoglires</v>
      </c>
      <c r="R1879" t="str">
        <f>VLOOKUP($B1879,SOCS_box_taxonomy!$B$2:$Z$948,15,0)</f>
        <v xml:space="preserve"> Glires</v>
      </c>
      <c r="S1879" t="str">
        <f>VLOOKUP($B1879,SOCS_box_taxonomy!$B$2:$Z$948,16,0)</f>
        <v xml:space="preserve"> Rodentia</v>
      </c>
      <c r="T1879" t="str">
        <f>VLOOKUP($B1879,SOCS_box_taxonomy!$B$2:$Z$948,17,0)</f>
        <v xml:space="preserve"> Sciurognathi</v>
      </c>
      <c r="U1879" t="str">
        <f>VLOOKUP($B1879,SOCS_box_taxonomy!$B$2:$Z$948,18,0)</f>
        <v>Muroidea</v>
      </c>
      <c r="V1879" t="str">
        <f>VLOOKUP($B1879,SOCS_box_taxonomy!$B$2:$Z$948,19,0)</f>
        <v xml:space="preserve"> Muridae</v>
      </c>
      <c r="W1879" t="str">
        <f>VLOOKUP($B1879,SOCS_box_taxonomy!$B$2:$Z$948,20,0)</f>
        <v xml:space="preserve"> Murinae</v>
      </c>
      <c r="X1879" t="str">
        <f>VLOOKUP($B1879,SOCS_box_taxonomy!$B$2:$Z$948,21,0)</f>
        <v xml:space="preserve"> Rattus.</v>
      </c>
      <c r="Y1879">
        <f>VLOOKUP($B1879,SOCS_box_taxonomy!$B$2:$Z$948,22,0)</f>
        <v>0</v>
      </c>
    </row>
    <row r="1880" spans="1:26">
      <c r="A1880" t="s">
        <v>863</v>
      </c>
      <c r="B1880" t="s">
        <v>1912</v>
      </c>
      <c r="C1880">
        <v>587</v>
      </c>
      <c r="D1880" t="s">
        <v>1269</v>
      </c>
      <c r="E1880">
        <v>318</v>
      </c>
      <c r="F1880">
        <v>416</v>
      </c>
      <c r="G1880">
        <v>64467</v>
      </c>
      <c r="H1880" t="s">
        <v>1270</v>
      </c>
      <c r="I1880" t="str">
        <f>VLOOKUP($B1880,SOCS_box_taxonomy!$B$2:$Z$948,6,0)</f>
        <v>Eukaryota</v>
      </c>
      <c r="J1880" t="str">
        <f>VLOOKUP($B1880,SOCS_box_taxonomy!$B$2:$Z$948,7,0)</f>
        <v xml:space="preserve"> Metazoa</v>
      </c>
      <c r="K1880" t="str">
        <f>VLOOKUP($B1880,SOCS_box_taxonomy!$B$2:$Z$948,8,0)</f>
        <v xml:space="preserve"> Chordata</v>
      </c>
      <c r="L1880" t="str">
        <f>VLOOKUP($B1880,SOCS_box_taxonomy!$B$2:$Z$948,9,0)</f>
        <v xml:space="preserve"> Craniata</v>
      </c>
      <c r="M1880" t="str">
        <f>VLOOKUP($B1880,SOCS_box_taxonomy!$B$2:$Z$948,10,0)</f>
        <v xml:space="preserve"> Vertebrata</v>
      </c>
      <c r="N1880" t="str">
        <f>VLOOKUP($B1880,SOCS_box_taxonomy!$B$2:$Z$948,11,0)</f>
        <v xml:space="preserve"> Euteleostomi</v>
      </c>
      <c r="O1880" t="str">
        <f>VLOOKUP($B1880,SOCS_box_taxonomy!$B$2:$Z$948,12,0)</f>
        <v>Mammalia</v>
      </c>
      <c r="P1880" t="str">
        <f>VLOOKUP($B1880,SOCS_box_taxonomy!$B$2:$Z$948,13,0)</f>
        <v xml:space="preserve"> Eutheria</v>
      </c>
      <c r="Q1880" t="str">
        <f>VLOOKUP($B1880,SOCS_box_taxonomy!$B$2:$Z$948,14,0)</f>
        <v xml:space="preserve"> Euarchontoglires</v>
      </c>
      <c r="R1880" t="str">
        <f>VLOOKUP($B1880,SOCS_box_taxonomy!$B$2:$Z$948,15,0)</f>
        <v xml:space="preserve"> Glires</v>
      </c>
      <c r="S1880" t="str">
        <f>VLOOKUP($B1880,SOCS_box_taxonomy!$B$2:$Z$948,16,0)</f>
        <v xml:space="preserve"> Rodentia</v>
      </c>
      <c r="T1880" t="str">
        <f>VLOOKUP($B1880,SOCS_box_taxonomy!$B$2:$Z$948,17,0)</f>
        <v xml:space="preserve"> Sciurognathi</v>
      </c>
      <c r="U1880" t="str">
        <f>VLOOKUP($B1880,SOCS_box_taxonomy!$B$2:$Z$948,18,0)</f>
        <v>Muroidea</v>
      </c>
      <c r="V1880" t="str">
        <f>VLOOKUP($B1880,SOCS_box_taxonomy!$B$2:$Z$948,19,0)</f>
        <v xml:space="preserve"> Muridae</v>
      </c>
      <c r="W1880" t="str">
        <f>VLOOKUP($B1880,SOCS_box_taxonomy!$B$2:$Z$948,20,0)</f>
        <v xml:space="preserve"> Murinae</v>
      </c>
      <c r="X1880" t="str">
        <f>VLOOKUP($B1880,SOCS_box_taxonomy!$B$2:$Z$948,21,0)</f>
        <v xml:space="preserve"> Rattus.</v>
      </c>
      <c r="Y1880">
        <f>VLOOKUP($B1880,SOCS_box_taxonomy!$B$2:$Z$948,22,0)</f>
        <v>0</v>
      </c>
    </row>
    <row r="1881" spans="1:26">
      <c r="A1881" t="s">
        <v>863</v>
      </c>
      <c r="B1881" t="s">
        <v>1912</v>
      </c>
      <c r="C1881">
        <v>587</v>
      </c>
      <c r="D1881" t="s">
        <v>1269</v>
      </c>
      <c r="E1881">
        <v>360</v>
      </c>
      <c r="F1881">
        <v>451</v>
      </c>
      <c r="G1881">
        <v>64467</v>
      </c>
      <c r="H1881" t="s">
        <v>1270</v>
      </c>
      <c r="I1881" t="str">
        <f>VLOOKUP($B1881,SOCS_box_taxonomy!$B$2:$Z$948,6,0)</f>
        <v>Eukaryota</v>
      </c>
      <c r="J1881" t="str">
        <f>VLOOKUP($B1881,SOCS_box_taxonomy!$B$2:$Z$948,7,0)</f>
        <v xml:space="preserve"> Metazoa</v>
      </c>
      <c r="K1881" t="str">
        <f>VLOOKUP($B1881,SOCS_box_taxonomy!$B$2:$Z$948,8,0)</f>
        <v xml:space="preserve"> Chordata</v>
      </c>
      <c r="L1881" t="str">
        <f>VLOOKUP($B1881,SOCS_box_taxonomy!$B$2:$Z$948,9,0)</f>
        <v xml:space="preserve"> Craniata</v>
      </c>
      <c r="M1881" t="str">
        <f>VLOOKUP($B1881,SOCS_box_taxonomy!$B$2:$Z$948,10,0)</f>
        <v xml:space="preserve"> Vertebrata</v>
      </c>
      <c r="N1881" t="str">
        <f>VLOOKUP($B1881,SOCS_box_taxonomy!$B$2:$Z$948,11,0)</f>
        <v xml:space="preserve"> Euteleostomi</v>
      </c>
      <c r="O1881" t="str">
        <f>VLOOKUP($B1881,SOCS_box_taxonomy!$B$2:$Z$948,12,0)</f>
        <v>Mammalia</v>
      </c>
      <c r="P1881" t="str">
        <f>VLOOKUP($B1881,SOCS_box_taxonomy!$B$2:$Z$948,13,0)</f>
        <v xml:space="preserve"> Eutheria</v>
      </c>
      <c r="Q1881" t="str">
        <f>VLOOKUP($B1881,SOCS_box_taxonomy!$B$2:$Z$948,14,0)</f>
        <v xml:space="preserve"> Euarchontoglires</v>
      </c>
      <c r="R1881" t="str">
        <f>VLOOKUP($B1881,SOCS_box_taxonomy!$B$2:$Z$948,15,0)</f>
        <v xml:space="preserve"> Glires</v>
      </c>
      <c r="S1881" t="str">
        <f>VLOOKUP($B1881,SOCS_box_taxonomy!$B$2:$Z$948,16,0)</f>
        <v xml:space="preserve"> Rodentia</v>
      </c>
      <c r="T1881" t="str">
        <f>VLOOKUP($B1881,SOCS_box_taxonomy!$B$2:$Z$948,17,0)</f>
        <v xml:space="preserve"> Sciurognathi</v>
      </c>
      <c r="U1881" t="str">
        <f>VLOOKUP($B1881,SOCS_box_taxonomy!$B$2:$Z$948,18,0)</f>
        <v>Muroidea</v>
      </c>
      <c r="V1881" t="str">
        <f>VLOOKUP($B1881,SOCS_box_taxonomy!$B$2:$Z$948,19,0)</f>
        <v xml:space="preserve"> Muridae</v>
      </c>
      <c r="W1881" t="str">
        <f>VLOOKUP($B1881,SOCS_box_taxonomy!$B$2:$Z$948,20,0)</f>
        <v xml:space="preserve"> Murinae</v>
      </c>
      <c r="X1881" t="str">
        <f>VLOOKUP($B1881,SOCS_box_taxonomy!$B$2:$Z$948,21,0)</f>
        <v xml:space="preserve"> Rattus.</v>
      </c>
      <c r="Y1881">
        <f>VLOOKUP($B1881,SOCS_box_taxonomy!$B$2:$Z$948,22,0)</f>
        <v>0</v>
      </c>
    </row>
    <row r="1882" spans="1:26">
      <c r="A1882" t="s">
        <v>863</v>
      </c>
      <c r="B1882" t="s">
        <v>1912</v>
      </c>
      <c r="C1882">
        <v>587</v>
      </c>
      <c r="D1882" t="s">
        <v>1269</v>
      </c>
      <c r="E1882">
        <v>86</v>
      </c>
      <c r="F1882">
        <v>180</v>
      </c>
      <c r="G1882">
        <v>64467</v>
      </c>
      <c r="H1882" t="s">
        <v>1270</v>
      </c>
      <c r="I1882" t="str">
        <f>VLOOKUP($B1882,SOCS_box_taxonomy!$B$2:$Z$948,6,0)</f>
        <v>Eukaryota</v>
      </c>
      <c r="J1882" t="str">
        <f>VLOOKUP($B1882,SOCS_box_taxonomy!$B$2:$Z$948,7,0)</f>
        <v xml:space="preserve"> Metazoa</v>
      </c>
      <c r="K1882" t="str">
        <f>VLOOKUP($B1882,SOCS_box_taxonomy!$B$2:$Z$948,8,0)</f>
        <v xml:space="preserve"> Chordata</v>
      </c>
      <c r="L1882" t="str">
        <f>VLOOKUP($B1882,SOCS_box_taxonomy!$B$2:$Z$948,9,0)</f>
        <v xml:space="preserve"> Craniata</v>
      </c>
      <c r="M1882" t="str">
        <f>VLOOKUP($B1882,SOCS_box_taxonomy!$B$2:$Z$948,10,0)</f>
        <v xml:space="preserve"> Vertebrata</v>
      </c>
      <c r="N1882" t="str">
        <f>VLOOKUP($B1882,SOCS_box_taxonomy!$B$2:$Z$948,11,0)</f>
        <v xml:space="preserve"> Euteleostomi</v>
      </c>
      <c r="O1882" t="str">
        <f>VLOOKUP($B1882,SOCS_box_taxonomy!$B$2:$Z$948,12,0)</f>
        <v>Mammalia</v>
      </c>
      <c r="P1882" t="str">
        <f>VLOOKUP($B1882,SOCS_box_taxonomy!$B$2:$Z$948,13,0)</f>
        <v xml:space="preserve"> Eutheria</v>
      </c>
      <c r="Q1882" t="str">
        <f>VLOOKUP($B1882,SOCS_box_taxonomy!$B$2:$Z$948,14,0)</f>
        <v xml:space="preserve"> Euarchontoglires</v>
      </c>
      <c r="R1882" t="str">
        <f>VLOOKUP($B1882,SOCS_box_taxonomy!$B$2:$Z$948,15,0)</f>
        <v xml:space="preserve"> Glires</v>
      </c>
      <c r="S1882" t="str">
        <f>VLOOKUP($B1882,SOCS_box_taxonomy!$B$2:$Z$948,16,0)</f>
        <v xml:space="preserve"> Rodentia</v>
      </c>
      <c r="T1882" t="str">
        <f>VLOOKUP($B1882,SOCS_box_taxonomy!$B$2:$Z$948,17,0)</f>
        <v xml:space="preserve"> Sciurognathi</v>
      </c>
      <c r="U1882" t="str">
        <f>VLOOKUP($B1882,SOCS_box_taxonomy!$B$2:$Z$948,18,0)</f>
        <v>Muroidea</v>
      </c>
      <c r="V1882" t="str">
        <f>VLOOKUP($B1882,SOCS_box_taxonomy!$B$2:$Z$948,19,0)</f>
        <v xml:space="preserve"> Muridae</v>
      </c>
      <c r="W1882" t="str">
        <f>VLOOKUP($B1882,SOCS_box_taxonomy!$B$2:$Z$948,20,0)</f>
        <v xml:space="preserve"> Murinae</v>
      </c>
      <c r="X1882" t="str">
        <f>VLOOKUP($B1882,SOCS_box_taxonomy!$B$2:$Z$948,21,0)</f>
        <v xml:space="preserve"> Rattus.</v>
      </c>
      <c r="Y1882">
        <f>VLOOKUP($B1882,SOCS_box_taxonomy!$B$2:$Z$948,22,0)</f>
        <v>0</v>
      </c>
    </row>
    <row r="1883" spans="1:26">
      <c r="A1883" t="s">
        <v>863</v>
      </c>
      <c r="B1883" t="s">
        <v>1912</v>
      </c>
      <c r="C1883">
        <v>587</v>
      </c>
      <c r="D1883" t="s">
        <v>21</v>
      </c>
      <c r="E1883">
        <v>531</v>
      </c>
      <c r="F1883">
        <v>573</v>
      </c>
      <c r="G1883">
        <v>1016</v>
      </c>
      <c r="H1883" t="s">
        <v>1265</v>
      </c>
      <c r="I1883" t="str">
        <f>VLOOKUP($B1883,SOCS_box_taxonomy!$B$2:$Z$948,6,0)</f>
        <v>Eukaryota</v>
      </c>
      <c r="J1883" t="str">
        <f>VLOOKUP($B1883,SOCS_box_taxonomy!$B$2:$Z$948,7,0)</f>
        <v xml:space="preserve"> Metazoa</v>
      </c>
      <c r="K1883" t="str">
        <f>VLOOKUP($B1883,SOCS_box_taxonomy!$B$2:$Z$948,8,0)</f>
        <v xml:space="preserve"> Chordata</v>
      </c>
      <c r="L1883" t="str">
        <f>VLOOKUP($B1883,SOCS_box_taxonomy!$B$2:$Z$948,9,0)</f>
        <v xml:space="preserve"> Craniata</v>
      </c>
      <c r="M1883" t="str">
        <f>VLOOKUP($B1883,SOCS_box_taxonomy!$B$2:$Z$948,10,0)</f>
        <v xml:space="preserve"> Vertebrata</v>
      </c>
      <c r="N1883" t="str">
        <f>VLOOKUP($B1883,SOCS_box_taxonomy!$B$2:$Z$948,11,0)</f>
        <v xml:space="preserve"> Euteleostomi</v>
      </c>
      <c r="O1883" t="str">
        <f>VLOOKUP($B1883,SOCS_box_taxonomy!$B$2:$Z$948,12,0)</f>
        <v>Mammalia</v>
      </c>
      <c r="P1883" t="str">
        <f>VLOOKUP($B1883,SOCS_box_taxonomy!$B$2:$Z$948,13,0)</f>
        <v xml:space="preserve"> Eutheria</v>
      </c>
      <c r="Q1883" t="str">
        <f>VLOOKUP($B1883,SOCS_box_taxonomy!$B$2:$Z$948,14,0)</f>
        <v xml:space="preserve"> Euarchontoglires</v>
      </c>
      <c r="R1883" t="str">
        <f>VLOOKUP($B1883,SOCS_box_taxonomy!$B$2:$Z$948,15,0)</f>
        <v xml:space="preserve"> Glires</v>
      </c>
      <c r="S1883" t="str">
        <f>VLOOKUP($B1883,SOCS_box_taxonomy!$B$2:$Z$948,16,0)</f>
        <v xml:space="preserve"> Rodentia</v>
      </c>
      <c r="T1883" t="str">
        <f>VLOOKUP($B1883,SOCS_box_taxonomy!$B$2:$Z$948,17,0)</f>
        <v xml:space="preserve"> Sciurognathi</v>
      </c>
      <c r="U1883" t="str">
        <f>VLOOKUP($B1883,SOCS_box_taxonomy!$B$2:$Z$948,18,0)</f>
        <v>Muroidea</v>
      </c>
      <c r="V1883" t="str">
        <f>VLOOKUP($B1883,SOCS_box_taxonomy!$B$2:$Z$948,19,0)</f>
        <v xml:space="preserve"> Muridae</v>
      </c>
      <c r="W1883" t="str">
        <f>VLOOKUP($B1883,SOCS_box_taxonomy!$B$2:$Z$948,20,0)</f>
        <v xml:space="preserve"> Murinae</v>
      </c>
      <c r="X1883" t="str">
        <f>VLOOKUP($B1883,SOCS_box_taxonomy!$B$2:$Z$948,21,0)</f>
        <v xml:space="preserve"> Rattus.</v>
      </c>
      <c r="Y1883">
        <f>VLOOKUP($B1883,SOCS_box_taxonomy!$B$2:$Z$948,22,0)</f>
        <v>0</v>
      </c>
      <c r="Z1883">
        <f>$F1883-$E1883+1</f>
        <v>43</v>
      </c>
    </row>
    <row r="1884" spans="1:26">
      <c r="A1884" t="s">
        <v>864</v>
      </c>
      <c r="B1884" t="s">
        <v>1913</v>
      </c>
      <c r="C1884">
        <v>273</v>
      </c>
      <c r="D1884" t="s">
        <v>21</v>
      </c>
      <c r="E1884">
        <v>234</v>
      </c>
      <c r="F1884">
        <v>273</v>
      </c>
      <c r="G1884">
        <v>1016</v>
      </c>
      <c r="H1884" t="s">
        <v>1265</v>
      </c>
      <c r="I1884" t="str">
        <f>VLOOKUP($B1884,SOCS_box_taxonomy!$B$2:$Z$948,6,0)</f>
        <v>Eukaryota</v>
      </c>
      <c r="J1884" t="str">
        <f>VLOOKUP($B1884,SOCS_box_taxonomy!$B$2:$Z$948,7,0)</f>
        <v xml:space="preserve"> Metazoa</v>
      </c>
      <c r="K1884" t="str">
        <f>VLOOKUP($B1884,SOCS_box_taxonomy!$B$2:$Z$948,8,0)</f>
        <v xml:space="preserve"> Chordata</v>
      </c>
      <c r="L1884" t="str">
        <f>VLOOKUP($B1884,SOCS_box_taxonomy!$B$2:$Z$948,9,0)</f>
        <v xml:space="preserve"> Craniata</v>
      </c>
      <c r="M1884" t="str">
        <f>VLOOKUP($B1884,SOCS_box_taxonomy!$B$2:$Z$948,10,0)</f>
        <v xml:space="preserve"> Vertebrata</v>
      </c>
      <c r="N1884" t="str">
        <f>VLOOKUP($B1884,SOCS_box_taxonomy!$B$2:$Z$948,11,0)</f>
        <v xml:space="preserve"> Euteleostomi</v>
      </c>
      <c r="O1884" t="str">
        <f>VLOOKUP($B1884,SOCS_box_taxonomy!$B$2:$Z$948,12,0)</f>
        <v>Mammalia</v>
      </c>
      <c r="P1884" t="str">
        <f>VLOOKUP($B1884,SOCS_box_taxonomy!$B$2:$Z$948,13,0)</f>
        <v xml:space="preserve"> Eutheria</v>
      </c>
      <c r="Q1884" t="str">
        <f>VLOOKUP($B1884,SOCS_box_taxonomy!$B$2:$Z$948,14,0)</f>
        <v xml:space="preserve"> Laurasiatheria</v>
      </c>
      <c r="R1884" t="str">
        <f>VLOOKUP($B1884,SOCS_box_taxonomy!$B$2:$Z$948,15,0)</f>
        <v xml:space="preserve"> Cetartiodactyla</v>
      </c>
      <c r="S1884" t="str">
        <f>VLOOKUP($B1884,SOCS_box_taxonomy!$B$2:$Z$948,16,0)</f>
        <v xml:space="preserve"> Ruminantia</v>
      </c>
      <c r="T1884" t="str">
        <f>VLOOKUP($B1884,SOCS_box_taxonomy!$B$2:$Z$948,17,0)</f>
        <v>Pecora</v>
      </c>
      <c r="U1884" t="str">
        <f>VLOOKUP($B1884,SOCS_box_taxonomy!$B$2:$Z$948,18,0)</f>
        <v xml:space="preserve"> Bovidae</v>
      </c>
      <c r="V1884" t="str">
        <f>VLOOKUP($B1884,SOCS_box_taxonomy!$B$2:$Z$948,19,0)</f>
        <v xml:space="preserve"> Bovinae</v>
      </c>
      <c r="W1884" t="str">
        <f>VLOOKUP($B1884,SOCS_box_taxonomy!$B$2:$Z$948,20,0)</f>
        <v xml:space="preserve"> Bos.</v>
      </c>
      <c r="X1884">
        <f>VLOOKUP($B1884,SOCS_box_taxonomy!$B$2:$Z$948,21,0)</f>
        <v>0</v>
      </c>
      <c r="Y1884">
        <f>VLOOKUP($B1884,SOCS_box_taxonomy!$B$2:$Z$948,22,0)</f>
        <v>0</v>
      </c>
      <c r="Z1884">
        <f>$F1884-$E1884+1</f>
        <v>40</v>
      </c>
    </row>
    <row r="1885" spans="1:26">
      <c r="A1885" t="s">
        <v>864</v>
      </c>
      <c r="B1885" t="s">
        <v>1913</v>
      </c>
      <c r="C1885">
        <v>273</v>
      </c>
      <c r="D1885" t="s">
        <v>62</v>
      </c>
      <c r="E1885">
        <v>95</v>
      </c>
      <c r="F1885">
        <v>229</v>
      </c>
      <c r="G1885">
        <v>3584</v>
      </c>
      <c r="H1885" t="s">
        <v>1275</v>
      </c>
      <c r="I1885" t="str">
        <f>VLOOKUP($B1885,SOCS_box_taxonomy!$B$2:$Z$948,6,0)</f>
        <v>Eukaryota</v>
      </c>
      <c r="J1885" t="str">
        <f>VLOOKUP($B1885,SOCS_box_taxonomy!$B$2:$Z$948,7,0)</f>
        <v xml:space="preserve"> Metazoa</v>
      </c>
      <c r="K1885" t="str">
        <f>VLOOKUP($B1885,SOCS_box_taxonomy!$B$2:$Z$948,8,0)</f>
        <v xml:space="preserve"> Chordata</v>
      </c>
      <c r="L1885" t="str">
        <f>VLOOKUP($B1885,SOCS_box_taxonomy!$B$2:$Z$948,9,0)</f>
        <v xml:space="preserve"> Craniata</v>
      </c>
      <c r="M1885" t="str">
        <f>VLOOKUP($B1885,SOCS_box_taxonomy!$B$2:$Z$948,10,0)</f>
        <v xml:space="preserve"> Vertebrata</v>
      </c>
      <c r="N1885" t="str">
        <f>VLOOKUP($B1885,SOCS_box_taxonomy!$B$2:$Z$948,11,0)</f>
        <v xml:space="preserve"> Euteleostomi</v>
      </c>
      <c r="O1885" t="str">
        <f>VLOOKUP($B1885,SOCS_box_taxonomy!$B$2:$Z$948,12,0)</f>
        <v>Mammalia</v>
      </c>
      <c r="P1885" t="str">
        <f>VLOOKUP($B1885,SOCS_box_taxonomy!$B$2:$Z$948,13,0)</f>
        <v xml:space="preserve"> Eutheria</v>
      </c>
      <c r="Q1885" t="str">
        <f>VLOOKUP($B1885,SOCS_box_taxonomy!$B$2:$Z$948,14,0)</f>
        <v xml:space="preserve"> Laurasiatheria</v>
      </c>
      <c r="R1885" t="str">
        <f>VLOOKUP($B1885,SOCS_box_taxonomy!$B$2:$Z$948,15,0)</f>
        <v xml:space="preserve"> Cetartiodactyla</v>
      </c>
      <c r="S1885" t="str">
        <f>VLOOKUP($B1885,SOCS_box_taxonomy!$B$2:$Z$948,16,0)</f>
        <v xml:space="preserve"> Ruminantia</v>
      </c>
      <c r="T1885" t="str">
        <f>VLOOKUP($B1885,SOCS_box_taxonomy!$B$2:$Z$948,17,0)</f>
        <v>Pecora</v>
      </c>
      <c r="U1885" t="str">
        <f>VLOOKUP($B1885,SOCS_box_taxonomy!$B$2:$Z$948,18,0)</f>
        <v xml:space="preserve"> Bovidae</v>
      </c>
      <c r="V1885" t="str">
        <f>VLOOKUP($B1885,SOCS_box_taxonomy!$B$2:$Z$948,19,0)</f>
        <v xml:space="preserve"> Bovinae</v>
      </c>
      <c r="W1885" t="str">
        <f>VLOOKUP($B1885,SOCS_box_taxonomy!$B$2:$Z$948,20,0)</f>
        <v xml:space="preserve"> Bos.</v>
      </c>
      <c r="X1885">
        <f>VLOOKUP($B1885,SOCS_box_taxonomy!$B$2:$Z$948,21,0)</f>
        <v>0</v>
      </c>
      <c r="Y1885">
        <f>VLOOKUP($B1885,SOCS_box_taxonomy!$B$2:$Z$948,22,0)</f>
        <v>0</v>
      </c>
    </row>
    <row r="1886" spans="1:26">
      <c r="A1886" t="s">
        <v>865</v>
      </c>
      <c r="B1886" t="s">
        <v>1914</v>
      </c>
      <c r="C1886">
        <v>531</v>
      </c>
      <c r="D1886" t="s">
        <v>1319</v>
      </c>
      <c r="E1886">
        <v>283</v>
      </c>
      <c r="F1886">
        <v>315</v>
      </c>
      <c r="G1886">
        <v>5717</v>
      </c>
      <c r="H1886" t="s">
        <v>1320</v>
      </c>
      <c r="I1886" t="str">
        <f>VLOOKUP($B1886,SOCS_box_taxonomy!$B$2:$Z$948,6,0)</f>
        <v>Eukaryota</v>
      </c>
      <c r="J1886" t="str">
        <f>VLOOKUP($B1886,SOCS_box_taxonomy!$B$2:$Z$948,7,0)</f>
        <v xml:space="preserve"> Metazoa</v>
      </c>
      <c r="K1886" t="str">
        <f>VLOOKUP($B1886,SOCS_box_taxonomy!$B$2:$Z$948,8,0)</f>
        <v xml:space="preserve"> Chordata</v>
      </c>
      <c r="L1886" t="str">
        <f>VLOOKUP($B1886,SOCS_box_taxonomy!$B$2:$Z$948,9,0)</f>
        <v xml:space="preserve"> Craniata</v>
      </c>
      <c r="M1886" t="str">
        <f>VLOOKUP($B1886,SOCS_box_taxonomy!$B$2:$Z$948,10,0)</f>
        <v xml:space="preserve"> Vertebrata</v>
      </c>
      <c r="N1886" t="str">
        <f>VLOOKUP($B1886,SOCS_box_taxonomy!$B$2:$Z$948,11,0)</f>
        <v xml:space="preserve"> Euteleostomi</v>
      </c>
      <c r="O1886" t="str">
        <f>VLOOKUP($B1886,SOCS_box_taxonomy!$B$2:$Z$948,12,0)</f>
        <v>Mammalia</v>
      </c>
      <c r="P1886" t="str">
        <f>VLOOKUP($B1886,SOCS_box_taxonomy!$B$2:$Z$948,13,0)</f>
        <v xml:space="preserve"> Eutheria</v>
      </c>
      <c r="Q1886" t="str">
        <f>VLOOKUP($B1886,SOCS_box_taxonomy!$B$2:$Z$948,14,0)</f>
        <v xml:space="preserve"> Laurasiatheria</v>
      </c>
      <c r="R1886" t="str">
        <f>VLOOKUP($B1886,SOCS_box_taxonomy!$B$2:$Z$948,15,0)</f>
        <v xml:space="preserve"> Cetartiodactyla</v>
      </c>
      <c r="S1886" t="str">
        <f>VLOOKUP($B1886,SOCS_box_taxonomy!$B$2:$Z$948,16,0)</f>
        <v xml:space="preserve"> Ruminantia</v>
      </c>
      <c r="T1886" t="str">
        <f>VLOOKUP($B1886,SOCS_box_taxonomy!$B$2:$Z$948,17,0)</f>
        <v>Pecora</v>
      </c>
      <c r="U1886" t="str">
        <f>VLOOKUP($B1886,SOCS_box_taxonomy!$B$2:$Z$948,18,0)</f>
        <v xml:space="preserve"> Bovidae</v>
      </c>
      <c r="V1886" t="str">
        <f>VLOOKUP($B1886,SOCS_box_taxonomy!$B$2:$Z$948,19,0)</f>
        <v xml:space="preserve"> Bovinae</v>
      </c>
      <c r="W1886" t="str">
        <f>VLOOKUP($B1886,SOCS_box_taxonomy!$B$2:$Z$948,20,0)</f>
        <v xml:space="preserve"> Bos.</v>
      </c>
      <c r="X1886">
        <f>VLOOKUP($B1886,SOCS_box_taxonomy!$B$2:$Z$948,21,0)</f>
        <v>0</v>
      </c>
      <c r="Y1886">
        <f>VLOOKUP($B1886,SOCS_box_taxonomy!$B$2:$Z$948,22,0)</f>
        <v>0</v>
      </c>
    </row>
    <row r="1887" spans="1:26">
      <c r="A1887" t="s">
        <v>865</v>
      </c>
      <c r="B1887" t="s">
        <v>1914</v>
      </c>
      <c r="C1887">
        <v>531</v>
      </c>
      <c r="D1887" t="s">
        <v>1269</v>
      </c>
      <c r="E1887">
        <v>154</v>
      </c>
      <c r="F1887">
        <v>246</v>
      </c>
      <c r="G1887">
        <v>64467</v>
      </c>
      <c r="H1887" t="s">
        <v>1270</v>
      </c>
      <c r="I1887" t="str">
        <f>VLOOKUP($B1887,SOCS_box_taxonomy!$B$2:$Z$948,6,0)</f>
        <v>Eukaryota</v>
      </c>
      <c r="J1887" t="str">
        <f>VLOOKUP($B1887,SOCS_box_taxonomy!$B$2:$Z$948,7,0)</f>
        <v xml:space="preserve"> Metazoa</v>
      </c>
      <c r="K1887" t="str">
        <f>VLOOKUP($B1887,SOCS_box_taxonomy!$B$2:$Z$948,8,0)</f>
        <v xml:space="preserve"> Chordata</v>
      </c>
      <c r="L1887" t="str">
        <f>VLOOKUP($B1887,SOCS_box_taxonomy!$B$2:$Z$948,9,0)</f>
        <v xml:space="preserve"> Craniata</v>
      </c>
      <c r="M1887" t="str">
        <f>VLOOKUP($B1887,SOCS_box_taxonomy!$B$2:$Z$948,10,0)</f>
        <v xml:space="preserve"> Vertebrata</v>
      </c>
      <c r="N1887" t="str">
        <f>VLOOKUP($B1887,SOCS_box_taxonomy!$B$2:$Z$948,11,0)</f>
        <v xml:space="preserve"> Euteleostomi</v>
      </c>
      <c r="O1887" t="str">
        <f>VLOOKUP($B1887,SOCS_box_taxonomy!$B$2:$Z$948,12,0)</f>
        <v>Mammalia</v>
      </c>
      <c r="P1887" t="str">
        <f>VLOOKUP($B1887,SOCS_box_taxonomy!$B$2:$Z$948,13,0)</f>
        <v xml:space="preserve"> Eutheria</v>
      </c>
      <c r="Q1887" t="str">
        <f>VLOOKUP($B1887,SOCS_box_taxonomy!$B$2:$Z$948,14,0)</f>
        <v xml:space="preserve"> Laurasiatheria</v>
      </c>
      <c r="R1887" t="str">
        <f>VLOOKUP($B1887,SOCS_box_taxonomy!$B$2:$Z$948,15,0)</f>
        <v xml:space="preserve"> Cetartiodactyla</v>
      </c>
      <c r="S1887" t="str">
        <f>VLOOKUP($B1887,SOCS_box_taxonomy!$B$2:$Z$948,16,0)</f>
        <v xml:space="preserve"> Ruminantia</v>
      </c>
      <c r="T1887" t="str">
        <f>VLOOKUP($B1887,SOCS_box_taxonomy!$B$2:$Z$948,17,0)</f>
        <v>Pecora</v>
      </c>
      <c r="U1887" t="str">
        <f>VLOOKUP($B1887,SOCS_box_taxonomy!$B$2:$Z$948,18,0)</f>
        <v xml:space="preserve"> Bovidae</v>
      </c>
      <c r="V1887" t="str">
        <f>VLOOKUP($B1887,SOCS_box_taxonomy!$B$2:$Z$948,19,0)</f>
        <v xml:space="preserve"> Bovinae</v>
      </c>
      <c r="W1887" t="str">
        <f>VLOOKUP($B1887,SOCS_box_taxonomy!$B$2:$Z$948,20,0)</f>
        <v xml:space="preserve"> Bos.</v>
      </c>
      <c r="X1887">
        <f>VLOOKUP($B1887,SOCS_box_taxonomy!$B$2:$Z$948,21,0)</f>
        <v>0</v>
      </c>
      <c r="Y1887">
        <f>VLOOKUP($B1887,SOCS_box_taxonomy!$B$2:$Z$948,22,0)</f>
        <v>0</v>
      </c>
    </row>
    <row r="1888" spans="1:26">
      <c r="A1888" t="s">
        <v>865</v>
      </c>
      <c r="B1888" t="s">
        <v>1914</v>
      </c>
      <c r="C1888">
        <v>531</v>
      </c>
      <c r="D1888" t="s">
        <v>1269</v>
      </c>
      <c r="E1888">
        <v>6</v>
      </c>
      <c r="F1888">
        <v>77</v>
      </c>
      <c r="G1888">
        <v>64467</v>
      </c>
      <c r="H1888" t="s">
        <v>1270</v>
      </c>
      <c r="I1888" t="str">
        <f>VLOOKUP($B1888,SOCS_box_taxonomy!$B$2:$Z$948,6,0)</f>
        <v>Eukaryota</v>
      </c>
      <c r="J1888" t="str">
        <f>VLOOKUP($B1888,SOCS_box_taxonomy!$B$2:$Z$948,7,0)</f>
        <v xml:space="preserve"> Metazoa</v>
      </c>
      <c r="K1888" t="str">
        <f>VLOOKUP($B1888,SOCS_box_taxonomy!$B$2:$Z$948,8,0)</f>
        <v xml:space="preserve"> Chordata</v>
      </c>
      <c r="L1888" t="str">
        <f>VLOOKUP($B1888,SOCS_box_taxonomy!$B$2:$Z$948,9,0)</f>
        <v xml:space="preserve"> Craniata</v>
      </c>
      <c r="M1888" t="str">
        <f>VLOOKUP($B1888,SOCS_box_taxonomy!$B$2:$Z$948,10,0)</f>
        <v xml:space="preserve"> Vertebrata</v>
      </c>
      <c r="N1888" t="str">
        <f>VLOOKUP($B1888,SOCS_box_taxonomy!$B$2:$Z$948,11,0)</f>
        <v xml:space="preserve"> Euteleostomi</v>
      </c>
      <c r="O1888" t="str">
        <f>VLOOKUP($B1888,SOCS_box_taxonomy!$B$2:$Z$948,12,0)</f>
        <v>Mammalia</v>
      </c>
      <c r="P1888" t="str">
        <f>VLOOKUP($B1888,SOCS_box_taxonomy!$B$2:$Z$948,13,0)</f>
        <v xml:space="preserve"> Eutheria</v>
      </c>
      <c r="Q1888" t="str">
        <f>VLOOKUP($B1888,SOCS_box_taxonomy!$B$2:$Z$948,14,0)</f>
        <v xml:space="preserve"> Laurasiatheria</v>
      </c>
      <c r="R1888" t="str">
        <f>VLOOKUP($B1888,SOCS_box_taxonomy!$B$2:$Z$948,15,0)</f>
        <v xml:space="preserve"> Cetartiodactyla</v>
      </c>
      <c r="S1888" t="str">
        <f>VLOOKUP($B1888,SOCS_box_taxonomy!$B$2:$Z$948,16,0)</f>
        <v xml:space="preserve"> Ruminantia</v>
      </c>
      <c r="T1888" t="str">
        <f>VLOOKUP($B1888,SOCS_box_taxonomy!$B$2:$Z$948,17,0)</f>
        <v>Pecora</v>
      </c>
      <c r="U1888" t="str">
        <f>VLOOKUP($B1888,SOCS_box_taxonomy!$B$2:$Z$948,18,0)</f>
        <v xml:space="preserve"> Bovidae</v>
      </c>
      <c r="V1888" t="str">
        <f>VLOOKUP($B1888,SOCS_box_taxonomy!$B$2:$Z$948,19,0)</f>
        <v xml:space="preserve"> Bovinae</v>
      </c>
      <c r="W1888" t="str">
        <f>VLOOKUP($B1888,SOCS_box_taxonomy!$B$2:$Z$948,20,0)</f>
        <v xml:space="preserve"> Bos.</v>
      </c>
      <c r="X1888">
        <f>VLOOKUP($B1888,SOCS_box_taxonomy!$B$2:$Z$948,21,0)</f>
        <v>0</v>
      </c>
      <c r="Y1888">
        <f>VLOOKUP($B1888,SOCS_box_taxonomy!$B$2:$Z$948,22,0)</f>
        <v>0</v>
      </c>
    </row>
    <row r="1889" spans="1:26">
      <c r="A1889" t="s">
        <v>865</v>
      </c>
      <c r="B1889" t="s">
        <v>1914</v>
      </c>
      <c r="C1889">
        <v>531</v>
      </c>
      <c r="D1889" t="s">
        <v>1269</v>
      </c>
      <c r="E1889">
        <v>69</v>
      </c>
      <c r="F1889">
        <v>146</v>
      </c>
      <c r="G1889">
        <v>64467</v>
      </c>
      <c r="H1889" t="s">
        <v>1270</v>
      </c>
      <c r="I1889" t="str">
        <f>VLOOKUP($B1889,SOCS_box_taxonomy!$B$2:$Z$948,6,0)</f>
        <v>Eukaryota</v>
      </c>
      <c r="J1889" t="str">
        <f>VLOOKUP($B1889,SOCS_box_taxonomy!$B$2:$Z$948,7,0)</f>
        <v xml:space="preserve"> Metazoa</v>
      </c>
      <c r="K1889" t="str">
        <f>VLOOKUP($B1889,SOCS_box_taxonomy!$B$2:$Z$948,8,0)</f>
        <v xml:space="preserve"> Chordata</v>
      </c>
      <c r="L1889" t="str">
        <f>VLOOKUP($B1889,SOCS_box_taxonomy!$B$2:$Z$948,9,0)</f>
        <v xml:space="preserve"> Craniata</v>
      </c>
      <c r="M1889" t="str">
        <f>VLOOKUP($B1889,SOCS_box_taxonomy!$B$2:$Z$948,10,0)</f>
        <v xml:space="preserve"> Vertebrata</v>
      </c>
      <c r="N1889" t="str">
        <f>VLOOKUP($B1889,SOCS_box_taxonomy!$B$2:$Z$948,11,0)</f>
        <v xml:space="preserve"> Euteleostomi</v>
      </c>
      <c r="O1889" t="str">
        <f>VLOOKUP($B1889,SOCS_box_taxonomy!$B$2:$Z$948,12,0)</f>
        <v>Mammalia</v>
      </c>
      <c r="P1889" t="str">
        <f>VLOOKUP($B1889,SOCS_box_taxonomy!$B$2:$Z$948,13,0)</f>
        <v xml:space="preserve"> Eutheria</v>
      </c>
      <c r="Q1889" t="str">
        <f>VLOOKUP($B1889,SOCS_box_taxonomy!$B$2:$Z$948,14,0)</f>
        <v xml:space="preserve"> Laurasiatheria</v>
      </c>
      <c r="R1889" t="str">
        <f>VLOOKUP($B1889,SOCS_box_taxonomy!$B$2:$Z$948,15,0)</f>
        <v xml:space="preserve"> Cetartiodactyla</v>
      </c>
      <c r="S1889" t="str">
        <f>VLOOKUP($B1889,SOCS_box_taxonomy!$B$2:$Z$948,16,0)</f>
        <v xml:space="preserve"> Ruminantia</v>
      </c>
      <c r="T1889" t="str">
        <f>VLOOKUP($B1889,SOCS_box_taxonomy!$B$2:$Z$948,17,0)</f>
        <v>Pecora</v>
      </c>
      <c r="U1889" t="str">
        <f>VLOOKUP($B1889,SOCS_box_taxonomy!$B$2:$Z$948,18,0)</f>
        <v xml:space="preserve"> Bovidae</v>
      </c>
      <c r="V1889" t="str">
        <f>VLOOKUP($B1889,SOCS_box_taxonomy!$B$2:$Z$948,19,0)</f>
        <v xml:space="preserve"> Bovinae</v>
      </c>
      <c r="W1889" t="str">
        <f>VLOOKUP($B1889,SOCS_box_taxonomy!$B$2:$Z$948,20,0)</f>
        <v xml:space="preserve"> Bos.</v>
      </c>
      <c r="X1889">
        <f>VLOOKUP($B1889,SOCS_box_taxonomy!$B$2:$Z$948,21,0)</f>
        <v>0</v>
      </c>
      <c r="Y1889">
        <f>VLOOKUP($B1889,SOCS_box_taxonomy!$B$2:$Z$948,22,0)</f>
        <v>0</v>
      </c>
    </row>
    <row r="1890" spans="1:26">
      <c r="A1890" t="s">
        <v>865</v>
      </c>
      <c r="B1890" t="s">
        <v>1914</v>
      </c>
      <c r="C1890">
        <v>531</v>
      </c>
      <c r="D1890" t="s">
        <v>1269</v>
      </c>
      <c r="E1890">
        <v>87</v>
      </c>
      <c r="F1890">
        <v>180</v>
      </c>
      <c r="G1890">
        <v>64467</v>
      </c>
      <c r="H1890" t="s">
        <v>1270</v>
      </c>
      <c r="I1890" t="str">
        <f>VLOOKUP($B1890,SOCS_box_taxonomy!$B$2:$Z$948,6,0)</f>
        <v>Eukaryota</v>
      </c>
      <c r="J1890" t="str">
        <f>VLOOKUP($B1890,SOCS_box_taxonomy!$B$2:$Z$948,7,0)</f>
        <v xml:space="preserve"> Metazoa</v>
      </c>
      <c r="K1890" t="str">
        <f>VLOOKUP($B1890,SOCS_box_taxonomy!$B$2:$Z$948,8,0)</f>
        <v xml:space="preserve"> Chordata</v>
      </c>
      <c r="L1890" t="str">
        <f>VLOOKUP($B1890,SOCS_box_taxonomy!$B$2:$Z$948,9,0)</f>
        <v xml:space="preserve"> Craniata</v>
      </c>
      <c r="M1890" t="str">
        <f>VLOOKUP($B1890,SOCS_box_taxonomy!$B$2:$Z$948,10,0)</f>
        <v xml:space="preserve"> Vertebrata</v>
      </c>
      <c r="N1890" t="str">
        <f>VLOOKUP($B1890,SOCS_box_taxonomy!$B$2:$Z$948,11,0)</f>
        <v xml:space="preserve"> Euteleostomi</v>
      </c>
      <c r="O1890" t="str">
        <f>VLOOKUP($B1890,SOCS_box_taxonomy!$B$2:$Z$948,12,0)</f>
        <v>Mammalia</v>
      </c>
      <c r="P1890" t="str">
        <f>VLOOKUP($B1890,SOCS_box_taxonomy!$B$2:$Z$948,13,0)</f>
        <v xml:space="preserve"> Eutheria</v>
      </c>
      <c r="Q1890" t="str">
        <f>VLOOKUP($B1890,SOCS_box_taxonomy!$B$2:$Z$948,14,0)</f>
        <v xml:space="preserve"> Laurasiatheria</v>
      </c>
      <c r="R1890" t="str">
        <f>VLOOKUP($B1890,SOCS_box_taxonomy!$B$2:$Z$948,15,0)</f>
        <v xml:space="preserve"> Cetartiodactyla</v>
      </c>
      <c r="S1890" t="str">
        <f>VLOOKUP($B1890,SOCS_box_taxonomy!$B$2:$Z$948,16,0)</f>
        <v xml:space="preserve"> Ruminantia</v>
      </c>
      <c r="T1890" t="str">
        <f>VLOOKUP($B1890,SOCS_box_taxonomy!$B$2:$Z$948,17,0)</f>
        <v>Pecora</v>
      </c>
      <c r="U1890" t="str">
        <f>VLOOKUP($B1890,SOCS_box_taxonomy!$B$2:$Z$948,18,0)</f>
        <v xml:space="preserve"> Bovidae</v>
      </c>
      <c r="V1890" t="str">
        <f>VLOOKUP($B1890,SOCS_box_taxonomy!$B$2:$Z$948,19,0)</f>
        <v xml:space="preserve"> Bovinae</v>
      </c>
      <c r="W1890" t="str">
        <f>VLOOKUP($B1890,SOCS_box_taxonomy!$B$2:$Z$948,20,0)</f>
        <v xml:space="preserve"> Bos.</v>
      </c>
      <c r="X1890">
        <f>VLOOKUP($B1890,SOCS_box_taxonomy!$B$2:$Z$948,21,0)</f>
        <v>0</v>
      </c>
      <c r="Y1890">
        <f>VLOOKUP($B1890,SOCS_box_taxonomy!$B$2:$Z$948,22,0)</f>
        <v>0</v>
      </c>
    </row>
    <row r="1891" spans="1:26">
      <c r="A1891" t="s">
        <v>865</v>
      </c>
      <c r="B1891" t="s">
        <v>1914</v>
      </c>
      <c r="C1891">
        <v>531</v>
      </c>
      <c r="D1891" t="s">
        <v>1325</v>
      </c>
      <c r="E1891">
        <v>183</v>
      </c>
      <c r="F1891">
        <v>236</v>
      </c>
      <c r="G1891">
        <v>4200</v>
      </c>
      <c r="H1891" t="s">
        <v>1326</v>
      </c>
      <c r="I1891" t="str">
        <f>VLOOKUP($B1891,SOCS_box_taxonomy!$B$2:$Z$948,6,0)</f>
        <v>Eukaryota</v>
      </c>
      <c r="J1891" t="str">
        <f>VLOOKUP($B1891,SOCS_box_taxonomy!$B$2:$Z$948,7,0)</f>
        <v xml:space="preserve"> Metazoa</v>
      </c>
      <c r="K1891" t="str">
        <f>VLOOKUP($B1891,SOCS_box_taxonomy!$B$2:$Z$948,8,0)</f>
        <v xml:space="preserve"> Chordata</v>
      </c>
      <c r="L1891" t="str">
        <f>VLOOKUP($B1891,SOCS_box_taxonomy!$B$2:$Z$948,9,0)</f>
        <v xml:space="preserve"> Craniata</v>
      </c>
      <c r="M1891" t="str">
        <f>VLOOKUP($B1891,SOCS_box_taxonomy!$B$2:$Z$948,10,0)</f>
        <v xml:space="preserve"> Vertebrata</v>
      </c>
      <c r="N1891" t="str">
        <f>VLOOKUP($B1891,SOCS_box_taxonomy!$B$2:$Z$948,11,0)</f>
        <v xml:space="preserve"> Euteleostomi</v>
      </c>
      <c r="O1891" t="str">
        <f>VLOOKUP($B1891,SOCS_box_taxonomy!$B$2:$Z$948,12,0)</f>
        <v>Mammalia</v>
      </c>
      <c r="P1891" t="str">
        <f>VLOOKUP($B1891,SOCS_box_taxonomy!$B$2:$Z$948,13,0)</f>
        <v xml:space="preserve"> Eutheria</v>
      </c>
      <c r="Q1891" t="str">
        <f>VLOOKUP($B1891,SOCS_box_taxonomy!$B$2:$Z$948,14,0)</f>
        <v xml:space="preserve"> Laurasiatheria</v>
      </c>
      <c r="R1891" t="str">
        <f>VLOOKUP($B1891,SOCS_box_taxonomy!$B$2:$Z$948,15,0)</f>
        <v xml:space="preserve"> Cetartiodactyla</v>
      </c>
      <c r="S1891" t="str">
        <f>VLOOKUP($B1891,SOCS_box_taxonomy!$B$2:$Z$948,16,0)</f>
        <v xml:space="preserve"> Ruminantia</v>
      </c>
      <c r="T1891" t="str">
        <f>VLOOKUP($B1891,SOCS_box_taxonomy!$B$2:$Z$948,17,0)</f>
        <v>Pecora</v>
      </c>
      <c r="U1891" t="str">
        <f>VLOOKUP($B1891,SOCS_box_taxonomy!$B$2:$Z$948,18,0)</f>
        <v xml:space="preserve"> Bovidae</v>
      </c>
      <c r="V1891" t="str">
        <f>VLOOKUP($B1891,SOCS_box_taxonomy!$B$2:$Z$948,19,0)</f>
        <v xml:space="preserve"> Bovinae</v>
      </c>
      <c r="W1891" t="str">
        <f>VLOOKUP($B1891,SOCS_box_taxonomy!$B$2:$Z$948,20,0)</f>
        <v xml:space="preserve"> Bos.</v>
      </c>
      <c r="X1891">
        <f>VLOOKUP($B1891,SOCS_box_taxonomy!$B$2:$Z$948,21,0)</f>
        <v>0</v>
      </c>
      <c r="Y1891">
        <f>VLOOKUP($B1891,SOCS_box_taxonomy!$B$2:$Z$948,22,0)</f>
        <v>0</v>
      </c>
    </row>
    <row r="1892" spans="1:26">
      <c r="A1892" t="s">
        <v>865</v>
      </c>
      <c r="B1892" t="s">
        <v>1914</v>
      </c>
      <c r="C1892">
        <v>531</v>
      </c>
      <c r="D1892" t="s">
        <v>21</v>
      </c>
      <c r="E1892">
        <v>466</v>
      </c>
      <c r="F1892">
        <v>508</v>
      </c>
      <c r="G1892">
        <v>1016</v>
      </c>
      <c r="H1892" t="s">
        <v>1265</v>
      </c>
      <c r="I1892" t="str">
        <f>VLOOKUP($B1892,SOCS_box_taxonomy!$B$2:$Z$948,6,0)</f>
        <v>Eukaryota</v>
      </c>
      <c r="J1892" t="str">
        <f>VLOOKUP($B1892,SOCS_box_taxonomy!$B$2:$Z$948,7,0)</f>
        <v xml:space="preserve"> Metazoa</v>
      </c>
      <c r="K1892" t="str">
        <f>VLOOKUP($B1892,SOCS_box_taxonomy!$B$2:$Z$948,8,0)</f>
        <v xml:space="preserve"> Chordata</v>
      </c>
      <c r="L1892" t="str">
        <f>VLOOKUP($B1892,SOCS_box_taxonomy!$B$2:$Z$948,9,0)</f>
        <v xml:space="preserve"> Craniata</v>
      </c>
      <c r="M1892" t="str">
        <f>VLOOKUP($B1892,SOCS_box_taxonomy!$B$2:$Z$948,10,0)</f>
        <v xml:space="preserve"> Vertebrata</v>
      </c>
      <c r="N1892" t="str">
        <f>VLOOKUP($B1892,SOCS_box_taxonomy!$B$2:$Z$948,11,0)</f>
        <v xml:space="preserve"> Euteleostomi</v>
      </c>
      <c r="O1892" t="str">
        <f>VLOOKUP($B1892,SOCS_box_taxonomy!$B$2:$Z$948,12,0)</f>
        <v>Mammalia</v>
      </c>
      <c r="P1892" t="str">
        <f>VLOOKUP($B1892,SOCS_box_taxonomy!$B$2:$Z$948,13,0)</f>
        <v xml:space="preserve"> Eutheria</v>
      </c>
      <c r="Q1892" t="str">
        <f>VLOOKUP($B1892,SOCS_box_taxonomy!$B$2:$Z$948,14,0)</f>
        <v xml:space="preserve"> Laurasiatheria</v>
      </c>
      <c r="R1892" t="str">
        <f>VLOOKUP($B1892,SOCS_box_taxonomy!$B$2:$Z$948,15,0)</f>
        <v xml:space="preserve"> Cetartiodactyla</v>
      </c>
      <c r="S1892" t="str">
        <f>VLOOKUP($B1892,SOCS_box_taxonomy!$B$2:$Z$948,16,0)</f>
        <v xml:space="preserve"> Ruminantia</v>
      </c>
      <c r="T1892" t="str">
        <f>VLOOKUP($B1892,SOCS_box_taxonomy!$B$2:$Z$948,17,0)</f>
        <v>Pecora</v>
      </c>
      <c r="U1892" t="str">
        <f>VLOOKUP($B1892,SOCS_box_taxonomy!$B$2:$Z$948,18,0)</f>
        <v xml:space="preserve"> Bovidae</v>
      </c>
      <c r="V1892" t="str">
        <f>VLOOKUP($B1892,SOCS_box_taxonomy!$B$2:$Z$948,19,0)</f>
        <v xml:space="preserve"> Bovinae</v>
      </c>
      <c r="W1892" t="str">
        <f>VLOOKUP($B1892,SOCS_box_taxonomy!$B$2:$Z$948,20,0)</f>
        <v xml:space="preserve"> Bos.</v>
      </c>
      <c r="X1892">
        <f>VLOOKUP($B1892,SOCS_box_taxonomy!$B$2:$Z$948,21,0)</f>
        <v>0</v>
      </c>
      <c r="Y1892">
        <f>VLOOKUP($B1892,SOCS_box_taxonomy!$B$2:$Z$948,22,0)</f>
        <v>0</v>
      </c>
      <c r="Z1892">
        <f>$F1892-$E1892+1</f>
        <v>43</v>
      </c>
    </row>
    <row r="1893" spans="1:26">
      <c r="A1893" t="s">
        <v>866</v>
      </c>
      <c r="B1893" t="s">
        <v>1915</v>
      </c>
      <c r="C1893">
        <v>217</v>
      </c>
      <c r="D1893" t="s">
        <v>1286</v>
      </c>
      <c r="E1893">
        <v>85</v>
      </c>
      <c r="F1893">
        <v>160</v>
      </c>
      <c r="G1893">
        <v>4403</v>
      </c>
      <c r="H1893" t="s">
        <v>1287</v>
      </c>
      <c r="I1893" t="str">
        <f>VLOOKUP($B1893,SOCS_box_taxonomy!$B$2:$Z$948,6,0)</f>
        <v>Eukaryota</v>
      </c>
      <c r="J1893" t="str">
        <f>VLOOKUP($B1893,SOCS_box_taxonomy!$B$2:$Z$948,7,0)</f>
        <v xml:space="preserve"> Metazoa</v>
      </c>
      <c r="K1893" t="str">
        <f>VLOOKUP($B1893,SOCS_box_taxonomy!$B$2:$Z$948,8,0)</f>
        <v xml:space="preserve"> Chordata</v>
      </c>
      <c r="L1893" t="str">
        <f>VLOOKUP($B1893,SOCS_box_taxonomy!$B$2:$Z$948,9,0)</f>
        <v xml:space="preserve"> Craniata</v>
      </c>
      <c r="M1893" t="str">
        <f>VLOOKUP($B1893,SOCS_box_taxonomy!$B$2:$Z$948,10,0)</f>
        <v xml:space="preserve"> Vertebrata</v>
      </c>
      <c r="N1893" t="str">
        <f>VLOOKUP($B1893,SOCS_box_taxonomy!$B$2:$Z$948,11,0)</f>
        <v xml:space="preserve"> Euteleostomi</v>
      </c>
      <c r="O1893" t="str">
        <f>VLOOKUP($B1893,SOCS_box_taxonomy!$B$2:$Z$948,12,0)</f>
        <v>Mammalia</v>
      </c>
      <c r="P1893" t="str">
        <f>VLOOKUP($B1893,SOCS_box_taxonomy!$B$2:$Z$948,13,0)</f>
        <v xml:space="preserve"> Eutheria</v>
      </c>
      <c r="Q1893" t="str">
        <f>VLOOKUP($B1893,SOCS_box_taxonomy!$B$2:$Z$948,14,0)</f>
        <v xml:space="preserve"> Laurasiatheria</v>
      </c>
      <c r="R1893" t="str">
        <f>VLOOKUP($B1893,SOCS_box_taxonomy!$B$2:$Z$948,15,0)</f>
        <v xml:space="preserve"> Cetartiodactyla</v>
      </c>
      <c r="S1893" t="str">
        <f>VLOOKUP($B1893,SOCS_box_taxonomy!$B$2:$Z$948,16,0)</f>
        <v xml:space="preserve"> Ruminantia</v>
      </c>
      <c r="T1893" t="str">
        <f>VLOOKUP($B1893,SOCS_box_taxonomy!$B$2:$Z$948,17,0)</f>
        <v>Pecora</v>
      </c>
      <c r="U1893" t="str">
        <f>VLOOKUP($B1893,SOCS_box_taxonomy!$B$2:$Z$948,18,0)</f>
        <v xml:space="preserve"> Bovidae</v>
      </c>
      <c r="V1893" t="str">
        <f>VLOOKUP($B1893,SOCS_box_taxonomy!$B$2:$Z$948,19,0)</f>
        <v xml:space="preserve"> Bovinae</v>
      </c>
      <c r="W1893" t="str">
        <f>VLOOKUP($B1893,SOCS_box_taxonomy!$B$2:$Z$948,20,0)</f>
        <v xml:space="preserve"> Bos.</v>
      </c>
      <c r="X1893">
        <f>VLOOKUP($B1893,SOCS_box_taxonomy!$B$2:$Z$948,21,0)</f>
        <v>0</v>
      </c>
      <c r="Y1893">
        <f>VLOOKUP($B1893,SOCS_box_taxonomy!$B$2:$Z$948,22,0)</f>
        <v>0</v>
      </c>
    </row>
    <row r="1894" spans="1:26">
      <c r="A1894" t="s">
        <v>866</v>
      </c>
      <c r="B1894" t="s">
        <v>1915</v>
      </c>
      <c r="C1894">
        <v>217</v>
      </c>
      <c r="D1894" t="s">
        <v>21</v>
      </c>
      <c r="E1894">
        <v>177</v>
      </c>
      <c r="F1894">
        <v>214</v>
      </c>
      <c r="G1894">
        <v>1016</v>
      </c>
      <c r="H1894" t="s">
        <v>1265</v>
      </c>
      <c r="I1894" t="str">
        <f>VLOOKUP($B1894,SOCS_box_taxonomy!$B$2:$Z$948,6,0)</f>
        <v>Eukaryota</v>
      </c>
      <c r="J1894" t="str">
        <f>VLOOKUP($B1894,SOCS_box_taxonomy!$B$2:$Z$948,7,0)</f>
        <v xml:space="preserve"> Metazoa</v>
      </c>
      <c r="K1894" t="str">
        <f>VLOOKUP($B1894,SOCS_box_taxonomy!$B$2:$Z$948,8,0)</f>
        <v xml:space="preserve"> Chordata</v>
      </c>
      <c r="L1894" t="str">
        <f>VLOOKUP($B1894,SOCS_box_taxonomy!$B$2:$Z$948,9,0)</f>
        <v xml:space="preserve"> Craniata</v>
      </c>
      <c r="M1894" t="str">
        <f>VLOOKUP($B1894,SOCS_box_taxonomy!$B$2:$Z$948,10,0)</f>
        <v xml:space="preserve"> Vertebrata</v>
      </c>
      <c r="N1894" t="str">
        <f>VLOOKUP($B1894,SOCS_box_taxonomy!$B$2:$Z$948,11,0)</f>
        <v xml:space="preserve"> Euteleostomi</v>
      </c>
      <c r="O1894" t="str">
        <f>VLOOKUP($B1894,SOCS_box_taxonomy!$B$2:$Z$948,12,0)</f>
        <v>Mammalia</v>
      </c>
      <c r="P1894" t="str">
        <f>VLOOKUP($B1894,SOCS_box_taxonomy!$B$2:$Z$948,13,0)</f>
        <v xml:space="preserve"> Eutheria</v>
      </c>
      <c r="Q1894" t="str">
        <f>VLOOKUP($B1894,SOCS_box_taxonomy!$B$2:$Z$948,14,0)</f>
        <v xml:space="preserve"> Laurasiatheria</v>
      </c>
      <c r="R1894" t="str">
        <f>VLOOKUP($B1894,SOCS_box_taxonomy!$B$2:$Z$948,15,0)</f>
        <v xml:space="preserve"> Cetartiodactyla</v>
      </c>
      <c r="S1894" t="str">
        <f>VLOOKUP($B1894,SOCS_box_taxonomy!$B$2:$Z$948,16,0)</f>
        <v xml:space="preserve"> Ruminantia</v>
      </c>
      <c r="T1894" t="str">
        <f>VLOOKUP($B1894,SOCS_box_taxonomy!$B$2:$Z$948,17,0)</f>
        <v>Pecora</v>
      </c>
      <c r="U1894" t="str">
        <f>VLOOKUP($B1894,SOCS_box_taxonomy!$B$2:$Z$948,18,0)</f>
        <v xml:space="preserve"> Bovidae</v>
      </c>
      <c r="V1894" t="str">
        <f>VLOOKUP($B1894,SOCS_box_taxonomy!$B$2:$Z$948,19,0)</f>
        <v xml:space="preserve"> Bovinae</v>
      </c>
      <c r="W1894" t="str">
        <f>VLOOKUP($B1894,SOCS_box_taxonomy!$B$2:$Z$948,20,0)</f>
        <v xml:space="preserve"> Bos.</v>
      </c>
      <c r="X1894">
        <f>VLOOKUP($B1894,SOCS_box_taxonomy!$B$2:$Z$948,21,0)</f>
        <v>0</v>
      </c>
      <c r="Y1894">
        <f>VLOOKUP($B1894,SOCS_box_taxonomy!$B$2:$Z$948,22,0)</f>
        <v>0</v>
      </c>
      <c r="Z1894">
        <f>$F1894-$E1894+1</f>
        <v>38</v>
      </c>
    </row>
    <row r="1895" spans="1:26">
      <c r="A1895" t="s">
        <v>867</v>
      </c>
      <c r="B1895" t="s">
        <v>1916</v>
      </c>
      <c r="C1895">
        <v>271</v>
      </c>
      <c r="D1895" t="s">
        <v>1277</v>
      </c>
      <c r="E1895">
        <v>9</v>
      </c>
      <c r="F1895">
        <v>76</v>
      </c>
      <c r="G1895">
        <v>458</v>
      </c>
      <c r="H1895" t="s">
        <v>1278</v>
      </c>
      <c r="I1895" t="str">
        <f>VLOOKUP($B1895,SOCS_box_taxonomy!$B$2:$Z$948,6,0)</f>
        <v>Eukaryota</v>
      </c>
      <c r="J1895" t="str">
        <f>VLOOKUP($B1895,SOCS_box_taxonomy!$B$2:$Z$948,7,0)</f>
        <v xml:space="preserve"> Metazoa</v>
      </c>
      <c r="K1895" t="str">
        <f>VLOOKUP($B1895,SOCS_box_taxonomy!$B$2:$Z$948,8,0)</f>
        <v xml:space="preserve"> Chordata</v>
      </c>
      <c r="L1895" t="str">
        <f>VLOOKUP($B1895,SOCS_box_taxonomy!$B$2:$Z$948,9,0)</f>
        <v xml:space="preserve"> Craniata</v>
      </c>
      <c r="M1895" t="str">
        <f>VLOOKUP($B1895,SOCS_box_taxonomy!$B$2:$Z$948,10,0)</f>
        <v xml:space="preserve"> Vertebrata</v>
      </c>
      <c r="N1895" t="str">
        <f>VLOOKUP($B1895,SOCS_box_taxonomy!$B$2:$Z$948,11,0)</f>
        <v xml:space="preserve"> Euteleostomi</v>
      </c>
      <c r="O1895" t="str">
        <f>VLOOKUP($B1895,SOCS_box_taxonomy!$B$2:$Z$948,12,0)</f>
        <v>Mammalia</v>
      </c>
      <c r="P1895" t="str">
        <f>VLOOKUP($B1895,SOCS_box_taxonomy!$B$2:$Z$948,13,0)</f>
        <v xml:space="preserve"> Eutheria</v>
      </c>
      <c r="Q1895" t="str">
        <f>VLOOKUP($B1895,SOCS_box_taxonomy!$B$2:$Z$948,14,0)</f>
        <v xml:space="preserve"> Laurasiatheria</v>
      </c>
      <c r="R1895" t="str">
        <f>VLOOKUP($B1895,SOCS_box_taxonomy!$B$2:$Z$948,15,0)</f>
        <v xml:space="preserve"> Cetartiodactyla</v>
      </c>
      <c r="S1895" t="str">
        <f>VLOOKUP($B1895,SOCS_box_taxonomy!$B$2:$Z$948,16,0)</f>
        <v xml:space="preserve"> Ruminantia</v>
      </c>
      <c r="T1895" t="str">
        <f>VLOOKUP($B1895,SOCS_box_taxonomy!$B$2:$Z$948,17,0)</f>
        <v>Pecora</v>
      </c>
      <c r="U1895" t="str">
        <f>VLOOKUP($B1895,SOCS_box_taxonomy!$B$2:$Z$948,18,0)</f>
        <v xml:space="preserve"> Bovidae</v>
      </c>
      <c r="V1895" t="str">
        <f>VLOOKUP($B1895,SOCS_box_taxonomy!$B$2:$Z$948,19,0)</f>
        <v xml:space="preserve"> Bovinae</v>
      </c>
      <c r="W1895" t="str">
        <f>VLOOKUP($B1895,SOCS_box_taxonomy!$B$2:$Z$948,20,0)</f>
        <v xml:space="preserve"> Bos.</v>
      </c>
      <c r="X1895">
        <f>VLOOKUP($B1895,SOCS_box_taxonomy!$B$2:$Z$948,21,0)</f>
        <v>0</v>
      </c>
      <c r="Y1895">
        <f>VLOOKUP($B1895,SOCS_box_taxonomy!$B$2:$Z$948,22,0)</f>
        <v>0</v>
      </c>
    </row>
    <row r="1896" spans="1:26">
      <c r="A1896" t="s">
        <v>867</v>
      </c>
      <c r="B1896" t="s">
        <v>1916</v>
      </c>
      <c r="C1896">
        <v>271</v>
      </c>
      <c r="D1896" t="s">
        <v>21</v>
      </c>
      <c r="E1896">
        <v>233</v>
      </c>
      <c r="F1896">
        <v>270</v>
      </c>
      <c r="G1896">
        <v>1016</v>
      </c>
      <c r="H1896" t="s">
        <v>1265</v>
      </c>
      <c r="I1896" t="str">
        <f>VLOOKUP($B1896,SOCS_box_taxonomy!$B$2:$Z$948,6,0)</f>
        <v>Eukaryota</v>
      </c>
      <c r="J1896" t="str">
        <f>VLOOKUP($B1896,SOCS_box_taxonomy!$B$2:$Z$948,7,0)</f>
        <v xml:space="preserve"> Metazoa</v>
      </c>
      <c r="K1896" t="str">
        <f>VLOOKUP($B1896,SOCS_box_taxonomy!$B$2:$Z$948,8,0)</f>
        <v xml:space="preserve"> Chordata</v>
      </c>
      <c r="L1896" t="str">
        <f>VLOOKUP($B1896,SOCS_box_taxonomy!$B$2:$Z$948,9,0)</f>
        <v xml:space="preserve"> Craniata</v>
      </c>
      <c r="M1896" t="str">
        <f>VLOOKUP($B1896,SOCS_box_taxonomy!$B$2:$Z$948,10,0)</f>
        <v xml:space="preserve"> Vertebrata</v>
      </c>
      <c r="N1896" t="str">
        <f>VLOOKUP($B1896,SOCS_box_taxonomy!$B$2:$Z$948,11,0)</f>
        <v xml:space="preserve"> Euteleostomi</v>
      </c>
      <c r="O1896" t="str">
        <f>VLOOKUP($B1896,SOCS_box_taxonomy!$B$2:$Z$948,12,0)</f>
        <v>Mammalia</v>
      </c>
      <c r="P1896" t="str">
        <f>VLOOKUP($B1896,SOCS_box_taxonomy!$B$2:$Z$948,13,0)</f>
        <v xml:space="preserve"> Eutheria</v>
      </c>
      <c r="Q1896" t="str">
        <f>VLOOKUP($B1896,SOCS_box_taxonomy!$B$2:$Z$948,14,0)</f>
        <v xml:space="preserve"> Laurasiatheria</v>
      </c>
      <c r="R1896" t="str">
        <f>VLOOKUP($B1896,SOCS_box_taxonomy!$B$2:$Z$948,15,0)</f>
        <v xml:space="preserve"> Cetartiodactyla</v>
      </c>
      <c r="S1896" t="str">
        <f>VLOOKUP($B1896,SOCS_box_taxonomy!$B$2:$Z$948,16,0)</f>
        <v xml:space="preserve"> Ruminantia</v>
      </c>
      <c r="T1896" t="str">
        <f>VLOOKUP($B1896,SOCS_box_taxonomy!$B$2:$Z$948,17,0)</f>
        <v>Pecora</v>
      </c>
      <c r="U1896" t="str">
        <f>VLOOKUP($B1896,SOCS_box_taxonomy!$B$2:$Z$948,18,0)</f>
        <v xml:space="preserve"> Bovidae</v>
      </c>
      <c r="V1896" t="str">
        <f>VLOOKUP($B1896,SOCS_box_taxonomy!$B$2:$Z$948,19,0)</f>
        <v xml:space="preserve"> Bovinae</v>
      </c>
      <c r="W1896" t="str">
        <f>VLOOKUP($B1896,SOCS_box_taxonomy!$B$2:$Z$948,20,0)</f>
        <v xml:space="preserve"> Bos.</v>
      </c>
      <c r="X1896">
        <f>VLOOKUP($B1896,SOCS_box_taxonomy!$B$2:$Z$948,21,0)</f>
        <v>0</v>
      </c>
      <c r="Y1896">
        <f>VLOOKUP($B1896,SOCS_box_taxonomy!$B$2:$Z$948,22,0)</f>
        <v>0</v>
      </c>
      <c r="Z1896">
        <f>$F1896-$E1896+1</f>
        <v>38</v>
      </c>
    </row>
    <row r="1897" spans="1:26">
      <c r="A1897" t="s">
        <v>868</v>
      </c>
      <c r="B1897" t="s">
        <v>1917</v>
      </c>
      <c r="C1897">
        <v>536</v>
      </c>
      <c r="D1897" t="s">
        <v>1286</v>
      </c>
      <c r="E1897">
        <v>381</v>
      </c>
      <c r="F1897">
        <v>459</v>
      </c>
      <c r="G1897">
        <v>4403</v>
      </c>
      <c r="H1897" t="s">
        <v>1287</v>
      </c>
      <c r="I1897" t="str">
        <f>VLOOKUP($B1897,SOCS_box_taxonomy!$B$2:$Z$948,6,0)</f>
        <v>Eukaryota</v>
      </c>
      <c r="J1897" t="str">
        <f>VLOOKUP($B1897,SOCS_box_taxonomy!$B$2:$Z$948,7,0)</f>
        <v xml:space="preserve"> Metazoa</v>
      </c>
      <c r="K1897" t="str">
        <f>VLOOKUP($B1897,SOCS_box_taxonomy!$B$2:$Z$948,8,0)</f>
        <v xml:space="preserve"> Chordata</v>
      </c>
      <c r="L1897" t="str">
        <f>VLOOKUP($B1897,SOCS_box_taxonomy!$B$2:$Z$948,9,0)</f>
        <v xml:space="preserve"> Craniata</v>
      </c>
      <c r="M1897" t="str">
        <f>VLOOKUP($B1897,SOCS_box_taxonomy!$B$2:$Z$948,10,0)</f>
        <v xml:space="preserve"> Vertebrata</v>
      </c>
      <c r="N1897" t="str">
        <f>VLOOKUP($B1897,SOCS_box_taxonomy!$B$2:$Z$948,11,0)</f>
        <v xml:space="preserve"> Euteleostomi</v>
      </c>
      <c r="O1897" t="str">
        <f>VLOOKUP($B1897,SOCS_box_taxonomy!$B$2:$Z$948,12,0)</f>
        <v>Mammalia</v>
      </c>
      <c r="P1897" t="str">
        <f>VLOOKUP($B1897,SOCS_box_taxonomy!$B$2:$Z$948,13,0)</f>
        <v xml:space="preserve"> Eutheria</v>
      </c>
      <c r="Q1897" t="str">
        <f>VLOOKUP($B1897,SOCS_box_taxonomy!$B$2:$Z$948,14,0)</f>
        <v xml:space="preserve"> Laurasiatheria</v>
      </c>
      <c r="R1897" t="str">
        <f>VLOOKUP($B1897,SOCS_box_taxonomy!$B$2:$Z$948,15,0)</f>
        <v xml:space="preserve"> Cetartiodactyla</v>
      </c>
      <c r="S1897" t="str">
        <f>VLOOKUP($B1897,SOCS_box_taxonomy!$B$2:$Z$948,16,0)</f>
        <v xml:space="preserve"> Ruminantia</v>
      </c>
      <c r="T1897" t="str">
        <f>VLOOKUP($B1897,SOCS_box_taxonomy!$B$2:$Z$948,17,0)</f>
        <v>Pecora</v>
      </c>
      <c r="U1897" t="str">
        <f>VLOOKUP($B1897,SOCS_box_taxonomy!$B$2:$Z$948,18,0)</f>
        <v xml:space="preserve"> Bovidae</v>
      </c>
      <c r="V1897" t="str">
        <f>VLOOKUP($B1897,SOCS_box_taxonomy!$B$2:$Z$948,19,0)</f>
        <v xml:space="preserve"> Bovinae</v>
      </c>
      <c r="W1897" t="str">
        <f>VLOOKUP($B1897,SOCS_box_taxonomy!$B$2:$Z$948,20,0)</f>
        <v xml:space="preserve"> Bos.</v>
      </c>
      <c r="X1897">
        <f>VLOOKUP($B1897,SOCS_box_taxonomy!$B$2:$Z$948,21,0)</f>
        <v>0</v>
      </c>
      <c r="Y1897">
        <f>VLOOKUP($B1897,SOCS_box_taxonomy!$B$2:$Z$948,22,0)</f>
        <v>0</v>
      </c>
    </row>
    <row r="1898" spans="1:26">
      <c r="A1898" t="s">
        <v>868</v>
      </c>
      <c r="B1898" t="s">
        <v>1917</v>
      </c>
      <c r="C1898">
        <v>536</v>
      </c>
      <c r="D1898" t="s">
        <v>21</v>
      </c>
      <c r="E1898">
        <v>481</v>
      </c>
      <c r="F1898">
        <v>518</v>
      </c>
      <c r="G1898">
        <v>1016</v>
      </c>
      <c r="H1898" t="s">
        <v>1265</v>
      </c>
      <c r="I1898" t="str">
        <f>VLOOKUP($B1898,SOCS_box_taxonomy!$B$2:$Z$948,6,0)</f>
        <v>Eukaryota</v>
      </c>
      <c r="J1898" t="str">
        <f>VLOOKUP($B1898,SOCS_box_taxonomy!$B$2:$Z$948,7,0)</f>
        <v xml:space="preserve"> Metazoa</v>
      </c>
      <c r="K1898" t="str">
        <f>VLOOKUP($B1898,SOCS_box_taxonomy!$B$2:$Z$948,8,0)</f>
        <v xml:space="preserve"> Chordata</v>
      </c>
      <c r="L1898" t="str">
        <f>VLOOKUP($B1898,SOCS_box_taxonomy!$B$2:$Z$948,9,0)</f>
        <v xml:space="preserve"> Craniata</v>
      </c>
      <c r="M1898" t="str">
        <f>VLOOKUP($B1898,SOCS_box_taxonomy!$B$2:$Z$948,10,0)</f>
        <v xml:space="preserve"> Vertebrata</v>
      </c>
      <c r="N1898" t="str">
        <f>VLOOKUP($B1898,SOCS_box_taxonomy!$B$2:$Z$948,11,0)</f>
        <v xml:space="preserve"> Euteleostomi</v>
      </c>
      <c r="O1898" t="str">
        <f>VLOOKUP($B1898,SOCS_box_taxonomy!$B$2:$Z$948,12,0)</f>
        <v>Mammalia</v>
      </c>
      <c r="P1898" t="str">
        <f>VLOOKUP($B1898,SOCS_box_taxonomy!$B$2:$Z$948,13,0)</f>
        <v xml:space="preserve"> Eutheria</v>
      </c>
      <c r="Q1898" t="str">
        <f>VLOOKUP($B1898,SOCS_box_taxonomy!$B$2:$Z$948,14,0)</f>
        <v xml:space="preserve"> Laurasiatheria</v>
      </c>
      <c r="R1898" t="str">
        <f>VLOOKUP($B1898,SOCS_box_taxonomy!$B$2:$Z$948,15,0)</f>
        <v xml:space="preserve"> Cetartiodactyla</v>
      </c>
      <c r="S1898" t="str">
        <f>VLOOKUP($B1898,SOCS_box_taxonomy!$B$2:$Z$948,16,0)</f>
        <v xml:space="preserve"> Ruminantia</v>
      </c>
      <c r="T1898" t="str">
        <f>VLOOKUP($B1898,SOCS_box_taxonomy!$B$2:$Z$948,17,0)</f>
        <v>Pecora</v>
      </c>
      <c r="U1898" t="str">
        <f>VLOOKUP($B1898,SOCS_box_taxonomy!$B$2:$Z$948,18,0)</f>
        <v xml:space="preserve"> Bovidae</v>
      </c>
      <c r="V1898" t="str">
        <f>VLOOKUP($B1898,SOCS_box_taxonomy!$B$2:$Z$948,19,0)</f>
        <v xml:space="preserve"> Bovinae</v>
      </c>
      <c r="W1898" t="str">
        <f>VLOOKUP($B1898,SOCS_box_taxonomy!$B$2:$Z$948,20,0)</f>
        <v xml:space="preserve"> Bos.</v>
      </c>
      <c r="X1898">
        <f>VLOOKUP($B1898,SOCS_box_taxonomy!$B$2:$Z$948,21,0)</f>
        <v>0</v>
      </c>
      <c r="Y1898">
        <f>VLOOKUP($B1898,SOCS_box_taxonomy!$B$2:$Z$948,22,0)</f>
        <v>0</v>
      </c>
      <c r="Z1898">
        <f>$F1898-$E1898+1</f>
        <v>38</v>
      </c>
    </row>
    <row r="1899" spans="1:26">
      <c r="A1899" t="s">
        <v>868</v>
      </c>
      <c r="B1899" t="s">
        <v>1917</v>
      </c>
      <c r="C1899">
        <v>536</v>
      </c>
      <c r="D1899" t="s">
        <v>1347</v>
      </c>
      <c r="E1899">
        <v>144</v>
      </c>
      <c r="F1899">
        <v>198</v>
      </c>
      <c r="G1899">
        <v>63</v>
      </c>
      <c r="H1899" t="s">
        <v>1348</v>
      </c>
      <c r="I1899" t="str">
        <f>VLOOKUP($B1899,SOCS_box_taxonomy!$B$2:$Z$948,6,0)</f>
        <v>Eukaryota</v>
      </c>
      <c r="J1899" t="str">
        <f>VLOOKUP($B1899,SOCS_box_taxonomy!$B$2:$Z$948,7,0)</f>
        <v xml:space="preserve"> Metazoa</v>
      </c>
      <c r="K1899" t="str">
        <f>VLOOKUP($B1899,SOCS_box_taxonomy!$B$2:$Z$948,8,0)</f>
        <v xml:space="preserve"> Chordata</v>
      </c>
      <c r="L1899" t="str">
        <f>VLOOKUP($B1899,SOCS_box_taxonomy!$B$2:$Z$948,9,0)</f>
        <v xml:space="preserve"> Craniata</v>
      </c>
      <c r="M1899" t="str">
        <f>VLOOKUP($B1899,SOCS_box_taxonomy!$B$2:$Z$948,10,0)</f>
        <v xml:space="preserve"> Vertebrata</v>
      </c>
      <c r="N1899" t="str">
        <f>VLOOKUP($B1899,SOCS_box_taxonomy!$B$2:$Z$948,11,0)</f>
        <v xml:space="preserve"> Euteleostomi</v>
      </c>
      <c r="O1899" t="str">
        <f>VLOOKUP($B1899,SOCS_box_taxonomy!$B$2:$Z$948,12,0)</f>
        <v>Mammalia</v>
      </c>
      <c r="P1899" t="str">
        <f>VLOOKUP($B1899,SOCS_box_taxonomy!$B$2:$Z$948,13,0)</f>
        <v xml:space="preserve"> Eutheria</v>
      </c>
      <c r="Q1899" t="str">
        <f>VLOOKUP($B1899,SOCS_box_taxonomy!$B$2:$Z$948,14,0)</f>
        <v xml:space="preserve"> Laurasiatheria</v>
      </c>
      <c r="R1899" t="str">
        <f>VLOOKUP($B1899,SOCS_box_taxonomy!$B$2:$Z$948,15,0)</f>
        <v xml:space="preserve"> Cetartiodactyla</v>
      </c>
      <c r="S1899" t="str">
        <f>VLOOKUP($B1899,SOCS_box_taxonomy!$B$2:$Z$948,16,0)</f>
        <v xml:space="preserve"> Ruminantia</v>
      </c>
      <c r="T1899" t="str">
        <f>VLOOKUP($B1899,SOCS_box_taxonomy!$B$2:$Z$948,17,0)</f>
        <v>Pecora</v>
      </c>
      <c r="U1899" t="str">
        <f>VLOOKUP($B1899,SOCS_box_taxonomy!$B$2:$Z$948,18,0)</f>
        <v xml:space="preserve"> Bovidae</v>
      </c>
      <c r="V1899" t="str">
        <f>VLOOKUP($B1899,SOCS_box_taxonomy!$B$2:$Z$948,19,0)</f>
        <v xml:space="preserve"> Bovinae</v>
      </c>
      <c r="W1899" t="str">
        <f>VLOOKUP($B1899,SOCS_box_taxonomy!$B$2:$Z$948,20,0)</f>
        <v xml:space="preserve"> Bos.</v>
      </c>
      <c r="X1899">
        <f>VLOOKUP($B1899,SOCS_box_taxonomy!$B$2:$Z$948,21,0)</f>
        <v>0</v>
      </c>
      <c r="Y1899">
        <f>VLOOKUP($B1899,SOCS_box_taxonomy!$B$2:$Z$948,22,0)</f>
        <v>0</v>
      </c>
    </row>
    <row r="1900" spans="1:26">
      <c r="A1900" t="s">
        <v>868</v>
      </c>
      <c r="B1900" t="s">
        <v>1917</v>
      </c>
      <c r="C1900">
        <v>536</v>
      </c>
      <c r="D1900" t="s">
        <v>1349</v>
      </c>
      <c r="E1900">
        <v>199</v>
      </c>
      <c r="F1900">
        <v>345</v>
      </c>
      <c r="G1900">
        <v>56</v>
      </c>
      <c r="I1900" t="str">
        <f>VLOOKUP($B1900,SOCS_box_taxonomy!$B$2:$Z$948,6,0)</f>
        <v>Eukaryota</v>
      </c>
      <c r="J1900" t="str">
        <f>VLOOKUP($B1900,SOCS_box_taxonomy!$B$2:$Z$948,7,0)</f>
        <v xml:space="preserve"> Metazoa</v>
      </c>
      <c r="K1900" t="str">
        <f>VLOOKUP($B1900,SOCS_box_taxonomy!$B$2:$Z$948,8,0)</f>
        <v xml:space="preserve"> Chordata</v>
      </c>
      <c r="L1900" t="str">
        <f>VLOOKUP($B1900,SOCS_box_taxonomy!$B$2:$Z$948,9,0)</f>
        <v xml:space="preserve"> Craniata</v>
      </c>
      <c r="M1900" t="str">
        <f>VLOOKUP($B1900,SOCS_box_taxonomy!$B$2:$Z$948,10,0)</f>
        <v xml:space="preserve"> Vertebrata</v>
      </c>
      <c r="N1900" t="str">
        <f>VLOOKUP($B1900,SOCS_box_taxonomy!$B$2:$Z$948,11,0)</f>
        <v xml:space="preserve"> Euteleostomi</v>
      </c>
      <c r="O1900" t="str">
        <f>VLOOKUP($B1900,SOCS_box_taxonomy!$B$2:$Z$948,12,0)</f>
        <v>Mammalia</v>
      </c>
      <c r="P1900" t="str">
        <f>VLOOKUP($B1900,SOCS_box_taxonomy!$B$2:$Z$948,13,0)</f>
        <v xml:space="preserve"> Eutheria</v>
      </c>
      <c r="Q1900" t="str">
        <f>VLOOKUP($B1900,SOCS_box_taxonomy!$B$2:$Z$948,14,0)</f>
        <v xml:space="preserve"> Laurasiatheria</v>
      </c>
      <c r="R1900" t="str">
        <f>VLOOKUP($B1900,SOCS_box_taxonomy!$B$2:$Z$948,15,0)</f>
        <v xml:space="preserve"> Cetartiodactyla</v>
      </c>
      <c r="S1900" t="str">
        <f>VLOOKUP($B1900,SOCS_box_taxonomy!$B$2:$Z$948,16,0)</f>
        <v xml:space="preserve"> Ruminantia</v>
      </c>
      <c r="T1900" t="str">
        <f>VLOOKUP($B1900,SOCS_box_taxonomy!$B$2:$Z$948,17,0)</f>
        <v>Pecora</v>
      </c>
      <c r="U1900" t="str">
        <f>VLOOKUP($B1900,SOCS_box_taxonomy!$B$2:$Z$948,18,0)</f>
        <v xml:space="preserve"> Bovidae</v>
      </c>
      <c r="V1900" t="str">
        <f>VLOOKUP($B1900,SOCS_box_taxonomy!$B$2:$Z$948,19,0)</f>
        <v xml:space="preserve"> Bovinae</v>
      </c>
      <c r="W1900" t="str">
        <f>VLOOKUP($B1900,SOCS_box_taxonomy!$B$2:$Z$948,20,0)</f>
        <v xml:space="preserve"> Bos.</v>
      </c>
      <c r="X1900">
        <f>VLOOKUP($B1900,SOCS_box_taxonomy!$B$2:$Z$948,21,0)</f>
        <v>0</v>
      </c>
      <c r="Y1900">
        <f>VLOOKUP($B1900,SOCS_box_taxonomy!$B$2:$Z$948,22,0)</f>
        <v>0</v>
      </c>
    </row>
    <row r="1901" spans="1:26">
      <c r="A1901" t="s">
        <v>868</v>
      </c>
      <c r="B1901" t="s">
        <v>1917</v>
      </c>
      <c r="C1901">
        <v>536</v>
      </c>
      <c r="D1901" t="s">
        <v>1428</v>
      </c>
      <c r="E1901">
        <v>77</v>
      </c>
      <c r="F1901">
        <v>126</v>
      </c>
      <c r="G1901">
        <v>19</v>
      </c>
      <c r="I1901" t="str">
        <f>VLOOKUP($B1901,SOCS_box_taxonomy!$B$2:$Z$948,6,0)</f>
        <v>Eukaryota</v>
      </c>
      <c r="J1901" t="str">
        <f>VLOOKUP($B1901,SOCS_box_taxonomy!$B$2:$Z$948,7,0)</f>
        <v xml:space="preserve"> Metazoa</v>
      </c>
      <c r="K1901" t="str">
        <f>VLOOKUP($B1901,SOCS_box_taxonomy!$B$2:$Z$948,8,0)</f>
        <v xml:space="preserve"> Chordata</v>
      </c>
      <c r="L1901" t="str">
        <f>VLOOKUP($B1901,SOCS_box_taxonomy!$B$2:$Z$948,9,0)</f>
        <v xml:space="preserve"> Craniata</v>
      </c>
      <c r="M1901" t="str">
        <f>VLOOKUP($B1901,SOCS_box_taxonomy!$B$2:$Z$948,10,0)</f>
        <v xml:space="preserve"> Vertebrata</v>
      </c>
      <c r="N1901" t="str">
        <f>VLOOKUP($B1901,SOCS_box_taxonomy!$B$2:$Z$948,11,0)</f>
        <v xml:space="preserve"> Euteleostomi</v>
      </c>
      <c r="O1901" t="str">
        <f>VLOOKUP($B1901,SOCS_box_taxonomy!$B$2:$Z$948,12,0)</f>
        <v>Mammalia</v>
      </c>
      <c r="P1901" t="str">
        <f>VLOOKUP($B1901,SOCS_box_taxonomy!$B$2:$Z$948,13,0)</f>
        <v xml:space="preserve"> Eutheria</v>
      </c>
      <c r="Q1901" t="str">
        <f>VLOOKUP($B1901,SOCS_box_taxonomy!$B$2:$Z$948,14,0)</f>
        <v xml:space="preserve"> Laurasiatheria</v>
      </c>
      <c r="R1901" t="str">
        <f>VLOOKUP($B1901,SOCS_box_taxonomy!$B$2:$Z$948,15,0)</f>
        <v xml:space="preserve"> Cetartiodactyla</v>
      </c>
      <c r="S1901" t="str">
        <f>VLOOKUP($B1901,SOCS_box_taxonomy!$B$2:$Z$948,16,0)</f>
        <v xml:space="preserve"> Ruminantia</v>
      </c>
      <c r="T1901" t="str">
        <f>VLOOKUP($B1901,SOCS_box_taxonomy!$B$2:$Z$948,17,0)</f>
        <v>Pecora</v>
      </c>
      <c r="U1901" t="str">
        <f>VLOOKUP($B1901,SOCS_box_taxonomy!$B$2:$Z$948,18,0)</f>
        <v xml:space="preserve"> Bovidae</v>
      </c>
      <c r="V1901" t="str">
        <f>VLOOKUP($B1901,SOCS_box_taxonomy!$B$2:$Z$948,19,0)</f>
        <v xml:space="preserve"> Bovinae</v>
      </c>
      <c r="W1901" t="str">
        <f>VLOOKUP($B1901,SOCS_box_taxonomy!$B$2:$Z$948,20,0)</f>
        <v xml:space="preserve"> Bos.</v>
      </c>
      <c r="X1901">
        <f>VLOOKUP($B1901,SOCS_box_taxonomy!$B$2:$Z$948,21,0)</f>
        <v>0</v>
      </c>
      <c r="Y1901">
        <f>VLOOKUP($B1901,SOCS_box_taxonomy!$B$2:$Z$948,22,0)</f>
        <v>0</v>
      </c>
    </row>
    <row r="1902" spans="1:26">
      <c r="A1902" t="s">
        <v>869</v>
      </c>
      <c r="B1902" t="s">
        <v>1918</v>
      </c>
      <c r="C1902">
        <v>439</v>
      </c>
      <c r="D1902" t="s">
        <v>1269</v>
      </c>
      <c r="E1902">
        <v>152</v>
      </c>
      <c r="F1902">
        <v>225</v>
      </c>
      <c r="G1902">
        <v>64467</v>
      </c>
      <c r="H1902" t="s">
        <v>1270</v>
      </c>
      <c r="I1902" t="str">
        <f>VLOOKUP($B1902,SOCS_box_taxonomy!$B$2:$Z$948,6,0)</f>
        <v>Eukaryota</v>
      </c>
      <c r="J1902" t="str">
        <f>VLOOKUP($B1902,SOCS_box_taxonomy!$B$2:$Z$948,7,0)</f>
        <v xml:space="preserve"> Metazoa</v>
      </c>
      <c r="K1902" t="str">
        <f>VLOOKUP($B1902,SOCS_box_taxonomy!$B$2:$Z$948,8,0)</f>
        <v xml:space="preserve"> Chordata</v>
      </c>
      <c r="L1902" t="str">
        <f>VLOOKUP($B1902,SOCS_box_taxonomy!$B$2:$Z$948,9,0)</f>
        <v xml:space="preserve"> Craniata</v>
      </c>
      <c r="M1902" t="str">
        <f>VLOOKUP($B1902,SOCS_box_taxonomy!$B$2:$Z$948,10,0)</f>
        <v xml:space="preserve"> Vertebrata</v>
      </c>
      <c r="N1902" t="str">
        <f>VLOOKUP($B1902,SOCS_box_taxonomy!$B$2:$Z$948,11,0)</f>
        <v xml:space="preserve"> Euteleostomi</v>
      </c>
      <c r="O1902" t="str">
        <f>VLOOKUP($B1902,SOCS_box_taxonomy!$B$2:$Z$948,12,0)</f>
        <v>Mammalia</v>
      </c>
      <c r="P1902" t="str">
        <f>VLOOKUP($B1902,SOCS_box_taxonomy!$B$2:$Z$948,13,0)</f>
        <v xml:space="preserve"> Eutheria</v>
      </c>
      <c r="Q1902" t="str">
        <f>VLOOKUP($B1902,SOCS_box_taxonomy!$B$2:$Z$948,14,0)</f>
        <v xml:space="preserve"> Laurasiatheria</v>
      </c>
      <c r="R1902" t="str">
        <f>VLOOKUP($B1902,SOCS_box_taxonomy!$B$2:$Z$948,15,0)</f>
        <v xml:space="preserve"> Cetartiodactyla</v>
      </c>
      <c r="S1902" t="str">
        <f>VLOOKUP($B1902,SOCS_box_taxonomy!$B$2:$Z$948,16,0)</f>
        <v xml:space="preserve"> Ruminantia</v>
      </c>
      <c r="T1902" t="str">
        <f>VLOOKUP($B1902,SOCS_box_taxonomy!$B$2:$Z$948,17,0)</f>
        <v>Pecora</v>
      </c>
      <c r="U1902" t="str">
        <f>VLOOKUP($B1902,SOCS_box_taxonomy!$B$2:$Z$948,18,0)</f>
        <v xml:space="preserve"> Bovidae</v>
      </c>
      <c r="V1902" t="str">
        <f>VLOOKUP($B1902,SOCS_box_taxonomy!$B$2:$Z$948,19,0)</f>
        <v xml:space="preserve"> Bovinae</v>
      </c>
      <c r="W1902" t="str">
        <f>VLOOKUP($B1902,SOCS_box_taxonomy!$B$2:$Z$948,20,0)</f>
        <v xml:space="preserve"> Bos.</v>
      </c>
      <c r="X1902">
        <f>VLOOKUP($B1902,SOCS_box_taxonomy!$B$2:$Z$948,21,0)</f>
        <v>0</v>
      </c>
      <c r="Y1902">
        <f>VLOOKUP($B1902,SOCS_box_taxonomy!$B$2:$Z$948,22,0)</f>
        <v>0</v>
      </c>
    </row>
    <row r="1903" spans="1:26">
      <c r="A1903" t="s">
        <v>869</v>
      </c>
      <c r="B1903" t="s">
        <v>1918</v>
      </c>
      <c r="C1903">
        <v>439</v>
      </c>
      <c r="D1903" t="s">
        <v>1269</v>
      </c>
      <c r="E1903">
        <v>60</v>
      </c>
      <c r="F1903">
        <v>151</v>
      </c>
      <c r="G1903">
        <v>64467</v>
      </c>
      <c r="H1903" t="s">
        <v>1270</v>
      </c>
      <c r="I1903" t="str">
        <f>VLOOKUP($B1903,SOCS_box_taxonomy!$B$2:$Z$948,6,0)</f>
        <v>Eukaryota</v>
      </c>
      <c r="J1903" t="str">
        <f>VLOOKUP($B1903,SOCS_box_taxonomy!$B$2:$Z$948,7,0)</f>
        <v xml:space="preserve"> Metazoa</v>
      </c>
      <c r="K1903" t="str">
        <f>VLOOKUP($B1903,SOCS_box_taxonomy!$B$2:$Z$948,8,0)</f>
        <v xml:space="preserve"> Chordata</v>
      </c>
      <c r="L1903" t="str">
        <f>VLOOKUP($B1903,SOCS_box_taxonomy!$B$2:$Z$948,9,0)</f>
        <v xml:space="preserve"> Craniata</v>
      </c>
      <c r="M1903" t="str">
        <f>VLOOKUP($B1903,SOCS_box_taxonomy!$B$2:$Z$948,10,0)</f>
        <v xml:space="preserve"> Vertebrata</v>
      </c>
      <c r="N1903" t="str">
        <f>VLOOKUP($B1903,SOCS_box_taxonomy!$B$2:$Z$948,11,0)</f>
        <v xml:space="preserve"> Euteleostomi</v>
      </c>
      <c r="O1903" t="str">
        <f>VLOOKUP($B1903,SOCS_box_taxonomy!$B$2:$Z$948,12,0)</f>
        <v>Mammalia</v>
      </c>
      <c r="P1903" t="str">
        <f>VLOOKUP($B1903,SOCS_box_taxonomy!$B$2:$Z$948,13,0)</f>
        <v xml:space="preserve"> Eutheria</v>
      </c>
      <c r="Q1903" t="str">
        <f>VLOOKUP($B1903,SOCS_box_taxonomy!$B$2:$Z$948,14,0)</f>
        <v xml:space="preserve"> Laurasiatheria</v>
      </c>
      <c r="R1903" t="str">
        <f>VLOOKUP($B1903,SOCS_box_taxonomy!$B$2:$Z$948,15,0)</f>
        <v xml:space="preserve"> Cetartiodactyla</v>
      </c>
      <c r="S1903" t="str">
        <f>VLOOKUP($B1903,SOCS_box_taxonomy!$B$2:$Z$948,16,0)</f>
        <v xml:space="preserve"> Ruminantia</v>
      </c>
      <c r="T1903" t="str">
        <f>VLOOKUP($B1903,SOCS_box_taxonomy!$B$2:$Z$948,17,0)</f>
        <v>Pecora</v>
      </c>
      <c r="U1903" t="str">
        <f>VLOOKUP($B1903,SOCS_box_taxonomy!$B$2:$Z$948,18,0)</f>
        <v xml:space="preserve"> Bovidae</v>
      </c>
      <c r="V1903" t="str">
        <f>VLOOKUP($B1903,SOCS_box_taxonomy!$B$2:$Z$948,19,0)</f>
        <v xml:space="preserve"> Bovinae</v>
      </c>
      <c r="W1903" t="str">
        <f>VLOOKUP($B1903,SOCS_box_taxonomy!$B$2:$Z$948,20,0)</f>
        <v xml:space="preserve"> Bos.</v>
      </c>
      <c r="X1903">
        <f>VLOOKUP($B1903,SOCS_box_taxonomy!$B$2:$Z$948,21,0)</f>
        <v>0</v>
      </c>
      <c r="Y1903">
        <f>VLOOKUP($B1903,SOCS_box_taxonomy!$B$2:$Z$948,22,0)</f>
        <v>0</v>
      </c>
    </row>
    <row r="1904" spans="1:26">
      <c r="A1904" t="s">
        <v>869</v>
      </c>
      <c r="B1904" t="s">
        <v>1918</v>
      </c>
      <c r="C1904">
        <v>439</v>
      </c>
      <c r="D1904" t="s">
        <v>21</v>
      </c>
      <c r="E1904">
        <v>390</v>
      </c>
      <c r="F1904">
        <v>430</v>
      </c>
      <c r="G1904">
        <v>1016</v>
      </c>
      <c r="H1904" t="s">
        <v>1265</v>
      </c>
      <c r="I1904" t="str">
        <f>VLOOKUP($B1904,SOCS_box_taxonomy!$B$2:$Z$948,6,0)</f>
        <v>Eukaryota</v>
      </c>
      <c r="J1904" t="str">
        <f>VLOOKUP($B1904,SOCS_box_taxonomy!$B$2:$Z$948,7,0)</f>
        <v xml:space="preserve"> Metazoa</v>
      </c>
      <c r="K1904" t="str">
        <f>VLOOKUP($B1904,SOCS_box_taxonomy!$B$2:$Z$948,8,0)</f>
        <v xml:space="preserve"> Chordata</v>
      </c>
      <c r="L1904" t="str">
        <f>VLOOKUP($B1904,SOCS_box_taxonomy!$B$2:$Z$948,9,0)</f>
        <v xml:space="preserve"> Craniata</v>
      </c>
      <c r="M1904" t="str">
        <f>VLOOKUP($B1904,SOCS_box_taxonomy!$B$2:$Z$948,10,0)</f>
        <v xml:space="preserve"> Vertebrata</v>
      </c>
      <c r="N1904" t="str">
        <f>VLOOKUP($B1904,SOCS_box_taxonomy!$B$2:$Z$948,11,0)</f>
        <v xml:space="preserve"> Euteleostomi</v>
      </c>
      <c r="O1904" t="str">
        <f>VLOOKUP($B1904,SOCS_box_taxonomy!$B$2:$Z$948,12,0)</f>
        <v>Mammalia</v>
      </c>
      <c r="P1904" t="str">
        <f>VLOOKUP($B1904,SOCS_box_taxonomy!$B$2:$Z$948,13,0)</f>
        <v xml:space="preserve"> Eutheria</v>
      </c>
      <c r="Q1904" t="str">
        <f>VLOOKUP($B1904,SOCS_box_taxonomy!$B$2:$Z$948,14,0)</f>
        <v xml:space="preserve"> Laurasiatheria</v>
      </c>
      <c r="R1904" t="str">
        <f>VLOOKUP($B1904,SOCS_box_taxonomy!$B$2:$Z$948,15,0)</f>
        <v xml:space="preserve"> Cetartiodactyla</v>
      </c>
      <c r="S1904" t="str">
        <f>VLOOKUP($B1904,SOCS_box_taxonomy!$B$2:$Z$948,16,0)</f>
        <v xml:space="preserve"> Ruminantia</v>
      </c>
      <c r="T1904" t="str">
        <f>VLOOKUP($B1904,SOCS_box_taxonomy!$B$2:$Z$948,17,0)</f>
        <v>Pecora</v>
      </c>
      <c r="U1904" t="str">
        <f>VLOOKUP($B1904,SOCS_box_taxonomy!$B$2:$Z$948,18,0)</f>
        <v xml:space="preserve"> Bovidae</v>
      </c>
      <c r="V1904" t="str">
        <f>VLOOKUP($B1904,SOCS_box_taxonomy!$B$2:$Z$948,19,0)</f>
        <v xml:space="preserve"> Bovinae</v>
      </c>
      <c r="W1904" t="str">
        <f>VLOOKUP($B1904,SOCS_box_taxonomy!$B$2:$Z$948,20,0)</f>
        <v xml:space="preserve"> Bos.</v>
      </c>
      <c r="X1904">
        <f>VLOOKUP($B1904,SOCS_box_taxonomy!$B$2:$Z$948,21,0)</f>
        <v>0</v>
      </c>
      <c r="Y1904">
        <f>VLOOKUP($B1904,SOCS_box_taxonomy!$B$2:$Z$948,22,0)</f>
        <v>0</v>
      </c>
      <c r="Z1904">
        <f>$F1904-$E1904+1</f>
        <v>41</v>
      </c>
    </row>
    <row r="1905" spans="1:26">
      <c r="A1905" t="s">
        <v>870</v>
      </c>
      <c r="B1905" t="s">
        <v>1919</v>
      </c>
      <c r="C1905">
        <v>635</v>
      </c>
      <c r="D1905" t="s">
        <v>1920</v>
      </c>
      <c r="E1905">
        <v>368</v>
      </c>
      <c r="F1905">
        <v>397</v>
      </c>
      <c r="G1905">
        <v>300</v>
      </c>
      <c r="H1905" t="s">
        <v>1320</v>
      </c>
      <c r="I1905" t="str">
        <f>VLOOKUP($B1905,SOCS_box_taxonomy!$B$2:$Z$948,6,0)</f>
        <v>Eukaryota</v>
      </c>
      <c r="J1905" t="str">
        <f>VLOOKUP($B1905,SOCS_box_taxonomy!$B$2:$Z$948,7,0)</f>
        <v xml:space="preserve"> Metazoa</v>
      </c>
      <c r="K1905" t="str">
        <f>VLOOKUP($B1905,SOCS_box_taxonomy!$B$2:$Z$948,8,0)</f>
        <v xml:space="preserve"> Chordata</v>
      </c>
      <c r="L1905" t="str">
        <f>VLOOKUP($B1905,SOCS_box_taxonomy!$B$2:$Z$948,9,0)</f>
        <v xml:space="preserve"> Craniata</v>
      </c>
      <c r="M1905" t="str">
        <f>VLOOKUP($B1905,SOCS_box_taxonomy!$B$2:$Z$948,10,0)</f>
        <v xml:space="preserve"> Vertebrata</v>
      </c>
      <c r="N1905" t="str">
        <f>VLOOKUP($B1905,SOCS_box_taxonomy!$B$2:$Z$948,11,0)</f>
        <v xml:space="preserve"> Euteleostomi</v>
      </c>
      <c r="O1905" t="str">
        <f>VLOOKUP($B1905,SOCS_box_taxonomy!$B$2:$Z$948,12,0)</f>
        <v>Mammalia</v>
      </c>
      <c r="P1905" t="str">
        <f>VLOOKUP($B1905,SOCS_box_taxonomy!$B$2:$Z$948,13,0)</f>
        <v xml:space="preserve"> Eutheria</v>
      </c>
      <c r="Q1905" t="str">
        <f>VLOOKUP($B1905,SOCS_box_taxonomy!$B$2:$Z$948,14,0)</f>
        <v xml:space="preserve"> Laurasiatheria</v>
      </c>
      <c r="R1905" t="str">
        <f>VLOOKUP($B1905,SOCS_box_taxonomy!$B$2:$Z$948,15,0)</f>
        <v xml:space="preserve"> Cetartiodactyla</v>
      </c>
      <c r="S1905" t="str">
        <f>VLOOKUP($B1905,SOCS_box_taxonomy!$B$2:$Z$948,16,0)</f>
        <v xml:space="preserve"> Ruminantia</v>
      </c>
      <c r="T1905" t="str">
        <f>VLOOKUP($B1905,SOCS_box_taxonomy!$B$2:$Z$948,17,0)</f>
        <v>Pecora</v>
      </c>
      <c r="U1905" t="str">
        <f>VLOOKUP($B1905,SOCS_box_taxonomy!$B$2:$Z$948,18,0)</f>
        <v xml:space="preserve"> Bovidae</v>
      </c>
      <c r="V1905" t="str">
        <f>VLOOKUP($B1905,SOCS_box_taxonomy!$B$2:$Z$948,19,0)</f>
        <v xml:space="preserve"> Bovinae</v>
      </c>
      <c r="W1905" t="str">
        <f>VLOOKUP($B1905,SOCS_box_taxonomy!$B$2:$Z$948,20,0)</f>
        <v xml:space="preserve"> Bos.</v>
      </c>
      <c r="X1905">
        <f>VLOOKUP($B1905,SOCS_box_taxonomy!$B$2:$Z$948,21,0)</f>
        <v>0</v>
      </c>
      <c r="Y1905">
        <f>VLOOKUP($B1905,SOCS_box_taxonomy!$B$2:$Z$948,22,0)</f>
        <v>0</v>
      </c>
    </row>
    <row r="1906" spans="1:26">
      <c r="A1906" t="s">
        <v>870</v>
      </c>
      <c r="B1906" t="s">
        <v>1919</v>
      </c>
      <c r="C1906">
        <v>635</v>
      </c>
      <c r="D1906" t="s">
        <v>1269</v>
      </c>
      <c r="E1906">
        <v>107</v>
      </c>
      <c r="F1906">
        <v>200</v>
      </c>
      <c r="G1906">
        <v>64467</v>
      </c>
      <c r="H1906" t="s">
        <v>1270</v>
      </c>
      <c r="I1906" t="str">
        <f>VLOOKUP($B1906,SOCS_box_taxonomy!$B$2:$Z$948,6,0)</f>
        <v>Eukaryota</v>
      </c>
      <c r="J1906" t="str">
        <f>VLOOKUP($B1906,SOCS_box_taxonomy!$B$2:$Z$948,7,0)</f>
        <v xml:space="preserve"> Metazoa</v>
      </c>
      <c r="K1906" t="str">
        <f>VLOOKUP($B1906,SOCS_box_taxonomy!$B$2:$Z$948,8,0)</f>
        <v xml:space="preserve"> Chordata</v>
      </c>
      <c r="L1906" t="str">
        <f>VLOOKUP($B1906,SOCS_box_taxonomy!$B$2:$Z$948,9,0)</f>
        <v xml:space="preserve"> Craniata</v>
      </c>
      <c r="M1906" t="str">
        <f>VLOOKUP($B1906,SOCS_box_taxonomy!$B$2:$Z$948,10,0)</f>
        <v xml:space="preserve"> Vertebrata</v>
      </c>
      <c r="N1906" t="str">
        <f>VLOOKUP($B1906,SOCS_box_taxonomy!$B$2:$Z$948,11,0)</f>
        <v xml:space="preserve"> Euteleostomi</v>
      </c>
      <c r="O1906" t="str">
        <f>VLOOKUP($B1906,SOCS_box_taxonomy!$B$2:$Z$948,12,0)</f>
        <v>Mammalia</v>
      </c>
      <c r="P1906" t="str">
        <f>VLOOKUP($B1906,SOCS_box_taxonomy!$B$2:$Z$948,13,0)</f>
        <v xml:space="preserve"> Eutheria</v>
      </c>
      <c r="Q1906" t="str">
        <f>VLOOKUP($B1906,SOCS_box_taxonomy!$B$2:$Z$948,14,0)</f>
        <v xml:space="preserve"> Laurasiatheria</v>
      </c>
      <c r="R1906" t="str">
        <f>VLOOKUP($B1906,SOCS_box_taxonomy!$B$2:$Z$948,15,0)</f>
        <v xml:space="preserve"> Cetartiodactyla</v>
      </c>
      <c r="S1906" t="str">
        <f>VLOOKUP($B1906,SOCS_box_taxonomy!$B$2:$Z$948,16,0)</f>
        <v xml:space="preserve"> Ruminantia</v>
      </c>
      <c r="T1906" t="str">
        <f>VLOOKUP($B1906,SOCS_box_taxonomy!$B$2:$Z$948,17,0)</f>
        <v>Pecora</v>
      </c>
      <c r="U1906" t="str">
        <f>VLOOKUP($B1906,SOCS_box_taxonomy!$B$2:$Z$948,18,0)</f>
        <v xml:space="preserve"> Bovidae</v>
      </c>
      <c r="V1906" t="str">
        <f>VLOOKUP($B1906,SOCS_box_taxonomy!$B$2:$Z$948,19,0)</f>
        <v xml:space="preserve"> Bovinae</v>
      </c>
      <c r="W1906" t="str">
        <f>VLOOKUP($B1906,SOCS_box_taxonomy!$B$2:$Z$948,20,0)</f>
        <v xml:space="preserve"> Bos.</v>
      </c>
      <c r="X1906">
        <f>VLOOKUP($B1906,SOCS_box_taxonomy!$B$2:$Z$948,21,0)</f>
        <v>0</v>
      </c>
      <c r="Y1906">
        <f>VLOOKUP($B1906,SOCS_box_taxonomy!$B$2:$Z$948,22,0)</f>
        <v>0</v>
      </c>
    </row>
    <row r="1907" spans="1:26">
      <c r="A1907" t="s">
        <v>870</v>
      </c>
      <c r="B1907" t="s">
        <v>1919</v>
      </c>
      <c r="C1907">
        <v>635</v>
      </c>
      <c r="D1907" t="s">
        <v>1269</v>
      </c>
      <c r="E1907">
        <v>174</v>
      </c>
      <c r="F1907">
        <v>268</v>
      </c>
      <c r="G1907">
        <v>64467</v>
      </c>
      <c r="H1907" t="s">
        <v>1270</v>
      </c>
      <c r="I1907" t="str">
        <f>VLOOKUP($B1907,SOCS_box_taxonomy!$B$2:$Z$948,6,0)</f>
        <v>Eukaryota</v>
      </c>
      <c r="J1907" t="str">
        <f>VLOOKUP($B1907,SOCS_box_taxonomy!$B$2:$Z$948,7,0)</f>
        <v xml:space="preserve"> Metazoa</v>
      </c>
      <c r="K1907" t="str">
        <f>VLOOKUP($B1907,SOCS_box_taxonomy!$B$2:$Z$948,8,0)</f>
        <v xml:space="preserve"> Chordata</v>
      </c>
      <c r="L1907" t="str">
        <f>VLOOKUP($B1907,SOCS_box_taxonomy!$B$2:$Z$948,9,0)</f>
        <v xml:space="preserve"> Craniata</v>
      </c>
      <c r="M1907" t="str">
        <f>VLOOKUP($B1907,SOCS_box_taxonomy!$B$2:$Z$948,10,0)</f>
        <v xml:space="preserve"> Vertebrata</v>
      </c>
      <c r="N1907" t="str">
        <f>VLOOKUP($B1907,SOCS_box_taxonomy!$B$2:$Z$948,11,0)</f>
        <v xml:space="preserve"> Euteleostomi</v>
      </c>
      <c r="O1907" t="str">
        <f>VLOOKUP($B1907,SOCS_box_taxonomy!$B$2:$Z$948,12,0)</f>
        <v>Mammalia</v>
      </c>
      <c r="P1907" t="str">
        <f>VLOOKUP($B1907,SOCS_box_taxonomy!$B$2:$Z$948,13,0)</f>
        <v xml:space="preserve"> Eutheria</v>
      </c>
      <c r="Q1907" t="str">
        <f>VLOOKUP($B1907,SOCS_box_taxonomy!$B$2:$Z$948,14,0)</f>
        <v xml:space="preserve"> Laurasiatheria</v>
      </c>
      <c r="R1907" t="str">
        <f>VLOOKUP($B1907,SOCS_box_taxonomy!$B$2:$Z$948,15,0)</f>
        <v xml:space="preserve"> Cetartiodactyla</v>
      </c>
      <c r="S1907" t="str">
        <f>VLOOKUP($B1907,SOCS_box_taxonomy!$B$2:$Z$948,16,0)</f>
        <v xml:space="preserve"> Ruminantia</v>
      </c>
      <c r="T1907" t="str">
        <f>VLOOKUP($B1907,SOCS_box_taxonomy!$B$2:$Z$948,17,0)</f>
        <v>Pecora</v>
      </c>
      <c r="U1907" t="str">
        <f>VLOOKUP($B1907,SOCS_box_taxonomy!$B$2:$Z$948,18,0)</f>
        <v xml:space="preserve"> Bovidae</v>
      </c>
      <c r="V1907" t="str">
        <f>VLOOKUP($B1907,SOCS_box_taxonomy!$B$2:$Z$948,19,0)</f>
        <v xml:space="preserve"> Bovinae</v>
      </c>
      <c r="W1907" t="str">
        <f>VLOOKUP($B1907,SOCS_box_taxonomy!$B$2:$Z$948,20,0)</f>
        <v xml:space="preserve"> Bos.</v>
      </c>
      <c r="X1907">
        <f>VLOOKUP($B1907,SOCS_box_taxonomy!$B$2:$Z$948,21,0)</f>
        <v>0</v>
      </c>
      <c r="Y1907">
        <f>VLOOKUP($B1907,SOCS_box_taxonomy!$B$2:$Z$948,22,0)</f>
        <v>0</v>
      </c>
    </row>
    <row r="1908" spans="1:26">
      <c r="A1908" t="s">
        <v>870</v>
      </c>
      <c r="B1908" t="s">
        <v>1919</v>
      </c>
      <c r="C1908">
        <v>635</v>
      </c>
      <c r="D1908" t="s">
        <v>1269</v>
      </c>
      <c r="E1908">
        <v>264</v>
      </c>
      <c r="F1908">
        <v>334</v>
      </c>
      <c r="G1908">
        <v>64467</v>
      </c>
      <c r="H1908" t="s">
        <v>1270</v>
      </c>
      <c r="I1908" t="str">
        <f>VLOOKUP($B1908,SOCS_box_taxonomy!$B$2:$Z$948,6,0)</f>
        <v>Eukaryota</v>
      </c>
      <c r="J1908" t="str">
        <f>VLOOKUP($B1908,SOCS_box_taxonomy!$B$2:$Z$948,7,0)</f>
        <v xml:space="preserve"> Metazoa</v>
      </c>
      <c r="K1908" t="str">
        <f>VLOOKUP($B1908,SOCS_box_taxonomy!$B$2:$Z$948,8,0)</f>
        <v xml:space="preserve"> Chordata</v>
      </c>
      <c r="L1908" t="str">
        <f>VLOOKUP($B1908,SOCS_box_taxonomy!$B$2:$Z$948,9,0)</f>
        <v xml:space="preserve"> Craniata</v>
      </c>
      <c r="M1908" t="str">
        <f>VLOOKUP($B1908,SOCS_box_taxonomy!$B$2:$Z$948,10,0)</f>
        <v xml:space="preserve"> Vertebrata</v>
      </c>
      <c r="N1908" t="str">
        <f>VLOOKUP($B1908,SOCS_box_taxonomy!$B$2:$Z$948,11,0)</f>
        <v xml:space="preserve"> Euteleostomi</v>
      </c>
      <c r="O1908" t="str">
        <f>VLOOKUP($B1908,SOCS_box_taxonomy!$B$2:$Z$948,12,0)</f>
        <v>Mammalia</v>
      </c>
      <c r="P1908" t="str">
        <f>VLOOKUP($B1908,SOCS_box_taxonomy!$B$2:$Z$948,13,0)</f>
        <v xml:space="preserve"> Eutheria</v>
      </c>
      <c r="Q1908" t="str">
        <f>VLOOKUP($B1908,SOCS_box_taxonomy!$B$2:$Z$948,14,0)</f>
        <v xml:space="preserve"> Laurasiatheria</v>
      </c>
      <c r="R1908" t="str">
        <f>VLOOKUP($B1908,SOCS_box_taxonomy!$B$2:$Z$948,15,0)</f>
        <v xml:space="preserve"> Cetartiodactyla</v>
      </c>
      <c r="S1908" t="str">
        <f>VLOOKUP($B1908,SOCS_box_taxonomy!$B$2:$Z$948,16,0)</f>
        <v xml:space="preserve"> Ruminantia</v>
      </c>
      <c r="T1908" t="str">
        <f>VLOOKUP($B1908,SOCS_box_taxonomy!$B$2:$Z$948,17,0)</f>
        <v>Pecora</v>
      </c>
      <c r="U1908" t="str">
        <f>VLOOKUP($B1908,SOCS_box_taxonomy!$B$2:$Z$948,18,0)</f>
        <v xml:space="preserve"> Bovidae</v>
      </c>
      <c r="V1908" t="str">
        <f>VLOOKUP($B1908,SOCS_box_taxonomy!$B$2:$Z$948,19,0)</f>
        <v xml:space="preserve"> Bovinae</v>
      </c>
      <c r="W1908" t="str">
        <f>VLOOKUP($B1908,SOCS_box_taxonomy!$B$2:$Z$948,20,0)</f>
        <v xml:space="preserve"> Bos.</v>
      </c>
      <c r="X1908">
        <f>VLOOKUP($B1908,SOCS_box_taxonomy!$B$2:$Z$948,21,0)</f>
        <v>0</v>
      </c>
      <c r="Y1908">
        <f>VLOOKUP($B1908,SOCS_box_taxonomy!$B$2:$Z$948,22,0)</f>
        <v>0</v>
      </c>
    </row>
    <row r="1909" spans="1:26">
      <c r="A1909" t="s">
        <v>870</v>
      </c>
      <c r="B1909" t="s">
        <v>1919</v>
      </c>
      <c r="C1909">
        <v>635</v>
      </c>
      <c r="D1909" t="s">
        <v>1269</v>
      </c>
      <c r="E1909">
        <v>415</v>
      </c>
      <c r="F1909">
        <v>503</v>
      </c>
      <c r="G1909">
        <v>64467</v>
      </c>
      <c r="H1909" t="s">
        <v>1270</v>
      </c>
      <c r="I1909" t="str">
        <f>VLOOKUP($B1909,SOCS_box_taxonomy!$B$2:$Z$948,6,0)</f>
        <v>Eukaryota</v>
      </c>
      <c r="J1909" t="str">
        <f>VLOOKUP($B1909,SOCS_box_taxonomy!$B$2:$Z$948,7,0)</f>
        <v xml:space="preserve"> Metazoa</v>
      </c>
      <c r="K1909" t="str">
        <f>VLOOKUP($B1909,SOCS_box_taxonomy!$B$2:$Z$948,8,0)</f>
        <v xml:space="preserve"> Chordata</v>
      </c>
      <c r="L1909" t="str">
        <f>VLOOKUP($B1909,SOCS_box_taxonomy!$B$2:$Z$948,9,0)</f>
        <v xml:space="preserve"> Craniata</v>
      </c>
      <c r="M1909" t="str">
        <f>VLOOKUP($B1909,SOCS_box_taxonomy!$B$2:$Z$948,10,0)</f>
        <v xml:space="preserve"> Vertebrata</v>
      </c>
      <c r="N1909" t="str">
        <f>VLOOKUP($B1909,SOCS_box_taxonomy!$B$2:$Z$948,11,0)</f>
        <v xml:space="preserve"> Euteleostomi</v>
      </c>
      <c r="O1909" t="str">
        <f>VLOOKUP($B1909,SOCS_box_taxonomy!$B$2:$Z$948,12,0)</f>
        <v>Mammalia</v>
      </c>
      <c r="P1909" t="str">
        <f>VLOOKUP($B1909,SOCS_box_taxonomy!$B$2:$Z$948,13,0)</f>
        <v xml:space="preserve"> Eutheria</v>
      </c>
      <c r="Q1909" t="str">
        <f>VLOOKUP($B1909,SOCS_box_taxonomy!$B$2:$Z$948,14,0)</f>
        <v xml:space="preserve"> Laurasiatheria</v>
      </c>
      <c r="R1909" t="str">
        <f>VLOOKUP($B1909,SOCS_box_taxonomy!$B$2:$Z$948,15,0)</f>
        <v xml:space="preserve"> Cetartiodactyla</v>
      </c>
      <c r="S1909" t="str">
        <f>VLOOKUP($B1909,SOCS_box_taxonomy!$B$2:$Z$948,16,0)</f>
        <v xml:space="preserve"> Ruminantia</v>
      </c>
      <c r="T1909" t="str">
        <f>VLOOKUP($B1909,SOCS_box_taxonomy!$B$2:$Z$948,17,0)</f>
        <v>Pecora</v>
      </c>
      <c r="U1909" t="str">
        <f>VLOOKUP($B1909,SOCS_box_taxonomy!$B$2:$Z$948,18,0)</f>
        <v xml:space="preserve"> Bovidae</v>
      </c>
      <c r="V1909" t="str">
        <f>VLOOKUP($B1909,SOCS_box_taxonomy!$B$2:$Z$948,19,0)</f>
        <v xml:space="preserve"> Bovinae</v>
      </c>
      <c r="W1909" t="str">
        <f>VLOOKUP($B1909,SOCS_box_taxonomy!$B$2:$Z$948,20,0)</f>
        <v xml:space="preserve"> Bos.</v>
      </c>
      <c r="X1909">
        <f>VLOOKUP($B1909,SOCS_box_taxonomy!$B$2:$Z$948,21,0)</f>
        <v>0</v>
      </c>
      <c r="Y1909">
        <f>VLOOKUP($B1909,SOCS_box_taxonomy!$B$2:$Z$948,22,0)</f>
        <v>0</v>
      </c>
    </row>
    <row r="1910" spans="1:26">
      <c r="A1910" t="s">
        <v>870</v>
      </c>
      <c r="B1910" t="s">
        <v>1919</v>
      </c>
      <c r="C1910">
        <v>635</v>
      </c>
      <c r="D1910" t="s">
        <v>1325</v>
      </c>
      <c r="E1910">
        <v>305</v>
      </c>
      <c r="F1910">
        <v>357</v>
      </c>
      <c r="G1910">
        <v>4200</v>
      </c>
      <c r="H1910" t="s">
        <v>1326</v>
      </c>
      <c r="I1910" t="str">
        <f>VLOOKUP($B1910,SOCS_box_taxonomy!$B$2:$Z$948,6,0)</f>
        <v>Eukaryota</v>
      </c>
      <c r="J1910" t="str">
        <f>VLOOKUP($B1910,SOCS_box_taxonomy!$B$2:$Z$948,7,0)</f>
        <v xml:space="preserve"> Metazoa</v>
      </c>
      <c r="K1910" t="str">
        <f>VLOOKUP($B1910,SOCS_box_taxonomy!$B$2:$Z$948,8,0)</f>
        <v xml:space="preserve"> Chordata</v>
      </c>
      <c r="L1910" t="str">
        <f>VLOOKUP($B1910,SOCS_box_taxonomy!$B$2:$Z$948,9,0)</f>
        <v xml:space="preserve"> Craniata</v>
      </c>
      <c r="M1910" t="str">
        <f>VLOOKUP($B1910,SOCS_box_taxonomy!$B$2:$Z$948,10,0)</f>
        <v xml:space="preserve"> Vertebrata</v>
      </c>
      <c r="N1910" t="str">
        <f>VLOOKUP($B1910,SOCS_box_taxonomy!$B$2:$Z$948,11,0)</f>
        <v xml:space="preserve"> Euteleostomi</v>
      </c>
      <c r="O1910" t="str">
        <f>VLOOKUP($B1910,SOCS_box_taxonomy!$B$2:$Z$948,12,0)</f>
        <v>Mammalia</v>
      </c>
      <c r="P1910" t="str">
        <f>VLOOKUP($B1910,SOCS_box_taxonomy!$B$2:$Z$948,13,0)</f>
        <v xml:space="preserve"> Eutheria</v>
      </c>
      <c r="Q1910" t="str">
        <f>VLOOKUP($B1910,SOCS_box_taxonomy!$B$2:$Z$948,14,0)</f>
        <v xml:space="preserve"> Laurasiatheria</v>
      </c>
      <c r="R1910" t="str">
        <f>VLOOKUP($B1910,SOCS_box_taxonomy!$B$2:$Z$948,15,0)</f>
        <v xml:space="preserve"> Cetartiodactyla</v>
      </c>
      <c r="S1910" t="str">
        <f>VLOOKUP($B1910,SOCS_box_taxonomy!$B$2:$Z$948,16,0)</f>
        <v xml:space="preserve"> Ruminantia</v>
      </c>
      <c r="T1910" t="str">
        <f>VLOOKUP($B1910,SOCS_box_taxonomy!$B$2:$Z$948,17,0)</f>
        <v>Pecora</v>
      </c>
      <c r="U1910" t="str">
        <f>VLOOKUP($B1910,SOCS_box_taxonomy!$B$2:$Z$948,18,0)</f>
        <v xml:space="preserve"> Bovidae</v>
      </c>
      <c r="V1910" t="str">
        <f>VLOOKUP($B1910,SOCS_box_taxonomy!$B$2:$Z$948,19,0)</f>
        <v xml:space="preserve"> Bovinae</v>
      </c>
      <c r="W1910" t="str">
        <f>VLOOKUP($B1910,SOCS_box_taxonomy!$B$2:$Z$948,20,0)</f>
        <v xml:space="preserve"> Bos.</v>
      </c>
      <c r="X1910">
        <f>VLOOKUP($B1910,SOCS_box_taxonomy!$B$2:$Z$948,21,0)</f>
        <v>0</v>
      </c>
      <c r="Y1910">
        <f>VLOOKUP($B1910,SOCS_box_taxonomy!$B$2:$Z$948,22,0)</f>
        <v>0</v>
      </c>
    </row>
    <row r="1911" spans="1:26">
      <c r="A1911" t="s">
        <v>870</v>
      </c>
      <c r="B1911" t="s">
        <v>1919</v>
      </c>
      <c r="C1911">
        <v>635</v>
      </c>
      <c r="D1911" t="s">
        <v>21</v>
      </c>
      <c r="E1911">
        <v>593</v>
      </c>
      <c r="F1911">
        <v>632</v>
      </c>
      <c r="G1911">
        <v>1016</v>
      </c>
      <c r="H1911" t="s">
        <v>1265</v>
      </c>
      <c r="I1911" t="str">
        <f>VLOOKUP($B1911,SOCS_box_taxonomy!$B$2:$Z$948,6,0)</f>
        <v>Eukaryota</v>
      </c>
      <c r="J1911" t="str">
        <f>VLOOKUP($B1911,SOCS_box_taxonomy!$B$2:$Z$948,7,0)</f>
        <v xml:space="preserve"> Metazoa</v>
      </c>
      <c r="K1911" t="str">
        <f>VLOOKUP($B1911,SOCS_box_taxonomy!$B$2:$Z$948,8,0)</f>
        <v xml:space="preserve"> Chordata</v>
      </c>
      <c r="L1911" t="str">
        <f>VLOOKUP($B1911,SOCS_box_taxonomy!$B$2:$Z$948,9,0)</f>
        <v xml:space="preserve"> Craniata</v>
      </c>
      <c r="M1911" t="str">
        <f>VLOOKUP($B1911,SOCS_box_taxonomy!$B$2:$Z$948,10,0)</f>
        <v xml:space="preserve"> Vertebrata</v>
      </c>
      <c r="N1911" t="str">
        <f>VLOOKUP($B1911,SOCS_box_taxonomy!$B$2:$Z$948,11,0)</f>
        <v xml:space="preserve"> Euteleostomi</v>
      </c>
      <c r="O1911" t="str">
        <f>VLOOKUP($B1911,SOCS_box_taxonomy!$B$2:$Z$948,12,0)</f>
        <v>Mammalia</v>
      </c>
      <c r="P1911" t="str">
        <f>VLOOKUP($B1911,SOCS_box_taxonomy!$B$2:$Z$948,13,0)</f>
        <v xml:space="preserve"> Eutheria</v>
      </c>
      <c r="Q1911" t="str">
        <f>VLOOKUP($B1911,SOCS_box_taxonomy!$B$2:$Z$948,14,0)</f>
        <v xml:space="preserve"> Laurasiatheria</v>
      </c>
      <c r="R1911" t="str">
        <f>VLOOKUP($B1911,SOCS_box_taxonomy!$B$2:$Z$948,15,0)</f>
        <v xml:space="preserve"> Cetartiodactyla</v>
      </c>
      <c r="S1911" t="str">
        <f>VLOOKUP($B1911,SOCS_box_taxonomy!$B$2:$Z$948,16,0)</f>
        <v xml:space="preserve"> Ruminantia</v>
      </c>
      <c r="T1911" t="str">
        <f>VLOOKUP($B1911,SOCS_box_taxonomy!$B$2:$Z$948,17,0)</f>
        <v>Pecora</v>
      </c>
      <c r="U1911" t="str">
        <f>VLOOKUP($B1911,SOCS_box_taxonomy!$B$2:$Z$948,18,0)</f>
        <v xml:space="preserve"> Bovidae</v>
      </c>
      <c r="V1911" t="str">
        <f>VLOOKUP($B1911,SOCS_box_taxonomy!$B$2:$Z$948,19,0)</f>
        <v xml:space="preserve"> Bovinae</v>
      </c>
      <c r="W1911" t="str">
        <f>VLOOKUP($B1911,SOCS_box_taxonomy!$B$2:$Z$948,20,0)</f>
        <v xml:space="preserve"> Bos.</v>
      </c>
      <c r="X1911">
        <f>VLOOKUP($B1911,SOCS_box_taxonomy!$B$2:$Z$948,21,0)</f>
        <v>0</v>
      </c>
      <c r="Y1911">
        <f>VLOOKUP($B1911,SOCS_box_taxonomy!$B$2:$Z$948,22,0)</f>
        <v>0</v>
      </c>
      <c r="Z1911">
        <f>$F1911-$E1911+1</f>
        <v>40</v>
      </c>
    </row>
    <row r="1912" spans="1:26">
      <c r="A1912" t="s">
        <v>871</v>
      </c>
      <c r="B1912" t="s">
        <v>1921</v>
      </c>
      <c r="C1912">
        <v>271</v>
      </c>
      <c r="D1912" t="s">
        <v>1269</v>
      </c>
      <c r="E1912">
        <v>3</v>
      </c>
      <c r="F1912">
        <v>97</v>
      </c>
      <c r="G1912">
        <v>64467</v>
      </c>
      <c r="H1912" t="s">
        <v>1270</v>
      </c>
      <c r="I1912" t="str">
        <f>VLOOKUP($B1912,SOCS_box_taxonomy!$B$2:$Z$948,6,0)</f>
        <v>Eukaryota</v>
      </c>
      <c r="J1912" t="str">
        <f>VLOOKUP($B1912,SOCS_box_taxonomy!$B$2:$Z$948,7,0)</f>
        <v xml:space="preserve"> Metazoa</v>
      </c>
      <c r="K1912" t="str">
        <f>VLOOKUP($B1912,SOCS_box_taxonomy!$B$2:$Z$948,8,0)</f>
        <v xml:space="preserve"> Chordata</v>
      </c>
      <c r="L1912" t="str">
        <f>VLOOKUP($B1912,SOCS_box_taxonomy!$B$2:$Z$948,9,0)</f>
        <v xml:space="preserve"> Craniata</v>
      </c>
      <c r="M1912" t="str">
        <f>VLOOKUP($B1912,SOCS_box_taxonomy!$B$2:$Z$948,10,0)</f>
        <v xml:space="preserve"> Vertebrata</v>
      </c>
      <c r="N1912" t="str">
        <f>VLOOKUP($B1912,SOCS_box_taxonomy!$B$2:$Z$948,11,0)</f>
        <v xml:space="preserve"> Euteleostomi</v>
      </c>
      <c r="O1912" t="str">
        <f>VLOOKUP($B1912,SOCS_box_taxonomy!$B$2:$Z$948,12,0)</f>
        <v>Mammalia</v>
      </c>
      <c r="P1912" t="str">
        <f>VLOOKUP($B1912,SOCS_box_taxonomy!$B$2:$Z$948,13,0)</f>
        <v xml:space="preserve"> Eutheria</v>
      </c>
      <c r="Q1912" t="str">
        <f>VLOOKUP($B1912,SOCS_box_taxonomy!$B$2:$Z$948,14,0)</f>
        <v xml:space="preserve"> Laurasiatheria</v>
      </c>
      <c r="R1912" t="str">
        <f>VLOOKUP($B1912,SOCS_box_taxonomy!$B$2:$Z$948,15,0)</f>
        <v xml:space="preserve"> Cetartiodactyla</v>
      </c>
      <c r="S1912" t="str">
        <f>VLOOKUP($B1912,SOCS_box_taxonomy!$B$2:$Z$948,16,0)</f>
        <v xml:space="preserve"> Ruminantia</v>
      </c>
      <c r="T1912" t="str">
        <f>VLOOKUP($B1912,SOCS_box_taxonomy!$B$2:$Z$948,17,0)</f>
        <v>Pecora</v>
      </c>
      <c r="U1912" t="str">
        <f>VLOOKUP($B1912,SOCS_box_taxonomy!$B$2:$Z$948,18,0)</f>
        <v xml:space="preserve"> Bovidae</v>
      </c>
      <c r="V1912" t="str">
        <f>VLOOKUP($B1912,SOCS_box_taxonomy!$B$2:$Z$948,19,0)</f>
        <v xml:space="preserve"> Bovinae</v>
      </c>
      <c r="W1912" t="str">
        <f>VLOOKUP($B1912,SOCS_box_taxonomy!$B$2:$Z$948,20,0)</f>
        <v xml:space="preserve"> Bos.</v>
      </c>
      <c r="X1912">
        <f>VLOOKUP($B1912,SOCS_box_taxonomy!$B$2:$Z$948,21,0)</f>
        <v>0</v>
      </c>
      <c r="Y1912">
        <f>VLOOKUP($B1912,SOCS_box_taxonomy!$B$2:$Z$948,22,0)</f>
        <v>0</v>
      </c>
    </row>
    <row r="1913" spans="1:26">
      <c r="A1913" t="s">
        <v>871</v>
      </c>
      <c r="B1913" t="s">
        <v>1921</v>
      </c>
      <c r="C1913">
        <v>271</v>
      </c>
      <c r="D1913" t="s">
        <v>21</v>
      </c>
      <c r="E1913">
        <v>226</v>
      </c>
      <c r="F1913">
        <v>265</v>
      </c>
      <c r="G1913">
        <v>1016</v>
      </c>
      <c r="H1913" t="s">
        <v>1265</v>
      </c>
      <c r="I1913" t="str">
        <f>VLOOKUP($B1913,SOCS_box_taxonomy!$B$2:$Z$948,6,0)</f>
        <v>Eukaryota</v>
      </c>
      <c r="J1913" t="str">
        <f>VLOOKUP($B1913,SOCS_box_taxonomy!$B$2:$Z$948,7,0)</f>
        <v xml:space="preserve"> Metazoa</v>
      </c>
      <c r="K1913" t="str">
        <f>VLOOKUP($B1913,SOCS_box_taxonomy!$B$2:$Z$948,8,0)</f>
        <v xml:space="preserve"> Chordata</v>
      </c>
      <c r="L1913" t="str">
        <f>VLOOKUP($B1913,SOCS_box_taxonomy!$B$2:$Z$948,9,0)</f>
        <v xml:space="preserve"> Craniata</v>
      </c>
      <c r="M1913" t="str">
        <f>VLOOKUP($B1913,SOCS_box_taxonomy!$B$2:$Z$948,10,0)</f>
        <v xml:space="preserve"> Vertebrata</v>
      </c>
      <c r="N1913" t="str">
        <f>VLOOKUP($B1913,SOCS_box_taxonomy!$B$2:$Z$948,11,0)</f>
        <v xml:space="preserve"> Euteleostomi</v>
      </c>
      <c r="O1913" t="str">
        <f>VLOOKUP($B1913,SOCS_box_taxonomy!$B$2:$Z$948,12,0)</f>
        <v>Mammalia</v>
      </c>
      <c r="P1913" t="str">
        <f>VLOOKUP($B1913,SOCS_box_taxonomy!$B$2:$Z$948,13,0)</f>
        <v xml:space="preserve"> Eutheria</v>
      </c>
      <c r="Q1913" t="str">
        <f>VLOOKUP($B1913,SOCS_box_taxonomy!$B$2:$Z$948,14,0)</f>
        <v xml:space="preserve"> Laurasiatheria</v>
      </c>
      <c r="R1913" t="str">
        <f>VLOOKUP($B1913,SOCS_box_taxonomy!$B$2:$Z$948,15,0)</f>
        <v xml:space="preserve"> Cetartiodactyla</v>
      </c>
      <c r="S1913" t="str">
        <f>VLOOKUP($B1913,SOCS_box_taxonomy!$B$2:$Z$948,16,0)</f>
        <v xml:space="preserve"> Ruminantia</v>
      </c>
      <c r="T1913" t="str">
        <f>VLOOKUP($B1913,SOCS_box_taxonomy!$B$2:$Z$948,17,0)</f>
        <v>Pecora</v>
      </c>
      <c r="U1913" t="str">
        <f>VLOOKUP($B1913,SOCS_box_taxonomy!$B$2:$Z$948,18,0)</f>
        <v xml:space="preserve"> Bovidae</v>
      </c>
      <c r="V1913" t="str">
        <f>VLOOKUP($B1913,SOCS_box_taxonomy!$B$2:$Z$948,19,0)</f>
        <v xml:space="preserve"> Bovinae</v>
      </c>
      <c r="W1913" t="str">
        <f>VLOOKUP($B1913,SOCS_box_taxonomy!$B$2:$Z$948,20,0)</f>
        <v xml:space="preserve"> Bos.</v>
      </c>
      <c r="X1913">
        <f>VLOOKUP($B1913,SOCS_box_taxonomy!$B$2:$Z$948,21,0)</f>
        <v>0</v>
      </c>
      <c r="Y1913">
        <f>VLOOKUP($B1913,SOCS_box_taxonomy!$B$2:$Z$948,22,0)</f>
        <v>0</v>
      </c>
      <c r="Z1913">
        <f>$F1913-$E1913+1</f>
        <v>40</v>
      </c>
    </row>
    <row r="1914" spans="1:26">
      <c r="A1914" t="s">
        <v>872</v>
      </c>
      <c r="B1914" t="s">
        <v>1922</v>
      </c>
      <c r="C1914">
        <v>544</v>
      </c>
      <c r="D1914" t="s">
        <v>1269</v>
      </c>
      <c r="E1914">
        <v>150</v>
      </c>
      <c r="F1914">
        <v>242</v>
      </c>
      <c r="G1914">
        <v>64467</v>
      </c>
      <c r="H1914" t="s">
        <v>1270</v>
      </c>
      <c r="I1914" t="str">
        <f>VLOOKUP($B1914,SOCS_box_taxonomy!$B$2:$Z$948,6,0)</f>
        <v>Eukaryota</v>
      </c>
      <c r="J1914" t="str">
        <f>VLOOKUP($B1914,SOCS_box_taxonomy!$B$2:$Z$948,7,0)</f>
        <v xml:space="preserve"> Metazoa</v>
      </c>
      <c r="K1914" t="str">
        <f>VLOOKUP($B1914,SOCS_box_taxonomy!$B$2:$Z$948,8,0)</f>
        <v xml:space="preserve"> Chordata</v>
      </c>
      <c r="L1914" t="str">
        <f>VLOOKUP($B1914,SOCS_box_taxonomy!$B$2:$Z$948,9,0)</f>
        <v xml:space="preserve"> Craniata</v>
      </c>
      <c r="M1914" t="str">
        <f>VLOOKUP($B1914,SOCS_box_taxonomy!$B$2:$Z$948,10,0)</f>
        <v xml:space="preserve"> Vertebrata</v>
      </c>
      <c r="N1914" t="str">
        <f>VLOOKUP($B1914,SOCS_box_taxonomy!$B$2:$Z$948,11,0)</f>
        <v xml:space="preserve"> Euteleostomi</v>
      </c>
      <c r="O1914" t="str">
        <f>VLOOKUP($B1914,SOCS_box_taxonomy!$B$2:$Z$948,12,0)</f>
        <v>Testudines + Archosauria group</v>
      </c>
      <c r="P1914" t="str">
        <f>VLOOKUP($B1914,SOCS_box_taxonomy!$B$2:$Z$948,13,0)</f>
        <v xml:space="preserve"> Archosauria</v>
      </c>
      <c r="Q1914" t="str">
        <f>VLOOKUP($B1914,SOCS_box_taxonomy!$B$2:$Z$948,14,0)</f>
        <v xml:space="preserve"> Dinosauria</v>
      </c>
      <c r="R1914" t="str">
        <f>VLOOKUP($B1914,SOCS_box_taxonomy!$B$2:$Z$948,15,0)</f>
        <v xml:space="preserve"> Saurischia</v>
      </c>
      <c r="S1914" t="str">
        <f>VLOOKUP($B1914,SOCS_box_taxonomy!$B$2:$Z$948,16,0)</f>
        <v>Theropoda</v>
      </c>
      <c r="T1914" t="str">
        <f>VLOOKUP($B1914,SOCS_box_taxonomy!$B$2:$Z$948,17,0)</f>
        <v xml:space="preserve"> Coelurosauria</v>
      </c>
      <c r="U1914" t="str">
        <f>VLOOKUP($B1914,SOCS_box_taxonomy!$B$2:$Z$948,18,0)</f>
        <v xml:space="preserve"> Aves</v>
      </c>
      <c r="V1914" t="str">
        <f>VLOOKUP($B1914,SOCS_box_taxonomy!$B$2:$Z$948,19,0)</f>
        <v xml:space="preserve"> Neognathae</v>
      </c>
      <c r="W1914" t="str">
        <f>VLOOKUP($B1914,SOCS_box_taxonomy!$B$2:$Z$948,20,0)</f>
        <v xml:space="preserve"> Galliformes</v>
      </c>
      <c r="X1914" t="str">
        <f>VLOOKUP($B1914,SOCS_box_taxonomy!$B$2:$Z$948,21,0)</f>
        <v xml:space="preserve"> Phasianidae</v>
      </c>
      <c r="Y1914" t="str">
        <f>VLOOKUP($B1914,SOCS_box_taxonomy!$B$2:$Z$948,22,0)</f>
        <v>Phasianinae</v>
      </c>
    </row>
    <row r="1915" spans="1:26">
      <c r="A1915" t="s">
        <v>872</v>
      </c>
      <c r="B1915" t="s">
        <v>1922</v>
      </c>
      <c r="C1915">
        <v>544</v>
      </c>
      <c r="D1915" t="s">
        <v>1269</v>
      </c>
      <c r="E1915">
        <v>239</v>
      </c>
      <c r="F1915">
        <v>310</v>
      </c>
      <c r="G1915">
        <v>64467</v>
      </c>
      <c r="H1915" t="s">
        <v>1270</v>
      </c>
      <c r="I1915" t="str">
        <f>VLOOKUP($B1915,SOCS_box_taxonomy!$B$2:$Z$948,6,0)</f>
        <v>Eukaryota</v>
      </c>
      <c r="J1915" t="str">
        <f>VLOOKUP($B1915,SOCS_box_taxonomy!$B$2:$Z$948,7,0)</f>
        <v xml:space="preserve"> Metazoa</v>
      </c>
      <c r="K1915" t="str">
        <f>VLOOKUP($B1915,SOCS_box_taxonomy!$B$2:$Z$948,8,0)</f>
        <v xml:space="preserve"> Chordata</v>
      </c>
      <c r="L1915" t="str">
        <f>VLOOKUP($B1915,SOCS_box_taxonomy!$B$2:$Z$948,9,0)</f>
        <v xml:space="preserve"> Craniata</v>
      </c>
      <c r="M1915" t="str">
        <f>VLOOKUP($B1915,SOCS_box_taxonomy!$B$2:$Z$948,10,0)</f>
        <v xml:space="preserve"> Vertebrata</v>
      </c>
      <c r="N1915" t="str">
        <f>VLOOKUP($B1915,SOCS_box_taxonomy!$B$2:$Z$948,11,0)</f>
        <v xml:space="preserve"> Euteleostomi</v>
      </c>
      <c r="O1915" t="str">
        <f>VLOOKUP($B1915,SOCS_box_taxonomy!$B$2:$Z$948,12,0)</f>
        <v>Testudines + Archosauria group</v>
      </c>
      <c r="P1915" t="str">
        <f>VLOOKUP($B1915,SOCS_box_taxonomy!$B$2:$Z$948,13,0)</f>
        <v xml:space="preserve"> Archosauria</v>
      </c>
      <c r="Q1915" t="str">
        <f>VLOOKUP($B1915,SOCS_box_taxonomy!$B$2:$Z$948,14,0)</f>
        <v xml:space="preserve"> Dinosauria</v>
      </c>
      <c r="R1915" t="str">
        <f>VLOOKUP($B1915,SOCS_box_taxonomy!$B$2:$Z$948,15,0)</f>
        <v xml:space="preserve"> Saurischia</v>
      </c>
      <c r="S1915" t="str">
        <f>VLOOKUP($B1915,SOCS_box_taxonomy!$B$2:$Z$948,16,0)</f>
        <v>Theropoda</v>
      </c>
      <c r="T1915" t="str">
        <f>VLOOKUP($B1915,SOCS_box_taxonomy!$B$2:$Z$948,17,0)</f>
        <v xml:space="preserve"> Coelurosauria</v>
      </c>
      <c r="U1915" t="str">
        <f>VLOOKUP($B1915,SOCS_box_taxonomy!$B$2:$Z$948,18,0)</f>
        <v xml:space="preserve"> Aves</v>
      </c>
      <c r="V1915" t="str">
        <f>VLOOKUP($B1915,SOCS_box_taxonomy!$B$2:$Z$948,19,0)</f>
        <v xml:space="preserve"> Neognathae</v>
      </c>
      <c r="W1915" t="str">
        <f>VLOOKUP($B1915,SOCS_box_taxonomy!$B$2:$Z$948,20,0)</f>
        <v xml:space="preserve"> Galliformes</v>
      </c>
      <c r="X1915" t="str">
        <f>VLOOKUP($B1915,SOCS_box_taxonomy!$B$2:$Z$948,21,0)</f>
        <v xml:space="preserve"> Phasianidae</v>
      </c>
      <c r="Y1915" t="str">
        <f>VLOOKUP($B1915,SOCS_box_taxonomy!$B$2:$Z$948,22,0)</f>
        <v>Phasianinae</v>
      </c>
    </row>
    <row r="1916" spans="1:26">
      <c r="A1916" t="s">
        <v>872</v>
      </c>
      <c r="B1916" t="s">
        <v>1922</v>
      </c>
      <c r="C1916">
        <v>544</v>
      </c>
      <c r="D1916" t="s">
        <v>1269</v>
      </c>
      <c r="E1916">
        <v>4</v>
      </c>
      <c r="F1916">
        <v>71</v>
      </c>
      <c r="G1916">
        <v>64467</v>
      </c>
      <c r="H1916" t="s">
        <v>1270</v>
      </c>
      <c r="I1916" t="str">
        <f>VLOOKUP($B1916,SOCS_box_taxonomy!$B$2:$Z$948,6,0)</f>
        <v>Eukaryota</v>
      </c>
      <c r="J1916" t="str">
        <f>VLOOKUP($B1916,SOCS_box_taxonomy!$B$2:$Z$948,7,0)</f>
        <v xml:space="preserve"> Metazoa</v>
      </c>
      <c r="K1916" t="str">
        <f>VLOOKUP($B1916,SOCS_box_taxonomy!$B$2:$Z$948,8,0)</f>
        <v xml:space="preserve"> Chordata</v>
      </c>
      <c r="L1916" t="str">
        <f>VLOOKUP($B1916,SOCS_box_taxonomy!$B$2:$Z$948,9,0)</f>
        <v xml:space="preserve"> Craniata</v>
      </c>
      <c r="M1916" t="str">
        <f>VLOOKUP($B1916,SOCS_box_taxonomy!$B$2:$Z$948,10,0)</f>
        <v xml:space="preserve"> Vertebrata</v>
      </c>
      <c r="N1916" t="str">
        <f>VLOOKUP($B1916,SOCS_box_taxonomy!$B$2:$Z$948,11,0)</f>
        <v xml:space="preserve"> Euteleostomi</v>
      </c>
      <c r="O1916" t="str">
        <f>VLOOKUP($B1916,SOCS_box_taxonomy!$B$2:$Z$948,12,0)</f>
        <v>Testudines + Archosauria group</v>
      </c>
      <c r="P1916" t="str">
        <f>VLOOKUP($B1916,SOCS_box_taxonomy!$B$2:$Z$948,13,0)</f>
        <v xml:space="preserve"> Archosauria</v>
      </c>
      <c r="Q1916" t="str">
        <f>VLOOKUP($B1916,SOCS_box_taxonomy!$B$2:$Z$948,14,0)</f>
        <v xml:space="preserve"> Dinosauria</v>
      </c>
      <c r="R1916" t="str">
        <f>VLOOKUP($B1916,SOCS_box_taxonomy!$B$2:$Z$948,15,0)</f>
        <v xml:space="preserve"> Saurischia</v>
      </c>
      <c r="S1916" t="str">
        <f>VLOOKUP($B1916,SOCS_box_taxonomy!$B$2:$Z$948,16,0)</f>
        <v>Theropoda</v>
      </c>
      <c r="T1916" t="str">
        <f>VLOOKUP($B1916,SOCS_box_taxonomy!$B$2:$Z$948,17,0)</f>
        <v xml:space="preserve"> Coelurosauria</v>
      </c>
      <c r="U1916" t="str">
        <f>VLOOKUP($B1916,SOCS_box_taxonomy!$B$2:$Z$948,18,0)</f>
        <v xml:space="preserve"> Aves</v>
      </c>
      <c r="V1916" t="str">
        <f>VLOOKUP($B1916,SOCS_box_taxonomy!$B$2:$Z$948,19,0)</f>
        <v xml:space="preserve"> Neognathae</v>
      </c>
      <c r="W1916" t="str">
        <f>VLOOKUP($B1916,SOCS_box_taxonomy!$B$2:$Z$948,20,0)</f>
        <v xml:space="preserve"> Galliformes</v>
      </c>
      <c r="X1916" t="str">
        <f>VLOOKUP($B1916,SOCS_box_taxonomy!$B$2:$Z$948,21,0)</f>
        <v xml:space="preserve"> Phasianidae</v>
      </c>
      <c r="Y1916" t="str">
        <f>VLOOKUP($B1916,SOCS_box_taxonomy!$B$2:$Z$948,22,0)</f>
        <v>Phasianinae</v>
      </c>
    </row>
    <row r="1917" spans="1:26">
      <c r="A1917" t="s">
        <v>872</v>
      </c>
      <c r="B1917" t="s">
        <v>1922</v>
      </c>
      <c r="C1917">
        <v>544</v>
      </c>
      <c r="D1917" t="s">
        <v>1269</v>
      </c>
      <c r="E1917">
        <v>50</v>
      </c>
      <c r="F1917">
        <v>142</v>
      </c>
      <c r="G1917">
        <v>64467</v>
      </c>
      <c r="H1917" t="s">
        <v>1270</v>
      </c>
      <c r="I1917" t="str">
        <f>VLOOKUP($B1917,SOCS_box_taxonomy!$B$2:$Z$948,6,0)</f>
        <v>Eukaryota</v>
      </c>
      <c r="J1917" t="str">
        <f>VLOOKUP($B1917,SOCS_box_taxonomy!$B$2:$Z$948,7,0)</f>
        <v xml:space="preserve"> Metazoa</v>
      </c>
      <c r="K1917" t="str">
        <f>VLOOKUP($B1917,SOCS_box_taxonomy!$B$2:$Z$948,8,0)</f>
        <v xml:space="preserve"> Chordata</v>
      </c>
      <c r="L1917" t="str">
        <f>VLOOKUP($B1917,SOCS_box_taxonomy!$B$2:$Z$948,9,0)</f>
        <v xml:space="preserve"> Craniata</v>
      </c>
      <c r="M1917" t="str">
        <f>VLOOKUP($B1917,SOCS_box_taxonomy!$B$2:$Z$948,10,0)</f>
        <v xml:space="preserve"> Vertebrata</v>
      </c>
      <c r="N1917" t="str">
        <f>VLOOKUP($B1917,SOCS_box_taxonomy!$B$2:$Z$948,11,0)</f>
        <v xml:space="preserve"> Euteleostomi</v>
      </c>
      <c r="O1917" t="str">
        <f>VLOOKUP($B1917,SOCS_box_taxonomy!$B$2:$Z$948,12,0)</f>
        <v>Testudines + Archosauria group</v>
      </c>
      <c r="P1917" t="str">
        <f>VLOOKUP($B1917,SOCS_box_taxonomy!$B$2:$Z$948,13,0)</f>
        <v xml:space="preserve"> Archosauria</v>
      </c>
      <c r="Q1917" t="str">
        <f>VLOOKUP($B1917,SOCS_box_taxonomy!$B$2:$Z$948,14,0)</f>
        <v xml:space="preserve"> Dinosauria</v>
      </c>
      <c r="R1917" t="str">
        <f>VLOOKUP($B1917,SOCS_box_taxonomy!$B$2:$Z$948,15,0)</f>
        <v xml:space="preserve"> Saurischia</v>
      </c>
      <c r="S1917" t="str">
        <f>VLOOKUP($B1917,SOCS_box_taxonomy!$B$2:$Z$948,16,0)</f>
        <v>Theropoda</v>
      </c>
      <c r="T1917" t="str">
        <f>VLOOKUP($B1917,SOCS_box_taxonomy!$B$2:$Z$948,17,0)</f>
        <v xml:space="preserve"> Coelurosauria</v>
      </c>
      <c r="U1917" t="str">
        <f>VLOOKUP($B1917,SOCS_box_taxonomy!$B$2:$Z$948,18,0)</f>
        <v xml:space="preserve"> Aves</v>
      </c>
      <c r="V1917" t="str">
        <f>VLOOKUP($B1917,SOCS_box_taxonomy!$B$2:$Z$948,19,0)</f>
        <v xml:space="preserve"> Neognathae</v>
      </c>
      <c r="W1917" t="str">
        <f>VLOOKUP($B1917,SOCS_box_taxonomy!$B$2:$Z$948,20,0)</f>
        <v xml:space="preserve"> Galliformes</v>
      </c>
      <c r="X1917" t="str">
        <f>VLOOKUP($B1917,SOCS_box_taxonomy!$B$2:$Z$948,21,0)</f>
        <v xml:space="preserve"> Phasianidae</v>
      </c>
      <c r="Y1917" t="str">
        <f>VLOOKUP($B1917,SOCS_box_taxonomy!$B$2:$Z$948,22,0)</f>
        <v>Phasianinae</v>
      </c>
    </row>
    <row r="1918" spans="1:26">
      <c r="A1918" t="s">
        <v>872</v>
      </c>
      <c r="B1918" t="s">
        <v>1922</v>
      </c>
      <c r="C1918">
        <v>544</v>
      </c>
      <c r="D1918" t="s">
        <v>1269</v>
      </c>
      <c r="E1918">
        <v>83</v>
      </c>
      <c r="F1918">
        <v>176</v>
      </c>
      <c r="G1918">
        <v>64467</v>
      </c>
      <c r="H1918" t="s">
        <v>1270</v>
      </c>
      <c r="I1918" t="str">
        <f>VLOOKUP($B1918,SOCS_box_taxonomy!$B$2:$Z$948,6,0)</f>
        <v>Eukaryota</v>
      </c>
      <c r="J1918" t="str">
        <f>VLOOKUP($B1918,SOCS_box_taxonomy!$B$2:$Z$948,7,0)</f>
        <v xml:space="preserve"> Metazoa</v>
      </c>
      <c r="K1918" t="str">
        <f>VLOOKUP($B1918,SOCS_box_taxonomy!$B$2:$Z$948,8,0)</f>
        <v xml:space="preserve"> Chordata</v>
      </c>
      <c r="L1918" t="str">
        <f>VLOOKUP($B1918,SOCS_box_taxonomy!$B$2:$Z$948,9,0)</f>
        <v xml:space="preserve"> Craniata</v>
      </c>
      <c r="M1918" t="str">
        <f>VLOOKUP($B1918,SOCS_box_taxonomy!$B$2:$Z$948,10,0)</f>
        <v xml:space="preserve"> Vertebrata</v>
      </c>
      <c r="N1918" t="str">
        <f>VLOOKUP($B1918,SOCS_box_taxonomy!$B$2:$Z$948,11,0)</f>
        <v xml:space="preserve"> Euteleostomi</v>
      </c>
      <c r="O1918" t="str">
        <f>VLOOKUP($B1918,SOCS_box_taxonomy!$B$2:$Z$948,12,0)</f>
        <v>Testudines + Archosauria group</v>
      </c>
      <c r="P1918" t="str">
        <f>VLOOKUP($B1918,SOCS_box_taxonomy!$B$2:$Z$948,13,0)</f>
        <v xml:space="preserve"> Archosauria</v>
      </c>
      <c r="Q1918" t="str">
        <f>VLOOKUP($B1918,SOCS_box_taxonomy!$B$2:$Z$948,14,0)</f>
        <v xml:space="preserve"> Dinosauria</v>
      </c>
      <c r="R1918" t="str">
        <f>VLOOKUP($B1918,SOCS_box_taxonomy!$B$2:$Z$948,15,0)</f>
        <v xml:space="preserve"> Saurischia</v>
      </c>
      <c r="S1918" t="str">
        <f>VLOOKUP($B1918,SOCS_box_taxonomy!$B$2:$Z$948,16,0)</f>
        <v>Theropoda</v>
      </c>
      <c r="T1918" t="str">
        <f>VLOOKUP($B1918,SOCS_box_taxonomy!$B$2:$Z$948,17,0)</f>
        <v xml:space="preserve"> Coelurosauria</v>
      </c>
      <c r="U1918" t="str">
        <f>VLOOKUP($B1918,SOCS_box_taxonomy!$B$2:$Z$948,18,0)</f>
        <v xml:space="preserve"> Aves</v>
      </c>
      <c r="V1918" t="str">
        <f>VLOOKUP($B1918,SOCS_box_taxonomy!$B$2:$Z$948,19,0)</f>
        <v xml:space="preserve"> Neognathae</v>
      </c>
      <c r="W1918" t="str">
        <f>VLOOKUP($B1918,SOCS_box_taxonomy!$B$2:$Z$948,20,0)</f>
        <v xml:space="preserve"> Galliformes</v>
      </c>
      <c r="X1918" t="str">
        <f>VLOOKUP($B1918,SOCS_box_taxonomy!$B$2:$Z$948,21,0)</f>
        <v xml:space="preserve"> Phasianidae</v>
      </c>
      <c r="Y1918" t="str">
        <f>VLOOKUP($B1918,SOCS_box_taxonomy!$B$2:$Z$948,22,0)</f>
        <v>Phasianinae</v>
      </c>
    </row>
    <row r="1919" spans="1:26">
      <c r="A1919" t="s">
        <v>872</v>
      </c>
      <c r="B1919" t="s">
        <v>1922</v>
      </c>
      <c r="C1919">
        <v>544</v>
      </c>
      <c r="D1919" t="s">
        <v>21</v>
      </c>
      <c r="E1919">
        <v>458</v>
      </c>
      <c r="F1919">
        <v>500</v>
      </c>
      <c r="G1919">
        <v>1016</v>
      </c>
      <c r="H1919" t="s">
        <v>1265</v>
      </c>
      <c r="I1919" t="str">
        <f>VLOOKUP($B1919,SOCS_box_taxonomy!$B$2:$Z$948,6,0)</f>
        <v>Eukaryota</v>
      </c>
      <c r="J1919" t="str">
        <f>VLOOKUP($B1919,SOCS_box_taxonomy!$B$2:$Z$948,7,0)</f>
        <v xml:space="preserve"> Metazoa</v>
      </c>
      <c r="K1919" t="str">
        <f>VLOOKUP($B1919,SOCS_box_taxonomy!$B$2:$Z$948,8,0)</f>
        <v xml:space="preserve"> Chordata</v>
      </c>
      <c r="L1919" t="str">
        <f>VLOOKUP($B1919,SOCS_box_taxonomy!$B$2:$Z$948,9,0)</f>
        <v xml:space="preserve"> Craniata</v>
      </c>
      <c r="M1919" t="str">
        <f>VLOOKUP($B1919,SOCS_box_taxonomy!$B$2:$Z$948,10,0)</f>
        <v xml:space="preserve"> Vertebrata</v>
      </c>
      <c r="N1919" t="str">
        <f>VLOOKUP($B1919,SOCS_box_taxonomy!$B$2:$Z$948,11,0)</f>
        <v xml:space="preserve"> Euteleostomi</v>
      </c>
      <c r="O1919" t="str">
        <f>VLOOKUP($B1919,SOCS_box_taxonomy!$B$2:$Z$948,12,0)</f>
        <v>Testudines + Archosauria group</v>
      </c>
      <c r="P1919" t="str">
        <f>VLOOKUP($B1919,SOCS_box_taxonomy!$B$2:$Z$948,13,0)</f>
        <v xml:space="preserve"> Archosauria</v>
      </c>
      <c r="Q1919" t="str">
        <f>VLOOKUP($B1919,SOCS_box_taxonomy!$B$2:$Z$948,14,0)</f>
        <v xml:space="preserve"> Dinosauria</v>
      </c>
      <c r="R1919" t="str">
        <f>VLOOKUP($B1919,SOCS_box_taxonomy!$B$2:$Z$948,15,0)</f>
        <v xml:space="preserve"> Saurischia</v>
      </c>
      <c r="S1919" t="str">
        <f>VLOOKUP($B1919,SOCS_box_taxonomy!$B$2:$Z$948,16,0)</f>
        <v>Theropoda</v>
      </c>
      <c r="T1919" t="str">
        <f>VLOOKUP($B1919,SOCS_box_taxonomy!$B$2:$Z$948,17,0)</f>
        <v xml:space="preserve"> Coelurosauria</v>
      </c>
      <c r="U1919" t="str">
        <f>VLOOKUP($B1919,SOCS_box_taxonomy!$B$2:$Z$948,18,0)</f>
        <v xml:space="preserve"> Aves</v>
      </c>
      <c r="V1919" t="str">
        <f>VLOOKUP($B1919,SOCS_box_taxonomy!$B$2:$Z$948,19,0)</f>
        <v xml:space="preserve"> Neognathae</v>
      </c>
      <c r="W1919" t="str">
        <f>VLOOKUP($B1919,SOCS_box_taxonomy!$B$2:$Z$948,20,0)</f>
        <v xml:space="preserve"> Galliformes</v>
      </c>
      <c r="X1919" t="str">
        <f>VLOOKUP($B1919,SOCS_box_taxonomy!$B$2:$Z$948,21,0)</f>
        <v xml:space="preserve"> Phasianidae</v>
      </c>
      <c r="Y1919" t="str">
        <f>VLOOKUP($B1919,SOCS_box_taxonomy!$B$2:$Z$948,22,0)</f>
        <v>Phasianinae</v>
      </c>
      <c r="Z1919">
        <f>$F1919-$E1919+1</f>
        <v>43</v>
      </c>
    </row>
    <row r="1920" spans="1:26">
      <c r="A1920" t="s">
        <v>873</v>
      </c>
      <c r="B1920" t="s">
        <v>1923</v>
      </c>
      <c r="C1920">
        <v>436</v>
      </c>
      <c r="D1920" t="s">
        <v>1286</v>
      </c>
      <c r="E1920">
        <v>282</v>
      </c>
      <c r="F1920">
        <v>360</v>
      </c>
      <c r="G1920">
        <v>4403</v>
      </c>
      <c r="H1920" t="s">
        <v>1287</v>
      </c>
      <c r="I1920" t="str">
        <f>VLOOKUP($B1920,SOCS_box_taxonomy!$B$2:$Z$948,6,0)</f>
        <v>Eukaryota</v>
      </c>
      <c r="J1920" t="str">
        <f>VLOOKUP($B1920,SOCS_box_taxonomy!$B$2:$Z$948,7,0)</f>
        <v xml:space="preserve"> Metazoa</v>
      </c>
      <c r="K1920" t="str">
        <f>VLOOKUP($B1920,SOCS_box_taxonomy!$B$2:$Z$948,8,0)</f>
        <v xml:space="preserve"> Chordata</v>
      </c>
      <c r="L1920" t="str">
        <f>VLOOKUP($B1920,SOCS_box_taxonomy!$B$2:$Z$948,9,0)</f>
        <v xml:space="preserve"> Craniata</v>
      </c>
      <c r="M1920" t="str">
        <f>VLOOKUP($B1920,SOCS_box_taxonomy!$B$2:$Z$948,10,0)</f>
        <v xml:space="preserve"> Vertebrata</v>
      </c>
      <c r="N1920" t="str">
        <f>VLOOKUP($B1920,SOCS_box_taxonomy!$B$2:$Z$948,11,0)</f>
        <v xml:space="preserve"> Euteleostomi</v>
      </c>
      <c r="O1920" t="str">
        <f>VLOOKUP($B1920,SOCS_box_taxonomy!$B$2:$Z$948,12,0)</f>
        <v>Testudines + Archosauria group</v>
      </c>
      <c r="P1920" t="str">
        <f>VLOOKUP($B1920,SOCS_box_taxonomy!$B$2:$Z$948,13,0)</f>
        <v xml:space="preserve"> Archosauria</v>
      </c>
      <c r="Q1920" t="str">
        <f>VLOOKUP($B1920,SOCS_box_taxonomy!$B$2:$Z$948,14,0)</f>
        <v xml:space="preserve"> Dinosauria</v>
      </c>
      <c r="R1920" t="str">
        <f>VLOOKUP($B1920,SOCS_box_taxonomy!$B$2:$Z$948,15,0)</f>
        <v xml:space="preserve"> Saurischia</v>
      </c>
      <c r="S1920" t="str">
        <f>VLOOKUP($B1920,SOCS_box_taxonomy!$B$2:$Z$948,16,0)</f>
        <v>Theropoda</v>
      </c>
      <c r="T1920" t="str">
        <f>VLOOKUP($B1920,SOCS_box_taxonomy!$B$2:$Z$948,17,0)</f>
        <v xml:space="preserve"> Coelurosauria</v>
      </c>
      <c r="U1920" t="str">
        <f>VLOOKUP($B1920,SOCS_box_taxonomy!$B$2:$Z$948,18,0)</f>
        <v xml:space="preserve"> Aves</v>
      </c>
      <c r="V1920" t="str">
        <f>VLOOKUP($B1920,SOCS_box_taxonomy!$B$2:$Z$948,19,0)</f>
        <v xml:space="preserve"> Neognathae</v>
      </c>
      <c r="W1920" t="str">
        <f>VLOOKUP($B1920,SOCS_box_taxonomy!$B$2:$Z$948,20,0)</f>
        <v xml:space="preserve"> Galliformes</v>
      </c>
      <c r="X1920" t="str">
        <f>VLOOKUP($B1920,SOCS_box_taxonomy!$B$2:$Z$948,21,0)</f>
        <v xml:space="preserve"> Phasianidae</v>
      </c>
      <c r="Y1920" t="str">
        <f>VLOOKUP($B1920,SOCS_box_taxonomy!$B$2:$Z$948,22,0)</f>
        <v>Phasianinae</v>
      </c>
    </row>
    <row r="1921" spans="1:26">
      <c r="A1921" t="s">
        <v>873</v>
      </c>
      <c r="B1921" t="s">
        <v>1923</v>
      </c>
      <c r="C1921">
        <v>436</v>
      </c>
      <c r="D1921" t="s">
        <v>21</v>
      </c>
      <c r="E1921">
        <v>382</v>
      </c>
      <c r="F1921">
        <v>419</v>
      </c>
      <c r="G1921">
        <v>1016</v>
      </c>
      <c r="H1921" t="s">
        <v>1265</v>
      </c>
      <c r="I1921" t="str">
        <f>VLOOKUP($B1921,SOCS_box_taxonomy!$B$2:$Z$948,6,0)</f>
        <v>Eukaryota</v>
      </c>
      <c r="J1921" t="str">
        <f>VLOOKUP($B1921,SOCS_box_taxonomy!$B$2:$Z$948,7,0)</f>
        <v xml:space="preserve"> Metazoa</v>
      </c>
      <c r="K1921" t="str">
        <f>VLOOKUP($B1921,SOCS_box_taxonomy!$B$2:$Z$948,8,0)</f>
        <v xml:space="preserve"> Chordata</v>
      </c>
      <c r="L1921" t="str">
        <f>VLOOKUP($B1921,SOCS_box_taxonomy!$B$2:$Z$948,9,0)</f>
        <v xml:space="preserve"> Craniata</v>
      </c>
      <c r="M1921" t="str">
        <f>VLOOKUP($B1921,SOCS_box_taxonomy!$B$2:$Z$948,10,0)</f>
        <v xml:space="preserve"> Vertebrata</v>
      </c>
      <c r="N1921" t="str">
        <f>VLOOKUP($B1921,SOCS_box_taxonomy!$B$2:$Z$948,11,0)</f>
        <v xml:space="preserve"> Euteleostomi</v>
      </c>
      <c r="O1921" t="str">
        <f>VLOOKUP($B1921,SOCS_box_taxonomy!$B$2:$Z$948,12,0)</f>
        <v>Testudines + Archosauria group</v>
      </c>
      <c r="P1921" t="str">
        <f>VLOOKUP($B1921,SOCS_box_taxonomy!$B$2:$Z$948,13,0)</f>
        <v xml:space="preserve"> Archosauria</v>
      </c>
      <c r="Q1921" t="str">
        <f>VLOOKUP($B1921,SOCS_box_taxonomy!$B$2:$Z$948,14,0)</f>
        <v xml:space="preserve"> Dinosauria</v>
      </c>
      <c r="R1921" t="str">
        <f>VLOOKUP($B1921,SOCS_box_taxonomy!$B$2:$Z$948,15,0)</f>
        <v xml:space="preserve"> Saurischia</v>
      </c>
      <c r="S1921" t="str">
        <f>VLOOKUP($B1921,SOCS_box_taxonomy!$B$2:$Z$948,16,0)</f>
        <v>Theropoda</v>
      </c>
      <c r="T1921" t="str">
        <f>VLOOKUP($B1921,SOCS_box_taxonomy!$B$2:$Z$948,17,0)</f>
        <v xml:space="preserve"> Coelurosauria</v>
      </c>
      <c r="U1921" t="str">
        <f>VLOOKUP($B1921,SOCS_box_taxonomy!$B$2:$Z$948,18,0)</f>
        <v xml:space="preserve"> Aves</v>
      </c>
      <c r="V1921" t="str">
        <f>VLOOKUP($B1921,SOCS_box_taxonomy!$B$2:$Z$948,19,0)</f>
        <v xml:space="preserve"> Neognathae</v>
      </c>
      <c r="W1921" t="str">
        <f>VLOOKUP($B1921,SOCS_box_taxonomy!$B$2:$Z$948,20,0)</f>
        <v xml:space="preserve"> Galliformes</v>
      </c>
      <c r="X1921" t="str">
        <f>VLOOKUP($B1921,SOCS_box_taxonomy!$B$2:$Z$948,21,0)</f>
        <v xml:space="preserve"> Phasianidae</v>
      </c>
      <c r="Y1921" t="str">
        <f>VLOOKUP($B1921,SOCS_box_taxonomy!$B$2:$Z$948,22,0)</f>
        <v>Phasianinae</v>
      </c>
      <c r="Z1921">
        <f>$F1921-$E1921+1</f>
        <v>38</v>
      </c>
    </row>
    <row r="1922" spans="1:26">
      <c r="A1922" t="s">
        <v>873</v>
      </c>
      <c r="B1922" t="s">
        <v>1923</v>
      </c>
      <c r="C1922">
        <v>436</v>
      </c>
      <c r="D1922" t="s">
        <v>1347</v>
      </c>
      <c r="E1922">
        <v>54</v>
      </c>
      <c r="F1922">
        <v>112</v>
      </c>
      <c r="G1922">
        <v>63</v>
      </c>
      <c r="H1922" t="s">
        <v>1348</v>
      </c>
      <c r="I1922" t="str">
        <f>VLOOKUP($B1922,SOCS_box_taxonomy!$B$2:$Z$948,6,0)</f>
        <v>Eukaryota</v>
      </c>
      <c r="J1922" t="str">
        <f>VLOOKUP($B1922,SOCS_box_taxonomy!$B$2:$Z$948,7,0)</f>
        <v xml:space="preserve"> Metazoa</v>
      </c>
      <c r="K1922" t="str">
        <f>VLOOKUP($B1922,SOCS_box_taxonomy!$B$2:$Z$948,8,0)</f>
        <v xml:space="preserve"> Chordata</v>
      </c>
      <c r="L1922" t="str">
        <f>VLOOKUP($B1922,SOCS_box_taxonomy!$B$2:$Z$948,9,0)</f>
        <v xml:space="preserve"> Craniata</v>
      </c>
      <c r="M1922" t="str">
        <f>VLOOKUP($B1922,SOCS_box_taxonomy!$B$2:$Z$948,10,0)</f>
        <v xml:space="preserve"> Vertebrata</v>
      </c>
      <c r="N1922" t="str">
        <f>VLOOKUP($B1922,SOCS_box_taxonomy!$B$2:$Z$948,11,0)</f>
        <v xml:space="preserve"> Euteleostomi</v>
      </c>
      <c r="O1922" t="str">
        <f>VLOOKUP($B1922,SOCS_box_taxonomy!$B$2:$Z$948,12,0)</f>
        <v>Testudines + Archosauria group</v>
      </c>
      <c r="P1922" t="str">
        <f>VLOOKUP($B1922,SOCS_box_taxonomy!$B$2:$Z$948,13,0)</f>
        <v xml:space="preserve"> Archosauria</v>
      </c>
      <c r="Q1922" t="str">
        <f>VLOOKUP($B1922,SOCS_box_taxonomy!$B$2:$Z$948,14,0)</f>
        <v xml:space="preserve"> Dinosauria</v>
      </c>
      <c r="R1922" t="str">
        <f>VLOOKUP($B1922,SOCS_box_taxonomy!$B$2:$Z$948,15,0)</f>
        <v xml:space="preserve"> Saurischia</v>
      </c>
      <c r="S1922" t="str">
        <f>VLOOKUP($B1922,SOCS_box_taxonomy!$B$2:$Z$948,16,0)</f>
        <v>Theropoda</v>
      </c>
      <c r="T1922" t="str">
        <f>VLOOKUP($B1922,SOCS_box_taxonomy!$B$2:$Z$948,17,0)</f>
        <v xml:space="preserve"> Coelurosauria</v>
      </c>
      <c r="U1922" t="str">
        <f>VLOOKUP($B1922,SOCS_box_taxonomy!$B$2:$Z$948,18,0)</f>
        <v xml:space="preserve"> Aves</v>
      </c>
      <c r="V1922" t="str">
        <f>VLOOKUP($B1922,SOCS_box_taxonomy!$B$2:$Z$948,19,0)</f>
        <v xml:space="preserve"> Neognathae</v>
      </c>
      <c r="W1922" t="str">
        <f>VLOOKUP($B1922,SOCS_box_taxonomy!$B$2:$Z$948,20,0)</f>
        <v xml:space="preserve"> Galliformes</v>
      </c>
      <c r="X1922" t="str">
        <f>VLOOKUP($B1922,SOCS_box_taxonomy!$B$2:$Z$948,21,0)</f>
        <v xml:space="preserve"> Phasianidae</v>
      </c>
      <c r="Y1922" t="str">
        <f>VLOOKUP($B1922,SOCS_box_taxonomy!$B$2:$Z$948,22,0)</f>
        <v>Phasianinae</v>
      </c>
    </row>
    <row r="1923" spans="1:26">
      <c r="A1923" t="s">
        <v>873</v>
      </c>
      <c r="B1923" t="s">
        <v>1923</v>
      </c>
      <c r="C1923">
        <v>436</v>
      </c>
      <c r="D1923" t="s">
        <v>1349</v>
      </c>
      <c r="E1923">
        <v>114</v>
      </c>
      <c r="F1923">
        <v>262</v>
      </c>
      <c r="G1923">
        <v>56</v>
      </c>
      <c r="I1923" t="str">
        <f>VLOOKUP($B1923,SOCS_box_taxonomy!$B$2:$Z$948,6,0)</f>
        <v>Eukaryota</v>
      </c>
      <c r="J1923" t="str">
        <f>VLOOKUP($B1923,SOCS_box_taxonomy!$B$2:$Z$948,7,0)</f>
        <v xml:space="preserve"> Metazoa</v>
      </c>
      <c r="K1923" t="str">
        <f>VLOOKUP($B1923,SOCS_box_taxonomy!$B$2:$Z$948,8,0)</f>
        <v xml:space="preserve"> Chordata</v>
      </c>
      <c r="L1923" t="str">
        <f>VLOOKUP($B1923,SOCS_box_taxonomy!$B$2:$Z$948,9,0)</f>
        <v xml:space="preserve"> Craniata</v>
      </c>
      <c r="M1923" t="str">
        <f>VLOOKUP($B1923,SOCS_box_taxonomy!$B$2:$Z$948,10,0)</f>
        <v xml:space="preserve"> Vertebrata</v>
      </c>
      <c r="N1923" t="str">
        <f>VLOOKUP($B1923,SOCS_box_taxonomy!$B$2:$Z$948,11,0)</f>
        <v xml:space="preserve"> Euteleostomi</v>
      </c>
      <c r="O1923" t="str">
        <f>VLOOKUP($B1923,SOCS_box_taxonomy!$B$2:$Z$948,12,0)</f>
        <v>Testudines + Archosauria group</v>
      </c>
      <c r="P1923" t="str">
        <f>VLOOKUP($B1923,SOCS_box_taxonomy!$B$2:$Z$948,13,0)</f>
        <v xml:space="preserve"> Archosauria</v>
      </c>
      <c r="Q1923" t="str">
        <f>VLOOKUP($B1923,SOCS_box_taxonomy!$B$2:$Z$948,14,0)</f>
        <v xml:space="preserve"> Dinosauria</v>
      </c>
      <c r="R1923" t="str">
        <f>VLOOKUP($B1923,SOCS_box_taxonomy!$B$2:$Z$948,15,0)</f>
        <v xml:space="preserve"> Saurischia</v>
      </c>
      <c r="S1923" t="str">
        <f>VLOOKUP($B1923,SOCS_box_taxonomy!$B$2:$Z$948,16,0)</f>
        <v>Theropoda</v>
      </c>
      <c r="T1923" t="str">
        <f>VLOOKUP($B1923,SOCS_box_taxonomy!$B$2:$Z$948,17,0)</f>
        <v xml:space="preserve"> Coelurosauria</v>
      </c>
      <c r="U1923" t="str">
        <f>VLOOKUP($B1923,SOCS_box_taxonomy!$B$2:$Z$948,18,0)</f>
        <v xml:space="preserve"> Aves</v>
      </c>
      <c r="V1923" t="str">
        <f>VLOOKUP($B1923,SOCS_box_taxonomy!$B$2:$Z$948,19,0)</f>
        <v xml:space="preserve"> Neognathae</v>
      </c>
      <c r="W1923" t="str">
        <f>VLOOKUP($B1923,SOCS_box_taxonomy!$B$2:$Z$948,20,0)</f>
        <v xml:space="preserve"> Galliformes</v>
      </c>
      <c r="X1923" t="str">
        <f>VLOOKUP($B1923,SOCS_box_taxonomy!$B$2:$Z$948,21,0)</f>
        <v xml:space="preserve"> Phasianidae</v>
      </c>
      <c r="Y1923" t="str">
        <f>VLOOKUP($B1923,SOCS_box_taxonomy!$B$2:$Z$948,22,0)</f>
        <v>Phasianinae</v>
      </c>
    </row>
    <row r="1924" spans="1:26">
      <c r="A1924" t="s">
        <v>874</v>
      </c>
      <c r="B1924" t="s">
        <v>1924</v>
      </c>
      <c r="C1924">
        <v>457</v>
      </c>
      <c r="D1924" t="s">
        <v>1269</v>
      </c>
      <c r="E1924">
        <v>115</v>
      </c>
      <c r="F1924">
        <v>206</v>
      </c>
      <c r="G1924">
        <v>64467</v>
      </c>
      <c r="H1924" t="s">
        <v>1270</v>
      </c>
      <c r="I1924" t="str">
        <f>VLOOKUP($B1924,SOCS_box_taxonomy!$B$2:$Z$948,6,0)</f>
        <v>Eukaryota</v>
      </c>
      <c r="J1924" t="str">
        <f>VLOOKUP($B1924,SOCS_box_taxonomy!$B$2:$Z$948,7,0)</f>
        <v xml:space="preserve"> Metazoa</v>
      </c>
      <c r="K1924" t="str">
        <f>VLOOKUP($B1924,SOCS_box_taxonomy!$B$2:$Z$948,8,0)</f>
        <v xml:space="preserve"> Chordata</v>
      </c>
      <c r="L1924" t="str">
        <f>VLOOKUP($B1924,SOCS_box_taxonomy!$B$2:$Z$948,9,0)</f>
        <v xml:space="preserve"> Craniata</v>
      </c>
      <c r="M1924" t="str">
        <f>VLOOKUP($B1924,SOCS_box_taxonomy!$B$2:$Z$948,10,0)</f>
        <v xml:space="preserve"> Vertebrata</v>
      </c>
      <c r="N1924" t="str">
        <f>VLOOKUP($B1924,SOCS_box_taxonomy!$B$2:$Z$948,11,0)</f>
        <v xml:space="preserve"> Euteleostomi</v>
      </c>
      <c r="O1924" t="str">
        <f>VLOOKUP($B1924,SOCS_box_taxonomy!$B$2:$Z$948,12,0)</f>
        <v>Testudines + Archosauria group</v>
      </c>
      <c r="P1924" t="str">
        <f>VLOOKUP($B1924,SOCS_box_taxonomy!$B$2:$Z$948,13,0)</f>
        <v xml:space="preserve"> Archosauria</v>
      </c>
      <c r="Q1924" t="str">
        <f>VLOOKUP($B1924,SOCS_box_taxonomy!$B$2:$Z$948,14,0)</f>
        <v xml:space="preserve"> Dinosauria</v>
      </c>
      <c r="R1924" t="str">
        <f>VLOOKUP($B1924,SOCS_box_taxonomy!$B$2:$Z$948,15,0)</f>
        <v xml:space="preserve"> Saurischia</v>
      </c>
      <c r="S1924" t="str">
        <f>VLOOKUP($B1924,SOCS_box_taxonomy!$B$2:$Z$948,16,0)</f>
        <v>Theropoda</v>
      </c>
      <c r="T1924" t="str">
        <f>VLOOKUP($B1924,SOCS_box_taxonomy!$B$2:$Z$948,17,0)</f>
        <v xml:space="preserve"> Coelurosauria</v>
      </c>
      <c r="U1924" t="str">
        <f>VLOOKUP($B1924,SOCS_box_taxonomy!$B$2:$Z$948,18,0)</f>
        <v xml:space="preserve"> Aves</v>
      </c>
      <c r="V1924" t="str">
        <f>VLOOKUP($B1924,SOCS_box_taxonomy!$B$2:$Z$948,19,0)</f>
        <v xml:space="preserve"> Neognathae</v>
      </c>
      <c r="W1924" t="str">
        <f>VLOOKUP($B1924,SOCS_box_taxonomy!$B$2:$Z$948,20,0)</f>
        <v xml:space="preserve"> Galliformes</v>
      </c>
      <c r="X1924" t="str">
        <f>VLOOKUP($B1924,SOCS_box_taxonomy!$B$2:$Z$948,21,0)</f>
        <v xml:space="preserve"> Phasianidae</v>
      </c>
      <c r="Y1924" t="str">
        <f>VLOOKUP($B1924,SOCS_box_taxonomy!$B$2:$Z$948,22,0)</f>
        <v>Phasianinae</v>
      </c>
    </row>
    <row r="1925" spans="1:26">
      <c r="A1925" t="s">
        <v>874</v>
      </c>
      <c r="B1925" t="s">
        <v>1924</v>
      </c>
      <c r="C1925">
        <v>457</v>
      </c>
      <c r="D1925" t="s">
        <v>1269</v>
      </c>
      <c r="E1925">
        <v>180</v>
      </c>
      <c r="F1925">
        <v>258</v>
      </c>
      <c r="G1925">
        <v>64467</v>
      </c>
      <c r="H1925" t="s">
        <v>1270</v>
      </c>
      <c r="I1925" t="str">
        <f>VLOOKUP($B1925,SOCS_box_taxonomy!$B$2:$Z$948,6,0)</f>
        <v>Eukaryota</v>
      </c>
      <c r="J1925" t="str">
        <f>VLOOKUP($B1925,SOCS_box_taxonomy!$B$2:$Z$948,7,0)</f>
        <v xml:space="preserve"> Metazoa</v>
      </c>
      <c r="K1925" t="str">
        <f>VLOOKUP($B1925,SOCS_box_taxonomy!$B$2:$Z$948,8,0)</f>
        <v xml:space="preserve"> Chordata</v>
      </c>
      <c r="L1925" t="str">
        <f>VLOOKUP($B1925,SOCS_box_taxonomy!$B$2:$Z$948,9,0)</f>
        <v xml:space="preserve"> Craniata</v>
      </c>
      <c r="M1925" t="str">
        <f>VLOOKUP($B1925,SOCS_box_taxonomy!$B$2:$Z$948,10,0)</f>
        <v xml:space="preserve"> Vertebrata</v>
      </c>
      <c r="N1925" t="str">
        <f>VLOOKUP($B1925,SOCS_box_taxonomy!$B$2:$Z$948,11,0)</f>
        <v xml:space="preserve"> Euteleostomi</v>
      </c>
      <c r="O1925" t="str">
        <f>VLOOKUP($B1925,SOCS_box_taxonomy!$B$2:$Z$948,12,0)</f>
        <v>Testudines + Archosauria group</v>
      </c>
      <c r="P1925" t="str">
        <f>VLOOKUP($B1925,SOCS_box_taxonomy!$B$2:$Z$948,13,0)</f>
        <v xml:space="preserve"> Archosauria</v>
      </c>
      <c r="Q1925" t="str">
        <f>VLOOKUP($B1925,SOCS_box_taxonomy!$B$2:$Z$948,14,0)</f>
        <v xml:space="preserve"> Dinosauria</v>
      </c>
      <c r="R1925" t="str">
        <f>VLOOKUP($B1925,SOCS_box_taxonomy!$B$2:$Z$948,15,0)</f>
        <v xml:space="preserve"> Saurischia</v>
      </c>
      <c r="S1925" t="str">
        <f>VLOOKUP($B1925,SOCS_box_taxonomy!$B$2:$Z$948,16,0)</f>
        <v>Theropoda</v>
      </c>
      <c r="T1925" t="str">
        <f>VLOOKUP($B1925,SOCS_box_taxonomy!$B$2:$Z$948,17,0)</f>
        <v xml:space="preserve"> Coelurosauria</v>
      </c>
      <c r="U1925" t="str">
        <f>VLOOKUP($B1925,SOCS_box_taxonomy!$B$2:$Z$948,18,0)</f>
        <v xml:space="preserve"> Aves</v>
      </c>
      <c r="V1925" t="str">
        <f>VLOOKUP($B1925,SOCS_box_taxonomy!$B$2:$Z$948,19,0)</f>
        <v xml:space="preserve"> Neognathae</v>
      </c>
      <c r="W1925" t="str">
        <f>VLOOKUP($B1925,SOCS_box_taxonomy!$B$2:$Z$948,20,0)</f>
        <v xml:space="preserve"> Galliformes</v>
      </c>
      <c r="X1925" t="str">
        <f>VLOOKUP($B1925,SOCS_box_taxonomy!$B$2:$Z$948,21,0)</f>
        <v xml:space="preserve"> Phasianidae</v>
      </c>
      <c r="Y1925" t="str">
        <f>VLOOKUP($B1925,SOCS_box_taxonomy!$B$2:$Z$948,22,0)</f>
        <v>Phasianinae</v>
      </c>
    </row>
    <row r="1926" spans="1:26">
      <c r="A1926" t="s">
        <v>874</v>
      </c>
      <c r="B1926" t="s">
        <v>1924</v>
      </c>
      <c r="C1926">
        <v>457</v>
      </c>
      <c r="D1926" t="s">
        <v>1269</v>
      </c>
      <c r="E1926">
        <v>259</v>
      </c>
      <c r="F1926">
        <v>350</v>
      </c>
      <c r="G1926">
        <v>64467</v>
      </c>
      <c r="H1926" t="s">
        <v>1270</v>
      </c>
      <c r="I1926" t="str">
        <f>VLOOKUP($B1926,SOCS_box_taxonomy!$B$2:$Z$948,6,0)</f>
        <v>Eukaryota</v>
      </c>
      <c r="J1926" t="str">
        <f>VLOOKUP($B1926,SOCS_box_taxonomy!$B$2:$Z$948,7,0)</f>
        <v xml:space="preserve"> Metazoa</v>
      </c>
      <c r="K1926" t="str">
        <f>VLOOKUP($B1926,SOCS_box_taxonomy!$B$2:$Z$948,8,0)</f>
        <v xml:space="preserve"> Chordata</v>
      </c>
      <c r="L1926" t="str">
        <f>VLOOKUP($B1926,SOCS_box_taxonomy!$B$2:$Z$948,9,0)</f>
        <v xml:space="preserve"> Craniata</v>
      </c>
      <c r="M1926" t="str">
        <f>VLOOKUP($B1926,SOCS_box_taxonomy!$B$2:$Z$948,10,0)</f>
        <v xml:space="preserve"> Vertebrata</v>
      </c>
      <c r="N1926" t="str">
        <f>VLOOKUP($B1926,SOCS_box_taxonomy!$B$2:$Z$948,11,0)</f>
        <v xml:space="preserve"> Euteleostomi</v>
      </c>
      <c r="O1926" t="str">
        <f>VLOOKUP($B1926,SOCS_box_taxonomy!$B$2:$Z$948,12,0)</f>
        <v>Testudines + Archosauria group</v>
      </c>
      <c r="P1926" t="str">
        <f>VLOOKUP($B1926,SOCS_box_taxonomy!$B$2:$Z$948,13,0)</f>
        <v xml:space="preserve"> Archosauria</v>
      </c>
      <c r="Q1926" t="str">
        <f>VLOOKUP($B1926,SOCS_box_taxonomy!$B$2:$Z$948,14,0)</f>
        <v xml:space="preserve"> Dinosauria</v>
      </c>
      <c r="R1926" t="str">
        <f>VLOOKUP($B1926,SOCS_box_taxonomy!$B$2:$Z$948,15,0)</f>
        <v xml:space="preserve"> Saurischia</v>
      </c>
      <c r="S1926" t="str">
        <f>VLOOKUP($B1926,SOCS_box_taxonomy!$B$2:$Z$948,16,0)</f>
        <v>Theropoda</v>
      </c>
      <c r="T1926" t="str">
        <f>VLOOKUP($B1926,SOCS_box_taxonomy!$B$2:$Z$948,17,0)</f>
        <v xml:space="preserve"> Coelurosauria</v>
      </c>
      <c r="U1926" t="str">
        <f>VLOOKUP($B1926,SOCS_box_taxonomy!$B$2:$Z$948,18,0)</f>
        <v xml:space="preserve"> Aves</v>
      </c>
      <c r="V1926" t="str">
        <f>VLOOKUP($B1926,SOCS_box_taxonomy!$B$2:$Z$948,19,0)</f>
        <v xml:space="preserve"> Neognathae</v>
      </c>
      <c r="W1926" t="str">
        <f>VLOOKUP($B1926,SOCS_box_taxonomy!$B$2:$Z$948,20,0)</f>
        <v xml:space="preserve"> Galliformes</v>
      </c>
      <c r="X1926" t="str">
        <f>VLOOKUP($B1926,SOCS_box_taxonomy!$B$2:$Z$948,21,0)</f>
        <v xml:space="preserve"> Phasianidae</v>
      </c>
      <c r="Y1926" t="str">
        <f>VLOOKUP($B1926,SOCS_box_taxonomy!$B$2:$Z$948,22,0)</f>
        <v>Phasianinae</v>
      </c>
    </row>
    <row r="1927" spans="1:26">
      <c r="A1927" t="s">
        <v>874</v>
      </c>
      <c r="B1927" t="s">
        <v>1924</v>
      </c>
      <c r="C1927">
        <v>457</v>
      </c>
      <c r="D1927" t="s">
        <v>1269</v>
      </c>
      <c r="E1927">
        <v>60</v>
      </c>
      <c r="F1927">
        <v>173</v>
      </c>
      <c r="G1927">
        <v>64467</v>
      </c>
      <c r="H1927" t="s">
        <v>1270</v>
      </c>
      <c r="I1927" t="str">
        <f>VLOOKUP($B1927,SOCS_box_taxonomy!$B$2:$Z$948,6,0)</f>
        <v>Eukaryota</v>
      </c>
      <c r="J1927" t="str">
        <f>VLOOKUP($B1927,SOCS_box_taxonomy!$B$2:$Z$948,7,0)</f>
        <v xml:space="preserve"> Metazoa</v>
      </c>
      <c r="K1927" t="str">
        <f>VLOOKUP($B1927,SOCS_box_taxonomy!$B$2:$Z$948,8,0)</f>
        <v xml:space="preserve"> Chordata</v>
      </c>
      <c r="L1927" t="str">
        <f>VLOOKUP($B1927,SOCS_box_taxonomy!$B$2:$Z$948,9,0)</f>
        <v xml:space="preserve"> Craniata</v>
      </c>
      <c r="M1927" t="str">
        <f>VLOOKUP($B1927,SOCS_box_taxonomy!$B$2:$Z$948,10,0)</f>
        <v xml:space="preserve"> Vertebrata</v>
      </c>
      <c r="N1927" t="str">
        <f>VLOOKUP($B1927,SOCS_box_taxonomy!$B$2:$Z$948,11,0)</f>
        <v xml:space="preserve"> Euteleostomi</v>
      </c>
      <c r="O1927" t="str">
        <f>VLOOKUP($B1927,SOCS_box_taxonomy!$B$2:$Z$948,12,0)</f>
        <v>Testudines + Archosauria group</v>
      </c>
      <c r="P1927" t="str">
        <f>VLOOKUP($B1927,SOCS_box_taxonomy!$B$2:$Z$948,13,0)</f>
        <v xml:space="preserve"> Archosauria</v>
      </c>
      <c r="Q1927" t="str">
        <f>VLOOKUP($B1927,SOCS_box_taxonomy!$B$2:$Z$948,14,0)</f>
        <v xml:space="preserve"> Dinosauria</v>
      </c>
      <c r="R1927" t="str">
        <f>VLOOKUP($B1927,SOCS_box_taxonomy!$B$2:$Z$948,15,0)</f>
        <v xml:space="preserve"> Saurischia</v>
      </c>
      <c r="S1927" t="str">
        <f>VLOOKUP($B1927,SOCS_box_taxonomy!$B$2:$Z$948,16,0)</f>
        <v>Theropoda</v>
      </c>
      <c r="T1927" t="str">
        <f>VLOOKUP($B1927,SOCS_box_taxonomy!$B$2:$Z$948,17,0)</f>
        <v xml:space="preserve"> Coelurosauria</v>
      </c>
      <c r="U1927" t="str">
        <f>VLOOKUP($B1927,SOCS_box_taxonomy!$B$2:$Z$948,18,0)</f>
        <v xml:space="preserve"> Aves</v>
      </c>
      <c r="V1927" t="str">
        <f>VLOOKUP($B1927,SOCS_box_taxonomy!$B$2:$Z$948,19,0)</f>
        <v xml:space="preserve"> Neognathae</v>
      </c>
      <c r="W1927" t="str">
        <f>VLOOKUP($B1927,SOCS_box_taxonomy!$B$2:$Z$948,20,0)</f>
        <v xml:space="preserve"> Galliformes</v>
      </c>
      <c r="X1927" t="str">
        <f>VLOOKUP($B1927,SOCS_box_taxonomy!$B$2:$Z$948,21,0)</f>
        <v xml:space="preserve"> Phasianidae</v>
      </c>
      <c r="Y1927" t="str">
        <f>VLOOKUP($B1927,SOCS_box_taxonomy!$B$2:$Z$948,22,0)</f>
        <v>Phasianinae</v>
      </c>
    </row>
    <row r="1928" spans="1:26">
      <c r="A1928" t="s">
        <v>874</v>
      </c>
      <c r="B1928" t="s">
        <v>1924</v>
      </c>
      <c r="C1928">
        <v>457</v>
      </c>
      <c r="D1928" t="s">
        <v>21</v>
      </c>
      <c r="E1928">
        <v>412</v>
      </c>
      <c r="F1928">
        <v>451</v>
      </c>
      <c r="G1928">
        <v>1016</v>
      </c>
      <c r="H1928" t="s">
        <v>1265</v>
      </c>
      <c r="I1928" t="str">
        <f>VLOOKUP($B1928,SOCS_box_taxonomy!$B$2:$Z$948,6,0)</f>
        <v>Eukaryota</v>
      </c>
      <c r="J1928" t="str">
        <f>VLOOKUP($B1928,SOCS_box_taxonomy!$B$2:$Z$948,7,0)</f>
        <v xml:space="preserve"> Metazoa</v>
      </c>
      <c r="K1928" t="str">
        <f>VLOOKUP($B1928,SOCS_box_taxonomy!$B$2:$Z$948,8,0)</f>
        <v xml:space="preserve"> Chordata</v>
      </c>
      <c r="L1928" t="str">
        <f>VLOOKUP($B1928,SOCS_box_taxonomy!$B$2:$Z$948,9,0)</f>
        <v xml:space="preserve"> Craniata</v>
      </c>
      <c r="M1928" t="str">
        <f>VLOOKUP($B1928,SOCS_box_taxonomy!$B$2:$Z$948,10,0)</f>
        <v xml:space="preserve"> Vertebrata</v>
      </c>
      <c r="N1928" t="str">
        <f>VLOOKUP($B1928,SOCS_box_taxonomy!$B$2:$Z$948,11,0)</f>
        <v xml:space="preserve"> Euteleostomi</v>
      </c>
      <c r="O1928" t="str">
        <f>VLOOKUP($B1928,SOCS_box_taxonomy!$B$2:$Z$948,12,0)</f>
        <v>Testudines + Archosauria group</v>
      </c>
      <c r="P1928" t="str">
        <f>VLOOKUP($B1928,SOCS_box_taxonomy!$B$2:$Z$948,13,0)</f>
        <v xml:space="preserve"> Archosauria</v>
      </c>
      <c r="Q1928" t="str">
        <f>VLOOKUP($B1928,SOCS_box_taxonomy!$B$2:$Z$948,14,0)</f>
        <v xml:space="preserve"> Dinosauria</v>
      </c>
      <c r="R1928" t="str">
        <f>VLOOKUP($B1928,SOCS_box_taxonomy!$B$2:$Z$948,15,0)</f>
        <v xml:space="preserve"> Saurischia</v>
      </c>
      <c r="S1928" t="str">
        <f>VLOOKUP($B1928,SOCS_box_taxonomy!$B$2:$Z$948,16,0)</f>
        <v>Theropoda</v>
      </c>
      <c r="T1928" t="str">
        <f>VLOOKUP($B1928,SOCS_box_taxonomy!$B$2:$Z$948,17,0)</f>
        <v xml:space="preserve"> Coelurosauria</v>
      </c>
      <c r="U1928" t="str">
        <f>VLOOKUP($B1928,SOCS_box_taxonomy!$B$2:$Z$948,18,0)</f>
        <v xml:space="preserve"> Aves</v>
      </c>
      <c r="V1928" t="str">
        <f>VLOOKUP($B1928,SOCS_box_taxonomy!$B$2:$Z$948,19,0)</f>
        <v xml:space="preserve"> Neognathae</v>
      </c>
      <c r="W1928" t="str">
        <f>VLOOKUP($B1928,SOCS_box_taxonomy!$B$2:$Z$948,20,0)</f>
        <v xml:space="preserve"> Galliformes</v>
      </c>
      <c r="X1928" t="str">
        <f>VLOOKUP($B1928,SOCS_box_taxonomy!$B$2:$Z$948,21,0)</f>
        <v xml:space="preserve"> Phasianidae</v>
      </c>
      <c r="Y1928" t="str">
        <f>VLOOKUP($B1928,SOCS_box_taxonomy!$B$2:$Z$948,22,0)</f>
        <v>Phasianinae</v>
      </c>
      <c r="Z1928">
        <f>$F1928-$E1928+1</f>
        <v>40</v>
      </c>
    </row>
    <row r="1929" spans="1:26">
      <c r="A1929" t="s">
        <v>875</v>
      </c>
      <c r="B1929" t="s">
        <v>1925</v>
      </c>
      <c r="C1929">
        <v>279</v>
      </c>
      <c r="D1929" t="s">
        <v>1277</v>
      </c>
      <c r="E1929">
        <v>22</v>
      </c>
      <c r="F1929">
        <v>89</v>
      </c>
      <c r="G1929">
        <v>458</v>
      </c>
      <c r="H1929" t="s">
        <v>1278</v>
      </c>
      <c r="I1929" t="str">
        <f>VLOOKUP($B1929,SOCS_box_taxonomy!$B$2:$Z$948,6,0)</f>
        <v>Eukaryota</v>
      </c>
      <c r="J1929" t="str">
        <f>VLOOKUP($B1929,SOCS_box_taxonomy!$B$2:$Z$948,7,0)</f>
        <v xml:space="preserve"> Metazoa</v>
      </c>
      <c r="K1929" t="str">
        <f>VLOOKUP($B1929,SOCS_box_taxonomy!$B$2:$Z$948,8,0)</f>
        <v xml:space="preserve"> Chordata</v>
      </c>
      <c r="L1929" t="str">
        <f>VLOOKUP($B1929,SOCS_box_taxonomy!$B$2:$Z$948,9,0)</f>
        <v xml:space="preserve"> Craniata</v>
      </c>
      <c r="M1929" t="str">
        <f>VLOOKUP($B1929,SOCS_box_taxonomy!$B$2:$Z$948,10,0)</f>
        <v xml:space="preserve"> Vertebrata</v>
      </c>
      <c r="N1929" t="str">
        <f>VLOOKUP($B1929,SOCS_box_taxonomy!$B$2:$Z$948,11,0)</f>
        <v xml:space="preserve"> Euteleostomi</v>
      </c>
      <c r="O1929" t="str">
        <f>VLOOKUP($B1929,SOCS_box_taxonomy!$B$2:$Z$948,12,0)</f>
        <v>Testudines + Archosauria group</v>
      </c>
      <c r="P1929" t="str">
        <f>VLOOKUP($B1929,SOCS_box_taxonomy!$B$2:$Z$948,13,0)</f>
        <v xml:space="preserve"> Archosauria</v>
      </c>
      <c r="Q1929" t="str">
        <f>VLOOKUP($B1929,SOCS_box_taxonomy!$B$2:$Z$948,14,0)</f>
        <v xml:space="preserve"> Dinosauria</v>
      </c>
      <c r="R1929" t="str">
        <f>VLOOKUP($B1929,SOCS_box_taxonomy!$B$2:$Z$948,15,0)</f>
        <v xml:space="preserve"> Saurischia</v>
      </c>
      <c r="S1929" t="str">
        <f>VLOOKUP($B1929,SOCS_box_taxonomy!$B$2:$Z$948,16,0)</f>
        <v>Theropoda</v>
      </c>
      <c r="T1929" t="str">
        <f>VLOOKUP($B1929,SOCS_box_taxonomy!$B$2:$Z$948,17,0)</f>
        <v xml:space="preserve"> Coelurosauria</v>
      </c>
      <c r="U1929" t="str">
        <f>VLOOKUP($B1929,SOCS_box_taxonomy!$B$2:$Z$948,18,0)</f>
        <v xml:space="preserve"> Aves</v>
      </c>
      <c r="V1929" t="str">
        <f>VLOOKUP($B1929,SOCS_box_taxonomy!$B$2:$Z$948,19,0)</f>
        <v xml:space="preserve"> Neognathae</v>
      </c>
      <c r="W1929" t="str">
        <f>VLOOKUP($B1929,SOCS_box_taxonomy!$B$2:$Z$948,20,0)</f>
        <v xml:space="preserve"> Galliformes</v>
      </c>
      <c r="X1929" t="str">
        <f>VLOOKUP($B1929,SOCS_box_taxonomy!$B$2:$Z$948,21,0)</f>
        <v xml:space="preserve"> Phasianidae</v>
      </c>
      <c r="Y1929" t="str">
        <f>VLOOKUP($B1929,SOCS_box_taxonomy!$B$2:$Z$948,22,0)</f>
        <v>Phasianinae</v>
      </c>
    </row>
    <row r="1930" spans="1:26">
      <c r="A1930" t="s">
        <v>875</v>
      </c>
      <c r="B1930" t="s">
        <v>1925</v>
      </c>
      <c r="C1930">
        <v>279</v>
      </c>
      <c r="D1930" t="s">
        <v>21</v>
      </c>
      <c r="E1930">
        <v>242</v>
      </c>
      <c r="F1930">
        <v>279</v>
      </c>
      <c r="G1930">
        <v>1016</v>
      </c>
      <c r="H1930" t="s">
        <v>1265</v>
      </c>
      <c r="I1930" t="str">
        <f>VLOOKUP($B1930,SOCS_box_taxonomy!$B$2:$Z$948,6,0)</f>
        <v>Eukaryota</v>
      </c>
      <c r="J1930" t="str">
        <f>VLOOKUP($B1930,SOCS_box_taxonomy!$B$2:$Z$948,7,0)</f>
        <v xml:space="preserve"> Metazoa</v>
      </c>
      <c r="K1930" t="str">
        <f>VLOOKUP($B1930,SOCS_box_taxonomy!$B$2:$Z$948,8,0)</f>
        <v xml:space="preserve"> Chordata</v>
      </c>
      <c r="L1930" t="str">
        <f>VLOOKUP($B1930,SOCS_box_taxonomy!$B$2:$Z$948,9,0)</f>
        <v xml:space="preserve"> Craniata</v>
      </c>
      <c r="M1930" t="str">
        <f>VLOOKUP($B1930,SOCS_box_taxonomy!$B$2:$Z$948,10,0)</f>
        <v xml:space="preserve"> Vertebrata</v>
      </c>
      <c r="N1930" t="str">
        <f>VLOOKUP($B1930,SOCS_box_taxonomy!$B$2:$Z$948,11,0)</f>
        <v xml:space="preserve"> Euteleostomi</v>
      </c>
      <c r="O1930" t="str">
        <f>VLOOKUP($B1930,SOCS_box_taxonomy!$B$2:$Z$948,12,0)</f>
        <v>Testudines + Archosauria group</v>
      </c>
      <c r="P1930" t="str">
        <f>VLOOKUP($B1930,SOCS_box_taxonomy!$B$2:$Z$948,13,0)</f>
        <v xml:space="preserve"> Archosauria</v>
      </c>
      <c r="Q1930" t="str">
        <f>VLOOKUP($B1930,SOCS_box_taxonomy!$B$2:$Z$948,14,0)</f>
        <v xml:space="preserve"> Dinosauria</v>
      </c>
      <c r="R1930" t="str">
        <f>VLOOKUP($B1930,SOCS_box_taxonomy!$B$2:$Z$948,15,0)</f>
        <v xml:space="preserve"> Saurischia</v>
      </c>
      <c r="S1930" t="str">
        <f>VLOOKUP($B1930,SOCS_box_taxonomy!$B$2:$Z$948,16,0)</f>
        <v>Theropoda</v>
      </c>
      <c r="T1930" t="str">
        <f>VLOOKUP($B1930,SOCS_box_taxonomy!$B$2:$Z$948,17,0)</f>
        <v xml:space="preserve"> Coelurosauria</v>
      </c>
      <c r="U1930" t="str">
        <f>VLOOKUP($B1930,SOCS_box_taxonomy!$B$2:$Z$948,18,0)</f>
        <v xml:space="preserve"> Aves</v>
      </c>
      <c r="V1930" t="str">
        <f>VLOOKUP($B1930,SOCS_box_taxonomy!$B$2:$Z$948,19,0)</f>
        <v xml:space="preserve"> Neognathae</v>
      </c>
      <c r="W1930" t="str">
        <f>VLOOKUP($B1930,SOCS_box_taxonomy!$B$2:$Z$948,20,0)</f>
        <v xml:space="preserve"> Galliformes</v>
      </c>
      <c r="X1930" t="str">
        <f>VLOOKUP($B1930,SOCS_box_taxonomy!$B$2:$Z$948,21,0)</f>
        <v xml:space="preserve"> Phasianidae</v>
      </c>
      <c r="Y1930" t="str">
        <f>VLOOKUP($B1930,SOCS_box_taxonomy!$B$2:$Z$948,22,0)</f>
        <v>Phasianinae</v>
      </c>
      <c r="Z1930">
        <f>$F1930-$E1930+1</f>
        <v>38</v>
      </c>
    </row>
    <row r="1931" spans="1:26">
      <c r="A1931" t="s">
        <v>876</v>
      </c>
      <c r="B1931" t="s">
        <v>1926</v>
      </c>
      <c r="C1931">
        <v>311</v>
      </c>
      <c r="D1931" t="s">
        <v>81</v>
      </c>
      <c r="E1931">
        <v>49</v>
      </c>
      <c r="F1931">
        <v>209</v>
      </c>
      <c r="G1931">
        <v>13525</v>
      </c>
      <c r="H1931" t="s">
        <v>1281</v>
      </c>
      <c r="I1931" t="str">
        <f>VLOOKUP($B1931,SOCS_box_taxonomy!$B$2:$Z$948,6,0)</f>
        <v>Eukaryota</v>
      </c>
      <c r="J1931" t="str">
        <f>VLOOKUP($B1931,SOCS_box_taxonomy!$B$2:$Z$948,7,0)</f>
        <v xml:space="preserve"> Metazoa</v>
      </c>
      <c r="K1931" t="str">
        <f>VLOOKUP($B1931,SOCS_box_taxonomy!$B$2:$Z$948,8,0)</f>
        <v xml:space="preserve"> Chordata</v>
      </c>
      <c r="L1931" t="str">
        <f>VLOOKUP($B1931,SOCS_box_taxonomy!$B$2:$Z$948,9,0)</f>
        <v xml:space="preserve"> Craniata</v>
      </c>
      <c r="M1931" t="str">
        <f>VLOOKUP($B1931,SOCS_box_taxonomy!$B$2:$Z$948,10,0)</f>
        <v xml:space="preserve"> Vertebrata</v>
      </c>
      <c r="N1931" t="str">
        <f>VLOOKUP($B1931,SOCS_box_taxonomy!$B$2:$Z$948,11,0)</f>
        <v xml:space="preserve"> Euteleostomi</v>
      </c>
      <c r="O1931" t="str">
        <f>VLOOKUP($B1931,SOCS_box_taxonomy!$B$2:$Z$948,12,0)</f>
        <v>Testudines + Archosauria group</v>
      </c>
      <c r="P1931" t="str">
        <f>VLOOKUP($B1931,SOCS_box_taxonomy!$B$2:$Z$948,13,0)</f>
        <v xml:space="preserve"> Archosauria</v>
      </c>
      <c r="Q1931" t="str">
        <f>VLOOKUP($B1931,SOCS_box_taxonomy!$B$2:$Z$948,14,0)</f>
        <v xml:space="preserve"> Dinosauria</v>
      </c>
      <c r="R1931" t="str">
        <f>VLOOKUP($B1931,SOCS_box_taxonomy!$B$2:$Z$948,15,0)</f>
        <v xml:space="preserve"> Saurischia</v>
      </c>
      <c r="S1931" t="str">
        <f>VLOOKUP($B1931,SOCS_box_taxonomy!$B$2:$Z$948,16,0)</f>
        <v>Theropoda</v>
      </c>
      <c r="T1931" t="str">
        <f>VLOOKUP($B1931,SOCS_box_taxonomy!$B$2:$Z$948,17,0)</f>
        <v xml:space="preserve"> Coelurosauria</v>
      </c>
      <c r="U1931" t="str">
        <f>VLOOKUP($B1931,SOCS_box_taxonomy!$B$2:$Z$948,18,0)</f>
        <v xml:space="preserve"> Aves</v>
      </c>
      <c r="V1931" t="str">
        <f>VLOOKUP($B1931,SOCS_box_taxonomy!$B$2:$Z$948,19,0)</f>
        <v xml:space="preserve"> Neognathae</v>
      </c>
      <c r="W1931" t="str">
        <f>VLOOKUP($B1931,SOCS_box_taxonomy!$B$2:$Z$948,20,0)</f>
        <v xml:space="preserve"> Galliformes</v>
      </c>
      <c r="X1931" t="str">
        <f>VLOOKUP($B1931,SOCS_box_taxonomy!$B$2:$Z$948,21,0)</f>
        <v xml:space="preserve"> Phasianidae</v>
      </c>
      <c r="Y1931" t="str">
        <f>VLOOKUP($B1931,SOCS_box_taxonomy!$B$2:$Z$948,22,0)</f>
        <v>Phasianinae</v>
      </c>
    </row>
    <row r="1932" spans="1:26">
      <c r="A1932" t="s">
        <v>876</v>
      </c>
      <c r="B1932" t="s">
        <v>1926</v>
      </c>
      <c r="C1932">
        <v>311</v>
      </c>
      <c r="D1932" t="s">
        <v>21</v>
      </c>
      <c r="E1932">
        <v>222</v>
      </c>
      <c r="F1932">
        <v>259</v>
      </c>
      <c r="G1932">
        <v>1016</v>
      </c>
      <c r="H1932" t="s">
        <v>1265</v>
      </c>
      <c r="I1932" t="str">
        <f>VLOOKUP($B1932,SOCS_box_taxonomy!$B$2:$Z$948,6,0)</f>
        <v>Eukaryota</v>
      </c>
      <c r="J1932" t="str">
        <f>VLOOKUP($B1932,SOCS_box_taxonomy!$B$2:$Z$948,7,0)</f>
        <v xml:space="preserve"> Metazoa</v>
      </c>
      <c r="K1932" t="str">
        <f>VLOOKUP($B1932,SOCS_box_taxonomy!$B$2:$Z$948,8,0)</f>
        <v xml:space="preserve"> Chordata</v>
      </c>
      <c r="L1932" t="str">
        <f>VLOOKUP($B1932,SOCS_box_taxonomy!$B$2:$Z$948,9,0)</f>
        <v xml:space="preserve"> Craniata</v>
      </c>
      <c r="M1932" t="str">
        <f>VLOOKUP($B1932,SOCS_box_taxonomy!$B$2:$Z$948,10,0)</f>
        <v xml:space="preserve"> Vertebrata</v>
      </c>
      <c r="N1932" t="str">
        <f>VLOOKUP($B1932,SOCS_box_taxonomy!$B$2:$Z$948,11,0)</f>
        <v xml:space="preserve"> Euteleostomi</v>
      </c>
      <c r="O1932" t="str">
        <f>VLOOKUP($B1932,SOCS_box_taxonomy!$B$2:$Z$948,12,0)</f>
        <v>Testudines + Archosauria group</v>
      </c>
      <c r="P1932" t="str">
        <f>VLOOKUP($B1932,SOCS_box_taxonomy!$B$2:$Z$948,13,0)</f>
        <v xml:space="preserve"> Archosauria</v>
      </c>
      <c r="Q1932" t="str">
        <f>VLOOKUP($B1932,SOCS_box_taxonomy!$B$2:$Z$948,14,0)</f>
        <v xml:space="preserve"> Dinosauria</v>
      </c>
      <c r="R1932" t="str">
        <f>VLOOKUP($B1932,SOCS_box_taxonomy!$B$2:$Z$948,15,0)</f>
        <v xml:space="preserve"> Saurischia</v>
      </c>
      <c r="S1932" t="str">
        <f>VLOOKUP($B1932,SOCS_box_taxonomy!$B$2:$Z$948,16,0)</f>
        <v>Theropoda</v>
      </c>
      <c r="T1932" t="str">
        <f>VLOOKUP($B1932,SOCS_box_taxonomy!$B$2:$Z$948,17,0)</f>
        <v xml:space="preserve"> Coelurosauria</v>
      </c>
      <c r="U1932" t="str">
        <f>VLOOKUP($B1932,SOCS_box_taxonomy!$B$2:$Z$948,18,0)</f>
        <v xml:space="preserve"> Aves</v>
      </c>
      <c r="V1932" t="str">
        <f>VLOOKUP($B1932,SOCS_box_taxonomy!$B$2:$Z$948,19,0)</f>
        <v xml:space="preserve"> Neognathae</v>
      </c>
      <c r="W1932" t="str">
        <f>VLOOKUP($B1932,SOCS_box_taxonomy!$B$2:$Z$948,20,0)</f>
        <v xml:space="preserve"> Galliformes</v>
      </c>
      <c r="X1932" t="str">
        <f>VLOOKUP($B1932,SOCS_box_taxonomy!$B$2:$Z$948,21,0)</f>
        <v xml:space="preserve"> Phasianidae</v>
      </c>
      <c r="Y1932" t="str">
        <f>VLOOKUP($B1932,SOCS_box_taxonomy!$B$2:$Z$948,22,0)</f>
        <v>Phasianinae</v>
      </c>
      <c r="Z1932">
        <f>$F1932-$E1932+1</f>
        <v>38</v>
      </c>
    </row>
    <row r="1933" spans="1:26">
      <c r="A1933" t="s">
        <v>877</v>
      </c>
      <c r="B1933" t="s">
        <v>1927</v>
      </c>
      <c r="C1933">
        <v>475</v>
      </c>
      <c r="D1933" t="s">
        <v>1269</v>
      </c>
      <c r="E1933">
        <v>150</v>
      </c>
      <c r="F1933">
        <v>227</v>
      </c>
      <c r="G1933">
        <v>64467</v>
      </c>
      <c r="H1933" t="s">
        <v>1270</v>
      </c>
      <c r="I1933" t="str">
        <f>VLOOKUP($B1933,SOCS_box_taxonomy!$B$2:$Z$948,6,0)</f>
        <v>Eukaryota</v>
      </c>
      <c r="J1933" t="str">
        <f>VLOOKUP($B1933,SOCS_box_taxonomy!$B$2:$Z$948,7,0)</f>
        <v xml:space="preserve"> Metazoa</v>
      </c>
      <c r="K1933" t="str">
        <f>VLOOKUP($B1933,SOCS_box_taxonomy!$B$2:$Z$948,8,0)</f>
        <v xml:space="preserve"> Chordata</v>
      </c>
      <c r="L1933" t="str">
        <f>VLOOKUP($B1933,SOCS_box_taxonomy!$B$2:$Z$948,9,0)</f>
        <v xml:space="preserve"> Craniata</v>
      </c>
      <c r="M1933" t="str">
        <f>VLOOKUP($B1933,SOCS_box_taxonomy!$B$2:$Z$948,10,0)</f>
        <v xml:space="preserve"> Vertebrata</v>
      </c>
      <c r="N1933" t="str">
        <f>VLOOKUP($B1933,SOCS_box_taxonomy!$B$2:$Z$948,11,0)</f>
        <v xml:space="preserve"> Euteleostomi</v>
      </c>
      <c r="O1933" t="str">
        <f>VLOOKUP($B1933,SOCS_box_taxonomy!$B$2:$Z$948,12,0)</f>
        <v>Testudines + Archosauria group</v>
      </c>
      <c r="P1933" t="str">
        <f>VLOOKUP($B1933,SOCS_box_taxonomy!$B$2:$Z$948,13,0)</f>
        <v xml:space="preserve"> Archosauria</v>
      </c>
      <c r="Q1933" t="str">
        <f>VLOOKUP($B1933,SOCS_box_taxonomy!$B$2:$Z$948,14,0)</f>
        <v xml:space="preserve"> Dinosauria</v>
      </c>
      <c r="R1933" t="str">
        <f>VLOOKUP($B1933,SOCS_box_taxonomy!$B$2:$Z$948,15,0)</f>
        <v xml:space="preserve"> Saurischia</v>
      </c>
      <c r="S1933" t="str">
        <f>VLOOKUP($B1933,SOCS_box_taxonomy!$B$2:$Z$948,16,0)</f>
        <v>Theropoda</v>
      </c>
      <c r="T1933" t="str">
        <f>VLOOKUP($B1933,SOCS_box_taxonomy!$B$2:$Z$948,17,0)</f>
        <v xml:space="preserve"> Coelurosauria</v>
      </c>
      <c r="U1933" t="str">
        <f>VLOOKUP($B1933,SOCS_box_taxonomy!$B$2:$Z$948,18,0)</f>
        <v xml:space="preserve"> Aves</v>
      </c>
      <c r="V1933" t="str">
        <f>VLOOKUP($B1933,SOCS_box_taxonomy!$B$2:$Z$948,19,0)</f>
        <v xml:space="preserve"> Neognathae</v>
      </c>
      <c r="W1933" t="str">
        <f>VLOOKUP($B1933,SOCS_box_taxonomy!$B$2:$Z$948,20,0)</f>
        <v xml:space="preserve"> Galliformes</v>
      </c>
      <c r="X1933" t="str">
        <f>VLOOKUP($B1933,SOCS_box_taxonomy!$B$2:$Z$948,21,0)</f>
        <v xml:space="preserve"> Phasianidae</v>
      </c>
      <c r="Y1933" t="str">
        <f>VLOOKUP($B1933,SOCS_box_taxonomy!$B$2:$Z$948,22,0)</f>
        <v>Phasianinae</v>
      </c>
    </row>
    <row r="1934" spans="1:26">
      <c r="A1934" t="s">
        <v>877</v>
      </c>
      <c r="B1934" t="s">
        <v>1927</v>
      </c>
      <c r="C1934">
        <v>475</v>
      </c>
      <c r="D1934" t="s">
        <v>1269</v>
      </c>
      <c r="E1934">
        <v>51</v>
      </c>
      <c r="F1934">
        <v>149</v>
      </c>
      <c r="G1934">
        <v>64467</v>
      </c>
      <c r="H1934" t="s">
        <v>1270</v>
      </c>
      <c r="I1934" t="str">
        <f>VLOOKUP($B1934,SOCS_box_taxonomy!$B$2:$Z$948,6,0)</f>
        <v>Eukaryota</v>
      </c>
      <c r="J1934" t="str">
        <f>VLOOKUP($B1934,SOCS_box_taxonomy!$B$2:$Z$948,7,0)</f>
        <v xml:space="preserve"> Metazoa</v>
      </c>
      <c r="K1934" t="str">
        <f>VLOOKUP($B1934,SOCS_box_taxonomy!$B$2:$Z$948,8,0)</f>
        <v xml:space="preserve"> Chordata</v>
      </c>
      <c r="L1934" t="str">
        <f>VLOOKUP($B1934,SOCS_box_taxonomy!$B$2:$Z$948,9,0)</f>
        <v xml:space="preserve"> Craniata</v>
      </c>
      <c r="M1934" t="str">
        <f>VLOOKUP($B1934,SOCS_box_taxonomy!$B$2:$Z$948,10,0)</f>
        <v xml:space="preserve"> Vertebrata</v>
      </c>
      <c r="N1934" t="str">
        <f>VLOOKUP($B1934,SOCS_box_taxonomy!$B$2:$Z$948,11,0)</f>
        <v xml:space="preserve"> Euteleostomi</v>
      </c>
      <c r="O1934" t="str">
        <f>VLOOKUP($B1934,SOCS_box_taxonomy!$B$2:$Z$948,12,0)</f>
        <v>Testudines + Archosauria group</v>
      </c>
      <c r="P1934" t="str">
        <f>VLOOKUP($B1934,SOCS_box_taxonomy!$B$2:$Z$948,13,0)</f>
        <v xml:space="preserve"> Archosauria</v>
      </c>
      <c r="Q1934" t="str">
        <f>VLOOKUP($B1934,SOCS_box_taxonomy!$B$2:$Z$948,14,0)</f>
        <v xml:space="preserve"> Dinosauria</v>
      </c>
      <c r="R1934" t="str">
        <f>VLOOKUP($B1934,SOCS_box_taxonomy!$B$2:$Z$948,15,0)</f>
        <v xml:space="preserve"> Saurischia</v>
      </c>
      <c r="S1934" t="str">
        <f>VLOOKUP($B1934,SOCS_box_taxonomy!$B$2:$Z$948,16,0)</f>
        <v>Theropoda</v>
      </c>
      <c r="T1934" t="str">
        <f>VLOOKUP($B1934,SOCS_box_taxonomy!$B$2:$Z$948,17,0)</f>
        <v xml:space="preserve"> Coelurosauria</v>
      </c>
      <c r="U1934" t="str">
        <f>VLOOKUP($B1934,SOCS_box_taxonomy!$B$2:$Z$948,18,0)</f>
        <v xml:space="preserve"> Aves</v>
      </c>
      <c r="V1934" t="str">
        <f>VLOOKUP($B1934,SOCS_box_taxonomy!$B$2:$Z$948,19,0)</f>
        <v xml:space="preserve"> Neognathae</v>
      </c>
      <c r="W1934" t="str">
        <f>VLOOKUP($B1934,SOCS_box_taxonomy!$B$2:$Z$948,20,0)</f>
        <v xml:space="preserve"> Galliformes</v>
      </c>
      <c r="X1934" t="str">
        <f>VLOOKUP($B1934,SOCS_box_taxonomy!$B$2:$Z$948,21,0)</f>
        <v xml:space="preserve"> Phasianidae</v>
      </c>
      <c r="Y1934" t="str">
        <f>VLOOKUP($B1934,SOCS_box_taxonomy!$B$2:$Z$948,22,0)</f>
        <v>Phasianinae</v>
      </c>
    </row>
    <row r="1935" spans="1:26">
      <c r="A1935" t="s">
        <v>877</v>
      </c>
      <c r="B1935" t="s">
        <v>1927</v>
      </c>
      <c r="C1935">
        <v>475</v>
      </c>
      <c r="D1935" t="s">
        <v>21</v>
      </c>
      <c r="E1935">
        <v>395</v>
      </c>
      <c r="F1935">
        <v>436</v>
      </c>
      <c r="G1935">
        <v>1016</v>
      </c>
      <c r="H1935" t="s">
        <v>1265</v>
      </c>
      <c r="I1935" t="str">
        <f>VLOOKUP($B1935,SOCS_box_taxonomy!$B$2:$Z$948,6,0)</f>
        <v>Eukaryota</v>
      </c>
      <c r="J1935" t="str">
        <f>VLOOKUP($B1935,SOCS_box_taxonomy!$B$2:$Z$948,7,0)</f>
        <v xml:space="preserve"> Metazoa</v>
      </c>
      <c r="K1935" t="str">
        <f>VLOOKUP($B1935,SOCS_box_taxonomy!$B$2:$Z$948,8,0)</f>
        <v xml:space="preserve"> Chordata</v>
      </c>
      <c r="L1935" t="str">
        <f>VLOOKUP($B1935,SOCS_box_taxonomy!$B$2:$Z$948,9,0)</f>
        <v xml:space="preserve"> Craniata</v>
      </c>
      <c r="M1935" t="str">
        <f>VLOOKUP($B1935,SOCS_box_taxonomy!$B$2:$Z$948,10,0)</f>
        <v xml:space="preserve"> Vertebrata</v>
      </c>
      <c r="N1935" t="str">
        <f>VLOOKUP($B1935,SOCS_box_taxonomy!$B$2:$Z$948,11,0)</f>
        <v xml:space="preserve"> Euteleostomi</v>
      </c>
      <c r="O1935" t="str">
        <f>VLOOKUP($B1935,SOCS_box_taxonomy!$B$2:$Z$948,12,0)</f>
        <v>Testudines + Archosauria group</v>
      </c>
      <c r="P1935" t="str">
        <f>VLOOKUP($B1935,SOCS_box_taxonomy!$B$2:$Z$948,13,0)</f>
        <v xml:space="preserve"> Archosauria</v>
      </c>
      <c r="Q1935" t="str">
        <f>VLOOKUP($B1935,SOCS_box_taxonomy!$B$2:$Z$948,14,0)</f>
        <v xml:space="preserve"> Dinosauria</v>
      </c>
      <c r="R1935" t="str">
        <f>VLOOKUP($B1935,SOCS_box_taxonomy!$B$2:$Z$948,15,0)</f>
        <v xml:space="preserve"> Saurischia</v>
      </c>
      <c r="S1935" t="str">
        <f>VLOOKUP($B1935,SOCS_box_taxonomy!$B$2:$Z$948,16,0)</f>
        <v>Theropoda</v>
      </c>
      <c r="T1935" t="str">
        <f>VLOOKUP($B1935,SOCS_box_taxonomy!$B$2:$Z$948,17,0)</f>
        <v xml:space="preserve"> Coelurosauria</v>
      </c>
      <c r="U1935" t="str">
        <f>VLOOKUP($B1935,SOCS_box_taxonomy!$B$2:$Z$948,18,0)</f>
        <v xml:space="preserve"> Aves</v>
      </c>
      <c r="V1935" t="str">
        <f>VLOOKUP($B1935,SOCS_box_taxonomy!$B$2:$Z$948,19,0)</f>
        <v xml:space="preserve"> Neognathae</v>
      </c>
      <c r="W1935" t="str">
        <f>VLOOKUP($B1935,SOCS_box_taxonomy!$B$2:$Z$948,20,0)</f>
        <v xml:space="preserve"> Galliformes</v>
      </c>
      <c r="X1935" t="str">
        <f>VLOOKUP($B1935,SOCS_box_taxonomy!$B$2:$Z$948,21,0)</f>
        <v xml:space="preserve"> Phasianidae</v>
      </c>
      <c r="Y1935" t="str">
        <f>VLOOKUP($B1935,SOCS_box_taxonomy!$B$2:$Z$948,22,0)</f>
        <v>Phasianinae</v>
      </c>
      <c r="Z1935">
        <f>$F1935-$E1935+1</f>
        <v>42</v>
      </c>
    </row>
    <row r="1936" spans="1:26">
      <c r="A1936" t="s">
        <v>877</v>
      </c>
      <c r="B1936" t="s">
        <v>1927</v>
      </c>
      <c r="C1936">
        <v>475</v>
      </c>
      <c r="D1936" t="s">
        <v>1928</v>
      </c>
      <c r="E1936">
        <v>441</v>
      </c>
      <c r="F1936">
        <v>473</v>
      </c>
      <c r="G1936">
        <v>2</v>
      </c>
      <c r="I1936" t="str">
        <f>VLOOKUP($B1936,SOCS_box_taxonomy!$B$2:$Z$948,6,0)</f>
        <v>Eukaryota</v>
      </c>
      <c r="J1936" t="str">
        <f>VLOOKUP($B1936,SOCS_box_taxonomy!$B$2:$Z$948,7,0)</f>
        <v xml:space="preserve"> Metazoa</v>
      </c>
      <c r="K1936" t="str">
        <f>VLOOKUP($B1936,SOCS_box_taxonomy!$B$2:$Z$948,8,0)</f>
        <v xml:space="preserve"> Chordata</v>
      </c>
      <c r="L1936" t="str">
        <f>VLOOKUP($B1936,SOCS_box_taxonomy!$B$2:$Z$948,9,0)</f>
        <v xml:space="preserve"> Craniata</v>
      </c>
      <c r="M1936" t="str">
        <f>VLOOKUP($B1936,SOCS_box_taxonomy!$B$2:$Z$948,10,0)</f>
        <v xml:space="preserve"> Vertebrata</v>
      </c>
      <c r="N1936" t="str">
        <f>VLOOKUP($B1936,SOCS_box_taxonomy!$B$2:$Z$948,11,0)</f>
        <v xml:space="preserve"> Euteleostomi</v>
      </c>
      <c r="O1936" t="str">
        <f>VLOOKUP($B1936,SOCS_box_taxonomy!$B$2:$Z$948,12,0)</f>
        <v>Testudines + Archosauria group</v>
      </c>
      <c r="P1936" t="str">
        <f>VLOOKUP($B1936,SOCS_box_taxonomy!$B$2:$Z$948,13,0)</f>
        <v xml:space="preserve"> Archosauria</v>
      </c>
      <c r="Q1936" t="str">
        <f>VLOOKUP($B1936,SOCS_box_taxonomy!$B$2:$Z$948,14,0)</f>
        <v xml:space="preserve"> Dinosauria</v>
      </c>
      <c r="R1936" t="str">
        <f>VLOOKUP($B1936,SOCS_box_taxonomy!$B$2:$Z$948,15,0)</f>
        <v xml:space="preserve"> Saurischia</v>
      </c>
      <c r="S1936" t="str">
        <f>VLOOKUP($B1936,SOCS_box_taxonomy!$B$2:$Z$948,16,0)</f>
        <v>Theropoda</v>
      </c>
      <c r="T1936" t="str">
        <f>VLOOKUP($B1936,SOCS_box_taxonomy!$B$2:$Z$948,17,0)</f>
        <v xml:space="preserve"> Coelurosauria</v>
      </c>
      <c r="U1936" t="str">
        <f>VLOOKUP($B1936,SOCS_box_taxonomy!$B$2:$Z$948,18,0)</f>
        <v xml:space="preserve"> Aves</v>
      </c>
      <c r="V1936" t="str">
        <f>VLOOKUP($B1936,SOCS_box_taxonomy!$B$2:$Z$948,19,0)</f>
        <v xml:space="preserve"> Neognathae</v>
      </c>
      <c r="W1936" t="str">
        <f>VLOOKUP($B1936,SOCS_box_taxonomy!$B$2:$Z$948,20,0)</f>
        <v xml:space="preserve"> Galliformes</v>
      </c>
      <c r="X1936" t="str">
        <f>VLOOKUP($B1936,SOCS_box_taxonomy!$B$2:$Z$948,21,0)</f>
        <v xml:space="preserve"> Phasianidae</v>
      </c>
      <c r="Y1936" t="str">
        <f>VLOOKUP($B1936,SOCS_box_taxonomy!$B$2:$Z$948,22,0)</f>
        <v>Phasianinae</v>
      </c>
    </row>
    <row r="1937" spans="1:26">
      <c r="A1937" t="s">
        <v>878</v>
      </c>
      <c r="B1937" t="s">
        <v>1929</v>
      </c>
      <c r="C1937">
        <v>149</v>
      </c>
      <c r="D1937" t="s">
        <v>1286</v>
      </c>
      <c r="E1937">
        <v>2</v>
      </c>
      <c r="F1937">
        <v>83</v>
      </c>
      <c r="G1937">
        <v>4403</v>
      </c>
      <c r="H1937" t="s">
        <v>1287</v>
      </c>
      <c r="I1937" t="str">
        <f>VLOOKUP($B1937,SOCS_box_taxonomy!$B$2:$Z$948,6,0)</f>
        <v>Eukaryota</v>
      </c>
      <c r="J1937" t="str">
        <f>VLOOKUP($B1937,SOCS_box_taxonomy!$B$2:$Z$948,7,0)</f>
        <v xml:space="preserve"> Metazoa</v>
      </c>
      <c r="K1937" t="str">
        <f>VLOOKUP($B1937,SOCS_box_taxonomy!$B$2:$Z$948,8,0)</f>
        <v xml:space="preserve"> Chordata</v>
      </c>
      <c r="L1937" t="str">
        <f>VLOOKUP($B1937,SOCS_box_taxonomy!$B$2:$Z$948,9,0)</f>
        <v xml:space="preserve"> Craniata</v>
      </c>
      <c r="M1937" t="str">
        <f>VLOOKUP($B1937,SOCS_box_taxonomy!$B$2:$Z$948,10,0)</f>
        <v xml:space="preserve"> Vertebrata</v>
      </c>
      <c r="N1937" t="str">
        <f>VLOOKUP($B1937,SOCS_box_taxonomy!$B$2:$Z$948,11,0)</f>
        <v xml:space="preserve"> Euteleostomi</v>
      </c>
      <c r="O1937" t="str">
        <f>VLOOKUP($B1937,SOCS_box_taxonomy!$B$2:$Z$948,12,0)</f>
        <v>Testudines + Archosauria group</v>
      </c>
      <c r="P1937" t="str">
        <f>VLOOKUP($B1937,SOCS_box_taxonomy!$B$2:$Z$948,13,0)</f>
        <v xml:space="preserve"> Archosauria</v>
      </c>
      <c r="Q1937" t="str">
        <f>VLOOKUP($B1937,SOCS_box_taxonomy!$B$2:$Z$948,14,0)</f>
        <v xml:space="preserve"> Dinosauria</v>
      </c>
      <c r="R1937" t="str">
        <f>VLOOKUP($B1937,SOCS_box_taxonomy!$B$2:$Z$948,15,0)</f>
        <v xml:space="preserve"> Saurischia</v>
      </c>
      <c r="S1937" t="str">
        <f>VLOOKUP($B1937,SOCS_box_taxonomy!$B$2:$Z$948,16,0)</f>
        <v>Theropoda</v>
      </c>
      <c r="T1937" t="str">
        <f>VLOOKUP($B1937,SOCS_box_taxonomy!$B$2:$Z$948,17,0)</f>
        <v xml:space="preserve"> Coelurosauria</v>
      </c>
      <c r="U1937" t="str">
        <f>VLOOKUP($B1937,SOCS_box_taxonomy!$B$2:$Z$948,18,0)</f>
        <v xml:space="preserve"> Aves</v>
      </c>
      <c r="V1937" t="str">
        <f>VLOOKUP($B1937,SOCS_box_taxonomy!$B$2:$Z$948,19,0)</f>
        <v xml:space="preserve"> Neognathae</v>
      </c>
      <c r="W1937" t="str">
        <f>VLOOKUP($B1937,SOCS_box_taxonomy!$B$2:$Z$948,20,0)</f>
        <v xml:space="preserve"> Galliformes</v>
      </c>
      <c r="X1937" t="str">
        <f>VLOOKUP($B1937,SOCS_box_taxonomy!$B$2:$Z$948,21,0)</f>
        <v xml:space="preserve"> Phasianidae</v>
      </c>
      <c r="Y1937" t="str">
        <f>VLOOKUP($B1937,SOCS_box_taxonomy!$B$2:$Z$948,22,0)</f>
        <v>Phasianinae</v>
      </c>
    </row>
    <row r="1938" spans="1:26">
      <c r="A1938" t="s">
        <v>878</v>
      </c>
      <c r="B1938" t="s">
        <v>1929</v>
      </c>
      <c r="C1938">
        <v>149</v>
      </c>
      <c r="D1938" t="s">
        <v>21</v>
      </c>
      <c r="E1938">
        <v>111</v>
      </c>
      <c r="F1938">
        <v>146</v>
      </c>
      <c r="G1938">
        <v>1016</v>
      </c>
      <c r="H1938" t="s">
        <v>1265</v>
      </c>
      <c r="I1938" t="str">
        <f>VLOOKUP($B1938,SOCS_box_taxonomy!$B$2:$Z$948,6,0)</f>
        <v>Eukaryota</v>
      </c>
      <c r="J1938" t="str">
        <f>VLOOKUP($B1938,SOCS_box_taxonomy!$B$2:$Z$948,7,0)</f>
        <v xml:space="preserve"> Metazoa</v>
      </c>
      <c r="K1938" t="str">
        <f>VLOOKUP($B1938,SOCS_box_taxonomy!$B$2:$Z$948,8,0)</f>
        <v xml:space="preserve"> Chordata</v>
      </c>
      <c r="L1938" t="str">
        <f>VLOOKUP($B1938,SOCS_box_taxonomy!$B$2:$Z$948,9,0)</f>
        <v xml:space="preserve"> Craniata</v>
      </c>
      <c r="M1938" t="str">
        <f>VLOOKUP($B1938,SOCS_box_taxonomy!$B$2:$Z$948,10,0)</f>
        <v xml:space="preserve"> Vertebrata</v>
      </c>
      <c r="N1938" t="str">
        <f>VLOOKUP($B1938,SOCS_box_taxonomy!$B$2:$Z$948,11,0)</f>
        <v xml:space="preserve"> Euteleostomi</v>
      </c>
      <c r="O1938" t="str">
        <f>VLOOKUP($B1938,SOCS_box_taxonomy!$B$2:$Z$948,12,0)</f>
        <v>Testudines + Archosauria group</v>
      </c>
      <c r="P1938" t="str">
        <f>VLOOKUP($B1938,SOCS_box_taxonomy!$B$2:$Z$948,13,0)</f>
        <v xml:space="preserve"> Archosauria</v>
      </c>
      <c r="Q1938" t="str">
        <f>VLOOKUP($B1938,SOCS_box_taxonomy!$B$2:$Z$948,14,0)</f>
        <v xml:space="preserve"> Dinosauria</v>
      </c>
      <c r="R1938" t="str">
        <f>VLOOKUP($B1938,SOCS_box_taxonomy!$B$2:$Z$948,15,0)</f>
        <v xml:space="preserve"> Saurischia</v>
      </c>
      <c r="S1938" t="str">
        <f>VLOOKUP($B1938,SOCS_box_taxonomy!$B$2:$Z$948,16,0)</f>
        <v>Theropoda</v>
      </c>
      <c r="T1938" t="str">
        <f>VLOOKUP($B1938,SOCS_box_taxonomy!$B$2:$Z$948,17,0)</f>
        <v xml:space="preserve"> Coelurosauria</v>
      </c>
      <c r="U1938" t="str">
        <f>VLOOKUP($B1938,SOCS_box_taxonomy!$B$2:$Z$948,18,0)</f>
        <v xml:space="preserve"> Aves</v>
      </c>
      <c r="V1938" t="str">
        <f>VLOOKUP($B1938,SOCS_box_taxonomy!$B$2:$Z$948,19,0)</f>
        <v xml:space="preserve"> Neognathae</v>
      </c>
      <c r="W1938" t="str">
        <f>VLOOKUP($B1938,SOCS_box_taxonomy!$B$2:$Z$948,20,0)</f>
        <v xml:space="preserve"> Galliformes</v>
      </c>
      <c r="X1938" t="str">
        <f>VLOOKUP($B1938,SOCS_box_taxonomy!$B$2:$Z$948,21,0)</f>
        <v xml:space="preserve"> Phasianidae</v>
      </c>
      <c r="Y1938" t="str">
        <f>VLOOKUP($B1938,SOCS_box_taxonomy!$B$2:$Z$948,22,0)</f>
        <v>Phasianinae</v>
      </c>
      <c r="Z1938">
        <f>$F1938-$E1938+1</f>
        <v>36</v>
      </c>
    </row>
    <row r="1939" spans="1:26">
      <c r="A1939" t="s">
        <v>879</v>
      </c>
      <c r="B1939" t="s">
        <v>1930</v>
      </c>
      <c r="C1939">
        <v>425</v>
      </c>
      <c r="D1939" t="s">
        <v>1269</v>
      </c>
      <c r="E1939">
        <v>20</v>
      </c>
      <c r="F1939">
        <v>135</v>
      </c>
      <c r="G1939">
        <v>64467</v>
      </c>
      <c r="H1939" t="s">
        <v>1270</v>
      </c>
      <c r="I1939" t="str">
        <f>VLOOKUP($B1939,SOCS_box_taxonomy!$B$2:$Z$948,6,0)</f>
        <v>Eukaryota</v>
      </c>
      <c r="J1939" t="str">
        <f>VLOOKUP($B1939,SOCS_box_taxonomy!$B$2:$Z$948,7,0)</f>
        <v xml:space="preserve"> Metazoa</v>
      </c>
      <c r="K1939" t="str">
        <f>VLOOKUP($B1939,SOCS_box_taxonomy!$B$2:$Z$948,8,0)</f>
        <v xml:space="preserve"> Chordata</v>
      </c>
      <c r="L1939" t="str">
        <f>VLOOKUP($B1939,SOCS_box_taxonomy!$B$2:$Z$948,9,0)</f>
        <v xml:space="preserve"> Craniata</v>
      </c>
      <c r="M1939" t="str">
        <f>VLOOKUP($B1939,SOCS_box_taxonomy!$B$2:$Z$948,10,0)</f>
        <v xml:space="preserve"> Vertebrata</v>
      </c>
      <c r="N1939" t="str">
        <f>VLOOKUP($B1939,SOCS_box_taxonomy!$B$2:$Z$948,11,0)</f>
        <v xml:space="preserve"> Euteleostomi</v>
      </c>
      <c r="O1939" t="str">
        <f>VLOOKUP($B1939,SOCS_box_taxonomy!$B$2:$Z$948,12,0)</f>
        <v>Testudines + Archosauria group</v>
      </c>
      <c r="P1939" t="str">
        <f>VLOOKUP($B1939,SOCS_box_taxonomy!$B$2:$Z$948,13,0)</f>
        <v xml:space="preserve"> Archosauria</v>
      </c>
      <c r="Q1939" t="str">
        <f>VLOOKUP($B1939,SOCS_box_taxonomy!$B$2:$Z$948,14,0)</f>
        <v xml:space="preserve"> Dinosauria</v>
      </c>
      <c r="R1939" t="str">
        <f>VLOOKUP($B1939,SOCS_box_taxonomy!$B$2:$Z$948,15,0)</f>
        <v xml:space="preserve"> Saurischia</v>
      </c>
      <c r="S1939" t="str">
        <f>VLOOKUP($B1939,SOCS_box_taxonomy!$B$2:$Z$948,16,0)</f>
        <v>Theropoda</v>
      </c>
      <c r="T1939" t="str">
        <f>VLOOKUP($B1939,SOCS_box_taxonomy!$B$2:$Z$948,17,0)</f>
        <v xml:space="preserve"> Coelurosauria</v>
      </c>
      <c r="U1939" t="str">
        <f>VLOOKUP($B1939,SOCS_box_taxonomy!$B$2:$Z$948,18,0)</f>
        <v xml:space="preserve"> Aves</v>
      </c>
      <c r="V1939" t="str">
        <f>VLOOKUP($B1939,SOCS_box_taxonomy!$B$2:$Z$948,19,0)</f>
        <v xml:space="preserve"> Neognathae</v>
      </c>
      <c r="W1939" t="str">
        <f>VLOOKUP($B1939,SOCS_box_taxonomy!$B$2:$Z$948,20,0)</f>
        <v xml:space="preserve"> Galliformes</v>
      </c>
      <c r="X1939" t="str">
        <f>VLOOKUP($B1939,SOCS_box_taxonomy!$B$2:$Z$948,21,0)</f>
        <v xml:space="preserve"> Phasianidae</v>
      </c>
      <c r="Y1939" t="str">
        <f>VLOOKUP($B1939,SOCS_box_taxonomy!$B$2:$Z$948,22,0)</f>
        <v>Phasianinae</v>
      </c>
    </row>
    <row r="1940" spans="1:26">
      <c r="A1940" t="s">
        <v>879</v>
      </c>
      <c r="B1940" t="s">
        <v>1930</v>
      </c>
      <c r="C1940">
        <v>425</v>
      </c>
      <c r="D1940" t="s">
        <v>1269</v>
      </c>
      <c r="E1940">
        <v>110</v>
      </c>
      <c r="F1940">
        <v>204</v>
      </c>
      <c r="G1940">
        <v>64467</v>
      </c>
      <c r="H1940" t="s">
        <v>1270</v>
      </c>
      <c r="I1940" t="str">
        <f>VLOOKUP($B1940,SOCS_box_taxonomy!$B$2:$Z$948,6,0)</f>
        <v>Eukaryota</v>
      </c>
      <c r="J1940" t="str">
        <f>VLOOKUP($B1940,SOCS_box_taxonomy!$B$2:$Z$948,7,0)</f>
        <v xml:space="preserve"> Metazoa</v>
      </c>
      <c r="K1940" t="str">
        <f>VLOOKUP($B1940,SOCS_box_taxonomy!$B$2:$Z$948,8,0)</f>
        <v xml:space="preserve"> Chordata</v>
      </c>
      <c r="L1940" t="str">
        <f>VLOOKUP($B1940,SOCS_box_taxonomy!$B$2:$Z$948,9,0)</f>
        <v xml:space="preserve"> Craniata</v>
      </c>
      <c r="M1940" t="str">
        <f>VLOOKUP($B1940,SOCS_box_taxonomy!$B$2:$Z$948,10,0)</f>
        <v xml:space="preserve"> Vertebrata</v>
      </c>
      <c r="N1940" t="str">
        <f>VLOOKUP($B1940,SOCS_box_taxonomy!$B$2:$Z$948,11,0)</f>
        <v xml:space="preserve"> Euteleostomi</v>
      </c>
      <c r="O1940" t="str">
        <f>VLOOKUP($B1940,SOCS_box_taxonomy!$B$2:$Z$948,12,0)</f>
        <v>Testudines + Archosauria group</v>
      </c>
      <c r="P1940" t="str">
        <f>VLOOKUP($B1940,SOCS_box_taxonomy!$B$2:$Z$948,13,0)</f>
        <v xml:space="preserve"> Archosauria</v>
      </c>
      <c r="Q1940" t="str">
        <f>VLOOKUP($B1940,SOCS_box_taxonomy!$B$2:$Z$948,14,0)</f>
        <v xml:space="preserve"> Dinosauria</v>
      </c>
      <c r="R1940" t="str">
        <f>VLOOKUP($B1940,SOCS_box_taxonomy!$B$2:$Z$948,15,0)</f>
        <v xml:space="preserve"> Saurischia</v>
      </c>
      <c r="S1940" t="str">
        <f>VLOOKUP($B1940,SOCS_box_taxonomy!$B$2:$Z$948,16,0)</f>
        <v>Theropoda</v>
      </c>
      <c r="T1940" t="str">
        <f>VLOOKUP($B1940,SOCS_box_taxonomy!$B$2:$Z$948,17,0)</f>
        <v xml:space="preserve"> Coelurosauria</v>
      </c>
      <c r="U1940" t="str">
        <f>VLOOKUP($B1940,SOCS_box_taxonomy!$B$2:$Z$948,18,0)</f>
        <v xml:space="preserve"> Aves</v>
      </c>
      <c r="V1940" t="str">
        <f>VLOOKUP($B1940,SOCS_box_taxonomy!$B$2:$Z$948,19,0)</f>
        <v xml:space="preserve"> Neognathae</v>
      </c>
      <c r="W1940" t="str">
        <f>VLOOKUP($B1940,SOCS_box_taxonomy!$B$2:$Z$948,20,0)</f>
        <v xml:space="preserve"> Galliformes</v>
      </c>
      <c r="X1940" t="str">
        <f>VLOOKUP($B1940,SOCS_box_taxonomy!$B$2:$Z$948,21,0)</f>
        <v xml:space="preserve"> Phasianidae</v>
      </c>
      <c r="Y1940" t="str">
        <f>VLOOKUP($B1940,SOCS_box_taxonomy!$B$2:$Z$948,22,0)</f>
        <v>Phasianinae</v>
      </c>
    </row>
    <row r="1941" spans="1:26">
      <c r="A1941" t="s">
        <v>879</v>
      </c>
      <c r="B1941" t="s">
        <v>1930</v>
      </c>
      <c r="C1941">
        <v>425</v>
      </c>
      <c r="D1941" t="s">
        <v>1269</v>
      </c>
      <c r="E1941">
        <v>143</v>
      </c>
      <c r="F1941">
        <v>224</v>
      </c>
      <c r="G1941">
        <v>64467</v>
      </c>
      <c r="H1941" t="s">
        <v>1270</v>
      </c>
      <c r="I1941" t="str">
        <f>VLOOKUP($B1941,SOCS_box_taxonomy!$B$2:$Z$948,6,0)</f>
        <v>Eukaryota</v>
      </c>
      <c r="J1941" t="str">
        <f>VLOOKUP($B1941,SOCS_box_taxonomy!$B$2:$Z$948,7,0)</f>
        <v xml:space="preserve"> Metazoa</v>
      </c>
      <c r="K1941" t="str">
        <f>VLOOKUP($B1941,SOCS_box_taxonomy!$B$2:$Z$948,8,0)</f>
        <v xml:space="preserve"> Chordata</v>
      </c>
      <c r="L1941" t="str">
        <f>VLOOKUP($B1941,SOCS_box_taxonomy!$B$2:$Z$948,9,0)</f>
        <v xml:space="preserve"> Craniata</v>
      </c>
      <c r="M1941" t="str">
        <f>VLOOKUP($B1941,SOCS_box_taxonomy!$B$2:$Z$948,10,0)</f>
        <v xml:space="preserve"> Vertebrata</v>
      </c>
      <c r="N1941" t="str">
        <f>VLOOKUP($B1941,SOCS_box_taxonomy!$B$2:$Z$948,11,0)</f>
        <v xml:space="preserve"> Euteleostomi</v>
      </c>
      <c r="O1941" t="str">
        <f>VLOOKUP($B1941,SOCS_box_taxonomy!$B$2:$Z$948,12,0)</f>
        <v>Testudines + Archosauria group</v>
      </c>
      <c r="P1941" t="str">
        <f>VLOOKUP($B1941,SOCS_box_taxonomy!$B$2:$Z$948,13,0)</f>
        <v xml:space="preserve"> Archosauria</v>
      </c>
      <c r="Q1941" t="str">
        <f>VLOOKUP($B1941,SOCS_box_taxonomy!$B$2:$Z$948,14,0)</f>
        <v xml:space="preserve"> Dinosauria</v>
      </c>
      <c r="R1941" t="str">
        <f>VLOOKUP($B1941,SOCS_box_taxonomy!$B$2:$Z$948,15,0)</f>
        <v xml:space="preserve"> Saurischia</v>
      </c>
      <c r="S1941" t="str">
        <f>VLOOKUP($B1941,SOCS_box_taxonomy!$B$2:$Z$948,16,0)</f>
        <v>Theropoda</v>
      </c>
      <c r="T1941" t="str">
        <f>VLOOKUP($B1941,SOCS_box_taxonomy!$B$2:$Z$948,17,0)</f>
        <v xml:space="preserve"> Coelurosauria</v>
      </c>
      <c r="U1941" t="str">
        <f>VLOOKUP($B1941,SOCS_box_taxonomy!$B$2:$Z$948,18,0)</f>
        <v xml:space="preserve"> Aves</v>
      </c>
      <c r="V1941" t="str">
        <f>VLOOKUP($B1941,SOCS_box_taxonomy!$B$2:$Z$948,19,0)</f>
        <v xml:space="preserve"> Neognathae</v>
      </c>
      <c r="W1941" t="str">
        <f>VLOOKUP($B1941,SOCS_box_taxonomy!$B$2:$Z$948,20,0)</f>
        <v xml:space="preserve"> Galliformes</v>
      </c>
      <c r="X1941" t="str">
        <f>VLOOKUP($B1941,SOCS_box_taxonomy!$B$2:$Z$948,21,0)</f>
        <v xml:space="preserve"> Phasianidae</v>
      </c>
      <c r="Y1941" t="str">
        <f>VLOOKUP($B1941,SOCS_box_taxonomy!$B$2:$Z$948,22,0)</f>
        <v>Phasianinae</v>
      </c>
    </row>
    <row r="1942" spans="1:26">
      <c r="A1942" t="s">
        <v>879</v>
      </c>
      <c r="B1942" t="s">
        <v>1930</v>
      </c>
      <c r="C1942">
        <v>425</v>
      </c>
      <c r="D1942" t="s">
        <v>1269</v>
      </c>
      <c r="E1942">
        <v>178</v>
      </c>
      <c r="F1942">
        <v>281</v>
      </c>
      <c r="G1942">
        <v>64467</v>
      </c>
      <c r="H1942" t="s">
        <v>1270</v>
      </c>
      <c r="I1942" t="str">
        <f>VLOOKUP($B1942,SOCS_box_taxonomy!$B$2:$Z$948,6,0)</f>
        <v>Eukaryota</v>
      </c>
      <c r="J1942" t="str">
        <f>VLOOKUP($B1942,SOCS_box_taxonomy!$B$2:$Z$948,7,0)</f>
        <v xml:space="preserve"> Metazoa</v>
      </c>
      <c r="K1942" t="str">
        <f>VLOOKUP($B1942,SOCS_box_taxonomy!$B$2:$Z$948,8,0)</f>
        <v xml:space="preserve"> Chordata</v>
      </c>
      <c r="L1942" t="str">
        <f>VLOOKUP($B1942,SOCS_box_taxonomy!$B$2:$Z$948,9,0)</f>
        <v xml:space="preserve"> Craniata</v>
      </c>
      <c r="M1942" t="str">
        <f>VLOOKUP($B1942,SOCS_box_taxonomy!$B$2:$Z$948,10,0)</f>
        <v xml:space="preserve"> Vertebrata</v>
      </c>
      <c r="N1942" t="str">
        <f>VLOOKUP($B1942,SOCS_box_taxonomy!$B$2:$Z$948,11,0)</f>
        <v xml:space="preserve"> Euteleostomi</v>
      </c>
      <c r="O1942" t="str">
        <f>VLOOKUP($B1942,SOCS_box_taxonomy!$B$2:$Z$948,12,0)</f>
        <v>Testudines + Archosauria group</v>
      </c>
      <c r="P1942" t="str">
        <f>VLOOKUP($B1942,SOCS_box_taxonomy!$B$2:$Z$948,13,0)</f>
        <v xml:space="preserve"> Archosauria</v>
      </c>
      <c r="Q1942" t="str">
        <f>VLOOKUP($B1942,SOCS_box_taxonomy!$B$2:$Z$948,14,0)</f>
        <v xml:space="preserve"> Dinosauria</v>
      </c>
      <c r="R1942" t="str">
        <f>VLOOKUP($B1942,SOCS_box_taxonomy!$B$2:$Z$948,15,0)</f>
        <v xml:space="preserve"> Saurischia</v>
      </c>
      <c r="S1942" t="str">
        <f>VLOOKUP($B1942,SOCS_box_taxonomy!$B$2:$Z$948,16,0)</f>
        <v>Theropoda</v>
      </c>
      <c r="T1942" t="str">
        <f>VLOOKUP($B1942,SOCS_box_taxonomy!$B$2:$Z$948,17,0)</f>
        <v xml:space="preserve"> Coelurosauria</v>
      </c>
      <c r="U1942" t="str">
        <f>VLOOKUP($B1942,SOCS_box_taxonomy!$B$2:$Z$948,18,0)</f>
        <v xml:space="preserve"> Aves</v>
      </c>
      <c r="V1942" t="str">
        <f>VLOOKUP($B1942,SOCS_box_taxonomy!$B$2:$Z$948,19,0)</f>
        <v xml:space="preserve"> Neognathae</v>
      </c>
      <c r="W1942" t="str">
        <f>VLOOKUP($B1942,SOCS_box_taxonomy!$B$2:$Z$948,20,0)</f>
        <v xml:space="preserve"> Galliformes</v>
      </c>
      <c r="X1942" t="str">
        <f>VLOOKUP($B1942,SOCS_box_taxonomy!$B$2:$Z$948,21,0)</f>
        <v xml:space="preserve"> Phasianidae</v>
      </c>
      <c r="Y1942" t="str">
        <f>VLOOKUP($B1942,SOCS_box_taxonomy!$B$2:$Z$948,22,0)</f>
        <v>Phasianinae</v>
      </c>
    </row>
    <row r="1943" spans="1:26">
      <c r="A1943" t="s">
        <v>879</v>
      </c>
      <c r="B1943" t="s">
        <v>1930</v>
      </c>
      <c r="C1943">
        <v>425</v>
      </c>
      <c r="D1943" t="s">
        <v>1269</v>
      </c>
      <c r="E1943">
        <v>78</v>
      </c>
      <c r="F1943">
        <v>169</v>
      </c>
      <c r="G1943">
        <v>64467</v>
      </c>
      <c r="H1943" t="s">
        <v>1270</v>
      </c>
      <c r="I1943" t="str">
        <f>VLOOKUP($B1943,SOCS_box_taxonomy!$B$2:$Z$948,6,0)</f>
        <v>Eukaryota</v>
      </c>
      <c r="J1943" t="str">
        <f>VLOOKUP($B1943,SOCS_box_taxonomy!$B$2:$Z$948,7,0)</f>
        <v xml:space="preserve"> Metazoa</v>
      </c>
      <c r="K1943" t="str">
        <f>VLOOKUP($B1943,SOCS_box_taxonomy!$B$2:$Z$948,8,0)</f>
        <v xml:space="preserve"> Chordata</v>
      </c>
      <c r="L1943" t="str">
        <f>VLOOKUP($B1943,SOCS_box_taxonomy!$B$2:$Z$948,9,0)</f>
        <v xml:space="preserve"> Craniata</v>
      </c>
      <c r="M1943" t="str">
        <f>VLOOKUP($B1943,SOCS_box_taxonomy!$B$2:$Z$948,10,0)</f>
        <v xml:space="preserve"> Vertebrata</v>
      </c>
      <c r="N1943" t="str">
        <f>VLOOKUP($B1943,SOCS_box_taxonomy!$B$2:$Z$948,11,0)</f>
        <v xml:space="preserve"> Euteleostomi</v>
      </c>
      <c r="O1943" t="str">
        <f>VLOOKUP($B1943,SOCS_box_taxonomy!$B$2:$Z$948,12,0)</f>
        <v>Testudines + Archosauria group</v>
      </c>
      <c r="P1943" t="str">
        <f>VLOOKUP($B1943,SOCS_box_taxonomy!$B$2:$Z$948,13,0)</f>
        <v xml:space="preserve"> Archosauria</v>
      </c>
      <c r="Q1943" t="str">
        <f>VLOOKUP($B1943,SOCS_box_taxonomy!$B$2:$Z$948,14,0)</f>
        <v xml:space="preserve"> Dinosauria</v>
      </c>
      <c r="R1943" t="str">
        <f>VLOOKUP($B1943,SOCS_box_taxonomy!$B$2:$Z$948,15,0)</f>
        <v xml:space="preserve"> Saurischia</v>
      </c>
      <c r="S1943" t="str">
        <f>VLOOKUP($B1943,SOCS_box_taxonomy!$B$2:$Z$948,16,0)</f>
        <v>Theropoda</v>
      </c>
      <c r="T1943" t="str">
        <f>VLOOKUP($B1943,SOCS_box_taxonomy!$B$2:$Z$948,17,0)</f>
        <v xml:space="preserve"> Coelurosauria</v>
      </c>
      <c r="U1943" t="str">
        <f>VLOOKUP($B1943,SOCS_box_taxonomy!$B$2:$Z$948,18,0)</f>
        <v xml:space="preserve"> Aves</v>
      </c>
      <c r="V1943" t="str">
        <f>VLOOKUP($B1943,SOCS_box_taxonomy!$B$2:$Z$948,19,0)</f>
        <v xml:space="preserve"> Neognathae</v>
      </c>
      <c r="W1943" t="str">
        <f>VLOOKUP($B1943,SOCS_box_taxonomy!$B$2:$Z$948,20,0)</f>
        <v xml:space="preserve"> Galliformes</v>
      </c>
      <c r="X1943" t="str">
        <f>VLOOKUP($B1943,SOCS_box_taxonomy!$B$2:$Z$948,21,0)</f>
        <v xml:space="preserve"> Phasianidae</v>
      </c>
      <c r="Y1943" t="str">
        <f>VLOOKUP($B1943,SOCS_box_taxonomy!$B$2:$Z$948,22,0)</f>
        <v>Phasianinae</v>
      </c>
    </row>
    <row r="1944" spans="1:26">
      <c r="A1944" t="s">
        <v>879</v>
      </c>
      <c r="B1944" t="s">
        <v>1930</v>
      </c>
      <c r="C1944">
        <v>425</v>
      </c>
      <c r="D1944" t="s">
        <v>21</v>
      </c>
      <c r="E1944">
        <v>380</v>
      </c>
      <c r="F1944">
        <v>419</v>
      </c>
      <c r="G1944">
        <v>1016</v>
      </c>
      <c r="H1944" t="s">
        <v>1265</v>
      </c>
      <c r="I1944" t="str">
        <f>VLOOKUP($B1944,SOCS_box_taxonomy!$B$2:$Z$948,6,0)</f>
        <v>Eukaryota</v>
      </c>
      <c r="J1944" t="str">
        <f>VLOOKUP($B1944,SOCS_box_taxonomy!$B$2:$Z$948,7,0)</f>
        <v xml:space="preserve"> Metazoa</v>
      </c>
      <c r="K1944" t="str">
        <f>VLOOKUP($B1944,SOCS_box_taxonomy!$B$2:$Z$948,8,0)</f>
        <v xml:space="preserve"> Chordata</v>
      </c>
      <c r="L1944" t="str">
        <f>VLOOKUP($B1944,SOCS_box_taxonomy!$B$2:$Z$948,9,0)</f>
        <v xml:space="preserve"> Craniata</v>
      </c>
      <c r="M1944" t="str">
        <f>VLOOKUP($B1944,SOCS_box_taxonomy!$B$2:$Z$948,10,0)</f>
        <v xml:space="preserve"> Vertebrata</v>
      </c>
      <c r="N1944" t="str">
        <f>VLOOKUP($B1944,SOCS_box_taxonomy!$B$2:$Z$948,11,0)</f>
        <v xml:space="preserve"> Euteleostomi</v>
      </c>
      <c r="O1944" t="str">
        <f>VLOOKUP($B1944,SOCS_box_taxonomy!$B$2:$Z$948,12,0)</f>
        <v>Testudines + Archosauria group</v>
      </c>
      <c r="P1944" t="str">
        <f>VLOOKUP($B1944,SOCS_box_taxonomy!$B$2:$Z$948,13,0)</f>
        <v xml:space="preserve"> Archosauria</v>
      </c>
      <c r="Q1944" t="str">
        <f>VLOOKUP($B1944,SOCS_box_taxonomy!$B$2:$Z$948,14,0)</f>
        <v xml:space="preserve"> Dinosauria</v>
      </c>
      <c r="R1944" t="str">
        <f>VLOOKUP($B1944,SOCS_box_taxonomy!$B$2:$Z$948,15,0)</f>
        <v xml:space="preserve"> Saurischia</v>
      </c>
      <c r="S1944" t="str">
        <f>VLOOKUP($B1944,SOCS_box_taxonomy!$B$2:$Z$948,16,0)</f>
        <v>Theropoda</v>
      </c>
      <c r="T1944" t="str">
        <f>VLOOKUP($B1944,SOCS_box_taxonomy!$B$2:$Z$948,17,0)</f>
        <v xml:space="preserve"> Coelurosauria</v>
      </c>
      <c r="U1944" t="str">
        <f>VLOOKUP($B1944,SOCS_box_taxonomy!$B$2:$Z$948,18,0)</f>
        <v xml:space="preserve"> Aves</v>
      </c>
      <c r="V1944" t="str">
        <f>VLOOKUP($B1944,SOCS_box_taxonomy!$B$2:$Z$948,19,0)</f>
        <v xml:space="preserve"> Neognathae</v>
      </c>
      <c r="W1944" t="str">
        <f>VLOOKUP($B1944,SOCS_box_taxonomy!$B$2:$Z$948,20,0)</f>
        <v xml:space="preserve"> Galliformes</v>
      </c>
      <c r="X1944" t="str">
        <f>VLOOKUP($B1944,SOCS_box_taxonomy!$B$2:$Z$948,21,0)</f>
        <v xml:space="preserve"> Phasianidae</v>
      </c>
      <c r="Y1944" t="str">
        <f>VLOOKUP($B1944,SOCS_box_taxonomy!$B$2:$Z$948,22,0)</f>
        <v>Phasianinae</v>
      </c>
      <c r="Z1944">
        <f>$F1944-$E1944+1</f>
        <v>40</v>
      </c>
    </row>
    <row r="1945" spans="1:26">
      <c r="A1945" t="s">
        <v>880</v>
      </c>
      <c r="B1945" t="s">
        <v>1931</v>
      </c>
      <c r="C1945">
        <v>264</v>
      </c>
      <c r="D1945" t="s">
        <v>1319</v>
      </c>
      <c r="E1945">
        <v>37</v>
      </c>
      <c r="F1945">
        <v>66</v>
      </c>
      <c r="G1945">
        <v>5717</v>
      </c>
      <c r="H1945" t="s">
        <v>1320</v>
      </c>
      <c r="I1945" t="str">
        <f>VLOOKUP($B1945,SOCS_box_taxonomy!$B$2:$Z$948,6,0)</f>
        <v>Eukaryota</v>
      </c>
      <c r="J1945" t="str">
        <f>VLOOKUP($B1945,SOCS_box_taxonomy!$B$2:$Z$948,7,0)</f>
        <v xml:space="preserve"> Metazoa</v>
      </c>
      <c r="K1945" t="str">
        <f>VLOOKUP($B1945,SOCS_box_taxonomy!$B$2:$Z$948,8,0)</f>
        <v xml:space="preserve"> Chordata</v>
      </c>
      <c r="L1945" t="str">
        <f>VLOOKUP($B1945,SOCS_box_taxonomy!$B$2:$Z$948,9,0)</f>
        <v xml:space="preserve"> Craniata</v>
      </c>
      <c r="M1945" t="str">
        <f>VLOOKUP($B1945,SOCS_box_taxonomy!$B$2:$Z$948,10,0)</f>
        <v xml:space="preserve"> Vertebrata</v>
      </c>
      <c r="N1945" t="str">
        <f>VLOOKUP($B1945,SOCS_box_taxonomy!$B$2:$Z$948,11,0)</f>
        <v xml:space="preserve"> Euteleostomi</v>
      </c>
      <c r="O1945" t="str">
        <f>VLOOKUP($B1945,SOCS_box_taxonomy!$B$2:$Z$948,12,0)</f>
        <v>Testudines + Archosauria group</v>
      </c>
      <c r="P1945" t="str">
        <f>VLOOKUP($B1945,SOCS_box_taxonomy!$B$2:$Z$948,13,0)</f>
        <v xml:space="preserve"> Archosauria</v>
      </c>
      <c r="Q1945" t="str">
        <f>VLOOKUP($B1945,SOCS_box_taxonomy!$B$2:$Z$948,14,0)</f>
        <v xml:space="preserve"> Dinosauria</v>
      </c>
      <c r="R1945" t="str">
        <f>VLOOKUP($B1945,SOCS_box_taxonomy!$B$2:$Z$948,15,0)</f>
        <v xml:space="preserve"> Saurischia</v>
      </c>
      <c r="S1945" t="str">
        <f>VLOOKUP($B1945,SOCS_box_taxonomy!$B$2:$Z$948,16,0)</f>
        <v>Theropoda</v>
      </c>
      <c r="T1945" t="str">
        <f>VLOOKUP($B1945,SOCS_box_taxonomy!$B$2:$Z$948,17,0)</f>
        <v xml:space="preserve"> Coelurosauria</v>
      </c>
      <c r="U1945" t="str">
        <f>VLOOKUP($B1945,SOCS_box_taxonomy!$B$2:$Z$948,18,0)</f>
        <v xml:space="preserve"> Aves</v>
      </c>
      <c r="V1945" t="str">
        <f>VLOOKUP($B1945,SOCS_box_taxonomy!$B$2:$Z$948,19,0)</f>
        <v xml:space="preserve"> Neognathae</v>
      </c>
      <c r="W1945" t="str">
        <f>VLOOKUP($B1945,SOCS_box_taxonomy!$B$2:$Z$948,20,0)</f>
        <v xml:space="preserve"> Galliformes</v>
      </c>
      <c r="X1945" t="str">
        <f>VLOOKUP($B1945,SOCS_box_taxonomy!$B$2:$Z$948,21,0)</f>
        <v xml:space="preserve"> Phasianidae</v>
      </c>
      <c r="Y1945" t="str">
        <f>VLOOKUP($B1945,SOCS_box_taxonomy!$B$2:$Z$948,22,0)</f>
        <v>Phasianinae</v>
      </c>
    </row>
    <row r="1946" spans="1:26">
      <c r="A1946" t="s">
        <v>880</v>
      </c>
      <c r="B1946" t="s">
        <v>1931</v>
      </c>
      <c r="C1946">
        <v>264</v>
      </c>
      <c r="D1946" t="s">
        <v>1269</v>
      </c>
      <c r="E1946">
        <v>9</v>
      </c>
      <c r="F1946">
        <v>101</v>
      </c>
      <c r="G1946">
        <v>64467</v>
      </c>
      <c r="H1946" t="s">
        <v>1270</v>
      </c>
      <c r="I1946" t="str">
        <f>VLOOKUP($B1946,SOCS_box_taxonomy!$B$2:$Z$948,6,0)</f>
        <v>Eukaryota</v>
      </c>
      <c r="J1946" t="str">
        <f>VLOOKUP($B1946,SOCS_box_taxonomy!$B$2:$Z$948,7,0)</f>
        <v xml:space="preserve"> Metazoa</v>
      </c>
      <c r="K1946" t="str">
        <f>VLOOKUP($B1946,SOCS_box_taxonomy!$B$2:$Z$948,8,0)</f>
        <v xml:space="preserve"> Chordata</v>
      </c>
      <c r="L1946" t="str">
        <f>VLOOKUP($B1946,SOCS_box_taxonomy!$B$2:$Z$948,9,0)</f>
        <v xml:space="preserve"> Craniata</v>
      </c>
      <c r="M1946" t="str">
        <f>VLOOKUP($B1946,SOCS_box_taxonomy!$B$2:$Z$948,10,0)</f>
        <v xml:space="preserve"> Vertebrata</v>
      </c>
      <c r="N1946" t="str">
        <f>VLOOKUP($B1946,SOCS_box_taxonomy!$B$2:$Z$948,11,0)</f>
        <v xml:space="preserve"> Euteleostomi</v>
      </c>
      <c r="O1946" t="str">
        <f>VLOOKUP($B1946,SOCS_box_taxonomy!$B$2:$Z$948,12,0)</f>
        <v>Testudines + Archosauria group</v>
      </c>
      <c r="P1946" t="str">
        <f>VLOOKUP($B1946,SOCS_box_taxonomy!$B$2:$Z$948,13,0)</f>
        <v xml:space="preserve"> Archosauria</v>
      </c>
      <c r="Q1946" t="str">
        <f>VLOOKUP($B1946,SOCS_box_taxonomy!$B$2:$Z$948,14,0)</f>
        <v xml:space="preserve"> Dinosauria</v>
      </c>
      <c r="R1946" t="str">
        <f>VLOOKUP($B1946,SOCS_box_taxonomy!$B$2:$Z$948,15,0)</f>
        <v xml:space="preserve"> Saurischia</v>
      </c>
      <c r="S1946" t="str">
        <f>VLOOKUP($B1946,SOCS_box_taxonomy!$B$2:$Z$948,16,0)</f>
        <v>Theropoda</v>
      </c>
      <c r="T1946" t="str">
        <f>VLOOKUP($B1946,SOCS_box_taxonomy!$B$2:$Z$948,17,0)</f>
        <v xml:space="preserve"> Coelurosauria</v>
      </c>
      <c r="U1946" t="str">
        <f>VLOOKUP($B1946,SOCS_box_taxonomy!$B$2:$Z$948,18,0)</f>
        <v xml:space="preserve"> Aves</v>
      </c>
      <c r="V1946" t="str">
        <f>VLOOKUP($B1946,SOCS_box_taxonomy!$B$2:$Z$948,19,0)</f>
        <v xml:space="preserve"> Neognathae</v>
      </c>
      <c r="W1946" t="str">
        <f>VLOOKUP($B1946,SOCS_box_taxonomy!$B$2:$Z$948,20,0)</f>
        <v xml:space="preserve"> Galliformes</v>
      </c>
      <c r="X1946" t="str">
        <f>VLOOKUP($B1946,SOCS_box_taxonomy!$B$2:$Z$948,21,0)</f>
        <v xml:space="preserve"> Phasianidae</v>
      </c>
      <c r="Y1946" t="str">
        <f>VLOOKUP($B1946,SOCS_box_taxonomy!$B$2:$Z$948,22,0)</f>
        <v>Phasianinae</v>
      </c>
    </row>
    <row r="1947" spans="1:26">
      <c r="A1947" t="s">
        <v>880</v>
      </c>
      <c r="B1947" t="s">
        <v>1931</v>
      </c>
      <c r="C1947">
        <v>264</v>
      </c>
      <c r="D1947" t="s">
        <v>1269</v>
      </c>
      <c r="E1947">
        <v>75</v>
      </c>
      <c r="F1947">
        <v>194</v>
      </c>
      <c r="G1947">
        <v>64467</v>
      </c>
      <c r="H1947" t="s">
        <v>1270</v>
      </c>
      <c r="I1947" t="str">
        <f>VLOOKUP($B1947,SOCS_box_taxonomy!$B$2:$Z$948,6,0)</f>
        <v>Eukaryota</v>
      </c>
      <c r="J1947" t="str">
        <f>VLOOKUP($B1947,SOCS_box_taxonomy!$B$2:$Z$948,7,0)</f>
        <v xml:space="preserve"> Metazoa</v>
      </c>
      <c r="K1947" t="str">
        <f>VLOOKUP($B1947,SOCS_box_taxonomy!$B$2:$Z$948,8,0)</f>
        <v xml:space="preserve"> Chordata</v>
      </c>
      <c r="L1947" t="str">
        <f>VLOOKUP($B1947,SOCS_box_taxonomy!$B$2:$Z$948,9,0)</f>
        <v xml:space="preserve"> Craniata</v>
      </c>
      <c r="M1947" t="str">
        <f>VLOOKUP($B1947,SOCS_box_taxonomy!$B$2:$Z$948,10,0)</f>
        <v xml:space="preserve"> Vertebrata</v>
      </c>
      <c r="N1947" t="str">
        <f>VLOOKUP($B1947,SOCS_box_taxonomy!$B$2:$Z$948,11,0)</f>
        <v xml:space="preserve"> Euteleostomi</v>
      </c>
      <c r="O1947" t="str">
        <f>VLOOKUP($B1947,SOCS_box_taxonomy!$B$2:$Z$948,12,0)</f>
        <v>Testudines + Archosauria group</v>
      </c>
      <c r="P1947" t="str">
        <f>VLOOKUP($B1947,SOCS_box_taxonomy!$B$2:$Z$948,13,0)</f>
        <v xml:space="preserve"> Archosauria</v>
      </c>
      <c r="Q1947" t="str">
        <f>VLOOKUP($B1947,SOCS_box_taxonomy!$B$2:$Z$948,14,0)</f>
        <v xml:space="preserve"> Dinosauria</v>
      </c>
      <c r="R1947" t="str">
        <f>VLOOKUP($B1947,SOCS_box_taxonomy!$B$2:$Z$948,15,0)</f>
        <v xml:space="preserve"> Saurischia</v>
      </c>
      <c r="S1947" t="str">
        <f>VLOOKUP($B1947,SOCS_box_taxonomy!$B$2:$Z$948,16,0)</f>
        <v>Theropoda</v>
      </c>
      <c r="T1947" t="str">
        <f>VLOOKUP($B1947,SOCS_box_taxonomy!$B$2:$Z$948,17,0)</f>
        <v xml:space="preserve"> Coelurosauria</v>
      </c>
      <c r="U1947" t="str">
        <f>VLOOKUP($B1947,SOCS_box_taxonomy!$B$2:$Z$948,18,0)</f>
        <v xml:space="preserve"> Aves</v>
      </c>
      <c r="V1947" t="str">
        <f>VLOOKUP($B1947,SOCS_box_taxonomy!$B$2:$Z$948,19,0)</f>
        <v xml:space="preserve"> Neognathae</v>
      </c>
      <c r="W1947" t="str">
        <f>VLOOKUP($B1947,SOCS_box_taxonomy!$B$2:$Z$948,20,0)</f>
        <v xml:space="preserve"> Galliformes</v>
      </c>
      <c r="X1947" t="str">
        <f>VLOOKUP($B1947,SOCS_box_taxonomy!$B$2:$Z$948,21,0)</f>
        <v xml:space="preserve"> Phasianidae</v>
      </c>
      <c r="Y1947" t="str">
        <f>VLOOKUP($B1947,SOCS_box_taxonomy!$B$2:$Z$948,22,0)</f>
        <v>Phasianinae</v>
      </c>
    </row>
    <row r="1948" spans="1:26">
      <c r="A1948" t="s">
        <v>880</v>
      </c>
      <c r="B1948" t="s">
        <v>1931</v>
      </c>
      <c r="C1948">
        <v>264</v>
      </c>
      <c r="D1948" t="s">
        <v>21</v>
      </c>
      <c r="E1948">
        <v>223</v>
      </c>
      <c r="F1948">
        <v>262</v>
      </c>
      <c r="G1948">
        <v>1016</v>
      </c>
      <c r="H1948" t="s">
        <v>1265</v>
      </c>
      <c r="I1948" t="str">
        <f>VLOOKUP($B1948,SOCS_box_taxonomy!$B$2:$Z$948,6,0)</f>
        <v>Eukaryota</v>
      </c>
      <c r="J1948" t="str">
        <f>VLOOKUP($B1948,SOCS_box_taxonomy!$B$2:$Z$948,7,0)</f>
        <v xml:space="preserve"> Metazoa</v>
      </c>
      <c r="K1948" t="str">
        <f>VLOOKUP($B1948,SOCS_box_taxonomy!$B$2:$Z$948,8,0)</f>
        <v xml:space="preserve"> Chordata</v>
      </c>
      <c r="L1948" t="str">
        <f>VLOOKUP($B1948,SOCS_box_taxonomy!$B$2:$Z$948,9,0)</f>
        <v xml:space="preserve"> Craniata</v>
      </c>
      <c r="M1948" t="str">
        <f>VLOOKUP($B1948,SOCS_box_taxonomy!$B$2:$Z$948,10,0)</f>
        <v xml:space="preserve"> Vertebrata</v>
      </c>
      <c r="N1948" t="str">
        <f>VLOOKUP($B1948,SOCS_box_taxonomy!$B$2:$Z$948,11,0)</f>
        <v xml:space="preserve"> Euteleostomi</v>
      </c>
      <c r="O1948" t="str">
        <f>VLOOKUP($B1948,SOCS_box_taxonomy!$B$2:$Z$948,12,0)</f>
        <v>Testudines + Archosauria group</v>
      </c>
      <c r="P1948" t="str">
        <f>VLOOKUP($B1948,SOCS_box_taxonomy!$B$2:$Z$948,13,0)</f>
        <v xml:space="preserve"> Archosauria</v>
      </c>
      <c r="Q1948" t="str">
        <f>VLOOKUP($B1948,SOCS_box_taxonomy!$B$2:$Z$948,14,0)</f>
        <v xml:space="preserve"> Dinosauria</v>
      </c>
      <c r="R1948" t="str">
        <f>VLOOKUP($B1948,SOCS_box_taxonomy!$B$2:$Z$948,15,0)</f>
        <v xml:space="preserve"> Saurischia</v>
      </c>
      <c r="S1948" t="str">
        <f>VLOOKUP($B1948,SOCS_box_taxonomy!$B$2:$Z$948,16,0)</f>
        <v>Theropoda</v>
      </c>
      <c r="T1948" t="str">
        <f>VLOOKUP($B1948,SOCS_box_taxonomy!$B$2:$Z$948,17,0)</f>
        <v xml:space="preserve"> Coelurosauria</v>
      </c>
      <c r="U1948" t="str">
        <f>VLOOKUP($B1948,SOCS_box_taxonomy!$B$2:$Z$948,18,0)</f>
        <v xml:space="preserve"> Aves</v>
      </c>
      <c r="V1948" t="str">
        <f>VLOOKUP($B1948,SOCS_box_taxonomy!$B$2:$Z$948,19,0)</f>
        <v xml:space="preserve"> Neognathae</v>
      </c>
      <c r="W1948" t="str">
        <f>VLOOKUP($B1948,SOCS_box_taxonomy!$B$2:$Z$948,20,0)</f>
        <v xml:space="preserve"> Galliformes</v>
      </c>
      <c r="X1948" t="str">
        <f>VLOOKUP($B1948,SOCS_box_taxonomy!$B$2:$Z$948,21,0)</f>
        <v xml:space="preserve"> Phasianidae</v>
      </c>
      <c r="Y1948" t="str">
        <f>VLOOKUP($B1948,SOCS_box_taxonomy!$B$2:$Z$948,22,0)</f>
        <v>Phasianinae</v>
      </c>
      <c r="Z1948">
        <f>$F1948-$E1948+1</f>
        <v>40</v>
      </c>
    </row>
    <row r="1949" spans="1:26">
      <c r="A1949" t="s">
        <v>881</v>
      </c>
      <c r="B1949" t="s">
        <v>1932</v>
      </c>
      <c r="C1949">
        <v>416</v>
      </c>
      <c r="D1949" t="s">
        <v>1269</v>
      </c>
      <c r="E1949">
        <v>21</v>
      </c>
      <c r="F1949">
        <v>134</v>
      </c>
      <c r="G1949">
        <v>64467</v>
      </c>
      <c r="H1949" t="s">
        <v>1270</v>
      </c>
      <c r="I1949" t="str">
        <f>VLOOKUP($B1949,SOCS_box_taxonomy!$B$2:$Z$948,6,0)</f>
        <v>Eukaryota</v>
      </c>
      <c r="J1949" t="str">
        <f>VLOOKUP($B1949,SOCS_box_taxonomy!$B$2:$Z$948,7,0)</f>
        <v xml:space="preserve"> Metazoa</v>
      </c>
      <c r="K1949" t="str">
        <f>VLOOKUP($B1949,SOCS_box_taxonomy!$B$2:$Z$948,8,0)</f>
        <v xml:space="preserve"> Chordata</v>
      </c>
      <c r="L1949" t="str">
        <f>VLOOKUP($B1949,SOCS_box_taxonomy!$B$2:$Z$948,9,0)</f>
        <v xml:space="preserve"> Craniata</v>
      </c>
      <c r="M1949" t="str">
        <f>VLOOKUP($B1949,SOCS_box_taxonomy!$B$2:$Z$948,10,0)</f>
        <v xml:space="preserve"> Vertebrata</v>
      </c>
      <c r="N1949" t="str">
        <f>VLOOKUP($B1949,SOCS_box_taxonomy!$B$2:$Z$948,11,0)</f>
        <v xml:space="preserve"> Euteleostomi</v>
      </c>
      <c r="O1949" t="str">
        <f>VLOOKUP($B1949,SOCS_box_taxonomy!$B$2:$Z$948,12,0)</f>
        <v>Testudines + Archosauria group</v>
      </c>
      <c r="P1949" t="str">
        <f>VLOOKUP($B1949,SOCS_box_taxonomy!$B$2:$Z$948,13,0)</f>
        <v xml:space="preserve"> Archosauria</v>
      </c>
      <c r="Q1949" t="str">
        <f>VLOOKUP($B1949,SOCS_box_taxonomy!$B$2:$Z$948,14,0)</f>
        <v xml:space="preserve"> Dinosauria</v>
      </c>
      <c r="R1949" t="str">
        <f>VLOOKUP($B1949,SOCS_box_taxonomy!$B$2:$Z$948,15,0)</f>
        <v xml:space="preserve"> Saurischia</v>
      </c>
      <c r="S1949" t="str">
        <f>VLOOKUP($B1949,SOCS_box_taxonomy!$B$2:$Z$948,16,0)</f>
        <v>Theropoda</v>
      </c>
      <c r="T1949" t="str">
        <f>VLOOKUP($B1949,SOCS_box_taxonomy!$B$2:$Z$948,17,0)</f>
        <v xml:space="preserve"> Coelurosauria</v>
      </c>
      <c r="U1949" t="str">
        <f>VLOOKUP($B1949,SOCS_box_taxonomy!$B$2:$Z$948,18,0)</f>
        <v xml:space="preserve"> Aves</v>
      </c>
      <c r="V1949" t="str">
        <f>VLOOKUP($B1949,SOCS_box_taxonomy!$B$2:$Z$948,19,0)</f>
        <v xml:space="preserve"> Neognathae</v>
      </c>
      <c r="W1949" t="str">
        <f>VLOOKUP($B1949,SOCS_box_taxonomy!$B$2:$Z$948,20,0)</f>
        <v xml:space="preserve"> Galliformes</v>
      </c>
      <c r="X1949" t="str">
        <f>VLOOKUP($B1949,SOCS_box_taxonomy!$B$2:$Z$948,21,0)</f>
        <v xml:space="preserve"> Phasianidae</v>
      </c>
      <c r="Y1949" t="str">
        <f>VLOOKUP($B1949,SOCS_box_taxonomy!$B$2:$Z$948,22,0)</f>
        <v>Phasianinae</v>
      </c>
    </row>
    <row r="1950" spans="1:26">
      <c r="A1950" t="s">
        <v>881</v>
      </c>
      <c r="B1950" t="s">
        <v>1932</v>
      </c>
      <c r="C1950">
        <v>416</v>
      </c>
      <c r="D1950" t="s">
        <v>1269</v>
      </c>
      <c r="E1950">
        <v>141</v>
      </c>
      <c r="F1950">
        <v>240</v>
      </c>
      <c r="G1950">
        <v>64467</v>
      </c>
      <c r="H1950" t="s">
        <v>1270</v>
      </c>
      <c r="I1950" t="str">
        <f>VLOOKUP($B1950,SOCS_box_taxonomy!$B$2:$Z$948,6,0)</f>
        <v>Eukaryota</v>
      </c>
      <c r="J1950" t="str">
        <f>VLOOKUP($B1950,SOCS_box_taxonomy!$B$2:$Z$948,7,0)</f>
        <v xml:space="preserve"> Metazoa</v>
      </c>
      <c r="K1950" t="str">
        <f>VLOOKUP($B1950,SOCS_box_taxonomy!$B$2:$Z$948,8,0)</f>
        <v xml:space="preserve"> Chordata</v>
      </c>
      <c r="L1950" t="str">
        <f>VLOOKUP($B1950,SOCS_box_taxonomy!$B$2:$Z$948,9,0)</f>
        <v xml:space="preserve"> Craniata</v>
      </c>
      <c r="M1950" t="str">
        <f>VLOOKUP($B1950,SOCS_box_taxonomy!$B$2:$Z$948,10,0)</f>
        <v xml:space="preserve"> Vertebrata</v>
      </c>
      <c r="N1950" t="str">
        <f>VLOOKUP($B1950,SOCS_box_taxonomy!$B$2:$Z$948,11,0)</f>
        <v xml:space="preserve"> Euteleostomi</v>
      </c>
      <c r="O1950" t="str">
        <f>VLOOKUP($B1950,SOCS_box_taxonomy!$B$2:$Z$948,12,0)</f>
        <v>Testudines + Archosauria group</v>
      </c>
      <c r="P1950" t="str">
        <f>VLOOKUP($B1950,SOCS_box_taxonomy!$B$2:$Z$948,13,0)</f>
        <v xml:space="preserve"> Archosauria</v>
      </c>
      <c r="Q1950" t="str">
        <f>VLOOKUP($B1950,SOCS_box_taxonomy!$B$2:$Z$948,14,0)</f>
        <v xml:space="preserve"> Dinosauria</v>
      </c>
      <c r="R1950" t="str">
        <f>VLOOKUP($B1950,SOCS_box_taxonomy!$B$2:$Z$948,15,0)</f>
        <v xml:space="preserve"> Saurischia</v>
      </c>
      <c r="S1950" t="str">
        <f>VLOOKUP($B1950,SOCS_box_taxonomy!$B$2:$Z$948,16,0)</f>
        <v>Theropoda</v>
      </c>
      <c r="T1950" t="str">
        <f>VLOOKUP($B1950,SOCS_box_taxonomy!$B$2:$Z$948,17,0)</f>
        <v xml:space="preserve"> Coelurosauria</v>
      </c>
      <c r="U1950" t="str">
        <f>VLOOKUP($B1950,SOCS_box_taxonomy!$B$2:$Z$948,18,0)</f>
        <v xml:space="preserve"> Aves</v>
      </c>
      <c r="V1950" t="str">
        <f>VLOOKUP($B1950,SOCS_box_taxonomy!$B$2:$Z$948,19,0)</f>
        <v xml:space="preserve"> Neognathae</v>
      </c>
      <c r="W1950" t="str">
        <f>VLOOKUP($B1950,SOCS_box_taxonomy!$B$2:$Z$948,20,0)</f>
        <v xml:space="preserve"> Galliformes</v>
      </c>
      <c r="X1950" t="str">
        <f>VLOOKUP($B1950,SOCS_box_taxonomy!$B$2:$Z$948,21,0)</f>
        <v xml:space="preserve"> Phasianidae</v>
      </c>
      <c r="Y1950" t="str">
        <f>VLOOKUP($B1950,SOCS_box_taxonomy!$B$2:$Z$948,22,0)</f>
        <v>Phasianinae</v>
      </c>
    </row>
    <row r="1951" spans="1:26">
      <c r="A1951" t="s">
        <v>881</v>
      </c>
      <c r="B1951" t="s">
        <v>1932</v>
      </c>
      <c r="C1951">
        <v>416</v>
      </c>
      <c r="D1951" t="s">
        <v>1269</v>
      </c>
      <c r="E1951">
        <v>217</v>
      </c>
      <c r="F1951">
        <v>310</v>
      </c>
      <c r="G1951">
        <v>64467</v>
      </c>
      <c r="H1951" t="s">
        <v>1270</v>
      </c>
      <c r="I1951" t="str">
        <f>VLOOKUP($B1951,SOCS_box_taxonomy!$B$2:$Z$948,6,0)</f>
        <v>Eukaryota</v>
      </c>
      <c r="J1951" t="str">
        <f>VLOOKUP($B1951,SOCS_box_taxonomy!$B$2:$Z$948,7,0)</f>
        <v xml:space="preserve"> Metazoa</v>
      </c>
      <c r="K1951" t="str">
        <f>VLOOKUP($B1951,SOCS_box_taxonomy!$B$2:$Z$948,8,0)</f>
        <v xml:space="preserve"> Chordata</v>
      </c>
      <c r="L1951" t="str">
        <f>VLOOKUP($B1951,SOCS_box_taxonomy!$B$2:$Z$948,9,0)</f>
        <v xml:space="preserve"> Craniata</v>
      </c>
      <c r="M1951" t="str">
        <f>VLOOKUP($B1951,SOCS_box_taxonomy!$B$2:$Z$948,10,0)</f>
        <v xml:space="preserve"> Vertebrata</v>
      </c>
      <c r="N1951" t="str">
        <f>VLOOKUP($B1951,SOCS_box_taxonomy!$B$2:$Z$948,11,0)</f>
        <v xml:space="preserve"> Euteleostomi</v>
      </c>
      <c r="O1951" t="str">
        <f>VLOOKUP($B1951,SOCS_box_taxonomy!$B$2:$Z$948,12,0)</f>
        <v>Testudines + Archosauria group</v>
      </c>
      <c r="P1951" t="str">
        <f>VLOOKUP($B1951,SOCS_box_taxonomy!$B$2:$Z$948,13,0)</f>
        <v xml:space="preserve"> Archosauria</v>
      </c>
      <c r="Q1951" t="str">
        <f>VLOOKUP($B1951,SOCS_box_taxonomy!$B$2:$Z$948,14,0)</f>
        <v xml:space="preserve"> Dinosauria</v>
      </c>
      <c r="R1951" t="str">
        <f>VLOOKUP($B1951,SOCS_box_taxonomy!$B$2:$Z$948,15,0)</f>
        <v xml:space="preserve"> Saurischia</v>
      </c>
      <c r="S1951" t="str">
        <f>VLOOKUP($B1951,SOCS_box_taxonomy!$B$2:$Z$948,16,0)</f>
        <v>Theropoda</v>
      </c>
      <c r="T1951" t="str">
        <f>VLOOKUP($B1951,SOCS_box_taxonomy!$B$2:$Z$948,17,0)</f>
        <v xml:space="preserve"> Coelurosauria</v>
      </c>
      <c r="U1951" t="str">
        <f>VLOOKUP($B1951,SOCS_box_taxonomy!$B$2:$Z$948,18,0)</f>
        <v xml:space="preserve"> Aves</v>
      </c>
      <c r="V1951" t="str">
        <f>VLOOKUP($B1951,SOCS_box_taxonomy!$B$2:$Z$948,19,0)</f>
        <v xml:space="preserve"> Neognathae</v>
      </c>
      <c r="W1951" t="str">
        <f>VLOOKUP($B1951,SOCS_box_taxonomy!$B$2:$Z$948,20,0)</f>
        <v xml:space="preserve"> Galliformes</v>
      </c>
      <c r="X1951" t="str">
        <f>VLOOKUP($B1951,SOCS_box_taxonomy!$B$2:$Z$948,21,0)</f>
        <v xml:space="preserve"> Phasianidae</v>
      </c>
      <c r="Y1951" t="str">
        <f>VLOOKUP($B1951,SOCS_box_taxonomy!$B$2:$Z$948,22,0)</f>
        <v>Phasianinae</v>
      </c>
    </row>
    <row r="1952" spans="1:26">
      <c r="A1952" t="s">
        <v>881</v>
      </c>
      <c r="B1952" t="s">
        <v>1932</v>
      </c>
      <c r="C1952">
        <v>416</v>
      </c>
      <c r="D1952" t="s">
        <v>21</v>
      </c>
      <c r="E1952">
        <v>371</v>
      </c>
      <c r="F1952">
        <v>410</v>
      </c>
      <c r="G1952">
        <v>1016</v>
      </c>
      <c r="H1952" t="s">
        <v>1265</v>
      </c>
      <c r="I1952" t="str">
        <f>VLOOKUP($B1952,SOCS_box_taxonomy!$B$2:$Z$948,6,0)</f>
        <v>Eukaryota</v>
      </c>
      <c r="J1952" t="str">
        <f>VLOOKUP($B1952,SOCS_box_taxonomy!$B$2:$Z$948,7,0)</f>
        <v xml:space="preserve"> Metazoa</v>
      </c>
      <c r="K1952" t="str">
        <f>VLOOKUP($B1952,SOCS_box_taxonomy!$B$2:$Z$948,8,0)</f>
        <v xml:space="preserve"> Chordata</v>
      </c>
      <c r="L1952" t="str">
        <f>VLOOKUP($B1952,SOCS_box_taxonomy!$B$2:$Z$948,9,0)</f>
        <v xml:space="preserve"> Craniata</v>
      </c>
      <c r="M1952" t="str">
        <f>VLOOKUP($B1952,SOCS_box_taxonomy!$B$2:$Z$948,10,0)</f>
        <v xml:space="preserve"> Vertebrata</v>
      </c>
      <c r="N1952" t="str">
        <f>VLOOKUP($B1952,SOCS_box_taxonomy!$B$2:$Z$948,11,0)</f>
        <v xml:space="preserve"> Euteleostomi</v>
      </c>
      <c r="O1952" t="str">
        <f>VLOOKUP($B1952,SOCS_box_taxonomy!$B$2:$Z$948,12,0)</f>
        <v>Testudines + Archosauria group</v>
      </c>
      <c r="P1952" t="str">
        <f>VLOOKUP($B1952,SOCS_box_taxonomy!$B$2:$Z$948,13,0)</f>
        <v xml:space="preserve"> Archosauria</v>
      </c>
      <c r="Q1952" t="str">
        <f>VLOOKUP($B1952,SOCS_box_taxonomy!$B$2:$Z$948,14,0)</f>
        <v xml:space="preserve"> Dinosauria</v>
      </c>
      <c r="R1952" t="str">
        <f>VLOOKUP($B1952,SOCS_box_taxonomy!$B$2:$Z$948,15,0)</f>
        <v xml:space="preserve"> Saurischia</v>
      </c>
      <c r="S1952" t="str">
        <f>VLOOKUP($B1952,SOCS_box_taxonomy!$B$2:$Z$948,16,0)</f>
        <v>Theropoda</v>
      </c>
      <c r="T1952" t="str">
        <f>VLOOKUP($B1952,SOCS_box_taxonomy!$B$2:$Z$948,17,0)</f>
        <v xml:space="preserve"> Coelurosauria</v>
      </c>
      <c r="U1952" t="str">
        <f>VLOOKUP($B1952,SOCS_box_taxonomy!$B$2:$Z$948,18,0)</f>
        <v xml:space="preserve"> Aves</v>
      </c>
      <c r="V1952" t="str">
        <f>VLOOKUP($B1952,SOCS_box_taxonomy!$B$2:$Z$948,19,0)</f>
        <v xml:space="preserve"> Neognathae</v>
      </c>
      <c r="W1952" t="str">
        <f>VLOOKUP($B1952,SOCS_box_taxonomy!$B$2:$Z$948,20,0)</f>
        <v xml:space="preserve"> Galliformes</v>
      </c>
      <c r="X1952" t="str">
        <f>VLOOKUP($B1952,SOCS_box_taxonomy!$B$2:$Z$948,21,0)</f>
        <v xml:space="preserve"> Phasianidae</v>
      </c>
      <c r="Y1952" t="str">
        <f>VLOOKUP($B1952,SOCS_box_taxonomy!$B$2:$Z$948,22,0)</f>
        <v>Phasianinae</v>
      </c>
      <c r="Z1952">
        <f>$F1952-$E1952+1</f>
        <v>40</v>
      </c>
    </row>
    <row r="1953" spans="1:26">
      <c r="A1953" t="s">
        <v>882</v>
      </c>
      <c r="B1953" t="s">
        <v>1933</v>
      </c>
      <c r="C1953">
        <v>153</v>
      </c>
      <c r="D1953" t="s">
        <v>1286</v>
      </c>
      <c r="E1953">
        <v>2</v>
      </c>
      <c r="F1953">
        <v>74</v>
      </c>
      <c r="G1953">
        <v>4403</v>
      </c>
      <c r="H1953" t="s">
        <v>1287</v>
      </c>
      <c r="I1953" t="str">
        <f>VLOOKUP($B1953,SOCS_box_taxonomy!$B$2:$Z$948,6,0)</f>
        <v>Eukaryota</v>
      </c>
      <c r="J1953" t="str">
        <f>VLOOKUP($B1953,SOCS_box_taxonomy!$B$2:$Z$948,7,0)</f>
        <v xml:space="preserve"> Metazoa</v>
      </c>
      <c r="K1953" t="str">
        <f>VLOOKUP($B1953,SOCS_box_taxonomy!$B$2:$Z$948,8,0)</f>
        <v xml:space="preserve"> Chordata</v>
      </c>
      <c r="L1953" t="str">
        <f>VLOOKUP($B1953,SOCS_box_taxonomy!$B$2:$Z$948,9,0)</f>
        <v xml:space="preserve"> Craniata</v>
      </c>
      <c r="M1953" t="str">
        <f>VLOOKUP($B1953,SOCS_box_taxonomy!$B$2:$Z$948,10,0)</f>
        <v xml:space="preserve"> Vertebrata</v>
      </c>
      <c r="N1953" t="str">
        <f>VLOOKUP($B1953,SOCS_box_taxonomy!$B$2:$Z$948,11,0)</f>
        <v xml:space="preserve"> Euteleostomi</v>
      </c>
      <c r="O1953" t="str">
        <f>VLOOKUP($B1953,SOCS_box_taxonomy!$B$2:$Z$948,12,0)</f>
        <v>Testudines + Archosauria group</v>
      </c>
      <c r="P1953" t="str">
        <f>VLOOKUP($B1953,SOCS_box_taxonomy!$B$2:$Z$948,13,0)</f>
        <v xml:space="preserve"> Archosauria</v>
      </c>
      <c r="Q1953" t="str">
        <f>VLOOKUP($B1953,SOCS_box_taxonomy!$B$2:$Z$948,14,0)</f>
        <v xml:space="preserve"> Dinosauria</v>
      </c>
      <c r="R1953" t="str">
        <f>VLOOKUP($B1953,SOCS_box_taxonomy!$B$2:$Z$948,15,0)</f>
        <v xml:space="preserve"> Saurischia</v>
      </c>
      <c r="S1953" t="str">
        <f>VLOOKUP($B1953,SOCS_box_taxonomy!$B$2:$Z$948,16,0)</f>
        <v>Theropoda</v>
      </c>
      <c r="T1953" t="str">
        <f>VLOOKUP($B1953,SOCS_box_taxonomy!$B$2:$Z$948,17,0)</f>
        <v xml:space="preserve"> Coelurosauria</v>
      </c>
      <c r="U1953" t="str">
        <f>VLOOKUP($B1953,SOCS_box_taxonomy!$B$2:$Z$948,18,0)</f>
        <v xml:space="preserve"> Aves</v>
      </c>
      <c r="V1953" t="str">
        <f>VLOOKUP($B1953,SOCS_box_taxonomy!$B$2:$Z$948,19,0)</f>
        <v xml:space="preserve"> Neognathae</v>
      </c>
      <c r="W1953" t="str">
        <f>VLOOKUP($B1953,SOCS_box_taxonomy!$B$2:$Z$948,20,0)</f>
        <v xml:space="preserve"> Galliformes</v>
      </c>
      <c r="X1953" t="str">
        <f>VLOOKUP($B1953,SOCS_box_taxonomy!$B$2:$Z$948,21,0)</f>
        <v xml:space="preserve"> Phasianidae</v>
      </c>
      <c r="Y1953" t="str">
        <f>VLOOKUP($B1953,SOCS_box_taxonomy!$B$2:$Z$948,22,0)</f>
        <v>Phasianinae</v>
      </c>
    </row>
    <row r="1954" spans="1:26">
      <c r="A1954" t="s">
        <v>882</v>
      </c>
      <c r="B1954" t="s">
        <v>1933</v>
      </c>
      <c r="C1954">
        <v>153</v>
      </c>
      <c r="D1954" t="s">
        <v>21</v>
      </c>
      <c r="E1954">
        <v>113</v>
      </c>
      <c r="F1954">
        <v>149</v>
      </c>
      <c r="G1954">
        <v>1016</v>
      </c>
      <c r="H1954" t="s">
        <v>1265</v>
      </c>
      <c r="I1954" t="str">
        <f>VLOOKUP($B1954,SOCS_box_taxonomy!$B$2:$Z$948,6,0)</f>
        <v>Eukaryota</v>
      </c>
      <c r="J1954" t="str">
        <f>VLOOKUP($B1954,SOCS_box_taxonomy!$B$2:$Z$948,7,0)</f>
        <v xml:space="preserve"> Metazoa</v>
      </c>
      <c r="K1954" t="str">
        <f>VLOOKUP($B1954,SOCS_box_taxonomy!$B$2:$Z$948,8,0)</f>
        <v xml:space="preserve"> Chordata</v>
      </c>
      <c r="L1954" t="str">
        <f>VLOOKUP($B1954,SOCS_box_taxonomy!$B$2:$Z$948,9,0)</f>
        <v xml:space="preserve"> Craniata</v>
      </c>
      <c r="M1954" t="str">
        <f>VLOOKUP($B1954,SOCS_box_taxonomy!$B$2:$Z$948,10,0)</f>
        <v xml:space="preserve"> Vertebrata</v>
      </c>
      <c r="N1954" t="str">
        <f>VLOOKUP($B1954,SOCS_box_taxonomy!$B$2:$Z$948,11,0)</f>
        <v xml:space="preserve"> Euteleostomi</v>
      </c>
      <c r="O1954" t="str">
        <f>VLOOKUP($B1954,SOCS_box_taxonomy!$B$2:$Z$948,12,0)</f>
        <v>Testudines + Archosauria group</v>
      </c>
      <c r="P1954" t="str">
        <f>VLOOKUP($B1954,SOCS_box_taxonomy!$B$2:$Z$948,13,0)</f>
        <v xml:space="preserve"> Archosauria</v>
      </c>
      <c r="Q1954" t="str">
        <f>VLOOKUP($B1954,SOCS_box_taxonomy!$B$2:$Z$948,14,0)</f>
        <v xml:space="preserve"> Dinosauria</v>
      </c>
      <c r="R1954" t="str">
        <f>VLOOKUP($B1954,SOCS_box_taxonomy!$B$2:$Z$948,15,0)</f>
        <v xml:space="preserve"> Saurischia</v>
      </c>
      <c r="S1954" t="str">
        <f>VLOOKUP($B1954,SOCS_box_taxonomy!$B$2:$Z$948,16,0)</f>
        <v>Theropoda</v>
      </c>
      <c r="T1954" t="str">
        <f>VLOOKUP($B1954,SOCS_box_taxonomy!$B$2:$Z$948,17,0)</f>
        <v xml:space="preserve"> Coelurosauria</v>
      </c>
      <c r="U1954" t="str">
        <f>VLOOKUP($B1954,SOCS_box_taxonomy!$B$2:$Z$948,18,0)</f>
        <v xml:space="preserve"> Aves</v>
      </c>
      <c r="V1954" t="str">
        <f>VLOOKUP($B1954,SOCS_box_taxonomy!$B$2:$Z$948,19,0)</f>
        <v xml:space="preserve"> Neognathae</v>
      </c>
      <c r="W1954" t="str">
        <f>VLOOKUP($B1954,SOCS_box_taxonomy!$B$2:$Z$948,20,0)</f>
        <v xml:space="preserve"> Galliformes</v>
      </c>
      <c r="X1954" t="str">
        <f>VLOOKUP($B1954,SOCS_box_taxonomy!$B$2:$Z$948,21,0)</f>
        <v xml:space="preserve"> Phasianidae</v>
      </c>
      <c r="Y1954" t="str">
        <f>VLOOKUP($B1954,SOCS_box_taxonomy!$B$2:$Z$948,22,0)</f>
        <v>Phasianinae</v>
      </c>
      <c r="Z1954">
        <f>$F1954-$E1954+1</f>
        <v>37</v>
      </c>
    </row>
    <row r="1955" spans="1:26">
      <c r="A1955" t="s">
        <v>883</v>
      </c>
      <c r="B1955" t="s">
        <v>1934</v>
      </c>
      <c r="C1955">
        <v>264</v>
      </c>
      <c r="D1955" t="s">
        <v>1269</v>
      </c>
      <c r="E1955">
        <v>139</v>
      </c>
      <c r="F1955">
        <v>229</v>
      </c>
      <c r="G1955">
        <v>64467</v>
      </c>
      <c r="H1955" t="s">
        <v>1270</v>
      </c>
      <c r="I1955" t="str">
        <f>VLOOKUP($B1955,SOCS_box_taxonomy!$B$2:$Z$948,6,0)</f>
        <v>Eukaryota</v>
      </c>
      <c r="J1955" t="str">
        <f>VLOOKUP($B1955,SOCS_box_taxonomy!$B$2:$Z$948,7,0)</f>
        <v xml:space="preserve"> Metazoa</v>
      </c>
      <c r="K1955" t="str">
        <f>VLOOKUP($B1955,SOCS_box_taxonomy!$B$2:$Z$948,8,0)</f>
        <v xml:space="preserve"> Chordata</v>
      </c>
      <c r="L1955" t="str">
        <f>VLOOKUP($B1955,SOCS_box_taxonomy!$B$2:$Z$948,9,0)</f>
        <v xml:space="preserve"> Craniata</v>
      </c>
      <c r="M1955" t="str">
        <f>VLOOKUP($B1955,SOCS_box_taxonomy!$B$2:$Z$948,10,0)</f>
        <v xml:space="preserve"> Vertebrata</v>
      </c>
      <c r="N1955" t="str">
        <f>VLOOKUP($B1955,SOCS_box_taxonomy!$B$2:$Z$948,11,0)</f>
        <v xml:space="preserve"> Euteleostomi</v>
      </c>
      <c r="O1955" t="str">
        <f>VLOOKUP($B1955,SOCS_box_taxonomy!$B$2:$Z$948,12,0)</f>
        <v>Testudines + Archosauria group</v>
      </c>
      <c r="P1955" t="str">
        <f>VLOOKUP($B1955,SOCS_box_taxonomy!$B$2:$Z$948,13,0)</f>
        <v xml:space="preserve"> Archosauria</v>
      </c>
      <c r="Q1955" t="str">
        <f>VLOOKUP($B1955,SOCS_box_taxonomy!$B$2:$Z$948,14,0)</f>
        <v xml:space="preserve"> Dinosauria</v>
      </c>
      <c r="R1955" t="str">
        <f>VLOOKUP($B1955,SOCS_box_taxonomy!$B$2:$Z$948,15,0)</f>
        <v xml:space="preserve"> Saurischia</v>
      </c>
      <c r="S1955" t="str">
        <f>VLOOKUP($B1955,SOCS_box_taxonomy!$B$2:$Z$948,16,0)</f>
        <v>Theropoda</v>
      </c>
      <c r="T1955" t="str">
        <f>VLOOKUP($B1955,SOCS_box_taxonomy!$B$2:$Z$948,17,0)</f>
        <v xml:space="preserve"> Coelurosauria</v>
      </c>
      <c r="U1955" t="str">
        <f>VLOOKUP($B1955,SOCS_box_taxonomy!$B$2:$Z$948,18,0)</f>
        <v xml:space="preserve"> Aves</v>
      </c>
      <c r="V1955" t="str">
        <f>VLOOKUP($B1955,SOCS_box_taxonomy!$B$2:$Z$948,19,0)</f>
        <v xml:space="preserve"> Neognathae</v>
      </c>
      <c r="W1955" t="str">
        <f>VLOOKUP($B1955,SOCS_box_taxonomy!$B$2:$Z$948,20,0)</f>
        <v xml:space="preserve"> Galliformes</v>
      </c>
      <c r="X1955" t="str">
        <f>VLOOKUP($B1955,SOCS_box_taxonomy!$B$2:$Z$948,21,0)</f>
        <v xml:space="preserve"> Phasianidae</v>
      </c>
      <c r="Y1955" t="str">
        <f>VLOOKUP($B1955,SOCS_box_taxonomy!$B$2:$Z$948,22,0)</f>
        <v>Phasianinae</v>
      </c>
    </row>
    <row r="1956" spans="1:26">
      <c r="A1956" t="s">
        <v>883</v>
      </c>
      <c r="B1956" t="s">
        <v>1934</v>
      </c>
      <c r="C1956">
        <v>264</v>
      </c>
      <c r="D1956" t="s">
        <v>1269</v>
      </c>
      <c r="E1956">
        <v>8</v>
      </c>
      <c r="F1956">
        <v>99</v>
      </c>
      <c r="G1956">
        <v>64467</v>
      </c>
      <c r="H1956" t="s">
        <v>1270</v>
      </c>
      <c r="I1956" t="str">
        <f>VLOOKUP($B1956,SOCS_box_taxonomy!$B$2:$Z$948,6,0)</f>
        <v>Eukaryota</v>
      </c>
      <c r="J1956" t="str">
        <f>VLOOKUP($B1956,SOCS_box_taxonomy!$B$2:$Z$948,7,0)</f>
        <v xml:space="preserve"> Metazoa</v>
      </c>
      <c r="K1956" t="str">
        <f>VLOOKUP($B1956,SOCS_box_taxonomy!$B$2:$Z$948,8,0)</f>
        <v xml:space="preserve"> Chordata</v>
      </c>
      <c r="L1956" t="str">
        <f>VLOOKUP($B1956,SOCS_box_taxonomy!$B$2:$Z$948,9,0)</f>
        <v xml:space="preserve"> Craniata</v>
      </c>
      <c r="M1956" t="str">
        <f>VLOOKUP($B1956,SOCS_box_taxonomy!$B$2:$Z$948,10,0)</f>
        <v xml:space="preserve"> Vertebrata</v>
      </c>
      <c r="N1956" t="str">
        <f>VLOOKUP($B1956,SOCS_box_taxonomy!$B$2:$Z$948,11,0)</f>
        <v xml:space="preserve"> Euteleostomi</v>
      </c>
      <c r="O1956" t="str">
        <f>VLOOKUP($B1956,SOCS_box_taxonomy!$B$2:$Z$948,12,0)</f>
        <v>Testudines + Archosauria group</v>
      </c>
      <c r="P1956" t="str">
        <f>VLOOKUP($B1956,SOCS_box_taxonomy!$B$2:$Z$948,13,0)</f>
        <v xml:space="preserve"> Archosauria</v>
      </c>
      <c r="Q1956" t="str">
        <f>VLOOKUP($B1956,SOCS_box_taxonomy!$B$2:$Z$948,14,0)</f>
        <v xml:space="preserve"> Dinosauria</v>
      </c>
      <c r="R1956" t="str">
        <f>VLOOKUP($B1956,SOCS_box_taxonomy!$B$2:$Z$948,15,0)</f>
        <v xml:space="preserve"> Saurischia</v>
      </c>
      <c r="S1956" t="str">
        <f>VLOOKUP($B1956,SOCS_box_taxonomy!$B$2:$Z$948,16,0)</f>
        <v>Theropoda</v>
      </c>
      <c r="T1956" t="str">
        <f>VLOOKUP($B1956,SOCS_box_taxonomy!$B$2:$Z$948,17,0)</f>
        <v xml:space="preserve"> Coelurosauria</v>
      </c>
      <c r="U1956" t="str">
        <f>VLOOKUP($B1956,SOCS_box_taxonomy!$B$2:$Z$948,18,0)</f>
        <v xml:space="preserve"> Aves</v>
      </c>
      <c r="V1956" t="str">
        <f>VLOOKUP($B1956,SOCS_box_taxonomy!$B$2:$Z$948,19,0)</f>
        <v xml:space="preserve"> Neognathae</v>
      </c>
      <c r="W1956" t="str">
        <f>VLOOKUP($B1956,SOCS_box_taxonomy!$B$2:$Z$948,20,0)</f>
        <v xml:space="preserve"> Galliformes</v>
      </c>
      <c r="X1956" t="str">
        <f>VLOOKUP($B1956,SOCS_box_taxonomy!$B$2:$Z$948,21,0)</f>
        <v xml:space="preserve"> Phasianidae</v>
      </c>
      <c r="Y1956" t="str">
        <f>VLOOKUP($B1956,SOCS_box_taxonomy!$B$2:$Z$948,22,0)</f>
        <v>Phasianinae</v>
      </c>
    </row>
    <row r="1957" spans="1:26">
      <c r="A1957" t="s">
        <v>883</v>
      </c>
      <c r="B1957" t="s">
        <v>1934</v>
      </c>
      <c r="C1957">
        <v>264</v>
      </c>
      <c r="D1957" t="s">
        <v>1269</v>
      </c>
      <c r="E1957">
        <v>97</v>
      </c>
      <c r="F1957">
        <v>166</v>
      </c>
      <c r="G1957">
        <v>64467</v>
      </c>
      <c r="H1957" t="s">
        <v>1270</v>
      </c>
      <c r="I1957" t="str">
        <f>VLOOKUP($B1957,SOCS_box_taxonomy!$B$2:$Z$948,6,0)</f>
        <v>Eukaryota</v>
      </c>
      <c r="J1957" t="str">
        <f>VLOOKUP($B1957,SOCS_box_taxonomy!$B$2:$Z$948,7,0)</f>
        <v xml:space="preserve"> Metazoa</v>
      </c>
      <c r="K1957" t="str">
        <f>VLOOKUP($B1957,SOCS_box_taxonomy!$B$2:$Z$948,8,0)</f>
        <v xml:space="preserve"> Chordata</v>
      </c>
      <c r="L1957" t="str">
        <f>VLOOKUP($B1957,SOCS_box_taxonomy!$B$2:$Z$948,9,0)</f>
        <v xml:space="preserve"> Craniata</v>
      </c>
      <c r="M1957" t="str">
        <f>VLOOKUP($B1957,SOCS_box_taxonomy!$B$2:$Z$948,10,0)</f>
        <v xml:space="preserve"> Vertebrata</v>
      </c>
      <c r="N1957" t="str">
        <f>VLOOKUP($B1957,SOCS_box_taxonomy!$B$2:$Z$948,11,0)</f>
        <v xml:space="preserve"> Euteleostomi</v>
      </c>
      <c r="O1957" t="str">
        <f>VLOOKUP($B1957,SOCS_box_taxonomy!$B$2:$Z$948,12,0)</f>
        <v>Testudines + Archosauria group</v>
      </c>
      <c r="P1957" t="str">
        <f>VLOOKUP($B1957,SOCS_box_taxonomy!$B$2:$Z$948,13,0)</f>
        <v xml:space="preserve"> Archosauria</v>
      </c>
      <c r="Q1957" t="str">
        <f>VLOOKUP($B1957,SOCS_box_taxonomy!$B$2:$Z$948,14,0)</f>
        <v xml:space="preserve"> Dinosauria</v>
      </c>
      <c r="R1957" t="str">
        <f>VLOOKUP($B1957,SOCS_box_taxonomy!$B$2:$Z$948,15,0)</f>
        <v xml:space="preserve"> Saurischia</v>
      </c>
      <c r="S1957" t="str">
        <f>VLOOKUP($B1957,SOCS_box_taxonomy!$B$2:$Z$948,16,0)</f>
        <v>Theropoda</v>
      </c>
      <c r="T1957" t="str">
        <f>VLOOKUP($B1957,SOCS_box_taxonomy!$B$2:$Z$948,17,0)</f>
        <v xml:space="preserve"> Coelurosauria</v>
      </c>
      <c r="U1957" t="str">
        <f>VLOOKUP($B1957,SOCS_box_taxonomy!$B$2:$Z$948,18,0)</f>
        <v xml:space="preserve"> Aves</v>
      </c>
      <c r="V1957" t="str">
        <f>VLOOKUP($B1957,SOCS_box_taxonomy!$B$2:$Z$948,19,0)</f>
        <v xml:space="preserve"> Neognathae</v>
      </c>
      <c r="W1957" t="str">
        <f>VLOOKUP($B1957,SOCS_box_taxonomy!$B$2:$Z$948,20,0)</f>
        <v xml:space="preserve"> Galliformes</v>
      </c>
      <c r="X1957" t="str">
        <f>VLOOKUP($B1957,SOCS_box_taxonomy!$B$2:$Z$948,21,0)</f>
        <v xml:space="preserve"> Phasianidae</v>
      </c>
      <c r="Y1957" t="str">
        <f>VLOOKUP($B1957,SOCS_box_taxonomy!$B$2:$Z$948,22,0)</f>
        <v>Phasianinae</v>
      </c>
    </row>
    <row r="1958" spans="1:26">
      <c r="A1958" t="s">
        <v>883</v>
      </c>
      <c r="B1958" t="s">
        <v>1934</v>
      </c>
      <c r="C1958">
        <v>264</v>
      </c>
      <c r="D1958" t="s">
        <v>21</v>
      </c>
      <c r="E1958">
        <v>225</v>
      </c>
      <c r="F1958">
        <v>264</v>
      </c>
      <c r="G1958">
        <v>1016</v>
      </c>
      <c r="H1958" t="s">
        <v>1265</v>
      </c>
      <c r="I1958" t="str">
        <f>VLOOKUP($B1958,SOCS_box_taxonomy!$B$2:$Z$948,6,0)</f>
        <v>Eukaryota</v>
      </c>
      <c r="J1958" t="str">
        <f>VLOOKUP($B1958,SOCS_box_taxonomy!$B$2:$Z$948,7,0)</f>
        <v xml:space="preserve"> Metazoa</v>
      </c>
      <c r="K1958" t="str">
        <f>VLOOKUP($B1958,SOCS_box_taxonomy!$B$2:$Z$948,8,0)</f>
        <v xml:space="preserve"> Chordata</v>
      </c>
      <c r="L1958" t="str">
        <f>VLOOKUP($B1958,SOCS_box_taxonomy!$B$2:$Z$948,9,0)</f>
        <v xml:space="preserve"> Craniata</v>
      </c>
      <c r="M1958" t="str">
        <f>VLOOKUP($B1958,SOCS_box_taxonomy!$B$2:$Z$948,10,0)</f>
        <v xml:space="preserve"> Vertebrata</v>
      </c>
      <c r="N1958" t="str">
        <f>VLOOKUP($B1958,SOCS_box_taxonomy!$B$2:$Z$948,11,0)</f>
        <v xml:space="preserve"> Euteleostomi</v>
      </c>
      <c r="O1958" t="str">
        <f>VLOOKUP($B1958,SOCS_box_taxonomy!$B$2:$Z$948,12,0)</f>
        <v>Testudines + Archosauria group</v>
      </c>
      <c r="P1958" t="str">
        <f>VLOOKUP($B1958,SOCS_box_taxonomy!$B$2:$Z$948,13,0)</f>
        <v xml:space="preserve"> Archosauria</v>
      </c>
      <c r="Q1958" t="str">
        <f>VLOOKUP($B1958,SOCS_box_taxonomy!$B$2:$Z$948,14,0)</f>
        <v xml:space="preserve"> Dinosauria</v>
      </c>
      <c r="R1958" t="str">
        <f>VLOOKUP($B1958,SOCS_box_taxonomy!$B$2:$Z$948,15,0)</f>
        <v xml:space="preserve"> Saurischia</v>
      </c>
      <c r="S1958" t="str">
        <f>VLOOKUP($B1958,SOCS_box_taxonomy!$B$2:$Z$948,16,0)</f>
        <v>Theropoda</v>
      </c>
      <c r="T1958" t="str">
        <f>VLOOKUP($B1958,SOCS_box_taxonomy!$B$2:$Z$948,17,0)</f>
        <v xml:space="preserve"> Coelurosauria</v>
      </c>
      <c r="U1958" t="str">
        <f>VLOOKUP($B1958,SOCS_box_taxonomy!$B$2:$Z$948,18,0)</f>
        <v xml:space="preserve"> Aves</v>
      </c>
      <c r="V1958" t="str">
        <f>VLOOKUP($B1958,SOCS_box_taxonomy!$B$2:$Z$948,19,0)</f>
        <v xml:space="preserve"> Neognathae</v>
      </c>
      <c r="W1958" t="str">
        <f>VLOOKUP($B1958,SOCS_box_taxonomy!$B$2:$Z$948,20,0)</f>
        <v xml:space="preserve"> Galliformes</v>
      </c>
      <c r="X1958" t="str">
        <f>VLOOKUP($B1958,SOCS_box_taxonomy!$B$2:$Z$948,21,0)</f>
        <v xml:space="preserve"> Phasianidae</v>
      </c>
      <c r="Y1958" t="str">
        <f>VLOOKUP($B1958,SOCS_box_taxonomy!$B$2:$Z$948,22,0)</f>
        <v>Phasianinae</v>
      </c>
      <c r="Z1958">
        <f>$F1958-$E1958+1</f>
        <v>40</v>
      </c>
    </row>
    <row r="1959" spans="1:26">
      <c r="A1959" t="s">
        <v>884</v>
      </c>
      <c r="B1959" t="s">
        <v>1935</v>
      </c>
      <c r="C1959">
        <v>404</v>
      </c>
      <c r="D1959" t="s">
        <v>21</v>
      </c>
      <c r="E1959">
        <v>366</v>
      </c>
      <c r="F1959">
        <v>402</v>
      </c>
      <c r="G1959">
        <v>1016</v>
      </c>
      <c r="H1959" t="s">
        <v>1265</v>
      </c>
      <c r="I1959" t="str">
        <f>VLOOKUP($B1959,SOCS_box_taxonomy!$B$2:$Z$948,6,0)</f>
        <v>Eukaryota</v>
      </c>
      <c r="J1959" t="str">
        <f>VLOOKUP($B1959,SOCS_box_taxonomy!$B$2:$Z$948,7,0)</f>
        <v xml:space="preserve"> Metazoa</v>
      </c>
      <c r="K1959" t="str">
        <f>VLOOKUP($B1959,SOCS_box_taxonomy!$B$2:$Z$948,8,0)</f>
        <v xml:space="preserve"> Chordata</v>
      </c>
      <c r="L1959" t="str">
        <f>VLOOKUP($B1959,SOCS_box_taxonomy!$B$2:$Z$948,9,0)</f>
        <v xml:space="preserve"> Craniata</v>
      </c>
      <c r="M1959" t="str">
        <f>VLOOKUP($B1959,SOCS_box_taxonomy!$B$2:$Z$948,10,0)</f>
        <v xml:space="preserve"> Vertebrata</v>
      </c>
      <c r="N1959" t="str">
        <f>VLOOKUP($B1959,SOCS_box_taxonomy!$B$2:$Z$948,11,0)</f>
        <v xml:space="preserve"> Euteleostomi</v>
      </c>
      <c r="O1959" t="str">
        <f>VLOOKUP($B1959,SOCS_box_taxonomy!$B$2:$Z$948,12,0)</f>
        <v>Mammalia</v>
      </c>
      <c r="P1959" t="str">
        <f>VLOOKUP($B1959,SOCS_box_taxonomy!$B$2:$Z$948,13,0)</f>
        <v xml:space="preserve"> Eutheria</v>
      </c>
      <c r="Q1959" t="str">
        <f>VLOOKUP($B1959,SOCS_box_taxonomy!$B$2:$Z$948,14,0)</f>
        <v xml:space="preserve"> Laurasiatheria</v>
      </c>
      <c r="R1959" t="str">
        <f>VLOOKUP($B1959,SOCS_box_taxonomy!$B$2:$Z$948,15,0)</f>
        <v xml:space="preserve"> Carnivora</v>
      </c>
      <c r="S1959" t="str">
        <f>VLOOKUP($B1959,SOCS_box_taxonomy!$B$2:$Z$948,16,0)</f>
        <v xml:space="preserve"> Caniformia</v>
      </c>
      <c r="T1959" t="str">
        <f>VLOOKUP($B1959,SOCS_box_taxonomy!$B$2:$Z$948,17,0)</f>
        <v xml:space="preserve"> Canidae</v>
      </c>
      <c r="U1959" t="str">
        <f>VLOOKUP($B1959,SOCS_box_taxonomy!$B$2:$Z$948,18,0)</f>
        <v>Canis.</v>
      </c>
      <c r="V1959">
        <f>VLOOKUP($B1959,SOCS_box_taxonomy!$B$2:$Z$948,19,0)</f>
        <v>0</v>
      </c>
      <c r="W1959">
        <f>VLOOKUP($B1959,SOCS_box_taxonomy!$B$2:$Z$948,20,0)</f>
        <v>0</v>
      </c>
      <c r="X1959">
        <f>VLOOKUP($B1959,SOCS_box_taxonomy!$B$2:$Z$948,21,0)</f>
        <v>0</v>
      </c>
      <c r="Y1959">
        <f>VLOOKUP($B1959,SOCS_box_taxonomy!$B$2:$Z$948,22,0)</f>
        <v>0</v>
      </c>
      <c r="Z1959">
        <f>$F1959-$E1959+1</f>
        <v>37</v>
      </c>
    </row>
    <row r="1960" spans="1:26">
      <c r="A1960" t="s">
        <v>884</v>
      </c>
      <c r="B1960" t="s">
        <v>1935</v>
      </c>
      <c r="C1960">
        <v>404</v>
      </c>
      <c r="D1960" t="s">
        <v>1266</v>
      </c>
      <c r="E1960">
        <v>143</v>
      </c>
      <c r="F1960">
        <v>182</v>
      </c>
      <c r="G1960">
        <v>121734</v>
      </c>
      <c r="H1960" t="s">
        <v>1267</v>
      </c>
      <c r="I1960" t="str">
        <f>VLOOKUP($B1960,SOCS_box_taxonomy!$B$2:$Z$948,6,0)</f>
        <v>Eukaryota</v>
      </c>
      <c r="J1960" t="str">
        <f>VLOOKUP($B1960,SOCS_box_taxonomy!$B$2:$Z$948,7,0)</f>
        <v xml:space="preserve"> Metazoa</v>
      </c>
      <c r="K1960" t="str">
        <f>VLOOKUP($B1960,SOCS_box_taxonomy!$B$2:$Z$948,8,0)</f>
        <v xml:space="preserve"> Chordata</v>
      </c>
      <c r="L1960" t="str">
        <f>VLOOKUP($B1960,SOCS_box_taxonomy!$B$2:$Z$948,9,0)</f>
        <v xml:space="preserve"> Craniata</v>
      </c>
      <c r="M1960" t="str">
        <f>VLOOKUP($B1960,SOCS_box_taxonomy!$B$2:$Z$948,10,0)</f>
        <v xml:space="preserve"> Vertebrata</v>
      </c>
      <c r="N1960" t="str">
        <f>VLOOKUP($B1960,SOCS_box_taxonomy!$B$2:$Z$948,11,0)</f>
        <v xml:space="preserve"> Euteleostomi</v>
      </c>
      <c r="O1960" t="str">
        <f>VLOOKUP($B1960,SOCS_box_taxonomy!$B$2:$Z$948,12,0)</f>
        <v>Mammalia</v>
      </c>
      <c r="P1960" t="str">
        <f>VLOOKUP($B1960,SOCS_box_taxonomy!$B$2:$Z$948,13,0)</f>
        <v xml:space="preserve"> Eutheria</v>
      </c>
      <c r="Q1960" t="str">
        <f>VLOOKUP($B1960,SOCS_box_taxonomy!$B$2:$Z$948,14,0)</f>
        <v xml:space="preserve"> Laurasiatheria</v>
      </c>
      <c r="R1960" t="str">
        <f>VLOOKUP($B1960,SOCS_box_taxonomy!$B$2:$Z$948,15,0)</f>
        <v xml:space="preserve"> Carnivora</v>
      </c>
      <c r="S1960" t="str">
        <f>VLOOKUP($B1960,SOCS_box_taxonomy!$B$2:$Z$948,16,0)</f>
        <v xml:space="preserve"> Caniformia</v>
      </c>
      <c r="T1960" t="str">
        <f>VLOOKUP($B1960,SOCS_box_taxonomy!$B$2:$Z$948,17,0)</f>
        <v xml:space="preserve"> Canidae</v>
      </c>
      <c r="U1960" t="str">
        <f>VLOOKUP($B1960,SOCS_box_taxonomy!$B$2:$Z$948,18,0)</f>
        <v>Canis.</v>
      </c>
      <c r="V1960">
        <f>VLOOKUP($B1960,SOCS_box_taxonomy!$B$2:$Z$948,19,0)</f>
        <v>0</v>
      </c>
      <c r="W1960">
        <f>VLOOKUP($B1960,SOCS_box_taxonomy!$B$2:$Z$948,20,0)</f>
        <v>0</v>
      </c>
      <c r="X1960">
        <f>VLOOKUP($B1960,SOCS_box_taxonomy!$B$2:$Z$948,21,0)</f>
        <v>0</v>
      </c>
      <c r="Y1960">
        <f>VLOOKUP($B1960,SOCS_box_taxonomy!$B$2:$Z$948,22,0)</f>
        <v>0</v>
      </c>
    </row>
    <row r="1961" spans="1:26">
      <c r="A1961" t="s">
        <v>884</v>
      </c>
      <c r="B1961" t="s">
        <v>1935</v>
      </c>
      <c r="C1961">
        <v>404</v>
      </c>
      <c r="D1961" t="s">
        <v>1266</v>
      </c>
      <c r="E1961">
        <v>187</v>
      </c>
      <c r="F1961">
        <v>225</v>
      </c>
      <c r="G1961">
        <v>121734</v>
      </c>
      <c r="H1961" t="s">
        <v>1267</v>
      </c>
      <c r="I1961" t="str">
        <f>VLOOKUP($B1961,SOCS_box_taxonomy!$B$2:$Z$948,6,0)</f>
        <v>Eukaryota</v>
      </c>
      <c r="J1961" t="str">
        <f>VLOOKUP($B1961,SOCS_box_taxonomy!$B$2:$Z$948,7,0)</f>
        <v xml:space="preserve"> Metazoa</v>
      </c>
      <c r="K1961" t="str">
        <f>VLOOKUP($B1961,SOCS_box_taxonomy!$B$2:$Z$948,8,0)</f>
        <v xml:space="preserve"> Chordata</v>
      </c>
      <c r="L1961" t="str">
        <f>VLOOKUP($B1961,SOCS_box_taxonomy!$B$2:$Z$948,9,0)</f>
        <v xml:space="preserve"> Craniata</v>
      </c>
      <c r="M1961" t="str">
        <f>VLOOKUP($B1961,SOCS_box_taxonomy!$B$2:$Z$948,10,0)</f>
        <v xml:space="preserve"> Vertebrata</v>
      </c>
      <c r="N1961" t="str">
        <f>VLOOKUP($B1961,SOCS_box_taxonomy!$B$2:$Z$948,11,0)</f>
        <v xml:space="preserve"> Euteleostomi</v>
      </c>
      <c r="O1961" t="str">
        <f>VLOOKUP($B1961,SOCS_box_taxonomy!$B$2:$Z$948,12,0)</f>
        <v>Mammalia</v>
      </c>
      <c r="P1961" t="str">
        <f>VLOOKUP($B1961,SOCS_box_taxonomy!$B$2:$Z$948,13,0)</f>
        <v xml:space="preserve"> Eutheria</v>
      </c>
      <c r="Q1961" t="str">
        <f>VLOOKUP($B1961,SOCS_box_taxonomy!$B$2:$Z$948,14,0)</f>
        <v xml:space="preserve"> Laurasiatheria</v>
      </c>
      <c r="R1961" t="str">
        <f>VLOOKUP($B1961,SOCS_box_taxonomy!$B$2:$Z$948,15,0)</f>
        <v xml:space="preserve"> Carnivora</v>
      </c>
      <c r="S1961" t="str">
        <f>VLOOKUP($B1961,SOCS_box_taxonomy!$B$2:$Z$948,16,0)</f>
        <v xml:space="preserve"> Caniformia</v>
      </c>
      <c r="T1961" t="str">
        <f>VLOOKUP($B1961,SOCS_box_taxonomy!$B$2:$Z$948,17,0)</f>
        <v xml:space="preserve"> Canidae</v>
      </c>
      <c r="U1961" t="str">
        <f>VLOOKUP($B1961,SOCS_box_taxonomy!$B$2:$Z$948,18,0)</f>
        <v>Canis.</v>
      </c>
      <c r="V1961">
        <f>VLOOKUP($B1961,SOCS_box_taxonomy!$B$2:$Z$948,19,0)</f>
        <v>0</v>
      </c>
      <c r="W1961">
        <f>VLOOKUP($B1961,SOCS_box_taxonomy!$B$2:$Z$948,20,0)</f>
        <v>0</v>
      </c>
      <c r="X1961">
        <f>VLOOKUP($B1961,SOCS_box_taxonomy!$B$2:$Z$948,21,0)</f>
        <v>0</v>
      </c>
      <c r="Y1961">
        <f>VLOOKUP($B1961,SOCS_box_taxonomy!$B$2:$Z$948,22,0)</f>
        <v>0</v>
      </c>
    </row>
    <row r="1962" spans="1:26">
      <c r="A1962" t="s">
        <v>884</v>
      </c>
      <c r="B1962" t="s">
        <v>1935</v>
      </c>
      <c r="C1962">
        <v>404</v>
      </c>
      <c r="D1962" t="s">
        <v>1266</v>
      </c>
      <c r="E1962">
        <v>229</v>
      </c>
      <c r="F1962">
        <v>267</v>
      </c>
      <c r="G1962">
        <v>121734</v>
      </c>
      <c r="H1962" t="s">
        <v>1267</v>
      </c>
      <c r="I1962" t="str">
        <f>VLOOKUP($B1962,SOCS_box_taxonomy!$B$2:$Z$948,6,0)</f>
        <v>Eukaryota</v>
      </c>
      <c r="J1962" t="str">
        <f>VLOOKUP($B1962,SOCS_box_taxonomy!$B$2:$Z$948,7,0)</f>
        <v xml:space="preserve"> Metazoa</v>
      </c>
      <c r="K1962" t="str">
        <f>VLOOKUP($B1962,SOCS_box_taxonomy!$B$2:$Z$948,8,0)</f>
        <v xml:space="preserve"> Chordata</v>
      </c>
      <c r="L1962" t="str">
        <f>VLOOKUP($B1962,SOCS_box_taxonomy!$B$2:$Z$948,9,0)</f>
        <v xml:space="preserve"> Craniata</v>
      </c>
      <c r="M1962" t="str">
        <f>VLOOKUP($B1962,SOCS_box_taxonomy!$B$2:$Z$948,10,0)</f>
        <v xml:space="preserve"> Vertebrata</v>
      </c>
      <c r="N1962" t="str">
        <f>VLOOKUP($B1962,SOCS_box_taxonomy!$B$2:$Z$948,11,0)</f>
        <v xml:space="preserve"> Euteleostomi</v>
      </c>
      <c r="O1962" t="str">
        <f>VLOOKUP($B1962,SOCS_box_taxonomy!$B$2:$Z$948,12,0)</f>
        <v>Mammalia</v>
      </c>
      <c r="P1962" t="str">
        <f>VLOOKUP($B1962,SOCS_box_taxonomy!$B$2:$Z$948,13,0)</f>
        <v xml:space="preserve"> Eutheria</v>
      </c>
      <c r="Q1962" t="str">
        <f>VLOOKUP($B1962,SOCS_box_taxonomy!$B$2:$Z$948,14,0)</f>
        <v xml:space="preserve"> Laurasiatheria</v>
      </c>
      <c r="R1962" t="str">
        <f>VLOOKUP($B1962,SOCS_box_taxonomy!$B$2:$Z$948,15,0)</f>
        <v xml:space="preserve"> Carnivora</v>
      </c>
      <c r="S1962" t="str">
        <f>VLOOKUP($B1962,SOCS_box_taxonomy!$B$2:$Z$948,16,0)</f>
        <v xml:space="preserve"> Caniformia</v>
      </c>
      <c r="T1962" t="str">
        <f>VLOOKUP($B1962,SOCS_box_taxonomy!$B$2:$Z$948,17,0)</f>
        <v xml:space="preserve"> Canidae</v>
      </c>
      <c r="U1962" t="str">
        <f>VLOOKUP($B1962,SOCS_box_taxonomy!$B$2:$Z$948,18,0)</f>
        <v>Canis.</v>
      </c>
      <c r="V1962">
        <f>VLOOKUP($B1962,SOCS_box_taxonomy!$B$2:$Z$948,19,0)</f>
        <v>0</v>
      </c>
      <c r="W1962">
        <f>VLOOKUP($B1962,SOCS_box_taxonomy!$B$2:$Z$948,20,0)</f>
        <v>0</v>
      </c>
      <c r="X1962">
        <f>VLOOKUP($B1962,SOCS_box_taxonomy!$B$2:$Z$948,21,0)</f>
        <v>0</v>
      </c>
      <c r="Y1962">
        <f>VLOOKUP($B1962,SOCS_box_taxonomy!$B$2:$Z$948,22,0)</f>
        <v>0</v>
      </c>
    </row>
    <row r="1963" spans="1:26">
      <c r="A1963" t="s">
        <v>884</v>
      </c>
      <c r="B1963" t="s">
        <v>1935</v>
      </c>
      <c r="C1963">
        <v>404</v>
      </c>
      <c r="D1963" t="s">
        <v>1266</v>
      </c>
      <c r="E1963">
        <v>287</v>
      </c>
      <c r="F1963">
        <v>321</v>
      </c>
      <c r="G1963">
        <v>121734</v>
      </c>
      <c r="H1963" t="s">
        <v>1267</v>
      </c>
      <c r="I1963" t="str">
        <f>VLOOKUP($B1963,SOCS_box_taxonomy!$B$2:$Z$948,6,0)</f>
        <v>Eukaryota</v>
      </c>
      <c r="J1963" t="str">
        <f>VLOOKUP($B1963,SOCS_box_taxonomy!$B$2:$Z$948,7,0)</f>
        <v xml:space="preserve"> Metazoa</v>
      </c>
      <c r="K1963" t="str">
        <f>VLOOKUP($B1963,SOCS_box_taxonomy!$B$2:$Z$948,8,0)</f>
        <v xml:space="preserve"> Chordata</v>
      </c>
      <c r="L1963" t="str">
        <f>VLOOKUP($B1963,SOCS_box_taxonomy!$B$2:$Z$948,9,0)</f>
        <v xml:space="preserve"> Craniata</v>
      </c>
      <c r="M1963" t="str">
        <f>VLOOKUP($B1963,SOCS_box_taxonomy!$B$2:$Z$948,10,0)</f>
        <v xml:space="preserve"> Vertebrata</v>
      </c>
      <c r="N1963" t="str">
        <f>VLOOKUP($B1963,SOCS_box_taxonomy!$B$2:$Z$948,11,0)</f>
        <v xml:space="preserve"> Euteleostomi</v>
      </c>
      <c r="O1963" t="str">
        <f>VLOOKUP($B1963,SOCS_box_taxonomy!$B$2:$Z$948,12,0)</f>
        <v>Mammalia</v>
      </c>
      <c r="P1963" t="str">
        <f>VLOOKUP($B1963,SOCS_box_taxonomy!$B$2:$Z$948,13,0)</f>
        <v xml:space="preserve"> Eutheria</v>
      </c>
      <c r="Q1963" t="str">
        <f>VLOOKUP($B1963,SOCS_box_taxonomy!$B$2:$Z$948,14,0)</f>
        <v xml:space="preserve"> Laurasiatheria</v>
      </c>
      <c r="R1963" t="str">
        <f>VLOOKUP($B1963,SOCS_box_taxonomy!$B$2:$Z$948,15,0)</f>
        <v xml:space="preserve"> Carnivora</v>
      </c>
      <c r="S1963" t="str">
        <f>VLOOKUP($B1963,SOCS_box_taxonomy!$B$2:$Z$948,16,0)</f>
        <v xml:space="preserve"> Caniformia</v>
      </c>
      <c r="T1963" t="str">
        <f>VLOOKUP($B1963,SOCS_box_taxonomy!$B$2:$Z$948,17,0)</f>
        <v xml:space="preserve"> Canidae</v>
      </c>
      <c r="U1963" t="str">
        <f>VLOOKUP($B1963,SOCS_box_taxonomy!$B$2:$Z$948,18,0)</f>
        <v>Canis.</v>
      </c>
      <c r="V1963">
        <f>VLOOKUP($B1963,SOCS_box_taxonomy!$B$2:$Z$948,19,0)</f>
        <v>0</v>
      </c>
      <c r="W1963">
        <f>VLOOKUP($B1963,SOCS_box_taxonomy!$B$2:$Z$948,20,0)</f>
        <v>0</v>
      </c>
      <c r="X1963">
        <f>VLOOKUP($B1963,SOCS_box_taxonomy!$B$2:$Z$948,21,0)</f>
        <v>0</v>
      </c>
      <c r="Y1963">
        <f>VLOOKUP($B1963,SOCS_box_taxonomy!$B$2:$Z$948,22,0)</f>
        <v>0</v>
      </c>
    </row>
    <row r="1964" spans="1:26">
      <c r="A1964" t="s">
        <v>884</v>
      </c>
      <c r="B1964" t="s">
        <v>1935</v>
      </c>
      <c r="C1964">
        <v>404</v>
      </c>
      <c r="D1964" t="s">
        <v>1266</v>
      </c>
      <c r="E1964">
        <v>337</v>
      </c>
      <c r="F1964">
        <v>361</v>
      </c>
      <c r="G1964">
        <v>121734</v>
      </c>
      <c r="H1964" t="s">
        <v>1267</v>
      </c>
      <c r="I1964" t="str">
        <f>VLOOKUP($B1964,SOCS_box_taxonomy!$B$2:$Z$948,6,0)</f>
        <v>Eukaryota</v>
      </c>
      <c r="J1964" t="str">
        <f>VLOOKUP($B1964,SOCS_box_taxonomy!$B$2:$Z$948,7,0)</f>
        <v xml:space="preserve"> Metazoa</v>
      </c>
      <c r="K1964" t="str">
        <f>VLOOKUP($B1964,SOCS_box_taxonomy!$B$2:$Z$948,8,0)</f>
        <v xml:space="preserve"> Chordata</v>
      </c>
      <c r="L1964" t="str">
        <f>VLOOKUP($B1964,SOCS_box_taxonomy!$B$2:$Z$948,9,0)</f>
        <v xml:space="preserve"> Craniata</v>
      </c>
      <c r="M1964" t="str">
        <f>VLOOKUP($B1964,SOCS_box_taxonomy!$B$2:$Z$948,10,0)</f>
        <v xml:space="preserve"> Vertebrata</v>
      </c>
      <c r="N1964" t="str">
        <f>VLOOKUP($B1964,SOCS_box_taxonomy!$B$2:$Z$948,11,0)</f>
        <v xml:space="preserve"> Euteleostomi</v>
      </c>
      <c r="O1964" t="str">
        <f>VLOOKUP($B1964,SOCS_box_taxonomy!$B$2:$Z$948,12,0)</f>
        <v>Mammalia</v>
      </c>
      <c r="P1964" t="str">
        <f>VLOOKUP($B1964,SOCS_box_taxonomy!$B$2:$Z$948,13,0)</f>
        <v xml:space="preserve"> Eutheria</v>
      </c>
      <c r="Q1964" t="str">
        <f>VLOOKUP($B1964,SOCS_box_taxonomy!$B$2:$Z$948,14,0)</f>
        <v xml:space="preserve"> Laurasiatheria</v>
      </c>
      <c r="R1964" t="str">
        <f>VLOOKUP($B1964,SOCS_box_taxonomy!$B$2:$Z$948,15,0)</f>
        <v xml:space="preserve"> Carnivora</v>
      </c>
      <c r="S1964" t="str">
        <f>VLOOKUP($B1964,SOCS_box_taxonomy!$B$2:$Z$948,16,0)</f>
        <v xml:space="preserve"> Caniformia</v>
      </c>
      <c r="T1964" t="str">
        <f>VLOOKUP($B1964,SOCS_box_taxonomy!$B$2:$Z$948,17,0)</f>
        <v xml:space="preserve"> Canidae</v>
      </c>
      <c r="U1964" t="str">
        <f>VLOOKUP($B1964,SOCS_box_taxonomy!$B$2:$Z$948,18,0)</f>
        <v>Canis.</v>
      </c>
      <c r="V1964">
        <f>VLOOKUP($B1964,SOCS_box_taxonomy!$B$2:$Z$948,19,0)</f>
        <v>0</v>
      </c>
      <c r="W1964">
        <f>VLOOKUP($B1964,SOCS_box_taxonomy!$B$2:$Z$948,20,0)</f>
        <v>0</v>
      </c>
      <c r="X1964">
        <f>VLOOKUP($B1964,SOCS_box_taxonomy!$B$2:$Z$948,21,0)</f>
        <v>0</v>
      </c>
      <c r="Y1964">
        <f>VLOOKUP($B1964,SOCS_box_taxonomy!$B$2:$Z$948,22,0)</f>
        <v>0</v>
      </c>
    </row>
    <row r="1965" spans="1:26">
      <c r="A1965" t="s">
        <v>884</v>
      </c>
      <c r="B1965" t="s">
        <v>1935</v>
      </c>
      <c r="C1965">
        <v>404</v>
      </c>
      <c r="D1965" t="s">
        <v>1266</v>
      </c>
      <c r="E1965">
        <v>83</v>
      </c>
      <c r="F1965">
        <v>139</v>
      </c>
      <c r="G1965">
        <v>121734</v>
      </c>
      <c r="H1965" t="s">
        <v>1267</v>
      </c>
      <c r="I1965" t="str">
        <f>VLOOKUP($B1965,SOCS_box_taxonomy!$B$2:$Z$948,6,0)</f>
        <v>Eukaryota</v>
      </c>
      <c r="J1965" t="str">
        <f>VLOOKUP($B1965,SOCS_box_taxonomy!$B$2:$Z$948,7,0)</f>
        <v xml:space="preserve"> Metazoa</v>
      </c>
      <c r="K1965" t="str">
        <f>VLOOKUP($B1965,SOCS_box_taxonomy!$B$2:$Z$948,8,0)</f>
        <v xml:space="preserve"> Chordata</v>
      </c>
      <c r="L1965" t="str">
        <f>VLOOKUP($B1965,SOCS_box_taxonomy!$B$2:$Z$948,9,0)</f>
        <v xml:space="preserve"> Craniata</v>
      </c>
      <c r="M1965" t="str">
        <f>VLOOKUP($B1965,SOCS_box_taxonomy!$B$2:$Z$948,10,0)</f>
        <v xml:space="preserve"> Vertebrata</v>
      </c>
      <c r="N1965" t="str">
        <f>VLOOKUP($B1965,SOCS_box_taxonomy!$B$2:$Z$948,11,0)</f>
        <v xml:space="preserve"> Euteleostomi</v>
      </c>
      <c r="O1965" t="str">
        <f>VLOOKUP($B1965,SOCS_box_taxonomy!$B$2:$Z$948,12,0)</f>
        <v>Mammalia</v>
      </c>
      <c r="P1965" t="str">
        <f>VLOOKUP($B1965,SOCS_box_taxonomy!$B$2:$Z$948,13,0)</f>
        <v xml:space="preserve"> Eutheria</v>
      </c>
      <c r="Q1965" t="str">
        <f>VLOOKUP($B1965,SOCS_box_taxonomy!$B$2:$Z$948,14,0)</f>
        <v xml:space="preserve"> Laurasiatheria</v>
      </c>
      <c r="R1965" t="str">
        <f>VLOOKUP($B1965,SOCS_box_taxonomy!$B$2:$Z$948,15,0)</f>
        <v xml:space="preserve"> Carnivora</v>
      </c>
      <c r="S1965" t="str">
        <f>VLOOKUP($B1965,SOCS_box_taxonomy!$B$2:$Z$948,16,0)</f>
        <v xml:space="preserve"> Caniformia</v>
      </c>
      <c r="T1965" t="str">
        <f>VLOOKUP($B1965,SOCS_box_taxonomy!$B$2:$Z$948,17,0)</f>
        <v xml:space="preserve"> Canidae</v>
      </c>
      <c r="U1965" t="str">
        <f>VLOOKUP($B1965,SOCS_box_taxonomy!$B$2:$Z$948,18,0)</f>
        <v>Canis.</v>
      </c>
      <c r="V1965">
        <f>VLOOKUP($B1965,SOCS_box_taxonomy!$B$2:$Z$948,19,0)</f>
        <v>0</v>
      </c>
      <c r="W1965">
        <f>VLOOKUP($B1965,SOCS_box_taxonomy!$B$2:$Z$948,20,0)</f>
        <v>0</v>
      </c>
      <c r="X1965">
        <f>VLOOKUP($B1965,SOCS_box_taxonomy!$B$2:$Z$948,21,0)</f>
        <v>0</v>
      </c>
      <c r="Y1965">
        <f>VLOOKUP($B1965,SOCS_box_taxonomy!$B$2:$Z$948,22,0)</f>
        <v>0</v>
      </c>
    </row>
    <row r="1966" spans="1:26">
      <c r="A1966" t="s">
        <v>885</v>
      </c>
      <c r="B1966" t="s">
        <v>1936</v>
      </c>
      <c r="C1966">
        <v>594</v>
      </c>
      <c r="D1966" t="s">
        <v>1269</v>
      </c>
      <c r="E1966">
        <v>148</v>
      </c>
      <c r="F1966">
        <v>218</v>
      </c>
      <c r="G1966">
        <v>64467</v>
      </c>
      <c r="H1966" t="s">
        <v>1270</v>
      </c>
      <c r="I1966" t="str">
        <f>VLOOKUP($B1966,SOCS_box_taxonomy!$B$2:$Z$948,6,0)</f>
        <v>Eukaryota</v>
      </c>
      <c r="J1966" t="str">
        <f>VLOOKUP($B1966,SOCS_box_taxonomy!$B$2:$Z$948,7,0)</f>
        <v xml:space="preserve"> Metazoa</v>
      </c>
      <c r="K1966" t="str">
        <f>VLOOKUP($B1966,SOCS_box_taxonomy!$B$2:$Z$948,8,0)</f>
        <v xml:space="preserve"> Chordata</v>
      </c>
      <c r="L1966" t="str">
        <f>VLOOKUP($B1966,SOCS_box_taxonomy!$B$2:$Z$948,9,0)</f>
        <v xml:space="preserve"> Craniata</v>
      </c>
      <c r="M1966" t="str">
        <f>VLOOKUP($B1966,SOCS_box_taxonomy!$B$2:$Z$948,10,0)</f>
        <v xml:space="preserve"> Vertebrata</v>
      </c>
      <c r="N1966" t="str">
        <f>VLOOKUP($B1966,SOCS_box_taxonomy!$B$2:$Z$948,11,0)</f>
        <v xml:space="preserve"> Euteleostomi</v>
      </c>
      <c r="O1966" t="str">
        <f>VLOOKUP($B1966,SOCS_box_taxonomy!$B$2:$Z$948,12,0)</f>
        <v>Mammalia</v>
      </c>
      <c r="P1966" t="str">
        <f>VLOOKUP($B1966,SOCS_box_taxonomy!$B$2:$Z$948,13,0)</f>
        <v xml:space="preserve"> Eutheria</v>
      </c>
      <c r="Q1966" t="str">
        <f>VLOOKUP($B1966,SOCS_box_taxonomy!$B$2:$Z$948,14,0)</f>
        <v xml:space="preserve"> Laurasiatheria</v>
      </c>
      <c r="R1966" t="str">
        <f>VLOOKUP($B1966,SOCS_box_taxonomy!$B$2:$Z$948,15,0)</f>
        <v xml:space="preserve"> Carnivora</v>
      </c>
      <c r="S1966" t="str">
        <f>VLOOKUP($B1966,SOCS_box_taxonomy!$B$2:$Z$948,16,0)</f>
        <v xml:space="preserve"> Caniformia</v>
      </c>
      <c r="T1966" t="str">
        <f>VLOOKUP($B1966,SOCS_box_taxonomy!$B$2:$Z$948,17,0)</f>
        <v xml:space="preserve"> Canidae</v>
      </c>
      <c r="U1966" t="str">
        <f>VLOOKUP($B1966,SOCS_box_taxonomy!$B$2:$Z$948,18,0)</f>
        <v>Canis.</v>
      </c>
      <c r="V1966">
        <f>VLOOKUP($B1966,SOCS_box_taxonomy!$B$2:$Z$948,19,0)</f>
        <v>0</v>
      </c>
      <c r="W1966">
        <f>VLOOKUP($B1966,SOCS_box_taxonomy!$B$2:$Z$948,20,0)</f>
        <v>0</v>
      </c>
      <c r="X1966">
        <f>VLOOKUP($B1966,SOCS_box_taxonomy!$B$2:$Z$948,21,0)</f>
        <v>0</v>
      </c>
      <c r="Y1966">
        <f>VLOOKUP($B1966,SOCS_box_taxonomy!$B$2:$Z$948,22,0)</f>
        <v>0</v>
      </c>
    </row>
    <row r="1967" spans="1:26">
      <c r="A1967" t="s">
        <v>885</v>
      </c>
      <c r="B1967" t="s">
        <v>1936</v>
      </c>
      <c r="C1967">
        <v>594</v>
      </c>
      <c r="D1967" t="s">
        <v>1269</v>
      </c>
      <c r="E1967">
        <v>166</v>
      </c>
      <c r="F1967">
        <v>252</v>
      </c>
      <c r="G1967">
        <v>64467</v>
      </c>
      <c r="H1967" t="s">
        <v>1270</v>
      </c>
      <c r="I1967" t="str">
        <f>VLOOKUP($B1967,SOCS_box_taxonomy!$B$2:$Z$948,6,0)</f>
        <v>Eukaryota</v>
      </c>
      <c r="J1967" t="str">
        <f>VLOOKUP($B1967,SOCS_box_taxonomy!$B$2:$Z$948,7,0)</f>
        <v xml:space="preserve"> Metazoa</v>
      </c>
      <c r="K1967" t="str">
        <f>VLOOKUP($B1967,SOCS_box_taxonomy!$B$2:$Z$948,8,0)</f>
        <v xml:space="preserve"> Chordata</v>
      </c>
      <c r="L1967" t="str">
        <f>VLOOKUP($B1967,SOCS_box_taxonomy!$B$2:$Z$948,9,0)</f>
        <v xml:space="preserve"> Craniata</v>
      </c>
      <c r="M1967" t="str">
        <f>VLOOKUP($B1967,SOCS_box_taxonomy!$B$2:$Z$948,10,0)</f>
        <v xml:space="preserve"> Vertebrata</v>
      </c>
      <c r="N1967" t="str">
        <f>VLOOKUP($B1967,SOCS_box_taxonomy!$B$2:$Z$948,11,0)</f>
        <v xml:space="preserve"> Euteleostomi</v>
      </c>
      <c r="O1967" t="str">
        <f>VLOOKUP($B1967,SOCS_box_taxonomy!$B$2:$Z$948,12,0)</f>
        <v>Mammalia</v>
      </c>
      <c r="P1967" t="str">
        <f>VLOOKUP($B1967,SOCS_box_taxonomy!$B$2:$Z$948,13,0)</f>
        <v xml:space="preserve"> Eutheria</v>
      </c>
      <c r="Q1967" t="str">
        <f>VLOOKUP($B1967,SOCS_box_taxonomy!$B$2:$Z$948,14,0)</f>
        <v xml:space="preserve"> Laurasiatheria</v>
      </c>
      <c r="R1967" t="str">
        <f>VLOOKUP($B1967,SOCS_box_taxonomy!$B$2:$Z$948,15,0)</f>
        <v xml:space="preserve"> Carnivora</v>
      </c>
      <c r="S1967" t="str">
        <f>VLOOKUP($B1967,SOCS_box_taxonomy!$B$2:$Z$948,16,0)</f>
        <v xml:space="preserve"> Caniformia</v>
      </c>
      <c r="T1967" t="str">
        <f>VLOOKUP($B1967,SOCS_box_taxonomy!$B$2:$Z$948,17,0)</f>
        <v xml:space="preserve"> Canidae</v>
      </c>
      <c r="U1967" t="str">
        <f>VLOOKUP($B1967,SOCS_box_taxonomy!$B$2:$Z$948,18,0)</f>
        <v>Canis.</v>
      </c>
      <c r="V1967">
        <f>VLOOKUP($B1967,SOCS_box_taxonomy!$B$2:$Z$948,19,0)</f>
        <v>0</v>
      </c>
      <c r="W1967">
        <f>VLOOKUP($B1967,SOCS_box_taxonomy!$B$2:$Z$948,20,0)</f>
        <v>0</v>
      </c>
      <c r="X1967">
        <f>VLOOKUP($B1967,SOCS_box_taxonomy!$B$2:$Z$948,21,0)</f>
        <v>0</v>
      </c>
      <c r="Y1967">
        <f>VLOOKUP($B1967,SOCS_box_taxonomy!$B$2:$Z$948,22,0)</f>
        <v>0</v>
      </c>
    </row>
    <row r="1968" spans="1:26">
      <c r="A1968" t="s">
        <v>885</v>
      </c>
      <c r="B1968" t="s">
        <v>1936</v>
      </c>
      <c r="C1968">
        <v>594</v>
      </c>
      <c r="D1968" t="s">
        <v>1269</v>
      </c>
      <c r="E1968">
        <v>192</v>
      </c>
      <c r="F1968">
        <v>285</v>
      </c>
      <c r="G1968">
        <v>64467</v>
      </c>
      <c r="H1968" t="s">
        <v>1270</v>
      </c>
      <c r="I1968" t="str">
        <f>VLOOKUP($B1968,SOCS_box_taxonomy!$B$2:$Z$948,6,0)</f>
        <v>Eukaryota</v>
      </c>
      <c r="J1968" t="str">
        <f>VLOOKUP($B1968,SOCS_box_taxonomy!$B$2:$Z$948,7,0)</f>
        <v xml:space="preserve"> Metazoa</v>
      </c>
      <c r="K1968" t="str">
        <f>VLOOKUP($B1968,SOCS_box_taxonomy!$B$2:$Z$948,8,0)</f>
        <v xml:space="preserve"> Chordata</v>
      </c>
      <c r="L1968" t="str">
        <f>VLOOKUP($B1968,SOCS_box_taxonomy!$B$2:$Z$948,9,0)</f>
        <v xml:space="preserve"> Craniata</v>
      </c>
      <c r="M1968" t="str">
        <f>VLOOKUP($B1968,SOCS_box_taxonomy!$B$2:$Z$948,10,0)</f>
        <v xml:space="preserve"> Vertebrata</v>
      </c>
      <c r="N1968" t="str">
        <f>VLOOKUP($B1968,SOCS_box_taxonomy!$B$2:$Z$948,11,0)</f>
        <v xml:space="preserve"> Euteleostomi</v>
      </c>
      <c r="O1968" t="str">
        <f>VLOOKUP($B1968,SOCS_box_taxonomy!$B$2:$Z$948,12,0)</f>
        <v>Mammalia</v>
      </c>
      <c r="P1968" t="str">
        <f>VLOOKUP($B1968,SOCS_box_taxonomy!$B$2:$Z$948,13,0)</f>
        <v xml:space="preserve"> Eutheria</v>
      </c>
      <c r="Q1968" t="str">
        <f>VLOOKUP($B1968,SOCS_box_taxonomy!$B$2:$Z$948,14,0)</f>
        <v xml:space="preserve"> Laurasiatheria</v>
      </c>
      <c r="R1968" t="str">
        <f>VLOOKUP($B1968,SOCS_box_taxonomy!$B$2:$Z$948,15,0)</f>
        <v xml:space="preserve"> Carnivora</v>
      </c>
      <c r="S1968" t="str">
        <f>VLOOKUP($B1968,SOCS_box_taxonomy!$B$2:$Z$948,16,0)</f>
        <v xml:space="preserve"> Caniformia</v>
      </c>
      <c r="T1968" t="str">
        <f>VLOOKUP($B1968,SOCS_box_taxonomy!$B$2:$Z$948,17,0)</f>
        <v xml:space="preserve"> Canidae</v>
      </c>
      <c r="U1968" t="str">
        <f>VLOOKUP($B1968,SOCS_box_taxonomy!$B$2:$Z$948,18,0)</f>
        <v>Canis.</v>
      </c>
      <c r="V1968">
        <f>VLOOKUP($B1968,SOCS_box_taxonomy!$B$2:$Z$948,19,0)</f>
        <v>0</v>
      </c>
      <c r="W1968">
        <f>VLOOKUP($B1968,SOCS_box_taxonomy!$B$2:$Z$948,20,0)</f>
        <v>0</v>
      </c>
      <c r="X1968">
        <f>VLOOKUP($B1968,SOCS_box_taxonomy!$B$2:$Z$948,21,0)</f>
        <v>0</v>
      </c>
      <c r="Y1968">
        <f>VLOOKUP($B1968,SOCS_box_taxonomy!$B$2:$Z$948,22,0)</f>
        <v>0</v>
      </c>
    </row>
    <row r="1969" spans="1:26">
      <c r="A1969" t="s">
        <v>885</v>
      </c>
      <c r="B1969" t="s">
        <v>1936</v>
      </c>
      <c r="C1969">
        <v>594</v>
      </c>
      <c r="D1969" t="s">
        <v>1269</v>
      </c>
      <c r="E1969">
        <v>258</v>
      </c>
      <c r="F1969">
        <v>349</v>
      </c>
      <c r="G1969">
        <v>64467</v>
      </c>
      <c r="H1969" t="s">
        <v>1270</v>
      </c>
      <c r="I1969" t="str">
        <f>VLOOKUP($B1969,SOCS_box_taxonomy!$B$2:$Z$948,6,0)</f>
        <v>Eukaryota</v>
      </c>
      <c r="J1969" t="str">
        <f>VLOOKUP($B1969,SOCS_box_taxonomy!$B$2:$Z$948,7,0)</f>
        <v xml:space="preserve"> Metazoa</v>
      </c>
      <c r="K1969" t="str">
        <f>VLOOKUP($B1969,SOCS_box_taxonomy!$B$2:$Z$948,8,0)</f>
        <v xml:space="preserve"> Chordata</v>
      </c>
      <c r="L1969" t="str">
        <f>VLOOKUP($B1969,SOCS_box_taxonomy!$B$2:$Z$948,9,0)</f>
        <v xml:space="preserve"> Craniata</v>
      </c>
      <c r="M1969" t="str">
        <f>VLOOKUP($B1969,SOCS_box_taxonomy!$B$2:$Z$948,10,0)</f>
        <v xml:space="preserve"> Vertebrata</v>
      </c>
      <c r="N1969" t="str">
        <f>VLOOKUP($B1969,SOCS_box_taxonomy!$B$2:$Z$948,11,0)</f>
        <v xml:space="preserve"> Euteleostomi</v>
      </c>
      <c r="O1969" t="str">
        <f>VLOOKUP($B1969,SOCS_box_taxonomy!$B$2:$Z$948,12,0)</f>
        <v>Mammalia</v>
      </c>
      <c r="P1969" t="str">
        <f>VLOOKUP($B1969,SOCS_box_taxonomy!$B$2:$Z$948,13,0)</f>
        <v xml:space="preserve"> Eutheria</v>
      </c>
      <c r="Q1969" t="str">
        <f>VLOOKUP($B1969,SOCS_box_taxonomy!$B$2:$Z$948,14,0)</f>
        <v xml:space="preserve"> Laurasiatheria</v>
      </c>
      <c r="R1969" t="str">
        <f>VLOOKUP($B1969,SOCS_box_taxonomy!$B$2:$Z$948,15,0)</f>
        <v xml:space="preserve"> Carnivora</v>
      </c>
      <c r="S1969" t="str">
        <f>VLOOKUP($B1969,SOCS_box_taxonomy!$B$2:$Z$948,16,0)</f>
        <v xml:space="preserve"> Caniformia</v>
      </c>
      <c r="T1969" t="str">
        <f>VLOOKUP($B1969,SOCS_box_taxonomy!$B$2:$Z$948,17,0)</f>
        <v xml:space="preserve"> Canidae</v>
      </c>
      <c r="U1969" t="str">
        <f>VLOOKUP($B1969,SOCS_box_taxonomy!$B$2:$Z$948,18,0)</f>
        <v>Canis.</v>
      </c>
      <c r="V1969">
        <f>VLOOKUP($B1969,SOCS_box_taxonomy!$B$2:$Z$948,19,0)</f>
        <v>0</v>
      </c>
      <c r="W1969">
        <f>VLOOKUP($B1969,SOCS_box_taxonomy!$B$2:$Z$948,20,0)</f>
        <v>0</v>
      </c>
      <c r="X1969">
        <f>VLOOKUP($B1969,SOCS_box_taxonomy!$B$2:$Z$948,21,0)</f>
        <v>0</v>
      </c>
      <c r="Y1969">
        <f>VLOOKUP($B1969,SOCS_box_taxonomy!$B$2:$Z$948,22,0)</f>
        <v>0</v>
      </c>
    </row>
    <row r="1970" spans="1:26">
      <c r="A1970" t="s">
        <v>885</v>
      </c>
      <c r="B1970" t="s">
        <v>1936</v>
      </c>
      <c r="C1970">
        <v>594</v>
      </c>
      <c r="D1970" t="s">
        <v>1269</v>
      </c>
      <c r="E1970">
        <v>291</v>
      </c>
      <c r="F1970">
        <v>391</v>
      </c>
      <c r="G1970">
        <v>64467</v>
      </c>
      <c r="H1970" t="s">
        <v>1270</v>
      </c>
      <c r="I1970" t="str">
        <f>VLOOKUP($B1970,SOCS_box_taxonomy!$B$2:$Z$948,6,0)</f>
        <v>Eukaryota</v>
      </c>
      <c r="J1970" t="str">
        <f>VLOOKUP($B1970,SOCS_box_taxonomy!$B$2:$Z$948,7,0)</f>
        <v xml:space="preserve"> Metazoa</v>
      </c>
      <c r="K1970" t="str">
        <f>VLOOKUP($B1970,SOCS_box_taxonomy!$B$2:$Z$948,8,0)</f>
        <v xml:space="preserve"> Chordata</v>
      </c>
      <c r="L1970" t="str">
        <f>VLOOKUP($B1970,SOCS_box_taxonomy!$B$2:$Z$948,9,0)</f>
        <v xml:space="preserve"> Craniata</v>
      </c>
      <c r="M1970" t="str">
        <f>VLOOKUP($B1970,SOCS_box_taxonomy!$B$2:$Z$948,10,0)</f>
        <v xml:space="preserve"> Vertebrata</v>
      </c>
      <c r="N1970" t="str">
        <f>VLOOKUP($B1970,SOCS_box_taxonomy!$B$2:$Z$948,11,0)</f>
        <v xml:space="preserve"> Euteleostomi</v>
      </c>
      <c r="O1970" t="str">
        <f>VLOOKUP($B1970,SOCS_box_taxonomy!$B$2:$Z$948,12,0)</f>
        <v>Mammalia</v>
      </c>
      <c r="P1970" t="str">
        <f>VLOOKUP($B1970,SOCS_box_taxonomy!$B$2:$Z$948,13,0)</f>
        <v xml:space="preserve"> Eutheria</v>
      </c>
      <c r="Q1970" t="str">
        <f>VLOOKUP($B1970,SOCS_box_taxonomy!$B$2:$Z$948,14,0)</f>
        <v xml:space="preserve"> Laurasiatheria</v>
      </c>
      <c r="R1970" t="str">
        <f>VLOOKUP($B1970,SOCS_box_taxonomy!$B$2:$Z$948,15,0)</f>
        <v xml:space="preserve"> Carnivora</v>
      </c>
      <c r="S1970" t="str">
        <f>VLOOKUP($B1970,SOCS_box_taxonomy!$B$2:$Z$948,16,0)</f>
        <v xml:space="preserve"> Caniformia</v>
      </c>
      <c r="T1970" t="str">
        <f>VLOOKUP($B1970,SOCS_box_taxonomy!$B$2:$Z$948,17,0)</f>
        <v xml:space="preserve"> Canidae</v>
      </c>
      <c r="U1970" t="str">
        <f>VLOOKUP($B1970,SOCS_box_taxonomy!$B$2:$Z$948,18,0)</f>
        <v>Canis.</v>
      </c>
      <c r="V1970">
        <f>VLOOKUP($B1970,SOCS_box_taxonomy!$B$2:$Z$948,19,0)</f>
        <v>0</v>
      </c>
      <c r="W1970">
        <f>VLOOKUP($B1970,SOCS_box_taxonomy!$B$2:$Z$948,20,0)</f>
        <v>0</v>
      </c>
      <c r="X1970">
        <f>VLOOKUP($B1970,SOCS_box_taxonomy!$B$2:$Z$948,21,0)</f>
        <v>0</v>
      </c>
      <c r="Y1970">
        <f>VLOOKUP($B1970,SOCS_box_taxonomy!$B$2:$Z$948,22,0)</f>
        <v>0</v>
      </c>
    </row>
    <row r="1971" spans="1:26">
      <c r="A1971" t="s">
        <v>885</v>
      </c>
      <c r="B1971" t="s">
        <v>1936</v>
      </c>
      <c r="C1971">
        <v>594</v>
      </c>
      <c r="D1971" t="s">
        <v>1269</v>
      </c>
      <c r="E1971">
        <v>323</v>
      </c>
      <c r="F1971">
        <v>420</v>
      </c>
      <c r="G1971">
        <v>64467</v>
      </c>
      <c r="H1971" t="s">
        <v>1270</v>
      </c>
      <c r="I1971" t="str">
        <f>VLOOKUP($B1971,SOCS_box_taxonomy!$B$2:$Z$948,6,0)</f>
        <v>Eukaryota</v>
      </c>
      <c r="J1971" t="str">
        <f>VLOOKUP($B1971,SOCS_box_taxonomy!$B$2:$Z$948,7,0)</f>
        <v xml:space="preserve"> Metazoa</v>
      </c>
      <c r="K1971" t="str">
        <f>VLOOKUP($B1971,SOCS_box_taxonomy!$B$2:$Z$948,8,0)</f>
        <v xml:space="preserve"> Chordata</v>
      </c>
      <c r="L1971" t="str">
        <f>VLOOKUP($B1971,SOCS_box_taxonomy!$B$2:$Z$948,9,0)</f>
        <v xml:space="preserve"> Craniata</v>
      </c>
      <c r="M1971" t="str">
        <f>VLOOKUP($B1971,SOCS_box_taxonomy!$B$2:$Z$948,10,0)</f>
        <v xml:space="preserve"> Vertebrata</v>
      </c>
      <c r="N1971" t="str">
        <f>VLOOKUP($B1971,SOCS_box_taxonomy!$B$2:$Z$948,11,0)</f>
        <v xml:space="preserve"> Euteleostomi</v>
      </c>
      <c r="O1971" t="str">
        <f>VLOOKUP($B1971,SOCS_box_taxonomy!$B$2:$Z$948,12,0)</f>
        <v>Mammalia</v>
      </c>
      <c r="P1971" t="str">
        <f>VLOOKUP($B1971,SOCS_box_taxonomy!$B$2:$Z$948,13,0)</f>
        <v xml:space="preserve"> Eutheria</v>
      </c>
      <c r="Q1971" t="str">
        <f>VLOOKUP($B1971,SOCS_box_taxonomy!$B$2:$Z$948,14,0)</f>
        <v xml:space="preserve"> Laurasiatheria</v>
      </c>
      <c r="R1971" t="str">
        <f>VLOOKUP($B1971,SOCS_box_taxonomy!$B$2:$Z$948,15,0)</f>
        <v xml:space="preserve"> Carnivora</v>
      </c>
      <c r="S1971" t="str">
        <f>VLOOKUP($B1971,SOCS_box_taxonomy!$B$2:$Z$948,16,0)</f>
        <v xml:space="preserve"> Caniformia</v>
      </c>
      <c r="T1971" t="str">
        <f>VLOOKUP($B1971,SOCS_box_taxonomy!$B$2:$Z$948,17,0)</f>
        <v xml:space="preserve"> Canidae</v>
      </c>
      <c r="U1971" t="str">
        <f>VLOOKUP($B1971,SOCS_box_taxonomy!$B$2:$Z$948,18,0)</f>
        <v>Canis.</v>
      </c>
      <c r="V1971">
        <f>VLOOKUP($B1971,SOCS_box_taxonomy!$B$2:$Z$948,19,0)</f>
        <v>0</v>
      </c>
      <c r="W1971">
        <f>VLOOKUP($B1971,SOCS_box_taxonomy!$B$2:$Z$948,20,0)</f>
        <v>0</v>
      </c>
      <c r="X1971">
        <f>VLOOKUP($B1971,SOCS_box_taxonomy!$B$2:$Z$948,21,0)</f>
        <v>0</v>
      </c>
      <c r="Y1971">
        <f>VLOOKUP($B1971,SOCS_box_taxonomy!$B$2:$Z$948,22,0)</f>
        <v>0</v>
      </c>
    </row>
    <row r="1972" spans="1:26">
      <c r="A1972" t="s">
        <v>885</v>
      </c>
      <c r="B1972" t="s">
        <v>1936</v>
      </c>
      <c r="C1972">
        <v>594</v>
      </c>
      <c r="D1972" t="s">
        <v>1269</v>
      </c>
      <c r="E1972">
        <v>365</v>
      </c>
      <c r="F1972">
        <v>464</v>
      </c>
      <c r="G1972">
        <v>64467</v>
      </c>
      <c r="H1972" t="s">
        <v>1270</v>
      </c>
      <c r="I1972" t="str">
        <f>VLOOKUP($B1972,SOCS_box_taxonomy!$B$2:$Z$948,6,0)</f>
        <v>Eukaryota</v>
      </c>
      <c r="J1972" t="str">
        <f>VLOOKUP($B1972,SOCS_box_taxonomy!$B$2:$Z$948,7,0)</f>
        <v xml:space="preserve"> Metazoa</v>
      </c>
      <c r="K1972" t="str">
        <f>VLOOKUP($B1972,SOCS_box_taxonomy!$B$2:$Z$948,8,0)</f>
        <v xml:space="preserve"> Chordata</v>
      </c>
      <c r="L1972" t="str">
        <f>VLOOKUP($B1972,SOCS_box_taxonomy!$B$2:$Z$948,9,0)</f>
        <v xml:space="preserve"> Craniata</v>
      </c>
      <c r="M1972" t="str">
        <f>VLOOKUP($B1972,SOCS_box_taxonomy!$B$2:$Z$948,10,0)</f>
        <v xml:space="preserve"> Vertebrata</v>
      </c>
      <c r="N1972" t="str">
        <f>VLOOKUP($B1972,SOCS_box_taxonomy!$B$2:$Z$948,11,0)</f>
        <v xml:space="preserve"> Euteleostomi</v>
      </c>
      <c r="O1972" t="str">
        <f>VLOOKUP($B1972,SOCS_box_taxonomy!$B$2:$Z$948,12,0)</f>
        <v>Mammalia</v>
      </c>
      <c r="P1972" t="str">
        <f>VLOOKUP($B1972,SOCS_box_taxonomy!$B$2:$Z$948,13,0)</f>
        <v xml:space="preserve"> Eutheria</v>
      </c>
      <c r="Q1972" t="str">
        <f>VLOOKUP($B1972,SOCS_box_taxonomy!$B$2:$Z$948,14,0)</f>
        <v xml:space="preserve"> Laurasiatheria</v>
      </c>
      <c r="R1972" t="str">
        <f>VLOOKUP($B1972,SOCS_box_taxonomy!$B$2:$Z$948,15,0)</f>
        <v xml:space="preserve"> Carnivora</v>
      </c>
      <c r="S1972" t="str">
        <f>VLOOKUP($B1972,SOCS_box_taxonomy!$B$2:$Z$948,16,0)</f>
        <v xml:space="preserve"> Caniformia</v>
      </c>
      <c r="T1972" t="str">
        <f>VLOOKUP($B1972,SOCS_box_taxonomy!$B$2:$Z$948,17,0)</f>
        <v xml:space="preserve"> Canidae</v>
      </c>
      <c r="U1972" t="str">
        <f>VLOOKUP($B1972,SOCS_box_taxonomy!$B$2:$Z$948,18,0)</f>
        <v>Canis.</v>
      </c>
      <c r="V1972">
        <f>VLOOKUP($B1972,SOCS_box_taxonomy!$B$2:$Z$948,19,0)</f>
        <v>0</v>
      </c>
      <c r="W1972">
        <f>VLOOKUP($B1972,SOCS_box_taxonomy!$B$2:$Z$948,20,0)</f>
        <v>0</v>
      </c>
      <c r="X1972">
        <f>VLOOKUP($B1972,SOCS_box_taxonomy!$B$2:$Z$948,21,0)</f>
        <v>0</v>
      </c>
      <c r="Y1972">
        <f>VLOOKUP($B1972,SOCS_box_taxonomy!$B$2:$Z$948,22,0)</f>
        <v>0</v>
      </c>
    </row>
    <row r="1973" spans="1:26">
      <c r="A1973" t="s">
        <v>885</v>
      </c>
      <c r="B1973" t="s">
        <v>1936</v>
      </c>
      <c r="C1973">
        <v>594</v>
      </c>
      <c r="D1973" t="s">
        <v>1269</v>
      </c>
      <c r="E1973">
        <v>91</v>
      </c>
      <c r="F1973">
        <v>185</v>
      </c>
      <c r="G1973">
        <v>64467</v>
      </c>
      <c r="H1973" t="s">
        <v>1270</v>
      </c>
      <c r="I1973" t="str">
        <f>VLOOKUP($B1973,SOCS_box_taxonomy!$B$2:$Z$948,6,0)</f>
        <v>Eukaryota</v>
      </c>
      <c r="J1973" t="str">
        <f>VLOOKUP($B1973,SOCS_box_taxonomy!$B$2:$Z$948,7,0)</f>
        <v xml:space="preserve"> Metazoa</v>
      </c>
      <c r="K1973" t="str">
        <f>VLOOKUP($B1973,SOCS_box_taxonomy!$B$2:$Z$948,8,0)</f>
        <v xml:space="preserve"> Chordata</v>
      </c>
      <c r="L1973" t="str">
        <f>VLOOKUP($B1973,SOCS_box_taxonomy!$B$2:$Z$948,9,0)</f>
        <v xml:space="preserve"> Craniata</v>
      </c>
      <c r="M1973" t="str">
        <f>VLOOKUP($B1973,SOCS_box_taxonomy!$B$2:$Z$948,10,0)</f>
        <v xml:space="preserve"> Vertebrata</v>
      </c>
      <c r="N1973" t="str">
        <f>VLOOKUP($B1973,SOCS_box_taxonomy!$B$2:$Z$948,11,0)</f>
        <v xml:space="preserve"> Euteleostomi</v>
      </c>
      <c r="O1973" t="str">
        <f>VLOOKUP($B1973,SOCS_box_taxonomy!$B$2:$Z$948,12,0)</f>
        <v>Mammalia</v>
      </c>
      <c r="P1973" t="str">
        <f>VLOOKUP($B1973,SOCS_box_taxonomy!$B$2:$Z$948,13,0)</f>
        <v xml:space="preserve"> Eutheria</v>
      </c>
      <c r="Q1973" t="str">
        <f>VLOOKUP($B1973,SOCS_box_taxonomy!$B$2:$Z$948,14,0)</f>
        <v xml:space="preserve"> Laurasiatheria</v>
      </c>
      <c r="R1973" t="str">
        <f>VLOOKUP($B1973,SOCS_box_taxonomy!$B$2:$Z$948,15,0)</f>
        <v xml:space="preserve"> Carnivora</v>
      </c>
      <c r="S1973" t="str">
        <f>VLOOKUP($B1973,SOCS_box_taxonomy!$B$2:$Z$948,16,0)</f>
        <v xml:space="preserve"> Caniformia</v>
      </c>
      <c r="T1973" t="str">
        <f>VLOOKUP($B1973,SOCS_box_taxonomy!$B$2:$Z$948,17,0)</f>
        <v xml:space="preserve"> Canidae</v>
      </c>
      <c r="U1973" t="str">
        <f>VLOOKUP($B1973,SOCS_box_taxonomy!$B$2:$Z$948,18,0)</f>
        <v>Canis.</v>
      </c>
      <c r="V1973">
        <f>VLOOKUP($B1973,SOCS_box_taxonomy!$B$2:$Z$948,19,0)</f>
        <v>0</v>
      </c>
      <c r="W1973">
        <f>VLOOKUP($B1973,SOCS_box_taxonomy!$B$2:$Z$948,20,0)</f>
        <v>0</v>
      </c>
      <c r="X1973">
        <f>VLOOKUP($B1973,SOCS_box_taxonomy!$B$2:$Z$948,21,0)</f>
        <v>0</v>
      </c>
      <c r="Y1973">
        <f>VLOOKUP($B1973,SOCS_box_taxonomy!$B$2:$Z$948,22,0)</f>
        <v>0</v>
      </c>
    </row>
    <row r="1974" spans="1:26">
      <c r="A1974" t="s">
        <v>885</v>
      </c>
      <c r="B1974" t="s">
        <v>1936</v>
      </c>
      <c r="C1974">
        <v>594</v>
      </c>
      <c r="D1974" t="s">
        <v>21</v>
      </c>
      <c r="E1974">
        <v>545</v>
      </c>
      <c r="F1974">
        <v>587</v>
      </c>
      <c r="G1974">
        <v>1016</v>
      </c>
      <c r="H1974" t="s">
        <v>1265</v>
      </c>
      <c r="I1974" t="str">
        <f>VLOOKUP($B1974,SOCS_box_taxonomy!$B$2:$Z$948,6,0)</f>
        <v>Eukaryota</v>
      </c>
      <c r="J1974" t="str">
        <f>VLOOKUP($B1974,SOCS_box_taxonomy!$B$2:$Z$948,7,0)</f>
        <v xml:space="preserve"> Metazoa</v>
      </c>
      <c r="K1974" t="str">
        <f>VLOOKUP($B1974,SOCS_box_taxonomy!$B$2:$Z$948,8,0)</f>
        <v xml:space="preserve"> Chordata</v>
      </c>
      <c r="L1974" t="str">
        <f>VLOOKUP($B1974,SOCS_box_taxonomy!$B$2:$Z$948,9,0)</f>
        <v xml:space="preserve"> Craniata</v>
      </c>
      <c r="M1974" t="str">
        <f>VLOOKUP($B1974,SOCS_box_taxonomy!$B$2:$Z$948,10,0)</f>
        <v xml:space="preserve"> Vertebrata</v>
      </c>
      <c r="N1974" t="str">
        <f>VLOOKUP($B1974,SOCS_box_taxonomy!$B$2:$Z$948,11,0)</f>
        <v xml:space="preserve"> Euteleostomi</v>
      </c>
      <c r="O1974" t="str">
        <f>VLOOKUP($B1974,SOCS_box_taxonomy!$B$2:$Z$948,12,0)</f>
        <v>Mammalia</v>
      </c>
      <c r="P1974" t="str">
        <f>VLOOKUP($B1974,SOCS_box_taxonomy!$B$2:$Z$948,13,0)</f>
        <v xml:space="preserve"> Eutheria</v>
      </c>
      <c r="Q1974" t="str">
        <f>VLOOKUP($B1974,SOCS_box_taxonomy!$B$2:$Z$948,14,0)</f>
        <v xml:space="preserve"> Laurasiatheria</v>
      </c>
      <c r="R1974" t="str">
        <f>VLOOKUP($B1974,SOCS_box_taxonomy!$B$2:$Z$948,15,0)</f>
        <v xml:space="preserve"> Carnivora</v>
      </c>
      <c r="S1974" t="str">
        <f>VLOOKUP($B1974,SOCS_box_taxonomy!$B$2:$Z$948,16,0)</f>
        <v xml:space="preserve"> Caniformia</v>
      </c>
      <c r="T1974" t="str">
        <f>VLOOKUP($B1974,SOCS_box_taxonomy!$B$2:$Z$948,17,0)</f>
        <v xml:space="preserve"> Canidae</v>
      </c>
      <c r="U1974" t="str">
        <f>VLOOKUP($B1974,SOCS_box_taxonomy!$B$2:$Z$948,18,0)</f>
        <v>Canis.</v>
      </c>
      <c r="V1974">
        <f>VLOOKUP($B1974,SOCS_box_taxonomy!$B$2:$Z$948,19,0)</f>
        <v>0</v>
      </c>
      <c r="W1974">
        <f>VLOOKUP($B1974,SOCS_box_taxonomy!$B$2:$Z$948,20,0)</f>
        <v>0</v>
      </c>
      <c r="X1974">
        <f>VLOOKUP($B1974,SOCS_box_taxonomy!$B$2:$Z$948,21,0)</f>
        <v>0</v>
      </c>
      <c r="Y1974">
        <f>VLOOKUP($B1974,SOCS_box_taxonomy!$B$2:$Z$948,22,0)</f>
        <v>0</v>
      </c>
      <c r="Z1974">
        <f>$F1974-$E1974+1</f>
        <v>43</v>
      </c>
    </row>
    <row r="1975" spans="1:26">
      <c r="A1975" t="s">
        <v>885</v>
      </c>
      <c r="B1975" t="s">
        <v>1936</v>
      </c>
      <c r="C1975">
        <v>594</v>
      </c>
      <c r="D1975" t="s">
        <v>1379</v>
      </c>
      <c r="E1975">
        <v>6</v>
      </c>
      <c r="F1975">
        <v>37</v>
      </c>
      <c r="G1975">
        <v>12</v>
      </c>
      <c r="I1975" t="str">
        <f>VLOOKUP($B1975,SOCS_box_taxonomy!$B$2:$Z$948,6,0)</f>
        <v>Eukaryota</v>
      </c>
      <c r="J1975" t="str">
        <f>VLOOKUP($B1975,SOCS_box_taxonomy!$B$2:$Z$948,7,0)</f>
        <v xml:space="preserve"> Metazoa</v>
      </c>
      <c r="K1975" t="str">
        <f>VLOOKUP($B1975,SOCS_box_taxonomy!$B$2:$Z$948,8,0)</f>
        <v xml:space="preserve"> Chordata</v>
      </c>
      <c r="L1975" t="str">
        <f>VLOOKUP($B1975,SOCS_box_taxonomy!$B$2:$Z$948,9,0)</f>
        <v xml:space="preserve"> Craniata</v>
      </c>
      <c r="M1975" t="str">
        <f>VLOOKUP($B1975,SOCS_box_taxonomy!$B$2:$Z$948,10,0)</f>
        <v xml:space="preserve"> Vertebrata</v>
      </c>
      <c r="N1975" t="str">
        <f>VLOOKUP($B1975,SOCS_box_taxonomy!$B$2:$Z$948,11,0)</f>
        <v xml:space="preserve"> Euteleostomi</v>
      </c>
      <c r="O1975" t="str">
        <f>VLOOKUP($B1975,SOCS_box_taxonomy!$B$2:$Z$948,12,0)</f>
        <v>Mammalia</v>
      </c>
      <c r="P1975" t="str">
        <f>VLOOKUP($B1975,SOCS_box_taxonomy!$B$2:$Z$948,13,0)</f>
        <v xml:space="preserve"> Eutheria</v>
      </c>
      <c r="Q1975" t="str">
        <f>VLOOKUP($B1975,SOCS_box_taxonomy!$B$2:$Z$948,14,0)</f>
        <v xml:space="preserve"> Laurasiatheria</v>
      </c>
      <c r="R1975" t="str">
        <f>VLOOKUP($B1975,SOCS_box_taxonomy!$B$2:$Z$948,15,0)</f>
        <v xml:space="preserve"> Carnivora</v>
      </c>
      <c r="S1975" t="str">
        <f>VLOOKUP($B1975,SOCS_box_taxonomy!$B$2:$Z$948,16,0)</f>
        <v xml:space="preserve"> Caniformia</v>
      </c>
      <c r="T1975" t="str">
        <f>VLOOKUP($B1975,SOCS_box_taxonomy!$B$2:$Z$948,17,0)</f>
        <v xml:space="preserve"> Canidae</v>
      </c>
      <c r="U1975" t="str">
        <f>VLOOKUP($B1975,SOCS_box_taxonomy!$B$2:$Z$948,18,0)</f>
        <v>Canis.</v>
      </c>
      <c r="V1975">
        <f>VLOOKUP($B1975,SOCS_box_taxonomy!$B$2:$Z$948,19,0)</f>
        <v>0</v>
      </c>
      <c r="W1975">
        <f>VLOOKUP($B1975,SOCS_box_taxonomy!$B$2:$Z$948,20,0)</f>
        <v>0</v>
      </c>
      <c r="X1975">
        <f>VLOOKUP($B1975,SOCS_box_taxonomy!$B$2:$Z$948,21,0)</f>
        <v>0</v>
      </c>
      <c r="Y1975">
        <f>VLOOKUP($B1975,SOCS_box_taxonomy!$B$2:$Z$948,22,0)</f>
        <v>0</v>
      </c>
    </row>
    <row r="1976" spans="1:26">
      <c r="A1976" t="s">
        <v>886</v>
      </c>
      <c r="B1976" t="s">
        <v>1937</v>
      </c>
      <c r="C1976">
        <v>295</v>
      </c>
      <c r="D1976" t="s">
        <v>21</v>
      </c>
      <c r="E1976">
        <v>253</v>
      </c>
      <c r="F1976">
        <v>294</v>
      </c>
      <c r="G1976">
        <v>1016</v>
      </c>
      <c r="H1976" t="s">
        <v>1265</v>
      </c>
      <c r="I1976" t="str">
        <f>VLOOKUP($B1976,SOCS_box_taxonomy!$B$2:$Z$948,6,0)</f>
        <v>Eukaryota</v>
      </c>
      <c r="J1976" t="str">
        <f>VLOOKUP($B1976,SOCS_box_taxonomy!$B$2:$Z$948,7,0)</f>
        <v xml:space="preserve"> Metazoa</v>
      </c>
      <c r="K1976" t="str">
        <f>VLOOKUP($B1976,SOCS_box_taxonomy!$B$2:$Z$948,8,0)</f>
        <v xml:space="preserve"> Chordata</v>
      </c>
      <c r="L1976" t="str">
        <f>VLOOKUP($B1976,SOCS_box_taxonomy!$B$2:$Z$948,9,0)</f>
        <v xml:space="preserve"> Craniata</v>
      </c>
      <c r="M1976" t="str">
        <f>VLOOKUP($B1976,SOCS_box_taxonomy!$B$2:$Z$948,10,0)</f>
        <v xml:space="preserve"> Vertebrata</v>
      </c>
      <c r="N1976" t="str">
        <f>VLOOKUP($B1976,SOCS_box_taxonomy!$B$2:$Z$948,11,0)</f>
        <v xml:space="preserve"> Euteleostomi</v>
      </c>
      <c r="O1976" t="str">
        <f>VLOOKUP($B1976,SOCS_box_taxonomy!$B$2:$Z$948,12,0)</f>
        <v>Mammalia</v>
      </c>
      <c r="P1976" t="str">
        <f>VLOOKUP($B1976,SOCS_box_taxonomy!$B$2:$Z$948,13,0)</f>
        <v xml:space="preserve"> Eutheria</v>
      </c>
      <c r="Q1976" t="str">
        <f>VLOOKUP($B1976,SOCS_box_taxonomy!$B$2:$Z$948,14,0)</f>
        <v xml:space="preserve"> Laurasiatheria</v>
      </c>
      <c r="R1976" t="str">
        <f>VLOOKUP($B1976,SOCS_box_taxonomy!$B$2:$Z$948,15,0)</f>
        <v xml:space="preserve"> Carnivora</v>
      </c>
      <c r="S1976" t="str">
        <f>VLOOKUP($B1976,SOCS_box_taxonomy!$B$2:$Z$948,16,0)</f>
        <v xml:space="preserve"> Caniformia</v>
      </c>
      <c r="T1976" t="str">
        <f>VLOOKUP($B1976,SOCS_box_taxonomy!$B$2:$Z$948,17,0)</f>
        <v xml:space="preserve"> Canidae</v>
      </c>
      <c r="U1976" t="str">
        <f>VLOOKUP($B1976,SOCS_box_taxonomy!$B$2:$Z$948,18,0)</f>
        <v>Canis.</v>
      </c>
      <c r="V1976">
        <f>VLOOKUP($B1976,SOCS_box_taxonomy!$B$2:$Z$948,19,0)</f>
        <v>0</v>
      </c>
      <c r="W1976">
        <f>VLOOKUP($B1976,SOCS_box_taxonomy!$B$2:$Z$948,20,0)</f>
        <v>0</v>
      </c>
      <c r="X1976">
        <f>VLOOKUP($B1976,SOCS_box_taxonomy!$B$2:$Z$948,21,0)</f>
        <v>0</v>
      </c>
      <c r="Y1976">
        <f>VLOOKUP($B1976,SOCS_box_taxonomy!$B$2:$Z$948,22,0)</f>
        <v>0</v>
      </c>
      <c r="Z1976">
        <f>$F1976-$E1976+1</f>
        <v>42</v>
      </c>
    </row>
    <row r="1977" spans="1:26">
      <c r="A1977" t="s">
        <v>886</v>
      </c>
      <c r="B1977" t="s">
        <v>1937</v>
      </c>
      <c r="C1977">
        <v>295</v>
      </c>
      <c r="D1977" t="s">
        <v>1385</v>
      </c>
      <c r="E1977">
        <v>1</v>
      </c>
      <c r="F1977">
        <v>129</v>
      </c>
      <c r="G1977">
        <v>9</v>
      </c>
      <c r="I1977" t="str">
        <f>VLOOKUP($B1977,SOCS_box_taxonomy!$B$2:$Z$948,6,0)</f>
        <v>Eukaryota</v>
      </c>
      <c r="J1977" t="str">
        <f>VLOOKUP($B1977,SOCS_box_taxonomy!$B$2:$Z$948,7,0)</f>
        <v xml:space="preserve"> Metazoa</v>
      </c>
      <c r="K1977" t="str">
        <f>VLOOKUP($B1977,SOCS_box_taxonomy!$B$2:$Z$948,8,0)</f>
        <v xml:space="preserve"> Chordata</v>
      </c>
      <c r="L1977" t="str">
        <f>VLOOKUP($B1977,SOCS_box_taxonomy!$B$2:$Z$948,9,0)</f>
        <v xml:space="preserve"> Craniata</v>
      </c>
      <c r="M1977" t="str">
        <f>VLOOKUP($B1977,SOCS_box_taxonomy!$B$2:$Z$948,10,0)</f>
        <v xml:space="preserve"> Vertebrata</v>
      </c>
      <c r="N1977" t="str">
        <f>VLOOKUP($B1977,SOCS_box_taxonomy!$B$2:$Z$948,11,0)</f>
        <v xml:space="preserve"> Euteleostomi</v>
      </c>
      <c r="O1977" t="str">
        <f>VLOOKUP($B1977,SOCS_box_taxonomy!$B$2:$Z$948,12,0)</f>
        <v>Mammalia</v>
      </c>
      <c r="P1977" t="str">
        <f>VLOOKUP($B1977,SOCS_box_taxonomy!$B$2:$Z$948,13,0)</f>
        <v xml:space="preserve"> Eutheria</v>
      </c>
      <c r="Q1977" t="str">
        <f>VLOOKUP($B1977,SOCS_box_taxonomy!$B$2:$Z$948,14,0)</f>
        <v xml:space="preserve"> Laurasiatheria</v>
      </c>
      <c r="R1977" t="str">
        <f>VLOOKUP($B1977,SOCS_box_taxonomy!$B$2:$Z$948,15,0)</f>
        <v xml:space="preserve"> Carnivora</v>
      </c>
      <c r="S1977" t="str">
        <f>VLOOKUP($B1977,SOCS_box_taxonomy!$B$2:$Z$948,16,0)</f>
        <v xml:space="preserve"> Caniformia</v>
      </c>
      <c r="T1977" t="str">
        <f>VLOOKUP($B1977,SOCS_box_taxonomy!$B$2:$Z$948,17,0)</f>
        <v xml:space="preserve"> Canidae</v>
      </c>
      <c r="U1977" t="str">
        <f>VLOOKUP($B1977,SOCS_box_taxonomy!$B$2:$Z$948,18,0)</f>
        <v>Canis.</v>
      </c>
      <c r="V1977">
        <f>VLOOKUP($B1977,SOCS_box_taxonomy!$B$2:$Z$948,19,0)</f>
        <v>0</v>
      </c>
      <c r="W1977">
        <f>VLOOKUP($B1977,SOCS_box_taxonomy!$B$2:$Z$948,20,0)</f>
        <v>0</v>
      </c>
      <c r="X1977">
        <f>VLOOKUP($B1977,SOCS_box_taxonomy!$B$2:$Z$948,21,0)</f>
        <v>0</v>
      </c>
      <c r="Y1977">
        <f>VLOOKUP($B1977,SOCS_box_taxonomy!$B$2:$Z$948,22,0)</f>
        <v>0</v>
      </c>
    </row>
    <row r="1978" spans="1:26">
      <c r="A1978" t="s">
        <v>886</v>
      </c>
      <c r="B1978" t="s">
        <v>1937</v>
      </c>
      <c r="C1978">
        <v>295</v>
      </c>
      <c r="D1978" t="s">
        <v>1386</v>
      </c>
      <c r="E1978">
        <v>131</v>
      </c>
      <c r="F1978">
        <v>249</v>
      </c>
      <c r="G1978">
        <v>9</v>
      </c>
      <c r="I1978" t="str">
        <f>VLOOKUP($B1978,SOCS_box_taxonomy!$B$2:$Z$948,6,0)</f>
        <v>Eukaryota</v>
      </c>
      <c r="J1978" t="str">
        <f>VLOOKUP($B1978,SOCS_box_taxonomy!$B$2:$Z$948,7,0)</f>
        <v xml:space="preserve"> Metazoa</v>
      </c>
      <c r="K1978" t="str">
        <f>VLOOKUP($B1978,SOCS_box_taxonomy!$B$2:$Z$948,8,0)</f>
        <v xml:space="preserve"> Chordata</v>
      </c>
      <c r="L1978" t="str">
        <f>VLOOKUP($B1978,SOCS_box_taxonomy!$B$2:$Z$948,9,0)</f>
        <v xml:space="preserve"> Craniata</v>
      </c>
      <c r="M1978" t="str">
        <f>VLOOKUP($B1978,SOCS_box_taxonomy!$B$2:$Z$948,10,0)</f>
        <v xml:space="preserve"> Vertebrata</v>
      </c>
      <c r="N1978" t="str">
        <f>VLOOKUP($B1978,SOCS_box_taxonomy!$B$2:$Z$948,11,0)</f>
        <v xml:space="preserve"> Euteleostomi</v>
      </c>
      <c r="O1978" t="str">
        <f>VLOOKUP($B1978,SOCS_box_taxonomy!$B$2:$Z$948,12,0)</f>
        <v>Mammalia</v>
      </c>
      <c r="P1978" t="str">
        <f>VLOOKUP($B1978,SOCS_box_taxonomy!$B$2:$Z$948,13,0)</f>
        <v xml:space="preserve"> Eutheria</v>
      </c>
      <c r="Q1978" t="str">
        <f>VLOOKUP($B1978,SOCS_box_taxonomy!$B$2:$Z$948,14,0)</f>
        <v xml:space="preserve"> Laurasiatheria</v>
      </c>
      <c r="R1978" t="str">
        <f>VLOOKUP($B1978,SOCS_box_taxonomy!$B$2:$Z$948,15,0)</f>
        <v xml:space="preserve"> Carnivora</v>
      </c>
      <c r="S1978" t="str">
        <f>VLOOKUP($B1978,SOCS_box_taxonomy!$B$2:$Z$948,16,0)</f>
        <v xml:space="preserve"> Caniformia</v>
      </c>
      <c r="T1978" t="str">
        <f>VLOOKUP($B1978,SOCS_box_taxonomy!$B$2:$Z$948,17,0)</f>
        <v xml:space="preserve"> Canidae</v>
      </c>
      <c r="U1978" t="str">
        <f>VLOOKUP($B1978,SOCS_box_taxonomy!$B$2:$Z$948,18,0)</f>
        <v>Canis.</v>
      </c>
      <c r="V1978">
        <f>VLOOKUP($B1978,SOCS_box_taxonomy!$B$2:$Z$948,19,0)</f>
        <v>0</v>
      </c>
      <c r="W1978">
        <f>VLOOKUP($B1978,SOCS_box_taxonomy!$B$2:$Z$948,20,0)</f>
        <v>0</v>
      </c>
      <c r="X1978">
        <f>VLOOKUP($B1978,SOCS_box_taxonomy!$B$2:$Z$948,21,0)</f>
        <v>0</v>
      </c>
      <c r="Y1978">
        <f>VLOOKUP($B1978,SOCS_box_taxonomy!$B$2:$Z$948,22,0)</f>
        <v>0</v>
      </c>
    </row>
    <row r="1979" spans="1:26">
      <c r="A1979" t="s">
        <v>887</v>
      </c>
      <c r="B1979" t="s">
        <v>1938</v>
      </c>
      <c r="C1979">
        <v>478</v>
      </c>
      <c r="D1979" t="s">
        <v>1286</v>
      </c>
      <c r="E1979">
        <v>270</v>
      </c>
      <c r="F1979">
        <v>344</v>
      </c>
      <c r="G1979">
        <v>4403</v>
      </c>
      <c r="H1979" t="s">
        <v>1287</v>
      </c>
      <c r="I1979" t="str">
        <f>VLOOKUP($B1979,SOCS_box_taxonomy!$B$2:$Z$948,6,0)</f>
        <v>Eukaryota</v>
      </c>
      <c r="J1979" t="str">
        <f>VLOOKUP($B1979,SOCS_box_taxonomy!$B$2:$Z$948,7,0)</f>
        <v xml:space="preserve"> Metazoa</v>
      </c>
      <c r="K1979" t="str">
        <f>VLOOKUP($B1979,SOCS_box_taxonomy!$B$2:$Z$948,8,0)</f>
        <v xml:space="preserve"> Chordata</v>
      </c>
      <c r="L1979" t="str">
        <f>VLOOKUP($B1979,SOCS_box_taxonomy!$B$2:$Z$948,9,0)</f>
        <v xml:space="preserve"> Craniata</v>
      </c>
      <c r="M1979" t="str">
        <f>VLOOKUP($B1979,SOCS_box_taxonomy!$B$2:$Z$948,10,0)</f>
        <v xml:space="preserve"> Vertebrata</v>
      </c>
      <c r="N1979" t="str">
        <f>VLOOKUP($B1979,SOCS_box_taxonomy!$B$2:$Z$948,11,0)</f>
        <v xml:space="preserve"> Euteleostomi</v>
      </c>
      <c r="O1979" t="str">
        <f>VLOOKUP($B1979,SOCS_box_taxonomy!$B$2:$Z$948,12,0)</f>
        <v>Mammalia</v>
      </c>
      <c r="P1979" t="str">
        <f>VLOOKUP($B1979,SOCS_box_taxonomy!$B$2:$Z$948,13,0)</f>
        <v xml:space="preserve"> Eutheria</v>
      </c>
      <c r="Q1979" t="str">
        <f>VLOOKUP($B1979,SOCS_box_taxonomy!$B$2:$Z$948,14,0)</f>
        <v xml:space="preserve"> Laurasiatheria</v>
      </c>
      <c r="R1979" t="str">
        <f>VLOOKUP($B1979,SOCS_box_taxonomy!$B$2:$Z$948,15,0)</f>
        <v xml:space="preserve"> Carnivora</v>
      </c>
      <c r="S1979" t="str">
        <f>VLOOKUP($B1979,SOCS_box_taxonomy!$B$2:$Z$948,16,0)</f>
        <v xml:space="preserve"> Caniformia</v>
      </c>
      <c r="T1979" t="str">
        <f>VLOOKUP($B1979,SOCS_box_taxonomy!$B$2:$Z$948,17,0)</f>
        <v xml:space="preserve"> Canidae</v>
      </c>
      <c r="U1979" t="str">
        <f>VLOOKUP($B1979,SOCS_box_taxonomy!$B$2:$Z$948,18,0)</f>
        <v>Canis.</v>
      </c>
      <c r="V1979">
        <f>VLOOKUP($B1979,SOCS_box_taxonomy!$B$2:$Z$948,19,0)</f>
        <v>0</v>
      </c>
      <c r="W1979">
        <f>VLOOKUP($B1979,SOCS_box_taxonomy!$B$2:$Z$948,20,0)</f>
        <v>0</v>
      </c>
      <c r="X1979">
        <f>VLOOKUP($B1979,SOCS_box_taxonomy!$B$2:$Z$948,21,0)</f>
        <v>0</v>
      </c>
      <c r="Y1979">
        <f>VLOOKUP($B1979,SOCS_box_taxonomy!$B$2:$Z$948,22,0)</f>
        <v>0</v>
      </c>
    </row>
    <row r="1980" spans="1:26">
      <c r="A1980" t="s">
        <v>887</v>
      </c>
      <c r="B1980" t="s">
        <v>1938</v>
      </c>
      <c r="C1980">
        <v>478</v>
      </c>
      <c r="D1980" t="s">
        <v>21</v>
      </c>
      <c r="E1980">
        <v>385</v>
      </c>
      <c r="F1980">
        <v>421</v>
      </c>
      <c r="G1980">
        <v>1016</v>
      </c>
      <c r="H1980" t="s">
        <v>1265</v>
      </c>
      <c r="I1980" t="str">
        <f>VLOOKUP($B1980,SOCS_box_taxonomy!$B$2:$Z$948,6,0)</f>
        <v>Eukaryota</v>
      </c>
      <c r="J1980" t="str">
        <f>VLOOKUP($B1980,SOCS_box_taxonomy!$B$2:$Z$948,7,0)</f>
        <v xml:space="preserve"> Metazoa</v>
      </c>
      <c r="K1980" t="str">
        <f>VLOOKUP($B1980,SOCS_box_taxonomy!$B$2:$Z$948,8,0)</f>
        <v xml:space="preserve"> Chordata</v>
      </c>
      <c r="L1980" t="str">
        <f>VLOOKUP($B1980,SOCS_box_taxonomy!$B$2:$Z$948,9,0)</f>
        <v xml:space="preserve"> Craniata</v>
      </c>
      <c r="M1980" t="str">
        <f>VLOOKUP($B1980,SOCS_box_taxonomy!$B$2:$Z$948,10,0)</f>
        <v xml:space="preserve"> Vertebrata</v>
      </c>
      <c r="N1980" t="str">
        <f>VLOOKUP($B1980,SOCS_box_taxonomy!$B$2:$Z$948,11,0)</f>
        <v xml:space="preserve"> Euteleostomi</v>
      </c>
      <c r="O1980" t="str">
        <f>VLOOKUP($B1980,SOCS_box_taxonomy!$B$2:$Z$948,12,0)</f>
        <v>Mammalia</v>
      </c>
      <c r="P1980" t="str">
        <f>VLOOKUP($B1980,SOCS_box_taxonomy!$B$2:$Z$948,13,0)</f>
        <v xml:space="preserve"> Eutheria</v>
      </c>
      <c r="Q1980" t="str">
        <f>VLOOKUP($B1980,SOCS_box_taxonomy!$B$2:$Z$948,14,0)</f>
        <v xml:space="preserve"> Laurasiatheria</v>
      </c>
      <c r="R1980" t="str">
        <f>VLOOKUP($B1980,SOCS_box_taxonomy!$B$2:$Z$948,15,0)</f>
        <v xml:space="preserve"> Carnivora</v>
      </c>
      <c r="S1980" t="str">
        <f>VLOOKUP($B1980,SOCS_box_taxonomy!$B$2:$Z$948,16,0)</f>
        <v xml:space="preserve"> Caniformia</v>
      </c>
      <c r="T1980" t="str">
        <f>VLOOKUP($B1980,SOCS_box_taxonomy!$B$2:$Z$948,17,0)</f>
        <v xml:space="preserve"> Canidae</v>
      </c>
      <c r="U1980" t="str">
        <f>VLOOKUP($B1980,SOCS_box_taxonomy!$B$2:$Z$948,18,0)</f>
        <v>Canis.</v>
      </c>
      <c r="V1980">
        <f>VLOOKUP($B1980,SOCS_box_taxonomy!$B$2:$Z$948,19,0)</f>
        <v>0</v>
      </c>
      <c r="W1980">
        <f>VLOOKUP($B1980,SOCS_box_taxonomy!$B$2:$Z$948,20,0)</f>
        <v>0</v>
      </c>
      <c r="X1980">
        <f>VLOOKUP($B1980,SOCS_box_taxonomy!$B$2:$Z$948,21,0)</f>
        <v>0</v>
      </c>
      <c r="Y1980">
        <f>VLOOKUP($B1980,SOCS_box_taxonomy!$B$2:$Z$948,22,0)</f>
        <v>0</v>
      </c>
      <c r="Z1980">
        <f>$F1980-$E1980+1</f>
        <v>37</v>
      </c>
    </row>
    <row r="1981" spans="1:26">
      <c r="A1981" t="s">
        <v>887</v>
      </c>
      <c r="B1981" t="s">
        <v>1938</v>
      </c>
      <c r="C1981">
        <v>478</v>
      </c>
      <c r="D1981" t="s">
        <v>1762</v>
      </c>
      <c r="E1981">
        <v>16</v>
      </c>
      <c r="F1981">
        <v>70</v>
      </c>
      <c r="G1981">
        <v>7</v>
      </c>
      <c r="I1981" t="str">
        <f>VLOOKUP($B1981,SOCS_box_taxonomy!$B$2:$Z$948,6,0)</f>
        <v>Eukaryota</v>
      </c>
      <c r="J1981" t="str">
        <f>VLOOKUP($B1981,SOCS_box_taxonomy!$B$2:$Z$948,7,0)</f>
        <v xml:space="preserve"> Metazoa</v>
      </c>
      <c r="K1981" t="str">
        <f>VLOOKUP($B1981,SOCS_box_taxonomy!$B$2:$Z$948,8,0)</f>
        <v xml:space="preserve"> Chordata</v>
      </c>
      <c r="L1981" t="str">
        <f>VLOOKUP($B1981,SOCS_box_taxonomy!$B$2:$Z$948,9,0)</f>
        <v xml:space="preserve"> Craniata</v>
      </c>
      <c r="M1981" t="str">
        <f>VLOOKUP($B1981,SOCS_box_taxonomy!$B$2:$Z$948,10,0)</f>
        <v xml:space="preserve"> Vertebrata</v>
      </c>
      <c r="N1981" t="str">
        <f>VLOOKUP($B1981,SOCS_box_taxonomy!$B$2:$Z$948,11,0)</f>
        <v xml:space="preserve"> Euteleostomi</v>
      </c>
      <c r="O1981" t="str">
        <f>VLOOKUP($B1981,SOCS_box_taxonomy!$B$2:$Z$948,12,0)</f>
        <v>Mammalia</v>
      </c>
      <c r="P1981" t="str">
        <f>VLOOKUP($B1981,SOCS_box_taxonomy!$B$2:$Z$948,13,0)</f>
        <v xml:space="preserve"> Eutheria</v>
      </c>
      <c r="Q1981" t="str">
        <f>VLOOKUP($B1981,SOCS_box_taxonomy!$B$2:$Z$948,14,0)</f>
        <v xml:space="preserve"> Laurasiatheria</v>
      </c>
      <c r="R1981" t="str">
        <f>VLOOKUP($B1981,SOCS_box_taxonomy!$B$2:$Z$948,15,0)</f>
        <v xml:space="preserve"> Carnivora</v>
      </c>
      <c r="S1981" t="str">
        <f>VLOOKUP($B1981,SOCS_box_taxonomy!$B$2:$Z$948,16,0)</f>
        <v xml:space="preserve"> Caniformia</v>
      </c>
      <c r="T1981" t="str">
        <f>VLOOKUP($B1981,SOCS_box_taxonomy!$B$2:$Z$948,17,0)</f>
        <v xml:space="preserve"> Canidae</v>
      </c>
      <c r="U1981" t="str">
        <f>VLOOKUP($B1981,SOCS_box_taxonomy!$B$2:$Z$948,18,0)</f>
        <v>Canis.</v>
      </c>
      <c r="V1981">
        <f>VLOOKUP($B1981,SOCS_box_taxonomy!$B$2:$Z$948,19,0)</f>
        <v>0</v>
      </c>
      <c r="W1981">
        <f>VLOOKUP($B1981,SOCS_box_taxonomy!$B$2:$Z$948,20,0)</f>
        <v>0</v>
      </c>
      <c r="X1981">
        <f>VLOOKUP($B1981,SOCS_box_taxonomy!$B$2:$Z$948,21,0)</f>
        <v>0</v>
      </c>
      <c r="Y1981">
        <f>VLOOKUP($B1981,SOCS_box_taxonomy!$B$2:$Z$948,22,0)</f>
        <v>0</v>
      </c>
    </row>
    <row r="1982" spans="1:26">
      <c r="A1982" t="s">
        <v>888</v>
      </c>
      <c r="B1982" t="s">
        <v>1939</v>
      </c>
      <c r="C1982">
        <v>284</v>
      </c>
      <c r="D1982" t="s">
        <v>1319</v>
      </c>
      <c r="E1982">
        <v>158</v>
      </c>
      <c r="F1982">
        <v>185</v>
      </c>
      <c r="G1982">
        <v>5717</v>
      </c>
      <c r="H1982" t="s">
        <v>1320</v>
      </c>
      <c r="I1982" t="str">
        <f>VLOOKUP($B1982,SOCS_box_taxonomy!$B$2:$Z$948,6,0)</f>
        <v>Eukaryota</v>
      </c>
      <c r="J1982" t="str">
        <f>VLOOKUP($B1982,SOCS_box_taxonomy!$B$2:$Z$948,7,0)</f>
        <v xml:space="preserve"> Metazoa</v>
      </c>
      <c r="K1982" t="str">
        <f>VLOOKUP($B1982,SOCS_box_taxonomy!$B$2:$Z$948,8,0)</f>
        <v xml:space="preserve"> Chordata</v>
      </c>
      <c r="L1982" t="str">
        <f>VLOOKUP($B1982,SOCS_box_taxonomy!$B$2:$Z$948,9,0)</f>
        <v xml:space="preserve"> Craniata</v>
      </c>
      <c r="M1982" t="str">
        <f>VLOOKUP($B1982,SOCS_box_taxonomy!$B$2:$Z$948,10,0)</f>
        <v xml:space="preserve"> Vertebrata</v>
      </c>
      <c r="N1982" t="str">
        <f>VLOOKUP($B1982,SOCS_box_taxonomy!$B$2:$Z$948,11,0)</f>
        <v xml:space="preserve"> Euteleostomi</v>
      </c>
      <c r="O1982" t="str">
        <f>VLOOKUP($B1982,SOCS_box_taxonomy!$B$2:$Z$948,12,0)</f>
        <v>Mammalia</v>
      </c>
      <c r="P1982" t="str">
        <f>VLOOKUP($B1982,SOCS_box_taxonomy!$B$2:$Z$948,13,0)</f>
        <v xml:space="preserve"> Eutheria</v>
      </c>
      <c r="Q1982" t="str">
        <f>VLOOKUP($B1982,SOCS_box_taxonomy!$B$2:$Z$948,14,0)</f>
        <v xml:space="preserve"> Laurasiatheria</v>
      </c>
      <c r="R1982" t="str">
        <f>VLOOKUP($B1982,SOCS_box_taxonomy!$B$2:$Z$948,15,0)</f>
        <v xml:space="preserve"> Carnivora</v>
      </c>
      <c r="S1982" t="str">
        <f>VLOOKUP($B1982,SOCS_box_taxonomy!$B$2:$Z$948,16,0)</f>
        <v xml:space="preserve"> Caniformia</v>
      </c>
      <c r="T1982" t="str">
        <f>VLOOKUP($B1982,SOCS_box_taxonomy!$B$2:$Z$948,17,0)</f>
        <v xml:space="preserve"> Canidae</v>
      </c>
      <c r="U1982" t="str">
        <f>VLOOKUP($B1982,SOCS_box_taxonomy!$B$2:$Z$948,18,0)</f>
        <v>Canis.</v>
      </c>
      <c r="V1982">
        <f>VLOOKUP($B1982,SOCS_box_taxonomy!$B$2:$Z$948,19,0)</f>
        <v>0</v>
      </c>
      <c r="W1982">
        <f>VLOOKUP($B1982,SOCS_box_taxonomy!$B$2:$Z$948,20,0)</f>
        <v>0</v>
      </c>
      <c r="X1982">
        <f>VLOOKUP($B1982,SOCS_box_taxonomy!$B$2:$Z$948,21,0)</f>
        <v>0</v>
      </c>
      <c r="Y1982">
        <f>VLOOKUP($B1982,SOCS_box_taxonomy!$B$2:$Z$948,22,0)</f>
        <v>0</v>
      </c>
    </row>
    <row r="1983" spans="1:26">
      <c r="A1983" t="s">
        <v>888</v>
      </c>
      <c r="B1983" t="s">
        <v>1939</v>
      </c>
      <c r="C1983">
        <v>284</v>
      </c>
      <c r="D1983" t="s">
        <v>1269</v>
      </c>
      <c r="E1983">
        <v>117</v>
      </c>
      <c r="F1983">
        <v>186</v>
      </c>
      <c r="G1983">
        <v>64467</v>
      </c>
      <c r="H1983" t="s">
        <v>1270</v>
      </c>
      <c r="I1983" t="str">
        <f>VLOOKUP($B1983,SOCS_box_taxonomy!$B$2:$Z$948,6,0)</f>
        <v>Eukaryota</v>
      </c>
      <c r="J1983" t="str">
        <f>VLOOKUP($B1983,SOCS_box_taxonomy!$B$2:$Z$948,7,0)</f>
        <v xml:space="preserve"> Metazoa</v>
      </c>
      <c r="K1983" t="str">
        <f>VLOOKUP($B1983,SOCS_box_taxonomy!$B$2:$Z$948,8,0)</f>
        <v xml:space="preserve"> Chordata</v>
      </c>
      <c r="L1983" t="str">
        <f>VLOOKUP($B1983,SOCS_box_taxonomy!$B$2:$Z$948,9,0)</f>
        <v xml:space="preserve"> Craniata</v>
      </c>
      <c r="M1983" t="str">
        <f>VLOOKUP($B1983,SOCS_box_taxonomy!$B$2:$Z$948,10,0)</f>
        <v xml:space="preserve"> Vertebrata</v>
      </c>
      <c r="N1983" t="str">
        <f>VLOOKUP($B1983,SOCS_box_taxonomy!$B$2:$Z$948,11,0)</f>
        <v xml:space="preserve"> Euteleostomi</v>
      </c>
      <c r="O1983" t="str">
        <f>VLOOKUP($B1983,SOCS_box_taxonomy!$B$2:$Z$948,12,0)</f>
        <v>Mammalia</v>
      </c>
      <c r="P1983" t="str">
        <f>VLOOKUP($B1983,SOCS_box_taxonomy!$B$2:$Z$948,13,0)</f>
        <v xml:space="preserve"> Eutheria</v>
      </c>
      <c r="Q1983" t="str">
        <f>VLOOKUP($B1983,SOCS_box_taxonomy!$B$2:$Z$948,14,0)</f>
        <v xml:space="preserve"> Laurasiatheria</v>
      </c>
      <c r="R1983" t="str">
        <f>VLOOKUP($B1983,SOCS_box_taxonomy!$B$2:$Z$948,15,0)</f>
        <v xml:space="preserve"> Carnivora</v>
      </c>
      <c r="S1983" t="str">
        <f>VLOOKUP($B1983,SOCS_box_taxonomy!$B$2:$Z$948,16,0)</f>
        <v xml:space="preserve"> Caniformia</v>
      </c>
      <c r="T1983" t="str">
        <f>VLOOKUP($B1983,SOCS_box_taxonomy!$B$2:$Z$948,17,0)</f>
        <v xml:space="preserve"> Canidae</v>
      </c>
      <c r="U1983" t="str">
        <f>VLOOKUP($B1983,SOCS_box_taxonomy!$B$2:$Z$948,18,0)</f>
        <v>Canis.</v>
      </c>
      <c r="V1983">
        <f>VLOOKUP($B1983,SOCS_box_taxonomy!$B$2:$Z$948,19,0)</f>
        <v>0</v>
      </c>
      <c r="W1983">
        <f>VLOOKUP($B1983,SOCS_box_taxonomy!$B$2:$Z$948,20,0)</f>
        <v>0</v>
      </c>
      <c r="X1983">
        <f>VLOOKUP($B1983,SOCS_box_taxonomy!$B$2:$Z$948,21,0)</f>
        <v>0</v>
      </c>
      <c r="Y1983">
        <f>VLOOKUP($B1983,SOCS_box_taxonomy!$B$2:$Z$948,22,0)</f>
        <v>0</v>
      </c>
    </row>
    <row r="1984" spans="1:26">
      <c r="A1984" t="s">
        <v>888</v>
      </c>
      <c r="B1984" t="s">
        <v>1939</v>
      </c>
      <c r="C1984">
        <v>284</v>
      </c>
      <c r="D1984" t="s">
        <v>1269</v>
      </c>
      <c r="E1984">
        <v>29</v>
      </c>
      <c r="F1984">
        <v>120</v>
      </c>
      <c r="G1984">
        <v>64467</v>
      </c>
      <c r="H1984" t="s">
        <v>1270</v>
      </c>
      <c r="I1984" t="str">
        <f>VLOOKUP($B1984,SOCS_box_taxonomy!$B$2:$Z$948,6,0)</f>
        <v>Eukaryota</v>
      </c>
      <c r="J1984" t="str">
        <f>VLOOKUP($B1984,SOCS_box_taxonomy!$B$2:$Z$948,7,0)</f>
        <v xml:space="preserve"> Metazoa</v>
      </c>
      <c r="K1984" t="str">
        <f>VLOOKUP($B1984,SOCS_box_taxonomy!$B$2:$Z$948,8,0)</f>
        <v xml:space="preserve"> Chordata</v>
      </c>
      <c r="L1984" t="str">
        <f>VLOOKUP($B1984,SOCS_box_taxonomy!$B$2:$Z$948,9,0)</f>
        <v xml:space="preserve"> Craniata</v>
      </c>
      <c r="M1984" t="str">
        <f>VLOOKUP($B1984,SOCS_box_taxonomy!$B$2:$Z$948,10,0)</f>
        <v xml:space="preserve"> Vertebrata</v>
      </c>
      <c r="N1984" t="str">
        <f>VLOOKUP($B1984,SOCS_box_taxonomy!$B$2:$Z$948,11,0)</f>
        <v xml:space="preserve"> Euteleostomi</v>
      </c>
      <c r="O1984" t="str">
        <f>VLOOKUP($B1984,SOCS_box_taxonomy!$B$2:$Z$948,12,0)</f>
        <v>Mammalia</v>
      </c>
      <c r="P1984" t="str">
        <f>VLOOKUP($B1984,SOCS_box_taxonomy!$B$2:$Z$948,13,0)</f>
        <v xml:space="preserve"> Eutheria</v>
      </c>
      <c r="Q1984" t="str">
        <f>VLOOKUP($B1984,SOCS_box_taxonomy!$B$2:$Z$948,14,0)</f>
        <v xml:space="preserve"> Laurasiatheria</v>
      </c>
      <c r="R1984" t="str">
        <f>VLOOKUP($B1984,SOCS_box_taxonomy!$B$2:$Z$948,15,0)</f>
        <v xml:space="preserve"> Carnivora</v>
      </c>
      <c r="S1984" t="str">
        <f>VLOOKUP($B1984,SOCS_box_taxonomy!$B$2:$Z$948,16,0)</f>
        <v xml:space="preserve"> Caniformia</v>
      </c>
      <c r="T1984" t="str">
        <f>VLOOKUP($B1984,SOCS_box_taxonomy!$B$2:$Z$948,17,0)</f>
        <v xml:space="preserve"> Canidae</v>
      </c>
      <c r="U1984" t="str">
        <f>VLOOKUP($B1984,SOCS_box_taxonomy!$B$2:$Z$948,18,0)</f>
        <v>Canis.</v>
      </c>
      <c r="V1984">
        <f>VLOOKUP($B1984,SOCS_box_taxonomy!$B$2:$Z$948,19,0)</f>
        <v>0</v>
      </c>
      <c r="W1984">
        <f>VLOOKUP($B1984,SOCS_box_taxonomy!$B$2:$Z$948,20,0)</f>
        <v>0</v>
      </c>
      <c r="X1984">
        <f>VLOOKUP($B1984,SOCS_box_taxonomy!$B$2:$Z$948,21,0)</f>
        <v>0</v>
      </c>
      <c r="Y1984">
        <f>VLOOKUP($B1984,SOCS_box_taxonomy!$B$2:$Z$948,22,0)</f>
        <v>0</v>
      </c>
    </row>
    <row r="1985" spans="1:26">
      <c r="A1985" t="s">
        <v>888</v>
      </c>
      <c r="B1985" t="s">
        <v>1939</v>
      </c>
      <c r="C1985">
        <v>284</v>
      </c>
      <c r="D1985" t="s">
        <v>21</v>
      </c>
      <c r="E1985">
        <v>245</v>
      </c>
      <c r="F1985">
        <v>284</v>
      </c>
      <c r="G1985">
        <v>1016</v>
      </c>
      <c r="H1985" t="s">
        <v>1265</v>
      </c>
      <c r="I1985" t="str">
        <f>VLOOKUP($B1985,SOCS_box_taxonomy!$B$2:$Z$948,6,0)</f>
        <v>Eukaryota</v>
      </c>
      <c r="J1985" t="str">
        <f>VLOOKUP($B1985,SOCS_box_taxonomy!$B$2:$Z$948,7,0)</f>
        <v xml:space="preserve"> Metazoa</v>
      </c>
      <c r="K1985" t="str">
        <f>VLOOKUP($B1985,SOCS_box_taxonomy!$B$2:$Z$948,8,0)</f>
        <v xml:space="preserve"> Chordata</v>
      </c>
      <c r="L1985" t="str">
        <f>VLOOKUP($B1985,SOCS_box_taxonomy!$B$2:$Z$948,9,0)</f>
        <v xml:space="preserve"> Craniata</v>
      </c>
      <c r="M1985" t="str">
        <f>VLOOKUP($B1985,SOCS_box_taxonomy!$B$2:$Z$948,10,0)</f>
        <v xml:space="preserve"> Vertebrata</v>
      </c>
      <c r="N1985" t="str">
        <f>VLOOKUP($B1985,SOCS_box_taxonomy!$B$2:$Z$948,11,0)</f>
        <v xml:space="preserve"> Euteleostomi</v>
      </c>
      <c r="O1985" t="str">
        <f>VLOOKUP($B1985,SOCS_box_taxonomy!$B$2:$Z$948,12,0)</f>
        <v>Mammalia</v>
      </c>
      <c r="P1985" t="str">
        <f>VLOOKUP($B1985,SOCS_box_taxonomy!$B$2:$Z$948,13,0)</f>
        <v xml:space="preserve"> Eutheria</v>
      </c>
      <c r="Q1985" t="str">
        <f>VLOOKUP($B1985,SOCS_box_taxonomy!$B$2:$Z$948,14,0)</f>
        <v xml:space="preserve"> Laurasiatheria</v>
      </c>
      <c r="R1985" t="str">
        <f>VLOOKUP($B1985,SOCS_box_taxonomy!$B$2:$Z$948,15,0)</f>
        <v xml:space="preserve"> Carnivora</v>
      </c>
      <c r="S1985" t="str">
        <f>VLOOKUP($B1985,SOCS_box_taxonomy!$B$2:$Z$948,16,0)</f>
        <v xml:space="preserve"> Caniformia</v>
      </c>
      <c r="T1985" t="str">
        <f>VLOOKUP($B1985,SOCS_box_taxonomy!$B$2:$Z$948,17,0)</f>
        <v xml:space="preserve"> Canidae</v>
      </c>
      <c r="U1985" t="str">
        <f>VLOOKUP($B1985,SOCS_box_taxonomy!$B$2:$Z$948,18,0)</f>
        <v>Canis.</v>
      </c>
      <c r="V1985">
        <f>VLOOKUP($B1985,SOCS_box_taxonomy!$B$2:$Z$948,19,0)</f>
        <v>0</v>
      </c>
      <c r="W1985">
        <f>VLOOKUP($B1985,SOCS_box_taxonomy!$B$2:$Z$948,20,0)</f>
        <v>0</v>
      </c>
      <c r="X1985">
        <f>VLOOKUP($B1985,SOCS_box_taxonomy!$B$2:$Z$948,21,0)</f>
        <v>0</v>
      </c>
      <c r="Y1985">
        <f>VLOOKUP($B1985,SOCS_box_taxonomy!$B$2:$Z$948,22,0)</f>
        <v>0</v>
      </c>
      <c r="Z1985">
        <f>$F1985-$E1985+1</f>
        <v>40</v>
      </c>
    </row>
    <row r="1986" spans="1:26">
      <c r="A1986" t="s">
        <v>889</v>
      </c>
      <c r="B1986" t="s">
        <v>1940</v>
      </c>
      <c r="C1986">
        <v>467</v>
      </c>
      <c r="D1986" t="s">
        <v>1269</v>
      </c>
      <c r="E1986">
        <v>101</v>
      </c>
      <c r="F1986">
        <v>178</v>
      </c>
      <c r="G1986">
        <v>64467</v>
      </c>
      <c r="H1986" t="s">
        <v>1270</v>
      </c>
      <c r="I1986" t="str">
        <f>VLOOKUP($B1986,SOCS_box_taxonomy!$B$2:$Z$948,6,0)</f>
        <v>Eukaryota</v>
      </c>
      <c r="J1986" t="str">
        <f>VLOOKUP($B1986,SOCS_box_taxonomy!$B$2:$Z$948,7,0)</f>
        <v xml:space="preserve"> Metazoa</v>
      </c>
      <c r="K1986" t="str">
        <f>VLOOKUP($B1986,SOCS_box_taxonomy!$B$2:$Z$948,8,0)</f>
        <v xml:space="preserve"> Chordata</v>
      </c>
      <c r="L1986" t="str">
        <f>VLOOKUP($B1986,SOCS_box_taxonomy!$B$2:$Z$948,9,0)</f>
        <v xml:space="preserve"> Craniata</v>
      </c>
      <c r="M1986" t="str">
        <f>VLOOKUP($B1986,SOCS_box_taxonomy!$B$2:$Z$948,10,0)</f>
        <v xml:space="preserve"> Vertebrata</v>
      </c>
      <c r="N1986" t="str">
        <f>VLOOKUP($B1986,SOCS_box_taxonomy!$B$2:$Z$948,11,0)</f>
        <v xml:space="preserve"> Euteleostomi</v>
      </c>
      <c r="O1986" t="str">
        <f>VLOOKUP($B1986,SOCS_box_taxonomy!$B$2:$Z$948,12,0)</f>
        <v>Mammalia</v>
      </c>
      <c r="P1986" t="str">
        <f>VLOOKUP($B1986,SOCS_box_taxonomy!$B$2:$Z$948,13,0)</f>
        <v xml:space="preserve"> Eutheria</v>
      </c>
      <c r="Q1986" t="str">
        <f>VLOOKUP($B1986,SOCS_box_taxonomy!$B$2:$Z$948,14,0)</f>
        <v xml:space="preserve"> Laurasiatheria</v>
      </c>
      <c r="R1986" t="str">
        <f>VLOOKUP($B1986,SOCS_box_taxonomy!$B$2:$Z$948,15,0)</f>
        <v xml:space="preserve"> Carnivora</v>
      </c>
      <c r="S1986" t="str">
        <f>VLOOKUP($B1986,SOCS_box_taxonomy!$B$2:$Z$948,16,0)</f>
        <v xml:space="preserve"> Caniformia</v>
      </c>
      <c r="T1986" t="str">
        <f>VLOOKUP($B1986,SOCS_box_taxonomy!$B$2:$Z$948,17,0)</f>
        <v xml:space="preserve"> Canidae</v>
      </c>
      <c r="U1986" t="str">
        <f>VLOOKUP($B1986,SOCS_box_taxonomy!$B$2:$Z$948,18,0)</f>
        <v>Canis.</v>
      </c>
      <c r="V1986">
        <f>VLOOKUP($B1986,SOCS_box_taxonomy!$B$2:$Z$948,19,0)</f>
        <v>0</v>
      </c>
      <c r="W1986">
        <f>VLOOKUP($B1986,SOCS_box_taxonomy!$B$2:$Z$948,20,0)</f>
        <v>0</v>
      </c>
      <c r="X1986">
        <f>VLOOKUP($B1986,SOCS_box_taxonomy!$B$2:$Z$948,21,0)</f>
        <v>0</v>
      </c>
      <c r="Y1986">
        <f>VLOOKUP($B1986,SOCS_box_taxonomy!$B$2:$Z$948,22,0)</f>
        <v>0</v>
      </c>
    </row>
    <row r="1987" spans="1:26">
      <c r="A1987" t="s">
        <v>889</v>
      </c>
      <c r="B1987" t="s">
        <v>1940</v>
      </c>
      <c r="C1987">
        <v>467</v>
      </c>
      <c r="D1987" t="s">
        <v>1269</v>
      </c>
      <c r="E1987">
        <v>120</v>
      </c>
      <c r="F1987">
        <v>211</v>
      </c>
      <c r="G1987">
        <v>64467</v>
      </c>
      <c r="H1987" t="s">
        <v>1270</v>
      </c>
      <c r="I1987" t="str">
        <f>VLOOKUP($B1987,SOCS_box_taxonomy!$B$2:$Z$948,6,0)</f>
        <v>Eukaryota</v>
      </c>
      <c r="J1987" t="str">
        <f>VLOOKUP($B1987,SOCS_box_taxonomy!$B$2:$Z$948,7,0)</f>
        <v xml:space="preserve"> Metazoa</v>
      </c>
      <c r="K1987" t="str">
        <f>VLOOKUP($B1987,SOCS_box_taxonomy!$B$2:$Z$948,8,0)</f>
        <v xml:space="preserve"> Chordata</v>
      </c>
      <c r="L1987" t="str">
        <f>VLOOKUP($B1987,SOCS_box_taxonomy!$B$2:$Z$948,9,0)</f>
        <v xml:space="preserve"> Craniata</v>
      </c>
      <c r="M1987" t="str">
        <f>VLOOKUP($B1987,SOCS_box_taxonomy!$B$2:$Z$948,10,0)</f>
        <v xml:space="preserve"> Vertebrata</v>
      </c>
      <c r="N1987" t="str">
        <f>VLOOKUP($B1987,SOCS_box_taxonomy!$B$2:$Z$948,11,0)</f>
        <v xml:space="preserve"> Euteleostomi</v>
      </c>
      <c r="O1987" t="str">
        <f>VLOOKUP($B1987,SOCS_box_taxonomy!$B$2:$Z$948,12,0)</f>
        <v>Mammalia</v>
      </c>
      <c r="P1987" t="str">
        <f>VLOOKUP($B1987,SOCS_box_taxonomy!$B$2:$Z$948,13,0)</f>
        <v xml:space="preserve"> Eutheria</v>
      </c>
      <c r="Q1987" t="str">
        <f>VLOOKUP($B1987,SOCS_box_taxonomy!$B$2:$Z$948,14,0)</f>
        <v xml:space="preserve"> Laurasiatheria</v>
      </c>
      <c r="R1987" t="str">
        <f>VLOOKUP($B1987,SOCS_box_taxonomy!$B$2:$Z$948,15,0)</f>
        <v xml:space="preserve"> Carnivora</v>
      </c>
      <c r="S1987" t="str">
        <f>VLOOKUP($B1987,SOCS_box_taxonomy!$B$2:$Z$948,16,0)</f>
        <v xml:space="preserve"> Caniformia</v>
      </c>
      <c r="T1987" t="str">
        <f>VLOOKUP($B1987,SOCS_box_taxonomy!$B$2:$Z$948,17,0)</f>
        <v xml:space="preserve"> Canidae</v>
      </c>
      <c r="U1987" t="str">
        <f>VLOOKUP($B1987,SOCS_box_taxonomy!$B$2:$Z$948,18,0)</f>
        <v>Canis.</v>
      </c>
      <c r="V1987">
        <f>VLOOKUP($B1987,SOCS_box_taxonomy!$B$2:$Z$948,19,0)</f>
        <v>0</v>
      </c>
      <c r="W1987">
        <f>VLOOKUP($B1987,SOCS_box_taxonomy!$B$2:$Z$948,20,0)</f>
        <v>0</v>
      </c>
      <c r="X1987">
        <f>VLOOKUP($B1987,SOCS_box_taxonomy!$B$2:$Z$948,21,0)</f>
        <v>0</v>
      </c>
      <c r="Y1987">
        <f>VLOOKUP($B1987,SOCS_box_taxonomy!$B$2:$Z$948,22,0)</f>
        <v>0</v>
      </c>
    </row>
    <row r="1988" spans="1:26">
      <c r="A1988" t="s">
        <v>889</v>
      </c>
      <c r="B1988" t="s">
        <v>1940</v>
      </c>
      <c r="C1988">
        <v>467</v>
      </c>
      <c r="D1988" t="s">
        <v>1269</v>
      </c>
      <c r="E1988">
        <v>185</v>
      </c>
      <c r="F1988">
        <v>291</v>
      </c>
      <c r="G1988">
        <v>64467</v>
      </c>
      <c r="H1988" t="s">
        <v>1270</v>
      </c>
      <c r="I1988" t="str">
        <f>VLOOKUP($B1988,SOCS_box_taxonomy!$B$2:$Z$948,6,0)</f>
        <v>Eukaryota</v>
      </c>
      <c r="J1988" t="str">
        <f>VLOOKUP($B1988,SOCS_box_taxonomy!$B$2:$Z$948,7,0)</f>
        <v xml:space="preserve"> Metazoa</v>
      </c>
      <c r="K1988" t="str">
        <f>VLOOKUP($B1988,SOCS_box_taxonomy!$B$2:$Z$948,8,0)</f>
        <v xml:space="preserve"> Chordata</v>
      </c>
      <c r="L1988" t="str">
        <f>VLOOKUP($B1988,SOCS_box_taxonomy!$B$2:$Z$948,9,0)</f>
        <v xml:space="preserve"> Craniata</v>
      </c>
      <c r="M1988" t="str">
        <f>VLOOKUP($B1988,SOCS_box_taxonomy!$B$2:$Z$948,10,0)</f>
        <v xml:space="preserve"> Vertebrata</v>
      </c>
      <c r="N1988" t="str">
        <f>VLOOKUP($B1988,SOCS_box_taxonomy!$B$2:$Z$948,11,0)</f>
        <v xml:space="preserve"> Euteleostomi</v>
      </c>
      <c r="O1988" t="str">
        <f>VLOOKUP($B1988,SOCS_box_taxonomy!$B$2:$Z$948,12,0)</f>
        <v>Mammalia</v>
      </c>
      <c r="P1988" t="str">
        <f>VLOOKUP($B1988,SOCS_box_taxonomy!$B$2:$Z$948,13,0)</f>
        <v xml:space="preserve"> Eutheria</v>
      </c>
      <c r="Q1988" t="str">
        <f>VLOOKUP($B1988,SOCS_box_taxonomy!$B$2:$Z$948,14,0)</f>
        <v xml:space="preserve"> Laurasiatheria</v>
      </c>
      <c r="R1988" t="str">
        <f>VLOOKUP($B1988,SOCS_box_taxonomy!$B$2:$Z$948,15,0)</f>
        <v xml:space="preserve"> Carnivora</v>
      </c>
      <c r="S1988" t="str">
        <f>VLOOKUP($B1988,SOCS_box_taxonomy!$B$2:$Z$948,16,0)</f>
        <v xml:space="preserve"> Caniformia</v>
      </c>
      <c r="T1988" t="str">
        <f>VLOOKUP($B1988,SOCS_box_taxonomy!$B$2:$Z$948,17,0)</f>
        <v xml:space="preserve"> Canidae</v>
      </c>
      <c r="U1988" t="str">
        <f>VLOOKUP($B1988,SOCS_box_taxonomy!$B$2:$Z$948,18,0)</f>
        <v>Canis.</v>
      </c>
      <c r="V1988">
        <f>VLOOKUP($B1988,SOCS_box_taxonomy!$B$2:$Z$948,19,0)</f>
        <v>0</v>
      </c>
      <c r="W1988">
        <f>VLOOKUP($B1988,SOCS_box_taxonomy!$B$2:$Z$948,20,0)</f>
        <v>0</v>
      </c>
      <c r="X1988">
        <f>VLOOKUP($B1988,SOCS_box_taxonomy!$B$2:$Z$948,21,0)</f>
        <v>0</v>
      </c>
      <c r="Y1988">
        <f>VLOOKUP($B1988,SOCS_box_taxonomy!$B$2:$Z$948,22,0)</f>
        <v>0</v>
      </c>
    </row>
    <row r="1989" spans="1:26">
      <c r="A1989" t="s">
        <v>889</v>
      </c>
      <c r="B1989" t="s">
        <v>1940</v>
      </c>
      <c r="C1989">
        <v>467</v>
      </c>
      <c r="D1989" t="s">
        <v>1269</v>
      </c>
      <c r="E1989">
        <v>266</v>
      </c>
      <c r="F1989">
        <v>360</v>
      </c>
      <c r="G1989">
        <v>64467</v>
      </c>
      <c r="H1989" t="s">
        <v>1270</v>
      </c>
      <c r="I1989" t="str">
        <f>VLOOKUP($B1989,SOCS_box_taxonomy!$B$2:$Z$948,6,0)</f>
        <v>Eukaryota</v>
      </c>
      <c r="J1989" t="str">
        <f>VLOOKUP($B1989,SOCS_box_taxonomy!$B$2:$Z$948,7,0)</f>
        <v xml:space="preserve"> Metazoa</v>
      </c>
      <c r="K1989" t="str">
        <f>VLOOKUP($B1989,SOCS_box_taxonomy!$B$2:$Z$948,8,0)</f>
        <v xml:space="preserve"> Chordata</v>
      </c>
      <c r="L1989" t="str">
        <f>VLOOKUP($B1989,SOCS_box_taxonomy!$B$2:$Z$948,9,0)</f>
        <v xml:space="preserve"> Craniata</v>
      </c>
      <c r="M1989" t="str">
        <f>VLOOKUP($B1989,SOCS_box_taxonomy!$B$2:$Z$948,10,0)</f>
        <v xml:space="preserve"> Vertebrata</v>
      </c>
      <c r="N1989" t="str">
        <f>VLOOKUP($B1989,SOCS_box_taxonomy!$B$2:$Z$948,11,0)</f>
        <v xml:space="preserve"> Euteleostomi</v>
      </c>
      <c r="O1989" t="str">
        <f>VLOOKUP($B1989,SOCS_box_taxonomy!$B$2:$Z$948,12,0)</f>
        <v>Mammalia</v>
      </c>
      <c r="P1989" t="str">
        <f>VLOOKUP($B1989,SOCS_box_taxonomy!$B$2:$Z$948,13,0)</f>
        <v xml:space="preserve"> Eutheria</v>
      </c>
      <c r="Q1989" t="str">
        <f>VLOOKUP($B1989,SOCS_box_taxonomy!$B$2:$Z$948,14,0)</f>
        <v xml:space="preserve"> Laurasiatheria</v>
      </c>
      <c r="R1989" t="str">
        <f>VLOOKUP($B1989,SOCS_box_taxonomy!$B$2:$Z$948,15,0)</f>
        <v xml:space="preserve"> Carnivora</v>
      </c>
      <c r="S1989" t="str">
        <f>VLOOKUP($B1989,SOCS_box_taxonomy!$B$2:$Z$948,16,0)</f>
        <v xml:space="preserve"> Caniformia</v>
      </c>
      <c r="T1989" t="str">
        <f>VLOOKUP($B1989,SOCS_box_taxonomy!$B$2:$Z$948,17,0)</f>
        <v xml:space="preserve"> Canidae</v>
      </c>
      <c r="U1989" t="str">
        <f>VLOOKUP($B1989,SOCS_box_taxonomy!$B$2:$Z$948,18,0)</f>
        <v>Canis.</v>
      </c>
      <c r="V1989">
        <f>VLOOKUP($B1989,SOCS_box_taxonomy!$B$2:$Z$948,19,0)</f>
        <v>0</v>
      </c>
      <c r="W1989">
        <f>VLOOKUP($B1989,SOCS_box_taxonomy!$B$2:$Z$948,20,0)</f>
        <v>0</v>
      </c>
      <c r="X1989">
        <f>VLOOKUP($B1989,SOCS_box_taxonomy!$B$2:$Z$948,21,0)</f>
        <v>0</v>
      </c>
      <c r="Y1989">
        <f>VLOOKUP($B1989,SOCS_box_taxonomy!$B$2:$Z$948,22,0)</f>
        <v>0</v>
      </c>
    </row>
    <row r="1990" spans="1:26">
      <c r="A1990" t="s">
        <v>889</v>
      </c>
      <c r="B1990" t="s">
        <v>1940</v>
      </c>
      <c r="C1990">
        <v>467</v>
      </c>
      <c r="D1990" t="s">
        <v>21</v>
      </c>
      <c r="E1990">
        <v>422</v>
      </c>
      <c r="F1990">
        <v>461</v>
      </c>
      <c r="G1990">
        <v>1016</v>
      </c>
      <c r="H1990" t="s">
        <v>1265</v>
      </c>
      <c r="I1990" t="str">
        <f>VLOOKUP($B1990,SOCS_box_taxonomy!$B$2:$Z$948,6,0)</f>
        <v>Eukaryota</v>
      </c>
      <c r="J1990" t="str">
        <f>VLOOKUP($B1990,SOCS_box_taxonomy!$B$2:$Z$948,7,0)</f>
        <v xml:space="preserve"> Metazoa</v>
      </c>
      <c r="K1990" t="str">
        <f>VLOOKUP($B1990,SOCS_box_taxonomy!$B$2:$Z$948,8,0)</f>
        <v xml:space="preserve"> Chordata</v>
      </c>
      <c r="L1990" t="str">
        <f>VLOOKUP($B1990,SOCS_box_taxonomy!$B$2:$Z$948,9,0)</f>
        <v xml:space="preserve"> Craniata</v>
      </c>
      <c r="M1990" t="str">
        <f>VLOOKUP($B1990,SOCS_box_taxonomy!$B$2:$Z$948,10,0)</f>
        <v xml:space="preserve"> Vertebrata</v>
      </c>
      <c r="N1990" t="str">
        <f>VLOOKUP($B1990,SOCS_box_taxonomy!$B$2:$Z$948,11,0)</f>
        <v xml:space="preserve"> Euteleostomi</v>
      </c>
      <c r="O1990" t="str">
        <f>VLOOKUP($B1990,SOCS_box_taxonomy!$B$2:$Z$948,12,0)</f>
        <v>Mammalia</v>
      </c>
      <c r="P1990" t="str">
        <f>VLOOKUP($B1990,SOCS_box_taxonomy!$B$2:$Z$948,13,0)</f>
        <v xml:space="preserve"> Eutheria</v>
      </c>
      <c r="Q1990" t="str">
        <f>VLOOKUP($B1990,SOCS_box_taxonomy!$B$2:$Z$948,14,0)</f>
        <v xml:space="preserve"> Laurasiatheria</v>
      </c>
      <c r="R1990" t="str">
        <f>VLOOKUP($B1990,SOCS_box_taxonomy!$B$2:$Z$948,15,0)</f>
        <v xml:space="preserve"> Carnivora</v>
      </c>
      <c r="S1990" t="str">
        <f>VLOOKUP($B1990,SOCS_box_taxonomy!$B$2:$Z$948,16,0)</f>
        <v xml:space="preserve"> Caniformia</v>
      </c>
      <c r="T1990" t="str">
        <f>VLOOKUP($B1990,SOCS_box_taxonomy!$B$2:$Z$948,17,0)</f>
        <v xml:space="preserve"> Canidae</v>
      </c>
      <c r="U1990" t="str">
        <f>VLOOKUP($B1990,SOCS_box_taxonomy!$B$2:$Z$948,18,0)</f>
        <v>Canis.</v>
      </c>
      <c r="V1990">
        <f>VLOOKUP($B1990,SOCS_box_taxonomy!$B$2:$Z$948,19,0)</f>
        <v>0</v>
      </c>
      <c r="W1990">
        <f>VLOOKUP($B1990,SOCS_box_taxonomy!$B$2:$Z$948,20,0)</f>
        <v>0</v>
      </c>
      <c r="X1990">
        <f>VLOOKUP($B1990,SOCS_box_taxonomy!$B$2:$Z$948,21,0)</f>
        <v>0</v>
      </c>
      <c r="Y1990">
        <f>VLOOKUP($B1990,SOCS_box_taxonomy!$B$2:$Z$948,22,0)</f>
        <v>0</v>
      </c>
      <c r="Z1990">
        <f>$F1990-$E1990+1</f>
        <v>40</v>
      </c>
    </row>
    <row r="1991" spans="1:26">
      <c r="A1991" t="s">
        <v>889</v>
      </c>
      <c r="B1991" t="s">
        <v>1940</v>
      </c>
      <c r="C1991">
        <v>467</v>
      </c>
      <c r="D1991" t="s">
        <v>1364</v>
      </c>
      <c r="E1991">
        <v>17</v>
      </c>
      <c r="F1991">
        <v>57</v>
      </c>
      <c r="G1991">
        <v>8</v>
      </c>
      <c r="I1991" t="str">
        <f>VLOOKUP($B1991,SOCS_box_taxonomy!$B$2:$Z$948,6,0)</f>
        <v>Eukaryota</v>
      </c>
      <c r="J1991" t="str">
        <f>VLOOKUP($B1991,SOCS_box_taxonomy!$B$2:$Z$948,7,0)</f>
        <v xml:space="preserve"> Metazoa</v>
      </c>
      <c r="K1991" t="str">
        <f>VLOOKUP($B1991,SOCS_box_taxonomy!$B$2:$Z$948,8,0)</f>
        <v xml:space="preserve"> Chordata</v>
      </c>
      <c r="L1991" t="str">
        <f>VLOOKUP($B1991,SOCS_box_taxonomy!$B$2:$Z$948,9,0)</f>
        <v xml:space="preserve"> Craniata</v>
      </c>
      <c r="M1991" t="str">
        <f>VLOOKUP($B1991,SOCS_box_taxonomy!$B$2:$Z$948,10,0)</f>
        <v xml:space="preserve"> Vertebrata</v>
      </c>
      <c r="N1991" t="str">
        <f>VLOOKUP($B1991,SOCS_box_taxonomy!$B$2:$Z$948,11,0)</f>
        <v xml:space="preserve"> Euteleostomi</v>
      </c>
      <c r="O1991" t="str">
        <f>VLOOKUP($B1991,SOCS_box_taxonomy!$B$2:$Z$948,12,0)</f>
        <v>Mammalia</v>
      </c>
      <c r="P1991" t="str">
        <f>VLOOKUP($B1991,SOCS_box_taxonomy!$B$2:$Z$948,13,0)</f>
        <v xml:space="preserve"> Eutheria</v>
      </c>
      <c r="Q1991" t="str">
        <f>VLOOKUP($B1991,SOCS_box_taxonomy!$B$2:$Z$948,14,0)</f>
        <v xml:space="preserve"> Laurasiatheria</v>
      </c>
      <c r="R1991" t="str">
        <f>VLOOKUP($B1991,SOCS_box_taxonomy!$B$2:$Z$948,15,0)</f>
        <v xml:space="preserve"> Carnivora</v>
      </c>
      <c r="S1991" t="str">
        <f>VLOOKUP($B1991,SOCS_box_taxonomy!$B$2:$Z$948,16,0)</f>
        <v xml:space="preserve"> Caniformia</v>
      </c>
      <c r="T1991" t="str">
        <f>VLOOKUP($B1991,SOCS_box_taxonomy!$B$2:$Z$948,17,0)</f>
        <v xml:space="preserve"> Canidae</v>
      </c>
      <c r="U1991" t="str">
        <f>VLOOKUP($B1991,SOCS_box_taxonomy!$B$2:$Z$948,18,0)</f>
        <v>Canis.</v>
      </c>
      <c r="V1991">
        <f>VLOOKUP($B1991,SOCS_box_taxonomy!$B$2:$Z$948,19,0)</f>
        <v>0</v>
      </c>
      <c r="W1991">
        <f>VLOOKUP($B1991,SOCS_box_taxonomy!$B$2:$Z$948,20,0)</f>
        <v>0</v>
      </c>
      <c r="X1991">
        <f>VLOOKUP($B1991,SOCS_box_taxonomy!$B$2:$Z$948,21,0)</f>
        <v>0</v>
      </c>
      <c r="Y1991">
        <f>VLOOKUP($B1991,SOCS_box_taxonomy!$B$2:$Z$948,22,0)</f>
        <v>0</v>
      </c>
    </row>
    <row r="1992" spans="1:26">
      <c r="A1992" t="s">
        <v>890</v>
      </c>
      <c r="B1992" t="s">
        <v>1941</v>
      </c>
      <c r="C1992">
        <v>303</v>
      </c>
      <c r="D1992" t="s">
        <v>21</v>
      </c>
      <c r="E1992">
        <v>264</v>
      </c>
      <c r="F1992">
        <v>303</v>
      </c>
      <c r="G1992">
        <v>1016</v>
      </c>
      <c r="H1992" t="s">
        <v>1265</v>
      </c>
      <c r="I1992" t="str">
        <f>VLOOKUP($B1992,SOCS_box_taxonomy!$B$2:$Z$948,6,0)</f>
        <v>Eukaryota</v>
      </c>
      <c r="J1992" t="str">
        <f>VLOOKUP($B1992,SOCS_box_taxonomy!$B$2:$Z$948,7,0)</f>
        <v xml:space="preserve"> Metazoa</v>
      </c>
      <c r="K1992" t="str">
        <f>VLOOKUP($B1992,SOCS_box_taxonomy!$B$2:$Z$948,8,0)</f>
        <v xml:space="preserve"> Chordata</v>
      </c>
      <c r="L1992" t="str">
        <f>VLOOKUP($B1992,SOCS_box_taxonomy!$B$2:$Z$948,9,0)</f>
        <v xml:space="preserve"> Craniata</v>
      </c>
      <c r="M1992" t="str">
        <f>VLOOKUP($B1992,SOCS_box_taxonomy!$B$2:$Z$948,10,0)</f>
        <v xml:space="preserve"> Vertebrata</v>
      </c>
      <c r="N1992" t="str">
        <f>VLOOKUP($B1992,SOCS_box_taxonomy!$B$2:$Z$948,11,0)</f>
        <v xml:space="preserve"> Euteleostomi</v>
      </c>
      <c r="O1992" t="str">
        <f>VLOOKUP($B1992,SOCS_box_taxonomy!$B$2:$Z$948,12,0)</f>
        <v>Mammalia</v>
      </c>
      <c r="P1992" t="str">
        <f>VLOOKUP($B1992,SOCS_box_taxonomy!$B$2:$Z$948,13,0)</f>
        <v xml:space="preserve"> Eutheria</v>
      </c>
      <c r="Q1992" t="str">
        <f>VLOOKUP($B1992,SOCS_box_taxonomy!$B$2:$Z$948,14,0)</f>
        <v xml:space="preserve"> Laurasiatheria</v>
      </c>
      <c r="R1992" t="str">
        <f>VLOOKUP($B1992,SOCS_box_taxonomy!$B$2:$Z$948,15,0)</f>
        <v xml:space="preserve"> Carnivora</v>
      </c>
      <c r="S1992" t="str">
        <f>VLOOKUP($B1992,SOCS_box_taxonomy!$B$2:$Z$948,16,0)</f>
        <v xml:space="preserve"> Caniformia</v>
      </c>
      <c r="T1992" t="str">
        <f>VLOOKUP($B1992,SOCS_box_taxonomy!$B$2:$Z$948,17,0)</f>
        <v xml:space="preserve"> Canidae</v>
      </c>
      <c r="U1992" t="str">
        <f>VLOOKUP($B1992,SOCS_box_taxonomy!$B$2:$Z$948,18,0)</f>
        <v>Canis.</v>
      </c>
      <c r="V1992">
        <f>VLOOKUP($B1992,SOCS_box_taxonomy!$B$2:$Z$948,19,0)</f>
        <v>0</v>
      </c>
      <c r="W1992">
        <f>VLOOKUP($B1992,SOCS_box_taxonomy!$B$2:$Z$948,20,0)</f>
        <v>0</v>
      </c>
      <c r="X1992">
        <f>VLOOKUP($B1992,SOCS_box_taxonomy!$B$2:$Z$948,21,0)</f>
        <v>0</v>
      </c>
      <c r="Y1992">
        <f>VLOOKUP($B1992,SOCS_box_taxonomy!$B$2:$Z$948,22,0)</f>
        <v>0</v>
      </c>
      <c r="Z1992">
        <f>$F1992-$E1992+1</f>
        <v>40</v>
      </c>
    </row>
    <row r="1993" spans="1:26">
      <c r="A1993" t="s">
        <v>890</v>
      </c>
      <c r="B1993" t="s">
        <v>1941</v>
      </c>
      <c r="C1993">
        <v>303</v>
      </c>
      <c r="D1993" t="s">
        <v>62</v>
      </c>
      <c r="E1993">
        <v>125</v>
      </c>
      <c r="F1993">
        <v>259</v>
      </c>
      <c r="G1993">
        <v>3584</v>
      </c>
      <c r="H1993" t="s">
        <v>1275</v>
      </c>
      <c r="I1993" t="str">
        <f>VLOOKUP($B1993,SOCS_box_taxonomy!$B$2:$Z$948,6,0)</f>
        <v>Eukaryota</v>
      </c>
      <c r="J1993" t="str">
        <f>VLOOKUP($B1993,SOCS_box_taxonomy!$B$2:$Z$948,7,0)</f>
        <v xml:space="preserve"> Metazoa</v>
      </c>
      <c r="K1993" t="str">
        <f>VLOOKUP($B1993,SOCS_box_taxonomy!$B$2:$Z$948,8,0)</f>
        <v xml:space="preserve"> Chordata</v>
      </c>
      <c r="L1993" t="str">
        <f>VLOOKUP($B1993,SOCS_box_taxonomy!$B$2:$Z$948,9,0)</f>
        <v xml:space="preserve"> Craniata</v>
      </c>
      <c r="M1993" t="str">
        <f>VLOOKUP($B1993,SOCS_box_taxonomy!$B$2:$Z$948,10,0)</f>
        <v xml:space="preserve"> Vertebrata</v>
      </c>
      <c r="N1993" t="str">
        <f>VLOOKUP($B1993,SOCS_box_taxonomy!$B$2:$Z$948,11,0)</f>
        <v xml:space="preserve"> Euteleostomi</v>
      </c>
      <c r="O1993" t="str">
        <f>VLOOKUP($B1993,SOCS_box_taxonomy!$B$2:$Z$948,12,0)</f>
        <v>Mammalia</v>
      </c>
      <c r="P1993" t="str">
        <f>VLOOKUP($B1993,SOCS_box_taxonomy!$B$2:$Z$948,13,0)</f>
        <v xml:space="preserve"> Eutheria</v>
      </c>
      <c r="Q1993" t="str">
        <f>VLOOKUP($B1993,SOCS_box_taxonomy!$B$2:$Z$948,14,0)</f>
        <v xml:space="preserve"> Laurasiatheria</v>
      </c>
      <c r="R1993" t="str">
        <f>VLOOKUP($B1993,SOCS_box_taxonomy!$B$2:$Z$948,15,0)</f>
        <v xml:space="preserve"> Carnivora</v>
      </c>
      <c r="S1993" t="str">
        <f>VLOOKUP($B1993,SOCS_box_taxonomy!$B$2:$Z$948,16,0)</f>
        <v xml:space="preserve"> Caniformia</v>
      </c>
      <c r="T1993" t="str">
        <f>VLOOKUP($B1993,SOCS_box_taxonomy!$B$2:$Z$948,17,0)</f>
        <v xml:space="preserve"> Canidae</v>
      </c>
      <c r="U1993" t="str">
        <f>VLOOKUP($B1993,SOCS_box_taxonomy!$B$2:$Z$948,18,0)</f>
        <v>Canis.</v>
      </c>
      <c r="V1993">
        <f>VLOOKUP($B1993,SOCS_box_taxonomy!$B$2:$Z$948,19,0)</f>
        <v>0</v>
      </c>
      <c r="W1993">
        <f>VLOOKUP($B1993,SOCS_box_taxonomy!$B$2:$Z$948,20,0)</f>
        <v>0</v>
      </c>
      <c r="X1993">
        <f>VLOOKUP($B1993,SOCS_box_taxonomy!$B$2:$Z$948,21,0)</f>
        <v>0</v>
      </c>
      <c r="Y1993">
        <f>VLOOKUP($B1993,SOCS_box_taxonomy!$B$2:$Z$948,22,0)</f>
        <v>0</v>
      </c>
    </row>
    <row r="1994" spans="1:26">
      <c r="A1994" t="s">
        <v>891</v>
      </c>
      <c r="B1994" t="s">
        <v>1942</v>
      </c>
      <c r="C1994">
        <v>326</v>
      </c>
      <c r="D1994" t="s">
        <v>1269</v>
      </c>
      <c r="E1994">
        <v>11</v>
      </c>
      <c r="F1994">
        <v>101</v>
      </c>
      <c r="G1994">
        <v>64467</v>
      </c>
      <c r="H1994" t="s">
        <v>1270</v>
      </c>
      <c r="I1994" t="str">
        <f>VLOOKUP($B1994,SOCS_box_taxonomy!$B$2:$Z$948,6,0)</f>
        <v>Eukaryota</v>
      </c>
      <c r="J1994" t="str">
        <f>VLOOKUP($B1994,SOCS_box_taxonomy!$B$2:$Z$948,7,0)</f>
        <v xml:space="preserve"> Metazoa</v>
      </c>
      <c r="K1994" t="str">
        <f>VLOOKUP($B1994,SOCS_box_taxonomy!$B$2:$Z$948,8,0)</f>
        <v xml:space="preserve"> Chordata</v>
      </c>
      <c r="L1994" t="str">
        <f>VLOOKUP($B1994,SOCS_box_taxonomy!$B$2:$Z$948,9,0)</f>
        <v xml:space="preserve"> Craniata</v>
      </c>
      <c r="M1994" t="str">
        <f>VLOOKUP($B1994,SOCS_box_taxonomy!$B$2:$Z$948,10,0)</f>
        <v xml:space="preserve"> Vertebrata</v>
      </c>
      <c r="N1994" t="str">
        <f>VLOOKUP($B1994,SOCS_box_taxonomy!$B$2:$Z$948,11,0)</f>
        <v xml:space="preserve"> Euteleostomi</v>
      </c>
      <c r="O1994" t="str">
        <f>VLOOKUP($B1994,SOCS_box_taxonomy!$B$2:$Z$948,12,0)</f>
        <v>Mammalia</v>
      </c>
      <c r="P1994" t="str">
        <f>VLOOKUP($B1994,SOCS_box_taxonomy!$B$2:$Z$948,13,0)</f>
        <v xml:space="preserve"> Eutheria</v>
      </c>
      <c r="Q1994" t="str">
        <f>VLOOKUP($B1994,SOCS_box_taxonomy!$B$2:$Z$948,14,0)</f>
        <v xml:space="preserve"> Laurasiatheria</v>
      </c>
      <c r="R1994" t="str">
        <f>VLOOKUP($B1994,SOCS_box_taxonomy!$B$2:$Z$948,15,0)</f>
        <v xml:space="preserve"> Carnivora</v>
      </c>
      <c r="S1994" t="str">
        <f>VLOOKUP($B1994,SOCS_box_taxonomy!$B$2:$Z$948,16,0)</f>
        <v xml:space="preserve"> Caniformia</v>
      </c>
      <c r="T1994" t="str">
        <f>VLOOKUP($B1994,SOCS_box_taxonomy!$B$2:$Z$948,17,0)</f>
        <v xml:space="preserve"> Canidae</v>
      </c>
      <c r="U1994" t="str">
        <f>VLOOKUP($B1994,SOCS_box_taxonomy!$B$2:$Z$948,18,0)</f>
        <v>Canis.</v>
      </c>
      <c r="V1994">
        <f>VLOOKUP($B1994,SOCS_box_taxonomy!$B$2:$Z$948,19,0)</f>
        <v>0</v>
      </c>
      <c r="W1994">
        <f>VLOOKUP($B1994,SOCS_box_taxonomy!$B$2:$Z$948,20,0)</f>
        <v>0</v>
      </c>
      <c r="X1994">
        <f>VLOOKUP($B1994,SOCS_box_taxonomy!$B$2:$Z$948,21,0)</f>
        <v>0</v>
      </c>
      <c r="Y1994">
        <f>VLOOKUP($B1994,SOCS_box_taxonomy!$B$2:$Z$948,22,0)</f>
        <v>0</v>
      </c>
    </row>
    <row r="1995" spans="1:26">
      <c r="A1995" t="s">
        <v>891</v>
      </c>
      <c r="B1995" t="s">
        <v>1942</v>
      </c>
      <c r="C1995">
        <v>326</v>
      </c>
      <c r="D1995" t="s">
        <v>1269</v>
      </c>
      <c r="E1995">
        <v>141</v>
      </c>
      <c r="F1995">
        <v>260</v>
      </c>
      <c r="G1995">
        <v>64467</v>
      </c>
      <c r="H1995" t="s">
        <v>1270</v>
      </c>
      <c r="I1995" t="str">
        <f>VLOOKUP($B1995,SOCS_box_taxonomy!$B$2:$Z$948,6,0)</f>
        <v>Eukaryota</v>
      </c>
      <c r="J1995" t="str">
        <f>VLOOKUP($B1995,SOCS_box_taxonomy!$B$2:$Z$948,7,0)</f>
        <v xml:space="preserve"> Metazoa</v>
      </c>
      <c r="K1995" t="str">
        <f>VLOOKUP($B1995,SOCS_box_taxonomy!$B$2:$Z$948,8,0)</f>
        <v xml:space="preserve"> Chordata</v>
      </c>
      <c r="L1995" t="str">
        <f>VLOOKUP($B1995,SOCS_box_taxonomy!$B$2:$Z$948,9,0)</f>
        <v xml:space="preserve"> Craniata</v>
      </c>
      <c r="M1995" t="str">
        <f>VLOOKUP($B1995,SOCS_box_taxonomy!$B$2:$Z$948,10,0)</f>
        <v xml:space="preserve"> Vertebrata</v>
      </c>
      <c r="N1995" t="str">
        <f>VLOOKUP($B1995,SOCS_box_taxonomy!$B$2:$Z$948,11,0)</f>
        <v xml:space="preserve"> Euteleostomi</v>
      </c>
      <c r="O1995" t="str">
        <f>VLOOKUP($B1995,SOCS_box_taxonomy!$B$2:$Z$948,12,0)</f>
        <v>Mammalia</v>
      </c>
      <c r="P1995" t="str">
        <f>VLOOKUP($B1995,SOCS_box_taxonomy!$B$2:$Z$948,13,0)</f>
        <v xml:space="preserve"> Eutheria</v>
      </c>
      <c r="Q1995" t="str">
        <f>VLOOKUP($B1995,SOCS_box_taxonomy!$B$2:$Z$948,14,0)</f>
        <v xml:space="preserve"> Laurasiatheria</v>
      </c>
      <c r="R1995" t="str">
        <f>VLOOKUP($B1995,SOCS_box_taxonomy!$B$2:$Z$948,15,0)</f>
        <v xml:space="preserve"> Carnivora</v>
      </c>
      <c r="S1995" t="str">
        <f>VLOOKUP($B1995,SOCS_box_taxonomy!$B$2:$Z$948,16,0)</f>
        <v xml:space="preserve"> Caniformia</v>
      </c>
      <c r="T1995" t="str">
        <f>VLOOKUP($B1995,SOCS_box_taxonomy!$B$2:$Z$948,17,0)</f>
        <v xml:space="preserve"> Canidae</v>
      </c>
      <c r="U1995" t="str">
        <f>VLOOKUP($B1995,SOCS_box_taxonomy!$B$2:$Z$948,18,0)</f>
        <v>Canis.</v>
      </c>
      <c r="V1995">
        <f>VLOOKUP($B1995,SOCS_box_taxonomy!$B$2:$Z$948,19,0)</f>
        <v>0</v>
      </c>
      <c r="W1995">
        <f>VLOOKUP($B1995,SOCS_box_taxonomy!$B$2:$Z$948,20,0)</f>
        <v>0</v>
      </c>
      <c r="X1995">
        <f>VLOOKUP($B1995,SOCS_box_taxonomy!$B$2:$Z$948,21,0)</f>
        <v>0</v>
      </c>
      <c r="Y1995">
        <f>VLOOKUP($B1995,SOCS_box_taxonomy!$B$2:$Z$948,22,0)</f>
        <v>0</v>
      </c>
    </row>
    <row r="1996" spans="1:26">
      <c r="A1996" t="s">
        <v>891</v>
      </c>
      <c r="B1996" t="s">
        <v>1942</v>
      </c>
      <c r="C1996">
        <v>326</v>
      </c>
      <c r="D1996" t="s">
        <v>1269</v>
      </c>
      <c r="E1996">
        <v>34</v>
      </c>
      <c r="F1996">
        <v>134</v>
      </c>
      <c r="G1996">
        <v>64467</v>
      </c>
      <c r="H1996" t="s">
        <v>1270</v>
      </c>
      <c r="I1996" t="str">
        <f>VLOOKUP($B1996,SOCS_box_taxonomy!$B$2:$Z$948,6,0)</f>
        <v>Eukaryota</v>
      </c>
      <c r="J1996" t="str">
        <f>VLOOKUP($B1996,SOCS_box_taxonomy!$B$2:$Z$948,7,0)</f>
        <v xml:space="preserve"> Metazoa</v>
      </c>
      <c r="K1996" t="str">
        <f>VLOOKUP($B1996,SOCS_box_taxonomy!$B$2:$Z$948,8,0)</f>
        <v xml:space="preserve"> Chordata</v>
      </c>
      <c r="L1996" t="str">
        <f>VLOOKUP($B1996,SOCS_box_taxonomy!$B$2:$Z$948,9,0)</f>
        <v xml:space="preserve"> Craniata</v>
      </c>
      <c r="M1996" t="str">
        <f>VLOOKUP($B1996,SOCS_box_taxonomy!$B$2:$Z$948,10,0)</f>
        <v xml:space="preserve"> Vertebrata</v>
      </c>
      <c r="N1996" t="str">
        <f>VLOOKUP($B1996,SOCS_box_taxonomy!$B$2:$Z$948,11,0)</f>
        <v xml:space="preserve"> Euteleostomi</v>
      </c>
      <c r="O1996" t="str">
        <f>VLOOKUP($B1996,SOCS_box_taxonomy!$B$2:$Z$948,12,0)</f>
        <v>Mammalia</v>
      </c>
      <c r="P1996" t="str">
        <f>VLOOKUP($B1996,SOCS_box_taxonomy!$B$2:$Z$948,13,0)</f>
        <v xml:space="preserve"> Eutheria</v>
      </c>
      <c r="Q1996" t="str">
        <f>VLOOKUP($B1996,SOCS_box_taxonomy!$B$2:$Z$948,14,0)</f>
        <v xml:space="preserve"> Laurasiatheria</v>
      </c>
      <c r="R1996" t="str">
        <f>VLOOKUP($B1996,SOCS_box_taxonomy!$B$2:$Z$948,15,0)</f>
        <v xml:space="preserve"> Carnivora</v>
      </c>
      <c r="S1996" t="str">
        <f>VLOOKUP($B1996,SOCS_box_taxonomy!$B$2:$Z$948,16,0)</f>
        <v xml:space="preserve"> Caniformia</v>
      </c>
      <c r="T1996" t="str">
        <f>VLOOKUP($B1996,SOCS_box_taxonomy!$B$2:$Z$948,17,0)</f>
        <v xml:space="preserve"> Canidae</v>
      </c>
      <c r="U1996" t="str">
        <f>VLOOKUP($B1996,SOCS_box_taxonomy!$B$2:$Z$948,18,0)</f>
        <v>Canis.</v>
      </c>
      <c r="V1996">
        <f>VLOOKUP($B1996,SOCS_box_taxonomy!$B$2:$Z$948,19,0)</f>
        <v>0</v>
      </c>
      <c r="W1996">
        <f>VLOOKUP($B1996,SOCS_box_taxonomy!$B$2:$Z$948,20,0)</f>
        <v>0</v>
      </c>
      <c r="X1996">
        <f>VLOOKUP($B1996,SOCS_box_taxonomy!$B$2:$Z$948,21,0)</f>
        <v>0</v>
      </c>
      <c r="Y1996">
        <f>VLOOKUP($B1996,SOCS_box_taxonomy!$B$2:$Z$948,22,0)</f>
        <v>0</v>
      </c>
    </row>
    <row r="1997" spans="1:26">
      <c r="A1997" t="s">
        <v>891</v>
      </c>
      <c r="B1997" t="s">
        <v>1942</v>
      </c>
      <c r="C1997">
        <v>326</v>
      </c>
      <c r="D1997" t="s">
        <v>1269</v>
      </c>
      <c r="E1997">
        <v>75</v>
      </c>
      <c r="F1997">
        <v>167</v>
      </c>
      <c r="G1997">
        <v>64467</v>
      </c>
      <c r="H1997" t="s">
        <v>1270</v>
      </c>
      <c r="I1997" t="str">
        <f>VLOOKUP($B1997,SOCS_box_taxonomy!$B$2:$Z$948,6,0)</f>
        <v>Eukaryota</v>
      </c>
      <c r="J1997" t="str">
        <f>VLOOKUP($B1997,SOCS_box_taxonomy!$B$2:$Z$948,7,0)</f>
        <v xml:space="preserve"> Metazoa</v>
      </c>
      <c r="K1997" t="str">
        <f>VLOOKUP($B1997,SOCS_box_taxonomy!$B$2:$Z$948,8,0)</f>
        <v xml:space="preserve"> Chordata</v>
      </c>
      <c r="L1997" t="str">
        <f>VLOOKUP($B1997,SOCS_box_taxonomy!$B$2:$Z$948,9,0)</f>
        <v xml:space="preserve"> Craniata</v>
      </c>
      <c r="M1997" t="str">
        <f>VLOOKUP($B1997,SOCS_box_taxonomy!$B$2:$Z$948,10,0)</f>
        <v xml:space="preserve"> Vertebrata</v>
      </c>
      <c r="N1997" t="str">
        <f>VLOOKUP($B1997,SOCS_box_taxonomy!$B$2:$Z$948,11,0)</f>
        <v xml:space="preserve"> Euteleostomi</v>
      </c>
      <c r="O1997" t="str">
        <f>VLOOKUP($B1997,SOCS_box_taxonomy!$B$2:$Z$948,12,0)</f>
        <v>Mammalia</v>
      </c>
      <c r="P1997" t="str">
        <f>VLOOKUP($B1997,SOCS_box_taxonomy!$B$2:$Z$948,13,0)</f>
        <v xml:space="preserve"> Eutheria</v>
      </c>
      <c r="Q1997" t="str">
        <f>VLOOKUP($B1997,SOCS_box_taxonomy!$B$2:$Z$948,14,0)</f>
        <v xml:space="preserve"> Laurasiatheria</v>
      </c>
      <c r="R1997" t="str">
        <f>VLOOKUP($B1997,SOCS_box_taxonomy!$B$2:$Z$948,15,0)</f>
        <v xml:space="preserve"> Carnivora</v>
      </c>
      <c r="S1997" t="str">
        <f>VLOOKUP($B1997,SOCS_box_taxonomy!$B$2:$Z$948,16,0)</f>
        <v xml:space="preserve"> Caniformia</v>
      </c>
      <c r="T1997" t="str">
        <f>VLOOKUP($B1997,SOCS_box_taxonomy!$B$2:$Z$948,17,0)</f>
        <v xml:space="preserve"> Canidae</v>
      </c>
      <c r="U1997" t="str">
        <f>VLOOKUP($B1997,SOCS_box_taxonomy!$B$2:$Z$948,18,0)</f>
        <v>Canis.</v>
      </c>
      <c r="V1997">
        <f>VLOOKUP($B1997,SOCS_box_taxonomy!$B$2:$Z$948,19,0)</f>
        <v>0</v>
      </c>
      <c r="W1997">
        <f>VLOOKUP($B1997,SOCS_box_taxonomy!$B$2:$Z$948,20,0)</f>
        <v>0</v>
      </c>
      <c r="X1997">
        <f>VLOOKUP($B1997,SOCS_box_taxonomy!$B$2:$Z$948,21,0)</f>
        <v>0</v>
      </c>
      <c r="Y1997">
        <f>VLOOKUP($B1997,SOCS_box_taxonomy!$B$2:$Z$948,22,0)</f>
        <v>0</v>
      </c>
    </row>
    <row r="1998" spans="1:26">
      <c r="A1998" t="s">
        <v>891</v>
      </c>
      <c r="B1998" t="s">
        <v>1942</v>
      </c>
      <c r="C1998">
        <v>326</v>
      </c>
      <c r="D1998" t="s">
        <v>21</v>
      </c>
      <c r="E1998">
        <v>289</v>
      </c>
      <c r="F1998">
        <v>315</v>
      </c>
      <c r="G1998">
        <v>1016</v>
      </c>
      <c r="H1998" t="s">
        <v>1265</v>
      </c>
      <c r="I1998" t="str">
        <f>VLOOKUP($B1998,SOCS_box_taxonomy!$B$2:$Z$948,6,0)</f>
        <v>Eukaryota</v>
      </c>
      <c r="J1998" t="str">
        <f>VLOOKUP($B1998,SOCS_box_taxonomy!$B$2:$Z$948,7,0)</f>
        <v xml:space="preserve"> Metazoa</v>
      </c>
      <c r="K1998" t="str">
        <f>VLOOKUP($B1998,SOCS_box_taxonomy!$B$2:$Z$948,8,0)</f>
        <v xml:space="preserve"> Chordata</v>
      </c>
      <c r="L1998" t="str">
        <f>VLOOKUP($B1998,SOCS_box_taxonomy!$B$2:$Z$948,9,0)</f>
        <v xml:space="preserve"> Craniata</v>
      </c>
      <c r="M1998" t="str">
        <f>VLOOKUP($B1998,SOCS_box_taxonomy!$B$2:$Z$948,10,0)</f>
        <v xml:space="preserve"> Vertebrata</v>
      </c>
      <c r="N1998" t="str">
        <f>VLOOKUP($B1998,SOCS_box_taxonomy!$B$2:$Z$948,11,0)</f>
        <v xml:space="preserve"> Euteleostomi</v>
      </c>
      <c r="O1998" t="str">
        <f>VLOOKUP($B1998,SOCS_box_taxonomy!$B$2:$Z$948,12,0)</f>
        <v>Mammalia</v>
      </c>
      <c r="P1998" t="str">
        <f>VLOOKUP($B1998,SOCS_box_taxonomy!$B$2:$Z$948,13,0)</f>
        <v xml:space="preserve"> Eutheria</v>
      </c>
      <c r="Q1998" t="str">
        <f>VLOOKUP($B1998,SOCS_box_taxonomy!$B$2:$Z$948,14,0)</f>
        <v xml:space="preserve"> Laurasiatheria</v>
      </c>
      <c r="R1998" t="str">
        <f>VLOOKUP($B1998,SOCS_box_taxonomy!$B$2:$Z$948,15,0)</f>
        <v xml:space="preserve"> Carnivora</v>
      </c>
      <c r="S1998" t="str">
        <f>VLOOKUP($B1998,SOCS_box_taxonomy!$B$2:$Z$948,16,0)</f>
        <v xml:space="preserve"> Caniformia</v>
      </c>
      <c r="T1998" t="str">
        <f>VLOOKUP($B1998,SOCS_box_taxonomy!$B$2:$Z$948,17,0)</f>
        <v xml:space="preserve"> Canidae</v>
      </c>
      <c r="U1998" t="str">
        <f>VLOOKUP($B1998,SOCS_box_taxonomy!$B$2:$Z$948,18,0)</f>
        <v>Canis.</v>
      </c>
      <c r="V1998">
        <f>VLOOKUP($B1998,SOCS_box_taxonomy!$B$2:$Z$948,19,0)</f>
        <v>0</v>
      </c>
      <c r="W1998">
        <f>VLOOKUP($B1998,SOCS_box_taxonomy!$B$2:$Z$948,20,0)</f>
        <v>0</v>
      </c>
      <c r="X1998">
        <f>VLOOKUP($B1998,SOCS_box_taxonomy!$B$2:$Z$948,21,0)</f>
        <v>0</v>
      </c>
      <c r="Y1998">
        <f>VLOOKUP($B1998,SOCS_box_taxonomy!$B$2:$Z$948,22,0)</f>
        <v>0</v>
      </c>
      <c r="Z1998">
        <f>$F1998-$E1998+1</f>
        <v>27</v>
      </c>
    </row>
    <row r="1999" spans="1:26">
      <c r="A1999" t="s">
        <v>892</v>
      </c>
      <c r="B1999" t="s">
        <v>1943</v>
      </c>
      <c r="C1999">
        <v>213</v>
      </c>
      <c r="D1999" t="s">
        <v>1286</v>
      </c>
      <c r="E1999">
        <v>81</v>
      </c>
      <c r="F1999">
        <v>156</v>
      </c>
      <c r="G1999">
        <v>4403</v>
      </c>
      <c r="H1999" t="s">
        <v>1287</v>
      </c>
      <c r="I1999" t="str">
        <f>VLOOKUP($B1999,SOCS_box_taxonomy!$B$2:$Z$948,6,0)</f>
        <v>Eukaryota</v>
      </c>
      <c r="J1999" t="str">
        <f>VLOOKUP($B1999,SOCS_box_taxonomy!$B$2:$Z$948,7,0)</f>
        <v xml:space="preserve"> Metazoa</v>
      </c>
      <c r="K1999" t="str">
        <f>VLOOKUP($B1999,SOCS_box_taxonomy!$B$2:$Z$948,8,0)</f>
        <v xml:space="preserve"> Chordata</v>
      </c>
      <c r="L1999" t="str">
        <f>VLOOKUP($B1999,SOCS_box_taxonomy!$B$2:$Z$948,9,0)</f>
        <v xml:space="preserve"> Craniata</v>
      </c>
      <c r="M1999" t="str">
        <f>VLOOKUP($B1999,SOCS_box_taxonomy!$B$2:$Z$948,10,0)</f>
        <v xml:space="preserve"> Vertebrata</v>
      </c>
      <c r="N1999" t="str">
        <f>VLOOKUP($B1999,SOCS_box_taxonomy!$B$2:$Z$948,11,0)</f>
        <v xml:space="preserve"> Euteleostomi</v>
      </c>
      <c r="O1999" t="str">
        <f>VLOOKUP($B1999,SOCS_box_taxonomy!$B$2:$Z$948,12,0)</f>
        <v>Mammalia</v>
      </c>
      <c r="P1999" t="str">
        <f>VLOOKUP($B1999,SOCS_box_taxonomy!$B$2:$Z$948,13,0)</f>
        <v xml:space="preserve"> Eutheria</v>
      </c>
      <c r="Q1999" t="str">
        <f>VLOOKUP($B1999,SOCS_box_taxonomy!$B$2:$Z$948,14,0)</f>
        <v xml:space="preserve"> Laurasiatheria</v>
      </c>
      <c r="R1999" t="str">
        <f>VLOOKUP($B1999,SOCS_box_taxonomy!$B$2:$Z$948,15,0)</f>
        <v xml:space="preserve"> Carnivora</v>
      </c>
      <c r="S1999" t="str">
        <f>VLOOKUP($B1999,SOCS_box_taxonomy!$B$2:$Z$948,16,0)</f>
        <v xml:space="preserve"> Caniformia</v>
      </c>
      <c r="T1999" t="str">
        <f>VLOOKUP($B1999,SOCS_box_taxonomy!$B$2:$Z$948,17,0)</f>
        <v xml:space="preserve"> Canidae</v>
      </c>
      <c r="U1999" t="str">
        <f>VLOOKUP($B1999,SOCS_box_taxonomy!$B$2:$Z$948,18,0)</f>
        <v>Canis.</v>
      </c>
      <c r="V1999">
        <f>VLOOKUP($B1999,SOCS_box_taxonomy!$B$2:$Z$948,19,0)</f>
        <v>0</v>
      </c>
      <c r="W1999">
        <f>VLOOKUP($B1999,SOCS_box_taxonomy!$B$2:$Z$948,20,0)</f>
        <v>0</v>
      </c>
      <c r="X1999">
        <f>VLOOKUP($B1999,SOCS_box_taxonomy!$B$2:$Z$948,21,0)</f>
        <v>0</v>
      </c>
      <c r="Y1999">
        <f>VLOOKUP($B1999,SOCS_box_taxonomy!$B$2:$Z$948,22,0)</f>
        <v>0</v>
      </c>
    </row>
    <row r="2000" spans="1:26">
      <c r="A2000" t="s">
        <v>892</v>
      </c>
      <c r="B2000" t="s">
        <v>1943</v>
      </c>
      <c r="C2000">
        <v>213</v>
      </c>
      <c r="D2000" t="s">
        <v>21</v>
      </c>
      <c r="E2000">
        <v>173</v>
      </c>
      <c r="F2000">
        <v>210</v>
      </c>
      <c r="G2000">
        <v>1016</v>
      </c>
      <c r="H2000" t="s">
        <v>1265</v>
      </c>
      <c r="I2000" t="str">
        <f>VLOOKUP($B2000,SOCS_box_taxonomy!$B$2:$Z$948,6,0)</f>
        <v>Eukaryota</v>
      </c>
      <c r="J2000" t="str">
        <f>VLOOKUP($B2000,SOCS_box_taxonomy!$B$2:$Z$948,7,0)</f>
        <v xml:space="preserve"> Metazoa</v>
      </c>
      <c r="K2000" t="str">
        <f>VLOOKUP($B2000,SOCS_box_taxonomy!$B$2:$Z$948,8,0)</f>
        <v xml:space="preserve"> Chordata</v>
      </c>
      <c r="L2000" t="str">
        <f>VLOOKUP($B2000,SOCS_box_taxonomy!$B$2:$Z$948,9,0)</f>
        <v xml:space="preserve"> Craniata</v>
      </c>
      <c r="M2000" t="str">
        <f>VLOOKUP($B2000,SOCS_box_taxonomy!$B$2:$Z$948,10,0)</f>
        <v xml:space="preserve"> Vertebrata</v>
      </c>
      <c r="N2000" t="str">
        <f>VLOOKUP($B2000,SOCS_box_taxonomy!$B$2:$Z$948,11,0)</f>
        <v xml:space="preserve"> Euteleostomi</v>
      </c>
      <c r="O2000" t="str">
        <f>VLOOKUP($B2000,SOCS_box_taxonomy!$B$2:$Z$948,12,0)</f>
        <v>Mammalia</v>
      </c>
      <c r="P2000" t="str">
        <f>VLOOKUP($B2000,SOCS_box_taxonomy!$B$2:$Z$948,13,0)</f>
        <v xml:space="preserve"> Eutheria</v>
      </c>
      <c r="Q2000" t="str">
        <f>VLOOKUP($B2000,SOCS_box_taxonomy!$B$2:$Z$948,14,0)</f>
        <v xml:space="preserve"> Laurasiatheria</v>
      </c>
      <c r="R2000" t="str">
        <f>VLOOKUP($B2000,SOCS_box_taxonomy!$B$2:$Z$948,15,0)</f>
        <v xml:space="preserve"> Carnivora</v>
      </c>
      <c r="S2000" t="str">
        <f>VLOOKUP($B2000,SOCS_box_taxonomy!$B$2:$Z$948,16,0)</f>
        <v xml:space="preserve"> Caniformia</v>
      </c>
      <c r="T2000" t="str">
        <f>VLOOKUP($B2000,SOCS_box_taxonomy!$B$2:$Z$948,17,0)</f>
        <v xml:space="preserve"> Canidae</v>
      </c>
      <c r="U2000" t="str">
        <f>VLOOKUP($B2000,SOCS_box_taxonomy!$B$2:$Z$948,18,0)</f>
        <v>Canis.</v>
      </c>
      <c r="V2000">
        <f>VLOOKUP($B2000,SOCS_box_taxonomy!$B$2:$Z$948,19,0)</f>
        <v>0</v>
      </c>
      <c r="W2000">
        <f>VLOOKUP($B2000,SOCS_box_taxonomy!$B$2:$Z$948,20,0)</f>
        <v>0</v>
      </c>
      <c r="X2000">
        <f>VLOOKUP($B2000,SOCS_box_taxonomy!$B$2:$Z$948,21,0)</f>
        <v>0</v>
      </c>
      <c r="Y2000">
        <f>VLOOKUP($B2000,SOCS_box_taxonomy!$B$2:$Z$948,22,0)</f>
        <v>0</v>
      </c>
      <c r="Z2000">
        <f>$F2000-$E2000+1</f>
        <v>38</v>
      </c>
    </row>
    <row r="2001" spans="1:26">
      <c r="A2001" t="s">
        <v>893</v>
      </c>
      <c r="B2001" t="s">
        <v>1944</v>
      </c>
      <c r="C2001">
        <v>441</v>
      </c>
      <c r="D2001" t="s">
        <v>1286</v>
      </c>
      <c r="E2001">
        <v>288</v>
      </c>
      <c r="F2001">
        <v>366</v>
      </c>
      <c r="G2001">
        <v>4403</v>
      </c>
      <c r="H2001" t="s">
        <v>1287</v>
      </c>
      <c r="I2001" t="str">
        <f>VLOOKUP($B2001,SOCS_box_taxonomy!$B$2:$Z$948,6,0)</f>
        <v>Eukaryota</v>
      </c>
      <c r="J2001" t="str">
        <f>VLOOKUP($B2001,SOCS_box_taxonomy!$B$2:$Z$948,7,0)</f>
        <v xml:space="preserve"> Metazoa</v>
      </c>
      <c r="K2001" t="str">
        <f>VLOOKUP($B2001,SOCS_box_taxonomy!$B$2:$Z$948,8,0)</f>
        <v xml:space="preserve"> Chordata</v>
      </c>
      <c r="L2001" t="str">
        <f>VLOOKUP($B2001,SOCS_box_taxonomy!$B$2:$Z$948,9,0)</f>
        <v xml:space="preserve"> Craniata</v>
      </c>
      <c r="M2001" t="str">
        <f>VLOOKUP($B2001,SOCS_box_taxonomy!$B$2:$Z$948,10,0)</f>
        <v xml:space="preserve"> Vertebrata</v>
      </c>
      <c r="N2001" t="str">
        <f>VLOOKUP($B2001,SOCS_box_taxonomy!$B$2:$Z$948,11,0)</f>
        <v xml:space="preserve"> Euteleostomi</v>
      </c>
      <c r="O2001" t="str">
        <f>VLOOKUP($B2001,SOCS_box_taxonomy!$B$2:$Z$948,12,0)</f>
        <v>Mammalia</v>
      </c>
      <c r="P2001" t="str">
        <f>VLOOKUP($B2001,SOCS_box_taxonomy!$B$2:$Z$948,13,0)</f>
        <v xml:space="preserve"> Eutheria</v>
      </c>
      <c r="Q2001" t="str">
        <f>VLOOKUP($B2001,SOCS_box_taxonomy!$B$2:$Z$948,14,0)</f>
        <v xml:space="preserve"> Laurasiatheria</v>
      </c>
      <c r="R2001" t="str">
        <f>VLOOKUP($B2001,SOCS_box_taxonomy!$B$2:$Z$948,15,0)</f>
        <v xml:space="preserve"> Carnivora</v>
      </c>
      <c r="S2001" t="str">
        <f>VLOOKUP($B2001,SOCS_box_taxonomy!$B$2:$Z$948,16,0)</f>
        <v xml:space="preserve"> Caniformia</v>
      </c>
      <c r="T2001" t="str">
        <f>VLOOKUP($B2001,SOCS_box_taxonomy!$B$2:$Z$948,17,0)</f>
        <v xml:space="preserve"> Canidae</v>
      </c>
      <c r="U2001" t="str">
        <f>VLOOKUP($B2001,SOCS_box_taxonomy!$B$2:$Z$948,18,0)</f>
        <v>Canis.</v>
      </c>
      <c r="V2001">
        <f>VLOOKUP($B2001,SOCS_box_taxonomy!$B$2:$Z$948,19,0)</f>
        <v>0</v>
      </c>
      <c r="W2001">
        <f>VLOOKUP($B2001,SOCS_box_taxonomy!$B$2:$Z$948,20,0)</f>
        <v>0</v>
      </c>
      <c r="X2001">
        <f>VLOOKUP($B2001,SOCS_box_taxonomy!$B$2:$Z$948,21,0)</f>
        <v>0</v>
      </c>
      <c r="Y2001">
        <f>VLOOKUP($B2001,SOCS_box_taxonomy!$B$2:$Z$948,22,0)</f>
        <v>0</v>
      </c>
    </row>
    <row r="2002" spans="1:26">
      <c r="A2002" t="s">
        <v>893</v>
      </c>
      <c r="B2002" t="s">
        <v>1944</v>
      </c>
      <c r="C2002">
        <v>441</v>
      </c>
      <c r="D2002" t="s">
        <v>21</v>
      </c>
      <c r="E2002">
        <v>388</v>
      </c>
      <c r="F2002">
        <v>425</v>
      </c>
      <c r="G2002">
        <v>1016</v>
      </c>
      <c r="H2002" t="s">
        <v>1265</v>
      </c>
      <c r="I2002" t="str">
        <f>VLOOKUP($B2002,SOCS_box_taxonomy!$B$2:$Z$948,6,0)</f>
        <v>Eukaryota</v>
      </c>
      <c r="J2002" t="str">
        <f>VLOOKUP($B2002,SOCS_box_taxonomy!$B$2:$Z$948,7,0)</f>
        <v xml:space="preserve"> Metazoa</v>
      </c>
      <c r="K2002" t="str">
        <f>VLOOKUP($B2002,SOCS_box_taxonomy!$B$2:$Z$948,8,0)</f>
        <v xml:space="preserve"> Chordata</v>
      </c>
      <c r="L2002" t="str">
        <f>VLOOKUP($B2002,SOCS_box_taxonomy!$B$2:$Z$948,9,0)</f>
        <v xml:space="preserve"> Craniata</v>
      </c>
      <c r="M2002" t="str">
        <f>VLOOKUP($B2002,SOCS_box_taxonomy!$B$2:$Z$948,10,0)</f>
        <v xml:space="preserve"> Vertebrata</v>
      </c>
      <c r="N2002" t="str">
        <f>VLOOKUP($B2002,SOCS_box_taxonomy!$B$2:$Z$948,11,0)</f>
        <v xml:space="preserve"> Euteleostomi</v>
      </c>
      <c r="O2002" t="str">
        <f>VLOOKUP($B2002,SOCS_box_taxonomy!$B$2:$Z$948,12,0)</f>
        <v>Mammalia</v>
      </c>
      <c r="P2002" t="str">
        <f>VLOOKUP($B2002,SOCS_box_taxonomy!$B$2:$Z$948,13,0)</f>
        <v xml:space="preserve"> Eutheria</v>
      </c>
      <c r="Q2002" t="str">
        <f>VLOOKUP($B2002,SOCS_box_taxonomy!$B$2:$Z$948,14,0)</f>
        <v xml:space="preserve"> Laurasiatheria</v>
      </c>
      <c r="R2002" t="str">
        <f>VLOOKUP($B2002,SOCS_box_taxonomy!$B$2:$Z$948,15,0)</f>
        <v xml:space="preserve"> Carnivora</v>
      </c>
      <c r="S2002" t="str">
        <f>VLOOKUP($B2002,SOCS_box_taxonomy!$B$2:$Z$948,16,0)</f>
        <v xml:space="preserve"> Caniformia</v>
      </c>
      <c r="T2002" t="str">
        <f>VLOOKUP($B2002,SOCS_box_taxonomy!$B$2:$Z$948,17,0)</f>
        <v xml:space="preserve"> Canidae</v>
      </c>
      <c r="U2002" t="str">
        <f>VLOOKUP($B2002,SOCS_box_taxonomy!$B$2:$Z$948,18,0)</f>
        <v>Canis.</v>
      </c>
      <c r="V2002">
        <f>VLOOKUP($B2002,SOCS_box_taxonomy!$B$2:$Z$948,19,0)</f>
        <v>0</v>
      </c>
      <c r="W2002">
        <f>VLOOKUP($B2002,SOCS_box_taxonomy!$B$2:$Z$948,20,0)</f>
        <v>0</v>
      </c>
      <c r="X2002">
        <f>VLOOKUP($B2002,SOCS_box_taxonomy!$B$2:$Z$948,21,0)</f>
        <v>0</v>
      </c>
      <c r="Y2002">
        <f>VLOOKUP($B2002,SOCS_box_taxonomy!$B$2:$Z$948,22,0)</f>
        <v>0</v>
      </c>
      <c r="Z2002">
        <f>$F2002-$E2002+1</f>
        <v>38</v>
      </c>
    </row>
    <row r="2003" spans="1:26">
      <c r="A2003" t="s">
        <v>893</v>
      </c>
      <c r="B2003" t="s">
        <v>1944</v>
      </c>
      <c r="C2003">
        <v>441</v>
      </c>
      <c r="D2003" t="s">
        <v>1347</v>
      </c>
      <c r="E2003">
        <v>51</v>
      </c>
      <c r="F2003">
        <v>105</v>
      </c>
      <c r="G2003">
        <v>63</v>
      </c>
      <c r="H2003" t="s">
        <v>1348</v>
      </c>
      <c r="I2003" t="str">
        <f>VLOOKUP($B2003,SOCS_box_taxonomy!$B$2:$Z$948,6,0)</f>
        <v>Eukaryota</v>
      </c>
      <c r="J2003" t="str">
        <f>VLOOKUP($B2003,SOCS_box_taxonomy!$B$2:$Z$948,7,0)</f>
        <v xml:space="preserve"> Metazoa</v>
      </c>
      <c r="K2003" t="str">
        <f>VLOOKUP($B2003,SOCS_box_taxonomy!$B$2:$Z$948,8,0)</f>
        <v xml:space="preserve"> Chordata</v>
      </c>
      <c r="L2003" t="str">
        <f>VLOOKUP($B2003,SOCS_box_taxonomy!$B$2:$Z$948,9,0)</f>
        <v xml:space="preserve"> Craniata</v>
      </c>
      <c r="M2003" t="str">
        <f>VLOOKUP($B2003,SOCS_box_taxonomy!$B$2:$Z$948,10,0)</f>
        <v xml:space="preserve"> Vertebrata</v>
      </c>
      <c r="N2003" t="str">
        <f>VLOOKUP($B2003,SOCS_box_taxonomy!$B$2:$Z$948,11,0)</f>
        <v xml:space="preserve"> Euteleostomi</v>
      </c>
      <c r="O2003" t="str">
        <f>VLOOKUP($B2003,SOCS_box_taxonomy!$B$2:$Z$948,12,0)</f>
        <v>Mammalia</v>
      </c>
      <c r="P2003" t="str">
        <f>VLOOKUP($B2003,SOCS_box_taxonomy!$B$2:$Z$948,13,0)</f>
        <v xml:space="preserve"> Eutheria</v>
      </c>
      <c r="Q2003" t="str">
        <f>VLOOKUP($B2003,SOCS_box_taxonomy!$B$2:$Z$948,14,0)</f>
        <v xml:space="preserve"> Laurasiatheria</v>
      </c>
      <c r="R2003" t="str">
        <f>VLOOKUP($B2003,SOCS_box_taxonomy!$B$2:$Z$948,15,0)</f>
        <v xml:space="preserve"> Carnivora</v>
      </c>
      <c r="S2003" t="str">
        <f>VLOOKUP($B2003,SOCS_box_taxonomy!$B$2:$Z$948,16,0)</f>
        <v xml:space="preserve"> Caniformia</v>
      </c>
      <c r="T2003" t="str">
        <f>VLOOKUP($B2003,SOCS_box_taxonomy!$B$2:$Z$948,17,0)</f>
        <v xml:space="preserve"> Canidae</v>
      </c>
      <c r="U2003" t="str">
        <f>VLOOKUP($B2003,SOCS_box_taxonomy!$B$2:$Z$948,18,0)</f>
        <v>Canis.</v>
      </c>
      <c r="V2003">
        <f>VLOOKUP($B2003,SOCS_box_taxonomy!$B$2:$Z$948,19,0)</f>
        <v>0</v>
      </c>
      <c r="W2003">
        <f>VLOOKUP($B2003,SOCS_box_taxonomy!$B$2:$Z$948,20,0)</f>
        <v>0</v>
      </c>
      <c r="X2003">
        <f>VLOOKUP($B2003,SOCS_box_taxonomy!$B$2:$Z$948,21,0)</f>
        <v>0</v>
      </c>
      <c r="Y2003">
        <f>VLOOKUP($B2003,SOCS_box_taxonomy!$B$2:$Z$948,22,0)</f>
        <v>0</v>
      </c>
    </row>
    <row r="2004" spans="1:26">
      <c r="A2004" t="s">
        <v>893</v>
      </c>
      <c r="B2004" t="s">
        <v>1944</v>
      </c>
      <c r="C2004">
        <v>441</v>
      </c>
      <c r="D2004" t="s">
        <v>1349</v>
      </c>
      <c r="E2004">
        <v>106</v>
      </c>
      <c r="F2004">
        <v>252</v>
      </c>
      <c r="G2004">
        <v>56</v>
      </c>
      <c r="I2004" t="str">
        <f>VLOOKUP($B2004,SOCS_box_taxonomy!$B$2:$Z$948,6,0)</f>
        <v>Eukaryota</v>
      </c>
      <c r="J2004" t="str">
        <f>VLOOKUP($B2004,SOCS_box_taxonomy!$B$2:$Z$948,7,0)</f>
        <v xml:space="preserve"> Metazoa</v>
      </c>
      <c r="K2004" t="str">
        <f>VLOOKUP($B2004,SOCS_box_taxonomy!$B$2:$Z$948,8,0)</f>
        <v xml:space="preserve"> Chordata</v>
      </c>
      <c r="L2004" t="str">
        <f>VLOOKUP($B2004,SOCS_box_taxonomy!$B$2:$Z$948,9,0)</f>
        <v xml:space="preserve"> Craniata</v>
      </c>
      <c r="M2004" t="str">
        <f>VLOOKUP($B2004,SOCS_box_taxonomy!$B$2:$Z$948,10,0)</f>
        <v xml:space="preserve"> Vertebrata</v>
      </c>
      <c r="N2004" t="str">
        <f>VLOOKUP($B2004,SOCS_box_taxonomy!$B$2:$Z$948,11,0)</f>
        <v xml:space="preserve"> Euteleostomi</v>
      </c>
      <c r="O2004" t="str">
        <f>VLOOKUP($B2004,SOCS_box_taxonomy!$B$2:$Z$948,12,0)</f>
        <v>Mammalia</v>
      </c>
      <c r="P2004" t="str">
        <f>VLOOKUP($B2004,SOCS_box_taxonomy!$B$2:$Z$948,13,0)</f>
        <v xml:space="preserve"> Eutheria</v>
      </c>
      <c r="Q2004" t="str">
        <f>VLOOKUP($B2004,SOCS_box_taxonomy!$B$2:$Z$948,14,0)</f>
        <v xml:space="preserve"> Laurasiatheria</v>
      </c>
      <c r="R2004" t="str">
        <f>VLOOKUP($B2004,SOCS_box_taxonomy!$B$2:$Z$948,15,0)</f>
        <v xml:space="preserve"> Carnivora</v>
      </c>
      <c r="S2004" t="str">
        <f>VLOOKUP($B2004,SOCS_box_taxonomy!$B$2:$Z$948,16,0)</f>
        <v xml:space="preserve"> Caniformia</v>
      </c>
      <c r="T2004" t="str">
        <f>VLOOKUP($B2004,SOCS_box_taxonomy!$B$2:$Z$948,17,0)</f>
        <v xml:space="preserve"> Canidae</v>
      </c>
      <c r="U2004" t="str">
        <f>VLOOKUP($B2004,SOCS_box_taxonomy!$B$2:$Z$948,18,0)</f>
        <v>Canis.</v>
      </c>
      <c r="V2004">
        <f>VLOOKUP($B2004,SOCS_box_taxonomy!$B$2:$Z$948,19,0)</f>
        <v>0</v>
      </c>
      <c r="W2004">
        <f>VLOOKUP($B2004,SOCS_box_taxonomy!$B$2:$Z$948,20,0)</f>
        <v>0</v>
      </c>
      <c r="X2004">
        <f>VLOOKUP($B2004,SOCS_box_taxonomy!$B$2:$Z$948,21,0)</f>
        <v>0</v>
      </c>
      <c r="Y2004">
        <f>VLOOKUP($B2004,SOCS_box_taxonomy!$B$2:$Z$948,22,0)</f>
        <v>0</v>
      </c>
    </row>
    <row r="2005" spans="1:26">
      <c r="A2005" t="s">
        <v>894</v>
      </c>
      <c r="B2005" t="s">
        <v>1945</v>
      </c>
      <c r="C2005">
        <v>260</v>
      </c>
      <c r="D2005" t="s">
        <v>1286</v>
      </c>
      <c r="E2005">
        <v>85</v>
      </c>
      <c r="F2005">
        <v>166</v>
      </c>
      <c r="G2005">
        <v>4403</v>
      </c>
      <c r="H2005" t="s">
        <v>1287</v>
      </c>
      <c r="I2005" t="str">
        <f>VLOOKUP($B2005,SOCS_box_taxonomy!$B$2:$Z$948,6,0)</f>
        <v>Eukaryota</v>
      </c>
      <c r="J2005" t="str">
        <f>VLOOKUP($B2005,SOCS_box_taxonomy!$B$2:$Z$948,7,0)</f>
        <v xml:space="preserve"> Metazoa</v>
      </c>
      <c r="K2005" t="str">
        <f>VLOOKUP($B2005,SOCS_box_taxonomy!$B$2:$Z$948,8,0)</f>
        <v xml:space="preserve"> Chordata</v>
      </c>
      <c r="L2005" t="str">
        <f>VLOOKUP($B2005,SOCS_box_taxonomy!$B$2:$Z$948,9,0)</f>
        <v xml:space="preserve"> Craniata</v>
      </c>
      <c r="M2005" t="str">
        <f>VLOOKUP($B2005,SOCS_box_taxonomy!$B$2:$Z$948,10,0)</f>
        <v xml:space="preserve"> Vertebrata</v>
      </c>
      <c r="N2005" t="str">
        <f>VLOOKUP($B2005,SOCS_box_taxonomy!$B$2:$Z$948,11,0)</f>
        <v xml:space="preserve"> Euteleostomi</v>
      </c>
      <c r="O2005" t="str">
        <f>VLOOKUP($B2005,SOCS_box_taxonomy!$B$2:$Z$948,12,0)</f>
        <v>Mammalia</v>
      </c>
      <c r="P2005" t="str">
        <f>VLOOKUP($B2005,SOCS_box_taxonomy!$B$2:$Z$948,13,0)</f>
        <v xml:space="preserve"> Eutheria</v>
      </c>
      <c r="Q2005" t="str">
        <f>VLOOKUP($B2005,SOCS_box_taxonomy!$B$2:$Z$948,14,0)</f>
        <v xml:space="preserve"> Laurasiatheria</v>
      </c>
      <c r="R2005" t="str">
        <f>VLOOKUP($B2005,SOCS_box_taxonomy!$B$2:$Z$948,15,0)</f>
        <v xml:space="preserve"> Carnivora</v>
      </c>
      <c r="S2005" t="str">
        <f>VLOOKUP($B2005,SOCS_box_taxonomy!$B$2:$Z$948,16,0)</f>
        <v xml:space="preserve"> Caniformia</v>
      </c>
      <c r="T2005" t="str">
        <f>VLOOKUP($B2005,SOCS_box_taxonomy!$B$2:$Z$948,17,0)</f>
        <v xml:space="preserve"> Canidae</v>
      </c>
      <c r="U2005" t="str">
        <f>VLOOKUP($B2005,SOCS_box_taxonomy!$B$2:$Z$948,18,0)</f>
        <v>Canis.</v>
      </c>
      <c r="V2005">
        <f>VLOOKUP($B2005,SOCS_box_taxonomy!$B$2:$Z$948,19,0)</f>
        <v>0</v>
      </c>
      <c r="W2005">
        <f>VLOOKUP($B2005,SOCS_box_taxonomy!$B$2:$Z$948,20,0)</f>
        <v>0</v>
      </c>
      <c r="X2005">
        <f>VLOOKUP($B2005,SOCS_box_taxonomy!$B$2:$Z$948,21,0)</f>
        <v>0</v>
      </c>
      <c r="Y2005">
        <f>VLOOKUP($B2005,SOCS_box_taxonomy!$B$2:$Z$948,22,0)</f>
        <v>0</v>
      </c>
    </row>
    <row r="2006" spans="1:26">
      <c r="A2006" t="s">
        <v>894</v>
      </c>
      <c r="B2006" t="s">
        <v>1945</v>
      </c>
      <c r="C2006">
        <v>260</v>
      </c>
      <c r="D2006" t="s">
        <v>21</v>
      </c>
      <c r="E2006">
        <v>222</v>
      </c>
      <c r="F2006">
        <v>257</v>
      </c>
      <c r="G2006">
        <v>1016</v>
      </c>
      <c r="H2006" t="s">
        <v>1265</v>
      </c>
      <c r="I2006" t="str">
        <f>VLOOKUP($B2006,SOCS_box_taxonomy!$B$2:$Z$948,6,0)</f>
        <v>Eukaryota</v>
      </c>
      <c r="J2006" t="str">
        <f>VLOOKUP($B2006,SOCS_box_taxonomy!$B$2:$Z$948,7,0)</f>
        <v xml:space="preserve"> Metazoa</v>
      </c>
      <c r="K2006" t="str">
        <f>VLOOKUP($B2006,SOCS_box_taxonomy!$B$2:$Z$948,8,0)</f>
        <v xml:space="preserve"> Chordata</v>
      </c>
      <c r="L2006" t="str">
        <f>VLOOKUP($B2006,SOCS_box_taxonomy!$B$2:$Z$948,9,0)</f>
        <v xml:space="preserve"> Craniata</v>
      </c>
      <c r="M2006" t="str">
        <f>VLOOKUP($B2006,SOCS_box_taxonomy!$B$2:$Z$948,10,0)</f>
        <v xml:space="preserve"> Vertebrata</v>
      </c>
      <c r="N2006" t="str">
        <f>VLOOKUP($B2006,SOCS_box_taxonomy!$B$2:$Z$948,11,0)</f>
        <v xml:space="preserve"> Euteleostomi</v>
      </c>
      <c r="O2006" t="str">
        <f>VLOOKUP($B2006,SOCS_box_taxonomy!$B$2:$Z$948,12,0)</f>
        <v>Mammalia</v>
      </c>
      <c r="P2006" t="str">
        <f>VLOOKUP($B2006,SOCS_box_taxonomy!$B$2:$Z$948,13,0)</f>
        <v xml:space="preserve"> Eutheria</v>
      </c>
      <c r="Q2006" t="str">
        <f>VLOOKUP($B2006,SOCS_box_taxonomy!$B$2:$Z$948,14,0)</f>
        <v xml:space="preserve"> Laurasiatheria</v>
      </c>
      <c r="R2006" t="str">
        <f>VLOOKUP($B2006,SOCS_box_taxonomy!$B$2:$Z$948,15,0)</f>
        <v xml:space="preserve"> Carnivora</v>
      </c>
      <c r="S2006" t="str">
        <f>VLOOKUP($B2006,SOCS_box_taxonomy!$B$2:$Z$948,16,0)</f>
        <v xml:space="preserve"> Caniformia</v>
      </c>
      <c r="T2006" t="str">
        <f>VLOOKUP($B2006,SOCS_box_taxonomy!$B$2:$Z$948,17,0)</f>
        <v xml:space="preserve"> Canidae</v>
      </c>
      <c r="U2006" t="str">
        <f>VLOOKUP($B2006,SOCS_box_taxonomy!$B$2:$Z$948,18,0)</f>
        <v>Canis.</v>
      </c>
      <c r="V2006">
        <f>VLOOKUP($B2006,SOCS_box_taxonomy!$B$2:$Z$948,19,0)</f>
        <v>0</v>
      </c>
      <c r="W2006">
        <f>VLOOKUP($B2006,SOCS_box_taxonomy!$B$2:$Z$948,20,0)</f>
        <v>0</v>
      </c>
      <c r="X2006">
        <f>VLOOKUP($B2006,SOCS_box_taxonomy!$B$2:$Z$948,21,0)</f>
        <v>0</v>
      </c>
      <c r="Y2006">
        <f>VLOOKUP($B2006,SOCS_box_taxonomy!$B$2:$Z$948,22,0)</f>
        <v>0</v>
      </c>
      <c r="Z2006">
        <f>$F2006-$E2006+1</f>
        <v>36</v>
      </c>
    </row>
    <row r="2007" spans="1:26">
      <c r="A2007" t="s">
        <v>895</v>
      </c>
      <c r="B2007" t="s">
        <v>1946</v>
      </c>
      <c r="C2007">
        <v>585</v>
      </c>
      <c r="D2007" t="s">
        <v>1269</v>
      </c>
      <c r="E2007">
        <v>51</v>
      </c>
      <c r="F2007">
        <v>145</v>
      </c>
      <c r="G2007">
        <v>64467</v>
      </c>
      <c r="H2007" t="s">
        <v>1270</v>
      </c>
      <c r="I2007" t="str">
        <f>VLOOKUP($B2007,SOCS_box_taxonomy!$B$2:$Z$948,6,0)</f>
        <v>Eukaryota</v>
      </c>
      <c r="J2007" t="str">
        <f>VLOOKUP($B2007,SOCS_box_taxonomy!$B$2:$Z$948,7,0)</f>
        <v xml:space="preserve"> Metazoa</v>
      </c>
      <c r="K2007" t="str">
        <f>VLOOKUP($B2007,SOCS_box_taxonomy!$B$2:$Z$948,8,0)</f>
        <v xml:space="preserve"> Chordata</v>
      </c>
      <c r="L2007" t="str">
        <f>VLOOKUP($B2007,SOCS_box_taxonomy!$B$2:$Z$948,9,0)</f>
        <v xml:space="preserve"> Craniata</v>
      </c>
      <c r="M2007" t="str">
        <f>VLOOKUP($B2007,SOCS_box_taxonomy!$B$2:$Z$948,10,0)</f>
        <v xml:space="preserve"> Vertebrata</v>
      </c>
      <c r="N2007" t="str">
        <f>VLOOKUP($B2007,SOCS_box_taxonomy!$B$2:$Z$948,11,0)</f>
        <v xml:space="preserve"> Euteleostomi</v>
      </c>
      <c r="O2007" t="str">
        <f>VLOOKUP($B2007,SOCS_box_taxonomy!$B$2:$Z$948,12,0)</f>
        <v>Mammalia</v>
      </c>
      <c r="P2007" t="str">
        <f>VLOOKUP($B2007,SOCS_box_taxonomy!$B$2:$Z$948,13,0)</f>
        <v xml:space="preserve"> Eutheria</v>
      </c>
      <c r="Q2007" t="str">
        <f>VLOOKUP($B2007,SOCS_box_taxonomy!$B$2:$Z$948,14,0)</f>
        <v xml:space="preserve"> Laurasiatheria</v>
      </c>
      <c r="R2007" t="str">
        <f>VLOOKUP($B2007,SOCS_box_taxonomy!$B$2:$Z$948,15,0)</f>
        <v xml:space="preserve"> Carnivora</v>
      </c>
      <c r="S2007" t="str">
        <f>VLOOKUP($B2007,SOCS_box_taxonomy!$B$2:$Z$948,16,0)</f>
        <v xml:space="preserve"> Caniformia</v>
      </c>
      <c r="T2007" t="str">
        <f>VLOOKUP($B2007,SOCS_box_taxonomy!$B$2:$Z$948,17,0)</f>
        <v xml:space="preserve"> Canidae</v>
      </c>
      <c r="U2007" t="str">
        <f>VLOOKUP($B2007,SOCS_box_taxonomy!$B$2:$Z$948,18,0)</f>
        <v>Canis.</v>
      </c>
      <c r="V2007">
        <f>VLOOKUP($B2007,SOCS_box_taxonomy!$B$2:$Z$948,19,0)</f>
        <v>0</v>
      </c>
      <c r="W2007">
        <f>VLOOKUP($B2007,SOCS_box_taxonomy!$B$2:$Z$948,20,0)</f>
        <v>0</v>
      </c>
      <c r="X2007">
        <f>VLOOKUP($B2007,SOCS_box_taxonomy!$B$2:$Z$948,21,0)</f>
        <v>0</v>
      </c>
      <c r="Y2007">
        <f>VLOOKUP($B2007,SOCS_box_taxonomy!$B$2:$Z$948,22,0)</f>
        <v>0</v>
      </c>
    </row>
    <row r="2008" spans="1:26">
      <c r="A2008" t="s">
        <v>895</v>
      </c>
      <c r="B2008" t="s">
        <v>1946</v>
      </c>
      <c r="C2008">
        <v>585</v>
      </c>
      <c r="D2008" t="s">
        <v>1269</v>
      </c>
      <c r="E2008">
        <v>109</v>
      </c>
      <c r="F2008">
        <v>178</v>
      </c>
      <c r="G2008">
        <v>64467</v>
      </c>
      <c r="H2008" t="s">
        <v>1270</v>
      </c>
      <c r="I2008" t="str">
        <f>VLOOKUP($B2008,SOCS_box_taxonomy!$B$2:$Z$948,6,0)</f>
        <v>Eukaryota</v>
      </c>
      <c r="J2008" t="str">
        <f>VLOOKUP($B2008,SOCS_box_taxonomy!$B$2:$Z$948,7,0)</f>
        <v xml:space="preserve"> Metazoa</v>
      </c>
      <c r="K2008" t="str">
        <f>VLOOKUP($B2008,SOCS_box_taxonomy!$B$2:$Z$948,8,0)</f>
        <v xml:space="preserve"> Chordata</v>
      </c>
      <c r="L2008" t="str">
        <f>VLOOKUP($B2008,SOCS_box_taxonomy!$B$2:$Z$948,9,0)</f>
        <v xml:space="preserve"> Craniata</v>
      </c>
      <c r="M2008" t="str">
        <f>VLOOKUP($B2008,SOCS_box_taxonomy!$B$2:$Z$948,10,0)</f>
        <v xml:space="preserve"> Vertebrata</v>
      </c>
      <c r="N2008" t="str">
        <f>VLOOKUP($B2008,SOCS_box_taxonomy!$B$2:$Z$948,11,0)</f>
        <v xml:space="preserve"> Euteleostomi</v>
      </c>
      <c r="O2008" t="str">
        <f>VLOOKUP($B2008,SOCS_box_taxonomy!$B$2:$Z$948,12,0)</f>
        <v>Mammalia</v>
      </c>
      <c r="P2008" t="str">
        <f>VLOOKUP($B2008,SOCS_box_taxonomy!$B$2:$Z$948,13,0)</f>
        <v xml:space="preserve"> Eutheria</v>
      </c>
      <c r="Q2008" t="str">
        <f>VLOOKUP($B2008,SOCS_box_taxonomy!$B$2:$Z$948,14,0)</f>
        <v xml:space="preserve"> Laurasiatheria</v>
      </c>
      <c r="R2008" t="str">
        <f>VLOOKUP($B2008,SOCS_box_taxonomy!$B$2:$Z$948,15,0)</f>
        <v xml:space="preserve"> Carnivora</v>
      </c>
      <c r="S2008" t="str">
        <f>VLOOKUP($B2008,SOCS_box_taxonomy!$B$2:$Z$948,16,0)</f>
        <v xml:space="preserve"> Caniformia</v>
      </c>
      <c r="T2008" t="str">
        <f>VLOOKUP($B2008,SOCS_box_taxonomy!$B$2:$Z$948,17,0)</f>
        <v xml:space="preserve"> Canidae</v>
      </c>
      <c r="U2008" t="str">
        <f>VLOOKUP($B2008,SOCS_box_taxonomy!$B$2:$Z$948,18,0)</f>
        <v>Canis.</v>
      </c>
      <c r="V2008">
        <f>VLOOKUP($B2008,SOCS_box_taxonomy!$B$2:$Z$948,19,0)</f>
        <v>0</v>
      </c>
      <c r="W2008">
        <f>VLOOKUP($B2008,SOCS_box_taxonomy!$B$2:$Z$948,20,0)</f>
        <v>0</v>
      </c>
      <c r="X2008">
        <f>VLOOKUP($B2008,SOCS_box_taxonomy!$B$2:$Z$948,21,0)</f>
        <v>0</v>
      </c>
      <c r="Y2008">
        <f>VLOOKUP($B2008,SOCS_box_taxonomy!$B$2:$Z$948,22,0)</f>
        <v>0</v>
      </c>
    </row>
    <row r="2009" spans="1:26">
      <c r="A2009" t="s">
        <v>895</v>
      </c>
      <c r="B2009" t="s">
        <v>1946</v>
      </c>
      <c r="C2009">
        <v>585</v>
      </c>
      <c r="D2009" t="s">
        <v>1269</v>
      </c>
      <c r="E2009">
        <v>152</v>
      </c>
      <c r="F2009">
        <v>244</v>
      </c>
      <c r="G2009">
        <v>64467</v>
      </c>
      <c r="H2009" t="s">
        <v>1270</v>
      </c>
      <c r="I2009" t="str">
        <f>VLOOKUP($B2009,SOCS_box_taxonomy!$B$2:$Z$948,6,0)</f>
        <v>Eukaryota</v>
      </c>
      <c r="J2009" t="str">
        <f>VLOOKUP($B2009,SOCS_box_taxonomy!$B$2:$Z$948,7,0)</f>
        <v xml:space="preserve"> Metazoa</v>
      </c>
      <c r="K2009" t="str">
        <f>VLOOKUP($B2009,SOCS_box_taxonomy!$B$2:$Z$948,8,0)</f>
        <v xml:space="preserve"> Chordata</v>
      </c>
      <c r="L2009" t="str">
        <f>VLOOKUP($B2009,SOCS_box_taxonomy!$B$2:$Z$948,9,0)</f>
        <v xml:space="preserve"> Craniata</v>
      </c>
      <c r="M2009" t="str">
        <f>VLOOKUP($B2009,SOCS_box_taxonomy!$B$2:$Z$948,10,0)</f>
        <v xml:space="preserve"> Vertebrata</v>
      </c>
      <c r="N2009" t="str">
        <f>VLOOKUP($B2009,SOCS_box_taxonomy!$B$2:$Z$948,11,0)</f>
        <v xml:space="preserve"> Euteleostomi</v>
      </c>
      <c r="O2009" t="str">
        <f>VLOOKUP($B2009,SOCS_box_taxonomy!$B$2:$Z$948,12,0)</f>
        <v>Mammalia</v>
      </c>
      <c r="P2009" t="str">
        <f>VLOOKUP($B2009,SOCS_box_taxonomy!$B$2:$Z$948,13,0)</f>
        <v xml:space="preserve"> Eutheria</v>
      </c>
      <c r="Q2009" t="str">
        <f>VLOOKUP($B2009,SOCS_box_taxonomy!$B$2:$Z$948,14,0)</f>
        <v xml:space="preserve"> Laurasiatheria</v>
      </c>
      <c r="R2009" t="str">
        <f>VLOOKUP($B2009,SOCS_box_taxonomy!$B$2:$Z$948,15,0)</f>
        <v xml:space="preserve"> Carnivora</v>
      </c>
      <c r="S2009" t="str">
        <f>VLOOKUP($B2009,SOCS_box_taxonomy!$B$2:$Z$948,16,0)</f>
        <v xml:space="preserve"> Caniformia</v>
      </c>
      <c r="T2009" t="str">
        <f>VLOOKUP($B2009,SOCS_box_taxonomy!$B$2:$Z$948,17,0)</f>
        <v xml:space="preserve"> Canidae</v>
      </c>
      <c r="U2009" t="str">
        <f>VLOOKUP($B2009,SOCS_box_taxonomy!$B$2:$Z$948,18,0)</f>
        <v>Canis.</v>
      </c>
      <c r="V2009">
        <f>VLOOKUP($B2009,SOCS_box_taxonomy!$B$2:$Z$948,19,0)</f>
        <v>0</v>
      </c>
      <c r="W2009">
        <f>VLOOKUP($B2009,SOCS_box_taxonomy!$B$2:$Z$948,20,0)</f>
        <v>0</v>
      </c>
      <c r="X2009">
        <f>VLOOKUP($B2009,SOCS_box_taxonomy!$B$2:$Z$948,21,0)</f>
        <v>0</v>
      </c>
      <c r="Y2009">
        <f>VLOOKUP($B2009,SOCS_box_taxonomy!$B$2:$Z$948,22,0)</f>
        <v>0</v>
      </c>
    </row>
    <row r="2010" spans="1:26">
      <c r="A2010" t="s">
        <v>895</v>
      </c>
      <c r="B2010" t="s">
        <v>1946</v>
      </c>
      <c r="C2010">
        <v>585</v>
      </c>
      <c r="D2010" t="s">
        <v>1269</v>
      </c>
      <c r="E2010">
        <v>251</v>
      </c>
      <c r="F2010">
        <v>341</v>
      </c>
      <c r="G2010">
        <v>64467</v>
      </c>
      <c r="H2010" t="s">
        <v>1270</v>
      </c>
      <c r="I2010" t="str">
        <f>VLOOKUP($B2010,SOCS_box_taxonomy!$B$2:$Z$948,6,0)</f>
        <v>Eukaryota</v>
      </c>
      <c r="J2010" t="str">
        <f>VLOOKUP($B2010,SOCS_box_taxonomy!$B$2:$Z$948,7,0)</f>
        <v xml:space="preserve"> Metazoa</v>
      </c>
      <c r="K2010" t="str">
        <f>VLOOKUP($B2010,SOCS_box_taxonomy!$B$2:$Z$948,8,0)</f>
        <v xml:space="preserve"> Chordata</v>
      </c>
      <c r="L2010" t="str">
        <f>VLOOKUP($B2010,SOCS_box_taxonomy!$B$2:$Z$948,9,0)</f>
        <v xml:space="preserve"> Craniata</v>
      </c>
      <c r="M2010" t="str">
        <f>VLOOKUP($B2010,SOCS_box_taxonomy!$B$2:$Z$948,10,0)</f>
        <v xml:space="preserve"> Vertebrata</v>
      </c>
      <c r="N2010" t="str">
        <f>VLOOKUP($B2010,SOCS_box_taxonomy!$B$2:$Z$948,11,0)</f>
        <v xml:space="preserve"> Euteleostomi</v>
      </c>
      <c r="O2010" t="str">
        <f>VLOOKUP($B2010,SOCS_box_taxonomy!$B$2:$Z$948,12,0)</f>
        <v>Mammalia</v>
      </c>
      <c r="P2010" t="str">
        <f>VLOOKUP($B2010,SOCS_box_taxonomy!$B$2:$Z$948,13,0)</f>
        <v xml:space="preserve"> Eutheria</v>
      </c>
      <c r="Q2010" t="str">
        <f>VLOOKUP($B2010,SOCS_box_taxonomy!$B$2:$Z$948,14,0)</f>
        <v xml:space="preserve"> Laurasiatheria</v>
      </c>
      <c r="R2010" t="str">
        <f>VLOOKUP($B2010,SOCS_box_taxonomy!$B$2:$Z$948,15,0)</f>
        <v xml:space="preserve"> Carnivora</v>
      </c>
      <c r="S2010" t="str">
        <f>VLOOKUP($B2010,SOCS_box_taxonomy!$B$2:$Z$948,16,0)</f>
        <v xml:space="preserve"> Caniformia</v>
      </c>
      <c r="T2010" t="str">
        <f>VLOOKUP($B2010,SOCS_box_taxonomy!$B$2:$Z$948,17,0)</f>
        <v xml:space="preserve"> Canidae</v>
      </c>
      <c r="U2010" t="str">
        <f>VLOOKUP($B2010,SOCS_box_taxonomy!$B$2:$Z$948,18,0)</f>
        <v>Canis.</v>
      </c>
      <c r="V2010">
        <f>VLOOKUP($B2010,SOCS_box_taxonomy!$B$2:$Z$948,19,0)</f>
        <v>0</v>
      </c>
      <c r="W2010">
        <f>VLOOKUP($B2010,SOCS_box_taxonomy!$B$2:$Z$948,20,0)</f>
        <v>0</v>
      </c>
      <c r="X2010">
        <f>VLOOKUP($B2010,SOCS_box_taxonomy!$B$2:$Z$948,21,0)</f>
        <v>0</v>
      </c>
      <c r="Y2010">
        <f>VLOOKUP($B2010,SOCS_box_taxonomy!$B$2:$Z$948,22,0)</f>
        <v>0</v>
      </c>
    </row>
    <row r="2011" spans="1:26">
      <c r="A2011" t="s">
        <v>895</v>
      </c>
      <c r="B2011" t="s">
        <v>1946</v>
      </c>
      <c r="C2011">
        <v>585</v>
      </c>
      <c r="D2011" t="s">
        <v>1269</v>
      </c>
      <c r="E2011">
        <v>284</v>
      </c>
      <c r="F2011">
        <v>384</v>
      </c>
      <c r="G2011">
        <v>64467</v>
      </c>
      <c r="H2011" t="s">
        <v>1270</v>
      </c>
      <c r="I2011" t="str">
        <f>VLOOKUP($B2011,SOCS_box_taxonomy!$B$2:$Z$948,6,0)</f>
        <v>Eukaryota</v>
      </c>
      <c r="J2011" t="str">
        <f>VLOOKUP($B2011,SOCS_box_taxonomy!$B$2:$Z$948,7,0)</f>
        <v xml:space="preserve"> Metazoa</v>
      </c>
      <c r="K2011" t="str">
        <f>VLOOKUP($B2011,SOCS_box_taxonomy!$B$2:$Z$948,8,0)</f>
        <v xml:space="preserve"> Chordata</v>
      </c>
      <c r="L2011" t="str">
        <f>VLOOKUP($B2011,SOCS_box_taxonomy!$B$2:$Z$948,9,0)</f>
        <v xml:space="preserve"> Craniata</v>
      </c>
      <c r="M2011" t="str">
        <f>VLOOKUP($B2011,SOCS_box_taxonomy!$B$2:$Z$948,10,0)</f>
        <v xml:space="preserve"> Vertebrata</v>
      </c>
      <c r="N2011" t="str">
        <f>VLOOKUP($B2011,SOCS_box_taxonomy!$B$2:$Z$948,11,0)</f>
        <v xml:space="preserve"> Euteleostomi</v>
      </c>
      <c r="O2011" t="str">
        <f>VLOOKUP($B2011,SOCS_box_taxonomy!$B$2:$Z$948,12,0)</f>
        <v>Mammalia</v>
      </c>
      <c r="P2011" t="str">
        <f>VLOOKUP($B2011,SOCS_box_taxonomy!$B$2:$Z$948,13,0)</f>
        <v xml:space="preserve"> Eutheria</v>
      </c>
      <c r="Q2011" t="str">
        <f>VLOOKUP($B2011,SOCS_box_taxonomy!$B$2:$Z$948,14,0)</f>
        <v xml:space="preserve"> Laurasiatheria</v>
      </c>
      <c r="R2011" t="str">
        <f>VLOOKUP($B2011,SOCS_box_taxonomy!$B$2:$Z$948,15,0)</f>
        <v xml:space="preserve"> Carnivora</v>
      </c>
      <c r="S2011" t="str">
        <f>VLOOKUP($B2011,SOCS_box_taxonomy!$B$2:$Z$948,16,0)</f>
        <v xml:space="preserve"> Caniformia</v>
      </c>
      <c r="T2011" t="str">
        <f>VLOOKUP($B2011,SOCS_box_taxonomy!$B$2:$Z$948,17,0)</f>
        <v xml:space="preserve"> Canidae</v>
      </c>
      <c r="U2011" t="str">
        <f>VLOOKUP($B2011,SOCS_box_taxonomy!$B$2:$Z$948,18,0)</f>
        <v>Canis.</v>
      </c>
      <c r="V2011">
        <f>VLOOKUP($B2011,SOCS_box_taxonomy!$B$2:$Z$948,19,0)</f>
        <v>0</v>
      </c>
      <c r="W2011">
        <f>VLOOKUP($B2011,SOCS_box_taxonomy!$B$2:$Z$948,20,0)</f>
        <v>0</v>
      </c>
      <c r="X2011">
        <f>VLOOKUP($B2011,SOCS_box_taxonomy!$B$2:$Z$948,21,0)</f>
        <v>0</v>
      </c>
      <c r="Y2011">
        <f>VLOOKUP($B2011,SOCS_box_taxonomy!$B$2:$Z$948,22,0)</f>
        <v>0</v>
      </c>
    </row>
    <row r="2012" spans="1:26">
      <c r="A2012" t="s">
        <v>895</v>
      </c>
      <c r="B2012" t="s">
        <v>1946</v>
      </c>
      <c r="C2012">
        <v>585</v>
      </c>
      <c r="D2012" t="s">
        <v>1269</v>
      </c>
      <c r="E2012">
        <v>317</v>
      </c>
      <c r="F2012">
        <v>414</v>
      </c>
      <c r="G2012">
        <v>64467</v>
      </c>
      <c r="H2012" t="s">
        <v>1270</v>
      </c>
      <c r="I2012" t="str">
        <f>VLOOKUP($B2012,SOCS_box_taxonomy!$B$2:$Z$948,6,0)</f>
        <v>Eukaryota</v>
      </c>
      <c r="J2012" t="str">
        <f>VLOOKUP($B2012,SOCS_box_taxonomy!$B$2:$Z$948,7,0)</f>
        <v xml:space="preserve"> Metazoa</v>
      </c>
      <c r="K2012" t="str">
        <f>VLOOKUP($B2012,SOCS_box_taxonomy!$B$2:$Z$948,8,0)</f>
        <v xml:space="preserve"> Chordata</v>
      </c>
      <c r="L2012" t="str">
        <f>VLOOKUP($B2012,SOCS_box_taxonomy!$B$2:$Z$948,9,0)</f>
        <v xml:space="preserve"> Craniata</v>
      </c>
      <c r="M2012" t="str">
        <f>VLOOKUP($B2012,SOCS_box_taxonomy!$B$2:$Z$948,10,0)</f>
        <v xml:space="preserve"> Vertebrata</v>
      </c>
      <c r="N2012" t="str">
        <f>VLOOKUP($B2012,SOCS_box_taxonomy!$B$2:$Z$948,11,0)</f>
        <v xml:space="preserve"> Euteleostomi</v>
      </c>
      <c r="O2012" t="str">
        <f>VLOOKUP($B2012,SOCS_box_taxonomy!$B$2:$Z$948,12,0)</f>
        <v>Mammalia</v>
      </c>
      <c r="P2012" t="str">
        <f>VLOOKUP($B2012,SOCS_box_taxonomy!$B$2:$Z$948,13,0)</f>
        <v xml:space="preserve"> Eutheria</v>
      </c>
      <c r="Q2012" t="str">
        <f>VLOOKUP($B2012,SOCS_box_taxonomy!$B$2:$Z$948,14,0)</f>
        <v xml:space="preserve"> Laurasiatheria</v>
      </c>
      <c r="R2012" t="str">
        <f>VLOOKUP($B2012,SOCS_box_taxonomy!$B$2:$Z$948,15,0)</f>
        <v xml:space="preserve"> Carnivora</v>
      </c>
      <c r="S2012" t="str">
        <f>VLOOKUP($B2012,SOCS_box_taxonomy!$B$2:$Z$948,16,0)</f>
        <v xml:space="preserve"> Caniformia</v>
      </c>
      <c r="T2012" t="str">
        <f>VLOOKUP($B2012,SOCS_box_taxonomy!$B$2:$Z$948,17,0)</f>
        <v xml:space="preserve"> Canidae</v>
      </c>
      <c r="U2012" t="str">
        <f>VLOOKUP($B2012,SOCS_box_taxonomy!$B$2:$Z$948,18,0)</f>
        <v>Canis.</v>
      </c>
      <c r="V2012">
        <f>VLOOKUP($B2012,SOCS_box_taxonomy!$B$2:$Z$948,19,0)</f>
        <v>0</v>
      </c>
      <c r="W2012">
        <f>VLOOKUP($B2012,SOCS_box_taxonomy!$B$2:$Z$948,20,0)</f>
        <v>0</v>
      </c>
      <c r="X2012">
        <f>VLOOKUP($B2012,SOCS_box_taxonomy!$B$2:$Z$948,21,0)</f>
        <v>0</v>
      </c>
      <c r="Y2012">
        <f>VLOOKUP($B2012,SOCS_box_taxonomy!$B$2:$Z$948,22,0)</f>
        <v>0</v>
      </c>
    </row>
    <row r="2013" spans="1:26">
      <c r="A2013" t="s">
        <v>895</v>
      </c>
      <c r="B2013" t="s">
        <v>1946</v>
      </c>
      <c r="C2013">
        <v>585</v>
      </c>
      <c r="D2013" t="s">
        <v>21</v>
      </c>
      <c r="E2013">
        <v>529</v>
      </c>
      <c r="F2013">
        <v>571</v>
      </c>
      <c r="G2013">
        <v>1016</v>
      </c>
      <c r="H2013" t="s">
        <v>1265</v>
      </c>
      <c r="I2013" t="str">
        <f>VLOOKUP($B2013,SOCS_box_taxonomy!$B$2:$Z$948,6,0)</f>
        <v>Eukaryota</v>
      </c>
      <c r="J2013" t="str">
        <f>VLOOKUP($B2013,SOCS_box_taxonomy!$B$2:$Z$948,7,0)</f>
        <v xml:space="preserve"> Metazoa</v>
      </c>
      <c r="K2013" t="str">
        <f>VLOOKUP($B2013,SOCS_box_taxonomy!$B$2:$Z$948,8,0)</f>
        <v xml:space="preserve"> Chordata</v>
      </c>
      <c r="L2013" t="str">
        <f>VLOOKUP($B2013,SOCS_box_taxonomy!$B$2:$Z$948,9,0)</f>
        <v xml:space="preserve"> Craniata</v>
      </c>
      <c r="M2013" t="str">
        <f>VLOOKUP($B2013,SOCS_box_taxonomy!$B$2:$Z$948,10,0)</f>
        <v xml:space="preserve"> Vertebrata</v>
      </c>
      <c r="N2013" t="str">
        <f>VLOOKUP($B2013,SOCS_box_taxonomy!$B$2:$Z$948,11,0)</f>
        <v xml:space="preserve"> Euteleostomi</v>
      </c>
      <c r="O2013" t="str">
        <f>VLOOKUP($B2013,SOCS_box_taxonomy!$B$2:$Z$948,12,0)</f>
        <v>Mammalia</v>
      </c>
      <c r="P2013" t="str">
        <f>VLOOKUP($B2013,SOCS_box_taxonomy!$B$2:$Z$948,13,0)</f>
        <v xml:space="preserve"> Eutheria</v>
      </c>
      <c r="Q2013" t="str">
        <f>VLOOKUP($B2013,SOCS_box_taxonomy!$B$2:$Z$948,14,0)</f>
        <v xml:space="preserve"> Laurasiatheria</v>
      </c>
      <c r="R2013" t="str">
        <f>VLOOKUP($B2013,SOCS_box_taxonomy!$B$2:$Z$948,15,0)</f>
        <v xml:space="preserve"> Carnivora</v>
      </c>
      <c r="S2013" t="str">
        <f>VLOOKUP($B2013,SOCS_box_taxonomy!$B$2:$Z$948,16,0)</f>
        <v xml:space="preserve"> Caniformia</v>
      </c>
      <c r="T2013" t="str">
        <f>VLOOKUP($B2013,SOCS_box_taxonomy!$B$2:$Z$948,17,0)</f>
        <v xml:space="preserve"> Canidae</v>
      </c>
      <c r="U2013" t="str">
        <f>VLOOKUP($B2013,SOCS_box_taxonomy!$B$2:$Z$948,18,0)</f>
        <v>Canis.</v>
      </c>
      <c r="V2013">
        <f>VLOOKUP($B2013,SOCS_box_taxonomy!$B$2:$Z$948,19,0)</f>
        <v>0</v>
      </c>
      <c r="W2013">
        <f>VLOOKUP($B2013,SOCS_box_taxonomy!$B$2:$Z$948,20,0)</f>
        <v>0</v>
      </c>
      <c r="X2013">
        <f>VLOOKUP($B2013,SOCS_box_taxonomy!$B$2:$Z$948,21,0)</f>
        <v>0</v>
      </c>
      <c r="Y2013">
        <f>VLOOKUP($B2013,SOCS_box_taxonomy!$B$2:$Z$948,22,0)</f>
        <v>0</v>
      </c>
      <c r="Z2013">
        <f>$F2013-$E2013+1</f>
        <v>43</v>
      </c>
    </row>
    <row r="2014" spans="1:26">
      <c r="A2014" t="s">
        <v>896</v>
      </c>
      <c r="B2014" t="s">
        <v>1947</v>
      </c>
      <c r="C2014">
        <v>451</v>
      </c>
      <c r="D2014" t="s">
        <v>1269</v>
      </c>
      <c r="E2014">
        <v>106</v>
      </c>
      <c r="F2014">
        <v>197</v>
      </c>
      <c r="G2014">
        <v>64467</v>
      </c>
      <c r="H2014" t="s">
        <v>1270</v>
      </c>
      <c r="I2014" t="str">
        <f>VLOOKUP($B2014,SOCS_box_taxonomy!$B$2:$Z$948,6,0)</f>
        <v>Eukaryota</v>
      </c>
      <c r="J2014" t="str">
        <f>VLOOKUP($B2014,SOCS_box_taxonomy!$B$2:$Z$948,7,0)</f>
        <v xml:space="preserve"> Metazoa</v>
      </c>
      <c r="K2014" t="str">
        <f>VLOOKUP($B2014,SOCS_box_taxonomy!$B$2:$Z$948,8,0)</f>
        <v xml:space="preserve"> Chordata</v>
      </c>
      <c r="L2014" t="str">
        <f>VLOOKUP($B2014,SOCS_box_taxonomy!$B$2:$Z$948,9,0)</f>
        <v xml:space="preserve"> Craniata</v>
      </c>
      <c r="M2014" t="str">
        <f>VLOOKUP($B2014,SOCS_box_taxonomy!$B$2:$Z$948,10,0)</f>
        <v xml:space="preserve"> Vertebrata</v>
      </c>
      <c r="N2014" t="str">
        <f>VLOOKUP($B2014,SOCS_box_taxonomy!$B$2:$Z$948,11,0)</f>
        <v xml:space="preserve"> Euteleostomi</v>
      </c>
      <c r="O2014" t="str">
        <f>VLOOKUP($B2014,SOCS_box_taxonomy!$B$2:$Z$948,12,0)</f>
        <v>Actinopterygii</v>
      </c>
      <c r="P2014" t="str">
        <f>VLOOKUP($B2014,SOCS_box_taxonomy!$B$2:$Z$948,13,0)</f>
        <v xml:space="preserve"> Neopterygii</v>
      </c>
      <c r="Q2014" t="str">
        <f>VLOOKUP($B2014,SOCS_box_taxonomy!$B$2:$Z$948,14,0)</f>
        <v xml:space="preserve"> Teleostei</v>
      </c>
      <c r="R2014" t="str">
        <f>VLOOKUP($B2014,SOCS_box_taxonomy!$B$2:$Z$948,15,0)</f>
        <v xml:space="preserve"> Ostariophysi</v>
      </c>
      <c r="S2014" t="str">
        <f>VLOOKUP($B2014,SOCS_box_taxonomy!$B$2:$Z$948,16,0)</f>
        <v xml:space="preserve"> Cypriniformes</v>
      </c>
      <c r="T2014" t="str">
        <f>VLOOKUP($B2014,SOCS_box_taxonomy!$B$2:$Z$948,17,0)</f>
        <v>Cyprinidae</v>
      </c>
      <c r="U2014" t="str">
        <f>VLOOKUP($B2014,SOCS_box_taxonomy!$B$2:$Z$948,18,0)</f>
        <v xml:space="preserve"> Danio.</v>
      </c>
      <c r="V2014">
        <f>VLOOKUP($B2014,SOCS_box_taxonomy!$B$2:$Z$948,19,0)</f>
        <v>0</v>
      </c>
      <c r="W2014">
        <f>VLOOKUP($B2014,SOCS_box_taxonomy!$B$2:$Z$948,20,0)</f>
        <v>0</v>
      </c>
      <c r="X2014">
        <f>VLOOKUP($B2014,SOCS_box_taxonomy!$B$2:$Z$948,21,0)</f>
        <v>0</v>
      </c>
      <c r="Y2014">
        <f>VLOOKUP($B2014,SOCS_box_taxonomy!$B$2:$Z$948,22,0)</f>
        <v>0</v>
      </c>
    </row>
    <row r="2015" spans="1:26">
      <c r="A2015" t="s">
        <v>896</v>
      </c>
      <c r="B2015" t="s">
        <v>1947</v>
      </c>
      <c r="C2015">
        <v>451</v>
      </c>
      <c r="D2015" t="s">
        <v>1269</v>
      </c>
      <c r="E2015">
        <v>171</v>
      </c>
      <c r="F2015">
        <v>275</v>
      </c>
      <c r="G2015">
        <v>64467</v>
      </c>
      <c r="H2015" t="s">
        <v>1270</v>
      </c>
      <c r="I2015" t="str">
        <f>VLOOKUP($B2015,SOCS_box_taxonomy!$B$2:$Z$948,6,0)</f>
        <v>Eukaryota</v>
      </c>
      <c r="J2015" t="str">
        <f>VLOOKUP($B2015,SOCS_box_taxonomy!$B$2:$Z$948,7,0)</f>
        <v xml:space="preserve"> Metazoa</v>
      </c>
      <c r="K2015" t="str">
        <f>VLOOKUP($B2015,SOCS_box_taxonomy!$B$2:$Z$948,8,0)</f>
        <v xml:space="preserve"> Chordata</v>
      </c>
      <c r="L2015" t="str">
        <f>VLOOKUP($B2015,SOCS_box_taxonomy!$B$2:$Z$948,9,0)</f>
        <v xml:space="preserve"> Craniata</v>
      </c>
      <c r="M2015" t="str">
        <f>VLOOKUP($B2015,SOCS_box_taxonomy!$B$2:$Z$948,10,0)</f>
        <v xml:space="preserve"> Vertebrata</v>
      </c>
      <c r="N2015" t="str">
        <f>VLOOKUP($B2015,SOCS_box_taxonomy!$B$2:$Z$948,11,0)</f>
        <v xml:space="preserve"> Euteleostomi</v>
      </c>
      <c r="O2015" t="str">
        <f>VLOOKUP($B2015,SOCS_box_taxonomy!$B$2:$Z$948,12,0)</f>
        <v>Actinopterygii</v>
      </c>
      <c r="P2015" t="str">
        <f>VLOOKUP($B2015,SOCS_box_taxonomy!$B$2:$Z$948,13,0)</f>
        <v xml:space="preserve"> Neopterygii</v>
      </c>
      <c r="Q2015" t="str">
        <f>VLOOKUP($B2015,SOCS_box_taxonomy!$B$2:$Z$948,14,0)</f>
        <v xml:space="preserve"> Teleostei</v>
      </c>
      <c r="R2015" t="str">
        <f>VLOOKUP($B2015,SOCS_box_taxonomy!$B$2:$Z$948,15,0)</f>
        <v xml:space="preserve"> Ostariophysi</v>
      </c>
      <c r="S2015" t="str">
        <f>VLOOKUP($B2015,SOCS_box_taxonomy!$B$2:$Z$948,16,0)</f>
        <v xml:space="preserve"> Cypriniformes</v>
      </c>
      <c r="T2015" t="str">
        <f>VLOOKUP($B2015,SOCS_box_taxonomy!$B$2:$Z$948,17,0)</f>
        <v>Cyprinidae</v>
      </c>
      <c r="U2015" t="str">
        <f>VLOOKUP($B2015,SOCS_box_taxonomy!$B$2:$Z$948,18,0)</f>
        <v xml:space="preserve"> Danio.</v>
      </c>
      <c r="V2015">
        <f>VLOOKUP($B2015,SOCS_box_taxonomy!$B$2:$Z$948,19,0)</f>
        <v>0</v>
      </c>
      <c r="W2015">
        <f>VLOOKUP($B2015,SOCS_box_taxonomy!$B$2:$Z$948,20,0)</f>
        <v>0</v>
      </c>
      <c r="X2015">
        <f>VLOOKUP($B2015,SOCS_box_taxonomy!$B$2:$Z$948,21,0)</f>
        <v>0</v>
      </c>
      <c r="Y2015">
        <f>VLOOKUP($B2015,SOCS_box_taxonomy!$B$2:$Z$948,22,0)</f>
        <v>0</v>
      </c>
    </row>
    <row r="2016" spans="1:26">
      <c r="A2016" t="s">
        <v>896</v>
      </c>
      <c r="B2016" t="s">
        <v>1947</v>
      </c>
      <c r="C2016">
        <v>451</v>
      </c>
      <c r="D2016" t="s">
        <v>1269</v>
      </c>
      <c r="E2016">
        <v>250</v>
      </c>
      <c r="F2016">
        <v>345</v>
      </c>
      <c r="G2016">
        <v>64467</v>
      </c>
      <c r="H2016" t="s">
        <v>1270</v>
      </c>
      <c r="I2016" t="str">
        <f>VLOOKUP($B2016,SOCS_box_taxonomy!$B$2:$Z$948,6,0)</f>
        <v>Eukaryota</v>
      </c>
      <c r="J2016" t="str">
        <f>VLOOKUP($B2016,SOCS_box_taxonomy!$B$2:$Z$948,7,0)</f>
        <v xml:space="preserve"> Metazoa</v>
      </c>
      <c r="K2016" t="str">
        <f>VLOOKUP($B2016,SOCS_box_taxonomy!$B$2:$Z$948,8,0)</f>
        <v xml:space="preserve"> Chordata</v>
      </c>
      <c r="L2016" t="str">
        <f>VLOOKUP($B2016,SOCS_box_taxonomy!$B$2:$Z$948,9,0)</f>
        <v xml:space="preserve"> Craniata</v>
      </c>
      <c r="M2016" t="str">
        <f>VLOOKUP($B2016,SOCS_box_taxonomy!$B$2:$Z$948,10,0)</f>
        <v xml:space="preserve"> Vertebrata</v>
      </c>
      <c r="N2016" t="str">
        <f>VLOOKUP($B2016,SOCS_box_taxonomy!$B$2:$Z$948,11,0)</f>
        <v xml:space="preserve"> Euteleostomi</v>
      </c>
      <c r="O2016" t="str">
        <f>VLOOKUP($B2016,SOCS_box_taxonomy!$B$2:$Z$948,12,0)</f>
        <v>Actinopterygii</v>
      </c>
      <c r="P2016" t="str">
        <f>VLOOKUP($B2016,SOCS_box_taxonomy!$B$2:$Z$948,13,0)</f>
        <v xml:space="preserve"> Neopterygii</v>
      </c>
      <c r="Q2016" t="str">
        <f>VLOOKUP($B2016,SOCS_box_taxonomy!$B$2:$Z$948,14,0)</f>
        <v xml:space="preserve"> Teleostei</v>
      </c>
      <c r="R2016" t="str">
        <f>VLOOKUP($B2016,SOCS_box_taxonomy!$B$2:$Z$948,15,0)</f>
        <v xml:space="preserve"> Ostariophysi</v>
      </c>
      <c r="S2016" t="str">
        <f>VLOOKUP($B2016,SOCS_box_taxonomy!$B$2:$Z$948,16,0)</f>
        <v xml:space="preserve"> Cypriniformes</v>
      </c>
      <c r="T2016" t="str">
        <f>VLOOKUP($B2016,SOCS_box_taxonomy!$B$2:$Z$948,17,0)</f>
        <v>Cyprinidae</v>
      </c>
      <c r="U2016" t="str">
        <f>VLOOKUP($B2016,SOCS_box_taxonomy!$B$2:$Z$948,18,0)</f>
        <v xml:space="preserve"> Danio.</v>
      </c>
      <c r="V2016">
        <f>VLOOKUP($B2016,SOCS_box_taxonomy!$B$2:$Z$948,19,0)</f>
        <v>0</v>
      </c>
      <c r="W2016">
        <f>VLOOKUP($B2016,SOCS_box_taxonomy!$B$2:$Z$948,20,0)</f>
        <v>0</v>
      </c>
      <c r="X2016">
        <f>VLOOKUP($B2016,SOCS_box_taxonomy!$B$2:$Z$948,21,0)</f>
        <v>0</v>
      </c>
      <c r="Y2016">
        <f>VLOOKUP($B2016,SOCS_box_taxonomy!$B$2:$Z$948,22,0)</f>
        <v>0</v>
      </c>
    </row>
    <row r="2017" spans="1:26">
      <c r="A2017" t="s">
        <v>896</v>
      </c>
      <c r="B2017" t="s">
        <v>1947</v>
      </c>
      <c r="C2017">
        <v>451</v>
      </c>
      <c r="D2017" t="s">
        <v>1269</v>
      </c>
      <c r="E2017">
        <v>44</v>
      </c>
      <c r="F2017">
        <v>164</v>
      </c>
      <c r="G2017">
        <v>64467</v>
      </c>
      <c r="H2017" t="s">
        <v>1270</v>
      </c>
      <c r="I2017" t="str">
        <f>VLOOKUP($B2017,SOCS_box_taxonomy!$B$2:$Z$948,6,0)</f>
        <v>Eukaryota</v>
      </c>
      <c r="J2017" t="str">
        <f>VLOOKUP($B2017,SOCS_box_taxonomy!$B$2:$Z$948,7,0)</f>
        <v xml:space="preserve"> Metazoa</v>
      </c>
      <c r="K2017" t="str">
        <f>VLOOKUP($B2017,SOCS_box_taxonomy!$B$2:$Z$948,8,0)</f>
        <v xml:space="preserve"> Chordata</v>
      </c>
      <c r="L2017" t="str">
        <f>VLOOKUP($B2017,SOCS_box_taxonomy!$B$2:$Z$948,9,0)</f>
        <v xml:space="preserve"> Craniata</v>
      </c>
      <c r="M2017" t="str">
        <f>VLOOKUP($B2017,SOCS_box_taxonomy!$B$2:$Z$948,10,0)</f>
        <v xml:space="preserve"> Vertebrata</v>
      </c>
      <c r="N2017" t="str">
        <f>VLOOKUP($B2017,SOCS_box_taxonomy!$B$2:$Z$948,11,0)</f>
        <v xml:space="preserve"> Euteleostomi</v>
      </c>
      <c r="O2017" t="str">
        <f>VLOOKUP($B2017,SOCS_box_taxonomy!$B$2:$Z$948,12,0)</f>
        <v>Actinopterygii</v>
      </c>
      <c r="P2017" t="str">
        <f>VLOOKUP($B2017,SOCS_box_taxonomy!$B$2:$Z$948,13,0)</f>
        <v xml:space="preserve"> Neopterygii</v>
      </c>
      <c r="Q2017" t="str">
        <f>VLOOKUP($B2017,SOCS_box_taxonomy!$B$2:$Z$948,14,0)</f>
        <v xml:space="preserve"> Teleostei</v>
      </c>
      <c r="R2017" t="str">
        <f>VLOOKUP($B2017,SOCS_box_taxonomy!$B$2:$Z$948,15,0)</f>
        <v xml:space="preserve"> Ostariophysi</v>
      </c>
      <c r="S2017" t="str">
        <f>VLOOKUP($B2017,SOCS_box_taxonomy!$B$2:$Z$948,16,0)</f>
        <v xml:space="preserve"> Cypriniformes</v>
      </c>
      <c r="T2017" t="str">
        <f>VLOOKUP($B2017,SOCS_box_taxonomy!$B$2:$Z$948,17,0)</f>
        <v>Cyprinidae</v>
      </c>
      <c r="U2017" t="str">
        <f>VLOOKUP($B2017,SOCS_box_taxonomy!$B$2:$Z$948,18,0)</f>
        <v xml:space="preserve"> Danio.</v>
      </c>
      <c r="V2017">
        <f>VLOOKUP($B2017,SOCS_box_taxonomy!$B$2:$Z$948,19,0)</f>
        <v>0</v>
      </c>
      <c r="W2017">
        <f>VLOOKUP($B2017,SOCS_box_taxonomy!$B$2:$Z$948,20,0)</f>
        <v>0</v>
      </c>
      <c r="X2017">
        <f>VLOOKUP($B2017,SOCS_box_taxonomy!$B$2:$Z$948,21,0)</f>
        <v>0</v>
      </c>
      <c r="Y2017">
        <f>VLOOKUP($B2017,SOCS_box_taxonomy!$B$2:$Z$948,22,0)</f>
        <v>0</v>
      </c>
    </row>
    <row r="2018" spans="1:26">
      <c r="A2018" t="s">
        <v>896</v>
      </c>
      <c r="B2018" t="s">
        <v>1947</v>
      </c>
      <c r="C2018">
        <v>451</v>
      </c>
      <c r="D2018" t="s">
        <v>21</v>
      </c>
      <c r="E2018">
        <v>406</v>
      </c>
      <c r="F2018">
        <v>445</v>
      </c>
      <c r="G2018">
        <v>1016</v>
      </c>
      <c r="H2018" t="s">
        <v>1265</v>
      </c>
      <c r="I2018" t="str">
        <f>VLOOKUP($B2018,SOCS_box_taxonomy!$B$2:$Z$948,6,0)</f>
        <v>Eukaryota</v>
      </c>
      <c r="J2018" t="str">
        <f>VLOOKUP($B2018,SOCS_box_taxonomy!$B$2:$Z$948,7,0)</f>
        <v xml:space="preserve"> Metazoa</v>
      </c>
      <c r="K2018" t="str">
        <f>VLOOKUP($B2018,SOCS_box_taxonomy!$B$2:$Z$948,8,0)</f>
        <v xml:space="preserve"> Chordata</v>
      </c>
      <c r="L2018" t="str">
        <f>VLOOKUP($B2018,SOCS_box_taxonomy!$B$2:$Z$948,9,0)</f>
        <v xml:space="preserve"> Craniata</v>
      </c>
      <c r="M2018" t="str">
        <f>VLOOKUP($B2018,SOCS_box_taxonomy!$B$2:$Z$948,10,0)</f>
        <v xml:space="preserve"> Vertebrata</v>
      </c>
      <c r="N2018" t="str">
        <f>VLOOKUP($B2018,SOCS_box_taxonomy!$B$2:$Z$948,11,0)</f>
        <v xml:space="preserve"> Euteleostomi</v>
      </c>
      <c r="O2018" t="str">
        <f>VLOOKUP($B2018,SOCS_box_taxonomy!$B$2:$Z$948,12,0)</f>
        <v>Actinopterygii</v>
      </c>
      <c r="P2018" t="str">
        <f>VLOOKUP($B2018,SOCS_box_taxonomy!$B$2:$Z$948,13,0)</f>
        <v xml:space="preserve"> Neopterygii</v>
      </c>
      <c r="Q2018" t="str">
        <f>VLOOKUP($B2018,SOCS_box_taxonomy!$B$2:$Z$948,14,0)</f>
        <v xml:space="preserve"> Teleostei</v>
      </c>
      <c r="R2018" t="str">
        <f>VLOOKUP($B2018,SOCS_box_taxonomy!$B$2:$Z$948,15,0)</f>
        <v xml:space="preserve"> Ostariophysi</v>
      </c>
      <c r="S2018" t="str">
        <f>VLOOKUP($B2018,SOCS_box_taxonomy!$B$2:$Z$948,16,0)</f>
        <v xml:space="preserve"> Cypriniformes</v>
      </c>
      <c r="T2018" t="str">
        <f>VLOOKUP($B2018,SOCS_box_taxonomy!$B$2:$Z$948,17,0)</f>
        <v>Cyprinidae</v>
      </c>
      <c r="U2018" t="str">
        <f>VLOOKUP($B2018,SOCS_box_taxonomy!$B$2:$Z$948,18,0)</f>
        <v xml:space="preserve"> Danio.</v>
      </c>
      <c r="V2018">
        <f>VLOOKUP($B2018,SOCS_box_taxonomy!$B$2:$Z$948,19,0)</f>
        <v>0</v>
      </c>
      <c r="W2018">
        <f>VLOOKUP($B2018,SOCS_box_taxonomy!$B$2:$Z$948,20,0)</f>
        <v>0</v>
      </c>
      <c r="X2018">
        <f>VLOOKUP($B2018,SOCS_box_taxonomy!$B$2:$Z$948,21,0)</f>
        <v>0</v>
      </c>
      <c r="Y2018">
        <f>VLOOKUP($B2018,SOCS_box_taxonomy!$B$2:$Z$948,22,0)</f>
        <v>0</v>
      </c>
      <c r="Z2018">
        <f>$F2018-$E2018+1</f>
        <v>40</v>
      </c>
    </row>
    <row r="2019" spans="1:26">
      <c r="A2019" t="s">
        <v>897</v>
      </c>
      <c r="B2019" t="s">
        <v>1948</v>
      </c>
      <c r="C2019">
        <v>586</v>
      </c>
      <c r="D2019" t="s">
        <v>1269</v>
      </c>
      <c r="E2019">
        <v>181</v>
      </c>
      <c r="F2019">
        <v>275</v>
      </c>
      <c r="G2019">
        <v>64467</v>
      </c>
      <c r="H2019" t="s">
        <v>1270</v>
      </c>
      <c r="I2019" t="str">
        <f>VLOOKUP($B2019,SOCS_box_taxonomy!$B$2:$Z$948,6,0)</f>
        <v>Eukaryota</v>
      </c>
      <c r="J2019" t="str">
        <f>VLOOKUP($B2019,SOCS_box_taxonomy!$B$2:$Z$948,7,0)</f>
        <v xml:space="preserve"> Metazoa</v>
      </c>
      <c r="K2019" t="str">
        <f>VLOOKUP($B2019,SOCS_box_taxonomy!$B$2:$Z$948,8,0)</f>
        <v xml:space="preserve"> Chordata</v>
      </c>
      <c r="L2019" t="str">
        <f>VLOOKUP($B2019,SOCS_box_taxonomy!$B$2:$Z$948,9,0)</f>
        <v xml:space="preserve"> Craniata</v>
      </c>
      <c r="M2019" t="str">
        <f>VLOOKUP($B2019,SOCS_box_taxonomy!$B$2:$Z$948,10,0)</f>
        <v xml:space="preserve"> Vertebrata</v>
      </c>
      <c r="N2019" t="str">
        <f>VLOOKUP($B2019,SOCS_box_taxonomy!$B$2:$Z$948,11,0)</f>
        <v xml:space="preserve"> Euteleostomi</v>
      </c>
      <c r="O2019" t="str">
        <f>VLOOKUP($B2019,SOCS_box_taxonomy!$B$2:$Z$948,12,0)</f>
        <v>Actinopterygii</v>
      </c>
      <c r="P2019" t="str">
        <f>VLOOKUP($B2019,SOCS_box_taxonomy!$B$2:$Z$948,13,0)</f>
        <v xml:space="preserve"> Neopterygii</v>
      </c>
      <c r="Q2019" t="str">
        <f>VLOOKUP($B2019,SOCS_box_taxonomy!$B$2:$Z$948,14,0)</f>
        <v xml:space="preserve"> Teleostei</v>
      </c>
      <c r="R2019" t="str">
        <f>VLOOKUP($B2019,SOCS_box_taxonomy!$B$2:$Z$948,15,0)</f>
        <v xml:space="preserve"> Ostariophysi</v>
      </c>
      <c r="S2019" t="str">
        <f>VLOOKUP($B2019,SOCS_box_taxonomy!$B$2:$Z$948,16,0)</f>
        <v xml:space="preserve"> Cypriniformes</v>
      </c>
      <c r="T2019" t="str">
        <f>VLOOKUP($B2019,SOCS_box_taxonomy!$B$2:$Z$948,17,0)</f>
        <v>Cyprinidae</v>
      </c>
      <c r="U2019" t="str">
        <f>VLOOKUP($B2019,SOCS_box_taxonomy!$B$2:$Z$948,18,0)</f>
        <v xml:space="preserve"> Danio.</v>
      </c>
      <c r="V2019">
        <f>VLOOKUP($B2019,SOCS_box_taxonomy!$B$2:$Z$948,19,0)</f>
        <v>0</v>
      </c>
      <c r="W2019">
        <f>VLOOKUP($B2019,SOCS_box_taxonomy!$B$2:$Z$948,20,0)</f>
        <v>0</v>
      </c>
      <c r="X2019">
        <f>VLOOKUP($B2019,SOCS_box_taxonomy!$B$2:$Z$948,21,0)</f>
        <v>0</v>
      </c>
      <c r="Y2019">
        <f>VLOOKUP($B2019,SOCS_box_taxonomy!$B$2:$Z$948,22,0)</f>
        <v>0</v>
      </c>
    </row>
    <row r="2020" spans="1:26">
      <c r="A2020" t="s">
        <v>897</v>
      </c>
      <c r="B2020" t="s">
        <v>1948</v>
      </c>
      <c r="C2020">
        <v>586</v>
      </c>
      <c r="D2020" t="s">
        <v>1269</v>
      </c>
      <c r="E2020">
        <v>249</v>
      </c>
      <c r="F2020">
        <v>339</v>
      </c>
      <c r="G2020">
        <v>64467</v>
      </c>
      <c r="H2020" t="s">
        <v>1270</v>
      </c>
      <c r="I2020" t="str">
        <f>VLOOKUP($B2020,SOCS_box_taxonomy!$B$2:$Z$948,6,0)</f>
        <v>Eukaryota</v>
      </c>
      <c r="J2020" t="str">
        <f>VLOOKUP($B2020,SOCS_box_taxonomy!$B$2:$Z$948,7,0)</f>
        <v xml:space="preserve"> Metazoa</v>
      </c>
      <c r="K2020" t="str">
        <f>VLOOKUP($B2020,SOCS_box_taxonomy!$B$2:$Z$948,8,0)</f>
        <v xml:space="preserve"> Chordata</v>
      </c>
      <c r="L2020" t="str">
        <f>VLOOKUP($B2020,SOCS_box_taxonomy!$B$2:$Z$948,9,0)</f>
        <v xml:space="preserve"> Craniata</v>
      </c>
      <c r="M2020" t="str">
        <f>VLOOKUP($B2020,SOCS_box_taxonomy!$B$2:$Z$948,10,0)</f>
        <v xml:space="preserve"> Vertebrata</v>
      </c>
      <c r="N2020" t="str">
        <f>VLOOKUP($B2020,SOCS_box_taxonomy!$B$2:$Z$948,11,0)</f>
        <v xml:space="preserve"> Euteleostomi</v>
      </c>
      <c r="O2020" t="str">
        <f>VLOOKUP($B2020,SOCS_box_taxonomy!$B$2:$Z$948,12,0)</f>
        <v>Actinopterygii</v>
      </c>
      <c r="P2020" t="str">
        <f>VLOOKUP($B2020,SOCS_box_taxonomy!$B$2:$Z$948,13,0)</f>
        <v xml:space="preserve"> Neopterygii</v>
      </c>
      <c r="Q2020" t="str">
        <f>VLOOKUP($B2020,SOCS_box_taxonomy!$B$2:$Z$948,14,0)</f>
        <v xml:space="preserve"> Teleostei</v>
      </c>
      <c r="R2020" t="str">
        <f>VLOOKUP($B2020,SOCS_box_taxonomy!$B$2:$Z$948,15,0)</f>
        <v xml:space="preserve"> Ostariophysi</v>
      </c>
      <c r="S2020" t="str">
        <f>VLOOKUP($B2020,SOCS_box_taxonomy!$B$2:$Z$948,16,0)</f>
        <v xml:space="preserve"> Cypriniformes</v>
      </c>
      <c r="T2020" t="str">
        <f>VLOOKUP($B2020,SOCS_box_taxonomy!$B$2:$Z$948,17,0)</f>
        <v>Cyprinidae</v>
      </c>
      <c r="U2020" t="str">
        <f>VLOOKUP($B2020,SOCS_box_taxonomy!$B$2:$Z$948,18,0)</f>
        <v xml:space="preserve"> Danio.</v>
      </c>
      <c r="V2020">
        <f>VLOOKUP($B2020,SOCS_box_taxonomy!$B$2:$Z$948,19,0)</f>
        <v>0</v>
      </c>
      <c r="W2020">
        <f>VLOOKUP($B2020,SOCS_box_taxonomy!$B$2:$Z$948,20,0)</f>
        <v>0</v>
      </c>
      <c r="X2020">
        <f>VLOOKUP($B2020,SOCS_box_taxonomy!$B$2:$Z$948,21,0)</f>
        <v>0</v>
      </c>
      <c r="Y2020">
        <f>VLOOKUP($B2020,SOCS_box_taxonomy!$B$2:$Z$948,22,0)</f>
        <v>0</v>
      </c>
    </row>
    <row r="2021" spans="1:26">
      <c r="A2021" t="s">
        <v>897</v>
      </c>
      <c r="B2021" t="s">
        <v>1948</v>
      </c>
      <c r="C2021">
        <v>586</v>
      </c>
      <c r="D2021" t="s">
        <v>1269</v>
      </c>
      <c r="E2021">
        <v>282</v>
      </c>
      <c r="F2021">
        <v>382</v>
      </c>
      <c r="G2021">
        <v>64467</v>
      </c>
      <c r="H2021" t="s">
        <v>1270</v>
      </c>
      <c r="I2021" t="str">
        <f>VLOOKUP($B2021,SOCS_box_taxonomy!$B$2:$Z$948,6,0)</f>
        <v>Eukaryota</v>
      </c>
      <c r="J2021" t="str">
        <f>VLOOKUP($B2021,SOCS_box_taxonomy!$B$2:$Z$948,7,0)</f>
        <v xml:space="preserve"> Metazoa</v>
      </c>
      <c r="K2021" t="str">
        <f>VLOOKUP($B2021,SOCS_box_taxonomy!$B$2:$Z$948,8,0)</f>
        <v xml:space="preserve"> Chordata</v>
      </c>
      <c r="L2021" t="str">
        <f>VLOOKUP($B2021,SOCS_box_taxonomy!$B$2:$Z$948,9,0)</f>
        <v xml:space="preserve"> Craniata</v>
      </c>
      <c r="M2021" t="str">
        <f>VLOOKUP($B2021,SOCS_box_taxonomy!$B$2:$Z$948,10,0)</f>
        <v xml:space="preserve"> Vertebrata</v>
      </c>
      <c r="N2021" t="str">
        <f>VLOOKUP($B2021,SOCS_box_taxonomy!$B$2:$Z$948,11,0)</f>
        <v xml:space="preserve"> Euteleostomi</v>
      </c>
      <c r="O2021" t="str">
        <f>VLOOKUP($B2021,SOCS_box_taxonomy!$B$2:$Z$948,12,0)</f>
        <v>Actinopterygii</v>
      </c>
      <c r="P2021" t="str">
        <f>VLOOKUP($B2021,SOCS_box_taxonomy!$B$2:$Z$948,13,0)</f>
        <v xml:space="preserve"> Neopterygii</v>
      </c>
      <c r="Q2021" t="str">
        <f>VLOOKUP($B2021,SOCS_box_taxonomy!$B$2:$Z$948,14,0)</f>
        <v xml:space="preserve"> Teleostei</v>
      </c>
      <c r="R2021" t="str">
        <f>VLOOKUP($B2021,SOCS_box_taxonomy!$B$2:$Z$948,15,0)</f>
        <v xml:space="preserve"> Ostariophysi</v>
      </c>
      <c r="S2021" t="str">
        <f>VLOOKUP($B2021,SOCS_box_taxonomy!$B$2:$Z$948,16,0)</f>
        <v xml:space="preserve"> Cypriniformes</v>
      </c>
      <c r="T2021" t="str">
        <f>VLOOKUP($B2021,SOCS_box_taxonomy!$B$2:$Z$948,17,0)</f>
        <v>Cyprinidae</v>
      </c>
      <c r="U2021" t="str">
        <f>VLOOKUP($B2021,SOCS_box_taxonomy!$B$2:$Z$948,18,0)</f>
        <v xml:space="preserve"> Danio.</v>
      </c>
      <c r="V2021">
        <f>VLOOKUP($B2021,SOCS_box_taxonomy!$B$2:$Z$948,19,0)</f>
        <v>0</v>
      </c>
      <c r="W2021">
        <f>VLOOKUP($B2021,SOCS_box_taxonomy!$B$2:$Z$948,20,0)</f>
        <v>0</v>
      </c>
      <c r="X2021">
        <f>VLOOKUP($B2021,SOCS_box_taxonomy!$B$2:$Z$948,21,0)</f>
        <v>0</v>
      </c>
      <c r="Y2021">
        <f>VLOOKUP($B2021,SOCS_box_taxonomy!$B$2:$Z$948,22,0)</f>
        <v>0</v>
      </c>
    </row>
    <row r="2022" spans="1:26">
      <c r="A2022" t="s">
        <v>897</v>
      </c>
      <c r="B2022" t="s">
        <v>1948</v>
      </c>
      <c r="C2022">
        <v>586</v>
      </c>
      <c r="D2022" t="s">
        <v>1269</v>
      </c>
      <c r="E2022">
        <v>314</v>
      </c>
      <c r="F2022">
        <v>411</v>
      </c>
      <c r="G2022">
        <v>64467</v>
      </c>
      <c r="H2022" t="s">
        <v>1270</v>
      </c>
      <c r="I2022" t="str">
        <f>VLOOKUP($B2022,SOCS_box_taxonomy!$B$2:$Z$948,6,0)</f>
        <v>Eukaryota</v>
      </c>
      <c r="J2022" t="str">
        <f>VLOOKUP($B2022,SOCS_box_taxonomy!$B$2:$Z$948,7,0)</f>
        <v xml:space="preserve"> Metazoa</v>
      </c>
      <c r="K2022" t="str">
        <f>VLOOKUP($B2022,SOCS_box_taxonomy!$B$2:$Z$948,8,0)</f>
        <v xml:space="preserve"> Chordata</v>
      </c>
      <c r="L2022" t="str">
        <f>VLOOKUP($B2022,SOCS_box_taxonomy!$B$2:$Z$948,9,0)</f>
        <v xml:space="preserve"> Craniata</v>
      </c>
      <c r="M2022" t="str">
        <f>VLOOKUP($B2022,SOCS_box_taxonomy!$B$2:$Z$948,10,0)</f>
        <v xml:space="preserve"> Vertebrata</v>
      </c>
      <c r="N2022" t="str">
        <f>VLOOKUP($B2022,SOCS_box_taxonomy!$B$2:$Z$948,11,0)</f>
        <v xml:space="preserve"> Euteleostomi</v>
      </c>
      <c r="O2022" t="str">
        <f>VLOOKUP($B2022,SOCS_box_taxonomy!$B$2:$Z$948,12,0)</f>
        <v>Actinopterygii</v>
      </c>
      <c r="P2022" t="str">
        <f>VLOOKUP($B2022,SOCS_box_taxonomy!$B$2:$Z$948,13,0)</f>
        <v xml:space="preserve"> Neopterygii</v>
      </c>
      <c r="Q2022" t="str">
        <f>VLOOKUP($B2022,SOCS_box_taxonomy!$B$2:$Z$948,14,0)</f>
        <v xml:space="preserve"> Teleostei</v>
      </c>
      <c r="R2022" t="str">
        <f>VLOOKUP($B2022,SOCS_box_taxonomy!$B$2:$Z$948,15,0)</f>
        <v xml:space="preserve"> Ostariophysi</v>
      </c>
      <c r="S2022" t="str">
        <f>VLOOKUP($B2022,SOCS_box_taxonomy!$B$2:$Z$948,16,0)</f>
        <v xml:space="preserve"> Cypriniformes</v>
      </c>
      <c r="T2022" t="str">
        <f>VLOOKUP($B2022,SOCS_box_taxonomy!$B$2:$Z$948,17,0)</f>
        <v>Cyprinidae</v>
      </c>
      <c r="U2022" t="str">
        <f>VLOOKUP($B2022,SOCS_box_taxonomy!$B$2:$Z$948,18,0)</f>
        <v xml:space="preserve"> Danio.</v>
      </c>
      <c r="V2022">
        <f>VLOOKUP($B2022,SOCS_box_taxonomy!$B$2:$Z$948,19,0)</f>
        <v>0</v>
      </c>
      <c r="W2022">
        <f>VLOOKUP($B2022,SOCS_box_taxonomy!$B$2:$Z$948,20,0)</f>
        <v>0</v>
      </c>
      <c r="X2022">
        <f>VLOOKUP($B2022,SOCS_box_taxonomy!$B$2:$Z$948,21,0)</f>
        <v>0</v>
      </c>
      <c r="Y2022">
        <f>VLOOKUP($B2022,SOCS_box_taxonomy!$B$2:$Z$948,22,0)</f>
        <v>0</v>
      </c>
    </row>
    <row r="2023" spans="1:26">
      <c r="A2023" t="s">
        <v>897</v>
      </c>
      <c r="B2023" t="s">
        <v>1948</v>
      </c>
      <c r="C2023">
        <v>586</v>
      </c>
      <c r="D2023" t="s">
        <v>1269</v>
      </c>
      <c r="E2023">
        <v>80</v>
      </c>
      <c r="F2023">
        <v>174</v>
      </c>
      <c r="G2023">
        <v>64467</v>
      </c>
      <c r="H2023" t="s">
        <v>1270</v>
      </c>
      <c r="I2023" t="str">
        <f>VLOOKUP($B2023,SOCS_box_taxonomy!$B$2:$Z$948,6,0)</f>
        <v>Eukaryota</v>
      </c>
      <c r="J2023" t="str">
        <f>VLOOKUP($B2023,SOCS_box_taxonomy!$B$2:$Z$948,7,0)</f>
        <v xml:space="preserve"> Metazoa</v>
      </c>
      <c r="K2023" t="str">
        <f>VLOOKUP($B2023,SOCS_box_taxonomy!$B$2:$Z$948,8,0)</f>
        <v xml:space="preserve"> Chordata</v>
      </c>
      <c r="L2023" t="str">
        <f>VLOOKUP($B2023,SOCS_box_taxonomy!$B$2:$Z$948,9,0)</f>
        <v xml:space="preserve"> Craniata</v>
      </c>
      <c r="M2023" t="str">
        <f>VLOOKUP($B2023,SOCS_box_taxonomy!$B$2:$Z$948,10,0)</f>
        <v xml:space="preserve"> Vertebrata</v>
      </c>
      <c r="N2023" t="str">
        <f>VLOOKUP($B2023,SOCS_box_taxonomy!$B$2:$Z$948,11,0)</f>
        <v xml:space="preserve"> Euteleostomi</v>
      </c>
      <c r="O2023" t="str">
        <f>VLOOKUP($B2023,SOCS_box_taxonomy!$B$2:$Z$948,12,0)</f>
        <v>Actinopterygii</v>
      </c>
      <c r="P2023" t="str">
        <f>VLOOKUP($B2023,SOCS_box_taxonomy!$B$2:$Z$948,13,0)</f>
        <v xml:space="preserve"> Neopterygii</v>
      </c>
      <c r="Q2023" t="str">
        <f>VLOOKUP($B2023,SOCS_box_taxonomy!$B$2:$Z$948,14,0)</f>
        <v xml:space="preserve"> Teleostei</v>
      </c>
      <c r="R2023" t="str">
        <f>VLOOKUP($B2023,SOCS_box_taxonomy!$B$2:$Z$948,15,0)</f>
        <v xml:space="preserve"> Ostariophysi</v>
      </c>
      <c r="S2023" t="str">
        <f>VLOOKUP($B2023,SOCS_box_taxonomy!$B$2:$Z$948,16,0)</f>
        <v xml:space="preserve"> Cypriniformes</v>
      </c>
      <c r="T2023" t="str">
        <f>VLOOKUP($B2023,SOCS_box_taxonomy!$B$2:$Z$948,17,0)</f>
        <v>Cyprinidae</v>
      </c>
      <c r="U2023" t="str">
        <f>VLOOKUP($B2023,SOCS_box_taxonomy!$B$2:$Z$948,18,0)</f>
        <v xml:space="preserve"> Danio.</v>
      </c>
      <c r="V2023">
        <f>VLOOKUP($B2023,SOCS_box_taxonomy!$B$2:$Z$948,19,0)</f>
        <v>0</v>
      </c>
      <c r="W2023">
        <f>VLOOKUP($B2023,SOCS_box_taxonomy!$B$2:$Z$948,20,0)</f>
        <v>0</v>
      </c>
      <c r="X2023">
        <f>VLOOKUP($B2023,SOCS_box_taxonomy!$B$2:$Z$948,21,0)</f>
        <v>0</v>
      </c>
      <c r="Y2023">
        <f>VLOOKUP($B2023,SOCS_box_taxonomy!$B$2:$Z$948,22,0)</f>
        <v>0</v>
      </c>
    </row>
    <row r="2024" spans="1:26">
      <c r="A2024" t="s">
        <v>897</v>
      </c>
      <c r="B2024" t="s">
        <v>1948</v>
      </c>
      <c r="C2024">
        <v>586</v>
      </c>
      <c r="D2024" t="s">
        <v>21</v>
      </c>
      <c r="E2024">
        <v>532</v>
      </c>
      <c r="F2024">
        <v>574</v>
      </c>
      <c r="G2024">
        <v>1016</v>
      </c>
      <c r="H2024" t="s">
        <v>1265</v>
      </c>
      <c r="I2024" t="str">
        <f>VLOOKUP($B2024,SOCS_box_taxonomy!$B$2:$Z$948,6,0)</f>
        <v>Eukaryota</v>
      </c>
      <c r="J2024" t="str">
        <f>VLOOKUP($B2024,SOCS_box_taxonomy!$B$2:$Z$948,7,0)</f>
        <v xml:space="preserve"> Metazoa</v>
      </c>
      <c r="K2024" t="str">
        <f>VLOOKUP($B2024,SOCS_box_taxonomy!$B$2:$Z$948,8,0)</f>
        <v xml:space="preserve"> Chordata</v>
      </c>
      <c r="L2024" t="str">
        <f>VLOOKUP($B2024,SOCS_box_taxonomy!$B$2:$Z$948,9,0)</f>
        <v xml:space="preserve"> Craniata</v>
      </c>
      <c r="M2024" t="str">
        <f>VLOOKUP($B2024,SOCS_box_taxonomy!$B$2:$Z$948,10,0)</f>
        <v xml:space="preserve"> Vertebrata</v>
      </c>
      <c r="N2024" t="str">
        <f>VLOOKUP($B2024,SOCS_box_taxonomy!$B$2:$Z$948,11,0)</f>
        <v xml:space="preserve"> Euteleostomi</v>
      </c>
      <c r="O2024" t="str">
        <f>VLOOKUP($B2024,SOCS_box_taxonomy!$B$2:$Z$948,12,0)</f>
        <v>Actinopterygii</v>
      </c>
      <c r="P2024" t="str">
        <f>VLOOKUP($B2024,SOCS_box_taxonomy!$B$2:$Z$948,13,0)</f>
        <v xml:space="preserve"> Neopterygii</v>
      </c>
      <c r="Q2024" t="str">
        <f>VLOOKUP($B2024,SOCS_box_taxonomy!$B$2:$Z$948,14,0)</f>
        <v xml:space="preserve"> Teleostei</v>
      </c>
      <c r="R2024" t="str">
        <f>VLOOKUP($B2024,SOCS_box_taxonomy!$B$2:$Z$948,15,0)</f>
        <v xml:space="preserve"> Ostariophysi</v>
      </c>
      <c r="S2024" t="str">
        <f>VLOOKUP($B2024,SOCS_box_taxonomy!$B$2:$Z$948,16,0)</f>
        <v xml:space="preserve"> Cypriniformes</v>
      </c>
      <c r="T2024" t="str">
        <f>VLOOKUP($B2024,SOCS_box_taxonomy!$B$2:$Z$948,17,0)</f>
        <v>Cyprinidae</v>
      </c>
      <c r="U2024" t="str">
        <f>VLOOKUP($B2024,SOCS_box_taxonomy!$B$2:$Z$948,18,0)</f>
        <v xml:space="preserve"> Danio.</v>
      </c>
      <c r="V2024">
        <f>VLOOKUP($B2024,SOCS_box_taxonomy!$B$2:$Z$948,19,0)</f>
        <v>0</v>
      </c>
      <c r="W2024">
        <f>VLOOKUP($B2024,SOCS_box_taxonomy!$B$2:$Z$948,20,0)</f>
        <v>0</v>
      </c>
      <c r="X2024">
        <f>VLOOKUP($B2024,SOCS_box_taxonomy!$B$2:$Z$948,21,0)</f>
        <v>0</v>
      </c>
      <c r="Y2024">
        <f>VLOOKUP($B2024,SOCS_box_taxonomy!$B$2:$Z$948,22,0)</f>
        <v>0</v>
      </c>
      <c r="Z2024">
        <f>$F2024-$E2024+1</f>
        <v>43</v>
      </c>
    </row>
    <row r="2025" spans="1:26">
      <c r="A2025" t="s">
        <v>898</v>
      </c>
      <c r="B2025" t="s">
        <v>1949</v>
      </c>
      <c r="C2025">
        <v>362</v>
      </c>
      <c r="D2025" t="s">
        <v>1269</v>
      </c>
      <c r="E2025">
        <v>120</v>
      </c>
      <c r="F2025">
        <v>224</v>
      </c>
      <c r="G2025">
        <v>64467</v>
      </c>
      <c r="H2025" t="s">
        <v>1270</v>
      </c>
      <c r="I2025" t="str">
        <f>VLOOKUP($B2025,SOCS_box_taxonomy!$B$2:$Z$948,6,0)</f>
        <v>Eukaryota</v>
      </c>
      <c r="J2025" t="str">
        <f>VLOOKUP($B2025,SOCS_box_taxonomy!$B$2:$Z$948,7,0)</f>
        <v xml:space="preserve"> Metazoa</v>
      </c>
      <c r="K2025" t="str">
        <f>VLOOKUP($B2025,SOCS_box_taxonomy!$B$2:$Z$948,8,0)</f>
        <v xml:space="preserve"> Chordata</v>
      </c>
      <c r="L2025" t="str">
        <f>VLOOKUP($B2025,SOCS_box_taxonomy!$B$2:$Z$948,9,0)</f>
        <v xml:space="preserve"> Craniata</v>
      </c>
      <c r="M2025" t="str">
        <f>VLOOKUP($B2025,SOCS_box_taxonomy!$B$2:$Z$948,10,0)</f>
        <v xml:space="preserve"> Vertebrata</v>
      </c>
      <c r="N2025" t="str">
        <f>VLOOKUP($B2025,SOCS_box_taxonomy!$B$2:$Z$948,11,0)</f>
        <v xml:space="preserve"> Euteleostomi</v>
      </c>
      <c r="O2025" t="str">
        <f>VLOOKUP($B2025,SOCS_box_taxonomy!$B$2:$Z$948,12,0)</f>
        <v>Actinopterygii</v>
      </c>
      <c r="P2025" t="str">
        <f>VLOOKUP($B2025,SOCS_box_taxonomy!$B$2:$Z$948,13,0)</f>
        <v xml:space="preserve"> Neopterygii</v>
      </c>
      <c r="Q2025" t="str">
        <f>VLOOKUP($B2025,SOCS_box_taxonomy!$B$2:$Z$948,14,0)</f>
        <v xml:space="preserve"> Teleostei</v>
      </c>
      <c r="R2025" t="str">
        <f>VLOOKUP($B2025,SOCS_box_taxonomy!$B$2:$Z$948,15,0)</f>
        <v xml:space="preserve"> Ostariophysi</v>
      </c>
      <c r="S2025" t="str">
        <f>VLOOKUP($B2025,SOCS_box_taxonomy!$B$2:$Z$948,16,0)</f>
        <v xml:space="preserve"> Cypriniformes</v>
      </c>
      <c r="T2025" t="str">
        <f>VLOOKUP($B2025,SOCS_box_taxonomy!$B$2:$Z$948,17,0)</f>
        <v>Cyprinidae</v>
      </c>
      <c r="U2025" t="str">
        <f>VLOOKUP($B2025,SOCS_box_taxonomy!$B$2:$Z$948,18,0)</f>
        <v xml:space="preserve"> Danio.</v>
      </c>
      <c r="V2025">
        <f>VLOOKUP($B2025,SOCS_box_taxonomy!$B$2:$Z$948,19,0)</f>
        <v>0</v>
      </c>
      <c r="W2025">
        <f>VLOOKUP($B2025,SOCS_box_taxonomy!$B$2:$Z$948,20,0)</f>
        <v>0</v>
      </c>
      <c r="X2025">
        <f>VLOOKUP($B2025,SOCS_box_taxonomy!$B$2:$Z$948,21,0)</f>
        <v>0</v>
      </c>
      <c r="Y2025">
        <f>VLOOKUP($B2025,SOCS_box_taxonomy!$B$2:$Z$948,22,0)</f>
        <v>0</v>
      </c>
    </row>
    <row r="2026" spans="1:26">
      <c r="A2026" t="s">
        <v>898</v>
      </c>
      <c r="B2026" t="s">
        <v>1949</v>
      </c>
      <c r="C2026">
        <v>362</v>
      </c>
      <c r="D2026" t="s">
        <v>1269</v>
      </c>
      <c r="E2026">
        <v>196</v>
      </c>
      <c r="F2026">
        <v>294</v>
      </c>
      <c r="G2026">
        <v>64467</v>
      </c>
      <c r="H2026" t="s">
        <v>1270</v>
      </c>
      <c r="I2026" t="str">
        <f>VLOOKUP($B2026,SOCS_box_taxonomy!$B$2:$Z$948,6,0)</f>
        <v>Eukaryota</v>
      </c>
      <c r="J2026" t="str">
        <f>VLOOKUP($B2026,SOCS_box_taxonomy!$B$2:$Z$948,7,0)</f>
        <v xml:space="preserve"> Metazoa</v>
      </c>
      <c r="K2026" t="str">
        <f>VLOOKUP($B2026,SOCS_box_taxonomy!$B$2:$Z$948,8,0)</f>
        <v xml:space="preserve"> Chordata</v>
      </c>
      <c r="L2026" t="str">
        <f>VLOOKUP($B2026,SOCS_box_taxonomy!$B$2:$Z$948,9,0)</f>
        <v xml:space="preserve"> Craniata</v>
      </c>
      <c r="M2026" t="str">
        <f>VLOOKUP($B2026,SOCS_box_taxonomy!$B$2:$Z$948,10,0)</f>
        <v xml:space="preserve"> Vertebrata</v>
      </c>
      <c r="N2026" t="str">
        <f>VLOOKUP($B2026,SOCS_box_taxonomy!$B$2:$Z$948,11,0)</f>
        <v xml:space="preserve"> Euteleostomi</v>
      </c>
      <c r="O2026" t="str">
        <f>VLOOKUP($B2026,SOCS_box_taxonomy!$B$2:$Z$948,12,0)</f>
        <v>Actinopterygii</v>
      </c>
      <c r="P2026" t="str">
        <f>VLOOKUP($B2026,SOCS_box_taxonomy!$B$2:$Z$948,13,0)</f>
        <v xml:space="preserve"> Neopterygii</v>
      </c>
      <c r="Q2026" t="str">
        <f>VLOOKUP($B2026,SOCS_box_taxonomy!$B$2:$Z$948,14,0)</f>
        <v xml:space="preserve"> Teleostei</v>
      </c>
      <c r="R2026" t="str">
        <f>VLOOKUP($B2026,SOCS_box_taxonomy!$B$2:$Z$948,15,0)</f>
        <v xml:space="preserve"> Ostariophysi</v>
      </c>
      <c r="S2026" t="str">
        <f>VLOOKUP($B2026,SOCS_box_taxonomy!$B$2:$Z$948,16,0)</f>
        <v xml:space="preserve"> Cypriniformes</v>
      </c>
      <c r="T2026" t="str">
        <f>VLOOKUP($B2026,SOCS_box_taxonomy!$B$2:$Z$948,17,0)</f>
        <v>Cyprinidae</v>
      </c>
      <c r="U2026" t="str">
        <f>VLOOKUP($B2026,SOCS_box_taxonomy!$B$2:$Z$948,18,0)</f>
        <v xml:space="preserve"> Danio.</v>
      </c>
      <c r="V2026">
        <f>VLOOKUP($B2026,SOCS_box_taxonomy!$B$2:$Z$948,19,0)</f>
        <v>0</v>
      </c>
      <c r="W2026">
        <f>VLOOKUP($B2026,SOCS_box_taxonomy!$B$2:$Z$948,20,0)</f>
        <v>0</v>
      </c>
      <c r="X2026">
        <f>VLOOKUP($B2026,SOCS_box_taxonomy!$B$2:$Z$948,21,0)</f>
        <v>0</v>
      </c>
      <c r="Y2026">
        <f>VLOOKUP($B2026,SOCS_box_taxonomy!$B$2:$Z$948,22,0)</f>
        <v>0</v>
      </c>
    </row>
    <row r="2027" spans="1:26">
      <c r="A2027" t="s">
        <v>898</v>
      </c>
      <c r="B2027" t="s">
        <v>1949</v>
      </c>
      <c r="C2027">
        <v>362</v>
      </c>
      <c r="D2027" t="s">
        <v>1269</v>
      </c>
      <c r="E2027">
        <v>6</v>
      </c>
      <c r="F2027">
        <v>113</v>
      </c>
      <c r="G2027">
        <v>64467</v>
      </c>
      <c r="H2027" t="s">
        <v>1270</v>
      </c>
      <c r="I2027" t="str">
        <f>VLOOKUP($B2027,SOCS_box_taxonomy!$B$2:$Z$948,6,0)</f>
        <v>Eukaryota</v>
      </c>
      <c r="J2027" t="str">
        <f>VLOOKUP($B2027,SOCS_box_taxonomy!$B$2:$Z$948,7,0)</f>
        <v xml:space="preserve"> Metazoa</v>
      </c>
      <c r="K2027" t="str">
        <f>VLOOKUP($B2027,SOCS_box_taxonomy!$B$2:$Z$948,8,0)</f>
        <v xml:space="preserve"> Chordata</v>
      </c>
      <c r="L2027" t="str">
        <f>VLOOKUP($B2027,SOCS_box_taxonomy!$B$2:$Z$948,9,0)</f>
        <v xml:space="preserve"> Craniata</v>
      </c>
      <c r="M2027" t="str">
        <f>VLOOKUP($B2027,SOCS_box_taxonomy!$B$2:$Z$948,10,0)</f>
        <v xml:space="preserve"> Vertebrata</v>
      </c>
      <c r="N2027" t="str">
        <f>VLOOKUP($B2027,SOCS_box_taxonomy!$B$2:$Z$948,11,0)</f>
        <v xml:space="preserve"> Euteleostomi</v>
      </c>
      <c r="O2027" t="str">
        <f>VLOOKUP($B2027,SOCS_box_taxonomy!$B$2:$Z$948,12,0)</f>
        <v>Actinopterygii</v>
      </c>
      <c r="P2027" t="str">
        <f>VLOOKUP($B2027,SOCS_box_taxonomy!$B$2:$Z$948,13,0)</f>
        <v xml:space="preserve"> Neopterygii</v>
      </c>
      <c r="Q2027" t="str">
        <f>VLOOKUP($B2027,SOCS_box_taxonomy!$B$2:$Z$948,14,0)</f>
        <v xml:space="preserve"> Teleostei</v>
      </c>
      <c r="R2027" t="str">
        <f>VLOOKUP($B2027,SOCS_box_taxonomy!$B$2:$Z$948,15,0)</f>
        <v xml:space="preserve"> Ostariophysi</v>
      </c>
      <c r="S2027" t="str">
        <f>VLOOKUP($B2027,SOCS_box_taxonomy!$B$2:$Z$948,16,0)</f>
        <v xml:space="preserve"> Cypriniformes</v>
      </c>
      <c r="T2027" t="str">
        <f>VLOOKUP($B2027,SOCS_box_taxonomy!$B$2:$Z$948,17,0)</f>
        <v>Cyprinidae</v>
      </c>
      <c r="U2027" t="str">
        <f>VLOOKUP($B2027,SOCS_box_taxonomy!$B$2:$Z$948,18,0)</f>
        <v xml:space="preserve"> Danio.</v>
      </c>
      <c r="V2027">
        <f>VLOOKUP($B2027,SOCS_box_taxonomy!$B$2:$Z$948,19,0)</f>
        <v>0</v>
      </c>
      <c r="W2027">
        <f>VLOOKUP($B2027,SOCS_box_taxonomy!$B$2:$Z$948,20,0)</f>
        <v>0</v>
      </c>
      <c r="X2027">
        <f>VLOOKUP($B2027,SOCS_box_taxonomy!$B$2:$Z$948,21,0)</f>
        <v>0</v>
      </c>
      <c r="Y2027">
        <f>VLOOKUP($B2027,SOCS_box_taxonomy!$B$2:$Z$948,22,0)</f>
        <v>0</v>
      </c>
    </row>
    <row r="2028" spans="1:26">
      <c r="A2028" t="s">
        <v>898</v>
      </c>
      <c r="B2028" t="s">
        <v>1949</v>
      </c>
      <c r="C2028">
        <v>362</v>
      </c>
      <c r="D2028" t="s">
        <v>1269</v>
      </c>
      <c r="E2028">
        <v>55</v>
      </c>
      <c r="F2028">
        <v>146</v>
      </c>
      <c r="G2028">
        <v>64467</v>
      </c>
      <c r="H2028" t="s">
        <v>1270</v>
      </c>
      <c r="I2028" t="str">
        <f>VLOOKUP($B2028,SOCS_box_taxonomy!$B$2:$Z$948,6,0)</f>
        <v>Eukaryota</v>
      </c>
      <c r="J2028" t="str">
        <f>VLOOKUP($B2028,SOCS_box_taxonomy!$B$2:$Z$948,7,0)</f>
        <v xml:space="preserve"> Metazoa</v>
      </c>
      <c r="K2028" t="str">
        <f>VLOOKUP($B2028,SOCS_box_taxonomy!$B$2:$Z$948,8,0)</f>
        <v xml:space="preserve"> Chordata</v>
      </c>
      <c r="L2028" t="str">
        <f>VLOOKUP($B2028,SOCS_box_taxonomy!$B$2:$Z$948,9,0)</f>
        <v xml:space="preserve"> Craniata</v>
      </c>
      <c r="M2028" t="str">
        <f>VLOOKUP($B2028,SOCS_box_taxonomy!$B$2:$Z$948,10,0)</f>
        <v xml:space="preserve"> Vertebrata</v>
      </c>
      <c r="N2028" t="str">
        <f>VLOOKUP($B2028,SOCS_box_taxonomy!$B$2:$Z$948,11,0)</f>
        <v xml:space="preserve"> Euteleostomi</v>
      </c>
      <c r="O2028" t="str">
        <f>VLOOKUP($B2028,SOCS_box_taxonomy!$B$2:$Z$948,12,0)</f>
        <v>Actinopterygii</v>
      </c>
      <c r="P2028" t="str">
        <f>VLOOKUP($B2028,SOCS_box_taxonomy!$B$2:$Z$948,13,0)</f>
        <v xml:space="preserve"> Neopterygii</v>
      </c>
      <c r="Q2028" t="str">
        <f>VLOOKUP($B2028,SOCS_box_taxonomy!$B$2:$Z$948,14,0)</f>
        <v xml:space="preserve"> Teleostei</v>
      </c>
      <c r="R2028" t="str">
        <f>VLOOKUP($B2028,SOCS_box_taxonomy!$B$2:$Z$948,15,0)</f>
        <v xml:space="preserve"> Ostariophysi</v>
      </c>
      <c r="S2028" t="str">
        <f>VLOOKUP($B2028,SOCS_box_taxonomy!$B$2:$Z$948,16,0)</f>
        <v xml:space="preserve"> Cypriniformes</v>
      </c>
      <c r="T2028" t="str">
        <f>VLOOKUP($B2028,SOCS_box_taxonomy!$B$2:$Z$948,17,0)</f>
        <v>Cyprinidae</v>
      </c>
      <c r="U2028" t="str">
        <f>VLOOKUP($B2028,SOCS_box_taxonomy!$B$2:$Z$948,18,0)</f>
        <v xml:space="preserve"> Danio.</v>
      </c>
      <c r="V2028">
        <f>VLOOKUP($B2028,SOCS_box_taxonomy!$B$2:$Z$948,19,0)</f>
        <v>0</v>
      </c>
      <c r="W2028">
        <f>VLOOKUP($B2028,SOCS_box_taxonomy!$B$2:$Z$948,20,0)</f>
        <v>0</v>
      </c>
      <c r="X2028">
        <f>VLOOKUP($B2028,SOCS_box_taxonomy!$B$2:$Z$948,21,0)</f>
        <v>0</v>
      </c>
      <c r="Y2028">
        <f>VLOOKUP($B2028,SOCS_box_taxonomy!$B$2:$Z$948,22,0)</f>
        <v>0</v>
      </c>
    </row>
    <row r="2029" spans="1:26">
      <c r="A2029" t="s">
        <v>898</v>
      </c>
      <c r="B2029" t="s">
        <v>1949</v>
      </c>
      <c r="C2029">
        <v>362</v>
      </c>
      <c r="D2029" t="s">
        <v>21</v>
      </c>
      <c r="E2029">
        <v>317</v>
      </c>
      <c r="F2029">
        <v>356</v>
      </c>
      <c r="G2029">
        <v>1016</v>
      </c>
      <c r="H2029" t="s">
        <v>1265</v>
      </c>
      <c r="I2029" t="str">
        <f>VLOOKUP($B2029,SOCS_box_taxonomy!$B$2:$Z$948,6,0)</f>
        <v>Eukaryota</v>
      </c>
      <c r="J2029" t="str">
        <f>VLOOKUP($B2029,SOCS_box_taxonomy!$B$2:$Z$948,7,0)</f>
        <v xml:space="preserve"> Metazoa</v>
      </c>
      <c r="K2029" t="str">
        <f>VLOOKUP($B2029,SOCS_box_taxonomy!$B$2:$Z$948,8,0)</f>
        <v xml:space="preserve"> Chordata</v>
      </c>
      <c r="L2029" t="str">
        <f>VLOOKUP($B2029,SOCS_box_taxonomy!$B$2:$Z$948,9,0)</f>
        <v xml:space="preserve"> Craniata</v>
      </c>
      <c r="M2029" t="str">
        <f>VLOOKUP($B2029,SOCS_box_taxonomy!$B$2:$Z$948,10,0)</f>
        <v xml:space="preserve"> Vertebrata</v>
      </c>
      <c r="N2029" t="str">
        <f>VLOOKUP($B2029,SOCS_box_taxonomy!$B$2:$Z$948,11,0)</f>
        <v xml:space="preserve"> Euteleostomi</v>
      </c>
      <c r="O2029" t="str">
        <f>VLOOKUP($B2029,SOCS_box_taxonomy!$B$2:$Z$948,12,0)</f>
        <v>Actinopterygii</v>
      </c>
      <c r="P2029" t="str">
        <f>VLOOKUP($B2029,SOCS_box_taxonomy!$B$2:$Z$948,13,0)</f>
        <v xml:space="preserve"> Neopterygii</v>
      </c>
      <c r="Q2029" t="str">
        <f>VLOOKUP($B2029,SOCS_box_taxonomy!$B$2:$Z$948,14,0)</f>
        <v xml:space="preserve"> Teleostei</v>
      </c>
      <c r="R2029" t="str">
        <f>VLOOKUP($B2029,SOCS_box_taxonomy!$B$2:$Z$948,15,0)</f>
        <v xml:space="preserve"> Ostariophysi</v>
      </c>
      <c r="S2029" t="str">
        <f>VLOOKUP($B2029,SOCS_box_taxonomy!$B$2:$Z$948,16,0)</f>
        <v xml:space="preserve"> Cypriniformes</v>
      </c>
      <c r="T2029" t="str">
        <f>VLOOKUP($B2029,SOCS_box_taxonomy!$B$2:$Z$948,17,0)</f>
        <v>Cyprinidae</v>
      </c>
      <c r="U2029" t="str">
        <f>VLOOKUP($B2029,SOCS_box_taxonomy!$B$2:$Z$948,18,0)</f>
        <v xml:space="preserve"> Danio.</v>
      </c>
      <c r="V2029">
        <f>VLOOKUP($B2029,SOCS_box_taxonomy!$B$2:$Z$948,19,0)</f>
        <v>0</v>
      </c>
      <c r="W2029">
        <f>VLOOKUP($B2029,SOCS_box_taxonomy!$B$2:$Z$948,20,0)</f>
        <v>0</v>
      </c>
      <c r="X2029">
        <f>VLOOKUP($B2029,SOCS_box_taxonomy!$B$2:$Z$948,21,0)</f>
        <v>0</v>
      </c>
      <c r="Y2029">
        <f>VLOOKUP($B2029,SOCS_box_taxonomy!$B$2:$Z$948,22,0)</f>
        <v>0</v>
      </c>
      <c r="Z2029">
        <f>$F2029-$E2029+1</f>
        <v>40</v>
      </c>
    </row>
    <row r="2030" spans="1:26">
      <c r="A2030" t="s">
        <v>899</v>
      </c>
      <c r="B2030" t="s">
        <v>1950</v>
      </c>
      <c r="C2030">
        <v>563</v>
      </c>
      <c r="D2030" t="s">
        <v>1269</v>
      </c>
      <c r="E2030">
        <v>174</v>
      </c>
      <c r="F2030">
        <v>254</v>
      </c>
      <c r="G2030">
        <v>64467</v>
      </c>
      <c r="H2030" t="s">
        <v>1270</v>
      </c>
      <c r="I2030" t="str">
        <f>VLOOKUP($B2030,SOCS_box_taxonomy!$B$2:$Z$948,6,0)</f>
        <v>Eukaryota</v>
      </c>
      <c r="J2030" t="str">
        <f>VLOOKUP($B2030,SOCS_box_taxonomy!$B$2:$Z$948,7,0)</f>
        <v xml:space="preserve"> Metazoa</v>
      </c>
      <c r="K2030" t="str">
        <f>VLOOKUP($B2030,SOCS_box_taxonomy!$B$2:$Z$948,8,0)</f>
        <v xml:space="preserve"> Chordata</v>
      </c>
      <c r="L2030" t="str">
        <f>VLOOKUP($B2030,SOCS_box_taxonomy!$B$2:$Z$948,9,0)</f>
        <v xml:space="preserve"> Craniata</v>
      </c>
      <c r="M2030" t="str">
        <f>VLOOKUP($B2030,SOCS_box_taxonomy!$B$2:$Z$948,10,0)</f>
        <v xml:space="preserve"> Vertebrata</v>
      </c>
      <c r="N2030" t="str">
        <f>VLOOKUP($B2030,SOCS_box_taxonomy!$B$2:$Z$948,11,0)</f>
        <v xml:space="preserve"> Euteleostomi</v>
      </c>
      <c r="O2030" t="str">
        <f>VLOOKUP($B2030,SOCS_box_taxonomy!$B$2:$Z$948,12,0)</f>
        <v>Actinopterygii</v>
      </c>
      <c r="P2030" t="str">
        <f>VLOOKUP($B2030,SOCS_box_taxonomy!$B$2:$Z$948,13,0)</f>
        <v xml:space="preserve"> Neopterygii</v>
      </c>
      <c r="Q2030" t="str">
        <f>VLOOKUP($B2030,SOCS_box_taxonomy!$B$2:$Z$948,14,0)</f>
        <v xml:space="preserve"> Teleostei</v>
      </c>
      <c r="R2030" t="str">
        <f>VLOOKUP($B2030,SOCS_box_taxonomy!$B$2:$Z$948,15,0)</f>
        <v xml:space="preserve"> Ostariophysi</v>
      </c>
      <c r="S2030" t="str">
        <f>VLOOKUP($B2030,SOCS_box_taxonomy!$B$2:$Z$948,16,0)</f>
        <v xml:space="preserve"> Cypriniformes</v>
      </c>
      <c r="T2030" t="str">
        <f>VLOOKUP($B2030,SOCS_box_taxonomy!$B$2:$Z$948,17,0)</f>
        <v>Cyprinidae</v>
      </c>
      <c r="U2030" t="str">
        <f>VLOOKUP($B2030,SOCS_box_taxonomy!$B$2:$Z$948,18,0)</f>
        <v xml:space="preserve"> Danio.</v>
      </c>
      <c r="V2030">
        <f>VLOOKUP($B2030,SOCS_box_taxonomy!$B$2:$Z$948,19,0)</f>
        <v>0</v>
      </c>
      <c r="W2030">
        <f>VLOOKUP($B2030,SOCS_box_taxonomy!$B$2:$Z$948,20,0)</f>
        <v>0</v>
      </c>
      <c r="X2030">
        <f>VLOOKUP($B2030,SOCS_box_taxonomy!$B$2:$Z$948,21,0)</f>
        <v>0</v>
      </c>
      <c r="Y2030">
        <f>VLOOKUP($B2030,SOCS_box_taxonomy!$B$2:$Z$948,22,0)</f>
        <v>0</v>
      </c>
    </row>
    <row r="2031" spans="1:26">
      <c r="A2031" t="s">
        <v>899</v>
      </c>
      <c r="B2031" t="s">
        <v>1950</v>
      </c>
      <c r="C2031">
        <v>563</v>
      </c>
      <c r="D2031" t="s">
        <v>1269</v>
      </c>
      <c r="E2031">
        <v>42</v>
      </c>
      <c r="F2031">
        <v>120</v>
      </c>
      <c r="G2031">
        <v>64467</v>
      </c>
      <c r="H2031" t="s">
        <v>1270</v>
      </c>
      <c r="I2031" t="str">
        <f>VLOOKUP($B2031,SOCS_box_taxonomy!$B$2:$Z$948,6,0)</f>
        <v>Eukaryota</v>
      </c>
      <c r="J2031" t="str">
        <f>VLOOKUP($B2031,SOCS_box_taxonomy!$B$2:$Z$948,7,0)</f>
        <v xml:space="preserve"> Metazoa</v>
      </c>
      <c r="K2031" t="str">
        <f>VLOOKUP($B2031,SOCS_box_taxonomy!$B$2:$Z$948,8,0)</f>
        <v xml:space="preserve"> Chordata</v>
      </c>
      <c r="L2031" t="str">
        <f>VLOOKUP($B2031,SOCS_box_taxonomy!$B$2:$Z$948,9,0)</f>
        <v xml:space="preserve"> Craniata</v>
      </c>
      <c r="M2031" t="str">
        <f>VLOOKUP($B2031,SOCS_box_taxonomy!$B$2:$Z$948,10,0)</f>
        <v xml:space="preserve"> Vertebrata</v>
      </c>
      <c r="N2031" t="str">
        <f>VLOOKUP($B2031,SOCS_box_taxonomy!$B$2:$Z$948,11,0)</f>
        <v xml:space="preserve"> Euteleostomi</v>
      </c>
      <c r="O2031" t="str">
        <f>VLOOKUP($B2031,SOCS_box_taxonomy!$B$2:$Z$948,12,0)</f>
        <v>Actinopterygii</v>
      </c>
      <c r="P2031" t="str">
        <f>VLOOKUP($B2031,SOCS_box_taxonomy!$B$2:$Z$948,13,0)</f>
        <v xml:space="preserve"> Neopterygii</v>
      </c>
      <c r="Q2031" t="str">
        <f>VLOOKUP($B2031,SOCS_box_taxonomy!$B$2:$Z$948,14,0)</f>
        <v xml:space="preserve"> Teleostei</v>
      </c>
      <c r="R2031" t="str">
        <f>VLOOKUP($B2031,SOCS_box_taxonomy!$B$2:$Z$948,15,0)</f>
        <v xml:space="preserve"> Ostariophysi</v>
      </c>
      <c r="S2031" t="str">
        <f>VLOOKUP($B2031,SOCS_box_taxonomy!$B$2:$Z$948,16,0)</f>
        <v xml:space="preserve"> Cypriniformes</v>
      </c>
      <c r="T2031" t="str">
        <f>VLOOKUP($B2031,SOCS_box_taxonomy!$B$2:$Z$948,17,0)</f>
        <v>Cyprinidae</v>
      </c>
      <c r="U2031" t="str">
        <f>VLOOKUP($B2031,SOCS_box_taxonomy!$B$2:$Z$948,18,0)</f>
        <v xml:space="preserve"> Danio.</v>
      </c>
      <c r="V2031">
        <f>VLOOKUP($B2031,SOCS_box_taxonomy!$B$2:$Z$948,19,0)</f>
        <v>0</v>
      </c>
      <c r="W2031">
        <f>VLOOKUP($B2031,SOCS_box_taxonomy!$B$2:$Z$948,20,0)</f>
        <v>0</v>
      </c>
      <c r="X2031">
        <f>VLOOKUP($B2031,SOCS_box_taxonomy!$B$2:$Z$948,21,0)</f>
        <v>0</v>
      </c>
      <c r="Y2031">
        <f>VLOOKUP($B2031,SOCS_box_taxonomy!$B$2:$Z$948,22,0)</f>
        <v>0</v>
      </c>
    </row>
    <row r="2032" spans="1:26">
      <c r="A2032" t="s">
        <v>899</v>
      </c>
      <c r="B2032" t="s">
        <v>1950</v>
      </c>
      <c r="C2032">
        <v>563</v>
      </c>
      <c r="D2032" t="s">
        <v>1269</v>
      </c>
      <c r="E2032">
        <v>259</v>
      </c>
      <c r="F2032">
        <v>359</v>
      </c>
      <c r="G2032">
        <v>64467</v>
      </c>
      <c r="H2032" t="s">
        <v>1270</v>
      </c>
      <c r="I2032" t="str">
        <f>VLOOKUP($B2032,SOCS_box_taxonomy!$B$2:$Z$948,6,0)</f>
        <v>Eukaryota</v>
      </c>
      <c r="J2032" t="str">
        <f>VLOOKUP($B2032,SOCS_box_taxonomy!$B$2:$Z$948,7,0)</f>
        <v xml:space="preserve"> Metazoa</v>
      </c>
      <c r="K2032" t="str">
        <f>VLOOKUP($B2032,SOCS_box_taxonomy!$B$2:$Z$948,8,0)</f>
        <v xml:space="preserve"> Chordata</v>
      </c>
      <c r="L2032" t="str">
        <f>VLOOKUP($B2032,SOCS_box_taxonomy!$B$2:$Z$948,9,0)</f>
        <v xml:space="preserve"> Craniata</v>
      </c>
      <c r="M2032" t="str">
        <f>VLOOKUP($B2032,SOCS_box_taxonomy!$B$2:$Z$948,10,0)</f>
        <v xml:space="preserve"> Vertebrata</v>
      </c>
      <c r="N2032" t="str">
        <f>VLOOKUP($B2032,SOCS_box_taxonomy!$B$2:$Z$948,11,0)</f>
        <v xml:space="preserve"> Euteleostomi</v>
      </c>
      <c r="O2032" t="str">
        <f>VLOOKUP($B2032,SOCS_box_taxonomy!$B$2:$Z$948,12,0)</f>
        <v>Actinopterygii</v>
      </c>
      <c r="P2032" t="str">
        <f>VLOOKUP($B2032,SOCS_box_taxonomy!$B$2:$Z$948,13,0)</f>
        <v xml:space="preserve"> Neopterygii</v>
      </c>
      <c r="Q2032" t="str">
        <f>VLOOKUP($B2032,SOCS_box_taxonomy!$B$2:$Z$948,14,0)</f>
        <v xml:space="preserve"> Teleostei</v>
      </c>
      <c r="R2032" t="str">
        <f>VLOOKUP($B2032,SOCS_box_taxonomy!$B$2:$Z$948,15,0)</f>
        <v xml:space="preserve"> Ostariophysi</v>
      </c>
      <c r="S2032" t="str">
        <f>VLOOKUP($B2032,SOCS_box_taxonomy!$B$2:$Z$948,16,0)</f>
        <v xml:space="preserve"> Cypriniformes</v>
      </c>
      <c r="T2032" t="str">
        <f>VLOOKUP($B2032,SOCS_box_taxonomy!$B$2:$Z$948,17,0)</f>
        <v>Cyprinidae</v>
      </c>
      <c r="U2032" t="str">
        <f>VLOOKUP($B2032,SOCS_box_taxonomy!$B$2:$Z$948,18,0)</f>
        <v xml:space="preserve"> Danio.</v>
      </c>
      <c r="V2032">
        <f>VLOOKUP($B2032,SOCS_box_taxonomy!$B$2:$Z$948,19,0)</f>
        <v>0</v>
      </c>
      <c r="W2032">
        <f>VLOOKUP($B2032,SOCS_box_taxonomy!$B$2:$Z$948,20,0)</f>
        <v>0</v>
      </c>
      <c r="X2032">
        <f>VLOOKUP($B2032,SOCS_box_taxonomy!$B$2:$Z$948,21,0)</f>
        <v>0</v>
      </c>
      <c r="Y2032">
        <f>VLOOKUP($B2032,SOCS_box_taxonomy!$B$2:$Z$948,22,0)</f>
        <v>0</v>
      </c>
    </row>
    <row r="2033" spans="1:26">
      <c r="A2033" t="s">
        <v>899</v>
      </c>
      <c r="B2033" t="s">
        <v>1950</v>
      </c>
      <c r="C2033">
        <v>563</v>
      </c>
      <c r="D2033" t="s">
        <v>1269</v>
      </c>
      <c r="E2033">
        <v>291</v>
      </c>
      <c r="F2033">
        <v>389</v>
      </c>
      <c r="G2033">
        <v>64467</v>
      </c>
      <c r="H2033" t="s">
        <v>1270</v>
      </c>
      <c r="I2033" t="str">
        <f>VLOOKUP($B2033,SOCS_box_taxonomy!$B$2:$Z$948,6,0)</f>
        <v>Eukaryota</v>
      </c>
      <c r="J2033" t="str">
        <f>VLOOKUP($B2033,SOCS_box_taxonomy!$B$2:$Z$948,7,0)</f>
        <v xml:space="preserve"> Metazoa</v>
      </c>
      <c r="K2033" t="str">
        <f>VLOOKUP($B2033,SOCS_box_taxonomy!$B$2:$Z$948,8,0)</f>
        <v xml:space="preserve"> Chordata</v>
      </c>
      <c r="L2033" t="str">
        <f>VLOOKUP($B2033,SOCS_box_taxonomy!$B$2:$Z$948,9,0)</f>
        <v xml:space="preserve"> Craniata</v>
      </c>
      <c r="M2033" t="str">
        <f>VLOOKUP($B2033,SOCS_box_taxonomy!$B$2:$Z$948,10,0)</f>
        <v xml:space="preserve"> Vertebrata</v>
      </c>
      <c r="N2033" t="str">
        <f>VLOOKUP($B2033,SOCS_box_taxonomy!$B$2:$Z$948,11,0)</f>
        <v xml:space="preserve"> Euteleostomi</v>
      </c>
      <c r="O2033" t="str">
        <f>VLOOKUP($B2033,SOCS_box_taxonomy!$B$2:$Z$948,12,0)</f>
        <v>Actinopterygii</v>
      </c>
      <c r="P2033" t="str">
        <f>VLOOKUP($B2033,SOCS_box_taxonomy!$B$2:$Z$948,13,0)</f>
        <v xml:space="preserve"> Neopterygii</v>
      </c>
      <c r="Q2033" t="str">
        <f>VLOOKUP($B2033,SOCS_box_taxonomy!$B$2:$Z$948,14,0)</f>
        <v xml:space="preserve"> Teleostei</v>
      </c>
      <c r="R2033" t="str">
        <f>VLOOKUP($B2033,SOCS_box_taxonomy!$B$2:$Z$948,15,0)</f>
        <v xml:space="preserve"> Ostariophysi</v>
      </c>
      <c r="S2033" t="str">
        <f>VLOOKUP($B2033,SOCS_box_taxonomy!$B$2:$Z$948,16,0)</f>
        <v xml:space="preserve"> Cypriniformes</v>
      </c>
      <c r="T2033" t="str">
        <f>VLOOKUP($B2033,SOCS_box_taxonomy!$B$2:$Z$948,17,0)</f>
        <v>Cyprinidae</v>
      </c>
      <c r="U2033" t="str">
        <f>VLOOKUP($B2033,SOCS_box_taxonomy!$B$2:$Z$948,18,0)</f>
        <v xml:space="preserve"> Danio.</v>
      </c>
      <c r="V2033">
        <f>VLOOKUP($B2033,SOCS_box_taxonomy!$B$2:$Z$948,19,0)</f>
        <v>0</v>
      </c>
      <c r="W2033">
        <f>VLOOKUP($B2033,SOCS_box_taxonomy!$B$2:$Z$948,20,0)</f>
        <v>0</v>
      </c>
      <c r="X2033">
        <f>VLOOKUP($B2033,SOCS_box_taxonomy!$B$2:$Z$948,21,0)</f>
        <v>0</v>
      </c>
      <c r="Y2033">
        <f>VLOOKUP($B2033,SOCS_box_taxonomy!$B$2:$Z$948,22,0)</f>
        <v>0</v>
      </c>
    </row>
    <row r="2034" spans="1:26">
      <c r="A2034" t="s">
        <v>899</v>
      </c>
      <c r="B2034" t="s">
        <v>1950</v>
      </c>
      <c r="C2034">
        <v>563</v>
      </c>
      <c r="D2034" t="s">
        <v>1269</v>
      </c>
      <c r="E2034">
        <v>333</v>
      </c>
      <c r="F2034">
        <v>422</v>
      </c>
      <c r="G2034">
        <v>64467</v>
      </c>
      <c r="H2034" t="s">
        <v>1270</v>
      </c>
      <c r="I2034" t="str">
        <f>VLOOKUP($B2034,SOCS_box_taxonomy!$B$2:$Z$948,6,0)</f>
        <v>Eukaryota</v>
      </c>
      <c r="J2034" t="str">
        <f>VLOOKUP($B2034,SOCS_box_taxonomy!$B$2:$Z$948,7,0)</f>
        <v xml:space="preserve"> Metazoa</v>
      </c>
      <c r="K2034" t="str">
        <f>VLOOKUP($B2034,SOCS_box_taxonomy!$B$2:$Z$948,8,0)</f>
        <v xml:space="preserve"> Chordata</v>
      </c>
      <c r="L2034" t="str">
        <f>VLOOKUP($B2034,SOCS_box_taxonomy!$B$2:$Z$948,9,0)</f>
        <v xml:space="preserve"> Craniata</v>
      </c>
      <c r="M2034" t="str">
        <f>VLOOKUP($B2034,SOCS_box_taxonomy!$B$2:$Z$948,10,0)</f>
        <v xml:space="preserve"> Vertebrata</v>
      </c>
      <c r="N2034" t="str">
        <f>VLOOKUP($B2034,SOCS_box_taxonomy!$B$2:$Z$948,11,0)</f>
        <v xml:space="preserve"> Euteleostomi</v>
      </c>
      <c r="O2034" t="str">
        <f>VLOOKUP($B2034,SOCS_box_taxonomy!$B$2:$Z$948,12,0)</f>
        <v>Actinopterygii</v>
      </c>
      <c r="P2034" t="str">
        <f>VLOOKUP($B2034,SOCS_box_taxonomy!$B$2:$Z$948,13,0)</f>
        <v xml:space="preserve"> Neopterygii</v>
      </c>
      <c r="Q2034" t="str">
        <f>VLOOKUP($B2034,SOCS_box_taxonomy!$B$2:$Z$948,14,0)</f>
        <v xml:space="preserve"> Teleostei</v>
      </c>
      <c r="R2034" t="str">
        <f>VLOOKUP($B2034,SOCS_box_taxonomy!$B$2:$Z$948,15,0)</f>
        <v xml:space="preserve"> Ostariophysi</v>
      </c>
      <c r="S2034" t="str">
        <f>VLOOKUP($B2034,SOCS_box_taxonomy!$B$2:$Z$948,16,0)</f>
        <v xml:space="preserve"> Cypriniformes</v>
      </c>
      <c r="T2034" t="str">
        <f>VLOOKUP($B2034,SOCS_box_taxonomy!$B$2:$Z$948,17,0)</f>
        <v>Cyprinidae</v>
      </c>
      <c r="U2034" t="str">
        <f>VLOOKUP($B2034,SOCS_box_taxonomy!$B$2:$Z$948,18,0)</f>
        <v xml:space="preserve"> Danio.</v>
      </c>
      <c r="V2034">
        <f>VLOOKUP($B2034,SOCS_box_taxonomy!$B$2:$Z$948,19,0)</f>
        <v>0</v>
      </c>
      <c r="W2034">
        <f>VLOOKUP($B2034,SOCS_box_taxonomy!$B$2:$Z$948,20,0)</f>
        <v>0</v>
      </c>
      <c r="X2034">
        <f>VLOOKUP($B2034,SOCS_box_taxonomy!$B$2:$Z$948,21,0)</f>
        <v>0</v>
      </c>
      <c r="Y2034">
        <f>VLOOKUP($B2034,SOCS_box_taxonomy!$B$2:$Z$948,22,0)</f>
        <v>0</v>
      </c>
    </row>
    <row r="2035" spans="1:26">
      <c r="A2035" t="s">
        <v>899</v>
      </c>
      <c r="B2035" t="s">
        <v>1950</v>
      </c>
      <c r="C2035">
        <v>563</v>
      </c>
      <c r="D2035" t="s">
        <v>1269</v>
      </c>
      <c r="E2035">
        <v>94</v>
      </c>
      <c r="F2035">
        <v>186</v>
      </c>
      <c r="G2035">
        <v>64467</v>
      </c>
      <c r="H2035" t="s">
        <v>1270</v>
      </c>
      <c r="I2035" t="str">
        <f>VLOOKUP($B2035,SOCS_box_taxonomy!$B$2:$Z$948,6,0)</f>
        <v>Eukaryota</v>
      </c>
      <c r="J2035" t="str">
        <f>VLOOKUP($B2035,SOCS_box_taxonomy!$B$2:$Z$948,7,0)</f>
        <v xml:space="preserve"> Metazoa</v>
      </c>
      <c r="K2035" t="str">
        <f>VLOOKUP($B2035,SOCS_box_taxonomy!$B$2:$Z$948,8,0)</f>
        <v xml:space="preserve"> Chordata</v>
      </c>
      <c r="L2035" t="str">
        <f>VLOOKUP($B2035,SOCS_box_taxonomy!$B$2:$Z$948,9,0)</f>
        <v xml:space="preserve"> Craniata</v>
      </c>
      <c r="M2035" t="str">
        <f>VLOOKUP($B2035,SOCS_box_taxonomy!$B$2:$Z$948,10,0)</f>
        <v xml:space="preserve"> Vertebrata</v>
      </c>
      <c r="N2035" t="str">
        <f>VLOOKUP($B2035,SOCS_box_taxonomy!$B$2:$Z$948,11,0)</f>
        <v xml:space="preserve"> Euteleostomi</v>
      </c>
      <c r="O2035" t="str">
        <f>VLOOKUP($B2035,SOCS_box_taxonomy!$B$2:$Z$948,12,0)</f>
        <v>Actinopterygii</v>
      </c>
      <c r="P2035" t="str">
        <f>VLOOKUP($B2035,SOCS_box_taxonomy!$B$2:$Z$948,13,0)</f>
        <v xml:space="preserve"> Neopterygii</v>
      </c>
      <c r="Q2035" t="str">
        <f>VLOOKUP($B2035,SOCS_box_taxonomy!$B$2:$Z$948,14,0)</f>
        <v xml:space="preserve"> Teleostei</v>
      </c>
      <c r="R2035" t="str">
        <f>VLOOKUP($B2035,SOCS_box_taxonomy!$B$2:$Z$948,15,0)</f>
        <v xml:space="preserve"> Ostariophysi</v>
      </c>
      <c r="S2035" t="str">
        <f>VLOOKUP($B2035,SOCS_box_taxonomy!$B$2:$Z$948,16,0)</f>
        <v xml:space="preserve"> Cypriniformes</v>
      </c>
      <c r="T2035" t="str">
        <f>VLOOKUP($B2035,SOCS_box_taxonomy!$B$2:$Z$948,17,0)</f>
        <v>Cyprinidae</v>
      </c>
      <c r="U2035" t="str">
        <f>VLOOKUP($B2035,SOCS_box_taxonomy!$B$2:$Z$948,18,0)</f>
        <v xml:space="preserve"> Danio.</v>
      </c>
      <c r="V2035">
        <f>VLOOKUP($B2035,SOCS_box_taxonomy!$B$2:$Z$948,19,0)</f>
        <v>0</v>
      </c>
      <c r="W2035">
        <f>VLOOKUP($B2035,SOCS_box_taxonomy!$B$2:$Z$948,20,0)</f>
        <v>0</v>
      </c>
      <c r="X2035">
        <f>VLOOKUP($B2035,SOCS_box_taxonomy!$B$2:$Z$948,21,0)</f>
        <v>0</v>
      </c>
      <c r="Y2035">
        <f>VLOOKUP($B2035,SOCS_box_taxonomy!$B$2:$Z$948,22,0)</f>
        <v>0</v>
      </c>
    </row>
    <row r="2036" spans="1:26">
      <c r="A2036" t="s">
        <v>899</v>
      </c>
      <c r="B2036" t="s">
        <v>1950</v>
      </c>
      <c r="C2036">
        <v>563</v>
      </c>
      <c r="D2036" t="s">
        <v>1325</v>
      </c>
      <c r="E2036">
        <v>222</v>
      </c>
      <c r="F2036">
        <v>275</v>
      </c>
      <c r="G2036">
        <v>4200</v>
      </c>
      <c r="H2036" t="s">
        <v>1326</v>
      </c>
      <c r="I2036" t="str">
        <f>VLOOKUP($B2036,SOCS_box_taxonomy!$B$2:$Z$948,6,0)</f>
        <v>Eukaryota</v>
      </c>
      <c r="J2036" t="str">
        <f>VLOOKUP($B2036,SOCS_box_taxonomy!$B$2:$Z$948,7,0)</f>
        <v xml:space="preserve"> Metazoa</v>
      </c>
      <c r="K2036" t="str">
        <f>VLOOKUP($B2036,SOCS_box_taxonomy!$B$2:$Z$948,8,0)</f>
        <v xml:space="preserve"> Chordata</v>
      </c>
      <c r="L2036" t="str">
        <f>VLOOKUP($B2036,SOCS_box_taxonomy!$B$2:$Z$948,9,0)</f>
        <v xml:space="preserve"> Craniata</v>
      </c>
      <c r="M2036" t="str">
        <f>VLOOKUP($B2036,SOCS_box_taxonomy!$B$2:$Z$948,10,0)</f>
        <v xml:space="preserve"> Vertebrata</v>
      </c>
      <c r="N2036" t="str">
        <f>VLOOKUP($B2036,SOCS_box_taxonomy!$B$2:$Z$948,11,0)</f>
        <v xml:space="preserve"> Euteleostomi</v>
      </c>
      <c r="O2036" t="str">
        <f>VLOOKUP($B2036,SOCS_box_taxonomy!$B$2:$Z$948,12,0)</f>
        <v>Actinopterygii</v>
      </c>
      <c r="P2036" t="str">
        <f>VLOOKUP($B2036,SOCS_box_taxonomy!$B$2:$Z$948,13,0)</f>
        <v xml:space="preserve"> Neopterygii</v>
      </c>
      <c r="Q2036" t="str">
        <f>VLOOKUP($B2036,SOCS_box_taxonomy!$B$2:$Z$948,14,0)</f>
        <v xml:space="preserve"> Teleostei</v>
      </c>
      <c r="R2036" t="str">
        <f>VLOOKUP($B2036,SOCS_box_taxonomy!$B$2:$Z$948,15,0)</f>
        <v xml:space="preserve"> Ostariophysi</v>
      </c>
      <c r="S2036" t="str">
        <f>VLOOKUP($B2036,SOCS_box_taxonomy!$B$2:$Z$948,16,0)</f>
        <v xml:space="preserve"> Cypriniformes</v>
      </c>
      <c r="T2036" t="str">
        <f>VLOOKUP($B2036,SOCS_box_taxonomy!$B$2:$Z$948,17,0)</f>
        <v>Cyprinidae</v>
      </c>
      <c r="U2036" t="str">
        <f>VLOOKUP($B2036,SOCS_box_taxonomy!$B$2:$Z$948,18,0)</f>
        <v xml:space="preserve"> Danio.</v>
      </c>
      <c r="V2036">
        <f>VLOOKUP($B2036,SOCS_box_taxonomy!$B$2:$Z$948,19,0)</f>
        <v>0</v>
      </c>
      <c r="W2036">
        <f>VLOOKUP($B2036,SOCS_box_taxonomy!$B$2:$Z$948,20,0)</f>
        <v>0</v>
      </c>
      <c r="X2036">
        <f>VLOOKUP($B2036,SOCS_box_taxonomy!$B$2:$Z$948,21,0)</f>
        <v>0</v>
      </c>
      <c r="Y2036">
        <f>VLOOKUP($B2036,SOCS_box_taxonomy!$B$2:$Z$948,22,0)</f>
        <v>0</v>
      </c>
    </row>
    <row r="2037" spans="1:26">
      <c r="A2037" t="s">
        <v>899</v>
      </c>
      <c r="B2037" t="s">
        <v>1950</v>
      </c>
      <c r="C2037">
        <v>563</v>
      </c>
      <c r="D2037" t="s">
        <v>21</v>
      </c>
      <c r="E2037">
        <v>500</v>
      </c>
      <c r="F2037">
        <v>539</v>
      </c>
      <c r="G2037">
        <v>1016</v>
      </c>
      <c r="H2037" t="s">
        <v>1265</v>
      </c>
      <c r="I2037" t="str">
        <f>VLOOKUP($B2037,SOCS_box_taxonomy!$B$2:$Z$948,6,0)</f>
        <v>Eukaryota</v>
      </c>
      <c r="J2037" t="str">
        <f>VLOOKUP($B2037,SOCS_box_taxonomy!$B$2:$Z$948,7,0)</f>
        <v xml:space="preserve"> Metazoa</v>
      </c>
      <c r="K2037" t="str">
        <f>VLOOKUP($B2037,SOCS_box_taxonomy!$B$2:$Z$948,8,0)</f>
        <v xml:space="preserve"> Chordata</v>
      </c>
      <c r="L2037" t="str">
        <f>VLOOKUP($B2037,SOCS_box_taxonomy!$B$2:$Z$948,9,0)</f>
        <v xml:space="preserve"> Craniata</v>
      </c>
      <c r="M2037" t="str">
        <f>VLOOKUP($B2037,SOCS_box_taxonomy!$B$2:$Z$948,10,0)</f>
        <v xml:space="preserve"> Vertebrata</v>
      </c>
      <c r="N2037" t="str">
        <f>VLOOKUP($B2037,SOCS_box_taxonomy!$B$2:$Z$948,11,0)</f>
        <v xml:space="preserve"> Euteleostomi</v>
      </c>
      <c r="O2037" t="str">
        <f>VLOOKUP($B2037,SOCS_box_taxonomy!$B$2:$Z$948,12,0)</f>
        <v>Actinopterygii</v>
      </c>
      <c r="P2037" t="str">
        <f>VLOOKUP($B2037,SOCS_box_taxonomy!$B$2:$Z$948,13,0)</f>
        <v xml:space="preserve"> Neopterygii</v>
      </c>
      <c r="Q2037" t="str">
        <f>VLOOKUP($B2037,SOCS_box_taxonomy!$B$2:$Z$948,14,0)</f>
        <v xml:space="preserve"> Teleostei</v>
      </c>
      <c r="R2037" t="str">
        <f>VLOOKUP($B2037,SOCS_box_taxonomy!$B$2:$Z$948,15,0)</f>
        <v xml:space="preserve"> Ostariophysi</v>
      </c>
      <c r="S2037" t="str">
        <f>VLOOKUP($B2037,SOCS_box_taxonomy!$B$2:$Z$948,16,0)</f>
        <v xml:space="preserve"> Cypriniformes</v>
      </c>
      <c r="T2037" t="str">
        <f>VLOOKUP($B2037,SOCS_box_taxonomy!$B$2:$Z$948,17,0)</f>
        <v>Cyprinidae</v>
      </c>
      <c r="U2037" t="str">
        <f>VLOOKUP($B2037,SOCS_box_taxonomy!$B$2:$Z$948,18,0)</f>
        <v xml:space="preserve"> Danio.</v>
      </c>
      <c r="V2037">
        <f>VLOOKUP($B2037,SOCS_box_taxonomy!$B$2:$Z$948,19,0)</f>
        <v>0</v>
      </c>
      <c r="W2037">
        <f>VLOOKUP($B2037,SOCS_box_taxonomy!$B$2:$Z$948,20,0)</f>
        <v>0</v>
      </c>
      <c r="X2037">
        <f>VLOOKUP($B2037,SOCS_box_taxonomy!$B$2:$Z$948,21,0)</f>
        <v>0</v>
      </c>
      <c r="Y2037">
        <f>VLOOKUP($B2037,SOCS_box_taxonomy!$B$2:$Z$948,22,0)</f>
        <v>0</v>
      </c>
      <c r="Z2037">
        <f>$F2037-$E2037+1</f>
        <v>40</v>
      </c>
    </row>
    <row r="2038" spans="1:26">
      <c r="A2038" t="s">
        <v>900</v>
      </c>
      <c r="B2038" t="s">
        <v>1951</v>
      </c>
      <c r="C2038">
        <v>328</v>
      </c>
      <c r="D2038" t="s">
        <v>1319</v>
      </c>
      <c r="E2038">
        <v>101</v>
      </c>
      <c r="F2038">
        <v>133</v>
      </c>
      <c r="G2038">
        <v>5717</v>
      </c>
      <c r="H2038" t="s">
        <v>1320</v>
      </c>
      <c r="I2038" t="str">
        <f>VLOOKUP($B2038,SOCS_box_taxonomy!$B$2:$Z$948,6,0)</f>
        <v>Eukaryota</v>
      </c>
      <c r="J2038" t="str">
        <f>VLOOKUP($B2038,SOCS_box_taxonomy!$B$2:$Z$948,7,0)</f>
        <v xml:space="preserve"> Metazoa</v>
      </c>
      <c r="K2038" t="str">
        <f>VLOOKUP($B2038,SOCS_box_taxonomy!$B$2:$Z$948,8,0)</f>
        <v xml:space="preserve"> Chordata</v>
      </c>
      <c r="L2038" t="str">
        <f>VLOOKUP($B2038,SOCS_box_taxonomy!$B$2:$Z$948,9,0)</f>
        <v xml:space="preserve"> Craniata</v>
      </c>
      <c r="M2038" t="str">
        <f>VLOOKUP($B2038,SOCS_box_taxonomy!$B$2:$Z$948,10,0)</f>
        <v xml:space="preserve"> Vertebrata</v>
      </c>
      <c r="N2038" t="str">
        <f>VLOOKUP($B2038,SOCS_box_taxonomy!$B$2:$Z$948,11,0)</f>
        <v xml:space="preserve"> Euteleostomi</v>
      </c>
      <c r="O2038" t="str">
        <f>VLOOKUP($B2038,SOCS_box_taxonomy!$B$2:$Z$948,12,0)</f>
        <v>Actinopterygii</v>
      </c>
      <c r="P2038" t="str">
        <f>VLOOKUP($B2038,SOCS_box_taxonomy!$B$2:$Z$948,13,0)</f>
        <v xml:space="preserve"> Neopterygii</v>
      </c>
      <c r="Q2038" t="str">
        <f>VLOOKUP($B2038,SOCS_box_taxonomy!$B$2:$Z$948,14,0)</f>
        <v xml:space="preserve"> Teleostei</v>
      </c>
      <c r="R2038" t="str">
        <f>VLOOKUP($B2038,SOCS_box_taxonomy!$B$2:$Z$948,15,0)</f>
        <v xml:space="preserve"> Ostariophysi</v>
      </c>
      <c r="S2038" t="str">
        <f>VLOOKUP($B2038,SOCS_box_taxonomy!$B$2:$Z$948,16,0)</f>
        <v xml:space="preserve"> Cypriniformes</v>
      </c>
      <c r="T2038" t="str">
        <f>VLOOKUP($B2038,SOCS_box_taxonomy!$B$2:$Z$948,17,0)</f>
        <v>Cyprinidae</v>
      </c>
      <c r="U2038" t="str">
        <f>VLOOKUP($B2038,SOCS_box_taxonomy!$B$2:$Z$948,18,0)</f>
        <v xml:space="preserve"> Danio.</v>
      </c>
      <c r="V2038">
        <f>VLOOKUP($B2038,SOCS_box_taxonomy!$B$2:$Z$948,19,0)</f>
        <v>0</v>
      </c>
      <c r="W2038">
        <f>VLOOKUP($B2038,SOCS_box_taxonomy!$B$2:$Z$948,20,0)</f>
        <v>0</v>
      </c>
      <c r="X2038">
        <f>VLOOKUP($B2038,SOCS_box_taxonomy!$B$2:$Z$948,21,0)</f>
        <v>0</v>
      </c>
      <c r="Y2038">
        <f>VLOOKUP($B2038,SOCS_box_taxonomy!$B$2:$Z$948,22,0)</f>
        <v>0</v>
      </c>
    </row>
    <row r="2039" spans="1:26">
      <c r="A2039" t="s">
        <v>900</v>
      </c>
      <c r="B2039" t="s">
        <v>1951</v>
      </c>
      <c r="C2039">
        <v>328</v>
      </c>
      <c r="D2039" t="s">
        <v>1269</v>
      </c>
      <c r="E2039">
        <v>171</v>
      </c>
      <c r="F2039">
        <v>262</v>
      </c>
      <c r="G2039">
        <v>64467</v>
      </c>
      <c r="H2039" t="s">
        <v>1270</v>
      </c>
      <c r="I2039" t="str">
        <f>VLOOKUP($B2039,SOCS_box_taxonomy!$B$2:$Z$948,6,0)</f>
        <v>Eukaryota</v>
      </c>
      <c r="J2039" t="str">
        <f>VLOOKUP($B2039,SOCS_box_taxonomy!$B$2:$Z$948,7,0)</f>
        <v xml:space="preserve"> Metazoa</v>
      </c>
      <c r="K2039" t="str">
        <f>VLOOKUP($B2039,SOCS_box_taxonomy!$B$2:$Z$948,8,0)</f>
        <v xml:space="preserve"> Chordata</v>
      </c>
      <c r="L2039" t="str">
        <f>VLOOKUP($B2039,SOCS_box_taxonomy!$B$2:$Z$948,9,0)</f>
        <v xml:space="preserve"> Craniata</v>
      </c>
      <c r="M2039" t="str">
        <f>VLOOKUP($B2039,SOCS_box_taxonomy!$B$2:$Z$948,10,0)</f>
        <v xml:space="preserve"> Vertebrata</v>
      </c>
      <c r="N2039" t="str">
        <f>VLOOKUP($B2039,SOCS_box_taxonomy!$B$2:$Z$948,11,0)</f>
        <v xml:space="preserve"> Euteleostomi</v>
      </c>
      <c r="O2039" t="str">
        <f>VLOOKUP($B2039,SOCS_box_taxonomy!$B$2:$Z$948,12,0)</f>
        <v>Actinopterygii</v>
      </c>
      <c r="P2039" t="str">
        <f>VLOOKUP($B2039,SOCS_box_taxonomy!$B$2:$Z$948,13,0)</f>
        <v xml:space="preserve"> Neopterygii</v>
      </c>
      <c r="Q2039" t="str">
        <f>VLOOKUP($B2039,SOCS_box_taxonomy!$B$2:$Z$948,14,0)</f>
        <v xml:space="preserve"> Teleostei</v>
      </c>
      <c r="R2039" t="str">
        <f>VLOOKUP($B2039,SOCS_box_taxonomy!$B$2:$Z$948,15,0)</f>
        <v xml:space="preserve"> Ostariophysi</v>
      </c>
      <c r="S2039" t="str">
        <f>VLOOKUP($B2039,SOCS_box_taxonomy!$B$2:$Z$948,16,0)</f>
        <v xml:space="preserve"> Cypriniformes</v>
      </c>
      <c r="T2039" t="str">
        <f>VLOOKUP($B2039,SOCS_box_taxonomy!$B$2:$Z$948,17,0)</f>
        <v>Cyprinidae</v>
      </c>
      <c r="U2039" t="str">
        <f>VLOOKUP($B2039,SOCS_box_taxonomy!$B$2:$Z$948,18,0)</f>
        <v xml:space="preserve"> Danio.</v>
      </c>
      <c r="V2039">
        <f>VLOOKUP($B2039,SOCS_box_taxonomy!$B$2:$Z$948,19,0)</f>
        <v>0</v>
      </c>
      <c r="W2039">
        <f>VLOOKUP($B2039,SOCS_box_taxonomy!$B$2:$Z$948,20,0)</f>
        <v>0</v>
      </c>
      <c r="X2039">
        <f>VLOOKUP($B2039,SOCS_box_taxonomy!$B$2:$Z$948,21,0)</f>
        <v>0</v>
      </c>
      <c r="Y2039">
        <f>VLOOKUP($B2039,SOCS_box_taxonomy!$B$2:$Z$948,22,0)</f>
        <v>0</v>
      </c>
    </row>
    <row r="2040" spans="1:26">
      <c r="A2040" t="s">
        <v>900</v>
      </c>
      <c r="B2040" t="s">
        <v>1951</v>
      </c>
      <c r="C2040">
        <v>328</v>
      </c>
      <c r="D2040" t="s">
        <v>1269</v>
      </c>
      <c r="E2040">
        <v>73</v>
      </c>
      <c r="F2040">
        <v>165</v>
      </c>
      <c r="G2040">
        <v>64467</v>
      </c>
      <c r="H2040" t="s">
        <v>1270</v>
      </c>
      <c r="I2040" t="str">
        <f>VLOOKUP($B2040,SOCS_box_taxonomy!$B$2:$Z$948,6,0)</f>
        <v>Eukaryota</v>
      </c>
      <c r="J2040" t="str">
        <f>VLOOKUP($B2040,SOCS_box_taxonomy!$B$2:$Z$948,7,0)</f>
        <v xml:space="preserve"> Metazoa</v>
      </c>
      <c r="K2040" t="str">
        <f>VLOOKUP($B2040,SOCS_box_taxonomy!$B$2:$Z$948,8,0)</f>
        <v xml:space="preserve"> Chordata</v>
      </c>
      <c r="L2040" t="str">
        <f>VLOOKUP($B2040,SOCS_box_taxonomy!$B$2:$Z$948,9,0)</f>
        <v xml:space="preserve"> Craniata</v>
      </c>
      <c r="M2040" t="str">
        <f>VLOOKUP($B2040,SOCS_box_taxonomy!$B$2:$Z$948,10,0)</f>
        <v xml:space="preserve"> Vertebrata</v>
      </c>
      <c r="N2040" t="str">
        <f>VLOOKUP($B2040,SOCS_box_taxonomy!$B$2:$Z$948,11,0)</f>
        <v xml:space="preserve"> Euteleostomi</v>
      </c>
      <c r="O2040" t="str">
        <f>VLOOKUP($B2040,SOCS_box_taxonomy!$B$2:$Z$948,12,0)</f>
        <v>Actinopterygii</v>
      </c>
      <c r="P2040" t="str">
        <f>VLOOKUP($B2040,SOCS_box_taxonomy!$B$2:$Z$948,13,0)</f>
        <v xml:space="preserve"> Neopterygii</v>
      </c>
      <c r="Q2040" t="str">
        <f>VLOOKUP($B2040,SOCS_box_taxonomy!$B$2:$Z$948,14,0)</f>
        <v xml:space="preserve"> Teleostei</v>
      </c>
      <c r="R2040" t="str">
        <f>VLOOKUP($B2040,SOCS_box_taxonomy!$B$2:$Z$948,15,0)</f>
        <v xml:space="preserve"> Ostariophysi</v>
      </c>
      <c r="S2040" t="str">
        <f>VLOOKUP($B2040,SOCS_box_taxonomy!$B$2:$Z$948,16,0)</f>
        <v xml:space="preserve"> Cypriniformes</v>
      </c>
      <c r="T2040" t="str">
        <f>VLOOKUP($B2040,SOCS_box_taxonomy!$B$2:$Z$948,17,0)</f>
        <v>Cyprinidae</v>
      </c>
      <c r="U2040" t="str">
        <f>VLOOKUP($B2040,SOCS_box_taxonomy!$B$2:$Z$948,18,0)</f>
        <v xml:space="preserve"> Danio.</v>
      </c>
      <c r="V2040">
        <f>VLOOKUP($B2040,SOCS_box_taxonomy!$B$2:$Z$948,19,0)</f>
        <v>0</v>
      </c>
      <c r="W2040">
        <f>VLOOKUP($B2040,SOCS_box_taxonomy!$B$2:$Z$948,20,0)</f>
        <v>0</v>
      </c>
      <c r="X2040">
        <f>VLOOKUP($B2040,SOCS_box_taxonomy!$B$2:$Z$948,21,0)</f>
        <v>0</v>
      </c>
      <c r="Y2040">
        <f>VLOOKUP($B2040,SOCS_box_taxonomy!$B$2:$Z$948,22,0)</f>
        <v>0</v>
      </c>
    </row>
    <row r="2041" spans="1:26">
      <c r="A2041" t="s">
        <v>900</v>
      </c>
      <c r="B2041" t="s">
        <v>1951</v>
      </c>
      <c r="C2041">
        <v>328</v>
      </c>
      <c r="D2041" t="s">
        <v>21</v>
      </c>
      <c r="E2041">
        <v>289</v>
      </c>
      <c r="F2041">
        <v>328</v>
      </c>
      <c r="G2041">
        <v>1016</v>
      </c>
      <c r="H2041" t="s">
        <v>1265</v>
      </c>
      <c r="I2041" t="str">
        <f>VLOOKUP($B2041,SOCS_box_taxonomy!$B$2:$Z$948,6,0)</f>
        <v>Eukaryota</v>
      </c>
      <c r="J2041" t="str">
        <f>VLOOKUP($B2041,SOCS_box_taxonomy!$B$2:$Z$948,7,0)</f>
        <v xml:space="preserve"> Metazoa</v>
      </c>
      <c r="K2041" t="str">
        <f>VLOOKUP($B2041,SOCS_box_taxonomy!$B$2:$Z$948,8,0)</f>
        <v xml:space="preserve"> Chordata</v>
      </c>
      <c r="L2041" t="str">
        <f>VLOOKUP($B2041,SOCS_box_taxonomy!$B$2:$Z$948,9,0)</f>
        <v xml:space="preserve"> Craniata</v>
      </c>
      <c r="M2041" t="str">
        <f>VLOOKUP($B2041,SOCS_box_taxonomy!$B$2:$Z$948,10,0)</f>
        <v xml:space="preserve"> Vertebrata</v>
      </c>
      <c r="N2041" t="str">
        <f>VLOOKUP($B2041,SOCS_box_taxonomy!$B$2:$Z$948,11,0)</f>
        <v xml:space="preserve"> Euteleostomi</v>
      </c>
      <c r="O2041" t="str">
        <f>VLOOKUP($B2041,SOCS_box_taxonomy!$B$2:$Z$948,12,0)</f>
        <v>Actinopterygii</v>
      </c>
      <c r="P2041" t="str">
        <f>VLOOKUP($B2041,SOCS_box_taxonomy!$B$2:$Z$948,13,0)</f>
        <v xml:space="preserve"> Neopterygii</v>
      </c>
      <c r="Q2041" t="str">
        <f>VLOOKUP($B2041,SOCS_box_taxonomy!$B$2:$Z$948,14,0)</f>
        <v xml:space="preserve"> Teleostei</v>
      </c>
      <c r="R2041" t="str">
        <f>VLOOKUP($B2041,SOCS_box_taxonomy!$B$2:$Z$948,15,0)</f>
        <v xml:space="preserve"> Ostariophysi</v>
      </c>
      <c r="S2041" t="str">
        <f>VLOOKUP($B2041,SOCS_box_taxonomy!$B$2:$Z$948,16,0)</f>
        <v xml:space="preserve"> Cypriniformes</v>
      </c>
      <c r="T2041" t="str">
        <f>VLOOKUP($B2041,SOCS_box_taxonomy!$B$2:$Z$948,17,0)</f>
        <v>Cyprinidae</v>
      </c>
      <c r="U2041" t="str">
        <f>VLOOKUP($B2041,SOCS_box_taxonomy!$B$2:$Z$948,18,0)</f>
        <v xml:space="preserve"> Danio.</v>
      </c>
      <c r="V2041">
        <f>VLOOKUP($B2041,SOCS_box_taxonomy!$B$2:$Z$948,19,0)</f>
        <v>0</v>
      </c>
      <c r="W2041">
        <f>VLOOKUP($B2041,SOCS_box_taxonomy!$B$2:$Z$948,20,0)</f>
        <v>0</v>
      </c>
      <c r="X2041">
        <f>VLOOKUP($B2041,SOCS_box_taxonomy!$B$2:$Z$948,21,0)</f>
        <v>0</v>
      </c>
      <c r="Y2041">
        <f>VLOOKUP($B2041,SOCS_box_taxonomy!$B$2:$Z$948,22,0)</f>
        <v>0</v>
      </c>
      <c r="Z2041">
        <f>$F2041-$E2041+1</f>
        <v>40</v>
      </c>
    </row>
    <row r="2042" spans="1:26">
      <c r="A2042" t="s">
        <v>901</v>
      </c>
      <c r="B2042" t="s">
        <v>1952</v>
      </c>
      <c r="C2042">
        <v>465</v>
      </c>
      <c r="D2042" t="s">
        <v>1269</v>
      </c>
      <c r="E2042">
        <v>127</v>
      </c>
      <c r="F2042">
        <v>220</v>
      </c>
      <c r="G2042">
        <v>64467</v>
      </c>
      <c r="H2042" t="s">
        <v>1270</v>
      </c>
      <c r="I2042" t="str">
        <f>VLOOKUP($B2042,SOCS_box_taxonomy!$B$2:$Z$948,6,0)</f>
        <v>Eukaryota</v>
      </c>
      <c r="J2042" t="str">
        <f>VLOOKUP($B2042,SOCS_box_taxonomy!$B$2:$Z$948,7,0)</f>
        <v xml:space="preserve"> Metazoa</v>
      </c>
      <c r="K2042" t="str">
        <f>VLOOKUP($B2042,SOCS_box_taxonomy!$B$2:$Z$948,8,0)</f>
        <v xml:space="preserve"> Chordata</v>
      </c>
      <c r="L2042" t="str">
        <f>VLOOKUP($B2042,SOCS_box_taxonomy!$B$2:$Z$948,9,0)</f>
        <v xml:space="preserve"> Craniata</v>
      </c>
      <c r="M2042" t="str">
        <f>VLOOKUP($B2042,SOCS_box_taxonomy!$B$2:$Z$948,10,0)</f>
        <v xml:space="preserve"> Vertebrata</v>
      </c>
      <c r="N2042" t="str">
        <f>VLOOKUP($B2042,SOCS_box_taxonomy!$B$2:$Z$948,11,0)</f>
        <v xml:space="preserve"> Euteleostomi</v>
      </c>
      <c r="O2042" t="str">
        <f>VLOOKUP($B2042,SOCS_box_taxonomy!$B$2:$Z$948,12,0)</f>
        <v>Actinopterygii</v>
      </c>
      <c r="P2042" t="str">
        <f>VLOOKUP($B2042,SOCS_box_taxonomy!$B$2:$Z$948,13,0)</f>
        <v xml:space="preserve"> Neopterygii</v>
      </c>
      <c r="Q2042" t="str">
        <f>VLOOKUP($B2042,SOCS_box_taxonomy!$B$2:$Z$948,14,0)</f>
        <v xml:space="preserve"> Teleostei</v>
      </c>
      <c r="R2042" t="str">
        <f>VLOOKUP($B2042,SOCS_box_taxonomy!$B$2:$Z$948,15,0)</f>
        <v xml:space="preserve"> Ostariophysi</v>
      </c>
      <c r="S2042" t="str">
        <f>VLOOKUP($B2042,SOCS_box_taxonomy!$B$2:$Z$948,16,0)</f>
        <v xml:space="preserve"> Cypriniformes</v>
      </c>
      <c r="T2042" t="str">
        <f>VLOOKUP($B2042,SOCS_box_taxonomy!$B$2:$Z$948,17,0)</f>
        <v>Cyprinidae</v>
      </c>
      <c r="U2042" t="str">
        <f>VLOOKUP($B2042,SOCS_box_taxonomy!$B$2:$Z$948,18,0)</f>
        <v xml:space="preserve"> Danio.</v>
      </c>
      <c r="V2042">
        <f>VLOOKUP($B2042,SOCS_box_taxonomy!$B$2:$Z$948,19,0)</f>
        <v>0</v>
      </c>
      <c r="W2042">
        <f>VLOOKUP($B2042,SOCS_box_taxonomy!$B$2:$Z$948,20,0)</f>
        <v>0</v>
      </c>
      <c r="X2042">
        <f>VLOOKUP($B2042,SOCS_box_taxonomy!$B$2:$Z$948,21,0)</f>
        <v>0</v>
      </c>
      <c r="Y2042">
        <f>VLOOKUP($B2042,SOCS_box_taxonomy!$B$2:$Z$948,22,0)</f>
        <v>0</v>
      </c>
    </row>
    <row r="2043" spans="1:26">
      <c r="A2043" t="s">
        <v>901</v>
      </c>
      <c r="B2043" t="s">
        <v>1952</v>
      </c>
      <c r="C2043">
        <v>465</v>
      </c>
      <c r="D2043" t="s">
        <v>1269</v>
      </c>
      <c r="E2043">
        <v>192</v>
      </c>
      <c r="F2043">
        <v>275</v>
      </c>
      <c r="G2043">
        <v>64467</v>
      </c>
      <c r="H2043" t="s">
        <v>1270</v>
      </c>
      <c r="I2043" t="str">
        <f>VLOOKUP($B2043,SOCS_box_taxonomy!$B$2:$Z$948,6,0)</f>
        <v>Eukaryota</v>
      </c>
      <c r="J2043" t="str">
        <f>VLOOKUP($B2043,SOCS_box_taxonomy!$B$2:$Z$948,7,0)</f>
        <v xml:space="preserve"> Metazoa</v>
      </c>
      <c r="K2043" t="str">
        <f>VLOOKUP($B2043,SOCS_box_taxonomy!$B$2:$Z$948,8,0)</f>
        <v xml:space="preserve"> Chordata</v>
      </c>
      <c r="L2043" t="str">
        <f>VLOOKUP($B2043,SOCS_box_taxonomy!$B$2:$Z$948,9,0)</f>
        <v xml:space="preserve"> Craniata</v>
      </c>
      <c r="M2043" t="str">
        <f>VLOOKUP($B2043,SOCS_box_taxonomy!$B$2:$Z$948,10,0)</f>
        <v xml:space="preserve"> Vertebrata</v>
      </c>
      <c r="N2043" t="str">
        <f>VLOOKUP($B2043,SOCS_box_taxonomy!$B$2:$Z$948,11,0)</f>
        <v xml:space="preserve"> Euteleostomi</v>
      </c>
      <c r="O2043" t="str">
        <f>VLOOKUP($B2043,SOCS_box_taxonomy!$B$2:$Z$948,12,0)</f>
        <v>Actinopterygii</v>
      </c>
      <c r="P2043" t="str">
        <f>VLOOKUP($B2043,SOCS_box_taxonomy!$B$2:$Z$948,13,0)</f>
        <v xml:space="preserve"> Neopterygii</v>
      </c>
      <c r="Q2043" t="str">
        <f>VLOOKUP($B2043,SOCS_box_taxonomy!$B$2:$Z$948,14,0)</f>
        <v xml:space="preserve"> Teleostei</v>
      </c>
      <c r="R2043" t="str">
        <f>VLOOKUP($B2043,SOCS_box_taxonomy!$B$2:$Z$948,15,0)</f>
        <v xml:space="preserve"> Ostariophysi</v>
      </c>
      <c r="S2043" t="str">
        <f>VLOOKUP($B2043,SOCS_box_taxonomy!$B$2:$Z$948,16,0)</f>
        <v xml:space="preserve"> Cypriniformes</v>
      </c>
      <c r="T2043" t="str">
        <f>VLOOKUP($B2043,SOCS_box_taxonomy!$B$2:$Z$948,17,0)</f>
        <v>Cyprinidae</v>
      </c>
      <c r="U2043" t="str">
        <f>VLOOKUP($B2043,SOCS_box_taxonomy!$B$2:$Z$948,18,0)</f>
        <v xml:space="preserve"> Danio.</v>
      </c>
      <c r="V2043">
        <f>VLOOKUP($B2043,SOCS_box_taxonomy!$B$2:$Z$948,19,0)</f>
        <v>0</v>
      </c>
      <c r="W2043">
        <f>VLOOKUP($B2043,SOCS_box_taxonomy!$B$2:$Z$948,20,0)</f>
        <v>0</v>
      </c>
      <c r="X2043">
        <f>VLOOKUP($B2043,SOCS_box_taxonomy!$B$2:$Z$948,21,0)</f>
        <v>0</v>
      </c>
      <c r="Y2043">
        <f>VLOOKUP($B2043,SOCS_box_taxonomy!$B$2:$Z$948,22,0)</f>
        <v>0</v>
      </c>
    </row>
    <row r="2044" spans="1:26">
      <c r="A2044" t="s">
        <v>901</v>
      </c>
      <c r="B2044" t="s">
        <v>1952</v>
      </c>
      <c r="C2044">
        <v>465</v>
      </c>
      <c r="D2044" t="s">
        <v>1269</v>
      </c>
      <c r="E2044">
        <v>267</v>
      </c>
      <c r="F2044">
        <v>366</v>
      </c>
      <c r="G2044">
        <v>64467</v>
      </c>
      <c r="H2044" t="s">
        <v>1270</v>
      </c>
      <c r="I2044" t="str">
        <f>VLOOKUP($B2044,SOCS_box_taxonomy!$B$2:$Z$948,6,0)</f>
        <v>Eukaryota</v>
      </c>
      <c r="J2044" t="str">
        <f>VLOOKUP($B2044,SOCS_box_taxonomy!$B$2:$Z$948,7,0)</f>
        <v xml:space="preserve"> Metazoa</v>
      </c>
      <c r="K2044" t="str">
        <f>VLOOKUP($B2044,SOCS_box_taxonomy!$B$2:$Z$948,8,0)</f>
        <v xml:space="preserve"> Chordata</v>
      </c>
      <c r="L2044" t="str">
        <f>VLOOKUP($B2044,SOCS_box_taxonomy!$B$2:$Z$948,9,0)</f>
        <v xml:space="preserve"> Craniata</v>
      </c>
      <c r="M2044" t="str">
        <f>VLOOKUP($B2044,SOCS_box_taxonomy!$B$2:$Z$948,10,0)</f>
        <v xml:space="preserve"> Vertebrata</v>
      </c>
      <c r="N2044" t="str">
        <f>VLOOKUP($B2044,SOCS_box_taxonomy!$B$2:$Z$948,11,0)</f>
        <v xml:space="preserve"> Euteleostomi</v>
      </c>
      <c r="O2044" t="str">
        <f>VLOOKUP($B2044,SOCS_box_taxonomy!$B$2:$Z$948,12,0)</f>
        <v>Actinopterygii</v>
      </c>
      <c r="P2044" t="str">
        <f>VLOOKUP($B2044,SOCS_box_taxonomy!$B$2:$Z$948,13,0)</f>
        <v xml:space="preserve"> Neopterygii</v>
      </c>
      <c r="Q2044" t="str">
        <f>VLOOKUP($B2044,SOCS_box_taxonomy!$B$2:$Z$948,14,0)</f>
        <v xml:space="preserve"> Teleostei</v>
      </c>
      <c r="R2044" t="str">
        <f>VLOOKUP($B2044,SOCS_box_taxonomy!$B$2:$Z$948,15,0)</f>
        <v xml:space="preserve"> Ostariophysi</v>
      </c>
      <c r="S2044" t="str">
        <f>VLOOKUP($B2044,SOCS_box_taxonomy!$B$2:$Z$948,16,0)</f>
        <v xml:space="preserve"> Cypriniformes</v>
      </c>
      <c r="T2044" t="str">
        <f>VLOOKUP($B2044,SOCS_box_taxonomy!$B$2:$Z$948,17,0)</f>
        <v>Cyprinidae</v>
      </c>
      <c r="U2044" t="str">
        <f>VLOOKUP($B2044,SOCS_box_taxonomy!$B$2:$Z$948,18,0)</f>
        <v xml:space="preserve"> Danio.</v>
      </c>
      <c r="V2044">
        <f>VLOOKUP($B2044,SOCS_box_taxonomy!$B$2:$Z$948,19,0)</f>
        <v>0</v>
      </c>
      <c r="W2044">
        <f>VLOOKUP($B2044,SOCS_box_taxonomy!$B$2:$Z$948,20,0)</f>
        <v>0</v>
      </c>
      <c r="X2044">
        <f>VLOOKUP($B2044,SOCS_box_taxonomy!$B$2:$Z$948,21,0)</f>
        <v>0</v>
      </c>
      <c r="Y2044">
        <f>VLOOKUP($B2044,SOCS_box_taxonomy!$B$2:$Z$948,22,0)</f>
        <v>0</v>
      </c>
    </row>
    <row r="2045" spans="1:26">
      <c r="A2045" t="s">
        <v>901</v>
      </c>
      <c r="B2045" t="s">
        <v>1952</v>
      </c>
      <c r="C2045">
        <v>465</v>
      </c>
      <c r="D2045" t="s">
        <v>1269</v>
      </c>
      <c r="E2045">
        <v>73</v>
      </c>
      <c r="F2045">
        <v>187</v>
      </c>
      <c r="G2045">
        <v>64467</v>
      </c>
      <c r="H2045" t="s">
        <v>1270</v>
      </c>
      <c r="I2045" t="str">
        <f>VLOOKUP($B2045,SOCS_box_taxonomy!$B$2:$Z$948,6,0)</f>
        <v>Eukaryota</v>
      </c>
      <c r="J2045" t="str">
        <f>VLOOKUP($B2045,SOCS_box_taxonomy!$B$2:$Z$948,7,0)</f>
        <v xml:space="preserve"> Metazoa</v>
      </c>
      <c r="K2045" t="str">
        <f>VLOOKUP($B2045,SOCS_box_taxonomy!$B$2:$Z$948,8,0)</f>
        <v xml:space="preserve"> Chordata</v>
      </c>
      <c r="L2045" t="str">
        <f>VLOOKUP($B2045,SOCS_box_taxonomy!$B$2:$Z$948,9,0)</f>
        <v xml:space="preserve"> Craniata</v>
      </c>
      <c r="M2045" t="str">
        <f>VLOOKUP($B2045,SOCS_box_taxonomy!$B$2:$Z$948,10,0)</f>
        <v xml:space="preserve"> Vertebrata</v>
      </c>
      <c r="N2045" t="str">
        <f>VLOOKUP($B2045,SOCS_box_taxonomy!$B$2:$Z$948,11,0)</f>
        <v xml:space="preserve"> Euteleostomi</v>
      </c>
      <c r="O2045" t="str">
        <f>VLOOKUP($B2045,SOCS_box_taxonomy!$B$2:$Z$948,12,0)</f>
        <v>Actinopterygii</v>
      </c>
      <c r="P2045" t="str">
        <f>VLOOKUP($B2045,SOCS_box_taxonomy!$B$2:$Z$948,13,0)</f>
        <v xml:space="preserve"> Neopterygii</v>
      </c>
      <c r="Q2045" t="str">
        <f>VLOOKUP($B2045,SOCS_box_taxonomy!$B$2:$Z$948,14,0)</f>
        <v xml:space="preserve"> Teleostei</v>
      </c>
      <c r="R2045" t="str">
        <f>VLOOKUP($B2045,SOCS_box_taxonomy!$B$2:$Z$948,15,0)</f>
        <v xml:space="preserve"> Ostariophysi</v>
      </c>
      <c r="S2045" t="str">
        <f>VLOOKUP($B2045,SOCS_box_taxonomy!$B$2:$Z$948,16,0)</f>
        <v xml:space="preserve"> Cypriniformes</v>
      </c>
      <c r="T2045" t="str">
        <f>VLOOKUP($B2045,SOCS_box_taxonomy!$B$2:$Z$948,17,0)</f>
        <v>Cyprinidae</v>
      </c>
      <c r="U2045" t="str">
        <f>VLOOKUP($B2045,SOCS_box_taxonomy!$B$2:$Z$948,18,0)</f>
        <v xml:space="preserve"> Danio.</v>
      </c>
      <c r="V2045">
        <f>VLOOKUP($B2045,SOCS_box_taxonomy!$B$2:$Z$948,19,0)</f>
        <v>0</v>
      </c>
      <c r="W2045">
        <f>VLOOKUP($B2045,SOCS_box_taxonomy!$B$2:$Z$948,20,0)</f>
        <v>0</v>
      </c>
      <c r="X2045">
        <f>VLOOKUP($B2045,SOCS_box_taxonomy!$B$2:$Z$948,21,0)</f>
        <v>0</v>
      </c>
      <c r="Y2045">
        <f>VLOOKUP($B2045,SOCS_box_taxonomy!$B$2:$Z$948,22,0)</f>
        <v>0</v>
      </c>
    </row>
    <row r="2046" spans="1:26">
      <c r="A2046" t="s">
        <v>901</v>
      </c>
      <c r="B2046" t="s">
        <v>1952</v>
      </c>
      <c r="C2046">
        <v>465</v>
      </c>
      <c r="D2046" t="s">
        <v>21</v>
      </c>
      <c r="E2046">
        <v>420</v>
      </c>
      <c r="F2046">
        <v>460</v>
      </c>
      <c r="G2046">
        <v>1016</v>
      </c>
      <c r="H2046" t="s">
        <v>1265</v>
      </c>
      <c r="I2046" t="str">
        <f>VLOOKUP($B2046,SOCS_box_taxonomy!$B$2:$Z$948,6,0)</f>
        <v>Eukaryota</v>
      </c>
      <c r="J2046" t="str">
        <f>VLOOKUP($B2046,SOCS_box_taxonomy!$B$2:$Z$948,7,0)</f>
        <v xml:space="preserve"> Metazoa</v>
      </c>
      <c r="K2046" t="str">
        <f>VLOOKUP($B2046,SOCS_box_taxonomy!$B$2:$Z$948,8,0)</f>
        <v xml:space="preserve"> Chordata</v>
      </c>
      <c r="L2046" t="str">
        <f>VLOOKUP($B2046,SOCS_box_taxonomy!$B$2:$Z$948,9,0)</f>
        <v xml:space="preserve"> Craniata</v>
      </c>
      <c r="M2046" t="str">
        <f>VLOOKUP($B2046,SOCS_box_taxonomy!$B$2:$Z$948,10,0)</f>
        <v xml:space="preserve"> Vertebrata</v>
      </c>
      <c r="N2046" t="str">
        <f>VLOOKUP($B2046,SOCS_box_taxonomy!$B$2:$Z$948,11,0)</f>
        <v xml:space="preserve"> Euteleostomi</v>
      </c>
      <c r="O2046" t="str">
        <f>VLOOKUP($B2046,SOCS_box_taxonomy!$B$2:$Z$948,12,0)</f>
        <v>Actinopterygii</v>
      </c>
      <c r="P2046" t="str">
        <f>VLOOKUP($B2046,SOCS_box_taxonomy!$B$2:$Z$948,13,0)</f>
        <v xml:space="preserve"> Neopterygii</v>
      </c>
      <c r="Q2046" t="str">
        <f>VLOOKUP($B2046,SOCS_box_taxonomy!$B$2:$Z$948,14,0)</f>
        <v xml:space="preserve"> Teleostei</v>
      </c>
      <c r="R2046" t="str">
        <f>VLOOKUP($B2046,SOCS_box_taxonomy!$B$2:$Z$948,15,0)</f>
        <v xml:space="preserve"> Ostariophysi</v>
      </c>
      <c r="S2046" t="str">
        <f>VLOOKUP($B2046,SOCS_box_taxonomy!$B$2:$Z$948,16,0)</f>
        <v xml:space="preserve"> Cypriniformes</v>
      </c>
      <c r="T2046" t="str">
        <f>VLOOKUP($B2046,SOCS_box_taxonomy!$B$2:$Z$948,17,0)</f>
        <v>Cyprinidae</v>
      </c>
      <c r="U2046" t="str">
        <f>VLOOKUP($B2046,SOCS_box_taxonomy!$B$2:$Z$948,18,0)</f>
        <v xml:space="preserve"> Danio.</v>
      </c>
      <c r="V2046">
        <f>VLOOKUP($B2046,SOCS_box_taxonomy!$B$2:$Z$948,19,0)</f>
        <v>0</v>
      </c>
      <c r="W2046">
        <f>VLOOKUP($B2046,SOCS_box_taxonomy!$B$2:$Z$948,20,0)</f>
        <v>0</v>
      </c>
      <c r="X2046">
        <f>VLOOKUP($B2046,SOCS_box_taxonomy!$B$2:$Z$948,21,0)</f>
        <v>0</v>
      </c>
      <c r="Y2046">
        <f>VLOOKUP($B2046,SOCS_box_taxonomy!$B$2:$Z$948,22,0)</f>
        <v>0</v>
      </c>
      <c r="Z2046">
        <f>$F2046-$E2046+1</f>
        <v>41</v>
      </c>
    </row>
    <row r="2047" spans="1:26">
      <c r="A2047" t="s">
        <v>902</v>
      </c>
      <c r="B2047" t="s">
        <v>1953</v>
      </c>
      <c r="C2047">
        <v>348</v>
      </c>
      <c r="D2047" t="s">
        <v>1269</v>
      </c>
      <c r="E2047">
        <v>115</v>
      </c>
      <c r="F2047">
        <v>210</v>
      </c>
      <c r="G2047">
        <v>64467</v>
      </c>
      <c r="H2047" t="s">
        <v>1270</v>
      </c>
      <c r="I2047" t="str">
        <f>VLOOKUP($B2047,SOCS_box_taxonomy!$B$2:$Z$948,6,0)</f>
        <v>Eukaryota</v>
      </c>
      <c r="J2047" t="str">
        <f>VLOOKUP($B2047,SOCS_box_taxonomy!$B$2:$Z$948,7,0)</f>
        <v xml:space="preserve"> Metazoa</v>
      </c>
      <c r="K2047" t="str">
        <f>VLOOKUP($B2047,SOCS_box_taxonomy!$B$2:$Z$948,8,0)</f>
        <v xml:space="preserve"> Chordata</v>
      </c>
      <c r="L2047" t="str">
        <f>VLOOKUP($B2047,SOCS_box_taxonomy!$B$2:$Z$948,9,0)</f>
        <v xml:space="preserve"> Craniata</v>
      </c>
      <c r="M2047" t="str">
        <f>VLOOKUP($B2047,SOCS_box_taxonomy!$B$2:$Z$948,10,0)</f>
        <v xml:space="preserve"> Vertebrata</v>
      </c>
      <c r="N2047" t="str">
        <f>VLOOKUP($B2047,SOCS_box_taxonomy!$B$2:$Z$948,11,0)</f>
        <v xml:space="preserve"> Euteleostomi</v>
      </c>
      <c r="O2047" t="str">
        <f>VLOOKUP($B2047,SOCS_box_taxonomy!$B$2:$Z$948,12,0)</f>
        <v>Actinopterygii</v>
      </c>
      <c r="P2047" t="str">
        <f>VLOOKUP($B2047,SOCS_box_taxonomy!$B$2:$Z$948,13,0)</f>
        <v xml:space="preserve"> Neopterygii</v>
      </c>
      <c r="Q2047" t="str">
        <f>VLOOKUP($B2047,SOCS_box_taxonomy!$B$2:$Z$948,14,0)</f>
        <v xml:space="preserve"> Teleostei</v>
      </c>
      <c r="R2047" t="str">
        <f>VLOOKUP($B2047,SOCS_box_taxonomy!$B$2:$Z$948,15,0)</f>
        <v xml:space="preserve"> Ostariophysi</v>
      </c>
      <c r="S2047" t="str">
        <f>VLOOKUP($B2047,SOCS_box_taxonomy!$B$2:$Z$948,16,0)</f>
        <v xml:space="preserve"> Cypriniformes</v>
      </c>
      <c r="T2047" t="str">
        <f>VLOOKUP($B2047,SOCS_box_taxonomy!$B$2:$Z$948,17,0)</f>
        <v>Cyprinidae</v>
      </c>
      <c r="U2047" t="str">
        <f>VLOOKUP($B2047,SOCS_box_taxonomy!$B$2:$Z$948,18,0)</f>
        <v xml:space="preserve"> Danio.</v>
      </c>
      <c r="V2047">
        <f>VLOOKUP($B2047,SOCS_box_taxonomy!$B$2:$Z$948,19,0)</f>
        <v>0</v>
      </c>
      <c r="W2047">
        <f>VLOOKUP($B2047,SOCS_box_taxonomy!$B$2:$Z$948,20,0)</f>
        <v>0</v>
      </c>
      <c r="X2047">
        <f>VLOOKUP($B2047,SOCS_box_taxonomy!$B$2:$Z$948,21,0)</f>
        <v>0</v>
      </c>
      <c r="Y2047">
        <f>VLOOKUP($B2047,SOCS_box_taxonomy!$B$2:$Z$948,22,0)</f>
        <v>0</v>
      </c>
    </row>
    <row r="2048" spans="1:26">
      <c r="A2048" t="s">
        <v>902</v>
      </c>
      <c r="B2048" t="s">
        <v>1953</v>
      </c>
      <c r="C2048">
        <v>348</v>
      </c>
      <c r="D2048" t="s">
        <v>1269</v>
      </c>
      <c r="E2048">
        <v>17</v>
      </c>
      <c r="F2048">
        <v>107</v>
      </c>
      <c r="G2048">
        <v>64467</v>
      </c>
      <c r="H2048" t="s">
        <v>1270</v>
      </c>
      <c r="I2048" t="str">
        <f>VLOOKUP($B2048,SOCS_box_taxonomy!$B$2:$Z$948,6,0)</f>
        <v>Eukaryota</v>
      </c>
      <c r="J2048" t="str">
        <f>VLOOKUP($B2048,SOCS_box_taxonomy!$B$2:$Z$948,7,0)</f>
        <v xml:space="preserve"> Metazoa</v>
      </c>
      <c r="K2048" t="str">
        <f>VLOOKUP($B2048,SOCS_box_taxonomy!$B$2:$Z$948,8,0)</f>
        <v xml:space="preserve"> Chordata</v>
      </c>
      <c r="L2048" t="str">
        <f>VLOOKUP($B2048,SOCS_box_taxonomy!$B$2:$Z$948,9,0)</f>
        <v xml:space="preserve"> Craniata</v>
      </c>
      <c r="M2048" t="str">
        <f>VLOOKUP($B2048,SOCS_box_taxonomy!$B$2:$Z$948,10,0)</f>
        <v xml:space="preserve"> Vertebrata</v>
      </c>
      <c r="N2048" t="str">
        <f>VLOOKUP($B2048,SOCS_box_taxonomy!$B$2:$Z$948,11,0)</f>
        <v xml:space="preserve"> Euteleostomi</v>
      </c>
      <c r="O2048" t="str">
        <f>VLOOKUP($B2048,SOCS_box_taxonomy!$B$2:$Z$948,12,0)</f>
        <v>Actinopterygii</v>
      </c>
      <c r="P2048" t="str">
        <f>VLOOKUP($B2048,SOCS_box_taxonomy!$B$2:$Z$948,13,0)</f>
        <v xml:space="preserve"> Neopterygii</v>
      </c>
      <c r="Q2048" t="str">
        <f>VLOOKUP($B2048,SOCS_box_taxonomy!$B$2:$Z$948,14,0)</f>
        <v xml:space="preserve"> Teleostei</v>
      </c>
      <c r="R2048" t="str">
        <f>VLOOKUP($B2048,SOCS_box_taxonomy!$B$2:$Z$948,15,0)</f>
        <v xml:space="preserve"> Ostariophysi</v>
      </c>
      <c r="S2048" t="str">
        <f>VLOOKUP($B2048,SOCS_box_taxonomy!$B$2:$Z$948,16,0)</f>
        <v xml:space="preserve"> Cypriniformes</v>
      </c>
      <c r="T2048" t="str">
        <f>VLOOKUP($B2048,SOCS_box_taxonomy!$B$2:$Z$948,17,0)</f>
        <v>Cyprinidae</v>
      </c>
      <c r="U2048" t="str">
        <f>VLOOKUP($B2048,SOCS_box_taxonomy!$B$2:$Z$948,18,0)</f>
        <v xml:space="preserve"> Danio.</v>
      </c>
      <c r="V2048">
        <f>VLOOKUP($B2048,SOCS_box_taxonomy!$B$2:$Z$948,19,0)</f>
        <v>0</v>
      </c>
      <c r="W2048">
        <f>VLOOKUP($B2048,SOCS_box_taxonomy!$B$2:$Z$948,20,0)</f>
        <v>0</v>
      </c>
      <c r="X2048">
        <f>VLOOKUP($B2048,SOCS_box_taxonomy!$B$2:$Z$948,21,0)</f>
        <v>0</v>
      </c>
      <c r="Y2048">
        <f>VLOOKUP($B2048,SOCS_box_taxonomy!$B$2:$Z$948,22,0)</f>
        <v>0</v>
      </c>
    </row>
    <row r="2049" spans="1:26">
      <c r="A2049" t="s">
        <v>902</v>
      </c>
      <c r="B2049" t="s">
        <v>1953</v>
      </c>
      <c r="C2049">
        <v>348</v>
      </c>
      <c r="D2049" t="s">
        <v>1269</v>
      </c>
      <c r="E2049">
        <v>214</v>
      </c>
      <c r="F2049">
        <v>307</v>
      </c>
      <c r="G2049">
        <v>64467</v>
      </c>
      <c r="H2049" t="s">
        <v>1270</v>
      </c>
      <c r="I2049" t="str">
        <f>VLOOKUP($B2049,SOCS_box_taxonomy!$B$2:$Z$948,6,0)</f>
        <v>Eukaryota</v>
      </c>
      <c r="J2049" t="str">
        <f>VLOOKUP($B2049,SOCS_box_taxonomy!$B$2:$Z$948,7,0)</f>
        <v xml:space="preserve"> Metazoa</v>
      </c>
      <c r="K2049" t="str">
        <f>VLOOKUP($B2049,SOCS_box_taxonomy!$B$2:$Z$948,8,0)</f>
        <v xml:space="preserve"> Chordata</v>
      </c>
      <c r="L2049" t="str">
        <f>VLOOKUP($B2049,SOCS_box_taxonomy!$B$2:$Z$948,9,0)</f>
        <v xml:space="preserve"> Craniata</v>
      </c>
      <c r="M2049" t="str">
        <f>VLOOKUP($B2049,SOCS_box_taxonomy!$B$2:$Z$948,10,0)</f>
        <v xml:space="preserve"> Vertebrata</v>
      </c>
      <c r="N2049" t="str">
        <f>VLOOKUP($B2049,SOCS_box_taxonomy!$B$2:$Z$948,11,0)</f>
        <v xml:space="preserve"> Euteleostomi</v>
      </c>
      <c r="O2049" t="str">
        <f>VLOOKUP($B2049,SOCS_box_taxonomy!$B$2:$Z$948,12,0)</f>
        <v>Actinopterygii</v>
      </c>
      <c r="P2049" t="str">
        <f>VLOOKUP($B2049,SOCS_box_taxonomy!$B$2:$Z$948,13,0)</f>
        <v xml:space="preserve"> Neopterygii</v>
      </c>
      <c r="Q2049" t="str">
        <f>VLOOKUP($B2049,SOCS_box_taxonomy!$B$2:$Z$948,14,0)</f>
        <v xml:space="preserve"> Teleostei</v>
      </c>
      <c r="R2049" t="str">
        <f>VLOOKUP($B2049,SOCS_box_taxonomy!$B$2:$Z$948,15,0)</f>
        <v xml:space="preserve"> Ostariophysi</v>
      </c>
      <c r="S2049" t="str">
        <f>VLOOKUP($B2049,SOCS_box_taxonomy!$B$2:$Z$948,16,0)</f>
        <v xml:space="preserve"> Cypriniformes</v>
      </c>
      <c r="T2049" t="str">
        <f>VLOOKUP($B2049,SOCS_box_taxonomy!$B$2:$Z$948,17,0)</f>
        <v>Cyprinidae</v>
      </c>
      <c r="U2049" t="str">
        <f>VLOOKUP($B2049,SOCS_box_taxonomy!$B$2:$Z$948,18,0)</f>
        <v xml:space="preserve"> Danio.</v>
      </c>
      <c r="V2049">
        <f>VLOOKUP($B2049,SOCS_box_taxonomy!$B$2:$Z$948,19,0)</f>
        <v>0</v>
      </c>
      <c r="W2049">
        <f>VLOOKUP($B2049,SOCS_box_taxonomy!$B$2:$Z$948,20,0)</f>
        <v>0</v>
      </c>
      <c r="X2049">
        <f>VLOOKUP($B2049,SOCS_box_taxonomy!$B$2:$Z$948,21,0)</f>
        <v>0</v>
      </c>
      <c r="Y2049">
        <f>VLOOKUP($B2049,SOCS_box_taxonomy!$B$2:$Z$948,22,0)</f>
        <v>0</v>
      </c>
    </row>
    <row r="2050" spans="1:26">
      <c r="A2050" t="s">
        <v>902</v>
      </c>
      <c r="B2050" t="s">
        <v>1953</v>
      </c>
      <c r="C2050">
        <v>348</v>
      </c>
      <c r="D2050" t="s">
        <v>1325</v>
      </c>
      <c r="E2050">
        <v>147</v>
      </c>
      <c r="F2050">
        <v>200</v>
      </c>
      <c r="G2050">
        <v>4200</v>
      </c>
      <c r="H2050" t="s">
        <v>1326</v>
      </c>
      <c r="I2050" t="str">
        <f>VLOOKUP($B2050,SOCS_box_taxonomy!$B$2:$Z$948,6,0)</f>
        <v>Eukaryota</v>
      </c>
      <c r="J2050" t="str">
        <f>VLOOKUP($B2050,SOCS_box_taxonomy!$B$2:$Z$948,7,0)</f>
        <v xml:space="preserve"> Metazoa</v>
      </c>
      <c r="K2050" t="str">
        <f>VLOOKUP($B2050,SOCS_box_taxonomy!$B$2:$Z$948,8,0)</f>
        <v xml:space="preserve"> Chordata</v>
      </c>
      <c r="L2050" t="str">
        <f>VLOOKUP($B2050,SOCS_box_taxonomy!$B$2:$Z$948,9,0)</f>
        <v xml:space="preserve"> Craniata</v>
      </c>
      <c r="M2050" t="str">
        <f>VLOOKUP($B2050,SOCS_box_taxonomy!$B$2:$Z$948,10,0)</f>
        <v xml:space="preserve"> Vertebrata</v>
      </c>
      <c r="N2050" t="str">
        <f>VLOOKUP($B2050,SOCS_box_taxonomy!$B$2:$Z$948,11,0)</f>
        <v xml:space="preserve"> Euteleostomi</v>
      </c>
      <c r="O2050" t="str">
        <f>VLOOKUP($B2050,SOCS_box_taxonomy!$B$2:$Z$948,12,0)</f>
        <v>Actinopterygii</v>
      </c>
      <c r="P2050" t="str">
        <f>VLOOKUP($B2050,SOCS_box_taxonomy!$B$2:$Z$948,13,0)</f>
        <v xml:space="preserve"> Neopterygii</v>
      </c>
      <c r="Q2050" t="str">
        <f>VLOOKUP($B2050,SOCS_box_taxonomy!$B$2:$Z$948,14,0)</f>
        <v xml:space="preserve"> Teleostei</v>
      </c>
      <c r="R2050" t="str">
        <f>VLOOKUP($B2050,SOCS_box_taxonomy!$B$2:$Z$948,15,0)</f>
        <v xml:space="preserve"> Ostariophysi</v>
      </c>
      <c r="S2050" t="str">
        <f>VLOOKUP($B2050,SOCS_box_taxonomy!$B$2:$Z$948,16,0)</f>
        <v xml:space="preserve"> Cypriniformes</v>
      </c>
      <c r="T2050" t="str">
        <f>VLOOKUP($B2050,SOCS_box_taxonomy!$B$2:$Z$948,17,0)</f>
        <v>Cyprinidae</v>
      </c>
      <c r="U2050" t="str">
        <f>VLOOKUP($B2050,SOCS_box_taxonomy!$B$2:$Z$948,18,0)</f>
        <v xml:space="preserve"> Danio.</v>
      </c>
      <c r="V2050">
        <f>VLOOKUP($B2050,SOCS_box_taxonomy!$B$2:$Z$948,19,0)</f>
        <v>0</v>
      </c>
      <c r="W2050">
        <f>VLOOKUP($B2050,SOCS_box_taxonomy!$B$2:$Z$948,20,0)</f>
        <v>0</v>
      </c>
      <c r="X2050">
        <f>VLOOKUP($B2050,SOCS_box_taxonomy!$B$2:$Z$948,21,0)</f>
        <v>0</v>
      </c>
      <c r="Y2050">
        <f>VLOOKUP($B2050,SOCS_box_taxonomy!$B$2:$Z$948,22,0)</f>
        <v>0</v>
      </c>
    </row>
    <row r="2051" spans="1:26">
      <c r="A2051" t="s">
        <v>902</v>
      </c>
      <c r="B2051" t="s">
        <v>1953</v>
      </c>
      <c r="C2051">
        <v>348</v>
      </c>
      <c r="D2051" t="s">
        <v>21</v>
      </c>
      <c r="E2051">
        <v>305</v>
      </c>
      <c r="F2051">
        <v>344</v>
      </c>
      <c r="G2051">
        <v>1016</v>
      </c>
      <c r="H2051" t="s">
        <v>1265</v>
      </c>
      <c r="I2051" t="str">
        <f>VLOOKUP($B2051,SOCS_box_taxonomy!$B$2:$Z$948,6,0)</f>
        <v>Eukaryota</v>
      </c>
      <c r="J2051" t="str">
        <f>VLOOKUP($B2051,SOCS_box_taxonomy!$B$2:$Z$948,7,0)</f>
        <v xml:space="preserve"> Metazoa</v>
      </c>
      <c r="K2051" t="str">
        <f>VLOOKUP($B2051,SOCS_box_taxonomy!$B$2:$Z$948,8,0)</f>
        <v xml:space="preserve"> Chordata</v>
      </c>
      <c r="L2051" t="str">
        <f>VLOOKUP($B2051,SOCS_box_taxonomy!$B$2:$Z$948,9,0)</f>
        <v xml:space="preserve"> Craniata</v>
      </c>
      <c r="M2051" t="str">
        <f>VLOOKUP($B2051,SOCS_box_taxonomy!$B$2:$Z$948,10,0)</f>
        <v xml:space="preserve"> Vertebrata</v>
      </c>
      <c r="N2051" t="str">
        <f>VLOOKUP($B2051,SOCS_box_taxonomy!$B$2:$Z$948,11,0)</f>
        <v xml:space="preserve"> Euteleostomi</v>
      </c>
      <c r="O2051" t="str">
        <f>VLOOKUP($B2051,SOCS_box_taxonomy!$B$2:$Z$948,12,0)</f>
        <v>Actinopterygii</v>
      </c>
      <c r="P2051" t="str">
        <f>VLOOKUP($B2051,SOCS_box_taxonomy!$B$2:$Z$948,13,0)</f>
        <v xml:space="preserve"> Neopterygii</v>
      </c>
      <c r="Q2051" t="str">
        <f>VLOOKUP($B2051,SOCS_box_taxonomy!$B$2:$Z$948,14,0)</f>
        <v xml:space="preserve"> Teleostei</v>
      </c>
      <c r="R2051" t="str">
        <f>VLOOKUP($B2051,SOCS_box_taxonomy!$B$2:$Z$948,15,0)</f>
        <v xml:space="preserve"> Ostariophysi</v>
      </c>
      <c r="S2051" t="str">
        <f>VLOOKUP($B2051,SOCS_box_taxonomy!$B$2:$Z$948,16,0)</f>
        <v xml:space="preserve"> Cypriniformes</v>
      </c>
      <c r="T2051" t="str">
        <f>VLOOKUP($B2051,SOCS_box_taxonomy!$B$2:$Z$948,17,0)</f>
        <v>Cyprinidae</v>
      </c>
      <c r="U2051" t="str">
        <f>VLOOKUP($B2051,SOCS_box_taxonomy!$B$2:$Z$948,18,0)</f>
        <v xml:space="preserve"> Danio.</v>
      </c>
      <c r="V2051">
        <f>VLOOKUP($B2051,SOCS_box_taxonomy!$B$2:$Z$948,19,0)</f>
        <v>0</v>
      </c>
      <c r="W2051">
        <f>VLOOKUP($B2051,SOCS_box_taxonomy!$B$2:$Z$948,20,0)</f>
        <v>0</v>
      </c>
      <c r="X2051">
        <f>VLOOKUP($B2051,SOCS_box_taxonomy!$B$2:$Z$948,21,0)</f>
        <v>0</v>
      </c>
      <c r="Y2051">
        <f>VLOOKUP($B2051,SOCS_box_taxonomy!$B$2:$Z$948,22,0)</f>
        <v>0</v>
      </c>
      <c r="Z2051">
        <f>$F2051-$E2051+1</f>
        <v>40</v>
      </c>
    </row>
    <row r="2052" spans="1:26">
      <c r="A2052" t="s">
        <v>903</v>
      </c>
      <c r="B2052" t="s">
        <v>1954</v>
      </c>
      <c r="C2052">
        <v>519</v>
      </c>
      <c r="D2052" t="s">
        <v>1319</v>
      </c>
      <c r="E2052">
        <v>281</v>
      </c>
      <c r="F2052">
        <v>311</v>
      </c>
      <c r="G2052">
        <v>5717</v>
      </c>
      <c r="H2052" t="s">
        <v>1320</v>
      </c>
      <c r="I2052" t="str">
        <f>VLOOKUP($B2052,SOCS_box_taxonomy!$B$2:$Z$948,6,0)</f>
        <v>Eukaryota</v>
      </c>
      <c r="J2052" t="str">
        <f>VLOOKUP($B2052,SOCS_box_taxonomy!$B$2:$Z$948,7,0)</f>
        <v xml:space="preserve"> Metazoa</v>
      </c>
      <c r="K2052" t="str">
        <f>VLOOKUP($B2052,SOCS_box_taxonomy!$B$2:$Z$948,8,0)</f>
        <v xml:space="preserve"> Chordata</v>
      </c>
      <c r="L2052" t="str">
        <f>VLOOKUP($B2052,SOCS_box_taxonomy!$B$2:$Z$948,9,0)</f>
        <v xml:space="preserve"> Craniata</v>
      </c>
      <c r="M2052" t="str">
        <f>VLOOKUP($B2052,SOCS_box_taxonomy!$B$2:$Z$948,10,0)</f>
        <v xml:space="preserve"> Vertebrata</v>
      </c>
      <c r="N2052" t="str">
        <f>VLOOKUP($B2052,SOCS_box_taxonomy!$B$2:$Z$948,11,0)</f>
        <v xml:space="preserve"> Euteleostomi</v>
      </c>
      <c r="O2052" t="str">
        <f>VLOOKUP($B2052,SOCS_box_taxonomy!$B$2:$Z$948,12,0)</f>
        <v>Actinopterygii</v>
      </c>
      <c r="P2052" t="str">
        <f>VLOOKUP($B2052,SOCS_box_taxonomy!$B$2:$Z$948,13,0)</f>
        <v xml:space="preserve"> Neopterygii</v>
      </c>
      <c r="Q2052" t="str">
        <f>VLOOKUP($B2052,SOCS_box_taxonomy!$B$2:$Z$948,14,0)</f>
        <v xml:space="preserve"> Teleostei</v>
      </c>
      <c r="R2052" t="str">
        <f>VLOOKUP($B2052,SOCS_box_taxonomy!$B$2:$Z$948,15,0)</f>
        <v xml:space="preserve"> Ostariophysi</v>
      </c>
      <c r="S2052" t="str">
        <f>VLOOKUP($B2052,SOCS_box_taxonomy!$B$2:$Z$948,16,0)</f>
        <v xml:space="preserve"> Cypriniformes</v>
      </c>
      <c r="T2052" t="str">
        <f>VLOOKUP($B2052,SOCS_box_taxonomy!$B$2:$Z$948,17,0)</f>
        <v>Cyprinidae</v>
      </c>
      <c r="U2052" t="str">
        <f>VLOOKUP($B2052,SOCS_box_taxonomy!$B$2:$Z$948,18,0)</f>
        <v xml:space="preserve"> Danio.</v>
      </c>
      <c r="V2052">
        <f>VLOOKUP($B2052,SOCS_box_taxonomy!$B$2:$Z$948,19,0)</f>
        <v>0</v>
      </c>
      <c r="W2052">
        <f>VLOOKUP($B2052,SOCS_box_taxonomy!$B$2:$Z$948,20,0)</f>
        <v>0</v>
      </c>
      <c r="X2052">
        <f>VLOOKUP($B2052,SOCS_box_taxonomy!$B$2:$Z$948,21,0)</f>
        <v>0</v>
      </c>
      <c r="Y2052">
        <f>VLOOKUP($B2052,SOCS_box_taxonomy!$B$2:$Z$948,22,0)</f>
        <v>0</v>
      </c>
    </row>
    <row r="2053" spans="1:26">
      <c r="A2053" t="s">
        <v>903</v>
      </c>
      <c r="B2053" t="s">
        <v>1954</v>
      </c>
      <c r="C2053">
        <v>519</v>
      </c>
      <c r="D2053" t="s">
        <v>1269</v>
      </c>
      <c r="E2053">
        <v>151</v>
      </c>
      <c r="F2053">
        <v>242</v>
      </c>
      <c r="G2053">
        <v>64467</v>
      </c>
      <c r="H2053" t="s">
        <v>1270</v>
      </c>
      <c r="I2053" t="str">
        <f>VLOOKUP($B2053,SOCS_box_taxonomy!$B$2:$Z$948,6,0)</f>
        <v>Eukaryota</v>
      </c>
      <c r="J2053" t="str">
        <f>VLOOKUP($B2053,SOCS_box_taxonomy!$B$2:$Z$948,7,0)</f>
        <v xml:space="preserve"> Metazoa</v>
      </c>
      <c r="K2053" t="str">
        <f>VLOOKUP($B2053,SOCS_box_taxonomy!$B$2:$Z$948,8,0)</f>
        <v xml:space="preserve"> Chordata</v>
      </c>
      <c r="L2053" t="str">
        <f>VLOOKUP($B2053,SOCS_box_taxonomy!$B$2:$Z$948,9,0)</f>
        <v xml:space="preserve"> Craniata</v>
      </c>
      <c r="M2053" t="str">
        <f>VLOOKUP($B2053,SOCS_box_taxonomy!$B$2:$Z$948,10,0)</f>
        <v xml:space="preserve"> Vertebrata</v>
      </c>
      <c r="N2053" t="str">
        <f>VLOOKUP($B2053,SOCS_box_taxonomy!$B$2:$Z$948,11,0)</f>
        <v xml:space="preserve"> Euteleostomi</v>
      </c>
      <c r="O2053" t="str">
        <f>VLOOKUP($B2053,SOCS_box_taxonomy!$B$2:$Z$948,12,0)</f>
        <v>Actinopterygii</v>
      </c>
      <c r="P2053" t="str">
        <f>VLOOKUP($B2053,SOCS_box_taxonomy!$B$2:$Z$948,13,0)</f>
        <v xml:space="preserve"> Neopterygii</v>
      </c>
      <c r="Q2053" t="str">
        <f>VLOOKUP($B2053,SOCS_box_taxonomy!$B$2:$Z$948,14,0)</f>
        <v xml:space="preserve"> Teleostei</v>
      </c>
      <c r="R2053" t="str">
        <f>VLOOKUP($B2053,SOCS_box_taxonomy!$B$2:$Z$948,15,0)</f>
        <v xml:space="preserve"> Ostariophysi</v>
      </c>
      <c r="S2053" t="str">
        <f>VLOOKUP($B2053,SOCS_box_taxonomy!$B$2:$Z$948,16,0)</f>
        <v xml:space="preserve"> Cypriniformes</v>
      </c>
      <c r="T2053" t="str">
        <f>VLOOKUP($B2053,SOCS_box_taxonomy!$B$2:$Z$948,17,0)</f>
        <v>Cyprinidae</v>
      </c>
      <c r="U2053" t="str">
        <f>VLOOKUP($B2053,SOCS_box_taxonomy!$B$2:$Z$948,18,0)</f>
        <v xml:space="preserve"> Danio.</v>
      </c>
      <c r="V2053">
        <f>VLOOKUP($B2053,SOCS_box_taxonomy!$B$2:$Z$948,19,0)</f>
        <v>0</v>
      </c>
      <c r="W2053">
        <f>VLOOKUP($B2053,SOCS_box_taxonomy!$B$2:$Z$948,20,0)</f>
        <v>0</v>
      </c>
      <c r="X2053">
        <f>VLOOKUP($B2053,SOCS_box_taxonomy!$B$2:$Z$948,21,0)</f>
        <v>0</v>
      </c>
      <c r="Y2053">
        <f>VLOOKUP($B2053,SOCS_box_taxonomy!$B$2:$Z$948,22,0)</f>
        <v>0</v>
      </c>
    </row>
    <row r="2054" spans="1:26">
      <c r="A2054" t="s">
        <v>903</v>
      </c>
      <c r="B2054" t="s">
        <v>1954</v>
      </c>
      <c r="C2054">
        <v>519</v>
      </c>
      <c r="D2054" t="s">
        <v>1269</v>
      </c>
      <c r="E2054">
        <v>3</v>
      </c>
      <c r="F2054">
        <v>73</v>
      </c>
      <c r="G2054">
        <v>64467</v>
      </c>
      <c r="H2054" t="s">
        <v>1270</v>
      </c>
      <c r="I2054" t="str">
        <f>VLOOKUP($B2054,SOCS_box_taxonomy!$B$2:$Z$948,6,0)</f>
        <v>Eukaryota</v>
      </c>
      <c r="J2054" t="str">
        <f>VLOOKUP($B2054,SOCS_box_taxonomy!$B$2:$Z$948,7,0)</f>
        <v xml:space="preserve"> Metazoa</v>
      </c>
      <c r="K2054" t="str">
        <f>VLOOKUP($B2054,SOCS_box_taxonomy!$B$2:$Z$948,8,0)</f>
        <v xml:space="preserve"> Chordata</v>
      </c>
      <c r="L2054" t="str">
        <f>VLOOKUP($B2054,SOCS_box_taxonomy!$B$2:$Z$948,9,0)</f>
        <v xml:space="preserve"> Craniata</v>
      </c>
      <c r="M2054" t="str">
        <f>VLOOKUP($B2054,SOCS_box_taxonomy!$B$2:$Z$948,10,0)</f>
        <v xml:space="preserve"> Vertebrata</v>
      </c>
      <c r="N2054" t="str">
        <f>VLOOKUP($B2054,SOCS_box_taxonomy!$B$2:$Z$948,11,0)</f>
        <v xml:space="preserve"> Euteleostomi</v>
      </c>
      <c r="O2054" t="str">
        <f>VLOOKUP($B2054,SOCS_box_taxonomy!$B$2:$Z$948,12,0)</f>
        <v>Actinopterygii</v>
      </c>
      <c r="P2054" t="str">
        <f>VLOOKUP($B2054,SOCS_box_taxonomy!$B$2:$Z$948,13,0)</f>
        <v xml:space="preserve"> Neopterygii</v>
      </c>
      <c r="Q2054" t="str">
        <f>VLOOKUP($B2054,SOCS_box_taxonomy!$B$2:$Z$948,14,0)</f>
        <v xml:space="preserve"> Teleostei</v>
      </c>
      <c r="R2054" t="str">
        <f>VLOOKUP($B2054,SOCS_box_taxonomy!$B$2:$Z$948,15,0)</f>
        <v xml:space="preserve"> Ostariophysi</v>
      </c>
      <c r="S2054" t="str">
        <f>VLOOKUP($B2054,SOCS_box_taxonomy!$B$2:$Z$948,16,0)</f>
        <v xml:space="preserve"> Cypriniformes</v>
      </c>
      <c r="T2054" t="str">
        <f>VLOOKUP($B2054,SOCS_box_taxonomy!$B$2:$Z$948,17,0)</f>
        <v>Cyprinidae</v>
      </c>
      <c r="U2054" t="str">
        <f>VLOOKUP($B2054,SOCS_box_taxonomy!$B$2:$Z$948,18,0)</f>
        <v xml:space="preserve"> Danio.</v>
      </c>
      <c r="V2054">
        <f>VLOOKUP($B2054,SOCS_box_taxonomy!$B$2:$Z$948,19,0)</f>
        <v>0</v>
      </c>
      <c r="W2054">
        <f>VLOOKUP($B2054,SOCS_box_taxonomy!$B$2:$Z$948,20,0)</f>
        <v>0</v>
      </c>
      <c r="X2054">
        <f>VLOOKUP($B2054,SOCS_box_taxonomy!$B$2:$Z$948,21,0)</f>
        <v>0</v>
      </c>
      <c r="Y2054">
        <f>VLOOKUP($B2054,SOCS_box_taxonomy!$B$2:$Z$948,22,0)</f>
        <v>0</v>
      </c>
    </row>
    <row r="2055" spans="1:26">
      <c r="A2055" t="s">
        <v>903</v>
      </c>
      <c r="B2055" t="s">
        <v>1954</v>
      </c>
      <c r="C2055">
        <v>519</v>
      </c>
      <c r="D2055" t="s">
        <v>1269</v>
      </c>
      <c r="E2055">
        <v>66</v>
      </c>
      <c r="F2055">
        <v>143</v>
      </c>
      <c r="G2055">
        <v>64467</v>
      </c>
      <c r="H2055" t="s">
        <v>1270</v>
      </c>
      <c r="I2055" t="str">
        <f>VLOOKUP($B2055,SOCS_box_taxonomy!$B$2:$Z$948,6,0)</f>
        <v>Eukaryota</v>
      </c>
      <c r="J2055" t="str">
        <f>VLOOKUP($B2055,SOCS_box_taxonomy!$B$2:$Z$948,7,0)</f>
        <v xml:space="preserve"> Metazoa</v>
      </c>
      <c r="K2055" t="str">
        <f>VLOOKUP($B2055,SOCS_box_taxonomy!$B$2:$Z$948,8,0)</f>
        <v xml:space="preserve"> Chordata</v>
      </c>
      <c r="L2055" t="str">
        <f>VLOOKUP($B2055,SOCS_box_taxonomy!$B$2:$Z$948,9,0)</f>
        <v xml:space="preserve"> Craniata</v>
      </c>
      <c r="M2055" t="str">
        <f>VLOOKUP($B2055,SOCS_box_taxonomy!$B$2:$Z$948,10,0)</f>
        <v xml:space="preserve"> Vertebrata</v>
      </c>
      <c r="N2055" t="str">
        <f>VLOOKUP($B2055,SOCS_box_taxonomy!$B$2:$Z$948,11,0)</f>
        <v xml:space="preserve"> Euteleostomi</v>
      </c>
      <c r="O2055" t="str">
        <f>VLOOKUP($B2055,SOCS_box_taxonomy!$B$2:$Z$948,12,0)</f>
        <v>Actinopterygii</v>
      </c>
      <c r="P2055" t="str">
        <f>VLOOKUP($B2055,SOCS_box_taxonomy!$B$2:$Z$948,13,0)</f>
        <v xml:space="preserve"> Neopterygii</v>
      </c>
      <c r="Q2055" t="str">
        <f>VLOOKUP($B2055,SOCS_box_taxonomy!$B$2:$Z$948,14,0)</f>
        <v xml:space="preserve"> Teleostei</v>
      </c>
      <c r="R2055" t="str">
        <f>VLOOKUP($B2055,SOCS_box_taxonomy!$B$2:$Z$948,15,0)</f>
        <v xml:space="preserve"> Ostariophysi</v>
      </c>
      <c r="S2055" t="str">
        <f>VLOOKUP($B2055,SOCS_box_taxonomy!$B$2:$Z$948,16,0)</f>
        <v xml:space="preserve"> Cypriniformes</v>
      </c>
      <c r="T2055" t="str">
        <f>VLOOKUP($B2055,SOCS_box_taxonomy!$B$2:$Z$948,17,0)</f>
        <v>Cyprinidae</v>
      </c>
      <c r="U2055" t="str">
        <f>VLOOKUP($B2055,SOCS_box_taxonomy!$B$2:$Z$948,18,0)</f>
        <v xml:space="preserve"> Danio.</v>
      </c>
      <c r="V2055">
        <f>VLOOKUP($B2055,SOCS_box_taxonomy!$B$2:$Z$948,19,0)</f>
        <v>0</v>
      </c>
      <c r="W2055">
        <f>VLOOKUP($B2055,SOCS_box_taxonomy!$B$2:$Z$948,20,0)</f>
        <v>0</v>
      </c>
      <c r="X2055">
        <f>VLOOKUP($B2055,SOCS_box_taxonomy!$B$2:$Z$948,21,0)</f>
        <v>0</v>
      </c>
      <c r="Y2055">
        <f>VLOOKUP($B2055,SOCS_box_taxonomy!$B$2:$Z$948,22,0)</f>
        <v>0</v>
      </c>
    </row>
    <row r="2056" spans="1:26">
      <c r="A2056" t="s">
        <v>903</v>
      </c>
      <c r="B2056" t="s">
        <v>1954</v>
      </c>
      <c r="C2056">
        <v>519</v>
      </c>
      <c r="D2056" t="s">
        <v>1269</v>
      </c>
      <c r="E2056">
        <v>84</v>
      </c>
      <c r="F2056">
        <v>175</v>
      </c>
      <c r="G2056">
        <v>64467</v>
      </c>
      <c r="H2056" t="s">
        <v>1270</v>
      </c>
      <c r="I2056" t="str">
        <f>VLOOKUP($B2056,SOCS_box_taxonomy!$B$2:$Z$948,6,0)</f>
        <v>Eukaryota</v>
      </c>
      <c r="J2056" t="str">
        <f>VLOOKUP($B2056,SOCS_box_taxonomy!$B$2:$Z$948,7,0)</f>
        <v xml:space="preserve"> Metazoa</v>
      </c>
      <c r="K2056" t="str">
        <f>VLOOKUP($B2056,SOCS_box_taxonomy!$B$2:$Z$948,8,0)</f>
        <v xml:space="preserve"> Chordata</v>
      </c>
      <c r="L2056" t="str">
        <f>VLOOKUP($B2056,SOCS_box_taxonomy!$B$2:$Z$948,9,0)</f>
        <v xml:space="preserve"> Craniata</v>
      </c>
      <c r="M2056" t="str">
        <f>VLOOKUP($B2056,SOCS_box_taxonomy!$B$2:$Z$948,10,0)</f>
        <v xml:space="preserve"> Vertebrata</v>
      </c>
      <c r="N2056" t="str">
        <f>VLOOKUP($B2056,SOCS_box_taxonomy!$B$2:$Z$948,11,0)</f>
        <v xml:space="preserve"> Euteleostomi</v>
      </c>
      <c r="O2056" t="str">
        <f>VLOOKUP($B2056,SOCS_box_taxonomy!$B$2:$Z$948,12,0)</f>
        <v>Actinopterygii</v>
      </c>
      <c r="P2056" t="str">
        <f>VLOOKUP($B2056,SOCS_box_taxonomy!$B$2:$Z$948,13,0)</f>
        <v xml:space="preserve"> Neopterygii</v>
      </c>
      <c r="Q2056" t="str">
        <f>VLOOKUP($B2056,SOCS_box_taxonomy!$B$2:$Z$948,14,0)</f>
        <v xml:space="preserve"> Teleostei</v>
      </c>
      <c r="R2056" t="str">
        <f>VLOOKUP($B2056,SOCS_box_taxonomy!$B$2:$Z$948,15,0)</f>
        <v xml:space="preserve"> Ostariophysi</v>
      </c>
      <c r="S2056" t="str">
        <f>VLOOKUP($B2056,SOCS_box_taxonomy!$B$2:$Z$948,16,0)</f>
        <v xml:space="preserve"> Cypriniformes</v>
      </c>
      <c r="T2056" t="str">
        <f>VLOOKUP($B2056,SOCS_box_taxonomy!$B$2:$Z$948,17,0)</f>
        <v>Cyprinidae</v>
      </c>
      <c r="U2056" t="str">
        <f>VLOOKUP($B2056,SOCS_box_taxonomy!$B$2:$Z$948,18,0)</f>
        <v xml:space="preserve"> Danio.</v>
      </c>
      <c r="V2056">
        <f>VLOOKUP($B2056,SOCS_box_taxonomy!$B$2:$Z$948,19,0)</f>
        <v>0</v>
      </c>
      <c r="W2056">
        <f>VLOOKUP($B2056,SOCS_box_taxonomy!$B$2:$Z$948,20,0)</f>
        <v>0</v>
      </c>
      <c r="X2056">
        <f>VLOOKUP($B2056,SOCS_box_taxonomy!$B$2:$Z$948,21,0)</f>
        <v>0</v>
      </c>
      <c r="Y2056">
        <f>VLOOKUP($B2056,SOCS_box_taxonomy!$B$2:$Z$948,22,0)</f>
        <v>0</v>
      </c>
    </row>
    <row r="2057" spans="1:26">
      <c r="A2057" t="s">
        <v>903</v>
      </c>
      <c r="B2057" t="s">
        <v>1954</v>
      </c>
      <c r="C2057">
        <v>519</v>
      </c>
      <c r="D2057" t="s">
        <v>21</v>
      </c>
      <c r="E2057">
        <v>470</v>
      </c>
      <c r="F2057">
        <v>512</v>
      </c>
      <c r="G2057">
        <v>1016</v>
      </c>
      <c r="H2057" t="s">
        <v>1265</v>
      </c>
      <c r="I2057" t="str">
        <f>VLOOKUP($B2057,SOCS_box_taxonomy!$B$2:$Z$948,6,0)</f>
        <v>Eukaryota</v>
      </c>
      <c r="J2057" t="str">
        <f>VLOOKUP($B2057,SOCS_box_taxonomy!$B$2:$Z$948,7,0)</f>
        <v xml:space="preserve"> Metazoa</v>
      </c>
      <c r="K2057" t="str">
        <f>VLOOKUP($B2057,SOCS_box_taxonomy!$B$2:$Z$948,8,0)</f>
        <v xml:space="preserve"> Chordata</v>
      </c>
      <c r="L2057" t="str">
        <f>VLOOKUP($B2057,SOCS_box_taxonomy!$B$2:$Z$948,9,0)</f>
        <v xml:space="preserve"> Craniata</v>
      </c>
      <c r="M2057" t="str">
        <f>VLOOKUP($B2057,SOCS_box_taxonomy!$B$2:$Z$948,10,0)</f>
        <v xml:space="preserve"> Vertebrata</v>
      </c>
      <c r="N2057" t="str">
        <f>VLOOKUP($B2057,SOCS_box_taxonomy!$B$2:$Z$948,11,0)</f>
        <v xml:space="preserve"> Euteleostomi</v>
      </c>
      <c r="O2057" t="str">
        <f>VLOOKUP($B2057,SOCS_box_taxonomy!$B$2:$Z$948,12,0)</f>
        <v>Actinopterygii</v>
      </c>
      <c r="P2057" t="str">
        <f>VLOOKUP($B2057,SOCS_box_taxonomy!$B$2:$Z$948,13,0)</f>
        <v xml:space="preserve"> Neopterygii</v>
      </c>
      <c r="Q2057" t="str">
        <f>VLOOKUP($B2057,SOCS_box_taxonomy!$B$2:$Z$948,14,0)</f>
        <v xml:space="preserve"> Teleostei</v>
      </c>
      <c r="R2057" t="str">
        <f>VLOOKUP($B2057,SOCS_box_taxonomy!$B$2:$Z$948,15,0)</f>
        <v xml:space="preserve"> Ostariophysi</v>
      </c>
      <c r="S2057" t="str">
        <f>VLOOKUP($B2057,SOCS_box_taxonomy!$B$2:$Z$948,16,0)</f>
        <v xml:space="preserve"> Cypriniformes</v>
      </c>
      <c r="T2057" t="str">
        <f>VLOOKUP($B2057,SOCS_box_taxonomy!$B$2:$Z$948,17,0)</f>
        <v>Cyprinidae</v>
      </c>
      <c r="U2057" t="str">
        <f>VLOOKUP($B2057,SOCS_box_taxonomy!$B$2:$Z$948,18,0)</f>
        <v xml:space="preserve"> Danio.</v>
      </c>
      <c r="V2057">
        <f>VLOOKUP($B2057,SOCS_box_taxonomy!$B$2:$Z$948,19,0)</f>
        <v>0</v>
      </c>
      <c r="W2057">
        <f>VLOOKUP($B2057,SOCS_box_taxonomy!$B$2:$Z$948,20,0)</f>
        <v>0</v>
      </c>
      <c r="X2057">
        <f>VLOOKUP($B2057,SOCS_box_taxonomy!$B$2:$Z$948,21,0)</f>
        <v>0</v>
      </c>
      <c r="Y2057">
        <f>VLOOKUP($B2057,SOCS_box_taxonomy!$B$2:$Z$948,22,0)</f>
        <v>0</v>
      </c>
      <c r="Z2057">
        <f>$F2057-$E2057+1</f>
        <v>43</v>
      </c>
    </row>
    <row r="2058" spans="1:26">
      <c r="A2058" t="s">
        <v>904</v>
      </c>
      <c r="B2058" t="s">
        <v>1955</v>
      </c>
      <c r="C2058">
        <v>435</v>
      </c>
      <c r="D2058" t="s">
        <v>1269</v>
      </c>
      <c r="E2058">
        <v>159</v>
      </c>
      <c r="F2058">
        <v>234</v>
      </c>
      <c r="G2058">
        <v>64467</v>
      </c>
      <c r="H2058" t="s">
        <v>1270</v>
      </c>
      <c r="I2058" t="str">
        <f>VLOOKUP($B2058,SOCS_box_taxonomy!$B$2:$Z$948,6,0)</f>
        <v>Eukaryota</v>
      </c>
      <c r="J2058" t="str">
        <f>VLOOKUP($B2058,SOCS_box_taxonomy!$B$2:$Z$948,7,0)</f>
        <v xml:space="preserve"> Metazoa</v>
      </c>
      <c r="K2058" t="str">
        <f>VLOOKUP($B2058,SOCS_box_taxonomy!$B$2:$Z$948,8,0)</f>
        <v xml:space="preserve"> Chordata</v>
      </c>
      <c r="L2058" t="str">
        <f>VLOOKUP($B2058,SOCS_box_taxonomy!$B$2:$Z$948,9,0)</f>
        <v xml:space="preserve"> Craniata</v>
      </c>
      <c r="M2058" t="str">
        <f>VLOOKUP($B2058,SOCS_box_taxonomy!$B$2:$Z$948,10,0)</f>
        <v xml:space="preserve"> Vertebrata</v>
      </c>
      <c r="N2058" t="str">
        <f>VLOOKUP($B2058,SOCS_box_taxonomy!$B$2:$Z$948,11,0)</f>
        <v xml:space="preserve"> Euteleostomi</v>
      </c>
      <c r="O2058" t="str">
        <f>VLOOKUP($B2058,SOCS_box_taxonomy!$B$2:$Z$948,12,0)</f>
        <v>Actinopterygii</v>
      </c>
      <c r="P2058" t="str">
        <f>VLOOKUP($B2058,SOCS_box_taxonomy!$B$2:$Z$948,13,0)</f>
        <v xml:space="preserve"> Neopterygii</v>
      </c>
      <c r="Q2058" t="str">
        <f>VLOOKUP($B2058,SOCS_box_taxonomy!$B$2:$Z$948,14,0)</f>
        <v xml:space="preserve"> Teleostei</v>
      </c>
      <c r="R2058" t="str">
        <f>VLOOKUP($B2058,SOCS_box_taxonomy!$B$2:$Z$948,15,0)</f>
        <v xml:space="preserve"> Ostariophysi</v>
      </c>
      <c r="S2058" t="str">
        <f>VLOOKUP($B2058,SOCS_box_taxonomy!$B$2:$Z$948,16,0)</f>
        <v xml:space="preserve"> Cypriniformes</v>
      </c>
      <c r="T2058" t="str">
        <f>VLOOKUP($B2058,SOCS_box_taxonomy!$B$2:$Z$948,17,0)</f>
        <v>Cyprinidae</v>
      </c>
      <c r="U2058" t="str">
        <f>VLOOKUP($B2058,SOCS_box_taxonomy!$B$2:$Z$948,18,0)</f>
        <v xml:space="preserve"> Danio.</v>
      </c>
      <c r="V2058">
        <f>VLOOKUP($B2058,SOCS_box_taxonomy!$B$2:$Z$948,19,0)</f>
        <v>0</v>
      </c>
      <c r="W2058">
        <f>VLOOKUP($B2058,SOCS_box_taxonomy!$B$2:$Z$948,20,0)</f>
        <v>0</v>
      </c>
      <c r="X2058">
        <f>VLOOKUP($B2058,SOCS_box_taxonomy!$B$2:$Z$948,21,0)</f>
        <v>0</v>
      </c>
      <c r="Y2058">
        <f>VLOOKUP($B2058,SOCS_box_taxonomy!$B$2:$Z$948,22,0)</f>
        <v>0</v>
      </c>
    </row>
    <row r="2059" spans="1:26">
      <c r="A2059" t="s">
        <v>904</v>
      </c>
      <c r="B2059" t="s">
        <v>1955</v>
      </c>
      <c r="C2059">
        <v>435</v>
      </c>
      <c r="D2059" t="s">
        <v>1269</v>
      </c>
      <c r="E2059">
        <v>188</v>
      </c>
      <c r="F2059">
        <v>291</v>
      </c>
      <c r="G2059">
        <v>64467</v>
      </c>
      <c r="H2059" t="s">
        <v>1270</v>
      </c>
      <c r="I2059" t="str">
        <f>VLOOKUP($B2059,SOCS_box_taxonomy!$B$2:$Z$948,6,0)</f>
        <v>Eukaryota</v>
      </c>
      <c r="J2059" t="str">
        <f>VLOOKUP($B2059,SOCS_box_taxonomy!$B$2:$Z$948,7,0)</f>
        <v xml:space="preserve"> Metazoa</v>
      </c>
      <c r="K2059" t="str">
        <f>VLOOKUP($B2059,SOCS_box_taxonomy!$B$2:$Z$948,8,0)</f>
        <v xml:space="preserve"> Chordata</v>
      </c>
      <c r="L2059" t="str">
        <f>VLOOKUP($B2059,SOCS_box_taxonomy!$B$2:$Z$948,9,0)</f>
        <v xml:space="preserve"> Craniata</v>
      </c>
      <c r="M2059" t="str">
        <f>VLOOKUP($B2059,SOCS_box_taxonomy!$B$2:$Z$948,10,0)</f>
        <v xml:space="preserve"> Vertebrata</v>
      </c>
      <c r="N2059" t="str">
        <f>VLOOKUP($B2059,SOCS_box_taxonomy!$B$2:$Z$948,11,0)</f>
        <v xml:space="preserve"> Euteleostomi</v>
      </c>
      <c r="O2059" t="str">
        <f>VLOOKUP($B2059,SOCS_box_taxonomy!$B$2:$Z$948,12,0)</f>
        <v>Actinopterygii</v>
      </c>
      <c r="P2059" t="str">
        <f>VLOOKUP($B2059,SOCS_box_taxonomy!$B$2:$Z$948,13,0)</f>
        <v xml:space="preserve"> Neopterygii</v>
      </c>
      <c r="Q2059" t="str">
        <f>VLOOKUP($B2059,SOCS_box_taxonomy!$B$2:$Z$948,14,0)</f>
        <v xml:space="preserve"> Teleostei</v>
      </c>
      <c r="R2059" t="str">
        <f>VLOOKUP($B2059,SOCS_box_taxonomy!$B$2:$Z$948,15,0)</f>
        <v xml:space="preserve"> Ostariophysi</v>
      </c>
      <c r="S2059" t="str">
        <f>VLOOKUP($B2059,SOCS_box_taxonomy!$B$2:$Z$948,16,0)</f>
        <v xml:space="preserve"> Cypriniformes</v>
      </c>
      <c r="T2059" t="str">
        <f>VLOOKUP($B2059,SOCS_box_taxonomy!$B$2:$Z$948,17,0)</f>
        <v>Cyprinidae</v>
      </c>
      <c r="U2059" t="str">
        <f>VLOOKUP($B2059,SOCS_box_taxonomy!$B$2:$Z$948,18,0)</f>
        <v xml:space="preserve"> Danio.</v>
      </c>
      <c r="V2059">
        <f>VLOOKUP($B2059,SOCS_box_taxonomy!$B$2:$Z$948,19,0)</f>
        <v>0</v>
      </c>
      <c r="W2059">
        <f>VLOOKUP($B2059,SOCS_box_taxonomy!$B$2:$Z$948,20,0)</f>
        <v>0</v>
      </c>
      <c r="X2059">
        <f>VLOOKUP($B2059,SOCS_box_taxonomy!$B$2:$Z$948,21,0)</f>
        <v>0</v>
      </c>
      <c r="Y2059">
        <f>VLOOKUP($B2059,SOCS_box_taxonomy!$B$2:$Z$948,22,0)</f>
        <v>0</v>
      </c>
    </row>
    <row r="2060" spans="1:26">
      <c r="A2060" t="s">
        <v>904</v>
      </c>
      <c r="B2060" t="s">
        <v>1955</v>
      </c>
      <c r="C2060">
        <v>435</v>
      </c>
      <c r="D2060" t="s">
        <v>1269</v>
      </c>
      <c r="E2060">
        <v>89</v>
      </c>
      <c r="F2060">
        <v>180</v>
      </c>
      <c r="G2060">
        <v>64467</v>
      </c>
      <c r="H2060" t="s">
        <v>1270</v>
      </c>
      <c r="I2060" t="str">
        <f>VLOOKUP($B2060,SOCS_box_taxonomy!$B$2:$Z$948,6,0)</f>
        <v>Eukaryota</v>
      </c>
      <c r="J2060" t="str">
        <f>VLOOKUP($B2060,SOCS_box_taxonomy!$B$2:$Z$948,7,0)</f>
        <v xml:space="preserve"> Metazoa</v>
      </c>
      <c r="K2060" t="str">
        <f>VLOOKUP($B2060,SOCS_box_taxonomy!$B$2:$Z$948,8,0)</f>
        <v xml:space="preserve"> Chordata</v>
      </c>
      <c r="L2060" t="str">
        <f>VLOOKUP($B2060,SOCS_box_taxonomy!$B$2:$Z$948,9,0)</f>
        <v xml:space="preserve"> Craniata</v>
      </c>
      <c r="M2060" t="str">
        <f>VLOOKUP($B2060,SOCS_box_taxonomy!$B$2:$Z$948,10,0)</f>
        <v xml:space="preserve"> Vertebrata</v>
      </c>
      <c r="N2060" t="str">
        <f>VLOOKUP($B2060,SOCS_box_taxonomy!$B$2:$Z$948,11,0)</f>
        <v xml:space="preserve"> Euteleostomi</v>
      </c>
      <c r="O2060" t="str">
        <f>VLOOKUP($B2060,SOCS_box_taxonomy!$B$2:$Z$948,12,0)</f>
        <v>Actinopterygii</v>
      </c>
      <c r="P2060" t="str">
        <f>VLOOKUP($B2060,SOCS_box_taxonomy!$B$2:$Z$948,13,0)</f>
        <v xml:space="preserve"> Neopterygii</v>
      </c>
      <c r="Q2060" t="str">
        <f>VLOOKUP($B2060,SOCS_box_taxonomy!$B$2:$Z$948,14,0)</f>
        <v xml:space="preserve"> Teleostei</v>
      </c>
      <c r="R2060" t="str">
        <f>VLOOKUP($B2060,SOCS_box_taxonomy!$B$2:$Z$948,15,0)</f>
        <v xml:space="preserve"> Ostariophysi</v>
      </c>
      <c r="S2060" t="str">
        <f>VLOOKUP($B2060,SOCS_box_taxonomy!$B$2:$Z$948,16,0)</f>
        <v xml:space="preserve"> Cypriniformes</v>
      </c>
      <c r="T2060" t="str">
        <f>VLOOKUP($B2060,SOCS_box_taxonomy!$B$2:$Z$948,17,0)</f>
        <v>Cyprinidae</v>
      </c>
      <c r="U2060" t="str">
        <f>VLOOKUP($B2060,SOCS_box_taxonomy!$B$2:$Z$948,18,0)</f>
        <v xml:space="preserve"> Danio.</v>
      </c>
      <c r="V2060">
        <f>VLOOKUP($B2060,SOCS_box_taxonomy!$B$2:$Z$948,19,0)</f>
        <v>0</v>
      </c>
      <c r="W2060">
        <f>VLOOKUP($B2060,SOCS_box_taxonomy!$B$2:$Z$948,20,0)</f>
        <v>0</v>
      </c>
      <c r="X2060">
        <f>VLOOKUP($B2060,SOCS_box_taxonomy!$B$2:$Z$948,21,0)</f>
        <v>0</v>
      </c>
      <c r="Y2060">
        <f>VLOOKUP($B2060,SOCS_box_taxonomy!$B$2:$Z$948,22,0)</f>
        <v>0</v>
      </c>
    </row>
    <row r="2061" spans="1:26">
      <c r="A2061" t="s">
        <v>904</v>
      </c>
      <c r="B2061" t="s">
        <v>1955</v>
      </c>
      <c r="C2061">
        <v>435</v>
      </c>
      <c r="D2061" t="s">
        <v>21</v>
      </c>
      <c r="E2061">
        <v>390</v>
      </c>
      <c r="F2061">
        <v>429</v>
      </c>
      <c r="G2061">
        <v>1016</v>
      </c>
      <c r="H2061" t="s">
        <v>1265</v>
      </c>
      <c r="I2061" t="str">
        <f>VLOOKUP($B2061,SOCS_box_taxonomy!$B$2:$Z$948,6,0)</f>
        <v>Eukaryota</v>
      </c>
      <c r="J2061" t="str">
        <f>VLOOKUP($B2061,SOCS_box_taxonomy!$B$2:$Z$948,7,0)</f>
        <v xml:space="preserve"> Metazoa</v>
      </c>
      <c r="K2061" t="str">
        <f>VLOOKUP($B2061,SOCS_box_taxonomy!$B$2:$Z$948,8,0)</f>
        <v xml:space="preserve"> Chordata</v>
      </c>
      <c r="L2061" t="str">
        <f>VLOOKUP($B2061,SOCS_box_taxonomy!$B$2:$Z$948,9,0)</f>
        <v xml:space="preserve"> Craniata</v>
      </c>
      <c r="M2061" t="str">
        <f>VLOOKUP($B2061,SOCS_box_taxonomy!$B$2:$Z$948,10,0)</f>
        <v xml:space="preserve"> Vertebrata</v>
      </c>
      <c r="N2061" t="str">
        <f>VLOOKUP($B2061,SOCS_box_taxonomy!$B$2:$Z$948,11,0)</f>
        <v xml:space="preserve"> Euteleostomi</v>
      </c>
      <c r="O2061" t="str">
        <f>VLOOKUP($B2061,SOCS_box_taxonomy!$B$2:$Z$948,12,0)</f>
        <v>Actinopterygii</v>
      </c>
      <c r="P2061" t="str">
        <f>VLOOKUP($B2061,SOCS_box_taxonomy!$B$2:$Z$948,13,0)</f>
        <v xml:space="preserve"> Neopterygii</v>
      </c>
      <c r="Q2061" t="str">
        <f>VLOOKUP($B2061,SOCS_box_taxonomy!$B$2:$Z$948,14,0)</f>
        <v xml:space="preserve"> Teleostei</v>
      </c>
      <c r="R2061" t="str">
        <f>VLOOKUP($B2061,SOCS_box_taxonomy!$B$2:$Z$948,15,0)</f>
        <v xml:space="preserve"> Ostariophysi</v>
      </c>
      <c r="S2061" t="str">
        <f>VLOOKUP($B2061,SOCS_box_taxonomy!$B$2:$Z$948,16,0)</f>
        <v xml:space="preserve"> Cypriniformes</v>
      </c>
      <c r="T2061" t="str">
        <f>VLOOKUP($B2061,SOCS_box_taxonomy!$B$2:$Z$948,17,0)</f>
        <v>Cyprinidae</v>
      </c>
      <c r="U2061" t="str">
        <f>VLOOKUP($B2061,SOCS_box_taxonomy!$B$2:$Z$948,18,0)</f>
        <v xml:space="preserve"> Danio.</v>
      </c>
      <c r="V2061">
        <f>VLOOKUP($B2061,SOCS_box_taxonomy!$B$2:$Z$948,19,0)</f>
        <v>0</v>
      </c>
      <c r="W2061">
        <f>VLOOKUP($B2061,SOCS_box_taxonomy!$B$2:$Z$948,20,0)</f>
        <v>0</v>
      </c>
      <c r="X2061">
        <f>VLOOKUP($B2061,SOCS_box_taxonomy!$B$2:$Z$948,21,0)</f>
        <v>0</v>
      </c>
      <c r="Y2061">
        <f>VLOOKUP($B2061,SOCS_box_taxonomy!$B$2:$Z$948,22,0)</f>
        <v>0</v>
      </c>
      <c r="Z2061">
        <f>$F2061-$E2061+1</f>
        <v>40</v>
      </c>
    </row>
    <row r="2062" spans="1:26">
      <c r="A2062" t="s">
        <v>905</v>
      </c>
      <c r="B2062" t="s">
        <v>1956</v>
      </c>
      <c r="C2062">
        <v>528</v>
      </c>
      <c r="D2062" t="s">
        <v>1286</v>
      </c>
      <c r="E2062">
        <v>373</v>
      </c>
      <c r="F2062">
        <v>451</v>
      </c>
      <c r="G2062">
        <v>4403</v>
      </c>
      <c r="H2062" t="s">
        <v>1287</v>
      </c>
      <c r="I2062" t="str">
        <f>VLOOKUP($B2062,SOCS_box_taxonomy!$B$2:$Z$948,6,0)</f>
        <v>Eukaryota</v>
      </c>
      <c r="J2062" t="str">
        <f>VLOOKUP($B2062,SOCS_box_taxonomy!$B$2:$Z$948,7,0)</f>
        <v xml:space="preserve"> Metazoa</v>
      </c>
      <c r="K2062" t="str">
        <f>VLOOKUP($B2062,SOCS_box_taxonomy!$B$2:$Z$948,8,0)</f>
        <v xml:space="preserve"> Chordata</v>
      </c>
      <c r="L2062" t="str">
        <f>VLOOKUP($B2062,SOCS_box_taxonomy!$B$2:$Z$948,9,0)</f>
        <v xml:space="preserve"> Craniata</v>
      </c>
      <c r="M2062" t="str">
        <f>VLOOKUP($B2062,SOCS_box_taxonomy!$B$2:$Z$948,10,0)</f>
        <v xml:space="preserve"> Vertebrata</v>
      </c>
      <c r="N2062" t="str">
        <f>VLOOKUP($B2062,SOCS_box_taxonomy!$B$2:$Z$948,11,0)</f>
        <v xml:space="preserve"> Euteleostomi</v>
      </c>
      <c r="O2062" t="str">
        <f>VLOOKUP($B2062,SOCS_box_taxonomy!$B$2:$Z$948,12,0)</f>
        <v>Actinopterygii</v>
      </c>
      <c r="P2062" t="str">
        <f>VLOOKUP($B2062,SOCS_box_taxonomy!$B$2:$Z$948,13,0)</f>
        <v xml:space="preserve"> Neopterygii</v>
      </c>
      <c r="Q2062" t="str">
        <f>VLOOKUP($B2062,SOCS_box_taxonomy!$B$2:$Z$948,14,0)</f>
        <v xml:space="preserve"> Teleostei</v>
      </c>
      <c r="R2062" t="str">
        <f>VLOOKUP($B2062,SOCS_box_taxonomy!$B$2:$Z$948,15,0)</f>
        <v xml:space="preserve"> Ostariophysi</v>
      </c>
      <c r="S2062" t="str">
        <f>VLOOKUP($B2062,SOCS_box_taxonomy!$B$2:$Z$948,16,0)</f>
        <v xml:space="preserve"> Cypriniformes</v>
      </c>
      <c r="T2062" t="str">
        <f>VLOOKUP($B2062,SOCS_box_taxonomy!$B$2:$Z$948,17,0)</f>
        <v>Cyprinidae</v>
      </c>
      <c r="U2062" t="str">
        <f>VLOOKUP($B2062,SOCS_box_taxonomy!$B$2:$Z$948,18,0)</f>
        <v xml:space="preserve"> Danio.</v>
      </c>
      <c r="V2062">
        <f>VLOOKUP($B2062,SOCS_box_taxonomy!$B$2:$Z$948,19,0)</f>
        <v>0</v>
      </c>
      <c r="W2062">
        <f>VLOOKUP($B2062,SOCS_box_taxonomy!$B$2:$Z$948,20,0)</f>
        <v>0</v>
      </c>
      <c r="X2062">
        <f>VLOOKUP($B2062,SOCS_box_taxonomy!$B$2:$Z$948,21,0)</f>
        <v>0</v>
      </c>
      <c r="Y2062">
        <f>VLOOKUP($B2062,SOCS_box_taxonomy!$B$2:$Z$948,22,0)</f>
        <v>0</v>
      </c>
    </row>
    <row r="2063" spans="1:26">
      <c r="A2063" t="s">
        <v>905</v>
      </c>
      <c r="B2063" t="s">
        <v>1956</v>
      </c>
      <c r="C2063">
        <v>528</v>
      </c>
      <c r="D2063" t="s">
        <v>21</v>
      </c>
      <c r="E2063">
        <v>473</v>
      </c>
      <c r="F2063">
        <v>510</v>
      </c>
      <c r="G2063">
        <v>1016</v>
      </c>
      <c r="H2063" t="s">
        <v>1265</v>
      </c>
      <c r="I2063" t="str">
        <f>VLOOKUP($B2063,SOCS_box_taxonomy!$B$2:$Z$948,6,0)</f>
        <v>Eukaryota</v>
      </c>
      <c r="J2063" t="str">
        <f>VLOOKUP($B2063,SOCS_box_taxonomy!$B$2:$Z$948,7,0)</f>
        <v xml:space="preserve"> Metazoa</v>
      </c>
      <c r="K2063" t="str">
        <f>VLOOKUP($B2063,SOCS_box_taxonomy!$B$2:$Z$948,8,0)</f>
        <v xml:space="preserve"> Chordata</v>
      </c>
      <c r="L2063" t="str">
        <f>VLOOKUP($B2063,SOCS_box_taxonomy!$B$2:$Z$948,9,0)</f>
        <v xml:space="preserve"> Craniata</v>
      </c>
      <c r="M2063" t="str">
        <f>VLOOKUP($B2063,SOCS_box_taxonomy!$B$2:$Z$948,10,0)</f>
        <v xml:space="preserve"> Vertebrata</v>
      </c>
      <c r="N2063" t="str">
        <f>VLOOKUP($B2063,SOCS_box_taxonomy!$B$2:$Z$948,11,0)</f>
        <v xml:space="preserve"> Euteleostomi</v>
      </c>
      <c r="O2063" t="str">
        <f>VLOOKUP($B2063,SOCS_box_taxonomy!$B$2:$Z$948,12,0)</f>
        <v>Actinopterygii</v>
      </c>
      <c r="P2063" t="str">
        <f>VLOOKUP($B2063,SOCS_box_taxonomy!$B$2:$Z$948,13,0)</f>
        <v xml:space="preserve"> Neopterygii</v>
      </c>
      <c r="Q2063" t="str">
        <f>VLOOKUP($B2063,SOCS_box_taxonomy!$B$2:$Z$948,14,0)</f>
        <v xml:space="preserve"> Teleostei</v>
      </c>
      <c r="R2063" t="str">
        <f>VLOOKUP($B2063,SOCS_box_taxonomy!$B$2:$Z$948,15,0)</f>
        <v xml:space="preserve"> Ostariophysi</v>
      </c>
      <c r="S2063" t="str">
        <f>VLOOKUP($B2063,SOCS_box_taxonomy!$B$2:$Z$948,16,0)</f>
        <v xml:space="preserve"> Cypriniformes</v>
      </c>
      <c r="T2063" t="str">
        <f>VLOOKUP($B2063,SOCS_box_taxonomy!$B$2:$Z$948,17,0)</f>
        <v>Cyprinidae</v>
      </c>
      <c r="U2063" t="str">
        <f>VLOOKUP($B2063,SOCS_box_taxonomy!$B$2:$Z$948,18,0)</f>
        <v xml:space="preserve"> Danio.</v>
      </c>
      <c r="V2063">
        <f>VLOOKUP($B2063,SOCS_box_taxonomy!$B$2:$Z$948,19,0)</f>
        <v>0</v>
      </c>
      <c r="W2063">
        <f>VLOOKUP($B2063,SOCS_box_taxonomy!$B$2:$Z$948,20,0)</f>
        <v>0</v>
      </c>
      <c r="X2063">
        <f>VLOOKUP($B2063,SOCS_box_taxonomy!$B$2:$Z$948,21,0)</f>
        <v>0</v>
      </c>
      <c r="Y2063">
        <f>VLOOKUP($B2063,SOCS_box_taxonomy!$B$2:$Z$948,22,0)</f>
        <v>0</v>
      </c>
      <c r="Z2063">
        <f>$F2063-$E2063+1</f>
        <v>38</v>
      </c>
    </row>
    <row r="2064" spans="1:26">
      <c r="A2064" t="s">
        <v>905</v>
      </c>
      <c r="B2064" t="s">
        <v>1956</v>
      </c>
      <c r="C2064">
        <v>528</v>
      </c>
      <c r="D2064" t="s">
        <v>1347</v>
      </c>
      <c r="E2064">
        <v>134</v>
      </c>
      <c r="F2064">
        <v>187</v>
      </c>
      <c r="G2064">
        <v>63</v>
      </c>
      <c r="H2064" t="s">
        <v>1348</v>
      </c>
      <c r="I2064" t="str">
        <f>VLOOKUP($B2064,SOCS_box_taxonomy!$B$2:$Z$948,6,0)</f>
        <v>Eukaryota</v>
      </c>
      <c r="J2064" t="str">
        <f>VLOOKUP($B2064,SOCS_box_taxonomy!$B$2:$Z$948,7,0)</f>
        <v xml:space="preserve"> Metazoa</v>
      </c>
      <c r="K2064" t="str">
        <f>VLOOKUP($B2064,SOCS_box_taxonomy!$B$2:$Z$948,8,0)</f>
        <v xml:space="preserve"> Chordata</v>
      </c>
      <c r="L2064" t="str">
        <f>VLOOKUP($B2064,SOCS_box_taxonomy!$B$2:$Z$948,9,0)</f>
        <v xml:space="preserve"> Craniata</v>
      </c>
      <c r="M2064" t="str">
        <f>VLOOKUP($B2064,SOCS_box_taxonomy!$B$2:$Z$948,10,0)</f>
        <v xml:space="preserve"> Vertebrata</v>
      </c>
      <c r="N2064" t="str">
        <f>VLOOKUP($B2064,SOCS_box_taxonomy!$B$2:$Z$948,11,0)</f>
        <v xml:space="preserve"> Euteleostomi</v>
      </c>
      <c r="O2064" t="str">
        <f>VLOOKUP($B2064,SOCS_box_taxonomy!$B$2:$Z$948,12,0)</f>
        <v>Actinopterygii</v>
      </c>
      <c r="P2064" t="str">
        <f>VLOOKUP($B2064,SOCS_box_taxonomy!$B$2:$Z$948,13,0)</f>
        <v xml:space="preserve"> Neopterygii</v>
      </c>
      <c r="Q2064" t="str">
        <f>VLOOKUP($B2064,SOCS_box_taxonomy!$B$2:$Z$948,14,0)</f>
        <v xml:space="preserve"> Teleostei</v>
      </c>
      <c r="R2064" t="str">
        <f>VLOOKUP($B2064,SOCS_box_taxonomy!$B$2:$Z$948,15,0)</f>
        <v xml:space="preserve"> Ostariophysi</v>
      </c>
      <c r="S2064" t="str">
        <f>VLOOKUP($B2064,SOCS_box_taxonomy!$B$2:$Z$948,16,0)</f>
        <v xml:space="preserve"> Cypriniformes</v>
      </c>
      <c r="T2064" t="str">
        <f>VLOOKUP($B2064,SOCS_box_taxonomy!$B$2:$Z$948,17,0)</f>
        <v>Cyprinidae</v>
      </c>
      <c r="U2064" t="str">
        <f>VLOOKUP($B2064,SOCS_box_taxonomy!$B$2:$Z$948,18,0)</f>
        <v xml:space="preserve"> Danio.</v>
      </c>
      <c r="V2064">
        <f>VLOOKUP($B2064,SOCS_box_taxonomy!$B$2:$Z$948,19,0)</f>
        <v>0</v>
      </c>
      <c r="W2064">
        <f>VLOOKUP($B2064,SOCS_box_taxonomy!$B$2:$Z$948,20,0)</f>
        <v>0</v>
      </c>
      <c r="X2064">
        <f>VLOOKUP($B2064,SOCS_box_taxonomy!$B$2:$Z$948,21,0)</f>
        <v>0</v>
      </c>
      <c r="Y2064">
        <f>VLOOKUP($B2064,SOCS_box_taxonomy!$B$2:$Z$948,22,0)</f>
        <v>0</v>
      </c>
    </row>
    <row r="2065" spans="1:26">
      <c r="A2065" t="s">
        <v>905</v>
      </c>
      <c r="B2065" t="s">
        <v>1956</v>
      </c>
      <c r="C2065">
        <v>528</v>
      </c>
      <c r="D2065" t="s">
        <v>1428</v>
      </c>
      <c r="E2065">
        <v>101</v>
      </c>
      <c r="F2065">
        <v>125</v>
      </c>
      <c r="G2065">
        <v>19</v>
      </c>
      <c r="I2065" t="str">
        <f>VLOOKUP($B2065,SOCS_box_taxonomy!$B$2:$Z$948,6,0)</f>
        <v>Eukaryota</v>
      </c>
      <c r="J2065" t="str">
        <f>VLOOKUP($B2065,SOCS_box_taxonomy!$B$2:$Z$948,7,0)</f>
        <v xml:space="preserve"> Metazoa</v>
      </c>
      <c r="K2065" t="str">
        <f>VLOOKUP($B2065,SOCS_box_taxonomy!$B$2:$Z$948,8,0)</f>
        <v xml:space="preserve"> Chordata</v>
      </c>
      <c r="L2065" t="str">
        <f>VLOOKUP($B2065,SOCS_box_taxonomy!$B$2:$Z$948,9,0)</f>
        <v xml:space="preserve"> Craniata</v>
      </c>
      <c r="M2065" t="str">
        <f>VLOOKUP($B2065,SOCS_box_taxonomy!$B$2:$Z$948,10,0)</f>
        <v xml:space="preserve"> Vertebrata</v>
      </c>
      <c r="N2065" t="str">
        <f>VLOOKUP($B2065,SOCS_box_taxonomy!$B$2:$Z$948,11,0)</f>
        <v xml:space="preserve"> Euteleostomi</v>
      </c>
      <c r="O2065" t="str">
        <f>VLOOKUP($B2065,SOCS_box_taxonomy!$B$2:$Z$948,12,0)</f>
        <v>Actinopterygii</v>
      </c>
      <c r="P2065" t="str">
        <f>VLOOKUP($B2065,SOCS_box_taxonomy!$B$2:$Z$948,13,0)</f>
        <v xml:space="preserve"> Neopterygii</v>
      </c>
      <c r="Q2065" t="str">
        <f>VLOOKUP($B2065,SOCS_box_taxonomy!$B$2:$Z$948,14,0)</f>
        <v xml:space="preserve"> Teleostei</v>
      </c>
      <c r="R2065" t="str">
        <f>VLOOKUP($B2065,SOCS_box_taxonomy!$B$2:$Z$948,15,0)</f>
        <v xml:space="preserve"> Ostariophysi</v>
      </c>
      <c r="S2065" t="str">
        <f>VLOOKUP($B2065,SOCS_box_taxonomy!$B$2:$Z$948,16,0)</f>
        <v xml:space="preserve"> Cypriniformes</v>
      </c>
      <c r="T2065" t="str">
        <f>VLOOKUP($B2065,SOCS_box_taxonomy!$B$2:$Z$948,17,0)</f>
        <v>Cyprinidae</v>
      </c>
      <c r="U2065" t="str">
        <f>VLOOKUP($B2065,SOCS_box_taxonomy!$B$2:$Z$948,18,0)</f>
        <v xml:space="preserve"> Danio.</v>
      </c>
      <c r="V2065">
        <f>VLOOKUP($B2065,SOCS_box_taxonomy!$B$2:$Z$948,19,0)</f>
        <v>0</v>
      </c>
      <c r="W2065">
        <f>VLOOKUP($B2065,SOCS_box_taxonomy!$B$2:$Z$948,20,0)</f>
        <v>0</v>
      </c>
      <c r="X2065">
        <f>VLOOKUP($B2065,SOCS_box_taxonomy!$B$2:$Z$948,21,0)</f>
        <v>0</v>
      </c>
      <c r="Y2065">
        <f>VLOOKUP($B2065,SOCS_box_taxonomy!$B$2:$Z$948,22,0)</f>
        <v>0</v>
      </c>
    </row>
    <row r="2066" spans="1:26">
      <c r="A2066" t="s">
        <v>905</v>
      </c>
      <c r="B2066" t="s">
        <v>1956</v>
      </c>
      <c r="C2066">
        <v>528</v>
      </c>
      <c r="D2066" t="s">
        <v>1349</v>
      </c>
      <c r="E2066">
        <v>193</v>
      </c>
      <c r="F2066">
        <v>298</v>
      </c>
      <c r="G2066">
        <v>56</v>
      </c>
      <c r="I2066" t="str">
        <f>VLOOKUP($B2066,SOCS_box_taxonomy!$B$2:$Z$948,6,0)</f>
        <v>Eukaryota</v>
      </c>
      <c r="J2066" t="str">
        <f>VLOOKUP($B2066,SOCS_box_taxonomy!$B$2:$Z$948,7,0)</f>
        <v xml:space="preserve"> Metazoa</v>
      </c>
      <c r="K2066" t="str">
        <f>VLOOKUP($B2066,SOCS_box_taxonomy!$B$2:$Z$948,8,0)</f>
        <v xml:space="preserve"> Chordata</v>
      </c>
      <c r="L2066" t="str">
        <f>VLOOKUP($B2066,SOCS_box_taxonomy!$B$2:$Z$948,9,0)</f>
        <v xml:space="preserve"> Craniata</v>
      </c>
      <c r="M2066" t="str">
        <f>VLOOKUP($B2066,SOCS_box_taxonomy!$B$2:$Z$948,10,0)</f>
        <v xml:space="preserve"> Vertebrata</v>
      </c>
      <c r="N2066" t="str">
        <f>VLOOKUP($B2066,SOCS_box_taxonomy!$B$2:$Z$948,11,0)</f>
        <v xml:space="preserve"> Euteleostomi</v>
      </c>
      <c r="O2066" t="str">
        <f>VLOOKUP($B2066,SOCS_box_taxonomy!$B$2:$Z$948,12,0)</f>
        <v>Actinopterygii</v>
      </c>
      <c r="P2066" t="str">
        <f>VLOOKUP($B2066,SOCS_box_taxonomy!$B$2:$Z$948,13,0)</f>
        <v xml:space="preserve"> Neopterygii</v>
      </c>
      <c r="Q2066" t="str">
        <f>VLOOKUP($B2066,SOCS_box_taxonomy!$B$2:$Z$948,14,0)</f>
        <v xml:space="preserve"> Teleostei</v>
      </c>
      <c r="R2066" t="str">
        <f>VLOOKUP($B2066,SOCS_box_taxonomy!$B$2:$Z$948,15,0)</f>
        <v xml:space="preserve"> Ostariophysi</v>
      </c>
      <c r="S2066" t="str">
        <f>VLOOKUP($B2066,SOCS_box_taxonomy!$B$2:$Z$948,16,0)</f>
        <v xml:space="preserve"> Cypriniformes</v>
      </c>
      <c r="T2066" t="str">
        <f>VLOOKUP($B2066,SOCS_box_taxonomy!$B$2:$Z$948,17,0)</f>
        <v>Cyprinidae</v>
      </c>
      <c r="U2066" t="str">
        <f>VLOOKUP($B2066,SOCS_box_taxonomy!$B$2:$Z$948,18,0)</f>
        <v xml:space="preserve"> Danio.</v>
      </c>
      <c r="V2066">
        <f>VLOOKUP($B2066,SOCS_box_taxonomy!$B$2:$Z$948,19,0)</f>
        <v>0</v>
      </c>
      <c r="W2066">
        <f>VLOOKUP($B2066,SOCS_box_taxonomy!$B$2:$Z$948,20,0)</f>
        <v>0</v>
      </c>
      <c r="X2066">
        <f>VLOOKUP($B2066,SOCS_box_taxonomy!$B$2:$Z$948,21,0)</f>
        <v>0</v>
      </c>
      <c r="Y2066">
        <f>VLOOKUP($B2066,SOCS_box_taxonomy!$B$2:$Z$948,22,0)</f>
        <v>0</v>
      </c>
    </row>
    <row r="2067" spans="1:26">
      <c r="A2067" t="s">
        <v>906</v>
      </c>
      <c r="B2067" t="s">
        <v>1957</v>
      </c>
      <c r="C2067">
        <v>598</v>
      </c>
      <c r="D2067" t="s">
        <v>1286</v>
      </c>
      <c r="E2067">
        <v>442</v>
      </c>
      <c r="F2067">
        <v>520</v>
      </c>
      <c r="G2067">
        <v>4403</v>
      </c>
      <c r="H2067" t="s">
        <v>1287</v>
      </c>
      <c r="I2067" t="str">
        <f>VLOOKUP($B2067,SOCS_box_taxonomy!$B$2:$Z$948,6,0)</f>
        <v>Eukaryota</v>
      </c>
      <c r="J2067" t="str">
        <f>VLOOKUP($B2067,SOCS_box_taxonomy!$B$2:$Z$948,7,0)</f>
        <v xml:space="preserve"> Metazoa</v>
      </c>
      <c r="K2067" t="str">
        <f>VLOOKUP($B2067,SOCS_box_taxonomy!$B$2:$Z$948,8,0)</f>
        <v xml:space="preserve"> Chordata</v>
      </c>
      <c r="L2067" t="str">
        <f>VLOOKUP($B2067,SOCS_box_taxonomy!$B$2:$Z$948,9,0)</f>
        <v xml:space="preserve"> Craniata</v>
      </c>
      <c r="M2067" t="str">
        <f>VLOOKUP($B2067,SOCS_box_taxonomy!$B$2:$Z$948,10,0)</f>
        <v xml:space="preserve"> Vertebrata</v>
      </c>
      <c r="N2067" t="str">
        <f>VLOOKUP($B2067,SOCS_box_taxonomy!$B$2:$Z$948,11,0)</f>
        <v xml:space="preserve"> Euteleostomi</v>
      </c>
      <c r="O2067" t="str">
        <f>VLOOKUP($B2067,SOCS_box_taxonomy!$B$2:$Z$948,12,0)</f>
        <v>Actinopterygii</v>
      </c>
      <c r="P2067" t="str">
        <f>VLOOKUP($B2067,SOCS_box_taxonomy!$B$2:$Z$948,13,0)</f>
        <v xml:space="preserve"> Neopterygii</v>
      </c>
      <c r="Q2067" t="str">
        <f>VLOOKUP($B2067,SOCS_box_taxonomy!$B$2:$Z$948,14,0)</f>
        <v xml:space="preserve"> Teleostei</v>
      </c>
      <c r="R2067" t="str">
        <f>VLOOKUP($B2067,SOCS_box_taxonomy!$B$2:$Z$948,15,0)</f>
        <v xml:space="preserve"> Ostariophysi</v>
      </c>
      <c r="S2067" t="str">
        <f>VLOOKUP($B2067,SOCS_box_taxonomy!$B$2:$Z$948,16,0)</f>
        <v xml:space="preserve"> Cypriniformes</v>
      </c>
      <c r="T2067" t="str">
        <f>VLOOKUP($B2067,SOCS_box_taxonomy!$B$2:$Z$948,17,0)</f>
        <v>Cyprinidae</v>
      </c>
      <c r="U2067" t="str">
        <f>VLOOKUP($B2067,SOCS_box_taxonomy!$B$2:$Z$948,18,0)</f>
        <v xml:space="preserve"> Danio.</v>
      </c>
      <c r="V2067">
        <f>VLOOKUP($B2067,SOCS_box_taxonomy!$B$2:$Z$948,19,0)</f>
        <v>0</v>
      </c>
      <c r="W2067">
        <f>VLOOKUP($B2067,SOCS_box_taxonomy!$B$2:$Z$948,20,0)</f>
        <v>0</v>
      </c>
      <c r="X2067">
        <f>VLOOKUP($B2067,SOCS_box_taxonomy!$B$2:$Z$948,21,0)</f>
        <v>0</v>
      </c>
      <c r="Y2067">
        <f>VLOOKUP($B2067,SOCS_box_taxonomy!$B$2:$Z$948,22,0)</f>
        <v>0</v>
      </c>
    </row>
    <row r="2068" spans="1:26">
      <c r="A2068" t="s">
        <v>906</v>
      </c>
      <c r="B2068" t="s">
        <v>1957</v>
      </c>
      <c r="C2068">
        <v>598</v>
      </c>
      <c r="D2068" t="s">
        <v>21</v>
      </c>
      <c r="E2068">
        <v>542</v>
      </c>
      <c r="F2068">
        <v>579</v>
      </c>
      <c r="G2068">
        <v>1016</v>
      </c>
      <c r="H2068" t="s">
        <v>1265</v>
      </c>
      <c r="I2068" t="str">
        <f>VLOOKUP($B2068,SOCS_box_taxonomy!$B$2:$Z$948,6,0)</f>
        <v>Eukaryota</v>
      </c>
      <c r="J2068" t="str">
        <f>VLOOKUP($B2068,SOCS_box_taxonomy!$B$2:$Z$948,7,0)</f>
        <v xml:space="preserve"> Metazoa</v>
      </c>
      <c r="K2068" t="str">
        <f>VLOOKUP($B2068,SOCS_box_taxonomy!$B$2:$Z$948,8,0)</f>
        <v xml:space="preserve"> Chordata</v>
      </c>
      <c r="L2068" t="str">
        <f>VLOOKUP($B2068,SOCS_box_taxonomy!$B$2:$Z$948,9,0)</f>
        <v xml:space="preserve"> Craniata</v>
      </c>
      <c r="M2068" t="str">
        <f>VLOOKUP($B2068,SOCS_box_taxonomy!$B$2:$Z$948,10,0)</f>
        <v xml:space="preserve"> Vertebrata</v>
      </c>
      <c r="N2068" t="str">
        <f>VLOOKUP($B2068,SOCS_box_taxonomy!$B$2:$Z$948,11,0)</f>
        <v xml:space="preserve"> Euteleostomi</v>
      </c>
      <c r="O2068" t="str">
        <f>VLOOKUP($B2068,SOCS_box_taxonomy!$B$2:$Z$948,12,0)</f>
        <v>Actinopterygii</v>
      </c>
      <c r="P2068" t="str">
        <f>VLOOKUP($B2068,SOCS_box_taxonomy!$B$2:$Z$948,13,0)</f>
        <v xml:space="preserve"> Neopterygii</v>
      </c>
      <c r="Q2068" t="str">
        <f>VLOOKUP($B2068,SOCS_box_taxonomy!$B$2:$Z$948,14,0)</f>
        <v xml:space="preserve"> Teleostei</v>
      </c>
      <c r="R2068" t="str">
        <f>VLOOKUP($B2068,SOCS_box_taxonomy!$B$2:$Z$948,15,0)</f>
        <v xml:space="preserve"> Ostariophysi</v>
      </c>
      <c r="S2068" t="str">
        <f>VLOOKUP($B2068,SOCS_box_taxonomy!$B$2:$Z$948,16,0)</f>
        <v xml:space="preserve"> Cypriniformes</v>
      </c>
      <c r="T2068" t="str">
        <f>VLOOKUP($B2068,SOCS_box_taxonomy!$B$2:$Z$948,17,0)</f>
        <v>Cyprinidae</v>
      </c>
      <c r="U2068" t="str">
        <f>VLOOKUP($B2068,SOCS_box_taxonomy!$B$2:$Z$948,18,0)</f>
        <v xml:space="preserve"> Danio.</v>
      </c>
      <c r="V2068">
        <f>VLOOKUP($B2068,SOCS_box_taxonomy!$B$2:$Z$948,19,0)</f>
        <v>0</v>
      </c>
      <c r="W2068">
        <f>VLOOKUP($B2068,SOCS_box_taxonomy!$B$2:$Z$948,20,0)</f>
        <v>0</v>
      </c>
      <c r="X2068">
        <f>VLOOKUP($B2068,SOCS_box_taxonomy!$B$2:$Z$948,21,0)</f>
        <v>0</v>
      </c>
      <c r="Y2068">
        <f>VLOOKUP($B2068,SOCS_box_taxonomy!$B$2:$Z$948,22,0)</f>
        <v>0</v>
      </c>
      <c r="Z2068">
        <f>$F2068-$E2068+1</f>
        <v>38</v>
      </c>
    </row>
    <row r="2069" spans="1:26">
      <c r="A2069" t="s">
        <v>906</v>
      </c>
      <c r="B2069" t="s">
        <v>1957</v>
      </c>
      <c r="C2069">
        <v>598</v>
      </c>
      <c r="D2069" t="s">
        <v>1347</v>
      </c>
      <c r="E2069">
        <v>155</v>
      </c>
      <c r="F2069">
        <v>231</v>
      </c>
      <c r="G2069">
        <v>63</v>
      </c>
      <c r="H2069" t="s">
        <v>1348</v>
      </c>
      <c r="I2069" t="str">
        <f>VLOOKUP($B2069,SOCS_box_taxonomy!$B$2:$Z$948,6,0)</f>
        <v>Eukaryota</v>
      </c>
      <c r="J2069" t="str">
        <f>VLOOKUP($B2069,SOCS_box_taxonomy!$B$2:$Z$948,7,0)</f>
        <v xml:space="preserve"> Metazoa</v>
      </c>
      <c r="K2069" t="str">
        <f>VLOOKUP($B2069,SOCS_box_taxonomy!$B$2:$Z$948,8,0)</f>
        <v xml:space="preserve"> Chordata</v>
      </c>
      <c r="L2069" t="str">
        <f>VLOOKUP($B2069,SOCS_box_taxonomy!$B$2:$Z$948,9,0)</f>
        <v xml:space="preserve"> Craniata</v>
      </c>
      <c r="M2069" t="str">
        <f>VLOOKUP($B2069,SOCS_box_taxonomy!$B$2:$Z$948,10,0)</f>
        <v xml:space="preserve"> Vertebrata</v>
      </c>
      <c r="N2069" t="str">
        <f>VLOOKUP($B2069,SOCS_box_taxonomy!$B$2:$Z$948,11,0)</f>
        <v xml:space="preserve"> Euteleostomi</v>
      </c>
      <c r="O2069" t="str">
        <f>VLOOKUP($B2069,SOCS_box_taxonomy!$B$2:$Z$948,12,0)</f>
        <v>Actinopterygii</v>
      </c>
      <c r="P2069" t="str">
        <f>VLOOKUP($B2069,SOCS_box_taxonomy!$B$2:$Z$948,13,0)</f>
        <v xml:space="preserve"> Neopterygii</v>
      </c>
      <c r="Q2069" t="str">
        <f>VLOOKUP($B2069,SOCS_box_taxonomy!$B$2:$Z$948,14,0)</f>
        <v xml:space="preserve"> Teleostei</v>
      </c>
      <c r="R2069" t="str">
        <f>VLOOKUP($B2069,SOCS_box_taxonomy!$B$2:$Z$948,15,0)</f>
        <v xml:space="preserve"> Ostariophysi</v>
      </c>
      <c r="S2069" t="str">
        <f>VLOOKUP($B2069,SOCS_box_taxonomy!$B$2:$Z$948,16,0)</f>
        <v xml:space="preserve"> Cypriniformes</v>
      </c>
      <c r="T2069" t="str">
        <f>VLOOKUP($B2069,SOCS_box_taxonomy!$B$2:$Z$948,17,0)</f>
        <v>Cyprinidae</v>
      </c>
      <c r="U2069" t="str">
        <f>VLOOKUP($B2069,SOCS_box_taxonomy!$B$2:$Z$948,18,0)</f>
        <v xml:space="preserve"> Danio.</v>
      </c>
      <c r="V2069">
        <f>VLOOKUP($B2069,SOCS_box_taxonomy!$B$2:$Z$948,19,0)</f>
        <v>0</v>
      </c>
      <c r="W2069">
        <f>VLOOKUP($B2069,SOCS_box_taxonomy!$B$2:$Z$948,20,0)</f>
        <v>0</v>
      </c>
      <c r="X2069">
        <f>VLOOKUP($B2069,SOCS_box_taxonomy!$B$2:$Z$948,21,0)</f>
        <v>0</v>
      </c>
      <c r="Y2069">
        <f>VLOOKUP($B2069,SOCS_box_taxonomy!$B$2:$Z$948,22,0)</f>
        <v>0</v>
      </c>
    </row>
    <row r="2070" spans="1:26">
      <c r="A2070" t="s">
        <v>906</v>
      </c>
      <c r="B2070" t="s">
        <v>1957</v>
      </c>
      <c r="C2070">
        <v>598</v>
      </c>
      <c r="D2070" t="s">
        <v>1349</v>
      </c>
      <c r="E2070">
        <v>234</v>
      </c>
      <c r="F2070">
        <v>407</v>
      </c>
      <c r="G2070">
        <v>56</v>
      </c>
      <c r="I2070" t="str">
        <f>VLOOKUP($B2070,SOCS_box_taxonomy!$B$2:$Z$948,6,0)</f>
        <v>Eukaryota</v>
      </c>
      <c r="J2070" t="str">
        <f>VLOOKUP($B2070,SOCS_box_taxonomy!$B$2:$Z$948,7,0)</f>
        <v xml:space="preserve"> Metazoa</v>
      </c>
      <c r="K2070" t="str">
        <f>VLOOKUP($B2070,SOCS_box_taxonomy!$B$2:$Z$948,8,0)</f>
        <v xml:space="preserve"> Chordata</v>
      </c>
      <c r="L2070" t="str">
        <f>VLOOKUP($B2070,SOCS_box_taxonomy!$B$2:$Z$948,9,0)</f>
        <v xml:space="preserve"> Craniata</v>
      </c>
      <c r="M2070" t="str">
        <f>VLOOKUP($B2070,SOCS_box_taxonomy!$B$2:$Z$948,10,0)</f>
        <v xml:space="preserve"> Vertebrata</v>
      </c>
      <c r="N2070" t="str">
        <f>VLOOKUP($B2070,SOCS_box_taxonomy!$B$2:$Z$948,11,0)</f>
        <v xml:space="preserve"> Euteleostomi</v>
      </c>
      <c r="O2070" t="str">
        <f>VLOOKUP($B2070,SOCS_box_taxonomy!$B$2:$Z$948,12,0)</f>
        <v>Actinopterygii</v>
      </c>
      <c r="P2070" t="str">
        <f>VLOOKUP($B2070,SOCS_box_taxonomy!$B$2:$Z$948,13,0)</f>
        <v xml:space="preserve"> Neopterygii</v>
      </c>
      <c r="Q2070" t="str">
        <f>VLOOKUP($B2070,SOCS_box_taxonomy!$B$2:$Z$948,14,0)</f>
        <v xml:space="preserve"> Teleostei</v>
      </c>
      <c r="R2070" t="str">
        <f>VLOOKUP($B2070,SOCS_box_taxonomy!$B$2:$Z$948,15,0)</f>
        <v xml:space="preserve"> Ostariophysi</v>
      </c>
      <c r="S2070" t="str">
        <f>VLOOKUP($B2070,SOCS_box_taxonomy!$B$2:$Z$948,16,0)</f>
        <v xml:space="preserve"> Cypriniformes</v>
      </c>
      <c r="T2070" t="str">
        <f>VLOOKUP($B2070,SOCS_box_taxonomy!$B$2:$Z$948,17,0)</f>
        <v>Cyprinidae</v>
      </c>
      <c r="U2070" t="str">
        <f>VLOOKUP($B2070,SOCS_box_taxonomy!$B$2:$Z$948,18,0)</f>
        <v xml:space="preserve"> Danio.</v>
      </c>
      <c r="V2070">
        <f>VLOOKUP($B2070,SOCS_box_taxonomy!$B$2:$Z$948,19,0)</f>
        <v>0</v>
      </c>
      <c r="W2070">
        <f>VLOOKUP($B2070,SOCS_box_taxonomy!$B$2:$Z$948,20,0)</f>
        <v>0</v>
      </c>
      <c r="X2070">
        <f>VLOOKUP($B2070,SOCS_box_taxonomy!$B$2:$Z$948,21,0)</f>
        <v>0</v>
      </c>
      <c r="Y2070">
        <f>VLOOKUP($B2070,SOCS_box_taxonomy!$B$2:$Z$948,22,0)</f>
        <v>0</v>
      </c>
    </row>
    <row r="2071" spans="1:26">
      <c r="A2071" t="s">
        <v>906</v>
      </c>
      <c r="B2071" t="s">
        <v>1957</v>
      </c>
      <c r="C2071">
        <v>598</v>
      </c>
      <c r="D2071" t="s">
        <v>1428</v>
      </c>
      <c r="E2071">
        <v>30</v>
      </c>
      <c r="F2071">
        <v>154</v>
      </c>
      <c r="G2071">
        <v>19</v>
      </c>
      <c r="I2071" t="str">
        <f>VLOOKUP($B2071,SOCS_box_taxonomy!$B$2:$Z$948,6,0)</f>
        <v>Eukaryota</v>
      </c>
      <c r="J2071" t="str">
        <f>VLOOKUP($B2071,SOCS_box_taxonomy!$B$2:$Z$948,7,0)</f>
        <v xml:space="preserve"> Metazoa</v>
      </c>
      <c r="K2071" t="str">
        <f>VLOOKUP($B2071,SOCS_box_taxonomy!$B$2:$Z$948,8,0)</f>
        <v xml:space="preserve"> Chordata</v>
      </c>
      <c r="L2071" t="str">
        <f>VLOOKUP($B2071,SOCS_box_taxonomy!$B$2:$Z$948,9,0)</f>
        <v xml:space="preserve"> Craniata</v>
      </c>
      <c r="M2071" t="str">
        <f>VLOOKUP($B2071,SOCS_box_taxonomy!$B$2:$Z$948,10,0)</f>
        <v xml:space="preserve"> Vertebrata</v>
      </c>
      <c r="N2071" t="str">
        <f>VLOOKUP($B2071,SOCS_box_taxonomy!$B$2:$Z$948,11,0)</f>
        <v xml:space="preserve"> Euteleostomi</v>
      </c>
      <c r="O2071" t="str">
        <f>VLOOKUP($B2071,SOCS_box_taxonomy!$B$2:$Z$948,12,0)</f>
        <v>Actinopterygii</v>
      </c>
      <c r="P2071" t="str">
        <f>VLOOKUP($B2071,SOCS_box_taxonomy!$B$2:$Z$948,13,0)</f>
        <v xml:space="preserve"> Neopterygii</v>
      </c>
      <c r="Q2071" t="str">
        <f>VLOOKUP($B2071,SOCS_box_taxonomy!$B$2:$Z$948,14,0)</f>
        <v xml:space="preserve"> Teleostei</v>
      </c>
      <c r="R2071" t="str">
        <f>VLOOKUP($B2071,SOCS_box_taxonomy!$B$2:$Z$948,15,0)</f>
        <v xml:space="preserve"> Ostariophysi</v>
      </c>
      <c r="S2071" t="str">
        <f>VLOOKUP($B2071,SOCS_box_taxonomy!$B$2:$Z$948,16,0)</f>
        <v xml:space="preserve"> Cypriniformes</v>
      </c>
      <c r="T2071" t="str">
        <f>VLOOKUP($B2071,SOCS_box_taxonomy!$B$2:$Z$948,17,0)</f>
        <v>Cyprinidae</v>
      </c>
      <c r="U2071" t="str">
        <f>VLOOKUP($B2071,SOCS_box_taxonomy!$B$2:$Z$948,18,0)</f>
        <v xml:space="preserve"> Danio.</v>
      </c>
      <c r="V2071">
        <f>VLOOKUP($B2071,SOCS_box_taxonomy!$B$2:$Z$948,19,0)</f>
        <v>0</v>
      </c>
      <c r="W2071">
        <f>VLOOKUP($B2071,SOCS_box_taxonomy!$B$2:$Z$948,20,0)</f>
        <v>0</v>
      </c>
      <c r="X2071">
        <f>VLOOKUP($B2071,SOCS_box_taxonomy!$B$2:$Z$948,21,0)</f>
        <v>0</v>
      </c>
      <c r="Y2071">
        <f>VLOOKUP($B2071,SOCS_box_taxonomy!$B$2:$Z$948,22,0)</f>
        <v>0</v>
      </c>
    </row>
    <row r="2072" spans="1:26">
      <c r="A2072" t="s">
        <v>907</v>
      </c>
      <c r="B2072" t="s">
        <v>1958</v>
      </c>
      <c r="C2072">
        <v>155</v>
      </c>
      <c r="D2072" t="s">
        <v>1286</v>
      </c>
      <c r="E2072">
        <v>2</v>
      </c>
      <c r="F2072">
        <v>83</v>
      </c>
      <c r="G2072">
        <v>4403</v>
      </c>
      <c r="H2072" t="s">
        <v>1287</v>
      </c>
      <c r="I2072" t="str">
        <f>VLOOKUP($B2072,SOCS_box_taxonomy!$B$2:$Z$948,6,0)</f>
        <v>Eukaryota</v>
      </c>
      <c r="J2072" t="str">
        <f>VLOOKUP($B2072,SOCS_box_taxonomy!$B$2:$Z$948,7,0)</f>
        <v xml:space="preserve"> Metazoa</v>
      </c>
      <c r="K2072" t="str">
        <f>VLOOKUP($B2072,SOCS_box_taxonomy!$B$2:$Z$948,8,0)</f>
        <v xml:space="preserve"> Chordata</v>
      </c>
      <c r="L2072" t="str">
        <f>VLOOKUP($B2072,SOCS_box_taxonomy!$B$2:$Z$948,9,0)</f>
        <v xml:space="preserve"> Craniata</v>
      </c>
      <c r="M2072" t="str">
        <f>VLOOKUP($B2072,SOCS_box_taxonomy!$B$2:$Z$948,10,0)</f>
        <v xml:space="preserve"> Vertebrata</v>
      </c>
      <c r="N2072" t="str">
        <f>VLOOKUP($B2072,SOCS_box_taxonomy!$B$2:$Z$948,11,0)</f>
        <v xml:space="preserve"> Euteleostomi</v>
      </c>
      <c r="O2072" t="str">
        <f>VLOOKUP($B2072,SOCS_box_taxonomy!$B$2:$Z$948,12,0)</f>
        <v>Actinopterygii</v>
      </c>
      <c r="P2072" t="str">
        <f>VLOOKUP($B2072,SOCS_box_taxonomy!$B$2:$Z$948,13,0)</f>
        <v xml:space="preserve"> Neopterygii</v>
      </c>
      <c r="Q2072" t="str">
        <f>VLOOKUP($B2072,SOCS_box_taxonomy!$B$2:$Z$948,14,0)</f>
        <v xml:space="preserve"> Teleostei</v>
      </c>
      <c r="R2072" t="str">
        <f>VLOOKUP($B2072,SOCS_box_taxonomy!$B$2:$Z$948,15,0)</f>
        <v xml:space="preserve"> Ostariophysi</v>
      </c>
      <c r="S2072" t="str">
        <f>VLOOKUP($B2072,SOCS_box_taxonomy!$B$2:$Z$948,16,0)</f>
        <v xml:space="preserve"> Cypriniformes</v>
      </c>
      <c r="T2072" t="str">
        <f>VLOOKUP($B2072,SOCS_box_taxonomy!$B$2:$Z$948,17,0)</f>
        <v>Cyprinidae</v>
      </c>
      <c r="U2072" t="str">
        <f>VLOOKUP($B2072,SOCS_box_taxonomy!$B$2:$Z$948,18,0)</f>
        <v xml:space="preserve"> Danio.</v>
      </c>
      <c r="V2072">
        <f>VLOOKUP($B2072,SOCS_box_taxonomy!$B$2:$Z$948,19,0)</f>
        <v>0</v>
      </c>
      <c r="W2072">
        <f>VLOOKUP($B2072,SOCS_box_taxonomy!$B$2:$Z$948,20,0)</f>
        <v>0</v>
      </c>
      <c r="X2072">
        <f>VLOOKUP($B2072,SOCS_box_taxonomy!$B$2:$Z$948,21,0)</f>
        <v>0</v>
      </c>
      <c r="Y2072">
        <f>VLOOKUP($B2072,SOCS_box_taxonomy!$B$2:$Z$948,22,0)</f>
        <v>0</v>
      </c>
    </row>
    <row r="2073" spans="1:26">
      <c r="A2073" t="s">
        <v>907</v>
      </c>
      <c r="B2073" t="s">
        <v>1958</v>
      </c>
      <c r="C2073">
        <v>155</v>
      </c>
      <c r="D2073" t="s">
        <v>21</v>
      </c>
      <c r="E2073">
        <v>117</v>
      </c>
      <c r="F2073">
        <v>152</v>
      </c>
      <c r="G2073">
        <v>1016</v>
      </c>
      <c r="H2073" t="s">
        <v>1265</v>
      </c>
      <c r="I2073" t="str">
        <f>VLOOKUP($B2073,SOCS_box_taxonomy!$B$2:$Z$948,6,0)</f>
        <v>Eukaryota</v>
      </c>
      <c r="J2073" t="str">
        <f>VLOOKUP($B2073,SOCS_box_taxonomy!$B$2:$Z$948,7,0)</f>
        <v xml:space="preserve"> Metazoa</v>
      </c>
      <c r="K2073" t="str">
        <f>VLOOKUP($B2073,SOCS_box_taxonomy!$B$2:$Z$948,8,0)</f>
        <v xml:space="preserve"> Chordata</v>
      </c>
      <c r="L2073" t="str">
        <f>VLOOKUP($B2073,SOCS_box_taxonomy!$B$2:$Z$948,9,0)</f>
        <v xml:space="preserve"> Craniata</v>
      </c>
      <c r="M2073" t="str">
        <f>VLOOKUP($B2073,SOCS_box_taxonomy!$B$2:$Z$948,10,0)</f>
        <v xml:space="preserve"> Vertebrata</v>
      </c>
      <c r="N2073" t="str">
        <f>VLOOKUP($B2073,SOCS_box_taxonomy!$B$2:$Z$948,11,0)</f>
        <v xml:space="preserve"> Euteleostomi</v>
      </c>
      <c r="O2073" t="str">
        <f>VLOOKUP($B2073,SOCS_box_taxonomy!$B$2:$Z$948,12,0)</f>
        <v>Actinopterygii</v>
      </c>
      <c r="P2073" t="str">
        <f>VLOOKUP($B2073,SOCS_box_taxonomy!$B$2:$Z$948,13,0)</f>
        <v xml:space="preserve"> Neopterygii</v>
      </c>
      <c r="Q2073" t="str">
        <f>VLOOKUP($B2073,SOCS_box_taxonomy!$B$2:$Z$948,14,0)</f>
        <v xml:space="preserve"> Teleostei</v>
      </c>
      <c r="R2073" t="str">
        <f>VLOOKUP($B2073,SOCS_box_taxonomy!$B$2:$Z$948,15,0)</f>
        <v xml:space="preserve"> Ostariophysi</v>
      </c>
      <c r="S2073" t="str">
        <f>VLOOKUP($B2073,SOCS_box_taxonomy!$B$2:$Z$948,16,0)</f>
        <v xml:space="preserve"> Cypriniformes</v>
      </c>
      <c r="T2073" t="str">
        <f>VLOOKUP($B2073,SOCS_box_taxonomy!$B$2:$Z$948,17,0)</f>
        <v>Cyprinidae</v>
      </c>
      <c r="U2073" t="str">
        <f>VLOOKUP($B2073,SOCS_box_taxonomy!$B$2:$Z$948,18,0)</f>
        <v xml:space="preserve"> Danio.</v>
      </c>
      <c r="V2073">
        <f>VLOOKUP($B2073,SOCS_box_taxonomy!$B$2:$Z$948,19,0)</f>
        <v>0</v>
      </c>
      <c r="W2073">
        <f>VLOOKUP($B2073,SOCS_box_taxonomy!$B$2:$Z$948,20,0)</f>
        <v>0</v>
      </c>
      <c r="X2073">
        <f>VLOOKUP($B2073,SOCS_box_taxonomy!$B$2:$Z$948,21,0)</f>
        <v>0</v>
      </c>
      <c r="Y2073">
        <f>VLOOKUP($B2073,SOCS_box_taxonomy!$B$2:$Z$948,22,0)</f>
        <v>0</v>
      </c>
      <c r="Z2073">
        <f>$F2073-$E2073+1</f>
        <v>36</v>
      </c>
    </row>
    <row r="2074" spans="1:26">
      <c r="A2074" t="s">
        <v>908</v>
      </c>
      <c r="B2074" t="s">
        <v>1959</v>
      </c>
      <c r="C2074">
        <v>659</v>
      </c>
      <c r="D2074" t="s">
        <v>1286</v>
      </c>
      <c r="E2074">
        <v>478</v>
      </c>
      <c r="F2074">
        <v>545</v>
      </c>
      <c r="G2074">
        <v>4403</v>
      </c>
      <c r="H2074" t="s">
        <v>1287</v>
      </c>
      <c r="I2074" t="str">
        <f>VLOOKUP($B2074,SOCS_box_taxonomy!$B$2:$Z$948,6,0)</f>
        <v>Eukaryota</v>
      </c>
      <c r="J2074" t="str">
        <f>VLOOKUP($B2074,SOCS_box_taxonomy!$B$2:$Z$948,7,0)</f>
        <v xml:space="preserve"> Metazoa</v>
      </c>
      <c r="K2074" t="str">
        <f>VLOOKUP($B2074,SOCS_box_taxonomy!$B$2:$Z$948,8,0)</f>
        <v xml:space="preserve"> Chordata</v>
      </c>
      <c r="L2074" t="str">
        <f>VLOOKUP($B2074,SOCS_box_taxonomy!$B$2:$Z$948,9,0)</f>
        <v xml:space="preserve"> Craniata</v>
      </c>
      <c r="M2074" t="str">
        <f>VLOOKUP($B2074,SOCS_box_taxonomy!$B$2:$Z$948,10,0)</f>
        <v xml:space="preserve"> Vertebrata</v>
      </c>
      <c r="N2074" t="str">
        <f>VLOOKUP($B2074,SOCS_box_taxonomy!$B$2:$Z$948,11,0)</f>
        <v xml:space="preserve"> Euteleostomi</v>
      </c>
      <c r="O2074" t="str">
        <f>VLOOKUP($B2074,SOCS_box_taxonomy!$B$2:$Z$948,12,0)</f>
        <v>Actinopterygii</v>
      </c>
      <c r="P2074" t="str">
        <f>VLOOKUP($B2074,SOCS_box_taxonomy!$B$2:$Z$948,13,0)</f>
        <v xml:space="preserve"> Neopterygii</v>
      </c>
      <c r="Q2074" t="str">
        <f>VLOOKUP($B2074,SOCS_box_taxonomy!$B$2:$Z$948,14,0)</f>
        <v xml:space="preserve"> Teleostei</v>
      </c>
      <c r="R2074" t="str">
        <f>VLOOKUP($B2074,SOCS_box_taxonomy!$B$2:$Z$948,15,0)</f>
        <v xml:space="preserve"> Ostariophysi</v>
      </c>
      <c r="S2074" t="str">
        <f>VLOOKUP($B2074,SOCS_box_taxonomy!$B$2:$Z$948,16,0)</f>
        <v xml:space="preserve"> Cypriniformes</v>
      </c>
      <c r="T2074" t="str">
        <f>VLOOKUP($B2074,SOCS_box_taxonomy!$B$2:$Z$948,17,0)</f>
        <v>Cyprinidae</v>
      </c>
      <c r="U2074" t="str">
        <f>VLOOKUP($B2074,SOCS_box_taxonomy!$B$2:$Z$948,18,0)</f>
        <v xml:space="preserve"> Danio.</v>
      </c>
      <c r="V2074">
        <f>VLOOKUP($B2074,SOCS_box_taxonomy!$B$2:$Z$948,19,0)</f>
        <v>0</v>
      </c>
      <c r="W2074">
        <f>VLOOKUP($B2074,SOCS_box_taxonomy!$B$2:$Z$948,20,0)</f>
        <v>0</v>
      </c>
      <c r="X2074">
        <f>VLOOKUP($B2074,SOCS_box_taxonomy!$B$2:$Z$948,21,0)</f>
        <v>0</v>
      </c>
      <c r="Y2074">
        <f>VLOOKUP($B2074,SOCS_box_taxonomy!$B$2:$Z$948,22,0)</f>
        <v>0</v>
      </c>
    </row>
    <row r="2075" spans="1:26">
      <c r="A2075" t="s">
        <v>908</v>
      </c>
      <c r="B2075" t="s">
        <v>1959</v>
      </c>
      <c r="C2075">
        <v>659</v>
      </c>
      <c r="D2075" t="s">
        <v>21</v>
      </c>
      <c r="E2075">
        <v>593</v>
      </c>
      <c r="F2075">
        <v>629</v>
      </c>
      <c r="G2075">
        <v>1016</v>
      </c>
      <c r="H2075" t="s">
        <v>1265</v>
      </c>
      <c r="I2075" t="str">
        <f>VLOOKUP($B2075,SOCS_box_taxonomy!$B$2:$Z$948,6,0)</f>
        <v>Eukaryota</v>
      </c>
      <c r="J2075" t="str">
        <f>VLOOKUP($B2075,SOCS_box_taxonomy!$B$2:$Z$948,7,0)</f>
        <v xml:space="preserve"> Metazoa</v>
      </c>
      <c r="K2075" t="str">
        <f>VLOOKUP($B2075,SOCS_box_taxonomy!$B$2:$Z$948,8,0)</f>
        <v xml:space="preserve"> Chordata</v>
      </c>
      <c r="L2075" t="str">
        <f>VLOOKUP($B2075,SOCS_box_taxonomy!$B$2:$Z$948,9,0)</f>
        <v xml:space="preserve"> Craniata</v>
      </c>
      <c r="M2075" t="str">
        <f>VLOOKUP($B2075,SOCS_box_taxonomy!$B$2:$Z$948,10,0)</f>
        <v xml:space="preserve"> Vertebrata</v>
      </c>
      <c r="N2075" t="str">
        <f>VLOOKUP($B2075,SOCS_box_taxonomy!$B$2:$Z$948,11,0)</f>
        <v xml:space="preserve"> Euteleostomi</v>
      </c>
      <c r="O2075" t="str">
        <f>VLOOKUP($B2075,SOCS_box_taxonomy!$B$2:$Z$948,12,0)</f>
        <v>Actinopterygii</v>
      </c>
      <c r="P2075" t="str">
        <f>VLOOKUP($B2075,SOCS_box_taxonomy!$B$2:$Z$948,13,0)</f>
        <v xml:space="preserve"> Neopterygii</v>
      </c>
      <c r="Q2075" t="str">
        <f>VLOOKUP($B2075,SOCS_box_taxonomy!$B$2:$Z$948,14,0)</f>
        <v xml:space="preserve"> Teleostei</v>
      </c>
      <c r="R2075" t="str">
        <f>VLOOKUP($B2075,SOCS_box_taxonomy!$B$2:$Z$948,15,0)</f>
        <v xml:space="preserve"> Ostariophysi</v>
      </c>
      <c r="S2075" t="str">
        <f>VLOOKUP($B2075,SOCS_box_taxonomy!$B$2:$Z$948,16,0)</f>
        <v xml:space="preserve"> Cypriniformes</v>
      </c>
      <c r="T2075" t="str">
        <f>VLOOKUP($B2075,SOCS_box_taxonomy!$B$2:$Z$948,17,0)</f>
        <v>Cyprinidae</v>
      </c>
      <c r="U2075" t="str">
        <f>VLOOKUP($B2075,SOCS_box_taxonomy!$B$2:$Z$948,18,0)</f>
        <v xml:space="preserve"> Danio.</v>
      </c>
      <c r="V2075">
        <f>VLOOKUP($B2075,SOCS_box_taxonomy!$B$2:$Z$948,19,0)</f>
        <v>0</v>
      </c>
      <c r="W2075">
        <f>VLOOKUP($B2075,SOCS_box_taxonomy!$B$2:$Z$948,20,0)</f>
        <v>0</v>
      </c>
      <c r="X2075">
        <f>VLOOKUP($B2075,SOCS_box_taxonomy!$B$2:$Z$948,21,0)</f>
        <v>0</v>
      </c>
      <c r="Y2075">
        <f>VLOOKUP($B2075,SOCS_box_taxonomy!$B$2:$Z$948,22,0)</f>
        <v>0</v>
      </c>
      <c r="Z2075">
        <f>$F2075-$E2075+1</f>
        <v>37</v>
      </c>
    </row>
    <row r="2076" spans="1:26">
      <c r="A2076" t="s">
        <v>908</v>
      </c>
      <c r="B2076" t="s">
        <v>1959</v>
      </c>
      <c r="C2076">
        <v>659</v>
      </c>
      <c r="D2076" t="s">
        <v>1422</v>
      </c>
      <c r="E2076">
        <v>1</v>
      </c>
      <c r="F2076">
        <v>298</v>
      </c>
      <c r="G2076">
        <v>4</v>
      </c>
      <c r="I2076" t="str">
        <f>VLOOKUP($B2076,SOCS_box_taxonomy!$B$2:$Z$948,6,0)</f>
        <v>Eukaryota</v>
      </c>
      <c r="J2076" t="str">
        <f>VLOOKUP($B2076,SOCS_box_taxonomy!$B$2:$Z$948,7,0)</f>
        <v xml:space="preserve"> Metazoa</v>
      </c>
      <c r="K2076" t="str">
        <f>VLOOKUP($B2076,SOCS_box_taxonomy!$B$2:$Z$948,8,0)</f>
        <v xml:space="preserve"> Chordata</v>
      </c>
      <c r="L2076" t="str">
        <f>VLOOKUP($B2076,SOCS_box_taxonomy!$B$2:$Z$948,9,0)</f>
        <v xml:space="preserve"> Craniata</v>
      </c>
      <c r="M2076" t="str">
        <f>VLOOKUP($B2076,SOCS_box_taxonomy!$B$2:$Z$948,10,0)</f>
        <v xml:space="preserve"> Vertebrata</v>
      </c>
      <c r="N2076" t="str">
        <f>VLOOKUP($B2076,SOCS_box_taxonomy!$B$2:$Z$948,11,0)</f>
        <v xml:space="preserve"> Euteleostomi</v>
      </c>
      <c r="O2076" t="str">
        <f>VLOOKUP($B2076,SOCS_box_taxonomy!$B$2:$Z$948,12,0)</f>
        <v>Actinopterygii</v>
      </c>
      <c r="P2076" t="str">
        <f>VLOOKUP($B2076,SOCS_box_taxonomy!$B$2:$Z$948,13,0)</f>
        <v xml:space="preserve"> Neopterygii</v>
      </c>
      <c r="Q2076" t="str">
        <f>VLOOKUP($B2076,SOCS_box_taxonomy!$B$2:$Z$948,14,0)</f>
        <v xml:space="preserve"> Teleostei</v>
      </c>
      <c r="R2076" t="str">
        <f>VLOOKUP($B2076,SOCS_box_taxonomy!$B$2:$Z$948,15,0)</f>
        <v xml:space="preserve"> Ostariophysi</v>
      </c>
      <c r="S2076" t="str">
        <f>VLOOKUP($B2076,SOCS_box_taxonomy!$B$2:$Z$948,16,0)</f>
        <v xml:space="preserve"> Cypriniformes</v>
      </c>
      <c r="T2076" t="str">
        <f>VLOOKUP($B2076,SOCS_box_taxonomy!$B$2:$Z$948,17,0)</f>
        <v>Cyprinidae</v>
      </c>
      <c r="U2076" t="str">
        <f>VLOOKUP($B2076,SOCS_box_taxonomy!$B$2:$Z$948,18,0)</f>
        <v xml:space="preserve"> Danio.</v>
      </c>
      <c r="V2076">
        <f>VLOOKUP($B2076,SOCS_box_taxonomy!$B$2:$Z$948,19,0)</f>
        <v>0</v>
      </c>
      <c r="W2076">
        <f>VLOOKUP($B2076,SOCS_box_taxonomy!$B$2:$Z$948,20,0)</f>
        <v>0</v>
      </c>
      <c r="X2076">
        <f>VLOOKUP($B2076,SOCS_box_taxonomy!$B$2:$Z$948,21,0)</f>
        <v>0</v>
      </c>
      <c r="Y2076">
        <f>VLOOKUP($B2076,SOCS_box_taxonomy!$B$2:$Z$948,22,0)</f>
        <v>0</v>
      </c>
    </row>
    <row r="2077" spans="1:26">
      <c r="A2077" t="s">
        <v>909</v>
      </c>
      <c r="B2077" t="s">
        <v>1960</v>
      </c>
      <c r="C2077">
        <v>279</v>
      </c>
      <c r="D2077" t="s">
        <v>81</v>
      </c>
      <c r="E2077">
        <v>16</v>
      </c>
      <c r="F2077">
        <v>176</v>
      </c>
      <c r="G2077">
        <v>13525</v>
      </c>
      <c r="H2077" t="s">
        <v>1281</v>
      </c>
      <c r="I2077" t="str">
        <f>VLOOKUP($B2077,SOCS_box_taxonomy!$B$2:$Z$948,6,0)</f>
        <v>Eukaryota</v>
      </c>
      <c r="J2077" t="str">
        <f>VLOOKUP($B2077,SOCS_box_taxonomy!$B$2:$Z$948,7,0)</f>
        <v xml:space="preserve"> Metazoa</v>
      </c>
      <c r="K2077" t="str">
        <f>VLOOKUP($B2077,SOCS_box_taxonomy!$B$2:$Z$948,8,0)</f>
        <v xml:space="preserve"> Chordata</v>
      </c>
      <c r="L2077" t="str">
        <f>VLOOKUP($B2077,SOCS_box_taxonomy!$B$2:$Z$948,9,0)</f>
        <v xml:space="preserve"> Craniata</v>
      </c>
      <c r="M2077" t="str">
        <f>VLOOKUP($B2077,SOCS_box_taxonomy!$B$2:$Z$948,10,0)</f>
        <v xml:space="preserve"> Vertebrata</v>
      </c>
      <c r="N2077" t="str">
        <f>VLOOKUP($B2077,SOCS_box_taxonomy!$B$2:$Z$948,11,0)</f>
        <v xml:space="preserve"> Euteleostomi</v>
      </c>
      <c r="O2077" t="str">
        <f>VLOOKUP($B2077,SOCS_box_taxonomy!$B$2:$Z$948,12,0)</f>
        <v>Actinopterygii</v>
      </c>
      <c r="P2077" t="str">
        <f>VLOOKUP($B2077,SOCS_box_taxonomy!$B$2:$Z$948,13,0)</f>
        <v xml:space="preserve"> Neopterygii</v>
      </c>
      <c r="Q2077" t="str">
        <f>VLOOKUP($B2077,SOCS_box_taxonomy!$B$2:$Z$948,14,0)</f>
        <v xml:space="preserve"> Teleostei</v>
      </c>
      <c r="R2077" t="str">
        <f>VLOOKUP($B2077,SOCS_box_taxonomy!$B$2:$Z$948,15,0)</f>
        <v xml:space="preserve"> Ostariophysi</v>
      </c>
      <c r="S2077" t="str">
        <f>VLOOKUP($B2077,SOCS_box_taxonomy!$B$2:$Z$948,16,0)</f>
        <v xml:space="preserve"> Cypriniformes</v>
      </c>
      <c r="T2077" t="str">
        <f>VLOOKUP($B2077,SOCS_box_taxonomy!$B$2:$Z$948,17,0)</f>
        <v>Cyprinidae</v>
      </c>
      <c r="U2077" t="str">
        <f>VLOOKUP($B2077,SOCS_box_taxonomy!$B$2:$Z$948,18,0)</f>
        <v xml:space="preserve"> Danio.</v>
      </c>
      <c r="V2077">
        <f>VLOOKUP($B2077,SOCS_box_taxonomy!$B$2:$Z$948,19,0)</f>
        <v>0</v>
      </c>
      <c r="W2077">
        <f>VLOOKUP($B2077,SOCS_box_taxonomy!$B$2:$Z$948,20,0)</f>
        <v>0</v>
      </c>
      <c r="X2077">
        <f>VLOOKUP($B2077,SOCS_box_taxonomy!$B$2:$Z$948,21,0)</f>
        <v>0</v>
      </c>
      <c r="Y2077">
        <f>VLOOKUP($B2077,SOCS_box_taxonomy!$B$2:$Z$948,22,0)</f>
        <v>0</v>
      </c>
    </row>
    <row r="2078" spans="1:26">
      <c r="A2078" t="s">
        <v>909</v>
      </c>
      <c r="B2078" t="s">
        <v>1960</v>
      </c>
      <c r="C2078">
        <v>279</v>
      </c>
      <c r="D2078" t="s">
        <v>21</v>
      </c>
      <c r="E2078">
        <v>189</v>
      </c>
      <c r="F2078">
        <v>226</v>
      </c>
      <c r="G2078">
        <v>1016</v>
      </c>
      <c r="H2078" t="s">
        <v>1265</v>
      </c>
      <c r="I2078" t="str">
        <f>VLOOKUP($B2078,SOCS_box_taxonomy!$B$2:$Z$948,6,0)</f>
        <v>Eukaryota</v>
      </c>
      <c r="J2078" t="str">
        <f>VLOOKUP($B2078,SOCS_box_taxonomy!$B$2:$Z$948,7,0)</f>
        <v xml:space="preserve"> Metazoa</v>
      </c>
      <c r="K2078" t="str">
        <f>VLOOKUP($B2078,SOCS_box_taxonomy!$B$2:$Z$948,8,0)</f>
        <v xml:space="preserve"> Chordata</v>
      </c>
      <c r="L2078" t="str">
        <f>VLOOKUP($B2078,SOCS_box_taxonomy!$B$2:$Z$948,9,0)</f>
        <v xml:space="preserve"> Craniata</v>
      </c>
      <c r="M2078" t="str">
        <f>VLOOKUP($B2078,SOCS_box_taxonomy!$B$2:$Z$948,10,0)</f>
        <v xml:space="preserve"> Vertebrata</v>
      </c>
      <c r="N2078" t="str">
        <f>VLOOKUP($B2078,SOCS_box_taxonomy!$B$2:$Z$948,11,0)</f>
        <v xml:space="preserve"> Euteleostomi</v>
      </c>
      <c r="O2078" t="str">
        <f>VLOOKUP($B2078,SOCS_box_taxonomy!$B$2:$Z$948,12,0)</f>
        <v>Actinopterygii</v>
      </c>
      <c r="P2078" t="str">
        <f>VLOOKUP($B2078,SOCS_box_taxonomy!$B$2:$Z$948,13,0)</f>
        <v xml:space="preserve"> Neopterygii</v>
      </c>
      <c r="Q2078" t="str">
        <f>VLOOKUP($B2078,SOCS_box_taxonomy!$B$2:$Z$948,14,0)</f>
        <v xml:space="preserve"> Teleostei</v>
      </c>
      <c r="R2078" t="str">
        <f>VLOOKUP($B2078,SOCS_box_taxonomy!$B$2:$Z$948,15,0)</f>
        <v xml:space="preserve"> Ostariophysi</v>
      </c>
      <c r="S2078" t="str">
        <f>VLOOKUP($B2078,SOCS_box_taxonomy!$B$2:$Z$948,16,0)</f>
        <v xml:space="preserve"> Cypriniformes</v>
      </c>
      <c r="T2078" t="str">
        <f>VLOOKUP($B2078,SOCS_box_taxonomy!$B$2:$Z$948,17,0)</f>
        <v>Cyprinidae</v>
      </c>
      <c r="U2078" t="str">
        <f>VLOOKUP($B2078,SOCS_box_taxonomy!$B$2:$Z$948,18,0)</f>
        <v xml:space="preserve"> Danio.</v>
      </c>
      <c r="V2078">
        <f>VLOOKUP($B2078,SOCS_box_taxonomy!$B$2:$Z$948,19,0)</f>
        <v>0</v>
      </c>
      <c r="W2078">
        <f>VLOOKUP($B2078,SOCS_box_taxonomy!$B$2:$Z$948,20,0)</f>
        <v>0</v>
      </c>
      <c r="X2078">
        <f>VLOOKUP($B2078,SOCS_box_taxonomy!$B$2:$Z$948,21,0)</f>
        <v>0</v>
      </c>
      <c r="Y2078">
        <f>VLOOKUP($B2078,SOCS_box_taxonomy!$B$2:$Z$948,22,0)</f>
        <v>0</v>
      </c>
      <c r="Z2078">
        <f>$F2078-$E2078+1</f>
        <v>38</v>
      </c>
    </row>
    <row r="2079" spans="1:26">
      <c r="A2079" t="s">
        <v>910</v>
      </c>
      <c r="B2079" t="s">
        <v>1961</v>
      </c>
      <c r="C2079">
        <v>423</v>
      </c>
      <c r="D2079" t="s">
        <v>1286</v>
      </c>
      <c r="E2079">
        <v>277</v>
      </c>
      <c r="F2079">
        <v>355</v>
      </c>
      <c r="G2079">
        <v>4403</v>
      </c>
      <c r="H2079" t="s">
        <v>1287</v>
      </c>
      <c r="I2079" t="str">
        <f>VLOOKUP($B2079,SOCS_box_taxonomy!$B$2:$Z$948,6,0)</f>
        <v>Eukaryota</v>
      </c>
      <c r="J2079" t="str">
        <f>VLOOKUP($B2079,SOCS_box_taxonomy!$B$2:$Z$948,7,0)</f>
        <v xml:space="preserve"> Metazoa</v>
      </c>
      <c r="K2079" t="str">
        <f>VLOOKUP($B2079,SOCS_box_taxonomy!$B$2:$Z$948,8,0)</f>
        <v xml:space="preserve"> Chordata</v>
      </c>
      <c r="L2079" t="str">
        <f>VLOOKUP($B2079,SOCS_box_taxonomy!$B$2:$Z$948,9,0)</f>
        <v xml:space="preserve"> Craniata</v>
      </c>
      <c r="M2079" t="str">
        <f>VLOOKUP($B2079,SOCS_box_taxonomy!$B$2:$Z$948,10,0)</f>
        <v xml:space="preserve"> Vertebrata</v>
      </c>
      <c r="N2079" t="str">
        <f>VLOOKUP($B2079,SOCS_box_taxonomy!$B$2:$Z$948,11,0)</f>
        <v xml:space="preserve"> Euteleostomi</v>
      </c>
      <c r="O2079" t="str">
        <f>VLOOKUP($B2079,SOCS_box_taxonomy!$B$2:$Z$948,12,0)</f>
        <v>Actinopterygii</v>
      </c>
      <c r="P2079" t="str">
        <f>VLOOKUP($B2079,SOCS_box_taxonomy!$B$2:$Z$948,13,0)</f>
        <v xml:space="preserve"> Neopterygii</v>
      </c>
      <c r="Q2079" t="str">
        <f>VLOOKUP($B2079,SOCS_box_taxonomy!$B$2:$Z$948,14,0)</f>
        <v xml:space="preserve"> Teleostei</v>
      </c>
      <c r="R2079" t="str">
        <f>VLOOKUP($B2079,SOCS_box_taxonomy!$B$2:$Z$948,15,0)</f>
        <v xml:space="preserve"> Ostariophysi</v>
      </c>
      <c r="S2079" t="str">
        <f>VLOOKUP($B2079,SOCS_box_taxonomy!$B$2:$Z$948,16,0)</f>
        <v xml:space="preserve"> Cypriniformes</v>
      </c>
      <c r="T2079" t="str">
        <f>VLOOKUP($B2079,SOCS_box_taxonomy!$B$2:$Z$948,17,0)</f>
        <v>Cyprinidae</v>
      </c>
      <c r="U2079" t="str">
        <f>VLOOKUP($B2079,SOCS_box_taxonomy!$B$2:$Z$948,18,0)</f>
        <v xml:space="preserve"> Danio.</v>
      </c>
      <c r="V2079">
        <f>VLOOKUP($B2079,SOCS_box_taxonomy!$B$2:$Z$948,19,0)</f>
        <v>0</v>
      </c>
      <c r="W2079">
        <f>VLOOKUP($B2079,SOCS_box_taxonomy!$B$2:$Z$948,20,0)</f>
        <v>0</v>
      </c>
      <c r="X2079">
        <f>VLOOKUP($B2079,SOCS_box_taxonomy!$B$2:$Z$948,21,0)</f>
        <v>0</v>
      </c>
      <c r="Y2079">
        <f>VLOOKUP($B2079,SOCS_box_taxonomy!$B$2:$Z$948,22,0)</f>
        <v>0</v>
      </c>
    </row>
    <row r="2080" spans="1:26">
      <c r="A2080" t="s">
        <v>910</v>
      </c>
      <c r="B2080" t="s">
        <v>1961</v>
      </c>
      <c r="C2080">
        <v>423</v>
      </c>
      <c r="D2080" t="s">
        <v>21</v>
      </c>
      <c r="E2080">
        <v>377</v>
      </c>
      <c r="F2080">
        <v>414</v>
      </c>
      <c r="G2080">
        <v>1016</v>
      </c>
      <c r="H2080" t="s">
        <v>1265</v>
      </c>
      <c r="I2080" t="str">
        <f>VLOOKUP($B2080,SOCS_box_taxonomy!$B$2:$Z$948,6,0)</f>
        <v>Eukaryota</v>
      </c>
      <c r="J2080" t="str">
        <f>VLOOKUP($B2080,SOCS_box_taxonomy!$B$2:$Z$948,7,0)</f>
        <v xml:space="preserve"> Metazoa</v>
      </c>
      <c r="K2080" t="str">
        <f>VLOOKUP($B2080,SOCS_box_taxonomy!$B$2:$Z$948,8,0)</f>
        <v xml:space="preserve"> Chordata</v>
      </c>
      <c r="L2080" t="str">
        <f>VLOOKUP($B2080,SOCS_box_taxonomy!$B$2:$Z$948,9,0)</f>
        <v xml:space="preserve"> Craniata</v>
      </c>
      <c r="M2080" t="str">
        <f>VLOOKUP($B2080,SOCS_box_taxonomy!$B$2:$Z$948,10,0)</f>
        <v xml:space="preserve"> Vertebrata</v>
      </c>
      <c r="N2080" t="str">
        <f>VLOOKUP($B2080,SOCS_box_taxonomy!$B$2:$Z$948,11,0)</f>
        <v xml:space="preserve"> Euteleostomi</v>
      </c>
      <c r="O2080" t="str">
        <f>VLOOKUP($B2080,SOCS_box_taxonomy!$B$2:$Z$948,12,0)</f>
        <v>Actinopterygii</v>
      </c>
      <c r="P2080" t="str">
        <f>VLOOKUP($B2080,SOCS_box_taxonomy!$B$2:$Z$948,13,0)</f>
        <v xml:space="preserve"> Neopterygii</v>
      </c>
      <c r="Q2080" t="str">
        <f>VLOOKUP($B2080,SOCS_box_taxonomy!$B$2:$Z$948,14,0)</f>
        <v xml:space="preserve"> Teleostei</v>
      </c>
      <c r="R2080" t="str">
        <f>VLOOKUP($B2080,SOCS_box_taxonomy!$B$2:$Z$948,15,0)</f>
        <v xml:space="preserve"> Ostariophysi</v>
      </c>
      <c r="S2080" t="str">
        <f>VLOOKUP($B2080,SOCS_box_taxonomy!$B$2:$Z$948,16,0)</f>
        <v xml:space="preserve"> Cypriniformes</v>
      </c>
      <c r="T2080" t="str">
        <f>VLOOKUP($B2080,SOCS_box_taxonomy!$B$2:$Z$948,17,0)</f>
        <v>Cyprinidae</v>
      </c>
      <c r="U2080" t="str">
        <f>VLOOKUP($B2080,SOCS_box_taxonomy!$B$2:$Z$948,18,0)</f>
        <v xml:space="preserve"> Danio.</v>
      </c>
      <c r="V2080">
        <f>VLOOKUP($B2080,SOCS_box_taxonomy!$B$2:$Z$948,19,0)</f>
        <v>0</v>
      </c>
      <c r="W2080">
        <f>VLOOKUP($B2080,SOCS_box_taxonomy!$B$2:$Z$948,20,0)</f>
        <v>0</v>
      </c>
      <c r="X2080">
        <f>VLOOKUP($B2080,SOCS_box_taxonomy!$B$2:$Z$948,21,0)</f>
        <v>0</v>
      </c>
      <c r="Y2080">
        <f>VLOOKUP($B2080,SOCS_box_taxonomy!$B$2:$Z$948,22,0)</f>
        <v>0</v>
      </c>
      <c r="Z2080">
        <f>$F2080-$E2080+1</f>
        <v>38</v>
      </c>
    </row>
    <row r="2081" spans="1:26">
      <c r="A2081" t="s">
        <v>910</v>
      </c>
      <c r="B2081" t="s">
        <v>1961</v>
      </c>
      <c r="C2081">
        <v>423</v>
      </c>
      <c r="D2081" t="s">
        <v>1347</v>
      </c>
      <c r="E2081">
        <v>99</v>
      </c>
      <c r="F2081">
        <v>155</v>
      </c>
      <c r="G2081">
        <v>63</v>
      </c>
      <c r="H2081" t="s">
        <v>1348</v>
      </c>
      <c r="I2081" t="str">
        <f>VLOOKUP($B2081,SOCS_box_taxonomy!$B$2:$Z$948,6,0)</f>
        <v>Eukaryota</v>
      </c>
      <c r="J2081" t="str">
        <f>VLOOKUP($B2081,SOCS_box_taxonomy!$B$2:$Z$948,7,0)</f>
        <v xml:space="preserve"> Metazoa</v>
      </c>
      <c r="K2081" t="str">
        <f>VLOOKUP($B2081,SOCS_box_taxonomy!$B$2:$Z$948,8,0)</f>
        <v xml:space="preserve"> Chordata</v>
      </c>
      <c r="L2081" t="str">
        <f>VLOOKUP($B2081,SOCS_box_taxonomy!$B$2:$Z$948,9,0)</f>
        <v xml:space="preserve"> Craniata</v>
      </c>
      <c r="M2081" t="str">
        <f>VLOOKUP($B2081,SOCS_box_taxonomy!$B$2:$Z$948,10,0)</f>
        <v xml:space="preserve"> Vertebrata</v>
      </c>
      <c r="N2081" t="str">
        <f>VLOOKUP($B2081,SOCS_box_taxonomy!$B$2:$Z$948,11,0)</f>
        <v xml:space="preserve"> Euteleostomi</v>
      </c>
      <c r="O2081" t="str">
        <f>VLOOKUP($B2081,SOCS_box_taxonomy!$B$2:$Z$948,12,0)</f>
        <v>Actinopterygii</v>
      </c>
      <c r="P2081" t="str">
        <f>VLOOKUP($B2081,SOCS_box_taxonomy!$B$2:$Z$948,13,0)</f>
        <v xml:space="preserve"> Neopterygii</v>
      </c>
      <c r="Q2081" t="str">
        <f>VLOOKUP($B2081,SOCS_box_taxonomy!$B$2:$Z$948,14,0)</f>
        <v xml:space="preserve"> Teleostei</v>
      </c>
      <c r="R2081" t="str">
        <f>VLOOKUP($B2081,SOCS_box_taxonomy!$B$2:$Z$948,15,0)</f>
        <v xml:space="preserve"> Ostariophysi</v>
      </c>
      <c r="S2081" t="str">
        <f>VLOOKUP($B2081,SOCS_box_taxonomy!$B$2:$Z$948,16,0)</f>
        <v xml:space="preserve"> Cypriniformes</v>
      </c>
      <c r="T2081" t="str">
        <f>VLOOKUP($B2081,SOCS_box_taxonomy!$B$2:$Z$948,17,0)</f>
        <v>Cyprinidae</v>
      </c>
      <c r="U2081" t="str">
        <f>VLOOKUP($B2081,SOCS_box_taxonomy!$B$2:$Z$948,18,0)</f>
        <v xml:space="preserve"> Danio.</v>
      </c>
      <c r="V2081">
        <f>VLOOKUP($B2081,SOCS_box_taxonomy!$B$2:$Z$948,19,0)</f>
        <v>0</v>
      </c>
      <c r="W2081">
        <f>VLOOKUP($B2081,SOCS_box_taxonomy!$B$2:$Z$948,20,0)</f>
        <v>0</v>
      </c>
      <c r="X2081">
        <f>VLOOKUP($B2081,SOCS_box_taxonomy!$B$2:$Z$948,21,0)</f>
        <v>0</v>
      </c>
      <c r="Y2081">
        <f>VLOOKUP($B2081,SOCS_box_taxonomy!$B$2:$Z$948,22,0)</f>
        <v>0</v>
      </c>
    </row>
    <row r="2082" spans="1:26">
      <c r="A2082" t="s">
        <v>910</v>
      </c>
      <c r="B2082" t="s">
        <v>1961</v>
      </c>
      <c r="C2082">
        <v>423</v>
      </c>
      <c r="D2082" t="s">
        <v>1349</v>
      </c>
      <c r="E2082">
        <v>166</v>
      </c>
      <c r="F2082">
        <v>201</v>
      </c>
      <c r="G2082">
        <v>56</v>
      </c>
      <c r="I2082" t="str">
        <f>VLOOKUP($B2082,SOCS_box_taxonomy!$B$2:$Z$948,6,0)</f>
        <v>Eukaryota</v>
      </c>
      <c r="J2082" t="str">
        <f>VLOOKUP($B2082,SOCS_box_taxonomy!$B$2:$Z$948,7,0)</f>
        <v xml:space="preserve"> Metazoa</v>
      </c>
      <c r="K2082" t="str">
        <f>VLOOKUP($B2082,SOCS_box_taxonomy!$B$2:$Z$948,8,0)</f>
        <v xml:space="preserve"> Chordata</v>
      </c>
      <c r="L2082" t="str">
        <f>VLOOKUP($B2082,SOCS_box_taxonomy!$B$2:$Z$948,9,0)</f>
        <v xml:space="preserve"> Craniata</v>
      </c>
      <c r="M2082" t="str">
        <f>VLOOKUP($B2082,SOCS_box_taxonomy!$B$2:$Z$948,10,0)</f>
        <v xml:space="preserve"> Vertebrata</v>
      </c>
      <c r="N2082" t="str">
        <f>VLOOKUP($B2082,SOCS_box_taxonomy!$B$2:$Z$948,11,0)</f>
        <v xml:space="preserve"> Euteleostomi</v>
      </c>
      <c r="O2082" t="str">
        <f>VLOOKUP($B2082,SOCS_box_taxonomy!$B$2:$Z$948,12,0)</f>
        <v>Actinopterygii</v>
      </c>
      <c r="P2082" t="str">
        <f>VLOOKUP($B2082,SOCS_box_taxonomy!$B$2:$Z$948,13,0)</f>
        <v xml:space="preserve"> Neopterygii</v>
      </c>
      <c r="Q2082" t="str">
        <f>VLOOKUP($B2082,SOCS_box_taxonomy!$B$2:$Z$948,14,0)</f>
        <v xml:space="preserve"> Teleostei</v>
      </c>
      <c r="R2082" t="str">
        <f>VLOOKUP($B2082,SOCS_box_taxonomy!$B$2:$Z$948,15,0)</f>
        <v xml:space="preserve"> Ostariophysi</v>
      </c>
      <c r="S2082" t="str">
        <f>VLOOKUP($B2082,SOCS_box_taxonomy!$B$2:$Z$948,16,0)</f>
        <v xml:space="preserve"> Cypriniformes</v>
      </c>
      <c r="T2082" t="str">
        <f>VLOOKUP($B2082,SOCS_box_taxonomy!$B$2:$Z$948,17,0)</f>
        <v>Cyprinidae</v>
      </c>
      <c r="U2082" t="str">
        <f>VLOOKUP($B2082,SOCS_box_taxonomy!$B$2:$Z$948,18,0)</f>
        <v xml:space="preserve"> Danio.</v>
      </c>
      <c r="V2082">
        <f>VLOOKUP($B2082,SOCS_box_taxonomy!$B$2:$Z$948,19,0)</f>
        <v>0</v>
      </c>
      <c r="W2082">
        <f>VLOOKUP($B2082,SOCS_box_taxonomy!$B$2:$Z$948,20,0)</f>
        <v>0</v>
      </c>
      <c r="X2082">
        <f>VLOOKUP($B2082,SOCS_box_taxonomy!$B$2:$Z$948,21,0)</f>
        <v>0</v>
      </c>
      <c r="Y2082">
        <f>VLOOKUP($B2082,SOCS_box_taxonomy!$B$2:$Z$948,22,0)</f>
        <v>0</v>
      </c>
    </row>
    <row r="2083" spans="1:26">
      <c r="A2083" t="s">
        <v>911</v>
      </c>
      <c r="B2083" t="s">
        <v>1962</v>
      </c>
      <c r="C2083">
        <v>350</v>
      </c>
      <c r="D2083" t="s">
        <v>1319</v>
      </c>
      <c r="E2083">
        <v>112</v>
      </c>
      <c r="F2083">
        <v>142</v>
      </c>
      <c r="G2083">
        <v>5717</v>
      </c>
      <c r="H2083" t="s">
        <v>1320</v>
      </c>
      <c r="I2083" t="str">
        <f>VLOOKUP($B2083,SOCS_box_taxonomy!$B$2:$Z$948,6,0)</f>
        <v>Eukaryota</v>
      </c>
      <c r="J2083" t="str">
        <f>VLOOKUP($B2083,SOCS_box_taxonomy!$B$2:$Z$948,7,0)</f>
        <v xml:space="preserve"> Metazoa</v>
      </c>
      <c r="K2083" t="str">
        <f>VLOOKUP($B2083,SOCS_box_taxonomy!$B$2:$Z$948,8,0)</f>
        <v xml:space="preserve"> Chordata</v>
      </c>
      <c r="L2083" t="str">
        <f>VLOOKUP($B2083,SOCS_box_taxonomy!$B$2:$Z$948,9,0)</f>
        <v xml:space="preserve"> Craniata</v>
      </c>
      <c r="M2083" t="str">
        <f>VLOOKUP($B2083,SOCS_box_taxonomy!$B$2:$Z$948,10,0)</f>
        <v xml:space="preserve"> Vertebrata</v>
      </c>
      <c r="N2083" t="str">
        <f>VLOOKUP($B2083,SOCS_box_taxonomy!$B$2:$Z$948,11,0)</f>
        <v xml:space="preserve"> Euteleostomi</v>
      </c>
      <c r="O2083" t="str">
        <f>VLOOKUP($B2083,SOCS_box_taxonomy!$B$2:$Z$948,12,0)</f>
        <v>Actinopterygii</v>
      </c>
      <c r="P2083" t="str">
        <f>VLOOKUP($B2083,SOCS_box_taxonomy!$B$2:$Z$948,13,0)</f>
        <v xml:space="preserve"> Neopterygii</v>
      </c>
      <c r="Q2083" t="str">
        <f>VLOOKUP($B2083,SOCS_box_taxonomy!$B$2:$Z$948,14,0)</f>
        <v xml:space="preserve"> Teleostei</v>
      </c>
      <c r="R2083" t="str">
        <f>VLOOKUP($B2083,SOCS_box_taxonomy!$B$2:$Z$948,15,0)</f>
        <v xml:space="preserve"> Ostariophysi</v>
      </c>
      <c r="S2083" t="str">
        <f>VLOOKUP($B2083,SOCS_box_taxonomy!$B$2:$Z$948,16,0)</f>
        <v xml:space="preserve"> Cypriniformes</v>
      </c>
      <c r="T2083" t="str">
        <f>VLOOKUP($B2083,SOCS_box_taxonomy!$B$2:$Z$948,17,0)</f>
        <v>Cyprinidae</v>
      </c>
      <c r="U2083" t="str">
        <f>VLOOKUP($B2083,SOCS_box_taxonomy!$B$2:$Z$948,18,0)</f>
        <v xml:space="preserve"> Danio.</v>
      </c>
      <c r="V2083">
        <f>VLOOKUP($B2083,SOCS_box_taxonomy!$B$2:$Z$948,19,0)</f>
        <v>0</v>
      </c>
      <c r="W2083">
        <f>VLOOKUP($B2083,SOCS_box_taxonomy!$B$2:$Z$948,20,0)</f>
        <v>0</v>
      </c>
      <c r="X2083">
        <f>VLOOKUP($B2083,SOCS_box_taxonomy!$B$2:$Z$948,21,0)</f>
        <v>0</v>
      </c>
      <c r="Y2083">
        <f>VLOOKUP($B2083,SOCS_box_taxonomy!$B$2:$Z$948,22,0)</f>
        <v>0</v>
      </c>
    </row>
    <row r="2084" spans="1:26">
      <c r="A2084" t="s">
        <v>911</v>
      </c>
      <c r="B2084" t="s">
        <v>1962</v>
      </c>
      <c r="C2084">
        <v>350</v>
      </c>
      <c r="D2084" t="s">
        <v>1269</v>
      </c>
      <c r="E2084">
        <v>3</v>
      </c>
      <c r="F2084">
        <v>73</v>
      </c>
      <c r="G2084">
        <v>64467</v>
      </c>
      <c r="H2084" t="s">
        <v>1270</v>
      </c>
      <c r="I2084" t="str">
        <f>VLOOKUP($B2084,SOCS_box_taxonomy!$B$2:$Z$948,6,0)</f>
        <v>Eukaryota</v>
      </c>
      <c r="J2084" t="str">
        <f>VLOOKUP($B2084,SOCS_box_taxonomy!$B$2:$Z$948,7,0)</f>
        <v xml:space="preserve"> Metazoa</v>
      </c>
      <c r="K2084" t="str">
        <f>VLOOKUP($B2084,SOCS_box_taxonomy!$B$2:$Z$948,8,0)</f>
        <v xml:space="preserve"> Chordata</v>
      </c>
      <c r="L2084" t="str">
        <f>VLOOKUP($B2084,SOCS_box_taxonomy!$B$2:$Z$948,9,0)</f>
        <v xml:space="preserve"> Craniata</v>
      </c>
      <c r="M2084" t="str">
        <f>VLOOKUP($B2084,SOCS_box_taxonomy!$B$2:$Z$948,10,0)</f>
        <v xml:space="preserve"> Vertebrata</v>
      </c>
      <c r="N2084" t="str">
        <f>VLOOKUP($B2084,SOCS_box_taxonomy!$B$2:$Z$948,11,0)</f>
        <v xml:space="preserve"> Euteleostomi</v>
      </c>
      <c r="O2084" t="str">
        <f>VLOOKUP($B2084,SOCS_box_taxonomy!$B$2:$Z$948,12,0)</f>
        <v>Actinopterygii</v>
      </c>
      <c r="P2084" t="str">
        <f>VLOOKUP($B2084,SOCS_box_taxonomy!$B$2:$Z$948,13,0)</f>
        <v xml:space="preserve"> Neopterygii</v>
      </c>
      <c r="Q2084" t="str">
        <f>VLOOKUP($B2084,SOCS_box_taxonomy!$B$2:$Z$948,14,0)</f>
        <v xml:space="preserve"> Teleostei</v>
      </c>
      <c r="R2084" t="str">
        <f>VLOOKUP($B2084,SOCS_box_taxonomy!$B$2:$Z$948,15,0)</f>
        <v xml:space="preserve"> Ostariophysi</v>
      </c>
      <c r="S2084" t="str">
        <f>VLOOKUP($B2084,SOCS_box_taxonomy!$B$2:$Z$948,16,0)</f>
        <v xml:space="preserve"> Cypriniformes</v>
      </c>
      <c r="T2084" t="str">
        <f>VLOOKUP($B2084,SOCS_box_taxonomy!$B$2:$Z$948,17,0)</f>
        <v>Cyprinidae</v>
      </c>
      <c r="U2084" t="str">
        <f>VLOOKUP($B2084,SOCS_box_taxonomy!$B$2:$Z$948,18,0)</f>
        <v xml:space="preserve"> Danio.</v>
      </c>
      <c r="V2084">
        <f>VLOOKUP($B2084,SOCS_box_taxonomy!$B$2:$Z$948,19,0)</f>
        <v>0</v>
      </c>
      <c r="W2084">
        <f>VLOOKUP($B2084,SOCS_box_taxonomy!$B$2:$Z$948,20,0)</f>
        <v>0</v>
      </c>
      <c r="X2084">
        <f>VLOOKUP($B2084,SOCS_box_taxonomy!$B$2:$Z$948,21,0)</f>
        <v>0</v>
      </c>
      <c r="Y2084">
        <f>VLOOKUP($B2084,SOCS_box_taxonomy!$B$2:$Z$948,22,0)</f>
        <v>0</v>
      </c>
    </row>
    <row r="2085" spans="1:26">
      <c r="A2085" t="s">
        <v>911</v>
      </c>
      <c r="B2085" t="s">
        <v>1962</v>
      </c>
      <c r="C2085">
        <v>350</v>
      </c>
      <c r="D2085" t="s">
        <v>21</v>
      </c>
      <c r="E2085">
        <v>301</v>
      </c>
      <c r="F2085">
        <v>343</v>
      </c>
      <c r="G2085">
        <v>1016</v>
      </c>
      <c r="H2085" t="s">
        <v>1265</v>
      </c>
      <c r="I2085" t="str">
        <f>VLOOKUP($B2085,SOCS_box_taxonomy!$B$2:$Z$948,6,0)</f>
        <v>Eukaryota</v>
      </c>
      <c r="J2085" t="str">
        <f>VLOOKUP($B2085,SOCS_box_taxonomy!$B$2:$Z$948,7,0)</f>
        <v xml:space="preserve"> Metazoa</v>
      </c>
      <c r="K2085" t="str">
        <f>VLOOKUP($B2085,SOCS_box_taxonomy!$B$2:$Z$948,8,0)</f>
        <v xml:space="preserve"> Chordata</v>
      </c>
      <c r="L2085" t="str">
        <f>VLOOKUP($B2085,SOCS_box_taxonomy!$B$2:$Z$948,9,0)</f>
        <v xml:space="preserve"> Craniata</v>
      </c>
      <c r="M2085" t="str">
        <f>VLOOKUP($B2085,SOCS_box_taxonomy!$B$2:$Z$948,10,0)</f>
        <v xml:space="preserve"> Vertebrata</v>
      </c>
      <c r="N2085" t="str">
        <f>VLOOKUP($B2085,SOCS_box_taxonomy!$B$2:$Z$948,11,0)</f>
        <v xml:space="preserve"> Euteleostomi</v>
      </c>
      <c r="O2085" t="str">
        <f>VLOOKUP($B2085,SOCS_box_taxonomy!$B$2:$Z$948,12,0)</f>
        <v>Actinopterygii</v>
      </c>
      <c r="P2085" t="str">
        <f>VLOOKUP($B2085,SOCS_box_taxonomy!$B$2:$Z$948,13,0)</f>
        <v xml:space="preserve"> Neopterygii</v>
      </c>
      <c r="Q2085" t="str">
        <f>VLOOKUP($B2085,SOCS_box_taxonomy!$B$2:$Z$948,14,0)</f>
        <v xml:space="preserve"> Teleostei</v>
      </c>
      <c r="R2085" t="str">
        <f>VLOOKUP($B2085,SOCS_box_taxonomy!$B$2:$Z$948,15,0)</f>
        <v xml:space="preserve"> Ostariophysi</v>
      </c>
      <c r="S2085" t="str">
        <f>VLOOKUP($B2085,SOCS_box_taxonomy!$B$2:$Z$948,16,0)</f>
        <v xml:space="preserve"> Cypriniformes</v>
      </c>
      <c r="T2085" t="str">
        <f>VLOOKUP($B2085,SOCS_box_taxonomy!$B$2:$Z$948,17,0)</f>
        <v>Cyprinidae</v>
      </c>
      <c r="U2085" t="str">
        <f>VLOOKUP($B2085,SOCS_box_taxonomy!$B$2:$Z$948,18,0)</f>
        <v xml:space="preserve"> Danio.</v>
      </c>
      <c r="V2085">
        <f>VLOOKUP($B2085,SOCS_box_taxonomy!$B$2:$Z$948,19,0)</f>
        <v>0</v>
      </c>
      <c r="W2085">
        <f>VLOOKUP($B2085,SOCS_box_taxonomy!$B$2:$Z$948,20,0)</f>
        <v>0</v>
      </c>
      <c r="X2085">
        <f>VLOOKUP($B2085,SOCS_box_taxonomy!$B$2:$Z$948,21,0)</f>
        <v>0</v>
      </c>
      <c r="Y2085">
        <f>VLOOKUP($B2085,SOCS_box_taxonomy!$B$2:$Z$948,22,0)</f>
        <v>0</v>
      </c>
      <c r="Z2085">
        <f>$F2085-$E2085+1</f>
        <v>43</v>
      </c>
    </row>
    <row r="2086" spans="1:26">
      <c r="A2086" t="s">
        <v>912</v>
      </c>
      <c r="B2086" t="s">
        <v>1963</v>
      </c>
      <c r="C2086">
        <v>1077</v>
      </c>
      <c r="D2086" t="s">
        <v>1269</v>
      </c>
      <c r="E2086">
        <v>6</v>
      </c>
      <c r="F2086">
        <v>100</v>
      </c>
      <c r="G2086">
        <v>64467</v>
      </c>
      <c r="H2086" t="s">
        <v>1270</v>
      </c>
      <c r="I2086" t="str">
        <f>VLOOKUP($B2086,SOCS_box_taxonomy!$B$2:$Z$948,6,0)</f>
        <v>Eukaryota</v>
      </c>
      <c r="J2086" t="str">
        <f>VLOOKUP($B2086,SOCS_box_taxonomy!$B$2:$Z$948,7,0)</f>
        <v xml:space="preserve"> Metazoa</v>
      </c>
      <c r="K2086" t="str">
        <f>VLOOKUP($B2086,SOCS_box_taxonomy!$B$2:$Z$948,8,0)</f>
        <v xml:space="preserve"> Chordata</v>
      </c>
      <c r="L2086" t="str">
        <f>VLOOKUP($B2086,SOCS_box_taxonomy!$B$2:$Z$948,9,0)</f>
        <v xml:space="preserve"> Craniata</v>
      </c>
      <c r="M2086" t="str">
        <f>VLOOKUP($B2086,SOCS_box_taxonomy!$B$2:$Z$948,10,0)</f>
        <v xml:space="preserve"> Vertebrata</v>
      </c>
      <c r="N2086" t="str">
        <f>VLOOKUP($B2086,SOCS_box_taxonomy!$B$2:$Z$948,11,0)</f>
        <v xml:space="preserve"> Euteleostomi</v>
      </c>
      <c r="O2086" t="str">
        <f>VLOOKUP($B2086,SOCS_box_taxonomy!$B$2:$Z$948,12,0)</f>
        <v>Actinopterygii</v>
      </c>
      <c r="P2086" t="str">
        <f>VLOOKUP($B2086,SOCS_box_taxonomy!$B$2:$Z$948,13,0)</f>
        <v xml:space="preserve"> Neopterygii</v>
      </c>
      <c r="Q2086" t="str">
        <f>VLOOKUP($B2086,SOCS_box_taxonomy!$B$2:$Z$948,14,0)</f>
        <v xml:space="preserve"> Teleostei</v>
      </c>
      <c r="R2086" t="str">
        <f>VLOOKUP($B2086,SOCS_box_taxonomy!$B$2:$Z$948,15,0)</f>
        <v xml:space="preserve"> Ostariophysi</v>
      </c>
      <c r="S2086" t="str">
        <f>VLOOKUP($B2086,SOCS_box_taxonomy!$B$2:$Z$948,16,0)</f>
        <v xml:space="preserve"> Cypriniformes</v>
      </c>
      <c r="T2086" t="str">
        <f>VLOOKUP($B2086,SOCS_box_taxonomy!$B$2:$Z$948,17,0)</f>
        <v>Cyprinidae</v>
      </c>
      <c r="U2086" t="str">
        <f>VLOOKUP($B2086,SOCS_box_taxonomy!$B$2:$Z$948,18,0)</f>
        <v xml:space="preserve"> Danio.</v>
      </c>
      <c r="V2086">
        <f>VLOOKUP($B2086,SOCS_box_taxonomy!$B$2:$Z$948,19,0)</f>
        <v>0</v>
      </c>
      <c r="W2086">
        <f>VLOOKUP($B2086,SOCS_box_taxonomy!$B$2:$Z$948,20,0)</f>
        <v>0</v>
      </c>
      <c r="X2086">
        <f>VLOOKUP($B2086,SOCS_box_taxonomy!$B$2:$Z$948,21,0)</f>
        <v>0</v>
      </c>
      <c r="Y2086">
        <f>VLOOKUP($B2086,SOCS_box_taxonomy!$B$2:$Z$948,22,0)</f>
        <v>0</v>
      </c>
    </row>
    <row r="2087" spans="1:26">
      <c r="A2087" t="s">
        <v>912</v>
      </c>
      <c r="B2087" t="s">
        <v>1963</v>
      </c>
      <c r="C2087">
        <v>1077</v>
      </c>
      <c r="D2087" t="s">
        <v>1269</v>
      </c>
      <c r="E2087">
        <v>173</v>
      </c>
      <c r="F2087">
        <v>265</v>
      </c>
      <c r="G2087">
        <v>64467</v>
      </c>
      <c r="H2087" t="s">
        <v>1270</v>
      </c>
      <c r="I2087" t="str">
        <f>VLOOKUP($B2087,SOCS_box_taxonomy!$B$2:$Z$948,6,0)</f>
        <v>Eukaryota</v>
      </c>
      <c r="J2087" t="str">
        <f>VLOOKUP($B2087,SOCS_box_taxonomy!$B$2:$Z$948,7,0)</f>
        <v xml:space="preserve"> Metazoa</v>
      </c>
      <c r="K2087" t="str">
        <f>VLOOKUP($B2087,SOCS_box_taxonomy!$B$2:$Z$948,8,0)</f>
        <v xml:space="preserve"> Chordata</v>
      </c>
      <c r="L2087" t="str">
        <f>VLOOKUP($B2087,SOCS_box_taxonomy!$B$2:$Z$948,9,0)</f>
        <v xml:space="preserve"> Craniata</v>
      </c>
      <c r="M2087" t="str">
        <f>VLOOKUP($B2087,SOCS_box_taxonomy!$B$2:$Z$948,10,0)</f>
        <v xml:space="preserve"> Vertebrata</v>
      </c>
      <c r="N2087" t="str">
        <f>VLOOKUP($B2087,SOCS_box_taxonomy!$B$2:$Z$948,11,0)</f>
        <v xml:space="preserve"> Euteleostomi</v>
      </c>
      <c r="O2087" t="str">
        <f>VLOOKUP($B2087,SOCS_box_taxonomy!$B$2:$Z$948,12,0)</f>
        <v>Actinopterygii</v>
      </c>
      <c r="P2087" t="str">
        <f>VLOOKUP($B2087,SOCS_box_taxonomy!$B$2:$Z$948,13,0)</f>
        <v xml:space="preserve"> Neopterygii</v>
      </c>
      <c r="Q2087" t="str">
        <f>VLOOKUP($B2087,SOCS_box_taxonomy!$B$2:$Z$948,14,0)</f>
        <v xml:space="preserve"> Teleostei</v>
      </c>
      <c r="R2087" t="str">
        <f>VLOOKUP($B2087,SOCS_box_taxonomy!$B$2:$Z$948,15,0)</f>
        <v xml:space="preserve"> Ostariophysi</v>
      </c>
      <c r="S2087" t="str">
        <f>VLOOKUP($B2087,SOCS_box_taxonomy!$B$2:$Z$948,16,0)</f>
        <v xml:space="preserve"> Cypriniformes</v>
      </c>
      <c r="T2087" t="str">
        <f>VLOOKUP($B2087,SOCS_box_taxonomy!$B$2:$Z$948,17,0)</f>
        <v>Cyprinidae</v>
      </c>
      <c r="U2087" t="str">
        <f>VLOOKUP($B2087,SOCS_box_taxonomy!$B$2:$Z$948,18,0)</f>
        <v xml:space="preserve"> Danio.</v>
      </c>
      <c r="V2087">
        <f>VLOOKUP($B2087,SOCS_box_taxonomy!$B$2:$Z$948,19,0)</f>
        <v>0</v>
      </c>
      <c r="W2087">
        <f>VLOOKUP($B2087,SOCS_box_taxonomy!$B$2:$Z$948,20,0)</f>
        <v>0</v>
      </c>
      <c r="X2087">
        <f>VLOOKUP($B2087,SOCS_box_taxonomy!$B$2:$Z$948,21,0)</f>
        <v>0</v>
      </c>
      <c r="Y2087">
        <f>VLOOKUP($B2087,SOCS_box_taxonomy!$B$2:$Z$948,22,0)</f>
        <v>0</v>
      </c>
    </row>
    <row r="2088" spans="1:26">
      <c r="A2088" t="s">
        <v>912</v>
      </c>
      <c r="B2088" t="s">
        <v>1963</v>
      </c>
      <c r="C2088">
        <v>1077</v>
      </c>
      <c r="D2088" t="s">
        <v>1269</v>
      </c>
      <c r="E2088">
        <v>258</v>
      </c>
      <c r="F2088">
        <v>339</v>
      </c>
      <c r="G2088">
        <v>64467</v>
      </c>
      <c r="H2088" t="s">
        <v>1270</v>
      </c>
      <c r="I2088" t="str">
        <f>VLOOKUP($B2088,SOCS_box_taxonomy!$B$2:$Z$948,6,0)</f>
        <v>Eukaryota</v>
      </c>
      <c r="J2088" t="str">
        <f>VLOOKUP($B2088,SOCS_box_taxonomy!$B$2:$Z$948,7,0)</f>
        <v xml:space="preserve"> Metazoa</v>
      </c>
      <c r="K2088" t="str">
        <f>VLOOKUP($B2088,SOCS_box_taxonomy!$B$2:$Z$948,8,0)</f>
        <v xml:space="preserve"> Chordata</v>
      </c>
      <c r="L2088" t="str">
        <f>VLOOKUP($B2088,SOCS_box_taxonomy!$B$2:$Z$948,9,0)</f>
        <v xml:space="preserve"> Craniata</v>
      </c>
      <c r="M2088" t="str">
        <f>VLOOKUP($B2088,SOCS_box_taxonomy!$B$2:$Z$948,10,0)</f>
        <v xml:space="preserve"> Vertebrata</v>
      </c>
      <c r="N2088" t="str">
        <f>VLOOKUP($B2088,SOCS_box_taxonomy!$B$2:$Z$948,11,0)</f>
        <v xml:space="preserve"> Euteleostomi</v>
      </c>
      <c r="O2088" t="str">
        <f>VLOOKUP($B2088,SOCS_box_taxonomy!$B$2:$Z$948,12,0)</f>
        <v>Actinopterygii</v>
      </c>
      <c r="P2088" t="str">
        <f>VLOOKUP($B2088,SOCS_box_taxonomy!$B$2:$Z$948,13,0)</f>
        <v xml:space="preserve"> Neopterygii</v>
      </c>
      <c r="Q2088" t="str">
        <f>VLOOKUP($B2088,SOCS_box_taxonomy!$B$2:$Z$948,14,0)</f>
        <v xml:space="preserve"> Teleostei</v>
      </c>
      <c r="R2088" t="str">
        <f>VLOOKUP($B2088,SOCS_box_taxonomy!$B$2:$Z$948,15,0)</f>
        <v xml:space="preserve"> Ostariophysi</v>
      </c>
      <c r="S2088" t="str">
        <f>VLOOKUP($B2088,SOCS_box_taxonomy!$B$2:$Z$948,16,0)</f>
        <v xml:space="preserve"> Cypriniformes</v>
      </c>
      <c r="T2088" t="str">
        <f>VLOOKUP($B2088,SOCS_box_taxonomy!$B$2:$Z$948,17,0)</f>
        <v>Cyprinidae</v>
      </c>
      <c r="U2088" t="str">
        <f>VLOOKUP($B2088,SOCS_box_taxonomy!$B$2:$Z$948,18,0)</f>
        <v xml:space="preserve"> Danio.</v>
      </c>
      <c r="V2088">
        <f>VLOOKUP($B2088,SOCS_box_taxonomy!$B$2:$Z$948,19,0)</f>
        <v>0</v>
      </c>
      <c r="W2088">
        <f>VLOOKUP($B2088,SOCS_box_taxonomy!$B$2:$Z$948,20,0)</f>
        <v>0</v>
      </c>
      <c r="X2088">
        <f>VLOOKUP($B2088,SOCS_box_taxonomy!$B$2:$Z$948,21,0)</f>
        <v>0</v>
      </c>
      <c r="Y2088">
        <f>VLOOKUP($B2088,SOCS_box_taxonomy!$B$2:$Z$948,22,0)</f>
        <v>0</v>
      </c>
    </row>
    <row r="2089" spans="1:26">
      <c r="A2089" t="s">
        <v>912</v>
      </c>
      <c r="B2089" t="s">
        <v>1963</v>
      </c>
      <c r="C2089">
        <v>1077</v>
      </c>
      <c r="D2089" t="s">
        <v>1269</v>
      </c>
      <c r="E2089">
        <v>313</v>
      </c>
      <c r="F2089">
        <v>413</v>
      </c>
      <c r="G2089">
        <v>64467</v>
      </c>
      <c r="H2089" t="s">
        <v>1270</v>
      </c>
      <c r="I2089" t="str">
        <f>VLOOKUP($B2089,SOCS_box_taxonomy!$B$2:$Z$948,6,0)</f>
        <v>Eukaryota</v>
      </c>
      <c r="J2089" t="str">
        <f>VLOOKUP($B2089,SOCS_box_taxonomy!$B$2:$Z$948,7,0)</f>
        <v xml:space="preserve"> Metazoa</v>
      </c>
      <c r="K2089" t="str">
        <f>VLOOKUP($B2089,SOCS_box_taxonomy!$B$2:$Z$948,8,0)</f>
        <v xml:space="preserve"> Chordata</v>
      </c>
      <c r="L2089" t="str">
        <f>VLOOKUP($B2089,SOCS_box_taxonomy!$B$2:$Z$948,9,0)</f>
        <v xml:space="preserve"> Craniata</v>
      </c>
      <c r="M2089" t="str">
        <f>VLOOKUP($B2089,SOCS_box_taxonomy!$B$2:$Z$948,10,0)</f>
        <v xml:space="preserve"> Vertebrata</v>
      </c>
      <c r="N2089" t="str">
        <f>VLOOKUP($B2089,SOCS_box_taxonomy!$B$2:$Z$948,11,0)</f>
        <v xml:space="preserve"> Euteleostomi</v>
      </c>
      <c r="O2089" t="str">
        <f>VLOOKUP($B2089,SOCS_box_taxonomy!$B$2:$Z$948,12,0)</f>
        <v>Actinopterygii</v>
      </c>
      <c r="P2089" t="str">
        <f>VLOOKUP($B2089,SOCS_box_taxonomy!$B$2:$Z$948,13,0)</f>
        <v xml:space="preserve"> Neopterygii</v>
      </c>
      <c r="Q2089" t="str">
        <f>VLOOKUP($B2089,SOCS_box_taxonomy!$B$2:$Z$948,14,0)</f>
        <v xml:space="preserve"> Teleostei</v>
      </c>
      <c r="R2089" t="str">
        <f>VLOOKUP($B2089,SOCS_box_taxonomy!$B$2:$Z$948,15,0)</f>
        <v xml:space="preserve"> Ostariophysi</v>
      </c>
      <c r="S2089" t="str">
        <f>VLOOKUP($B2089,SOCS_box_taxonomy!$B$2:$Z$948,16,0)</f>
        <v xml:space="preserve"> Cypriniformes</v>
      </c>
      <c r="T2089" t="str">
        <f>VLOOKUP($B2089,SOCS_box_taxonomy!$B$2:$Z$948,17,0)</f>
        <v>Cyprinidae</v>
      </c>
      <c r="U2089" t="str">
        <f>VLOOKUP($B2089,SOCS_box_taxonomy!$B$2:$Z$948,18,0)</f>
        <v xml:space="preserve"> Danio.</v>
      </c>
      <c r="V2089">
        <f>VLOOKUP($B2089,SOCS_box_taxonomy!$B$2:$Z$948,19,0)</f>
        <v>0</v>
      </c>
      <c r="W2089">
        <f>VLOOKUP($B2089,SOCS_box_taxonomy!$B$2:$Z$948,20,0)</f>
        <v>0</v>
      </c>
      <c r="X2089">
        <f>VLOOKUP($B2089,SOCS_box_taxonomy!$B$2:$Z$948,21,0)</f>
        <v>0</v>
      </c>
      <c r="Y2089">
        <f>VLOOKUP($B2089,SOCS_box_taxonomy!$B$2:$Z$948,22,0)</f>
        <v>0</v>
      </c>
    </row>
    <row r="2090" spans="1:26">
      <c r="A2090" t="s">
        <v>912</v>
      </c>
      <c r="B2090" t="s">
        <v>1963</v>
      </c>
      <c r="C2090">
        <v>1077</v>
      </c>
      <c r="D2090" t="s">
        <v>1269</v>
      </c>
      <c r="E2090">
        <v>618</v>
      </c>
      <c r="F2090">
        <v>701</v>
      </c>
      <c r="G2090">
        <v>64467</v>
      </c>
      <c r="H2090" t="s">
        <v>1270</v>
      </c>
      <c r="I2090" t="str">
        <f>VLOOKUP($B2090,SOCS_box_taxonomy!$B$2:$Z$948,6,0)</f>
        <v>Eukaryota</v>
      </c>
      <c r="J2090" t="str">
        <f>VLOOKUP($B2090,SOCS_box_taxonomy!$B$2:$Z$948,7,0)</f>
        <v xml:space="preserve"> Metazoa</v>
      </c>
      <c r="K2090" t="str">
        <f>VLOOKUP($B2090,SOCS_box_taxonomy!$B$2:$Z$948,8,0)</f>
        <v xml:space="preserve"> Chordata</v>
      </c>
      <c r="L2090" t="str">
        <f>VLOOKUP($B2090,SOCS_box_taxonomy!$B$2:$Z$948,9,0)</f>
        <v xml:space="preserve"> Craniata</v>
      </c>
      <c r="M2090" t="str">
        <f>VLOOKUP($B2090,SOCS_box_taxonomy!$B$2:$Z$948,10,0)</f>
        <v xml:space="preserve"> Vertebrata</v>
      </c>
      <c r="N2090" t="str">
        <f>VLOOKUP($B2090,SOCS_box_taxonomy!$B$2:$Z$948,11,0)</f>
        <v xml:space="preserve"> Euteleostomi</v>
      </c>
      <c r="O2090" t="str">
        <f>VLOOKUP($B2090,SOCS_box_taxonomy!$B$2:$Z$948,12,0)</f>
        <v>Actinopterygii</v>
      </c>
      <c r="P2090" t="str">
        <f>VLOOKUP($B2090,SOCS_box_taxonomy!$B$2:$Z$948,13,0)</f>
        <v xml:space="preserve"> Neopterygii</v>
      </c>
      <c r="Q2090" t="str">
        <f>VLOOKUP($B2090,SOCS_box_taxonomy!$B$2:$Z$948,14,0)</f>
        <v xml:space="preserve"> Teleostei</v>
      </c>
      <c r="R2090" t="str">
        <f>VLOOKUP($B2090,SOCS_box_taxonomy!$B$2:$Z$948,15,0)</f>
        <v xml:space="preserve"> Ostariophysi</v>
      </c>
      <c r="S2090" t="str">
        <f>VLOOKUP($B2090,SOCS_box_taxonomy!$B$2:$Z$948,16,0)</f>
        <v xml:space="preserve"> Cypriniformes</v>
      </c>
      <c r="T2090" t="str">
        <f>VLOOKUP($B2090,SOCS_box_taxonomy!$B$2:$Z$948,17,0)</f>
        <v>Cyprinidae</v>
      </c>
      <c r="U2090" t="str">
        <f>VLOOKUP($B2090,SOCS_box_taxonomy!$B$2:$Z$948,18,0)</f>
        <v xml:space="preserve"> Danio.</v>
      </c>
      <c r="V2090">
        <f>VLOOKUP($B2090,SOCS_box_taxonomy!$B$2:$Z$948,19,0)</f>
        <v>0</v>
      </c>
      <c r="W2090">
        <f>VLOOKUP($B2090,SOCS_box_taxonomy!$B$2:$Z$948,20,0)</f>
        <v>0</v>
      </c>
      <c r="X2090">
        <f>VLOOKUP($B2090,SOCS_box_taxonomy!$B$2:$Z$948,21,0)</f>
        <v>0</v>
      </c>
      <c r="Y2090">
        <f>VLOOKUP($B2090,SOCS_box_taxonomy!$B$2:$Z$948,22,0)</f>
        <v>0</v>
      </c>
    </row>
    <row r="2091" spans="1:26">
      <c r="A2091" t="s">
        <v>912</v>
      </c>
      <c r="B2091" t="s">
        <v>1963</v>
      </c>
      <c r="C2091">
        <v>1077</v>
      </c>
      <c r="D2091" t="s">
        <v>1269</v>
      </c>
      <c r="E2091">
        <v>694</v>
      </c>
      <c r="F2091">
        <v>767</v>
      </c>
      <c r="G2091">
        <v>64467</v>
      </c>
      <c r="H2091" t="s">
        <v>1270</v>
      </c>
      <c r="I2091" t="str">
        <f>VLOOKUP($B2091,SOCS_box_taxonomy!$B$2:$Z$948,6,0)</f>
        <v>Eukaryota</v>
      </c>
      <c r="J2091" t="str">
        <f>VLOOKUP($B2091,SOCS_box_taxonomy!$B$2:$Z$948,7,0)</f>
        <v xml:space="preserve"> Metazoa</v>
      </c>
      <c r="K2091" t="str">
        <f>VLOOKUP($B2091,SOCS_box_taxonomy!$B$2:$Z$948,8,0)</f>
        <v xml:space="preserve"> Chordata</v>
      </c>
      <c r="L2091" t="str">
        <f>VLOOKUP($B2091,SOCS_box_taxonomy!$B$2:$Z$948,9,0)</f>
        <v xml:space="preserve"> Craniata</v>
      </c>
      <c r="M2091" t="str">
        <f>VLOOKUP($B2091,SOCS_box_taxonomy!$B$2:$Z$948,10,0)</f>
        <v xml:space="preserve"> Vertebrata</v>
      </c>
      <c r="N2091" t="str">
        <f>VLOOKUP($B2091,SOCS_box_taxonomy!$B$2:$Z$948,11,0)</f>
        <v xml:space="preserve"> Euteleostomi</v>
      </c>
      <c r="O2091" t="str">
        <f>VLOOKUP($B2091,SOCS_box_taxonomy!$B$2:$Z$948,12,0)</f>
        <v>Actinopterygii</v>
      </c>
      <c r="P2091" t="str">
        <f>VLOOKUP($B2091,SOCS_box_taxonomy!$B$2:$Z$948,13,0)</f>
        <v xml:space="preserve"> Neopterygii</v>
      </c>
      <c r="Q2091" t="str">
        <f>VLOOKUP($B2091,SOCS_box_taxonomy!$B$2:$Z$948,14,0)</f>
        <v xml:space="preserve"> Teleostei</v>
      </c>
      <c r="R2091" t="str">
        <f>VLOOKUP($B2091,SOCS_box_taxonomy!$B$2:$Z$948,15,0)</f>
        <v xml:space="preserve"> Ostariophysi</v>
      </c>
      <c r="S2091" t="str">
        <f>VLOOKUP($B2091,SOCS_box_taxonomy!$B$2:$Z$948,16,0)</f>
        <v xml:space="preserve"> Cypriniformes</v>
      </c>
      <c r="T2091" t="str">
        <f>VLOOKUP($B2091,SOCS_box_taxonomy!$B$2:$Z$948,17,0)</f>
        <v>Cyprinidae</v>
      </c>
      <c r="U2091" t="str">
        <f>VLOOKUP($B2091,SOCS_box_taxonomy!$B$2:$Z$948,18,0)</f>
        <v xml:space="preserve"> Danio.</v>
      </c>
      <c r="V2091">
        <f>VLOOKUP($B2091,SOCS_box_taxonomy!$B$2:$Z$948,19,0)</f>
        <v>0</v>
      </c>
      <c r="W2091">
        <f>VLOOKUP($B2091,SOCS_box_taxonomy!$B$2:$Z$948,20,0)</f>
        <v>0</v>
      </c>
      <c r="X2091">
        <f>VLOOKUP($B2091,SOCS_box_taxonomy!$B$2:$Z$948,21,0)</f>
        <v>0</v>
      </c>
      <c r="Y2091">
        <f>VLOOKUP($B2091,SOCS_box_taxonomy!$B$2:$Z$948,22,0)</f>
        <v>0</v>
      </c>
    </row>
    <row r="2092" spans="1:26">
      <c r="A2092" t="s">
        <v>912</v>
      </c>
      <c r="B2092" t="s">
        <v>1963</v>
      </c>
      <c r="C2092">
        <v>1077</v>
      </c>
      <c r="D2092" t="s">
        <v>1269</v>
      </c>
      <c r="E2092">
        <v>99</v>
      </c>
      <c r="F2092">
        <v>166</v>
      </c>
      <c r="G2092">
        <v>64467</v>
      </c>
      <c r="H2092" t="s">
        <v>1270</v>
      </c>
      <c r="I2092" t="str">
        <f>VLOOKUP($B2092,SOCS_box_taxonomy!$B$2:$Z$948,6,0)</f>
        <v>Eukaryota</v>
      </c>
      <c r="J2092" t="str">
        <f>VLOOKUP($B2092,SOCS_box_taxonomy!$B$2:$Z$948,7,0)</f>
        <v xml:space="preserve"> Metazoa</v>
      </c>
      <c r="K2092" t="str">
        <f>VLOOKUP($B2092,SOCS_box_taxonomy!$B$2:$Z$948,8,0)</f>
        <v xml:space="preserve"> Chordata</v>
      </c>
      <c r="L2092" t="str">
        <f>VLOOKUP($B2092,SOCS_box_taxonomy!$B$2:$Z$948,9,0)</f>
        <v xml:space="preserve"> Craniata</v>
      </c>
      <c r="M2092" t="str">
        <f>VLOOKUP($B2092,SOCS_box_taxonomy!$B$2:$Z$948,10,0)</f>
        <v xml:space="preserve"> Vertebrata</v>
      </c>
      <c r="N2092" t="str">
        <f>VLOOKUP($B2092,SOCS_box_taxonomy!$B$2:$Z$948,11,0)</f>
        <v xml:space="preserve"> Euteleostomi</v>
      </c>
      <c r="O2092" t="str">
        <f>VLOOKUP($B2092,SOCS_box_taxonomy!$B$2:$Z$948,12,0)</f>
        <v>Actinopterygii</v>
      </c>
      <c r="P2092" t="str">
        <f>VLOOKUP($B2092,SOCS_box_taxonomy!$B$2:$Z$948,13,0)</f>
        <v xml:space="preserve"> Neopterygii</v>
      </c>
      <c r="Q2092" t="str">
        <f>VLOOKUP($B2092,SOCS_box_taxonomy!$B$2:$Z$948,14,0)</f>
        <v xml:space="preserve"> Teleostei</v>
      </c>
      <c r="R2092" t="str">
        <f>VLOOKUP($B2092,SOCS_box_taxonomy!$B$2:$Z$948,15,0)</f>
        <v xml:space="preserve"> Ostariophysi</v>
      </c>
      <c r="S2092" t="str">
        <f>VLOOKUP($B2092,SOCS_box_taxonomy!$B$2:$Z$948,16,0)</f>
        <v xml:space="preserve"> Cypriniformes</v>
      </c>
      <c r="T2092" t="str">
        <f>VLOOKUP($B2092,SOCS_box_taxonomy!$B$2:$Z$948,17,0)</f>
        <v>Cyprinidae</v>
      </c>
      <c r="U2092" t="str">
        <f>VLOOKUP($B2092,SOCS_box_taxonomy!$B$2:$Z$948,18,0)</f>
        <v xml:space="preserve"> Danio.</v>
      </c>
      <c r="V2092">
        <f>VLOOKUP($B2092,SOCS_box_taxonomy!$B$2:$Z$948,19,0)</f>
        <v>0</v>
      </c>
      <c r="W2092">
        <f>VLOOKUP($B2092,SOCS_box_taxonomy!$B$2:$Z$948,20,0)</f>
        <v>0</v>
      </c>
      <c r="X2092">
        <f>VLOOKUP($B2092,SOCS_box_taxonomy!$B$2:$Z$948,21,0)</f>
        <v>0</v>
      </c>
      <c r="Y2092">
        <f>VLOOKUP($B2092,SOCS_box_taxonomy!$B$2:$Z$948,22,0)</f>
        <v>0</v>
      </c>
    </row>
    <row r="2093" spans="1:26">
      <c r="A2093" t="s">
        <v>912</v>
      </c>
      <c r="B2093" t="s">
        <v>1963</v>
      </c>
      <c r="C2093">
        <v>1077</v>
      </c>
      <c r="D2093" t="s">
        <v>1269</v>
      </c>
      <c r="E2093">
        <v>761</v>
      </c>
      <c r="F2093">
        <v>849</v>
      </c>
      <c r="G2093">
        <v>64467</v>
      </c>
      <c r="H2093" t="s">
        <v>1270</v>
      </c>
      <c r="I2093" t="str">
        <f>VLOOKUP($B2093,SOCS_box_taxonomy!$B$2:$Z$948,6,0)</f>
        <v>Eukaryota</v>
      </c>
      <c r="J2093" t="str">
        <f>VLOOKUP($B2093,SOCS_box_taxonomy!$B$2:$Z$948,7,0)</f>
        <v xml:space="preserve"> Metazoa</v>
      </c>
      <c r="K2093" t="str">
        <f>VLOOKUP($B2093,SOCS_box_taxonomy!$B$2:$Z$948,8,0)</f>
        <v xml:space="preserve"> Chordata</v>
      </c>
      <c r="L2093" t="str">
        <f>VLOOKUP($B2093,SOCS_box_taxonomy!$B$2:$Z$948,9,0)</f>
        <v xml:space="preserve"> Craniata</v>
      </c>
      <c r="M2093" t="str">
        <f>VLOOKUP($B2093,SOCS_box_taxonomy!$B$2:$Z$948,10,0)</f>
        <v xml:space="preserve"> Vertebrata</v>
      </c>
      <c r="N2093" t="str">
        <f>VLOOKUP($B2093,SOCS_box_taxonomy!$B$2:$Z$948,11,0)</f>
        <v xml:space="preserve"> Euteleostomi</v>
      </c>
      <c r="O2093" t="str">
        <f>VLOOKUP($B2093,SOCS_box_taxonomy!$B$2:$Z$948,12,0)</f>
        <v>Actinopterygii</v>
      </c>
      <c r="P2093" t="str">
        <f>VLOOKUP($B2093,SOCS_box_taxonomy!$B$2:$Z$948,13,0)</f>
        <v xml:space="preserve"> Neopterygii</v>
      </c>
      <c r="Q2093" t="str">
        <f>VLOOKUP($B2093,SOCS_box_taxonomy!$B$2:$Z$948,14,0)</f>
        <v xml:space="preserve"> Teleostei</v>
      </c>
      <c r="R2093" t="str">
        <f>VLOOKUP($B2093,SOCS_box_taxonomy!$B$2:$Z$948,15,0)</f>
        <v xml:space="preserve"> Ostariophysi</v>
      </c>
      <c r="S2093" t="str">
        <f>VLOOKUP($B2093,SOCS_box_taxonomy!$B$2:$Z$948,16,0)</f>
        <v xml:space="preserve"> Cypriniformes</v>
      </c>
      <c r="T2093" t="str">
        <f>VLOOKUP($B2093,SOCS_box_taxonomy!$B$2:$Z$948,17,0)</f>
        <v>Cyprinidae</v>
      </c>
      <c r="U2093" t="str">
        <f>VLOOKUP($B2093,SOCS_box_taxonomy!$B$2:$Z$948,18,0)</f>
        <v xml:space="preserve"> Danio.</v>
      </c>
      <c r="V2093">
        <f>VLOOKUP($B2093,SOCS_box_taxonomy!$B$2:$Z$948,19,0)</f>
        <v>0</v>
      </c>
      <c r="W2093">
        <f>VLOOKUP($B2093,SOCS_box_taxonomy!$B$2:$Z$948,20,0)</f>
        <v>0</v>
      </c>
      <c r="X2093">
        <f>VLOOKUP($B2093,SOCS_box_taxonomy!$B$2:$Z$948,21,0)</f>
        <v>0</v>
      </c>
      <c r="Y2093">
        <f>VLOOKUP($B2093,SOCS_box_taxonomy!$B$2:$Z$948,22,0)</f>
        <v>0</v>
      </c>
    </row>
    <row r="2094" spans="1:26">
      <c r="A2094" t="s">
        <v>912</v>
      </c>
      <c r="B2094" t="s">
        <v>1963</v>
      </c>
      <c r="C2094">
        <v>1077</v>
      </c>
      <c r="D2094" t="s">
        <v>1269</v>
      </c>
      <c r="E2094">
        <v>865</v>
      </c>
      <c r="F2094">
        <v>956</v>
      </c>
      <c r="G2094">
        <v>64467</v>
      </c>
      <c r="H2094" t="s">
        <v>1270</v>
      </c>
      <c r="I2094" t="str">
        <f>VLOOKUP($B2094,SOCS_box_taxonomy!$B$2:$Z$948,6,0)</f>
        <v>Eukaryota</v>
      </c>
      <c r="J2094" t="str">
        <f>VLOOKUP($B2094,SOCS_box_taxonomy!$B$2:$Z$948,7,0)</f>
        <v xml:space="preserve"> Metazoa</v>
      </c>
      <c r="K2094" t="str">
        <f>VLOOKUP($B2094,SOCS_box_taxonomy!$B$2:$Z$948,8,0)</f>
        <v xml:space="preserve"> Chordata</v>
      </c>
      <c r="L2094" t="str">
        <f>VLOOKUP($B2094,SOCS_box_taxonomy!$B$2:$Z$948,9,0)</f>
        <v xml:space="preserve"> Craniata</v>
      </c>
      <c r="M2094" t="str">
        <f>VLOOKUP($B2094,SOCS_box_taxonomy!$B$2:$Z$948,10,0)</f>
        <v xml:space="preserve"> Vertebrata</v>
      </c>
      <c r="N2094" t="str">
        <f>VLOOKUP($B2094,SOCS_box_taxonomy!$B$2:$Z$948,11,0)</f>
        <v xml:space="preserve"> Euteleostomi</v>
      </c>
      <c r="O2094" t="str">
        <f>VLOOKUP($B2094,SOCS_box_taxonomy!$B$2:$Z$948,12,0)</f>
        <v>Actinopterygii</v>
      </c>
      <c r="P2094" t="str">
        <f>VLOOKUP($B2094,SOCS_box_taxonomy!$B$2:$Z$948,13,0)</f>
        <v xml:space="preserve"> Neopterygii</v>
      </c>
      <c r="Q2094" t="str">
        <f>VLOOKUP($B2094,SOCS_box_taxonomy!$B$2:$Z$948,14,0)</f>
        <v xml:space="preserve"> Teleostei</v>
      </c>
      <c r="R2094" t="str">
        <f>VLOOKUP($B2094,SOCS_box_taxonomy!$B$2:$Z$948,15,0)</f>
        <v xml:space="preserve"> Ostariophysi</v>
      </c>
      <c r="S2094" t="str">
        <f>VLOOKUP($B2094,SOCS_box_taxonomy!$B$2:$Z$948,16,0)</f>
        <v xml:space="preserve"> Cypriniformes</v>
      </c>
      <c r="T2094" t="str">
        <f>VLOOKUP($B2094,SOCS_box_taxonomy!$B$2:$Z$948,17,0)</f>
        <v>Cyprinidae</v>
      </c>
      <c r="U2094" t="str">
        <f>VLOOKUP($B2094,SOCS_box_taxonomy!$B$2:$Z$948,18,0)</f>
        <v xml:space="preserve"> Danio.</v>
      </c>
      <c r="V2094">
        <f>VLOOKUP($B2094,SOCS_box_taxonomy!$B$2:$Z$948,19,0)</f>
        <v>0</v>
      </c>
      <c r="W2094">
        <f>VLOOKUP($B2094,SOCS_box_taxonomy!$B$2:$Z$948,20,0)</f>
        <v>0</v>
      </c>
      <c r="X2094">
        <f>VLOOKUP($B2094,SOCS_box_taxonomy!$B$2:$Z$948,21,0)</f>
        <v>0</v>
      </c>
      <c r="Y2094">
        <f>VLOOKUP($B2094,SOCS_box_taxonomy!$B$2:$Z$948,22,0)</f>
        <v>0</v>
      </c>
    </row>
    <row r="2095" spans="1:26">
      <c r="A2095" t="s">
        <v>912</v>
      </c>
      <c r="B2095" t="s">
        <v>1963</v>
      </c>
      <c r="C2095">
        <v>1077</v>
      </c>
      <c r="D2095" t="s">
        <v>1325</v>
      </c>
      <c r="E2095">
        <v>704</v>
      </c>
      <c r="F2095">
        <v>757</v>
      </c>
      <c r="G2095">
        <v>4200</v>
      </c>
      <c r="H2095" t="s">
        <v>1326</v>
      </c>
      <c r="I2095" t="str">
        <f>VLOOKUP($B2095,SOCS_box_taxonomy!$B$2:$Z$948,6,0)</f>
        <v>Eukaryota</v>
      </c>
      <c r="J2095" t="str">
        <f>VLOOKUP($B2095,SOCS_box_taxonomy!$B$2:$Z$948,7,0)</f>
        <v xml:space="preserve"> Metazoa</v>
      </c>
      <c r="K2095" t="str">
        <f>VLOOKUP($B2095,SOCS_box_taxonomy!$B$2:$Z$948,8,0)</f>
        <v xml:space="preserve"> Chordata</v>
      </c>
      <c r="L2095" t="str">
        <f>VLOOKUP($B2095,SOCS_box_taxonomy!$B$2:$Z$948,9,0)</f>
        <v xml:space="preserve"> Craniata</v>
      </c>
      <c r="M2095" t="str">
        <f>VLOOKUP($B2095,SOCS_box_taxonomy!$B$2:$Z$948,10,0)</f>
        <v xml:space="preserve"> Vertebrata</v>
      </c>
      <c r="N2095" t="str">
        <f>VLOOKUP($B2095,SOCS_box_taxonomy!$B$2:$Z$948,11,0)</f>
        <v xml:space="preserve"> Euteleostomi</v>
      </c>
      <c r="O2095" t="str">
        <f>VLOOKUP($B2095,SOCS_box_taxonomy!$B$2:$Z$948,12,0)</f>
        <v>Actinopterygii</v>
      </c>
      <c r="P2095" t="str">
        <f>VLOOKUP($B2095,SOCS_box_taxonomy!$B$2:$Z$948,13,0)</f>
        <v xml:space="preserve"> Neopterygii</v>
      </c>
      <c r="Q2095" t="str">
        <f>VLOOKUP($B2095,SOCS_box_taxonomy!$B$2:$Z$948,14,0)</f>
        <v xml:space="preserve"> Teleostei</v>
      </c>
      <c r="R2095" t="str">
        <f>VLOOKUP($B2095,SOCS_box_taxonomy!$B$2:$Z$948,15,0)</f>
        <v xml:space="preserve"> Ostariophysi</v>
      </c>
      <c r="S2095" t="str">
        <f>VLOOKUP($B2095,SOCS_box_taxonomy!$B$2:$Z$948,16,0)</f>
        <v xml:space="preserve"> Cypriniformes</v>
      </c>
      <c r="T2095" t="str">
        <f>VLOOKUP($B2095,SOCS_box_taxonomy!$B$2:$Z$948,17,0)</f>
        <v>Cyprinidae</v>
      </c>
      <c r="U2095" t="str">
        <f>VLOOKUP($B2095,SOCS_box_taxonomy!$B$2:$Z$948,18,0)</f>
        <v xml:space="preserve"> Danio.</v>
      </c>
      <c r="V2095">
        <f>VLOOKUP($B2095,SOCS_box_taxonomy!$B$2:$Z$948,19,0)</f>
        <v>0</v>
      </c>
      <c r="W2095">
        <f>VLOOKUP($B2095,SOCS_box_taxonomy!$B$2:$Z$948,20,0)</f>
        <v>0</v>
      </c>
      <c r="X2095">
        <f>VLOOKUP($B2095,SOCS_box_taxonomy!$B$2:$Z$948,21,0)</f>
        <v>0</v>
      </c>
      <c r="Y2095">
        <f>VLOOKUP($B2095,SOCS_box_taxonomy!$B$2:$Z$948,22,0)</f>
        <v>0</v>
      </c>
    </row>
    <row r="2096" spans="1:26">
      <c r="A2096" t="s">
        <v>912</v>
      </c>
      <c r="B2096" t="s">
        <v>1963</v>
      </c>
      <c r="C2096">
        <v>1077</v>
      </c>
      <c r="D2096" t="s">
        <v>21</v>
      </c>
      <c r="E2096">
        <v>1042</v>
      </c>
      <c r="F2096">
        <v>1077</v>
      </c>
      <c r="G2096">
        <v>1016</v>
      </c>
      <c r="H2096" t="s">
        <v>1265</v>
      </c>
      <c r="I2096" t="str">
        <f>VLOOKUP($B2096,SOCS_box_taxonomy!$B$2:$Z$948,6,0)</f>
        <v>Eukaryota</v>
      </c>
      <c r="J2096" t="str">
        <f>VLOOKUP($B2096,SOCS_box_taxonomy!$B$2:$Z$948,7,0)</f>
        <v xml:space="preserve"> Metazoa</v>
      </c>
      <c r="K2096" t="str">
        <f>VLOOKUP($B2096,SOCS_box_taxonomy!$B$2:$Z$948,8,0)</f>
        <v xml:space="preserve"> Chordata</v>
      </c>
      <c r="L2096" t="str">
        <f>VLOOKUP($B2096,SOCS_box_taxonomy!$B$2:$Z$948,9,0)</f>
        <v xml:space="preserve"> Craniata</v>
      </c>
      <c r="M2096" t="str">
        <f>VLOOKUP($B2096,SOCS_box_taxonomy!$B$2:$Z$948,10,0)</f>
        <v xml:space="preserve"> Vertebrata</v>
      </c>
      <c r="N2096" t="str">
        <f>VLOOKUP($B2096,SOCS_box_taxonomy!$B$2:$Z$948,11,0)</f>
        <v xml:space="preserve"> Euteleostomi</v>
      </c>
      <c r="O2096" t="str">
        <f>VLOOKUP($B2096,SOCS_box_taxonomy!$B$2:$Z$948,12,0)</f>
        <v>Actinopterygii</v>
      </c>
      <c r="P2096" t="str">
        <f>VLOOKUP($B2096,SOCS_box_taxonomy!$B$2:$Z$948,13,0)</f>
        <v xml:space="preserve"> Neopterygii</v>
      </c>
      <c r="Q2096" t="str">
        <f>VLOOKUP($B2096,SOCS_box_taxonomy!$B$2:$Z$948,14,0)</f>
        <v xml:space="preserve"> Teleostei</v>
      </c>
      <c r="R2096" t="str">
        <f>VLOOKUP($B2096,SOCS_box_taxonomy!$B$2:$Z$948,15,0)</f>
        <v xml:space="preserve"> Ostariophysi</v>
      </c>
      <c r="S2096" t="str">
        <f>VLOOKUP($B2096,SOCS_box_taxonomy!$B$2:$Z$948,16,0)</f>
        <v xml:space="preserve"> Cypriniformes</v>
      </c>
      <c r="T2096" t="str">
        <f>VLOOKUP($B2096,SOCS_box_taxonomy!$B$2:$Z$948,17,0)</f>
        <v>Cyprinidae</v>
      </c>
      <c r="U2096" t="str">
        <f>VLOOKUP($B2096,SOCS_box_taxonomy!$B$2:$Z$948,18,0)</f>
        <v xml:space="preserve"> Danio.</v>
      </c>
      <c r="V2096">
        <f>VLOOKUP($B2096,SOCS_box_taxonomy!$B$2:$Z$948,19,0)</f>
        <v>0</v>
      </c>
      <c r="W2096">
        <f>VLOOKUP($B2096,SOCS_box_taxonomy!$B$2:$Z$948,20,0)</f>
        <v>0</v>
      </c>
      <c r="X2096">
        <f>VLOOKUP($B2096,SOCS_box_taxonomy!$B$2:$Z$948,21,0)</f>
        <v>0</v>
      </c>
      <c r="Y2096">
        <f>VLOOKUP($B2096,SOCS_box_taxonomy!$B$2:$Z$948,22,0)</f>
        <v>0</v>
      </c>
      <c r="Z2096">
        <f>$F2096-$E2096+1</f>
        <v>36</v>
      </c>
    </row>
    <row r="2097" spans="1:26">
      <c r="A2097" t="s">
        <v>913</v>
      </c>
      <c r="B2097" t="s">
        <v>1964</v>
      </c>
      <c r="C2097">
        <v>232</v>
      </c>
      <c r="D2097" t="s">
        <v>1269</v>
      </c>
      <c r="E2097">
        <v>108</v>
      </c>
      <c r="F2097">
        <v>177</v>
      </c>
      <c r="G2097">
        <v>64467</v>
      </c>
      <c r="H2097" t="s">
        <v>1270</v>
      </c>
      <c r="I2097" t="str">
        <f>VLOOKUP($B2097,SOCS_box_taxonomy!$B$2:$Z$948,6,0)</f>
        <v>Eukaryota</v>
      </c>
      <c r="J2097" t="str">
        <f>VLOOKUP($B2097,SOCS_box_taxonomy!$B$2:$Z$948,7,0)</f>
        <v xml:space="preserve"> Metazoa</v>
      </c>
      <c r="K2097" t="str">
        <f>VLOOKUP($B2097,SOCS_box_taxonomy!$B$2:$Z$948,8,0)</f>
        <v xml:space="preserve"> Chordata</v>
      </c>
      <c r="L2097" t="str">
        <f>VLOOKUP($B2097,SOCS_box_taxonomy!$B$2:$Z$948,9,0)</f>
        <v xml:space="preserve"> Craniata</v>
      </c>
      <c r="M2097" t="str">
        <f>VLOOKUP($B2097,SOCS_box_taxonomy!$B$2:$Z$948,10,0)</f>
        <v xml:space="preserve"> Vertebrata</v>
      </c>
      <c r="N2097" t="str">
        <f>VLOOKUP($B2097,SOCS_box_taxonomy!$B$2:$Z$948,11,0)</f>
        <v xml:space="preserve"> Euteleostomi</v>
      </c>
      <c r="O2097" t="str">
        <f>VLOOKUP($B2097,SOCS_box_taxonomy!$B$2:$Z$948,12,0)</f>
        <v>Actinopterygii</v>
      </c>
      <c r="P2097" t="str">
        <f>VLOOKUP($B2097,SOCS_box_taxonomy!$B$2:$Z$948,13,0)</f>
        <v xml:space="preserve"> Neopterygii</v>
      </c>
      <c r="Q2097" t="str">
        <f>VLOOKUP($B2097,SOCS_box_taxonomy!$B$2:$Z$948,14,0)</f>
        <v xml:space="preserve"> Teleostei</v>
      </c>
      <c r="R2097" t="str">
        <f>VLOOKUP($B2097,SOCS_box_taxonomy!$B$2:$Z$948,15,0)</f>
        <v xml:space="preserve"> Ostariophysi</v>
      </c>
      <c r="S2097" t="str">
        <f>VLOOKUP($B2097,SOCS_box_taxonomy!$B$2:$Z$948,16,0)</f>
        <v xml:space="preserve"> Cypriniformes</v>
      </c>
      <c r="T2097" t="str">
        <f>VLOOKUP($B2097,SOCS_box_taxonomy!$B$2:$Z$948,17,0)</f>
        <v>Cyprinidae</v>
      </c>
      <c r="U2097" t="str">
        <f>VLOOKUP($B2097,SOCS_box_taxonomy!$B$2:$Z$948,18,0)</f>
        <v xml:space="preserve"> Danio.</v>
      </c>
      <c r="V2097">
        <f>VLOOKUP($B2097,SOCS_box_taxonomy!$B$2:$Z$948,19,0)</f>
        <v>0</v>
      </c>
      <c r="W2097">
        <f>VLOOKUP($B2097,SOCS_box_taxonomy!$B$2:$Z$948,20,0)</f>
        <v>0</v>
      </c>
      <c r="X2097">
        <f>VLOOKUP($B2097,SOCS_box_taxonomy!$B$2:$Z$948,21,0)</f>
        <v>0</v>
      </c>
      <c r="Y2097">
        <f>VLOOKUP($B2097,SOCS_box_taxonomy!$B$2:$Z$948,22,0)</f>
        <v>0</v>
      </c>
    </row>
    <row r="2098" spans="1:26">
      <c r="A2098" t="s">
        <v>913</v>
      </c>
      <c r="B2098" t="s">
        <v>1964</v>
      </c>
      <c r="C2098">
        <v>232</v>
      </c>
      <c r="D2098" t="s">
        <v>1269</v>
      </c>
      <c r="E2098">
        <v>39</v>
      </c>
      <c r="F2098">
        <v>133</v>
      </c>
      <c r="G2098">
        <v>64467</v>
      </c>
      <c r="H2098" t="s">
        <v>1270</v>
      </c>
      <c r="I2098" t="str">
        <f>VLOOKUP($B2098,SOCS_box_taxonomy!$B$2:$Z$948,6,0)</f>
        <v>Eukaryota</v>
      </c>
      <c r="J2098" t="str">
        <f>VLOOKUP($B2098,SOCS_box_taxonomy!$B$2:$Z$948,7,0)</f>
        <v xml:space="preserve"> Metazoa</v>
      </c>
      <c r="K2098" t="str">
        <f>VLOOKUP($B2098,SOCS_box_taxonomy!$B$2:$Z$948,8,0)</f>
        <v xml:space="preserve"> Chordata</v>
      </c>
      <c r="L2098" t="str">
        <f>VLOOKUP($B2098,SOCS_box_taxonomy!$B$2:$Z$948,9,0)</f>
        <v xml:space="preserve"> Craniata</v>
      </c>
      <c r="M2098" t="str">
        <f>VLOOKUP($B2098,SOCS_box_taxonomy!$B$2:$Z$948,10,0)</f>
        <v xml:space="preserve"> Vertebrata</v>
      </c>
      <c r="N2098" t="str">
        <f>VLOOKUP($B2098,SOCS_box_taxonomy!$B$2:$Z$948,11,0)</f>
        <v xml:space="preserve"> Euteleostomi</v>
      </c>
      <c r="O2098" t="str">
        <f>VLOOKUP($B2098,SOCS_box_taxonomy!$B$2:$Z$948,12,0)</f>
        <v>Actinopterygii</v>
      </c>
      <c r="P2098" t="str">
        <f>VLOOKUP($B2098,SOCS_box_taxonomy!$B$2:$Z$948,13,0)</f>
        <v xml:space="preserve"> Neopterygii</v>
      </c>
      <c r="Q2098" t="str">
        <f>VLOOKUP($B2098,SOCS_box_taxonomy!$B$2:$Z$948,14,0)</f>
        <v xml:space="preserve"> Teleostei</v>
      </c>
      <c r="R2098" t="str">
        <f>VLOOKUP($B2098,SOCS_box_taxonomy!$B$2:$Z$948,15,0)</f>
        <v xml:space="preserve"> Ostariophysi</v>
      </c>
      <c r="S2098" t="str">
        <f>VLOOKUP($B2098,SOCS_box_taxonomy!$B$2:$Z$948,16,0)</f>
        <v xml:space="preserve"> Cypriniformes</v>
      </c>
      <c r="T2098" t="str">
        <f>VLOOKUP($B2098,SOCS_box_taxonomy!$B$2:$Z$948,17,0)</f>
        <v>Cyprinidae</v>
      </c>
      <c r="U2098" t="str">
        <f>VLOOKUP($B2098,SOCS_box_taxonomy!$B$2:$Z$948,18,0)</f>
        <v xml:space="preserve"> Danio.</v>
      </c>
      <c r="V2098">
        <f>VLOOKUP($B2098,SOCS_box_taxonomy!$B$2:$Z$948,19,0)</f>
        <v>0</v>
      </c>
      <c r="W2098">
        <f>VLOOKUP($B2098,SOCS_box_taxonomy!$B$2:$Z$948,20,0)</f>
        <v>0</v>
      </c>
      <c r="X2098">
        <f>VLOOKUP($B2098,SOCS_box_taxonomy!$B$2:$Z$948,21,0)</f>
        <v>0</v>
      </c>
      <c r="Y2098">
        <f>VLOOKUP($B2098,SOCS_box_taxonomy!$B$2:$Z$948,22,0)</f>
        <v>0</v>
      </c>
    </row>
    <row r="2099" spans="1:26">
      <c r="A2099" t="s">
        <v>913</v>
      </c>
      <c r="B2099" t="s">
        <v>1964</v>
      </c>
      <c r="C2099">
        <v>232</v>
      </c>
      <c r="D2099" t="s">
        <v>21</v>
      </c>
      <c r="E2099">
        <v>193</v>
      </c>
      <c r="F2099">
        <v>232</v>
      </c>
      <c r="G2099">
        <v>1016</v>
      </c>
      <c r="H2099" t="s">
        <v>1265</v>
      </c>
      <c r="I2099" t="str">
        <f>VLOOKUP($B2099,SOCS_box_taxonomy!$B$2:$Z$948,6,0)</f>
        <v>Eukaryota</v>
      </c>
      <c r="J2099" t="str">
        <f>VLOOKUP($B2099,SOCS_box_taxonomy!$B$2:$Z$948,7,0)</f>
        <v xml:space="preserve"> Metazoa</v>
      </c>
      <c r="K2099" t="str">
        <f>VLOOKUP($B2099,SOCS_box_taxonomy!$B$2:$Z$948,8,0)</f>
        <v xml:space="preserve"> Chordata</v>
      </c>
      <c r="L2099" t="str">
        <f>VLOOKUP($B2099,SOCS_box_taxonomy!$B$2:$Z$948,9,0)</f>
        <v xml:space="preserve"> Craniata</v>
      </c>
      <c r="M2099" t="str">
        <f>VLOOKUP($B2099,SOCS_box_taxonomy!$B$2:$Z$948,10,0)</f>
        <v xml:space="preserve"> Vertebrata</v>
      </c>
      <c r="N2099" t="str">
        <f>VLOOKUP($B2099,SOCS_box_taxonomy!$B$2:$Z$948,11,0)</f>
        <v xml:space="preserve"> Euteleostomi</v>
      </c>
      <c r="O2099" t="str">
        <f>VLOOKUP($B2099,SOCS_box_taxonomy!$B$2:$Z$948,12,0)</f>
        <v>Actinopterygii</v>
      </c>
      <c r="P2099" t="str">
        <f>VLOOKUP($B2099,SOCS_box_taxonomy!$B$2:$Z$948,13,0)</f>
        <v xml:space="preserve"> Neopterygii</v>
      </c>
      <c r="Q2099" t="str">
        <f>VLOOKUP($B2099,SOCS_box_taxonomy!$B$2:$Z$948,14,0)</f>
        <v xml:space="preserve"> Teleostei</v>
      </c>
      <c r="R2099" t="str">
        <f>VLOOKUP($B2099,SOCS_box_taxonomy!$B$2:$Z$948,15,0)</f>
        <v xml:space="preserve"> Ostariophysi</v>
      </c>
      <c r="S2099" t="str">
        <f>VLOOKUP($B2099,SOCS_box_taxonomy!$B$2:$Z$948,16,0)</f>
        <v xml:space="preserve"> Cypriniformes</v>
      </c>
      <c r="T2099" t="str">
        <f>VLOOKUP($B2099,SOCS_box_taxonomy!$B$2:$Z$948,17,0)</f>
        <v>Cyprinidae</v>
      </c>
      <c r="U2099" t="str">
        <f>VLOOKUP($B2099,SOCS_box_taxonomy!$B$2:$Z$948,18,0)</f>
        <v xml:space="preserve"> Danio.</v>
      </c>
      <c r="V2099">
        <f>VLOOKUP($B2099,SOCS_box_taxonomy!$B$2:$Z$948,19,0)</f>
        <v>0</v>
      </c>
      <c r="W2099">
        <f>VLOOKUP($B2099,SOCS_box_taxonomy!$B$2:$Z$948,20,0)</f>
        <v>0</v>
      </c>
      <c r="X2099">
        <f>VLOOKUP($B2099,SOCS_box_taxonomy!$B$2:$Z$948,21,0)</f>
        <v>0</v>
      </c>
      <c r="Y2099">
        <f>VLOOKUP($B2099,SOCS_box_taxonomy!$B$2:$Z$948,22,0)</f>
        <v>0</v>
      </c>
      <c r="Z2099">
        <f>$F2099-$E2099+1</f>
        <v>40</v>
      </c>
    </row>
    <row r="2100" spans="1:26">
      <c r="A2100" t="s">
        <v>914</v>
      </c>
      <c r="B2100" t="s">
        <v>1965</v>
      </c>
      <c r="C2100">
        <v>395</v>
      </c>
      <c r="D2100" t="s">
        <v>21</v>
      </c>
      <c r="E2100">
        <v>357</v>
      </c>
      <c r="F2100">
        <v>393</v>
      </c>
      <c r="G2100">
        <v>1016</v>
      </c>
      <c r="H2100" t="s">
        <v>1265</v>
      </c>
      <c r="I2100" t="str">
        <f>VLOOKUP($B2100,SOCS_box_taxonomy!$B$2:$Z$948,6,0)</f>
        <v>Eukaryota</v>
      </c>
      <c r="J2100" t="str">
        <f>VLOOKUP($B2100,SOCS_box_taxonomy!$B$2:$Z$948,7,0)</f>
        <v xml:space="preserve"> Metazoa</v>
      </c>
      <c r="K2100" t="str">
        <f>VLOOKUP($B2100,SOCS_box_taxonomy!$B$2:$Z$948,8,0)</f>
        <v xml:space="preserve"> Chordata</v>
      </c>
      <c r="L2100" t="str">
        <f>VLOOKUP($B2100,SOCS_box_taxonomy!$B$2:$Z$948,9,0)</f>
        <v xml:space="preserve"> Craniata</v>
      </c>
      <c r="M2100" t="str">
        <f>VLOOKUP($B2100,SOCS_box_taxonomy!$B$2:$Z$948,10,0)</f>
        <v xml:space="preserve"> Vertebrata</v>
      </c>
      <c r="N2100" t="str">
        <f>VLOOKUP($B2100,SOCS_box_taxonomy!$B$2:$Z$948,11,0)</f>
        <v xml:space="preserve"> Euteleostomi</v>
      </c>
      <c r="O2100" t="str">
        <f>VLOOKUP($B2100,SOCS_box_taxonomy!$B$2:$Z$948,12,0)</f>
        <v>Actinopterygii</v>
      </c>
      <c r="P2100" t="str">
        <f>VLOOKUP($B2100,SOCS_box_taxonomy!$B$2:$Z$948,13,0)</f>
        <v xml:space="preserve"> Neopterygii</v>
      </c>
      <c r="Q2100" t="str">
        <f>VLOOKUP($B2100,SOCS_box_taxonomy!$B$2:$Z$948,14,0)</f>
        <v xml:space="preserve"> Teleostei</v>
      </c>
      <c r="R2100" t="str">
        <f>VLOOKUP($B2100,SOCS_box_taxonomy!$B$2:$Z$948,15,0)</f>
        <v xml:space="preserve"> Ostariophysi</v>
      </c>
      <c r="S2100" t="str">
        <f>VLOOKUP($B2100,SOCS_box_taxonomy!$B$2:$Z$948,16,0)</f>
        <v xml:space="preserve"> Cypriniformes</v>
      </c>
      <c r="T2100" t="str">
        <f>VLOOKUP($B2100,SOCS_box_taxonomy!$B$2:$Z$948,17,0)</f>
        <v>Cyprinidae</v>
      </c>
      <c r="U2100" t="str">
        <f>VLOOKUP($B2100,SOCS_box_taxonomy!$B$2:$Z$948,18,0)</f>
        <v xml:space="preserve"> Danio.</v>
      </c>
      <c r="V2100">
        <f>VLOOKUP($B2100,SOCS_box_taxonomy!$B$2:$Z$948,19,0)</f>
        <v>0</v>
      </c>
      <c r="W2100">
        <f>VLOOKUP($B2100,SOCS_box_taxonomy!$B$2:$Z$948,20,0)</f>
        <v>0</v>
      </c>
      <c r="X2100">
        <f>VLOOKUP($B2100,SOCS_box_taxonomy!$B$2:$Z$948,21,0)</f>
        <v>0</v>
      </c>
      <c r="Y2100">
        <f>VLOOKUP($B2100,SOCS_box_taxonomy!$B$2:$Z$948,22,0)</f>
        <v>0</v>
      </c>
      <c r="Z2100">
        <f>$F2100-$E2100+1</f>
        <v>37</v>
      </c>
    </row>
    <row r="2101" spans="1:26">
      <c r="A2101" t="s">
        <v>914</v>
      </c>
      <c r="B2101" t="s">
        <v>1965</v>
      </c>
      <c r="C2101">
        <v>395</v>
      </c>
      <c r="D2101" t="s">
        <v>1266</v>
      </c>
      <c r="E2101">
        <v>121</v>
      </c>
      <c r="F2101">
        <v>160</v>
      </c>
      <c r="G2101">
        <v>121734</v>
      </c>
      <c r="H2101" t="s">
        <v>1267</v>
      </c>
      <c r="I2101" t="str">
        <f>VLOOKUP($B2101,SOCS_box_taxonomy!$B$2:$Z$948,6,0)</f>
        <v>Eukaryota</v>
      </c>
      <c r="J2101" t="str">
        <f>VLOOKUP($B2101,SOCS_box_taxonomy!$B$2:$Z$948,7,0)</f>
        <v xml:space="preserve"> Metazoa</v>
      </c>
      <c r="K2101" t="str">
        <f>VLOOKUP($B2101,SOCS_box_taxonomy!$B$2:$Z$948,8,0)</f>
        <v xml:space="preserve"> Chordata</v>
      </c>
      <c r="L2101" t="str">
        <f>VLOOKUP($B2101,SOCS_box_taxonomy!$B$2:$Z$948,9,0)</f>
        <v xml:space="preserve"> Craniata</v>
      </c>
      <c r="M2101" t="str">
        <f>VLOOKUP($B2101,SOCS_box_taxonomy!$B$2:$Z$948,10,0)</f>
        <v xml:space="preserve"> Vertebrata</v>
      </c>
      <c r="N2101" t="str">
        <f>VLOOKUP($B2101,SOCS_box_taxonomy!$B$2:$Z$948,11,0)</f>
        <v xml:space="preserve"> Euteleostomi</v>
      </c>
      <c r="O2101" t="str">
        <f>VLOOKUP($B2101,SOCS_box_taxonomy!$B$2:$Z$948,12,0)</f>
        <v>Actinopterygii</v>
      </c>
      <c r="P2101" t="str">
        <f>VLOOKUP($B2101,SOCS_box_taxonomy!$B$2:$Z$948,13,0)</f>
        <v xml:space="preserve"> Neopterygii</v>
      </c>
      <c r="Q2101" t="str">
        <f>VLOOKUP($B2101,SOCS_box_taxonomy!$B$2:$Z$948,14,0)</f>
        <v xml:space="preserve"> Teleostei</v>
      </c>
      <c r="R2101" t="str">
        <f>VLOOKUP($B2101,SOCS_box_taxonomy!$B$2:$Z$948,15,0)</f>
        <v xml:space="preserve"> Ostariophysi</v>
      </c>
      <c r="S2101" t="str">
        <f>VLOOKUP($B2101,SOCS_box_taxonomy!$B$2:$Z$948,16,0)</f>
        <v xml:space="preserve"> Cypriniformes</v>
      </c>
      <c r="T2101" t="str">
        <f>VLOOKUP($B2101,SOCS_box_taxonomy!$B$2:$Z$948,17,0)</f>
        <v>Cyprinidae</v>
      </c>
      <c r="U2101" t="str">
        <f>VLOOKUP($B2101,SOCS_box_taxonomy!$B$2:$Z$948,18,0)</f>
        <v xml:space="preserve"> Danio.</v>
      </c>
      <c r="V2101">
        <f>VLOOKUP($B2101,SOCS_box_taxonomy!$B$2:$Z$948,19,0)</f>
        <v>0</v>
      </c>
      <c r="W2101">
        <f>VLOOKUP($B2101,SOCS_box_taxonomy!$B$2:$Z$948,20,0)</f>
        <v>0</v>
      </c>
      <c r="X2101">
        <f>VLOOKUP($B2101,SOCS_box_taxonomy!$B$2:$Z$948,21,0)</f>
        <v>0</v>
      </c>
      <c r="Y2101">
        <f>VLOOKUP($B2101,SOCS_box_taxonomy!$B$2:$Z$948,22,0)</f>
        <v>0</v>
      </c>
    </row>
    <row r="2102" spans="1:26">
      <c r="A2102" t="s">
        <v>914</v>
      </c>
      <c r="B2102" t="s">
        <v>1965</v>
      </c>
      <c r="C2102">
        <v>395</v>
      </c>
      <c r="D2102" t="s">
        <v>1266</v>
      </c>
      <c r="E2102">
        <v>165</v>
      </c>
      <c r="F2102">
        <v>204</v>
      </c>
      <c r="G2102">
        <v>121734</v>
      </c>
      <c r="H2102" t="s">
        <v>1267</v>
      </c>
      <c r="I2102" t="str">
        <f>VLOOKUP($B2102,SOCS_box_taxonomy!$B$2:$Z$948,6,0)</f>
        <v>Eukaryota</v>
      </c>
      <c r="J2102" t="str">
        <f>VLOOKUP($B2102,SOCS_box_taxonomy!$B$2:$Z$948,7,0)</f>
        <v xml:space="preserve"> Metazoa</v>
      </c>
      <c r="K2102" t="str">
        <f>VLOOKUP($B2102,SOCS_box_taxonomy!$B$2:$Z$948,8,0)</f>
        <v xml:space="preserve"> Chordata</v>
      </c>
      <c r="L2102" t="str">
        <f>VLOOKUP($B2102,SOCS_box_taxonomy!$B$2:$Z$948,9,0)</f>
        <v xml:space="preserve"> Craniata</v>
      </c>
      <c r="M2102" t="str">
        <f>VLOOKUP($B2102,SOCS_box_taxonomy!$B$2:$Z$948,10,0)</f>
        <v xml:space="preserve"> Vertebrata</v>
      </c>
      <c r="N2102" t="str">
        <f>VLOOKUP($B2102,SOCS_box_taxonomy!$B$2:$Z$948,11,0)</f>
        <v xml:space="preserve"> Euteleostomi</v>
      </c>
      <c r="O2102" t="str">
        <f>VLOOKUP($B2102,SOCS_box_taxonomy!$B$2:$Z$948,12,0)</f>
        <v>Actinopterygii</v>
      </c>
      <c r="P2102" t="str">
        <f>VLOOKUP($B2102,SOCS_box_taxonomy!$B$2:$Z$948,13,0)</f>
        <v xml:space="preserve"> Neopterygii</v>
      </c>
      <c r="Q2102" t="str">
        <f>VLOOKUP($B2102,SOCS_box_taxonomy!$B$2:$Z$948,14,0)</f>
        <v xml:space="preserve"> Teleostei</v>
      </c>
      <c r="R2102" t="str">
        <f>VLOOKUP($B2102,SOCS_box_taxonomy!$B$2:$Z$948,15,0)</f>
        <v xml:space="preserve"> Ostariophysi</v>
      </c>
      <c r="S2102" t="str">
        <f>VLOOKUP($B2102,SOCS_box_taxonomy!$B$2:$Z$948,16,0)</f>
        <v xml:space="preserve"> Cypriniformes</v>
      </c>
      <c r="T2102" t="str">
        <f>VLOOKUP($B2102,SOCS_box_taxonomy!$B$2:$Z$948,17,0)</f>
        <v>Cyprinidae</v>
      </c>
      <c r="U2102" t="str">
        <f>VLOOKUP($B2102,SOCS_box_taxonomy!$B$2:$Z$948,18,0)</f>
        <v xml:space="preserve"> Danio.</v>
      </c>
      <c r="V2102">
        <f>VLOOKUP($B2102,SOCS_box_taxonomy!$B$2:$Z$948,19,0)</f>
        <v>0</v>
      </c>
      <c r="W2102">
        <f>VLOOKUP($B2102,SOCS_box_taxonomy!$B$2:$Z$948,20,0)</f>
        <v>0</v>
      </c>
      <c r="X2102">
        <f>VLOOKUP($B2102,SOCS_box_taxonomy!$B$2:$Z$948,21,0)</f>
        <v>0</v>
      </c>
      <c r="Y2102">
        <f>VLOOKUP($B2102,SOCS_box_taxonomy!$B$2:$Z$948,22,0)</f>
        <v>0</v>
      </c>
    </row>
    <row r="2103" spans="1:26">
      <c r="A2103" t="s">
        <v>914</v>
      </c>
      <c r="B2103" t="s">
        <v>1965</v>
      </c>
      <c r="C2103">
        <v>395</v>
      </c>
      <c r="D2103" t="s">
        <v>1266</v>
      </c>
      <c r="E2103">
        <v>315</v>
      </c>
      <c r="F2103">
        <v>352</v>
      </c>
      <c r="G2103">
        <v>121734</v>
      </c>
      <c r="H2103" t="s">
        <v>1267</v>
      </c>
      <c r="I2103" t="str">
        <f>VLOOKUP($B2103,SOCS_box_taxonomy!$B$2:$Z$948,6,0)</f>
        <v>Eukaryota</v>
      </c>
      <c r="J2103" t="str">
        <f>VLOOKUP($B2103,SOCS_box_taxonomy!$B$2:$Z$948,7,0)</f>
        <v xml:space="preserve"> Metazoa</v>
      </c>
      <c r="K2103" t="str">
        <f>VLOOKUP($B2103,SOCS_box_taxonomy!$B$2:$Z$948,8,0)</f>
        <v xml:space="preserve"> Chordata</v>
      </c>
      <c r="L2103" t="str">
        <f>VLOOKUP($B2103,SOCS_box_taxonomy!$B$2:$Z$948,9,0)</f>
        <v xml:space="preserve"> Craniata</v>
      </c>
      <c r="M2103" t="str">
        <f>VLOOKUP($B2103,SOCS_box_taxonomy!$B$2:$Z$948,10,0)</f>
        <v xml:space="preserve"> Vertebrata</v>
      </c>
      <c r="N2103" t="str">
        <f>VLOOKUP($B2103,SOCS_box_taxonomy!$B$2:$Z$948,11,0)</f>
        <v xml:space="preserve"> Euteleostomi</v>
      </c>
      <c r="O2103" t="str">
        <f>VLOOKUP($B2103,SOCS_box_taxonomy!$B$2:$Z$948,12,0)</f>
        <v>Actinopterygii</v>
      </c>
      <c r="P2103" t="str">
        <f>VLOOKUP($B2103,SOCS_box_taxonomy!$B$2:$Z$948,13,0)</f>
        <v xml:space="preserve"> Neopterygii</v>
      </c>
      <c r="Q2103" t="str">
        <f>VLOOKUP($B2103,SOCS_box_taxonomy!$B$2:$Z$948,14,0)</f>
        <v xml:space="preserve"> Teleostei</v>
      </c>
      <c r="R2103" t="str">
        <f>VLOOKUP($B2103,SOCS_box_taxonomy!$B$2:$Z$948,15,0)</f>
        <v xml:space="preserve"> Ostariophysi</v>
      </c>
      <c r="S2103" t="str">
        <f>VLOOKUP($B2103,SOCS_box_taxonomy!$B$2:$Z$948,16,0)</f>
        <v xml:space="preserve"> Cypriniformes</v>
      </c>
      <c r="T2103" t="str">
        <f>VLOOKUP($B2103,SOCS_box_taxonomy!$B$2:$Z$948,17,0)</f>
        <v>Cyprinidae</v>
      </c>
      <c r="U2103" t="str">
        <f>VLOOKUP($B2103,SOCS_box_taxonomy!$B$2:$Z$948,18,0)</f>
        <v xml:space="preserve"> Danio.</v>
      </c>
      <c r="V2103">
        <f>VLOOKUP($B2103,SOCS_box_taxonomy!$B$2:$Z$948,19,0)</f>
        <v>0</v>
      </c>
      <c r="W2103">
        <f>VLOOKUP($B2103,SOCS_box_taxonomy!$B$2:$Z$948,20,0)</f>
        <v>0</v>
      </c>
      <c r="X2103">
        <f>VLOOKUP($B2103,SOCS_box_taxonomy!$B$2:$Z$948,21,0)</f>
        <v>0</v>
      </c>
      <c r="Y2103">
        <f>VLOOKUP($B2103,SOCS_box_taxonomy!$B$2:$Z$948,22,0)</f>
        <v>0</v>
      </c>
    </row>
    <row r="2104" spans="1:26">
      <c r="A2104" t="s">
        <v>915</v>
      </c>
      <c r="B2104" t="s">
        <v>1966</v>
      </c>
      <c r="C2104">
        <v>458</v>
      </c>
      <c r="D2104" t="s">
        <v>1269</v>
      </c>
      <c r="E2104">
        <v>114</v>
      </c>
      <c r="F2104">
        <v>205</v>
      </c>
      <c r="G2104">
        <v>64467</v>
      </c>
      <c r="H2104" t="s">
        <v>1270</v>
      </c>
      <c r="I2104" t="str">
        <f>VLOOKUP($B2104,SOCS_box_taxonomy!$B$2:$Z$948,6,0)</f>
        <v>Eukaryota</v>
      </c>
      <c r="J2104" t="str">
        <f>VLOOKUP($B2104,SOCS_box_taxonomy!$B$2:$Z$948,7,0)</f>
        <v xml:space="preserve"> Metazoa</v>
      </c>
      <c r="K2104" t="str">
        <f>VLOOKUP($B2104,SOCS_box_taxonomy!$B$2:$Z$948,8,0)</f>
        <v xml:space="preserve"> Chordata</v>
      </c>
      <c r="L2104" t="str">
        <f>VLOOKUP($B2104,SOCS_box_taxonomy!$B$2:$Z$948,9,0)</f>
        <v xml:space="preserve"> Craniata</v>
      </c>
      <c r="M2104" t="str">
        <f>VLOOKUP($B2104,SOCS_box_taxonomy!$B$2:$Z$948,10,0)</f>
        <v xml:space="preserve"> Vertebrata</v>
      </c>
      <c r="N2104" t="str">
        <f>VLOOKUP($B2104,SOCS_box_taxonomy!$B$2:$Z$948,11,0)</f>
        <v xml:space="preserve"> Euteleostomi</v>
      </c>
      <c r="O2104" t="str">
        <f>VLOOKUP($B2104,SOCS_box_taxonomy!$B$2:$Z$948,12,0)</f>
        <v>Actinopterygii</v>
      </c>
      <c r="P2104" t="str">
        <f>VLOOKUP($B2104,SOCS_box_taxonomy!$B$2:$Z$948,13,0)</f>
        <v xml:space="preserve"> Neopterygii</v>
      </c>
      <c r="Q2104" t="str">
        <f>VLOOKUP($B2104,SOCS_box_taxonomy!$B$2:$Z$948,14,0)</f>
        <v xml:space="preserve"> Teleostei</v>
      </c>
      <c r="R2104" t="str">
        <f>VLOOKUP($B2104,SOCS_box_taxonomy!$B$2:$Z$948,15,0)</f>
        <v xml:space="preserve"> Ostariophysi</v>
      </c>
      <c r="S2104" t="str">
        <f>VLOOKUP($B2104,SOCS_box_taxonomy!$B$2:$Z$948,16,0)</f>
        <v xml:space="preserve"> Cypriniformes</v>
      </c>
      <c r="T2104" t="str">
        <f>VLOOKUP($B2104,SOCS_box_taxonomy!$B$2:$Z$948,17,0)</f>
        <v>Cyprinidae</v>
      </c>
      <c r="U2104" t="str">
        <f>VLOOKUP($B2104,SOCS_box_taxonomy!$B$2:$Z$948,18,0)</f>
        <v xml:space="preserve"> Danio.</v>
      </c>
      <c r="V2104">
        <f>VLOOKUP($B2104,SOCS_box_taxonomy!$B$2:$Z$948,19,0)</f>
        <v>0</v>
      </c>
      <c r="W2104">
        <f>VLOOKUP($B2104,SOCS_box_taxonomy!$B$2:$Z$948,20,0)</f>
        <v>0</v>
      </c>
      <c r="X2104">
        <f>VLOOKUP($B2104,SOCS_box_taxonomy!$B$2:$Z$948,21,0)</f>
        <v>0</v>
      </c>
      <c r="Y2104">
        <f>VLOOKUP($B2104,SOCS_box_taxonomy!$B$2:$Z$948,22,0)</f>
        <v>0</v>
      </c>
    </row>
    <row r="2105" spans="1:26">
      <c r="A2105" t="s">
        <v>915</v>
      </c>
      <c r="B2105" t="s">
        <v>1966</v>
      </c>
      <c r="C2105">
        <v>458</v>
      </c>
      <c r="D2105" t="s">
        <v>1269</v>
      </c>
      <c r="E2105">
        <v>179</v>
      </c>
      <c r="F2105">
        <v>280</v>
      </c>
      <c r="G2105">
        <v>64467</v>
      </c>
      <c r="H2105" t="s">
        <v>1270</v>
      </c>
      <c r="I2105" t="str">
        <f>VLOOKUP($B2105,SOCS_box_taxonomy!$B$2:$Z$948,6,0)</f>
        <v>Eukaryota</v>
      </c>
      <c r="J2105" t="str">
        <f>VLOOKUP($B2105,SOCS_box_taxonomy!$B$2:$Z$948,7,0)</f>
        <v xml:space="preserve"> Metazoa</v>
      </c>
      <c r="K2105" t="str">
        <f>VLOOKUP($B2105,SOCS_box_taxonomy!$B$2:$Z$948,8,0)</f>
        <v xml:space="preserve"> Chordata</v>
      </c>
      <c r="L2105" t="str">
        <f>VLOOKUP($B2105,SOCS_box_taxonomy!$B$2:$Z$948,9,0)</f>
        <v xml:space="preserve"> Craniata</v>
      </c>
      <c r="M2105" t="str">
        <f>VLOOKUP($B2105,SOCS_box_taxonomy!$B$2:$Z$948,10,0)</f>
        <v xml:space="preserve"> Vertebrata</v>
      </c>
      <c r="N2105" t="str">
        <f>VLOOKUP($B2105,SOCS_box_taxonomy!$B$2:$Z$948,11,0)</f>
        <v xml:space="preserve"> Euteleostomi</v>
      </c>
      <c r="O2105" t="str">
        <f>VLOOKUP($B2105,SOCS_box_taxonomy!$B$2:$Z$948,12,0)</f>
        <v>Actinopterygii</v>
      </c>
      <c r="P2105" t="str">
        <f>VLOOKUP($B2105,SOCS_box_taxonomy!$B$2:$Z$948,13,0)</f>
        <v xml:space="preserve"> Neopterygii</v>
      </c>
      <c r="Q2105" t="str">
        <f>VLOOKUP($B2105,SOCS_box_taxonomy!$B$2:$Z$948,14,0)</f>
        <v xml:space="preserve"> Teleostei</v>
      </c>
      <c r="R2105" t="str">
        <f>VLOOKUP($B2105,SOCS_box_taxonomy!$B$2:$Z$948,15,0)</f>
        <v xml:space="preserve"> Ostariophysi</v>
      </c>
      <c r="S2105" t="str">
        <f>VLOOKUP($B2105,SOCS_box_taxonomy!$B$2:$Z$948,16,0)</f>
        <v xml:space="preserve"> Cypriniformes</v>
      </c>
      <c r="T2105" t="str">
        <f>VLOOKUP($B2105,SOCS_box_taxonomy!$B$2:$Z$948,17,0)</f>
        <v>Cyprinidae</v>
      </c>
      <c r="U2105" t="str">
        <f>VLOOKUP($B2105,SOCS_box_taxonomy!$B$2:$Z$948,18,0)</f>
        <v xml:space="preserve"> Danio.</v>
      </c>
      <c r="V2105">
        <f>VLOOKUP($B2105,SOCS_box_taxonomy!$B$2:$Z$948,19,0)</f>
        <v>0</v>
      </c>
      <c r="W2105">
        <f>VLOOKUP($B2105,SOCS_box_taxonomy!$B$2:$Z$948,20,0)</f>
        <v>0</v>
      </c>
      <c r="X2105">
        <f>VLOOKUP($B2105,SOCS_box_taxonomy!$B$2:$Z$948,21,0)</f>
        <v>0</v>
      </c>
      <c r="Y2105">
        <f>VLOOKUP($B2105,SOCS_box_taxonomy!$B$2:$Z$948,22,0)</f>
        <v>0</v>
      </c>
    </row>
    <row r="2106" spans="1:26">
      <c r="A2106" t="s">
        <v>915</v>
      </c>
      <c r="B2106" t="s">
        <v>1966</v>
      </c>
      <c r="C2106">
        <v>458</v>
      </c>
      <c r="D2106" t="s">
        <v>1269</v>
      </c>
      <c r="E2106">
        <v>256</v>
      </c>
      <c r="F2106">
        <v>351</v>
      </c>
      <c r="G2106">
        <v>64467</v>
      </c>
      <c r="H2106" t="s">
        <v>1270</v>
      </c>
      <c r="I2106" t="str">
        <f>VLOOKUP($B2106,SOCS_box_taxonomy!$B$2:$Z$948,6,0)</f>
        <v>Eukaryota</v>
      </c>
      <c r="J2106" t="str">
        <f>VLOOKUP($B2106,SOCS_box_taxonomy!$B$2:$Z$948,7,0)</f>
        <v xml:space="preserve"> Metazoa</v>
      </c>
      <c r="K2106" t="str">
        <f>VLOOKUP($B2106,SOCS_box_taxonomy!$B$2:$Z$948,8,0)</f>
        <v xml:space="preserve"> Chordata</v>
      </c>
      <c r="L2106" t="str">
        <f>VLOOKUP($B2106,SOCS_box_taxonomy!$B$2:$Z$948,9,0)</f>
        <v xml:space="preserve"> Craniata</v>
      </c>
      <c r="M2106" t="str">
        <f>VLOOKUP($B2106,SOCS_box_taxonomy!$B$2:$Z$948,10,0)</f>
        <v xml:space="preserve"> Vertebrata</v>
      </c>
      <c r="N2106" t="str">
        <f>VLOOKUP($B2106,SOCS_box_taxonomy!$B$2:$Z$948,11,0)</f>
        <v xml:space="preserve"> Euteleostomi</v>
      </c>
      <c r="O2106" t="str">
        <f>VLOOKUP($B2106,SOCS_box_taxonomy!$B$2:$Z$948,12,0)</f>
        <v>Actinopterygii</v>
      </c>
      <c r="P2106" t="str">
        <f>VLOOKUP($B2106,SOCS_box_taxonomy!$B$2:$Z$948,13,0)</f>
        <v xml:space="preserve"> Neopterygii</v>
      </c>
      <c r="Q2106" t="str">
        <f>VLOOKUP($B2106,SOCS_box_taxonomy!$B$2:$Z$948,14,0)</f>
        <v xml:space="preserve"> Teleostei</v>
      </c>
      <c r="R2106" t="str">
        <f>VLOOKUP($B2106,SOCS_box_taxonomy!$B$2:$Z$948,15,0)</f>
        <v xml:space="preserve"> Ostariophysi</v>
      </c>
      <c r="S2106" t="str">
        <f>VLOOKUP($B2106,SOCS_box_taxonomy!$B$2:$Z$948,16,0)</f>
        <v xml:space="preserve"> Cypriniformes</v>
      </c>
      <c r="T2106" t="str">
        <f>VLOOKUP($B2106,SOCS_box_taxonomy!$B$2:$Z$948,17,0)</f>
        <v>Cyprinidae</v>
      </c>
      <c r="U2106" t="str">
        <f>VLOOKUP($B2106,SOCS_box_taxonomy!$B$2:$Z$948,18,0)</f>
        <v xml:space="preserve"> Danio.</v>
      </c>
      <c r="V2106">
        <f>VLOOKUP($B2106,SOCS_box_taxonomy!$B$2:$Z$948,19,0)</f>
        <v>0</v>
      </c>
      <c r="W2106">
        <f>VLOOKUP($B2106,SOCS_box_taxonomy!$B$2:$Z$948,20,0)</f>
        <v>0</v>
      </c>
      <c r="X2106">
        <f>VLOOKUP($B2106,SOCS_box_taxonomy!$B$2:$Z$948,21,0)</f>
        <v>0</v>
      </c>
      <c r="Y2106">
        <f>VLOOKUP($B2106,SOCS_box_taxonomy!$B$2:$Z$948,22,0)</f>
        <v>0</v>
      </c>
    </row>
    <row r="2107" spans="1:26">
      <c r="A2107" t="s">
        <v>915</v>
      </c>
      <c r="B2107" t="s">
        <v>1966</v>
      </c>
      <c r="C2107">
        <v>458</v>
      </c>
      <c r="D2107" t="s">
        <v>1269</v>
      </c>
      <c r="E2107">
        <v>87</v>
      </c>
      <c r="F2107">
        <v>172</v>
      </c>
      <c r="G2107">
        <v>64467</v>
      </c>
      <c r="H2107" t="s">
        <v>1270</v>
      </c>
      <c r="I2107" t="str">
        <f>VLOOKUP($B2107,SOCS_box_taxonomy!$B$2:$Z$948,6,0)</f>
        <v>Eukaryota</v>
      </c>
      <c r="J2107" t="str">
        <f>VLOOKUP($B2107,SOCS_box_taxonomy!$B$2:$Z$948,7,0)</f>
        <v xml:space="preserve"> Metazoa</v>
      </c>
      <c r="K2107" t="str">
        <f>VLOOKUP($B2107,SOCS_box_taxonomy!$B$2:$Z$948,8,0)</f>
        <v xml:space="preserve"> Chordata</v>
      </c>
      <c r="L2107" t="str">
        <f>VLOOKUP($B2107,SOCS_box_taxonomy!$B$2:$Z$948,9,0)</f>
        <v xml:space="preserve"> Craniata</v>
      </c>
      <c r="M2107" t="str">
        <f>VLOOKUP($B2107,SOCS_box_taxonomy!$B$2:$Z$948,10,0)</f>
        <v xml:space="preserve"> Vertebrata</v>
      </c>
      <c r="N2107" t="str">
        <f>VLOOKUP($B2107,SOCS_box_taxonomy!$B$2:$Z$948,11,0)</f>
        <v xml:space="preserve"> Euteleostomi</v>
      </c>
      <c r="O2107" t="str">
        <f>VLOOKUP($B2107,SOCS_box_taxonomy!$B$2:$Z$948,12,0)</f>
        <v>Actinopterygii</v>
      </c>
      <c r="P2107" t="str">
        <f>VLOOKUP($B2107,SOCS_box_taxonomy!$B$2:$Z$948,13,0)</f>
        <v xml:space="preserve"> Neopterygii</v>
      </c>
      <c r="Q2107" t="str">
        <f>VLOOKUP($B2107,SOCS_box_taxonomy!$B$2:$Z$948,14,0)</f>
        <v xml:space="preserve"> Teleostei</v>
      </c>
      <c r="R2107" t="str">
        <f>VLOOKUP($B2107,SOCS_box_taxonomy!$B$2:$Z$948,15,0)</f>
        <v xml:space="preserve"> Ostariophysi</v>
      </c>
      <c r="S2107" t="str">
        <f>VLOOKUP($B2107,SOCS_box_taxonomy!$B$2:$Z$948,16,0)</f>
        <v xml:space="preserve"> Cypriniformes</v>
      </c>
      <c r="T2107" t="str">
        <f>VLOOKUP($B2107,SOCS_box_taxonomy!$B$2:$Z$948,17,0)</f>
        <v>Cyprinidae</v>
      </c>
      <c r="U2107" t="str">
        <f>VLOOKUP($B2107,SOCS_box_taxonomy!$B$2:$Z$948,18,0)</f>
        <v xml:space="preserve"> Danio.</v>
      </c>
      <c r="V2107">
        <f>VLOOKUP($B2107,SOCS_box_taxonomy!$B$2:$Z$948,19,0)</f>
        <v>0</v>
      </c>
      <c r="W2107">
        <f>VLOOKUP($B2107,SOCS_box_taxonomy!$B$2:$Z$948,20,0)</f>
        <v>0</v>
      </c>
      <c r="X2107">
        <f>VLOOKUP($B2107,SOCS_box_taxonomy!$B$2:$Z$948,21,0)</f>
        <v>0</v>
      </c>
      <c r="Y2107">
        <f>VLOOKUP($B2107,SOCS_box_taxonomy!$B$2:$Z$948,22,0)</f>
        <v>0</v>
      </c>
    </row>
    <row r="2108" spans="1:26">
      <c r="A2108" t="s">
        <v>915</v>
      </c>
      <c r="B2108" t="s">
        <v>1966</v>
      </c>
      <c r="C2108">
        <v>458</v>
      </c>
      <c r="D2108" t="s">
        <v>21</v>
      </c>
      <c r="E2108">
        <v>413</v>
      </c>
      <c r="F2108">
        <v>452</v>
      </c>
      <c r="G2108">
        <v>1016</v>
      </c>
      <c r="H2108" t="s">
        <v>1265</v>
      </c>
      <c r="I2108" t="str">
        <f>VLOOKUP($B2108,SOCS_box_taxonomy!$B$2:$Z$948,6,0)</f>
        <v>Eukaryota</v>
      </c>
      <c r="J2108" t="str">
        <f>VLOOKUP($B2108,SOCS_box_taxonomy!$B$2:$Z$948,7,0)</f>
        <v xml:space="preserve"> Metazoa</v>
      </c>
      <c r="K2108" t="str">
        <f>VLOOKUP($B2108,SOCS_box_taxonomy!$B$2:$Z$948,8,0)</f>
        <v xml:space="preserve"> Chordata</v>
      </c>
      <c r="L2108" t="str">
        <f>VLOOKUP($B2108,SOCS_box_taxonomy!$B$2:$Z$948,9,0)</f>
        <v xml:space="preserve"> Craniata</v>
      </c>
      <c r="M2108" t="str">
        <f>VLOOKUP($B2108,SOCS_box_taxonomy!$B$2:$Z$948,10,0)</f>
        <v xml:space="preserve"> Vertebrata</v>
      </c>
      <c r="N2108" t="str">
        <f>VLOOKUP($B2108,SOCS_box_taxonomy!$B$2:$Z$948,11,0)</f>
        <v xml:space="preserve"> Euteleostomi</v>
      </c>
      <c r="O2108" t="str">
        <f>VLOOKUP($B2108,SOCS_box_taxonomy!$B$2:$Z$948,12,0)</f>
        <v>Actinopterygii</v>
      </c>
      <c r="P2108" t="str">
        <f>VLOOKUP($B2108,SOCS_box_taxonomy!$B$2:$Z$948,13,0)</f>
        <v xml:space="preserve"> Neopterygii</v>
      </c>
      <c r="Q2108" t="str">
        <f>VLOOKUP($B2108,SOCS_box_taxonomy!$B$2:$Z$948,14,0)</f>
        <v xml:space="preserve"> Teleostei</v>
      </c>
      <c r="R2108" t="str">
        <f>VLOOKUP($B2108,SOCS_box_taxonomy!$B$2:$Z$948,15,0)</f>
        <v xml:space="preserve"> Ostariophysi</v>
      </c>
      <c r="S2108" t="str">
        <f>VLOOKUP($B2108,SOCS_box_taxonomy!$B$2:$Z$948,16,0)</f>
        <v xml:space="preserve"> Cypriniformes</v>
      </c>
      <c r="T2108" t="str">
        <f>VLOOKUP($B2108,SOCS_box_taxonomy!$B$2:$Z$948,17,0)</f>
        <v>Cyprinidae</v>
      </c>
      <c r="U2108" t="str">
        <f>VLOOKUP($B2108,SOCS_box_taxonomy!$B$2:$Z$948,18,0)</f>
        <v xml:space="preserve"> Danio.</v>
      </c>
      <c r="V2108">
        <f>VLOOKUP($B2108,SOCS_box_taxonomy!$B$2:$Z$948,19,0)</f>
        <v>0</v>
      </c>
      <c r="W2108">
        <f>VLOOKUP($B2108,SOCS_box_taxonomy!$B$2:$Z$948,20,0)</f>
        <v>0</v>
      </c>
      <c r="X2108">
        <f>VLOOKUP($B2108,SOCS_box_taxonomy!$B$2:$Z$948,21,0)</f>
        <v>0</v>
      </c>
      <c r="Y2108">
        <f>VLOOKUP($B2108,SOCS_box_taxonomy!$B$2:$Z$948,22,0)</f>
        <v>0</v>
      </c>
      <c r="Z2108">
        <f>$F2108-$E2108+1</f>
        <v>40</v>
      </c>
    </row>
    <row r="2109" spans="1:26">
      <c r="A2109" t="s">
        <v>915</v>
      </c>
      <c r="B2109" t="s">
        <v>1966</v>
      </c>
      <c r="C2109">
        <v>458</v>
      </c>
      <c r="D2109" t="s">
        <v>1967</v>
      </c>
      <c r="E2109">
        <v>48</v>
      </c>
      <c r="F2109">
        <v>72</v>
      </c>
      <c r="G2109">
        <v>2</v>
      </c>
      <c r="I2109" t="str">
        <f>VLOOKUP($B2109,SOCS_box_taxonomy!$B$2:$Z$948,6,0)</f>
        <v>Eukaryota</v>
      </c>
      <c r="J2109" t="str">
        <f>VLOOKUP($B2109,SOCS_box_taxonomy!$B$2:$Z$948,7,0)</f>
        <v xml:space="preserve"> Metazoa</v>
      </c>
      <c r="K2109" t="str">
        <f>VLOOKUP($B2109,SOCS_box_taxonomy!$B$2:$Z$948,8,0)</f>
        <v xml:space="preserve"> Chordata</v>
      </c>
      <c r="L2109" t="str">
        <f>VLOOKUP($B2109,SOCS_box_taxonomy!$B$2:$Z$948,9,0)</f>
        <v xml:space="preserve"> Craniata</v>
      </c>
      <c r="M2109" t="str">
        <f>VLOOKUP($B2109,SOCS_box_taxonomy!$B$2:$Z$948,10,0)</f>
        <v xml:space="preserve"> Vertebrata</v>
      </c>
      <c r="N2109" t="str">
        <f>VLOOKUP($B2109,SOCS_box_taxonomy!$B$2:$Z$948,11,0)</f>
        <v xml:space="preserve"> Euteleostomi</v>
      </c>
      <c r="O2109" t="str">
        <f>VLOOKUP($B2109,SOCS_box_taxonomy!$B$2:$Z$948,12,0)</f>
        <v>Actinopterygii</v>
      </c>
      <c r="P2109" t="str">
        <f>VLOOKUP($B2109,SOCS_box_taxonomy!$B$2:$Z$948,13,0)</f>
        <v xml:space="preserve"> Neopterygii</v>
      </c>
      <c r="Q2109" t="str">
        <f>VLOOKUP($B2109,SOCS_box_taxonomy!$B$2:$Z$948,14,0)</f>
        <v xml:space="preserve"> Teleostei</v>
      </c>
      <c r="R2109" t="str">
        <f>VLOOKUP($B2109,SOCS_box_taxonomy!$B$2:$Z$948,15,0)</f>
        <v xml:space="preserve"> Ostariophysi</v>
      </c>
      <c r="S2109" t="str">
        <f>VLOOKUP($B2109,SOCS_box_taxonomy!$B$2:$Z$948,16,0)</f>
        <v xml:space="preserve"> Cypriniformes</v>
      </c>
      <c r="T2109" t="str">
        <f>VLOOKUP($B2109,SOCS_box_taxonomy!$B$2:$Z$948,17,0)</f>
        <v>Cyprinidae</v>
      </c>
      <c r="U2109" t="str">
        <f>VLOOKUP($B2109,SOCS_box_taxonomy!$B$2:$Z$948,18,0)</f>
        <v xml:space="preserve"> Danio.</v>
      </c>
      <c r="V2109">
        <f>VLOOKUP($B2109,SOCS_box_taxonomy!$B$2:$Z$948,19,0)</f>
        <v>0</v>
      </c>
      <c r="W2109">
        <f>VLOOKUP($B2109,SOCS_box_taxonomy!$B$2:$Z$948,20,0)</f>
        <v>0</v>
      </c>
      <c r="X2109">
        <f>VLOOKUP($B2109,SOCS_box_taxonomy!$B$2:$Z$948,21,0)</f>
        <v>0</v>
      </c>
      <c r="Y2109">
        <f>VLOOKUP($B2109,SOCS_box_taxonomy!$B$2:$Z$948,22,0)</f>
        <v>0</v>
      </c>
    </row>
    <row r="2110" spans="1:26">
      <c r="A2110" t="s">
        <v>916</v>
      </c>
      <c r="B2110" t="s">
        <v>1968</v>
      </c>
      <c r="C2110">
        <v>275</v>
      </c>
      <c r="D2110" t="s">
        <v>1277</v>
      </c>
      <c r="E2110">
        <v>8</v>
      </c>
      <c r="F2110">
        <v>75</v>
      </c>
      <c r="G2110">
        <v>458</v>
      </c>
      <c r="H2110" t="s">
        <v>1278</v>
      </c>
      <c r="I2110" t="str">
        <f>VLOOKUP($B2110,SOCS_box_taxonomy!$B$2:$Z$948,6,0)</f>
        <v>Eukaryota</v>
      </c>
      <c r="J2110" t="str">
        <f>VLOOKUP($B2110,SOCS_box_taxonomy!$B$2:$Z$948,7,0)</f>
        <v xml:space="preserve"> Metazoa</v>
      </c>
      <c r="K2110" t="str">
        <f>VLOOKUP($B2110,SOCS_box_taxonomy!$B$2:$Z$948,8,0)</f>
        <v xml:space="preserve"> Chordata</v>
      </c>
      <c r="L2110" t="str">
        <f>VLOOKUP($B2110,SOCS_box_taxonomy!$B$2:$Z$948,9,0)</f>
        <v xml:space="preserve"> Craniata</v>
      </c>
      <c r="M2110" t="str">
        <f>VLOOKUP($B2110,SOCS_box_taxonomy!$B$2:$Z$948,10,0)</f>
        <v xml:space="preserve"> Vertebrata</v>
      </c>
      <c r="N2110" t="str">
        <f>VLOOKUP($B2110,SOCS_box_taxonomy!$B$2:$Z$948,11,0)</f>
        <v xml:space="preserve"> Euteleostomi</v>
      </c>
      <c r="O2110" t="str">
        <f>VLOOKUP($B2110,SOCS_box_taxonomy!$B$2:$Z$948,12,0)</f>
        <v>Actinopterygii</v>
      </c>
      <c r="P2110" t="str">
        <f>VLOOKUP($B2110,SOCS_box_taxonomy!$B$2:$Z$948,13,0)</f>
        <v xml:space="preserve"> Neopterygii</v>
      </c>
      <c r="Q2110" t="str">
        <f>VLOOKUP($B2110,SOCS_box_taxonomy!$B$2:$Z$948,14,0)</f>
        <v xml:space="preserve"> Teleostei</v>
      </c>
      <c r="R2110" t="str">
        <f>VLOOKUP($B2110,SOCS_box_taxonomy!$B$2:$Z$948,15,0)</f>
        <v xml:space="preserve"> Ostariophysi</v>
      </c>
      <c r="S2110" t="str">
        <f>VLOOKUP($B2110,SOCS_box_taxonomy!$B$2:$Z$948,16,0)</f>
        <v xml:space="preserve"> Cypriniformes</v>
      </c>
      <c r="T2110" t="str">
        <f>VLOOKUP($B2110,SOCS_box_taxonomy!$B$2:$Z$948,17,0)</f>
        <v>Cyprinidae</v>
      </c>
      <c r="U2110" t="str">
        <f>VLOOKUP($B2110,SOCS_box_taxonomy!$B$2:$Z$948,18,0)</f>
        <v xml:space="preserve"> Danio.</v>
      </c>
      <c r="V2110">
        <f>VLOOKUP($B2110,SOCS_box_taxonomy!$B$2:$Z$948,19,0)</f>
        <v>0</v>
      </c>
      <c r="W2110">
        <f>VLOOKUP($B2110,SOCS_box_taxonomy!$B$2:$Z$948,20,0)</f>
        <v>0</v>
      </c>
      <c r="X2110">
        <f>VLOOKUP($B2110,SOCS_box_taxonomy!$B$2:$Z$948,21,0)</f>
        <v>0</v>
      </c>
      <c r="Y2110">
        <f>VLOOKUP($B2110,SOCS_box_taxonomy!$B$2:$Z$948,22,0)</f>
        <v>0</v>
      </c>
    </row>
    <row r="2111" spans="1:26">
      <c r="A2111" t="s">
        <v>916</v>
      </c>
      <c r="B2111" t="s">
        <v>1968</v>
      </c>
      <c r="C2111">
        <v>275</v>
      </c>
      <c r="D2111" t="s">
        <v>21</v>
      </c>
      <c r="E2111">
        <v>238</v>
      </c>
      <c r="F2111">
        <v>275</v>
      </c>
      <c r="G2111">
        <v>1016</v>
      </c>
      <c r="H2111" t="s">
        <v>1265</v>
      </c>
      <c r="I2111" t="str">
        <f>VLOOKUP($B2111,SOCS_box_taxonomy!$B$2:$Z$948,6,0)</f>
        <v>Eukaryota</v>
      </c>
      <c r="J2111" t="str">
        <f>VLOOKUP($B2111,SOCS_box_taxonomy!$B$2:$Z$948,7,0)</f>
        <v xml:space="preserve"> Metazoa</v>
      </c>
      <c r="K2111" t="str">
        <f>VLOOKUP($B2111,SOCS_box_taxonomy!$B$2:$Z$948,8,0)</f>
        <v xml:space="preserve"> Chordata</v>
      </c>
      <c r="L2111" t="str">
        <f>VLOOKUP($B2111,SOCS_box_taxonomy!$B$2:$Z$948,9,0)</f>
        <v xml:space="preserve"> Craniata</v>
      </c>
      <c r="M2111" t="str">
        <f>VLOOKUP($B2111,SOCS_box_taxonomy!$B$2:$Z$948,10,0)</f>
        <v xml:space="preserve"> Vertebrata</v>
      </c>
      <c r="N2111" t="str">
        <f>VLOOKUP($B2111,SOCS_box_taxonomy!$B$2:$Z$948,11,0)</f>
        <v xml:space="preserve"> Euteleostomi</v>
      </c>
      <c r="O2111" t="str">
        <f>VLOOKUP($B2111,SOCS_box_taxonomy!$B$2:$Z$948,12,0)</f>
        <v>Actinopterygii</v>
      </c>
      <c r="P2111" t="str">
        <f>VLOOKUP($B2111,SOCS_box_taxonomy!$B$2:$Z$948,13,0)</f>
        <v xml:space="preserve"> Neopterygii</v>
      </c>
      <c r="Q2111" t="str">
        <f>VLOOKUP($B2111,SOCS_box_taxonomy!$B$2:$Z$948,14,0)</f>
        <v xml:space="preserve"> Teleostei</v>
      </c>
      <c r="R2111" t="str">
        <f>VLOOKUP($B2111,SOCS_box_taxonomy!$B$2:$Z$948,15,0)</f>
        <v xml:space="preserve"> Ostariophysi</v>
      </c>
      <c r="S2111" t="str">
        <f>VLOOKUP($B2111,SOCS_box_taxonomy!$B$2:$Z$948,16,0)</f>
        <v xml:space="preserve"> Cypriniformes</v>
      </c>
      <c r="T2111" t="str">
        <f>VLOOKUP($B2111,SOCS_box_taxonomy!$B$2:$Z$948,17,0)</f>
        <v>Cyprinidae</v>
      </c>
      <c r="U2111" t="str">
        <f>VLOOKUP($B2111,SOCS_box_taxonomy!$B$2:$Z$948,18,0)</f>
        <v xml:space="preserve"> Danio.</v>
      </c>
      <c r="V2111">
        <f>VLOOKUP($B2111,SOCS_box_taxonomy!$B$2:$Z$948,19,0)</f>
        <v>0</v>
      </c>
      <c r="W2111">
        <f>VLOOKUP($B2111,SOCS_box_taxonomy!$B$2:$Z$948,20,0)</f>
        <v>0</v>
      </c>
      <c r="X2111">
        <f>VLOOKUP($B2111,SOCS_box_taxonomy!$B$2:$Z$948,21,0)</f>
        <v>0</v>
      </c>
      <c r="Y2111">
        <f>VLOOKUP($B2111,SOCS_box_taxonomy!$B$2:$Z$948,22,0)</f>
        <v>0</v>
      </c>
      <c r="Z2111">
        <f>$F2111-$E2111+1</f>
        <v>38</v>
      </c>
    </row>
    <row r="2112" spans="1:26">
      <c r="A2112" t="s">
        <v>917</v>
      </c>
      <c r="B2112" t="s">
        <v>1969</v>
      </c>
      <c r="C2112">
        <v>457</v>
      </c>
      <c r="D2112" t="s">
        <v>1269</v>
      </c>
      <c r="E2112">
        <v>178</v>
      </c>
      <c r="F2112">
        <v>279</v>
      </c>
      <c r="G2112">
        <v>64467</v>
      </c>
      <c r="H2112" t="s">
        <v>1270</v>
      </c>
      <c r="I2112" t="str">
        <f>VLOOKUP($B2112,SOCS_box_taxonomy!$B$2:$Z$948,6,0)</f>
        <v>Eukaryota</v>
      </c>
      <c r="J2112" t="str">
        <f>VLOOKUP($B2112,SOCS_box_taxonomy!$B$2:$Z$948,7,0)</f>
        <v xml:space="preserve"> Metazoa</v>
      </c>
      <c r="K2112" t="str">
        <f>VLOOKUP($B2112,SOCS_box_taxonomy!$B$2:$Z$948,8,0)</f>
        <v xml:space="preserve"> Chordata</v>
      </c>
      <c r="L2112" t="str">
        <f>VLOOKUP($B2112,SOCS_box_taxonomy!$B$2:$Z$948,9,0)</f>
        <v xml:space="preserve"> Craniata</v>
      </c>
      <c r="M2112" t="str">
        <f>VLOOKUP($B2112,SOCS_box_taxonomy!$B$2:$Z$948,10,0)</f>
        <v xml:space="preserve"> Vertebrata</v>
      </c>
      <c r="N2112" t="str">
        <f>VLOOKUP($B2112,SOCS_box_taxonomy!$B$2:$Z$948,11,0)</f>
        <v xml:space="preserve"> Euteleostomi</v>
      </c>
      <c r="O2112" t="str">
        <f>VLOOKUP($B2112,SOCS_box_taxonomy!$B$2:$Z$948,12,0)</f>
        <v>Actinopterygii</v>
      </c>
      <c r="P2112" t="str">
        <f>VLOOKUP($B2112,SOCS_box_taxonomy!$B$2:$Z$948,13,0)</f>
        <v xml:space="preserve"> Neopterygii</v>
      </c>
      <c r="Q2112" t="str">
        <f>VLOOKUP($B2112,SOCS_box_taxonomy!$B$2:$Z$948,14,0)</f>
        <v xml:space="preserve"> Teleostei</v>
      </c>
      <c r="R2112" t="str">
        <f>VLOOKUP($B2112,SOCS_box_taxonomy!$B$2:$Z$948,15,0)</f>
        <v xml:space="preserve"> Ostariophysi</v>
      </c>
      <c r="S2112" t="str">
        <f>VLOOKUP($B2112,SOCS_box_taxonomy!$B$2:$Z$948,16,0)</f>
        <v xml:space="preserve"> Cypriniformes</v>
      </c>
      <c r="T2112" t="str">
        <f>VLOOKUP($B2112,SOCS_box_taxonomy!$B$2:$Z$948,17,0)</f>
        <v>Cyprinidae</v>
      </c>
      <c r="U2112" t="str">
        <f>VLOOKUP($B2112,SOCS_box_taxonomy!$B$2:$Z$948,18,0)</f>
        <v xml:space="preserve"> Danio.</v>
      </c>
      <c r="V2112">
        <f>VLOOKUP($B2112,SOCS_box_taxonomy!$B$2:$Z$948,19,0)</f>
        <v>0</v>
      </c>
      <c r="W2112">
        <f>VLOOKUP($B2112,SOCS_box_taxonomy!$B$2:$Z$948,20,0)</f>
        <v>0</v>
      </c>
      <c r="X2112">
        <f>VLOOKUP($B2112,SOCS_box_taxonomy!$B$2:$Z$948,21,0)</f>
        <v>0</v>
      </c>
      <c r="Y2112">
        <f>VLOOKUP($B2112,SOCS_box_taxonomy!$B$2:$Z$948,22,0)</f>
        <v>0</v>
      </c>
    </row>
    <row r="2113" spans="1:26">
      <c r="A2113" t="s">
        <v>917</v>
      </c>
      <c r="B2113" t="s">
        <v>1969</v>
      </c>
      <c r="C2113">
        <v>457</v>
      </c>
      <c r="D2113" t="s">
        <v>1269</v>
      </c>
      <c r="E2113">
        <v>255</v>
      </c>
      <c r="F2113">
        <v>350</v>
      </c>
      <c r="G2113">
        <v>64467</v>
      </c>
      <c r="H2113" t="s">
        <v>1270</v>
      </c>
      <c r="I2113" t="str">
        <f>VLOOKUP($B2113,SOCS_box_taxonomy!$B$2:$Z$948,6,0)</f>
        <v>Eukaryota</v>
      </c>
      <c r="J2113" t="str">
        <f>VLOOKUP($B2113,SOCS_box_taxonomy!$B$2:$Z$948,7,0)</f>
        <v xml:space="preserve"> Metazoa</v>
      </c>
      <c r="K2113" t="str">
        <f>VLOOKUP($B2113,SOCS_box_taxonomy!$B$2:$Z$948,8,0)</f>
        <v xml:space="preserve"> Chordata</v>
      </c>
      <c r="L2113" t="str">
        <f>VLOOKUP($B2113,SOCS_box_taxonomy!$B$2:$Z$948,9,0)</f>
        <v xml:space="preserve"> Craniata</v>
      </c>
      <c r="M2113" t="str">
        <f>VLOOKUP($B2113,SOCS_box_taxonomy!$B$2:$Z$948,10,0)</f>
        <v xml:space="preserve"> Vertebrata</v>
      </c>
      <c r="N2113" t="str">
        <f>VLOOKUP($B2113,SOCS_box_taxonomy!$B$2:$Z$948,11,0)</f>
        <v xml:space="preserve"> Euteleostomi</v>
      </c>
      <c r="O2113" t="str">
        <f>VLOOKUP($B2113,SOCS_box_taxonomy!$B$2:$Z$948,12,0)</f>
        <v>Actinopterygii</v>
      </c>
      <c r="P2113" t="str">
        <f>VLOOKUP($B2113,SOCS_box_taxonomy!$B$2:$Z$948,13,0)</f>
        <v xml:space="preserve"> Neopterygii</v>
      </c>
      <c r="Q2113" t="str">
        <f>VLOOKUP($B2113,SOCS_box_taxonomy!$B$2:$Z$948,14,0)</f>
        <v xml:space="preserve"> Teleostei</v>
      </c>
      <c r="R2113" t="str">
        <f>VLOOKUP($B2113,SOCS_box_taxonomy!$B$2:$Z$948,15,0)</f>
        <v xml:space="preserve"> Ostariophysi</v>
      </c>
      <c r="S2113" t="str">
        <f>VLOOKUP($B2113,SOCS_box_taxonomy!$B$2:$Z$948,16,0)</f>
        <v xml:space="preserve"> Cypriniformes</v>
      </c>
      <c r="T2113" t="str">
        <f>VLOOKUP($B2113,SOCS_box_taxonomy!$B$2:$Z$948,17,0)</f>
        <v>Cyprinidae</v>
      </c>
      <c r="U2113" t="str">
        <f>VLOOKUP($B2113,SOCS_box_taxonomy!$B$2:$Z$948,18,0)</f>
        <v xml:space="preserve"> Danio.</v>
      </c>
      <c r="V2113">
        <f>VLOOKUP($B2113,SOCS_box_taxonomy!$B$2:$Z$948,19,0)</f>
        <v>0</v>
      </c>
      <c r="W2113">
        <f>VLOOKUP($B2113,SOCS_box_taxonomy!$B$2:$Z$948,20,0)</f>
        <v>0</v>
      </c>
      <c r="X2113">
        <f>VLOOKUP($B2113,SOCS_box_taxonomy!$B$2:$Z$948,21,0)</f>
        <v>0</v>
      </c>
      <c r="Y2113">
        <f>VLOOKUP($B2113,SOCS_box_taxonomy!$B$2:$Z$948,22,0)</f>
        <v>0</v>
      </c>
    </row>
    <row r="2114" spans="1:26">
      <c r="A2114" t="s">
        <v>917</v>
      </c>
      <c r="B2114" t="s">
        <v>1969</v>
      </c>
      <c r="C2114">
        <v>457</v>
      </c>
      <c r="D2114" t="s">
        <v>1269</v>
      </c>
      <c r="E2114">
        <v>56</v>
      </c>
      <c r="F2114">
        <v>171</v>
      </c>
      <c r="G2114">
        <v>64467</v>
      </c>
      <c r="H2114" t="s">
        <v>1270</v>
      </c>
      <c r="I2114" t="str">
        <f>VLOOKUP($B2114,SOCS_box_taxonomy!$B$2:$Z$948,6,0)</f>
        <v>Eukaryota</v>
      </c>
      <c r="J2114" t="str">
        <f>VLOOKUP($B2114,SOCS_box_taxonomy!$B$2:$Z$948,7,0)</f>
        <v xml:space="preserve"> Metazoa</v>
      </c>
      <c r="K2114" t="str">
        <f>VLOOKUP($B2114,SOCS_box_taxonomy!$B$2:$Z$948,8,0)</f>
        <v xml:space="preserve"> Chordata</v>
      </c>
      <c r="L2114" t="str">
        <f>VLOOKUP($B2114,SOCS_box_taxonomy!$B$2:$Z$948,9,0)</f>
        <v xml:space="preserve"> Craniata</v>
      </c>
      <c r="M2114" t="str">
        <f>VLOOKUP($B2114,SOCS_box_taxonomy!$B$2:$Z$948,10,0)</f>
        <v xml:space="preserve"> Vertebrata</v>
      </c>
      <c r="N2114" t="str">
        <f>VLOOKUP($B2114,SOCS_box_taxonomy!$B$2:$Z$948,11,0)</f>
        <v xml:space="preserve"> Euteleostomi</v>
      </c>
      <c r="O2114" t="str">
        <f>VLOOKUP($B2114,SOCS_box_taxonomy!$B$2:$Z$948,12,0)</f>
        <v>Actinopterygii</v>
      </c>
      <c r="P2114" t="str">
        <f>VLOOKUP($B2114,SOCS_box_taxonomy!$B$2:$Z$948,13,0)</f>
        <v xml:space="preserve"> Neopterygii</v>
      </c>
      <c r="Q2114" t="str">
        <f>VLOOKUP($B2114,SOCS_box_taxonomy!$B$2:$Z$948,14,0)</f>
        <v xml:space="preserve"> Teleostei</v>
      </c>
      <c r="R2114" t="str">
        <f>VLOOKUP($B2114,SOCS_box_taxonomy!$B$2:$Z$948,15,0)</f>
        <v xml:space="preserve"> Ostariophysi</v>
      </c>
      <c r="S2114" t="str">
        <f>VLOOKUP($B2114,SOCS_box_taxonomy!$B$2:$Z$948,16,0)</f>
        <v xml:space="preserve"> Cypriniformes</v>
      </c>
      <c r="T2114" t="str">
        <f>VLOOKUP($B2114,SOCS_box_taxonomy!$B$2:$Z$948,17,0)</f>
        <v>Cyprinidae</v>
      </c>
      <c r="U2114" t="str">
        <f>VLOOKUP($B2114,SOCS_box_taxonomy!$B$2:$Z$948,18,0)</f>
        <v xml:space="preserve"> Danio.</v>
      </c>
      <c r="V2114">
        <f>VLOOKUP($B2114,SOCS_box_taxonomy!$B$2:$Z$948,19,0)</f>
        <v>0</v>
      </c>
      <c r="W2114">
        <f>VLOOKUP($B2114,SOCS_box_taxonomy!$B$2:$Z$948,20,0)</f>
        <v>0</v>
      </c>
      <c r="X2114">
        <f>VLOOKUP($B2114,SOCS_box_taxonomy!$B$2:$Z$948,21,0)</f>
        <v>0</v>
      </c>
      <c r="Y2114">
        <f>VLOOKUP($B2114,SOCS_box_taxonomy!$B$2:$Z$948,22,0)</f>
        <v>0</v>
      </c>
    </row>
    <row r="2115" spans="1:26">
      <c r="A2115" t="s">
        <v>917</v>
      </c>
      <c r="B2115" t="s">
        <v>1969</v>
      </c>
      <c r="C2115">
        <v>457</v>
      </c>
      <c r="D2115" t="s">
        <v>21</v>
      </c>
      <c r="E2115">
        <v>412</v>
      </c>
      <c r="F2115">
        <v>451</v>
      </c>
      <c r="G2115">
        <v>1016</v>
      </c>
      <c r="H2115" t="s">
        <v>1265</v>
      </c>
      <c r="I2115" t="str">
        <f>VLOOKUP($B2115,SOCS_box_taxonomy!$B$2:$Z$948,6,0)</f>
        <v>Eukaryota</v>
      </c>
      <c r="J2115" t="str">
        <f>VLOOKUP($B2115,SOCS_box_taxonomy!$B$2:$Z$948,7,0)</f>
        <v xml:space="preserve"> Metazoa</v>
      </c>
      <c r="K2115" t="str">
        <f>VLOOKUP($B2115,SOCS_box_taxonomy!$B$2:$Z$948,8,0)</f>
        <v xml:space="preserve"> Chordata</v>
      </c>
      <c r="L2115" t="str">
        <f>VLOOKUP($B2115,SOCS_box_taxonomy!$B$2:$Z$948,9,0)</f>
        <v xml:space="preserve"> Craniata</v>
      </c>
      <c r="M2115" t="str">
        <f>VLOOKUP($B2115,SOCS_box_taxonomy!$B$2:$Z$948,10,0)</f>
        <v xml:space="preserve"> Vertebrata</v>
      </c>
      <c r="N2115" t="str">
        <f>VLOOKUP($B2115,SOCS_box_taxonomy!$B$2:$Z$948,11,0)</f>
        <v xml:space="preserve"> Euteleostomi</v>
      </c>
      <c r="O2115" t="str">
        <f>VLOOKUP($B2115,SOCS_box_taxonomy!$B$2:$Z$948,12,0)</f>
        <v>Actinopterygii</v>
      </c>
      <c r="P2115" t="str">
        <f>VLOOKUP($B2115,SOCS_box_taxonomy!$B$2:$Z$948,13,0)</f>
        <v xml:space="preserve"> Neopterygii</v>
      </c>
      <c r="Q2115" t="str">
        <f>VLOOKUP($B2115,SOCS_box_taxonomy!$B$2:$Z$948,14,0)</f>
        <v xml:space="preserve"> Teleostei</v>
      </c>
      <c r="R2115" t="str">
        <f>VLOOKUP($B2115,SOCS_box_taxonomy!$B$2:$Z$948,15,0)</f>
        <v xml:space="preserve"> Ostariophysi</v>
      </c>
      <c r="S2115" t="str">
        <f>VLOOKUP($B2115,SOCS_box_taxonomy!$B$2:$Z$948,16,0)</f>
        <v xml:space="preserve"> Cypriniformes</v>
      </c>
      <c r="T2115" t="str">
        <f>VLOOKUP($B2115,SOCS_box_taxonomy!$B$2:$Z$948,17,0)</f>
        <v>Cyprinidae</v>
      </c>
      <c r="U2115" t="str">
        <f>VLOOKUP($B2115,SOCS_box_taxonomy!$B$2:$Z$948,18,0)</f>
        <v xml:space="preserve"> Danio.</v>
      </c>
      <c r="V2115">
        <f>VLOOKUP($B2115,SOCS_box_taxonomy!$B$2:$Z$948,19,0)</f>
        <v>0</v>
      </c>
      <c r="W2115">
        <f>VLOOKUP($B2115,SOCS_box_taxonomy!$B$2:$Z$948,20,0)</f>
        <v>0</v>
      </c>
      <c r="X2115">
        <f>VLOOKUP($B2115,SOCS_box_taxonomy!$B$2:$Z$948,21,0)</f>
        <v>0</v>
      </c>
      <c r="Y2115">
        <f>VLOOKUP($B2115,SOCS_box_taxonomy!$B$2:$Z$948,22,0)</f>
        <v>0</v>
      </c>
      <c r="Z2115">
        <f>$F2115-$E2115+1</f>
        <v>40</v>
      </c>
    </row>
    <row r="2116" spans="1:26">
      <c r="A2116" t="s">
        <v>918</v>
      </c>
      <c r="B2116" t="s">
        <v>1970</v>
      </c>
      <c r="C2116">
        <v>313</v>
      </c>
      <c r="D2116" t="s">
        <v>1319</v>
      </c>
      <c r="E2116">
        <v>89</v>
      </c>
      <c r="F2116">
        <v>121</v>
      </c>
      <c r="G2116">
        <v>5717</v>
      </c>
      <c r="H2116" t="s">
        <v>1320</v>
      </c>
      <c r="I2116" t="str">
        <f>VLOOKUP($B2116,SOCS_box_taxonomy!$B$2:$Z$948,6,0)</f>
        <v>Eukaryota</v>
      </c>
      <c r="J2116" t="str">
        <f>VLOOKUP($B2116,SOCS_box_taxonomy!$B$2:$Z$948,7,0)</f>
        <v xml:space="preserve"> Metazoa</v>
      </c>
      <c r="K2116" t="str">
        <f>VLOOKUP($B2116,SOCS_box_taxonomy!$B$2:$Z$948,8,0)</f>
        <v xml:space="preserve"> Chordata</v>
      </c>
      <c r="L2116" t="str">
        <f>VLOOKUP($B2116,SOCS_box_taxonomy!$B$2:$Z$948,9,0)</f>
        <v xml:space="preserve"> Craniata</v>
      </c>
      <c r="M2116" t="str">
        <f>VLOOKUP($B2116,SOCS_box_taxonomy!$B$2:$Z$948,10,0)</f>
        <v xml:space="preserve"> Vertebrata</v>
      </c>
      <c r="N2116" t="str">
        <f>VLOOKUP($B2116,SOCS_box_taxonomy!$B$2:$Z$948,11,0)</f>
        <v xml:space="preserve"> Euteleostomi</v>
      </c>
      <c r="O2116" t="str">
        <f>VLOOKUP($B2116,SOCS_box_taxonomy!$B$2:$Z$948,12,0)</f>
        <v>Actinopterygii</v>
      </c>
      <c r="P2116" t="str">
        <f>VLOOKUP($B2116,SOCS_box_taxonomy!$B$2:$Z$948,13,0)</f>
        <v xml:space="preserve"> Neopterygii</v>
      </c>
      <c r="Q2116" t="str">
        <f>VLOOKUP($B2116,SOCS_box_taxonomy!$B$2:$Z$948,14,0)</f>
        <v xml:space="preserve"> Teleostei</v>
      </c>
      <c r="R2116" t="str">
        <f>VLOOKUP($B2116,SOCS_box_taxonomy!$B$2:$Z$948,15,0)</f>
        <v xml:space="preserve"> Ostariophysi</v>
      </c>
      <c r="S2116" t="str">
        <f>VLOOKUP($B2116,SOCS_box_taxonomy!$B$2:$Z$948,16,0)</f>
        <v xml:space="preserve"> Cypriniformes</v>
      </c>
      <c r="T2116" t="str">
        <f>VLOOKUP($B2116,SOCS_box_taxonomy!$B$2:$Z$948,17,0)</f>
        <v>Cyprinidae</v>
      </c>
      <c r="U2116" t="str">
        <f>VLOOKUP($B2116,SOCS_box_taxonomy!$B$2:$Z$948,18,0)</f>
        <v xml:space="preserve"> Danio.</v>
      </c>
      <c r="V2116">
        <f>VLOOKUP($B2116,SOCS_box_taxonomy!$B$2:$Z$948,19,0)</f>
        <v>0</v>
      </c>
      <c r="W2116">
        <f>VLOOKUP($B2116,SOCS_box_taxonomy!$B$2:$Z$948,20,0)</f>
        <v>0</v>
      </c>
      <c r="X2116">
        <f>VLOOKUP($B2116,SOCS_box_taxonomy!$B$2:$Z$948,21,0)</f>
        <v>0</v>
      </c>
      <c r="Y2116">
        <f>VLOOKUP($B2116,SOCS_box_taxonomy!$B$2:$Z$948,22,0)</f>
        <v>0</v>
      </c>
    </row>
    <row r="2117" spans="1:26">
      <c r="A2117" t="s">
        <v>918</v>
      </c>
      <c r="B2117" t="s">
        <v>1970</v>
      </c>
      <c r="C2117">
        <v>313</v>
      </c>
      <c r="D2117" t="s">
        <v>1269</v>
      </c>
      <c r="E2117">
        <v>148</v>
      </c>
      <c r="F2117">
        <v>218</v>
      </c>
      <c r="G2117">
        <v>64467</v>
      </c>
      <c r="H2117" t="s">
        <v>1270</v>
      </c>
      <c r="I2117" t="str">
        <f>VLOOKUP($B2117,SOCS_box_taxonomy!$B$2:$Z$948,6,0)</f>
        <v>Eukaryota</v>
      </c>
      <c r="J2117" t="str">
        <f>VLOOKUP($B2117,SOCS_box_taxonomy!$B$2:$Z$948,7,0)</f>
        <v xml:space="preserve"> Metazoa</v>
      </c>
      <c r="K2117" t="str">
        <f>VLOOKUP($B2117,SOCS_box_taxonomy!$B$2:$Z$948,8,0)</f>
        <v xml:space="preserve"> Chordata</v>
      </c>
      <c r="L2117" t="str">
        <f>VLOOKUP($B2117,SOCS_box_taxonomy!$B$2:$Z$948,9,0)</f>
        <v xml:space="preserve"> Craniata</v>
      </c>
      <c r="M2117" t="str">
        <f>VLOOKUP($B2117,SOCS_box_taxonomy!$B$2:$Z$948,10,0)</f>
        <v xml:space="preserve"> Vertebrata</v>
      </c>
      <c r="N2117" t="str">
        <f>VLOOKUP($B2117,SOCS_box_taxonomy!$B$2:$Z$948,11,0)</f>
        <v xml:space="preserve"> Euteleostomi</v>
      </c>
      <c r="O2117" t="str">
        <f>VLOOKUP($B2117,SOCS_box_taxonomy!$B$2:$Z$948,12,0)</f>
        <v>Actinopterygii</v>
      </c>
      <c r="P2117" t="str">
        <f>VLOOKUP($B2117,SOCS_box_taxonomy!$B$2:$Z$948,13,0)</f>
        <v xml:space="preserve"> Neopterygii</v>
      </c>
      <c r="Q2117" t="str">
        <f>VLOOKUP($B2117,SOCS_box_taxonomy!$B$2:$Z$948,14,0)</f>
        <v xml:space="preserve"> Teleostei</v>
      </c>
      <c r="R2117" t="str">
        <f>VLOOKUP($B2117,SOCS_box_taxonomy!$B$2:$Z$948,15,0)</f>
        <v xml:space="preserve"> Ostariophysi</v>
      </c>
      <c r="S2117" t="str">
        <f>VLOOKUP($B2117,SOCS_box_taxonomy!$B$2:$Z$948,16,0)</f>
        <v xml:space="preserve"> Cypriniformes</v>
      </c>
      <c r="T2117" t="str">
        <f>VLOOKUP($B2117,SOCS_box_taxonomy!$B$2:$Z$948,17,0)</f>
        <v>Cyprinidae</v>
      </c>
      <c r="U2117" t="str">
        <f>VLOOKUP($B2117,SOCS_box_taxonomy!$B$2:$Z$948,18,0)</f>
        <v xml:space="preserve"> Danio.</v>
      </c>
      <c r="V2117">
        <f>VLOOKUP($B2117,SOCS_box_taxonomy!$B$2:$Z$948,19,0)</f>
        <v>0</v>
      </c>
      <c r="W2117">
        <f>VLOOKUP($B2117,SOCS_box_taxonomy!$B$2:$Z$948,20,0)</f>
        <v>0</v>
      </c>
      <c r="X2117">
        <f>VLOOKUP($B2117,SOCS_box_taxonomy!$B$2:$Z$948,21,0)</f>
        <v>0</v>
      </c>
      <c r="Y2117">
        <f>VLOOKUP($B2117,SOCS_box_taxonomy!$B$2:$Z$948,22,0)</f>
        <v>0</v>
      </c>
    </row>
    <row r="2118" spans="1:26">
      <c r="A2118" t="s">
        <v>918</v>
      </c>
      <c r="B2118" t="s">
        <v>1970</v>
      </c>
      <c r="C2118">
        <v>313</v>
      </c>
      <c r="D2118" t="s">
        <v>1269</v>
      </c>
      <c r="E2118">
        <v>192</v>
      </c>
      <c r="F2118">
        <v>272</v>
      </c>
      <c r="G2118">
        <v>64467</v>
      </c>
      <c r="H2118" t="s">
        <v>1270</v>
      </c>
      <c r="I2118" t="str">
        <f>VLOOKUP($B2118,SOCS_box_taxonomy!$B$2:$Z$948,6,0)</f>
        <v>Eukaryota</v>
      </c>
      <c r="J2118" t="str">
        <f>VLOOKUP($B2118,SOCS_box_taxonomy!$B$2:$Z$948,7,0)</f>
        <v xml:space="preserve"> Metazoa</v>
      </c>
      <c r="K2118" t="str">
        <f>VLOOKUP($B2118,SOCS_box_taxonomy!$B$2:$Z$948,8,0)</f>
        <v xml:space="preserve"> Chordata</v>
      </c>
      <c r="L2118" t="str">
        <f>VLOOKUP($B2118,SOCS_box_taxonomy!$B$2:$Z$948,9,0)</f>
        <v xml:space="preserve"> Craniata</v>
      </c>
      <c r="M2118" t="str">
        <f>VLOOKUP($B2118,SOCS_box_taxonomy!$B$2:$Z$948,10,0)</f>
        <v xml:space="preserve"> Vertebrata</v>
      </c>
      <c r="N2118" t="str">
        <f>VLOOKUP($B2118,SOCS_box_taxonomy!$B$2:$Z$948,11,0)</f>
        <v xml:space="preserve"> Euteleostomi</v>
      </c>
      <c r="O2118" t="str">
        <f>VLOOKUP($B2118,SOCS_box_taxonomy!$B$2:$Z$948,12,0)</f>
        <v>Actinopterygii</v>
      </c>
      <c r="P2118" t="str">
        <f>VLOOKUP($B2118,SOCS_box_taxonomy!$B$2:$Z$948,13,0)</f>
        <v xml:space="preserve"> Neopterygii</v>
      </c>
      <c r="Q2118" t="str">
        <f>VLOOKUP($B2118,SOCS_box_taxonomy!$B$2:$Z$948,14,0)</f>
        <v xml:space="preserve"> Teleostei</v>
      </c>
      <c r="R2118" t="str">
        <f>VLOOKUP($B2118,SOCS_box_taxonomy!$B$2:$Z$948,15,0)</f>
        <v xml:space="preserve"> Ostariophysi</v>
      </c>
      <c r="S2118" t="str">
        <f>VLOOKUP($B2118,SOCS_box_taxonomy!$B$2:$Z$948,16,0)</f>
        <v xml:space="preserve"> Cypriniformes</v>
      </c>
      <c r="T2118" t="str">
        <f>VLOOKUP($B2118,SOCS_box_taxonomy!$B$2:$Z$948,17,0)</f>
        <v>Cyprinidae</v>
      </c>
      <c r="U2118" t="str">
        <f>VLOOKUP($B2118,SOCS_box_taxonomy!$B$2:$Z$948,18,0)</f>
        <v xml:space="preserve"> Danio.</v>
      </c>
      <c r="V2118">
        <f>VLOOKUP($B2118,SOCS_box_taxonomy!$B$2:$Z$948,19,0)</f>
        <v>0</v>
      </c>
      <c r="W2118">
        <f>VLOOKUP($B2118,SOCS_box_taxonomy!$B$2:$Z$948,20,0)</f>
        <v>0</v>
      </c>
      <c r="X2118">
        <f>VLOOKUP($B2118,SOCS_box_taxonomy!$B$2:$Z$948,21,0)</f>
        <v>0</v>
      </c>
      <c r="Y2118">
        <f>VLOOKUP($B2118,SOCS_box_taxonomy!$B$2:$Z$948,22,0)</f>
        <v>0</v>
      </c>
    </row>
    <row r="2119" spans="1:26">
      <c r="A2119" t="s">
        <v>918</v>
      </c>
      <c r="B2119" t="s">
        <v>1970</v>
      </c>
      <c r="C2119">
        <v>313</v>
      </c>
      <c r="D2119" t="s">
        <v>1269</v>
      </c>
      <c r="E2119">
        <v>61</v>
      </c>
      <c r="F2119">
        <v>151</v>
      </c>
      <c r="G2119">
        <v>64467</v>
      </c>
      <c r="H2119" t="s">
        <v>1270</v>
      </c>
      <c r="I2119" t="str">
        <f>VLOOKUP($B2119,SOCS_box_taxonomy!$B$2:$Z$948,6,0)</f>
        <v>Eukaryota</v>
      </c>
      <c r="J2119" t="str">
        <f>VLOOKUP($B2119,SOCS_box_taxonomy!$B$2:$Z$948,7,0)</f>
        <v xml:space="preserve"> Metazoa</v>
      </c>
      <c r="K2119" t="str">
        <f>VLOOKUP($B2119,SOCS_box_taxonomy!$B$2:$Z$948,8,0)</f>
        <v xml:space="preserve"> Chordata</v>
      </c>
      <c r="L2119" t="str">
        <f>VLOOKUP($B2119,SOCS_box_taxonomy!$B$2:$Z$948,9,0)</f>
        <v xml:space="preserve"> Craniata</v>
      </c>
      <c r="M2119" t="str">
        <f>VLOOKUP($B2119,SOCS_box_taxonomy!$B$2:$Z$948,10,0)</f>
        <v xml:space="preserve"> Vertebrata</v>
      </c>
      <c r="N2119" t="str">
        <f>VLOOKUP($B2119,SOCS_box_taxonomy!$B$2:$Z$948,11,0)</f>
        <v xml:space="preserve"> Euteleostomi</v>
      </c>
      <c r="O2119" t="str">
        <f>VLOOKUP($B2119,SOCS_box_taxonomy!$B$2:$Z$948,12,0)</f>
        <v>Actinopterygii</v>
      </c>
      <c r="P2119" t="str">
        <f>VLOOKUP($B2119,SOCS_box_taxonomy!$B$2:$Z$948,13,0)</f>
        <v xml:space="preserve"> Neopterygii</v>
      </c>
      <c r="Q2119" t="str">
        <f>VLOOKUP($B2119,SOCS_box_taxonomy!$B$2:$Z$948,14,0)</f>
        <v xml:space="preserve"> Teleostei</v>
      </c>
      <c r="R2119" t="str">
        <f>VLOOKUP($B2119,SOCS_box_taxonomy!$B$2:$Z$948,15,0)</f>
        <v xml:space="preserve"> Ostariophysi</v>
      </c>
      <c r="S2119" t="str">
        <f>VLOOKUP($B2119,SOCS_box_taxonomy!$B$2:$Z$948,16,0)</f>
        <v xml:space="preserve"> Cypriniformes</v>
      </c>
      <c r="T2119" t="str">
        <f>VLOOKUP($B2119,SOCS_box_taxonomy!$B$2:$Z$948,17,0)</f>
        <v>Cyprinidae</v>
      </c>
      <c r="U2119" t="str">
        <f>VLOOKUP($B2119,SOCS_box_taxonomy!$B$2:$Z$948,18,0)</f>
        <v xml:space="preserve"> Danio.</v>
      </c>
      <c r="V2119">
        <f>VLOOKUP($B2119,SOCS_box_taxonomy!$B$2:$Z$948,19,0)</f>
        <v>0</v>
      </c>
      <c r="W2119">
        <f>VLOOKUP($B2119,SOCS_box_taxonomy!$B$2:$Z$948,20,0)</f>
        <v>0</v>
      </c>
      <c r="X2119">
        <f>VLOOKUP($B2119,SOCS_box_taxonomy!$B$2:$Z$948,21,0)</f>
        <v>0</v>
      </c>
      <c r="Y2119">
        <f>VLOOKUP($B2119,SOCS_box_taxonomy!$B$2:$Z$948,22,0)</f>
        <v>0</v>
      </c>
    </row>
    <row r="2120" spans="1:26">
      <c r="A2120" t="s">
        <v>918</v>
      </c>
      <c r="B2120" t="s">
        <v>1970</v>
      </c>
      <c r="C2120">
        <v>313</v>
      </c>
      <c r="D2120" t="s">
        <v>21</v>
      </c>
      <c r="E2120">
        <v>274</v>
      </c>
      <c r="F2120">
        <v>313</v>
      </c>
      <c r="G2120">
        <v>1016</v>
      </c>
      <c r="H2120" t="s">
        <v>1265</v>
      </c>
      <c r="I2120" t="str">
        <f>VLOOKUP($B2120,SOCS_box_taxonomy!$B$2:$Z$948,6,0)</f>
        <v>Eukaryota</v>
      </c>
      <c r="J2120" t="str">
        <f>VLOOKUP($B2120,SOCS_box_taxonomy!$B$2:$Z$948,7,0)</f>
        <v xml:space="preserve"> Metazoa</v>
      </c>
      <c r="K2120" t="str">
        <f>VLOOKUP($B2120,SOCS_box_taxonomy!$B$2:$Z$948,8,0)</f>
        <v xml:space="preserve"> Chordata</v>
      </c>
      <c r="L2120" t="str">
        <f>VLOOKUP($B2120,SOCS_box_taxonomy!$B$2:$Z$948,9,0)</f>
        <v xml:space="preserve"> Craniata</v>
      </c>
      <c r="M2120" t="str">
        <f>VLOOKUP($B2120,SOCS_box_taxonomy!$B$2:$Z$948,10,0)</f>
        <v xml:space="preserve"> Vertebrata</v>
      </c>
      <c r="N2120" t="str">
        <f>VLOOKUP($B2120,SOCS_box_taxonomy!$B$2:$Z$948,11,0)</f>
        <v xml:space="preserve"> Euteleostomi</v>
      </c>
      <c r="O2120" t="str">
        <f>VLOOKUP($B2120,SOCS_box_taxonomy!$B$2:$Z$948,12,0)</f>
        <v>Actinopterygii</v>
      </c>
      <c r="P2120" t="str">
        <f>VLOOKUP($B2120,SOCS_box_taxonomy!$B$2:$Z$948,13,0)</f>
        <v xml:space="preserve"> Neopterygii</v>
      </c>
      <c r="Q2120" t="str">
        <f>VLOOKUP($B2120,SOCS_box_taxonomy!$B$2:$Z$948,14,0)</f>
        <v xml:space="preserve"> Teleostei</v>
      </c>
      <c r="R2120" t="str">
        <f>VLOOKUP($B2120,SOCS_box_taxonomy!$B$2:$Z$948,15,0)</f>
        <v xml:space="preserve"> Ostariophysi</v>
      </c>
      <c r="S2120" t="str">
        <f>VLOOKUP($B2120,SOCS_box_taxonomy!$B$2:$Z$948,16,0)</f>
        <v xml:space="preserve"> Cypriniformes</v>
      </c>
      <c r="T2120" t="str">
        <f>VLOOKUP($B2120,SOCS_box_taxonomy!$B$2:$Z$948,17,0)</f>
        <v>Cyprinidae</v>
      </c>
      <c r="U2120" t="str">
        <f>VLOOKUP($B2120,SOCS_box_taxonomy!$B$2:$Z$948,18,0)</f>
        <v xml:space="preserve"> Danio.</v>
      </c>
      <c r="V2120">
        <f>VLOOKUP($B2120,SOCS_box_taxonomy!$B$2:$Z$948,19,0)</f>
        <v>0</v>
      </c>
      <c r="W2120">
        <f>VLOOKUP($B2120,SOCS_box_taxonomy!$B$2:$Z$948,20,0)</f>
        <v>0</v>
      </c>
      <c r="X2120">
        <f>VLOOKUP($B2120,SOCS_box_taxonomy!$B$2:$Z$948,21,0)</f>
        <v>0</v>
      </c>
      <c r="Y2120">
        <f>VLOOKUP($B2120,SOCS_box_taxonomy!$B$2:$Z$948,22,0)</f>
        <v>0</v>
      </c>
      <c r="Z2120">
        <f>$F2120-$E2120+1</f>
        <v>40</v>
      </c>
    </row>
    <row r="2121" spans="1:26">
      <c r="A2121" t="s">
        <v>918</v>
      </c>
      <c r="B2121" t="s">
        <v>1970</v>
      </c>
      <c r="C2121">
        <v>313</v>
      </c>
      <c r="D2121" t="s">
        <v>1971</v>
      </c>
      <c r="E2121">
        <v>4</v>
      </c>
      <c r="F2121">
        <v>38</v>
      </c>
      <c r="G2121">
        <v>2</v>
      </c>
      <c r="I2121" t="str">
        <f>VLOOKUP($B2121,SOCS_box_taxonomy!$B$2:$Z$948,6,0)</f>
        <v>Eukaryota</v>
      </c>
      <c r="J2121" t="str">
        <f>VLOOKUP($B2121,SOCS_box_taxonomy!$B$2:$Z$948,7,0)</f>
        <v xml:space="preserve"> Metazoa</v>
      </c>
      <c r="K2121" t="str">
        <f>VLOOKUP($B2121,SOCS_box_taxonomy!$B$2:$Z$948,8,0)</f>
        <v xml:space="preserve"> Chordata</v>
      </c>
      <c r="L2121" t="str">
        <f>VLOOKUP($B2121,SOCS_box_taxonomy!$B$2:$Z$948,9,0)</f>
        <v xml:space="preserve"> Craniata</v>
      </c>
      <c r="M2121" t="str">
        <f>VLOOKUP($B2121,SOCS_box_taxonomy!$B$2:$Z$948,10,0)</f>
        <v xml:space="preserve"> Vertebrata</v>
      </c>
      <c r="N2121" t="str">
        <f>VLOOKUP($B2121,SOCS_box_taxonomy!$B$2:$Z$948,11,0)</f>
        <v xml:space="preserve"> Euteleostomi</v>
      </c>
      <c r="O2121" t="str">
        <f>VLOOKUP($B2121,SOCS_box_taxonomy!$B$2:$Z$948,12,0)</f>
        <v>Actinopterygii</v>
      </c>
      <c r="P2121" t="str">
        <f>VLOOKUP($B2121,SOCS_box_taxonomy!$B$2:$Z$948,13,0)</f>
        <v xml:space="preserve"> Neopterygii</v>
      </c>
      <c r="Q2121" t="str">
        <f>VLOOKUP($B2121,SOCS_box_taxonomy!$B$2:$Z$948,14,0)</f>
        <v xml:space="preserve"> Teleostei</v>
      </c>
      <c r="R2121" t="str">
        <f>VLOOKUP($B2121,SOCS_box_taxonomy!$B$2:$Z$948,15,0)</f>
        <v xml:space="preserve"> Ostariophysi</v>
      </c>
      <c r="S2121" t="str">
        <f>VLOOKUP($B2121,SOCS_box_taxonomy!$B$2:$Z$948,16,0)</f>
        <v xml:space="preserve"> Cypriniformes</v>
      </c>
      <c r="T2121" t="str">
        <f>VLOOKUP($B2121,SOCS_box_taxonomy!$B$2:$Z$948,17,0)</f>
        <v>Cyprinidae</v>
      </c>
      <c r="U2121" t="str">
        <f>VLOOKUP($B2121,SOCS_box_taxonomy!$B$2:$Z$948,18,0)</f>
        <v xml:space="preserve"> Danio.</v>
      </c>
      <c r="V2121">
        <f>VLOOKUP($B2121,SOCS_box_taxonomy!$B$2:$Z$948,19,0)</f>
        <v>0</v>
      </c>
      <c r="W2121">
        <f>VLOOKUP($B2121,SOCS_box_taxonomy!$B$2:$Z$948,20,0)</f>
        <v>0</v>
      </c>
      <c r="X2121">
        <f>VLOOKUP($B2121,SOCS_box_taxonomy!$B$2:$Z$948,21,0)</f>
        <v>0</v>
      </c>
      <c r="Y2121">
        <f>VLOOKUP($B2121,SOCS_box_taxonomy!$B$2:$Z$948,22,0)</f>
        <v>0</v>
      </c>
    </row>
    <row r="2122" spans="1:26">
      <c r="A2122" t="s">
        <v>919</v>
      </c>
      <c r="B2122" t="s">
        <v>1972</v>
      </c>
      <c r="C2122">
        <v>580</v>
      </c>
      <c r="D2122" t="s">
        <v>1269</v>
      </c>
      <c r="E2122">
        <v>170</v>
      </c>
      <c r="F2122">
        <v>241</v>
      </c>
      <c r="G2122">
        <v>64467</v>
      </c>
      <c r="H2122" t="s">
        <v>1270</v>
      </c>
      <c r="I2122" t="str">
        <f>VLOOKUP($B2122,SOCS_box_taxonomy!$B$2:$Z$948,6,0)</f>
        <v>Eukaryota</v>
      </c>
      <c r="J2122" t="str">
        <f>VLOOKUP($B2122,SOCS_box_taxonomy!$B$2:$Z$948,7,0)</f>
        <v xml:space="preserve"> Metazoa</v>
      </c>
      <c r="K2122" t="str">
        <f>VLOOKUP($B2122,SOCS_box_taxonomy!$B$2:$Z$948,8,0)</f>
        <v xml:space="preserve"> Chordata</v>
      </c>
      <c r="L2122" t="str">
        <f>VLOOKUP($B2122,SOCS_box_taxonomy!$B$2:$Z$948,9,0)</f>
        <v xml:space="preserve"> Craniata</v>
      </c>
      <c r="M2122" t="str">
        <f>VLOOKUP($B2122,SOCS_box_taxonomy!$B$2:$Z$948,10,0)</f>
        <v xml:space="preserve"> Vertebrata</v>
      </c>
      <c r="N2122" t="str">
        <f>VLOOKUP($B2122,SOCS_box_taxonomy!$B$2:$Z$948,11,0)</f>
        <v xml:space="preserve"> Euteleostomi</v>
      </c>
      <c r="O2122" t="str">
        <f>VLOOKUP($B2122,SOCS_box_taxonomy!$B$2:$Z$948,12,0)</f>
        <v>Actinopterygii</v>
      </c>
      <c r="P2122" t="str">
        <f>VLOOKUP($B2122,SOCS_box_taxonomy!$B$2:$Z$948,13,0)</f>
        <v xml:space="preserve"> Neopterygii</v>
      </c>
      <c r="Q2122" t="str">
        <f>VLOOKUP($B2122,SOCS_box_taxonomy!$B$2:$Z$948,14,0)</f>
        <v xml:space="preserve"> Teleostei</v>
      </c>
      <c r="R2122" t="str">
        <f>VLOOKUP($B2122,SOCS_box_taxonomy!$B$2:$Z$948,15,0)</f>
        <v xml:space="preserve"> Ostariophysi</v>
      </c>
      <c r="S2122" t="str">
        <f>VLOOKUP($B2122,SOCS_box_taxonomy!$B$2:$Z$948,16,0)</f>
        <v xml:space="preserve"> Cypriniformes</v>
      </c>
      <c r="T2122" t="str">
        <f>VLOOKUP($B2122,SOCS_box_taxonomy!$B$2:$Z$948,17,0)</f>
        <v>Cyprinidae</v>
      </c>
      <c r="U2122" t="str">
        <f>VLOOKUP($B2122,SOCS_box_taxonomy!$B$2:$Z$948,18,0)</f>
        <v xml:space="preserve"> Danio.</v>
      </c>
      <c r="V2122">
        <f>VLOOKUP($B2122,SOCS_box_taxonomy!$B$2:$Z$948,19,0)</f>
        <v>0</v>
      </c>
      <c r="W2122">
        <f>VLOOKUP($B2122,SOCS_box_taxonomy!$B$2:$Z$948,20,0)</f>
        <v>0</v>
      </c>
      <c r="X2122">
        <f>VLOOKUP($B2122,SOCS_box_taxonomy!$B$2:$Z$948,21,0)</f>
        <v>0</v>
      </c>
      <c r="Y2122">
        <f>VLOOKUP($B2122,SOCS_box_taxonomy!$B$2:$Z$948,22,0)</f>
        <v>0</v>
      </c>
    </row>
    <row r="2123" spans="1:26">
      <c r="A2123" t="s">
        <v>919</v>
      </c>
      <c r="B2123" t="s">
        <v>1972</v>
      </c>
      <c r="C2123">
        <v>580</v>
      </c>
      <c r="D2123" t="s">
        <v>1269</v>
      </c>
      <c r="E2123">
        <v>250</v>
      </c>
      <c r="F2123">
        <v>341</v>
      </c>
      <c r="G2123">
        <v>64467</v>
      </c>
      <c r="H2123" t="s">
        <v>1270</v>
      </c>
      <c r="I2123" t="str">
        <f>VLOOKUP($B2123,SOCS_box_taxonomy!$B$2:$Z$948,6,0)</f>
        <v>Eukaryota</v>
      </c>
      <c r="J2123" t="str">
        <f>VLOOKUP($B2123,SOCS_box_taxonomy!$B$2:$Z$948,7,0)</f>
        <v xml:space="preserve"> Metazoa</v>
      </c>
      <c r="K2123" t="str">
        <f>VLOOKUP($B2123,SOCS_box_taxonomy!$B$2:$Z$948,8,0)</f>
        <v xml:space="preserve"> Chordata</v>
      </c>
      <c r="L2123" t="str">
        <f>VLOOKUP($B2123,SOCS_box_taxonomy!$B$2:$Z$948,9,0)</f>
        <v xml:space="preserve"> Craniata</v>
      </c>
      <c r="M2123" t="str">
        <f>VLOOKUP($B2123,SOCS_box_taxonomy!$B$2:$Z$948,10,0)</f>
        <v xml:space="preserve"> Vertebrata</v>
      </c>
      <c r="N2123" t="str">
        <f>VLOOKUP($B2123,SOCS_box_taxonomy!$B$2:$Z$948,11,0)</f>
        <v xml:space="preserve"> Euteleostomi</v>
      </c>
      <c r="O2123" t="str">
        <f>VLOOKUP($B2123,SOCS_box_taxonomy!$B$2:$Z$948,12,0)</f>
        <v>Actinopterygii</v>
      </c>
      <c r="P2123" t="str">
        <f>VLOOKUP($B2123,SOCS_box_taxonomy!$B$2:$Z$948,13,0)</f>
        <v xml:space="preserve"> Neopterygii</v>
      </c>
      <c r="Q2123" t="str">
        <f>VLOOKUP($B2123,SOCS_box_taxonomy!$B$2:$Z$948,14,0)</f>
        <v xml:space="preserve"> Teleostei</v>
      </c>
      <c r="R2123" t="str">
        <f>VLOOKUP($B2123,SOCS_box_taxonomy!$B$2:$Z$948,15,0)</f>
        <v xml:space="preserve"> Ostariophysi</v>
      </c>
      <c r="S2123" t="str">
        <f>VLOOKUP($B2123,SOCS_box_taxonomy!$B$2:$Z$948,16,0)</f>
        <v xml:space="preserve"> Cypriniformes</v>
      </c>
      <c r="T2123" t="str">
        <f>VLOOKUP($B2123,SOCS_box_taxonomy!$B$2:$Z$948,17,0)</f>
        <v>Cyprinidae</v>
      </c>
      <c r="U2123" t="str">
        <f>VLOOKUP($B2123,SOCS_box_taxonomy!$B$2:$Z$948,18,0)</f>
        <v xml:space="preserve"> Danio.</v>
      </c>
      <c r="V2123">
        <f>VLOOKUP($B2123,SOCS_box_taxonomy!$B$2:$Z$948,19,0)</f>
        <v>0</v>
      </c>
      <c r="W2123">
        <f>VLOOKUP($B2123,SOCS_box_taxonomy!$B$2:$Z$948,20,0)</f>
        <v>0</v>
      </c>
      <c r="X2123">
        <f>VLOOKUP($B2123,SOCS_box_taxonomy!$B$2:$Z$948,21,0)</f>
        <v>0</v>
      </c>
      <c r="Y2123">
        <f>VLOOKUP($B2123,SOCS_box_taxonomy!$B$2:$Z$948,22,0)</f>
        <v>0</v>
      </c>
    </row>
    <row r="2124" spans="1:26">
      <c r="A2124" t="s">
        <v>919</v>
      </c>
      <c r="B2124" t="s">
        <v>1972</v>
      </c>
      <c r="C2124">
        <v>580</v>
      </c>
      <c r="D2124" t="s">
        <v>1269</v>
      </c>
      <c r="E2124">
        <v>338</v>
      </c>
      <c r="F2124">
        <v>413</v>
      </c>
      <c r="G2124">
        <v>64467</v>
      </c>
      <c r="H2124" t="s">
        <v>1270</v>
      </c>
      <c r="I2124" t="str">
        <f>VLOOKUP($B2124,SOCS_box_taxonomy!$B$2:$Z$948,6,0)</f>
        <v>Eukaryota</v>
      </c>
      <c r="J2124" t="str">
        <f>VLOOKUP($B2124,SOCS_box_taxonomy!$B$2:$Z$948,7,0)</f>
        <v xml:space="preserve"> Metazoa</v>
      </c>
      <c r="K2124" t="str">
        <f>VLOOKUP($B2124,SOCS_box_taxonomy!$B$2:$Z$948,8,0)</f>
        <v xml:space="preserve"> Chordata</v>
      </c>
      <c r="L2124" t="str">
        <f>VLOOKUP($B2124,SOCS_box_taxonomy!$B$2:$Z$948,9,0)</f>
        <v xml:space="preserve"> Craniata</v>
      </c>
      <c r="M2124" t="str">
        <f>VLOOKUP($B2124,SOCS_box_taxonomy!$B$2:$Z$948,10,0)</f>
        <v xml:space="preserve"> Vertebrata</v>
      </c>
      <c r="N2124" t="str">
        <f>VLOOKUP($B2124,SOCS_box_taxonomy!$B$2:$Z$948,11,0)</f>
        <v xml:space="preserve"> Euteleostomi</v>
      </c>
      <c r="O2124" t="str">
        <f>VLOOKUP($B2124,SOCS_box_taxonomy!$B$2:$Z$948,12,0)</f>
        <v>Actinopterygii</v>
      </c>
      <c r="P2124" t="str">
        <f>VLOOKUP($B2124,SOCS_box_taxonomy!$B$2:$Z$948,13,0)</f>
        <v xml:space="preserve"> Neopterygii</v>
      </c>
      <c r="Q2124" t="str">
        <f>VLOOKUP($B2124,SOCS_box_taxonomy!$B$2:$Z$948,14,0)</f>
        <v xml:space="preserve"> Teleostei</v>
      </c>
      <c r="R2124" t="str">
        <f>VLOOKUP($B2124,SOCS_box_taxonomy!$B$2:$Z$948,15,0)</f>
        <v xml:space="preserve"> Ostariophysi</v>
      </c>
      <c r="S2124" t="str">
        <f>VLOOKUP($B2124,SOCS_box_taxonomy!$B$2:$Z$948,16,0)</f>
        <v xml:space="preserve"> Cypriniformes</v>
      </c>
      <c r="T2124" t="str">
        <f>VLOOKUP($B2124,SOCS_box_taxonomy!$B$2:$Z$948,17,0)</f>
        <v>Cyprinidae</v>
      </c>
      <c r="U2124" t="str">
        <f>VLOOKUP($B2124,SOCS_box_taxonomy!$B$2:$Z$948,18,0)</f>
        <v xml:space="preserve"> Danio.</v>
      </c>
      <c r="V2124">
        <f>VLOOKUP($B2124,SOCS_box_taxonomy!$B$2:$Z$948,19,0)</f>
        <v>0</v>
      </c>
      <c r="W2124">
        <f>VLOOKUP($B2124,SOCS_box_taxonomy!$B$2:$Z$948,20,0)</f>
        <v>0</v>
      </c>
      <c r="X2124">
        <f>VLOOKUP($B2124,SOCS_box_taxonomy!$B$2:$Z$948,21,0)</f>
        <v>0</v>
      </c>
      <c r="Y2124">
        <f>VLOOKUP($B2124,SOCS_box_taxonomy!$B$2:$Z$948,22,0)</f>
        <v>0</v>
      </c>
    </row>
    <row r="2125" spans="1:26">
      <c r="A2125" t="s">
        <v>919</v>
      </c>
      <c r="B2125" t="s">
        <v>1972</v>
      </c>
      <c r="C2125">
        <v>580</v>
      </c>
      <c r="D2125" t="s">
        <v>1269</v>
      </c>
      <c r="E2125">
        <v>98</v>
      </c>
      <c r="F2125">
        <v>175</v>
      </c>
      <c r="G2125">
        <v>64467</v>
      </c>
      <c r="H2125" t="s">
        <v>1270</v>
      </c>
      <c r="I2125" t="str">
        <f>VLOOKUP($B2125,SOCS_box_taxonomy!$B$2:$Z$948,6,0)</f>
        <v>Eukaryota</v>
      </c>
      <c r="J2125" t="str">
        <f>VLOOKUP($B2125,SOCS_box_taxonomy!$B$2:$Z$948,7,0)</f>
        <v xml:space="preserve"> Metazoa</v>
      </c>
      <c r="K2125" t="str">
        <f>VLOOKUP($B2125,SOCS_box_taxonomy!$B$2:$Z$948,8,0)</f>
        <v xml:space="preserve"> Chordata</v>
      </c>
      <c r="L2125" t="str">
        <f>VLOOKUP($B2125,SOCS_box_taxonomy!$B$2:$Z$948,9,0)</f>
        <v xml:space="preserve"> Craniata</v>
      </c>
      <c r="M2125" t="str">
        <f>VLOOKUP($B2125,SOCS_box_taxonomy!$B$2:$Z$948,10,0)</f>
        <v xml:space="preserve"> Vertebrata</v>
      </c>
      <c r="N2125" t="str">
        <f>VLOOKUP($B2125,SOCS_box_taxonomy!$B$2:$Z$948,11,0)</f>
        <v xml:space="preserve"> Euteleostomi</v>
      </c>
      <c r="O2125" t="str">
        <f>VLOOKUP($B2125,SOCS_box_taxonomy!$B$2:$Z$948,12,0)</f>
        <v>Actinopterygii</v>
      </c>
      <c r="P2125" t="str">
        <f>VLOOKUP($B2125,SOCS_box_taxonomy!$B$2:$Z$948,13,0)</f>
        <v xml:space="preserve"> Neopterygii</v>
      </c>
      <c r="Q2125" t="str">
        <f>VLOOKUP($B2125,SOCS_box_taxonomy!$B$2:$Z$948,14,0)</f>
        <v xml:space="preserve"> Teleostei</v>
      </c>
      <c r="R2125" t="str">
        <f>VLOOKUP($B2125,SOCS_box_taxonomy!$B$2:$Z$948,15,0)</f>
        <v xml:space="preserve"> Ostariophysi</v>
      </c>
      <c r="S2125" t="str">
        <f>VLOOKUP($B2125,SOCS_box_taxonomy!$B$2:$Z$948,16,0)</f>
        <v xml:space="preserve"> Cypriniformes</v>
      </c>
      <c r="T2125" t="str">
        <f>VLOOKUP($B2125,SOCS_box_taxonomy!$B$2:$Z$948,17,0)</f>
        <v>Cyprinidae</v>
      </c>
      <c r="U2125" t="str">
        <f>VLOOKUP($B2125,SOCS_box_taxonomy!$B$2:$Z$948,18,0)</f>
        <v xml:space="preserve"> Danio.</v>
      </c>
      <c r="V2125">
        <f>VLOOKUP($B2125,SOCS_box_taxonomy!$B$2:$Z$948,19,0)</f>
        <v>0</v>
      </c>
      <c r="W2125">
        <f>VLOOKUP($B2125,SOCS_box_taxonomy!$B$2:$Z$948,20,0)</f>
        <v>0</v>
      </c>
      <c r="X2125">
        <f>VLOOKUP($B2125,SOCS_box_taxonomy!$B$2:$Z$948,21,0)</f>
        <v>0</v>
      </c>
      <c r="Y2125">
        <f>VLOOKUP($B2125,SOCS_box_taxonomy!$B$2:$Z$948,22,0)</f>
        <v>0</v>
      </c>
    </row>
    <row r="2126" spans="1:26">
      <c r="A2126" t="s">
        <v>919</v>
      </c>
      <c r="B2126" t="s">
        <v>1972</v>
      </c>
      <c r="C2126">
        <v>580</v>
      </c>
      <c r="D2126" t="s">
        <v>21</v>
      </c>
      <c r="E2126">
        <v>528</v>
      </c>
      <c r="F2126">
        <v>570</v>
      </c>
      <c r="G2126">
        <v>1016</v>
      </c>
      <c r="H2126" t="s">
        <v>1265</v>
      </c>
      <c r="I2126" t="str">
        <f>VLOOKUP($B2126,SOCS_box_taxonomy!$B$2:$Z$948,6,0)</f>
        <v>Eukaryota</v>
      </c>
      <c r="J2126" t="str">
        <f>VLOOKUP($B2126,SOCS_box_taxonomy!$B$2:$Z$948,7,0)</f>
        <v xml:space="preserve"> Metazoa</v>
      </c>
      <c r="K2126" t="str">
        <f>VLOOKUP($B2126,SOCS_box_taxonomy!$B$2:$Z$948,8,0)</f>
        <v xml:space="preserve"> Chordata</v>
      </c>
      <c r="L2126" t="str">
        <f>VLOOKUP($B2126,SOCS_box_taxonomy!$B$2:$Z$948,9,0)</f>
        <v xml:space="preserve"> Craniata</v>
      </c>
      <c r="M2126" t="str">
        <f>VLOOKUP($B2126,SOCS_box_taxonomy!$B$2:$Z$948,10,0)</f>
        <v xml:space="preserve"> Vertebrata</v>
      </c>
      <c r="N2126" t="str">
        <f>VLOOKUP($B2126,SOCS_box_taxonomy!$B$2:$Z$948,11,0)</f>
        <v xml:space="preserve"> Euteleostomi</v>
      </c>
      <c r="O2126" t="str">
        <f>VLOOKUP($B2126,SOCS_box_taxonomy!$B$2:$Z$948,12,0)</f>
        <v>Actinopterygii</v>
      </c>
      <c r="P2126" t="str">
        <f>VLOOKUP($B2126,SOCS_box_taxonomy!$B$2:$Z$948,13,0)</f>
        <v xml:space="preserve"> Neopterygii</v>
      </c>
      <c r="Q2126" t="str">
        <f>VLOOKUP($B2126,SOCS_box_taxonomy!$B$2:$Z$948,14,0)</f>
        <v xml:space="preserve"> Teleostei</v>
      </c>
      <c r="R2126" t="str">
        <f>VLOOKUP($B2126,SOCS_box_taxonomy!$B$2:$Z$948,15,0)</f>
        <v xml:space="preserve"> Ostariophysi</v>
      </c>
      <c r="S2126" t="str">
        <f>VLOOKUP($B2126,SOCS_box_taxonomy!$B$2:$Z$948,16,0)</f>
        <v xml:space="preserve"> Cypriniformes</v>
      </c>
      <c r="T2126" t="str">
        <f>VLOOKUP($B2126,SOCS_box_taxonomy!$B$2:$Z$948,17,0)</f>
        <v>Cyprinidae</v>
      </c>
      <c r="U2126" t="str">
        <f>VLOOKUP($B2126,SOCS_box_taxonomy!$B$2:$Z$948,18,0)</f>
        <v xml:space="preserve"> Danio.</v>
      </c>
      <c r="V2126">
        <f>VLOOKUP($B2126,SOCS_box_taxonomy!$B$2:$Z$948,19,0)</f>
        <v>0</v>
      </c>
      <c r="W2126">
        <f>VLOOKUP($B2126,SOCS_box_taxonomy!$B$2:$Z$948,20,0)</f>
        <v>0</v>
      </c>
      <c r="X2126">
        <f>VLOOKUP($B2126,SOCS_box_taxonomy!$B$2:$Z$948,21,0)</f>
        <v>0</v>
      </c>
      <c r="Y2126">
        <f>VLOOKUP($B2126,SOCS_box_taxonomy!$B$2:$Z$948,22,0)</f>
        <v>0</v>
      </c>
      <c r="Z2126">
        <f>$F2126-$E2126+1</f>
        <v>43</v>
      </c>
    </row>
    <row r="2127" spans="1:26">
      <c r="A2127" t="s">
        <v>920</v>
      </c>
      <c r="B2127" t="s">
        <v>1973</v>
      </c>
      <c r="C2127">
        <v>421</v>
      </c>
      <c r="D2127" t="s">
        <v>21</v>
      </c>
      <c r="E2127">
        <v>384</v>
      </c>
      <c r="F2127">
        <v>420</v>
      </c>
      <c r="G2127">
        <v>1016</v>
      </c>
      <c r="H2127" t="s">
        <v>1265</v>
      </c>
      <c r="I2127" t="str">
        <f>VLOOKUP($B2127,SOCS_box_taxonomy!$B$2:$Z$948,6,0)</f>
        <v>Eukaryota</v>
      </c>
      <c r="J2127" t="str">
        <f>VLOOKUP($B2127,SOCS_box_taxonomy!$B$2:$Z$948,7,0)</f>
        <v xml:space="preserve"> Metazoa</v>
      </c>
      <c r="K2127" t="str">
        <f>VLOOKUP($B2127,SOCS_box_taxonomy!$B$2:$Z$948,8,0)</f>
        <v xml:space="preserve"> Chordata</v>
      </c>
      <c r="L2127" t="str">
        <f>VLOOKUP($B2127,SOCS_box_taxonomy!$B$2:$Z$948,9,0)</f>
        <v xml:space="preserve"> Craniata</v>
      </c>
      <c r="M2127" t="str">
        <f>VLOOKUP($B2127,SOCS_box_taxonomy!$B$2:$Z$948,10,0)</f>
        <v xml:space="preserve"> Vertebrata</v>
      </c>
      <c r="N2127" t="str">
        <f>VLOOKUP($B2127,SOCS_box_taxonomy!$B$2:$Z$948,11,0)</f>
        <v xml:space="preserve"> Euteleostomi</v>
      </c>
      <c r="O2127" t="str">
        <f>VLOOKUP($B2127,SOCS_box_taxonomy!$B$2:$Z$948,12,0)</f>
        <v>Mammalia</v>
      </c>
      <c r="P2127" t="str">
        <f>VLOOKUP($B2127,SOCS_box_taxonomy!$B$2:$Z$948,13,0)</f>
        <v xml:space="preserve"> Eutheria</v>
      </c>
      <c r="Q2127" t="str">
        <f>VLOOKUP($B2127,SOCS_box_taxonomy!$B$2:$Z$948,14,0)</f>
        <v xml:space="preserve"> Laurasiatheria</v>
      </c>
      <c r="R2127" t="str">
        <f>VLOOKUP($B2127,SOCS_box_taxonomy!$B$2:$Z$948,15,0)</f>
        <v xml:space="preserve"> Cetartiodactyla</v>
      </c>
      <c r="S2127" t="str">
        <f>VLOOKUP($B2127,SOCS_box_taxonomy!$B$2:$Z$948,16,0)</f>
        <v xml:space="preserve"> Suina</v>
      </c>
      <c r="T2127" t="str">
        <f>VLOOKUP($B2127,SOCS_box_taxonomy!$B$2:$Z$948,17,0)</f>
        <v xml:space="preserve"> Suidae</v>
      </c>
      <c r="U2127" t="str">
        <f>VLOOKUP($B2127,SOCS_box_taxonomy!$B$2:$Z$948,18,0)</f>
        <v>Sus.</v>
      </c>
      <c r="V2127">
        <f>VLOOKUP($B2127,SOCS_box_taxonomy!$B$2:$Z$948,19,0)</f>
        <v>0</v>
      </c>
      <c r="W2127">
        <f>VLOOKUP($B2127,SOCS_box_taxonomy!$B$2:$Z$948,20,0)</f>
        <v>0</v>
      </c>
      <c r="X2127">
        <f>VLOOKUP($B2127,SOCS_box_taxonomy!$B$2:$Z$948,21,0)</f>
        <v>0</v>
      </c>
      <c r="Y2127">
        <f>VLOOKUP($B2127,SOCS_box_taxonomy!$B$2:$Z$948,22,0)</f>
        <v>0</v>
      </c>
      <c r="Z2127">
        <f>$F2127-$E2127+1</f>
        <v>37</v>
      </c>
    </row>
    <row r="2128" spans="1:26">
      <c r="A2128" t="s">
        <v>920</v>
      </c>
      <c r="B2128" t="s">
        <v>1973</v>
      </c>
      <c r="C2128">
        <v>421</v>
      </c>
      <c r="D2128" t="s">
        <v>1266</v>
      </c>
      <c r="E2128">
        <v>160</v>
      </c>
      <c r="F2128">
        <v>199</v>
      </c>
      <c r="G2128">
        <v>121734</v>
      </c>
      <c r="H2128" t="s">
        <v>1267</v>
      </c>
      <c r="I2128" t="str">
        <f>VLOOKUP($B2128,SOCS_box_taxonomy!$B$2:$Z$948,6,0)</f>
        <v>Eukaryota</v>
      </c>
      <c r="J2128" t="str">
        <f>VLOOKUP($B2128,SOCS_box_taxonomy!$B$2:$Z$948,7,0)</f>
        <v xml:space="preserve"> Metazoa</v>
      </c>
      <c r="K2128" t="str">
        <f>VLOOKUP($B2128,SOCS_box_taxonomy!$B$2:$Z$948,8,0)</f>
        <v xml:space="preserve"> Chordata</v>
      </c>
      <c r="L2128" t="str">
        <f>VLOOKUP($B2128,SOCS_box_taxonomy!$B$2:$Z$948,9,0)</f>
        <v xml:space="preserve"> Craniata</v>
      </c>
      <c r="M2128" t="str">
        <f>VLOOKUP($B2128,SOCS_box_taxonomy!$B$2:$Z$948,10,0)</f>
        <v xml:space="preserve"> Vertebrata</v>
      </c>
      <c r="N2128" t="str">
        <f>VLOOKUP($B2128,SOCS_box_taxonomy!$B$2:$Z$948,11,0)</f>
        <v xml:space="preserve"> Euteleostomi</v>
      </c>
      <c r="O2128" t="str">
        <f>VLOOKUP($B2128,SOCS_box_taxonomy!$B$2:$Z$948,12,0)</f>
        <v>Mammalia</v>
      </c>
      <c r="P2128" t="str">
        <f>VLOOKUP($B2128,SOCS_box_taxonomy!$B$2:$Z$948,13,0)</f>
        <v xml:space="preserve"> Eutheria</v>
      </c>
      <c r="Q2128" t="str">
        <f>VLOOKUP($B2128,SOCS_box_taxonomy!$B$2:$Z$948,14,0)</f>
        <v xml:space="preserve"> Laurasiatheria</v>
      </c>
      <c r="R2128" t="str">
        <f>VLOOKUP($B2128,SOCS_box_taxonomy!$B$2:$Z$948,15,0)</f>
        <v xml:space="preserve"> Cetartiodactyla</v>
      </c>
      <c r="S2128" t="str">
        <f>VLOOKUP($B2128,SOCS_box_taxonomy!$B$2:$Z$948,16,0)</f>
        <v xml:space="preserve"> Suina</v>
      </c>
      <c r="T2128" t="str">
        <f>VLOOKUP($B2128,SOCS_box_taxonomy!$B$2:$Z$948,17,0)</f>
        <v xml:space="preserve"> Suidae</v>
      </c>
      <c r="U2128" t="str">
        <f>VLOOKUP($B2128,SOCS_box_taxonomy!$B$2:$Z$948,18,0)</f>
        <v>Sus.</v>
      </c>
      <c r="V2128">
        <f>VLOOKUP($B2128,SOCS_box_taxonomy!$B$2:$Z$948,19,0)</f>
        <v>0</v>
      </c>
      <c r="W2128">
        <f>VLOOKUP($B2128,SOCS_box_taxonomy!$B$2:$Z$948,20,0)</f>
        <v>0</v>
      </c>
      <c r="X2128">
        <f>VLOOKUP($B2128,SOCS_box_taxonomy!$B$2:$Z$948,21,0)</f>
        <v>0</v>
      </c>
      <c r="Y2128">
        <f>VLOOKUP($B2128,SOCS_box_taxonomy!$B$2:$Z$948,22,0)</f>
        <v>0</v>
      </c>
    </row>
    <row r="2129" spans="1:26">
      <c r="A2129" t="s">
        <v>920</v>
      </c>
      <c r="B2129" t="s">
        <v>1973</v>
      </c>
      <c r="C2129">
        <v>421</v>
      </c>
      <c r="D2129" t="s">
        <v>1266</v>
      </c>
      <c r="E2129">
        <v>204</v>
      </c>
      <c r="F2129">
        <v>242</v>
      </c>
      <c r="G2129">
        <v>121734</v>
      </c>
      <c r="H2129" t="s">
        <v>1267</v>
      </c>
      <c r="I2129" t="str">
        <f>VLOOKUP($B2129,SOCS_box_taxonomy!$B$2:$Z$948,6,0)</f>
        <v>Eukaryota</v>
      </c>
      <c r="J2129" t="str">
        <f>VLOOKUP($B2129,SOCS_box_taxonomy!$B$2:$Z$948,7,0)</f>
        <v xml:space="preserve"> Metazoa</v>
      </c>
      <c r="K2129" t="str">
        <f>VLOOKUP($B2129,SOCS_box_taxonomy!$B$2:$Z$948,8,0)</f>
        <v xml:space="preserve"> Chordata</v>
      </c>
      <c r="L2129" t="str">
        <f>VLOOKUP($B2129,SOCS_box_taxonomy!$B$2:$Z$948,9,0)</f>
        <v xml:space="preserve"> Craniata</v>
      </c>
      <c r="M2129" t="str">
        <f>VLOOKUP($B2129,SOCS_box_taxonomy!$B$2:$Z$948,10,0)</f>
        <v xml:space="preserve"> Vertebrata</v>
      </c>
      <c r="N2129" t="str">
        <f>VLOOKUP($B2129,SOCS_box_taxonomy!$B$2:$Z$948,11,0)</f>
        <v xml:space="preserve"> Euteleostomi</v>
      </c>
      <c r="O2129" t="str">
        <f>VLOOKUP($B2129,SOCS_box_taxonomy!$B$2:$Z$948,12,0)</f>
        <v>Mammalia</v>
      </c>
      <c r="P2129" t="str">
        <f>VLOOKUP($B2129,SOCS_box_taxonomy!$B$2:$Z$948,13,0)</f>
        <v xml:space="preserve"> Eutheria</v>
      </c>
      <c r="Q2129" t="str">
        <f>VLOOKUP($B2129,SOCS_box_taxonomy!$B$2:$Z$948,14,0)</f>
        <v xml:space="preserve"> Laurasiatheria</v>
      </c>
      <c r="R2129" t="str">
        <f>VLOOKUP($B2129,SOCS_box_taxonomy!$B$2:$Z$948,15,0)</f>
        <v xml:space="preserve"> Cetartiodactyla</v>
      </c>
      <c r="S2129" t="str">
        <f>VLOOKUP($B2129,SOCS_box_taxonomy!$B$2:$Z$948,16,0)</f>
        <v xml:space="preserve"> Suina</v>
      </c>
      <c r="T2129" t="str">
        <f>VLOOKUP($B2129,SOCS_box_taxonomy!$B$2:$Z$948,17,0)</f>
        <v xml:space="preserve"> Suidae</v>
      </c>
      <c r="U2129" t="str">
        <f>VLOOKUP($B2129,SOCS_box_taxonomy!$B$2:$Z$948,18,0)</f>
        <v>Sus.</v>
      </c>
      <c r="V2129">
        <f>VLOOKUP($B2129,SOCS_box_taxonomy!$B$2:$Z$948,19,0)</f>
        <v>0</v>
      </c>
      <c r="W2129">
        <f>VLOOKUP($B2129,SOCS_box_taxonomy!$B$2:$Z$948,20,0)</f>
        <v>0</v>
      </c>
      <c r="X2129">
        <f>VLOOKUP($B2129,SOCS_box_taxonomy!$B$2:$Z$948,21,0)</f>
        <v>0</v>
      </c>
      <c r="Y2129">
        <f>VLOOKUP($B2129,SOCS_box_taxonomy!$B$2:$Z$948,22,0)</f>
        <v>0</v>
      </c>
    </row>
    <row r="2130" spans="1:26">
      <c r="A2130" t="s">
        <v>920</v>
      </c>
      <c r="B2130" t="s">
        <v>1973</v>
      </c>
      <c r="C2130">
        <v>421</v>
      </c>
      <c r="D2130" t="s">
        <v>1266</v>
      </c>
      <c r="E2130">
        <v>246</v>
      </c>
      <c r="F2130">
        <v>284</v>
      </c>
      <c r="G2130">
        <v>121734</v>
      </c>
      <c r="H2130" t="s">
        <v>1267</v>
      </c>
      <c r="I2130" t="str">
        <f>VLOOKUP($B2130,SOCS_box_taxonomy!$B$2:$Z$948,6,0)</f>
        <v>Eukaryota</v>
      </c>
      <c r="J2130" t="str">
        <f>VLOOKUP($B2130,SOCS_box_taxonomy!$B$2:$Z$948,7,0)</f>
        <v xml:space="preserve"> Metazoa</v>
      </c>
      <c r="K2130" t="str">
        <f>VLOOKUP($B2130,SOCS_box_taxonomy!$B$2:$Z$948,8,0)</f>
        <v xml:space="preserve"> Chordata</v>
      </c>
      <c r="L2130" t="str">
        <f>VLOOKUP($B2130,SOCS_box_taxonomy!$B$2:$Z$948,9,0)</f>
        <v xml:space="preserve"> Craniata</v>
      </c>
      <c r="M2130" t="str">
        <f>VLOOKUP($B2130,SOCS_box_taxonomy!$B$2:$Z$948,10,0)</f>
        <v xml:space="preserve"> Vertebrata</v>
      </c>
      <c r="N2130" t="str">
        <f>VLOOKUP($B2130,SOCS_box_taxonomy!$B$2:$Z$948,11,0)</f>
        <v xml:space="preserve"> Euteleostomi</v>
      </c>
      <c r="O2130" t="str">
        <f>VLOOKUP($B2130,SOCS_box_taxonomy!$B$2:$Z$948,12,0)</f>
        <v>Mammalia</v>
      </c>
      <c r="P2130" t="str">
        <f>VLOOKUP($B2130,SOCS_box_taxonomy!$B$2:$Z$948,13,0)</f>
        <v xml:space="preserve"> Eutheria</v>
      </c>
      <c r="Q2130" t="str">
        <f>VLOOKUP($B2130,SOCS_box_taxonomy!$B$2:$Z$948,14,0)</f>
        <v xml:space="preserve"> Laurasiatheria</v>
      </c>
      <c r="R2130" t="str">
        <f>VLOOKUP($B2130,SOCS_box_taxonomy!$B$2:$Z$948,15,0)</f>
        <v xml:space="preserve"> Cetartiodactyla</v>
      </c>
      <c r="S2130" t="str">
        <f>VLOOKUP($B2130,SOCS_box_taxonomy!$B$2:$Z$948,16,0)</f>
        <v xml:space="preserve"> Suina</v>
      </c>
      <c r="T2130" t="str">
        <f>VLOOKUP($B2130,SOCS_box_taxonomy!$B$2:$Z$948,17,0)</f>
        <v xml:space="preserve"> Suidae</v>
      </c>
      <c r="U2130" t="str">
        <f>VLOOKUP($B2130,SOCS_box_taxonomy!$B$2:$Z$948,18,0)</f>
        <v>Sus.</v>
      </c>
      <c r="V2130">
        <f>VLOOKUP($B2130,SOCS_box_taxonomy!$B$2:$Z$948,19,0)</f>
        <v>0</v>
      </c>
      <c r="W2130">
        <f>VLOOKUP($B2130,SOCS_box_taxonomy!$B$2:$Z$948,20,0)</f>
        <v>0</v>
      </c>
      <c r="X2130">
        <f>VLOOKUP($B2130,SOCS_box_taxonomy!$B$2:$Z$948,21,0)</f>
        <v>0</v>
      </c>
      <c r="Y2130">
        <f>VLOOKUP($B2130,SOCS_box_taxonomy!$B$2:$Z$948,22,0)</f>
        <v>0</v>
      </c>
    </row>
    <row r="2131" spans="1:26">
      <c r="A2131" t="s">
        <v>920</v>
      </c>
      <c r="B2131" t="s">
        <v>1973</v>
      </c>
      <c r="C2131">
        <v>421</v>
      </c>
      <c r="D2131" t="s">
        <v>1266</v>
      </c>
      <c r="E2131">
        <v>301</v>
      </c>
      <c r="F2131">
        <v>339</v>
      </c>
      <c r="G2131">
        <v>121734</v>
      </c>
      <c r="H2131" t="s">
        <v>1267</v>
      </c>
      <c r="I2131" t="str">
        <f>VLOOKUP($B2131,SOCS_box_taxonomy!$B$2:$Z$948,6,0)</f>
        <v>Eukaryota</v>
      </c>
      <c r="J2131" t="str">
        <f>VLOOKUP($B2131,SOCS_box_taxonomy!$B$2:$Z$948,7,0)</f>
        <v xml:space="preserve"> Metazoa</v>
      </c>
      <c r="K2131" t="str">
        <f>VLOOKUP($B2131,SOCS_box_taxonomy!$B$2:$Z$948,8,0)</f>
        <v xml:space="preserve"> Chordata</v>
      </c>
      <c r="L2131" t="str">
        <f>VLOOKUP($B2131,SOCS_box_taxonomy!$B$2:$Z$948,9,0)</f>
        <v xml:space="preserve"> Craniata</v>
      </c>
      <c r="M2131" t="str">
        <f>VLOOKUP($B2131,SOCS_box_taxonomy!$B$2:$Z$948,10,0)</f>
        <v xml:space="preserve"> Vertebrata</v>
      </c>
      <c r="N2131" t="str">
        <f>VLOOKUP($B2131,SOCS_box_taxonomy!$B$2:$Z$948,11,0)</f>
        <v xml:space="preserve"> Euteleostomi</v>
      </c>
      <c r="O2131" t="str">
        <f>VLOOKUP($B2131,SOCS_box_taxonomy!$B$2:$Z$948,12,0)</f>
        <v>Mammalia</v>
      </c>
      <c r="P2131" t="str">
        <f>VLOOKUP($B2131,SOCS_box_taxonomy!$B$2:$Z$948,13,0)</f>
        <v xml:space="preserve"> Eutheria</v>
      </c>
      <c r="Q2131" t="str">
        <f>VLOOKUP($B2131,SOCS_box_taxonomy!$B$2:$Z$948,14,0)</f>
        <v xml:space="preserve"> Laurasiatheria</v>
      </c>
      <c r="R2131" t="str">
        <f>VLOOKUP($B2131,SOCS_box_taxonomy!$B$2:$Z$948,15,0)</f>
        <v xml:space="preserve"> Cetartiodactyla</v>
      </c>
      <c r="S2131" t="str">
        <f>VLOOKUP($B2131,SOCS_box_taxonomy!$B$2:$Z$948,16,0)</f>
        <v xml:space="preserve"> Suina</v>
      </c>
      <c r="T2131" t="str">
        <f>VLOOKUP($B2131,SOCS_box_taxonomy!$B$2:$Z$948,17,0)</f>
        <v xml:space="preserve"> Suidae</v>
      </c>
      <c r="U2131" t="str">
        <f>VLOOKUP($B2131,SOCS_box_taxonomy!$B$2:$Z$948,18,0)</f>
        <v>Sus.</v>
      </c>
      <c r="V2131">
        <f>VLOOKUP($B2131,SOCS_box_taxonomy!$B$2:$Z$948,19,0)</f>
        <v>0</v>
      </c>
      <c r="W2131">
        <f>VLOOKUP($B2131,SOCS_box_taxonomy!$B$2:$Z$948,20,0)</f>
        <v>0</v>
      </c>
      <c r="X2131">
        <f>VLOOKUP($B2131,SOCS_box_taxonomy!$B$2:$Z$948,21,0)</f>
        <v>0</v>
      </c>
      <c r="Y2131">
        <f>VLOOKUP($B2131,SOCS_box_taxonomy!$B$2:$Z$948,22,0)</f>
        <v>0</v>
      </c>
    </row>
    <row r="2132" spans="1:26">
      <c r="A2132" t="s">
        <v>920</v>
      </c>
      <c r="B2132" t="s">
        <v>1973</v>
      </c>
      <c r="C2132">
        <v>421</v>
      </c>
      <c r="D2132" t="s">
        <v>1266</v>
      </c>
      <c r="E2132">
        <v>352</v>
      </c>
      <c r="F2132">
        <v>379</v>
      </c>
      <c r="G2132">
        <v>121734</v>
      </c>
      <c r="H2132" t="s">
        <v>1267</v>
      </c>
      <c r="I2132" t="str">
        <f>VLOOKUP($B2132,SOCS_box_taxonomy!$B$2:$Z$948,6,0)</f>
        <v>Eukaryota</v>
      </c>
      <c r="J2132" t="str">
        <f>VLOOKUP($B2132,SOCS_box_taxonomy!$B$2:$Z$948,7,0)</f>
        <v xml:space="preserve"> Metazoa</v>
      </c>
      <c r="K2132" t="str">
        <f>VLOOKUP($B2132,SOCS_box_taxonomy!$B$2:$Z$948,8,0)</f>
        <v xml:space="preserve"> Chordata</v>
      </c>
      <c r="L2132" t="str">
        <f>VLOOKUP($B2132,SOCS_box_taxonomy!$B$2:$Z$948,9,0)</f>
        <v xml:space="preserve"> Craniata</v>
      </c>
      <c r="M2132" t="str">
        <f>VLOOKUP($B2132,SOCS_box_taxonomy!$B$2:$Z$948,10,0)</f>
        <v xml:space="preserve"> Vertebrata</v>
      </c>
      <c r="N2132" t="str">
        <f>VLOOKUP($B2132,SOCS_box_taxonomy!$B$2:$Z$948,11,0)</f>
        <v xml:space="preserve"> Euteleostomi</v>
      </c>
      <c r="O2132" t="str">
        <f>VLOOKUP($B2132,SOCS_box_taxonomy!$B$2:$Z$948,12,0)</f>
        <v>Mammalia</v>
      </c>
      <c r="P2132" t="str">
        <f>VLOOKUP($B2132,SOCS_box_taxonomy!$B$2:$Z$948,13,0)</f>
        <v xml:space="preserve"> Eutheria</v>
      </c>
      <c r="Q2132" t="str">
        <f>VLOOKUP($B2132,SOCS_box_taxonomy!$B$2:$Z$948,14,0)</f>
        <v xml:space="preserve"> Laurasiatheria</v>
      </c>
      <c r="R2132" t="str">
        <f>VLOOKUP($B2132,SOCS_box_taxonomy!$B$2:$Z$948,15,0)</f>
        <v xml:space="preserve"> Cetartiodactyla</v>
      </c>
      <c r="S2132" t="str">
        <f>VLOOKUP($B2132,SOCS_box_taxonomy!$B$2:$Z$948,16,0)</f>
        <v xml:space="preserve"> Suina</v>
      </c>
      <c r="T2132" t="str">
        <f>VLOOKUP($B2132,SOCS_box_taxonomy!$B$2:$Z$948,17,0)</f>
        <v xml:space="preserve"> Suidae</v>
      </c>
      <c r="U2132" t="str">
        <f>VLOOKUP($B2132,SOCS_box_taxonomy!$B$2:$Z$948,18,0)</f>
        <v>Sus.</v>
      </c>
      <c r="V2132">
        <f>VLOOKUP($B2132,SOCS_box_taxonomy!$B$2:$Z$948,19,0)</f>
        <v>0</v>
      </c>
      <c r="W2132">
        <f>VLOOKUP($B2132,SOCS_box_taxonomy!$B$2:$Z$948,20,0)</f>
        <v>0</v>
      </c>
      <c r="X2132">
        <f>VLOOKUP($B2132,SOCS_box_taxonomy!$B$2:$Z$948,21,0)</f>
        <v>0</v>
      </c>
      <c r="Y2132">
        <f>VLOOKUP($B2132,SOCS_box_taxonomy!$B$2:$Z$948,22,0)</f>
        <v>0</v>
      </c>
    </row>
    <row r="2133" spans="1:26">
      <c r="A2133" t="s">
        <v>921</v>
      </c>
      <c r="B2133" t="s">
        <v>1974</v>
      </c>
      <c r="C2133">
        <v>404</v>
      </c>
      <c r="D2133" t="s">
        <v>21</v>
      </c>
      <c r="E2133">
        <v>366</v>
      </c>
      <c r="F2133">
        <v>402</v>
      </c>
      <c r="G2133">
        <v>1016</v>
      </c>
      <c r="H2133" t="s">
        <v>1265</v>
      </c>
      <c r="I2133" t="str">
        <f>VLOOKUP($B2133,SOCS_box_taxonomy!$B$2:$Z$948,6,0)</f>
        <v>Eukaryota</v>
      </c>
      <c r="J2133" t="str">
        <f>VLOOKUP($B2133,SOCS_box_taxonomy!$B$2:$Z$948,7,0)</f>
        <v xml:space="preserve"> Metazoa</v>
      </c>
      <c r="K2133" t="str">
        <f>VLOOKUP($B2133,SOCS_box_taxonomy!$B$2:$Z$948,8,0)</f>
        <v xml:space="preserve"> Chordata</v>
      </c>
      <c r="L2133" t="str">
        <f>VLOOKUP($B2133,SOCS_box_taxonomy!$B$2:$Z$948,9,0)</f>
        <v xml:space="preserve"> Craniata</v>
      </c>
      <c r="M2133" t="str">
        <f>VLOOKUP($B2133,SOCS_box_taxonomy!$B$2:$Z$948,10,0)</f>
        <v xml:space="preserve"> Vertebrata</v>
      </c>
      <c r="N2133" t="str">
        <f>VLOOKUP($B2133,SOCS_box_taxonomy!$B$2:$Z$948,11,0)</f>
        <v xml:space="preserve"> Euteleostomi</v>
      </c>
      <c r="O2133" t="str">
        <f>VLOOKUP($B2133,SOCS_box_taxonomy!$B$2:$Z$948,12,0)</f>
        <v>Mammalia</v>
      </c>
      <c r="P2133" t="str">
        <f>VLOOKUP($B2133,SOCS_box_taxonomy!$B$2:$Z$948,13,0)</f>
        <v xml:space="preserve"> Eutheria</v>
      </c>
      <c r="Q2133" t="str">
        <f>VLOOKUP($B2133,SOCS_box_taxonomy!$B$2:$Z$948,14,0)</f>
        <v xml:space="preserve"> Laurasiatheria</v>
      </c>
      <c r="R2133" t="str">
        <f>VLOOKUP($B2133,SOCS_box_taxonomy!$B$2:$Z$948,15,0)</f>
        <v xml:space="preserve"> Cetartiodactyla</v>
      </c>
      <c r="S2133" t="str">
        <f>VLOOKUP($B2133,SOCS_box_taxonomy!$B$2:$Z$948,16,0)</f>
        <v xml:space="preserve"> Suina</v>
      </c>
      <c r="T2133" t="str">
        <f>VLOOKUP($B2133,SOCS_box_taxonomy!$B$2:$Z$948,17,0)</f>
        <v xml:space="preserve"> Suidae</v>
      </c>
      <c r="U2133" t="str">
        <f>VLOOKUP($B2133,SOCS_box_taxonomy!$B$2:$Z$948,18,0)</f>
        <v>Sus.</v>
      </c>
      <c r="V2133">
        <f>VLOOKUP($B2133,SOCS_box_taxonomy!$B$2:$Z$948,19,0)</f>
        <v>0</v>
      </c>
      <c r="W2133">
        <f>VLOOKUP($B2133,SOCS_box_taxonomy!$B$2:$Z$948,20,0)</f>
        <v>0</v>
      </c>
      <c r="X2133">
        <f>VLOOKUP($B2133,SOCS_box_taxonomy!$B$2:$Z$948,21,0)</f>
        <v>0</v>
      </c>
      <c r="Y2133">
        <f>VLOOKUP($B2133,SOCS_box_taxonomy!$B$2:$Z$948,22,0)</f>
        <v>0</v>
      </c>
      <c r="Z2133">
        <f>$F2133-$E2133+1</f>
        <v>37</v>
      </c>
    </row>
    <row r="2134" spans="1:26">
      <c r="A2134" t="s">
        <v>921</v>
      </c>
      <c r="B2134" t="s">
        <v>1974</v>
      </c>
      <c r="C2134">
        <v>404</v>
      </c>
      <c r="D2134" t="s">
        <v>1266</v>
      </c>
      <c r="E2134">
        <v>143</v>
      </c>
      <c r="F2134">
        <v>182</v>
      </c>
      <c r="G2134">
        <v>121734</v>
      </c>
      <c r="H2134" t="s">
        <v>1267</v>
      </c>
      <c r="I2134" t="str">
        <f>VLOOKUP($B2134,SOCS_box_taxonomy!$B$2:$Z$948,6,0)</f>
        <v>Eukaryota</v>
      </c>
      <c r="J2134" t="str">
        <f>VLOOKUP($B2134,SOCS_box_taxonomy!$B$2:$Z$948,7,0)</f>
        <v xml:space="preserve"> Metazoa</v>
      </c>
      <c r="K2134" t="str">
        <f>VLOOKUP($B2134,SOCS_box_taxonomy!$B$2:$Z$948,8,0)</f>
        <v xml:space="preserve"> Chordata</v>
      </c>
      <c r="L2134" t="str">
        <f>VLOOKUP($B2134,SOCS_box_taxonomy!$B$2:$Z$948,9,0)</f>
        <v xml:space="preserve"> Craniata</v>
      </c>
      <c r="M2134" t="str">
        <f>VLOOKUP($B2134,SOCS_box_taxonomy!$B$2:$Z$948,10,0)</f>
        <v xml:space="preserve"> Vertebrata</v>
      </c>
      <c r="N2134" t="str">
        <f>VLOOKUP($B2134,SOCS_box_taxonomy!$B$2:$Z$948,11,0)</f>
        <v xml:space="preserve"> Euteleostomi</v>
      </c>
      <c r="O2134" t="str">
        <f>VLOOKUP($B2134,SOCS_box_taxonomy!$B$2:$Z$948,12,0)</f>
        <v>Mammalia</v>
      </c>
      <c r="P2134" t="str">
        <f>VLOOKUP($B2134,SOCS_box_taxonomy!$B$2:$Z$948,13,0)</f>
        <v xml:space="preserve"> Eutheria</v>
      </c>
      <c r="Q2134" t="str">
        <f>VLOOKUP($B2134,SOCS_box_taxonomy!$B$2:$Z$948,14,0)</f>
        <v xml:space="preserve"> Laurasiatheria</v>
      </c>
      <c r="R2134" t="str">
        <f>VLOOKUP($B2134,SOCS_box_taxonomy!$B$2:$Z$948,15,0)</f>
        <v xml:space="preserve"> Cetartiodactyla</v>
      </c>
      <c r="S2134" t="str">
        <f>VLOOKUP($B2134,SOCS_box_taxonomy!$B$2:$Z$948,16,0)</f>
        <v xml:space="preserve"> Suina</v>
      </c>
      <c r="T2134" t="str">
        <f>VLOOKUP($B2134,SOCS_box_taxonomy!$B$2:$Z$948,17,0)</f>
        <v xml:space="preserve"> Suidae</v>
      </c>
      <c r="U2134" t="str">
        <f>VLOOKUP($B2134,SOCS_box_taxonomy!$B$2:$Z$948,18,0)</f>
        <v>Sus.</v>
      </c>
      <c r="V2134">
        <f>VLOOKUP($B2134,SOCS_box_taxonomy!$B$2:$Z$948,19,0)</f>
        <v>0</v>
      </c>
      <c r="W2134">
        <f>VLOOKUP($B2134,SOCS_box_taxonomy!$B$2:$Z$948,20,0)</f>
        <v>0</v>
      </c>
      <c r="X2134">
        <f>VLOOKUP($B2134,SOCS_box_taxonomy!$B$2:$Z$948,21,0)</f>
        <v>0</v>
      </c>
      <c r="Y2134">
        <f>VLOOKUP($B2134,SOCS_box_taxonomy!$B$2:$Z$948,22,0)</f>
        <v>0</v>
      </c>
    </row>
    <row r="2135" spans="1:26">
      <c r="A2135" t="s">
        <v>921</v>
      </c>
      <c r="B2135" t="s">
        <v>1974</v>
      </c>
      <c r="C2135">
        <v>404</v>
      </c>
      <c r="D2135" t="s">
        <v>1266</v>
      </c>
      <c r="E2135">
        <v>187</v>
      </c>
      <c r="F2135">
        <v>225</v>
      </c>
      <c r="G2135">
        <v>121734</v>
      </c>
      <c r="H2135" t="s">
        <v>1267</v>
      </c>
      <c r="I2135" t="str">
        <f>VLOOKUP($B2135,SOCS_box_taxonomy!$B$2:$Z$948,6,0)</f>
        <v>Eukaryota</v>
      </c>
      <c r="J2135" t="str">
        <f>VLOOKUP($B2135,SOCS_box_taxonomy!$B$2:$Z$948,7,0)</f>
        <v xml:space="preserve"> Metazoa</v>
      </c>
      <c r="K2135" t="str">
        <f>VLOOKUP($B2135,SOCS_box_taxonomy!$B$2:$Z$948,8,0)</f>
        <v xml:space="preserve"> Chordata</v>
      </c>
      <c r="L2135" t="str">
        <f>VLOOKUP($B2135,SOCS_box_taxonomy!$B$2:$Z$948,9,0)</f>
        <v xml:space="preserve"> Craniata</v>
      </c>
      <c r="M2135" t="str">
        <f>VLOOKUP($B2135,SOCS_box_taxonomy!$B$2:$Z$948,10,0)</f>
        <v xml:space="preserve"> Vertebrata</v>
      </c>
      <c r="N2135" t="str">
        <f>VLOOKUP($B2135,SOCS_box_taxonomy!$B$2:$Z$948,11,0)</f>
        <v xml:space="preserve"> Euteleostomi</v>
      </c>
      <c r="O2135" t="str">
        <f>VLOOKUP($B2135,SOCS_box_taxonomy!$B$2:$Z$948,12,0)</f>
        <v>Mammalia</v>
      </c>
      <c r="P2135" t="str">
        <f>VLOOKUP($B2135,SOCS_box_taxonomy!$B$2:$Z$948,13,0)</f>
        <v xml:space="preserve"> Eutheria</v>
      </c>
      <c r="Q2135" t="str">
        <f>VLOOKUP($B2135,SOCS_box_taxonomy!$B$2:$Z$948,14,0)</f>
        <v xml:space="preserve"> Laurasiatheria</v>
      </c>
      <c r="R2135" t="str">
        <f>VLOOKUP($B2135,SOCS_box_taxonomy!$B$2:$Z$948,15,0)</f>
        <v xml:space="preserve"> Cetartiodactyla</v>
      </c>
      <c r="S2135" t="str">
        <f>VLOOKUP($B2135,SOCS_box_taxonomy!$B$2:$Z$948,16,0)</f>
        <v xml:space="preserve"> Suina</v>
      </c>
      <c r="T2135" t="str">
        <f>VLOOKUP($B2135,SOCS_box_taxonomy!$B$2:$Z$948,17,0)</f>
        <v xml:space="preserve"> Suidae</v>
      </c>
      <c r="U2135" t="str">
        <f>VLOOKUP($B2135,SOCS_box_taxonomy!$B$2:$Z$948,18,0)</f>
        <v>Sus.</v>
      </c>
      <c r="V2135">
        <f>VLOOKUP($B2135,SOCS_box_taxonomy!$B$2:$Z$948,19,0)</f>
        <v>0</v>
      </c>
      <c r="W2135">
        <f>VLOOKUP($B2135,SOCS_box_taxonomy!$B$2:$Z$948,20,0)</f>
        <v>0</v>
      </c>
      <c r="X2135">
        <f>VLOOKUP($B2135,SOCS_box_taxonomy!$B$2:$Z$948,21,0)</f>
        <v>0</v>
      </c>
      <c r="Y2135">
        <f>VLOOKUP($B2135,SOCS_box_taxonomy!$B$2:$Z$948,22,0)</f>
        <v>0</v>
      </c>
    </row>
    <row r="2136" spans="1:26">
      <c r="A2136" t="s">
        <v>921</v>
      </c>
      <c r="B2136" t="s">
        <v>1974</v>
      </c>
      <c r="C2136">
        <v>404</v>
      </c>
      <c r="D2136" t="s">
        <v>1266</v>
      </c>
      <c r="E2136">
        <v>229</v>
      </c>
      <c r="F2136">
        <v>267</v>
      </c>
      <c r="G2136">
        <v>121734</v>
      </c>
      <c r="H2136" t="s">
        <v>1267</v>
      </c>
      <c r="I2136" t="str">
        <f>VLOOKUP($B2136,SOCS_box_taxonomy!$B$2:$Z$948,6,0)</f>
        <v>Eukaryota</v>
      </c>
      <c r="J2136" t="str">
        <f>VLOOKUP($B2136,SOCS_box_taxonomy!$B$2:$Z$948,7,0)</f>
        <v xml:space="preserve"> Metazoa</v>
      </c>
      <c r="K2136" t="str">
        <f>VLOOKUP($B2136,SOCS_box_taxonomy!$B$2:$Z$948,8,0)</f>
        <v xml:space="preserve"> Chordata</v>
      </c>
      <c r="L2136" t="str">
        <f>VLOOKUP($B2136,SOCS_box_taxonomy!$B$2:$Z$948,9,0)</f>
        <v xml:space="preserve"> Craniata</v>
      </c>
      <c r="M2136" t="str">
        <f>VLOOKUP($B2136,SOCS_box_taxonomy!$B$2:$Z$948,10,0)</f>
        <v xml:space="preserve"> Vertebrata</v>
      </c>
      <c r="N2136" t="str">
        <f>VLOOKUP($B2136,SOCS_box_taxonomy!$B$2:$Z$948,11,0)</f>
        <v xml:space="preserve"> Euteleostomi</v>
      </c>
      <c r="O2136" t="str">
        <f>VLOOKUP($B2136,SOCS_box_taxonomy!$B$2:$Z$948,12,0)</f>
        <v>Mammalia</v>
      </c>
      <c r="P2136" t="str">
        <f>VLOOKUP($B2136,SOCS_box_taxonomy!$B$2:$Z$948,13,0)</f>
        <v xml:space="preserve"> Eutheria</v>
      </c>
      <c r="Q2136" t="str">
        <f>VLOOKUP($B2136,SOCS_box_taxonomy!$B$2:$Z$948,14,0)</f>
        <v xml:space="preserve"> Laurasiatheria</v>
      </c>
      <c r="R2136" t="str">
        <f>VLOOKUP($B2136,SOCS_box_taxonomy!$B$2:$Z$948,15,0)</f>
        <v xml:space="preserve"> Cetartiodactyla</v>
      </c>
      <c r="S2136" t="str">
        <f>VLOOKUP($B2136,SOCS_box_taxonomy!$B$2:$Z$948,16,0)</f>
        <v xml:space="preserve"> Suina</v>
      </c>
      <c r="T2136" t="str">
        <f>VLOOKUP($B2136,SOCS_box_taxonomy!$B$2:$Z$948,17,0)</f>
        <v xml:space="preserve"> Suidae</v>
      </c>
      <c r="U2136" t="str">
        <f>VLOOKUP($B2136,SOCS_box_taxonomy!$B$2:$Z$948,18,0)</f>
        <v>Sus.</v>
      </c>
      <c r="V2136">
        <f>VLOOKUP($B2136,SOCS_box_taxonomy!$B$2:$Z$948,19,0)</f>
        <v>0</v>
      </c>
      <c r="W2136">
        <f>VLOOKUP($B2136,SOCS_box_taxonomy!$B$2:$Z$948,20,0)</f>
        <v>0</v>
      </c>
      <c r="X2136">
        <f>VLOOKUP($B2136,SOCS_box_taxonomy!$B$2:$Z$948,21,0)</f>
        <v>0</v>
      </c>
      <c r="Y2136">
        <f>VLOOKUP($B2136,SOCS_box_taxonomy!$B$2:$Z$948,22,0)</f>
        <v>0</v>
      </c>
    </row>
    <row r="2137" spans="1:26">
      <c r="A2137" t="s">
        <v>921</v>
      </c>
      <c r="B2137" t="s">
        <v>1974</v>
      </c>
      <c r="C2137">
        <v>404</v>
      </c>
      <c r="D2137" t="s">
        <v>1266</v>
      </c>
      <c r="E2137">
        <v>287</v>
      </c>
      <c r="F2137">
        <v>321</v>
      </c>
      <c r="G2137">
        <v>121734</v>
      </c>
      <c r="H2137" t="s">
        <v>1267</v>
      </c>
      <c r="I2137" t="str">
        <f>VLOOKUP($B2137,SOCS_box_taxonomy!$B$2:$Z$948,6,0)</f>
        <v>Eukaryota</v>
      </c>
      <c r="J2137" t="str">
        <f>VLOOKUP($B2137,SOCS_box_taxonomy!$B$2:$Z$948,7,0)</f>
        <v xml:space="preserve"> Metazoa</v>
      </c>
      <c r="K2137" t="str">
        <f>VLOOKUP($B2137,SOCS_box_taxonomy!$B$2:$Z$948,8,0)</f>
        <v xml:space="preserve"> Chordata</v>
      </c>
      <c r="L2137" t="str">
        <f>VLOOKUP($B2137,SOCS_box_taxonomy!$B$2:$Z$948,9,0)</f>
        <v xml:space="preserve"> Craniata</v>
      </c>
      <c r="M2137" t="str">
        <f>VLOOKUP($B2137,SOCS_box_taxonomy!$B$2:$Z$948,10,0)</f>
        <v xml:space="preserve"> Vertebrata</v>
      </c>
      <c r="N2137" t="str">
        <f>VLOOKUP($B2137,SOCS_box_taxonomy!$B$2:$Z$948,11,0)</f>
        <v xml:space="preserve"> Euteleostomi</v>
      </c>
      <c r="O2137" t="str">
        <f>VLOOKUP($B2137,SOCS_box_taxonomy!$B$2:$Z$948,12,0)</f>
        <v>Mammalia</v>
      </c>
      <c r="P2137" t="str">
        <f>VLOOKUP($B2137,SOCS_box_taxonomy!$B$2:$Z$948,13,0)</f>
        <v xml:space="preserve"> Eutheria</v>
      </c>
      <c r="Q2137" t="str">
        <f>VLOOKUP($B2137,SOCS_box_taxonomy!$B$2:$Z$948,14,0)</f>
        <v xml:space="preserve"> Laurasiatheria</v>
      </c>
      <c r="R2137" t="str">
        <f>VLOOKUP($B2137,SOCS_box_taxonomy!$B$2:$Z$948,15,0)</f>
        <v xml:space="preserve"> Cetartiodactyla</v>
      </c>
      <c r="S2137" t="str">
        <f>VLOOKUP($B2137,SOCS_box_taxonomy!$B$2:$Z$948,16,0)</f>
        <v xml:space="preserve"> Suina</v>
      </c>
      <c r="T2137" t="str">
        <f>VLOOKUP($B2137,SOCS_box_taxonomy!$B$2:$Z$948,17,0)</f>
        <v xml:space="preserve"> Suidae</v>
      </c>
      <c r="U2137" t="str">
        <f>VLOOKUP($B2137,SOCS_box_taxonomy!$B$2:$Z$948,18,0)</f>
        <v>Sus.</v>
      </c>
      <c r="V2137">
        <f>VLOOKUP($B2137,SOCS_box_taxonomy!$B$2:$Z$948,19,0)</f>
        <v>0</v>
      </c>
      <c r="W2137">
        <f>VLOOKUP($B2137,SOCS_box_taxonomy!$B$2:$Z$948,20,0)</f>
        <v>0</v>
      </c>
      <c r="X2137">
        <f>VLOOKUP($B2137,SOCS_box_taxonomy!$B$2:$Z$948,21,0)</f>
        <v>0</v>
      </c>
      <c r="Y2137">
        <f>VLOOKUP($B2137,SOCS_box_taxonomy!$B$2:$Z$948,22,0)</f>
        <v>0</v>
      </c>
    </row>
    <row r="2138" spans="1:26">
      <c r="A2138" t="s">
        <v>921</v>
      </c>
      <c r="B2138" t="s">
        <v>1974</v>
      </c>
      <c r="C2138">
        <v>404</v>
      </c>
      <c r="D2138" t="s">
        <v>1266</v>
      </c>
      <c r="E2138">
        <v>337</v>
      </c>
      <c r="F2138">
        <v>361</v>
      </c>
      <c r="G2138">
        <v>121734</v>
      </c>
      <c r="H2138" t="s">
        <v>1267</v>
      </c>
      <c r="I2138" t="str">
        <f>VLOOKUP($B2138,SOCS_box_taxonomy!$B$2:$Z$948,6,0)</f>
        <v>Eukaryota</v>
      </c>
      <c r="J2138" t="str">
        <f>VLOOKUP($B2138,SOCS_box_taxonomy!$B$2:$Z$948,7,0)</f>
        <v xml:space="preserve"> Metazoa</v>
      </c>
      <c r="K2138" t="str">
        <f>VLOOKUP($B2138,SOCS_box_taxonomy!$B$2:$Z$948,8,0)</f>
        <v xml:space="preserve"> Chordata</v>
      </c>
      <c r="L2138" t="str">
        <f>VLOOKUP($B2138,SOCS_box_taxonomy!$B$2:$Z$948,9,0)</f>
        <v xml:space="preserve"> Craniata</v>
      </c>
      <c r="M2138" t="str">
        <f>VLOOKUP($B2138,SOCS_box_taxonomy!$B$2:$Z$948,10,0)</f>
        <v xml:space="preserve"> Vertebrata</v>
      </c>
      <c r="N2138" t="str">
        <f>VLOOKUP($B2138,SOCS_box_taxonomy!$B$2:$Z$948,11,0)</f>
        <v xml:space="preserve"> Euteleostomi</v>
      </c>
      <c r="O2138" t="str">
        <f>VLOOKUP($B2138,SOCS_box_taxonomy!$B$2:$Z$948,12,0)</f>
        <v>Mammalia</v>
      </c>
      <c r="P2138" t="str">
        <f>VLOOKUP($B2138,SOCS_box_taxonomy!$B$2:$Z$948,13,0)</f>
        <v xml:space="preserve"> Eutheria</v>
      </c>
      <c r="Q2138" t="str">
        <f>VLOOKUP($B2138,SOCS_box_taxonomy!$B$2:$Z$948,14,0)</f>
        <v xml:space="preserve"> Laurasiatheria</v>
      </c>
      <c r="R2138" t="str">
        <f>VLOOKUP($B2138,SOCS_box_taxonomy!$B$2:$Z$948,15,0)</f>
        <v xml:space="preserve"> Cetartiodactyla</v>
      </c>
      <c r="S2138" t="str">
        <f>VLOOKUP($B2138,SOCS_box_taxonomy!$B$2:$Z$948,16,0)</f>
        <v xml:space="preserve"> Suina</v>
      </c>
      <c r="T2138" t="str">
        <f>VLOOKUP($B2138,SOCS_box_taxonomy!$B$2:$Z$948,17,0)</f>
        <v xml:space="preserve"> Suidae</v>
      </c>
      <c r="U2138" t="str">
        <f>VLOOKUP($B2138,SOCS_box_taxonomy!$B$2:$Z$948,18,0)</f>
        <v>Sus.</v>
      </c>
      <c r="V2138">
        <f>VLOOKUP($B2138,SOCS_box_taxonomy!$B$2:$Z$948,19,0)</f>
        <v>0</v>
      </c>
      <c r="W2138">
        <f>VLOOKUP($B2138,SOCS_box_taxonomy!$B$2:$Z$948,20,0)</f>
        <v>0</v>
      </c>
      <c r="X2138">
        <f>VLOOKUP($B2138,SOCS_box_taxonomy!$B$2:$Z$948,21,0)</f>
        <v>0</v>
      </c>
      <c r="Y2138">
        <f>VLOOKUP($B2138,SOCS_box_taxonomy!$B$2:$Z$948,22,0)</f>
        <v>0</v>
      </c>
    </row>
    <row r="2139" spans="1:26">
      <c r="A2139" t="s">
        <v>921</v>
      </c>
      <c r="B2139" t="s">
        <v>1974</v>
      </c>
      <c r="C2139">
        <v>404</v>
      </c>
      <c r="D2139" t="s">
        <v>1266</v>
      </c>
      <c r="E2139">
        <v>83</v>
      </c>
      <c r="F2139">
        <v>139</v>
      </c>
      <c r="G2139">
        <v>121734</v>
      </c>
      <c r="H2139" t="s">
        <v>1267</v>
      </c>
      <c r="I2139" t="str">
        <f>VLOOKUP($B2139,SOCS_box_taxonomy!$B$2:$Z$948,6,0)</f>
        <v>Eukaryota</v>
      </c>
      <c r="J2139" t="str">
        <f>VLOOKUP($B2139,SOCS_box_taxonomy!$B$2:$Z$948,7,0)</f>
        <v xml:space="preserve"> Metazoa</v>
      </c>
      <c r="K2139" t="str">
        <f>VLOOKUP($B2139,SOCS_box_taxonomy!$B$2:$Z$948,8,0)</f>
        <v xml:space="preserve"> Chordata</v>
      </c>
      <c r="L2139" t="str">
        <f>VLOOKUP($B2139,SOCS_box_taxonomy!$B$2:$Z$948,9,0)</f>
        <v xml:space="preserve"> Craniata</v>
      </c>
      <c r="M2139" t="str">
        <f>VLOOKUP($B2139,SOCS_box_taxonomy!$B$2:$Z$948,10,0)</f>
        <v xml:space="preserve"> Vertebrata</v>
      </c>
      <c r="N2139" t="str">
        <f>VLOOKUP($B2139,SOCS_box_taxonomy!$B$2:$Z$948,11,0)</f>
        <v xml:space="preserve"> Euteleostomi</v>
      </c>
      <c r="O2139" t="str">
        <f>VLOOKUP($B2139,SOCS_box_taxonomy!$B$2:$Z$948,12,0)</f>
        <v>Mammalia</v>
      </c>
      <c r="P2139" t="str">
        <f>VLOOKUP($B2139,SOCS_box_taxonomy!$B$2:$Z$948,13,0)</f>
        <v xml:space="preserve"> Eutheria</v>
      </c>
      <c r="Q2139" t="str">
        <f>VLOOKUP($B2139,SOCS_box_taxonomy!$B$2:$Z$948,14,0)</f>
        <v xml:space="preserve"> Laurasiatheria</v>
      </c>
      <c r="R2139" t="str">
        <f>VLOOKUP($B2139,SOCS_box_taxonomy!$B$2:$Z$948,15,0)</f>
        <v xml:space="preserve"> Cetartiodactyla</v>
      </c>
      <c r="S2139" t="str">
        <f>VLOOKUP($B2139,SOCS_box_taxonomy!$B$2:$Z$948,16,0)</f>
        <v xml:space="preserve"> Suina</v>
      </c>
      <c r="T2139" t="str">
        <f>VLOOKUP($B2139,SOCS_box_taxonomy!$B$2:$Z$948,17,0)</f>
        <v xml:space="preserve"> Suidae</v>
      </c>
      <c r="U2139" t="str">
        <f>VLOOKUP($B2139,SOCS_box_taxonomy!$B$2:$Z$948,18,0)</f>
        <v>Sus.</v>
      </c>
      <c r="V2139">
        <f>VLOOKUP($B2139,SOCS_box_taxonomy!$B$2:$Z$948,19,0)</f>
        <v>0</v>
      </c>
      <c r="W2139">
        <f>VLOOKUP($B2139,SOCS_box_taxonomy!$B$2:$Z$948,20,0)</f>
        <v>0</v>
      </c>
      <c r="X2139">
        <f>VLOOKUP($B2139,SOCS_box_taxonomy!$B$2:$Z$948,21,0)</f>
        <v>0</v>
      </c>
      <c r="Y2139">
        <f>VLOOKUP($B2139,SOCS_box_taxonomy!$B$2:$Z$948,22,0)</f>
        <v>0</v>
      </c>
    </row>
    <row r="2140" spans="1:26">
      <c r="A2140" t="s">
        <v>922</v>
      </c>
      <c r="B2140" t="s">
        <v>1975</v>
      </c>
      <c r="C2140">
        <v>278</v>
      </c>
      <c r="D2140" t="s">
        <v>1319</v>
      </c>
      <c r="E2140">
        <v>152</v>
      </c>
      <c r="F2140">
        <v>179</v>
      </c>
      <c r="G2140">
        <v>5717</v>
      </c>
      <c r="H2140" t="s">
        <v>1320</v>
      </c>
      <c r="I2140" t="str">
        <f>VLOOKUP($B2140,SOCS_box_taxonomy!$B$2:$Z$948,6,0)</f>
        <v>Eukaryota</v>
      </c>
      <c r="J2140" t="str">
        <f>VLOOKUP($B2140,SOCS_box_taxonomy!$B$2:$Z$948,7,0)</f>
        <v xml:space="preserve"> Metazoa</v>
      </c>
      <c r="K2140" t="str">
        <f>VLOOKUP($B2140,SOCS_box_taxonomy!$B$2:$Z$948,8,0)</f>
        <v xml:space="preserve"> Chordata</v>
      </c>
      <c r="L2140" t="str">
        <f>VLOOKUP($B2140,SOCS_box_taxonomy!$B$2:$Z$948,9,0)</f>
        <v xml:space="preserve"> Craniata</v>
      </c>
      <c r="M2140" t="str">
        <f>VLOOKUP($B2140,SOCS_box_taxonomy!$B$2:$Z$948,10,0)</f>
        <v xml:space="preserve"> Vertebrata</v>
      </c>
      <c r="N2140" t="str">
        <f>VLOOKUP($B2140,SOCS_box_taxonomy!$B$2:$Z$948,11,0)</f>
        <v xml:space="preserve"> Euteleostomi</v>
      </c>
      <c r="O2140" t="str">
        <f>VLOOKUP($B2140,SOCS_box_taxonomy!$B$2:$Z$948,12,0)</f>
        <v>Mammalia</v>
      </c>
      <c r="P2140" t="str">
        <f>VLOOKUP($B2140,SOCS_box_taxonomy!$B$2:$Z$948,13,0)</f>
        <v xml:space="preserve"> Eutheria</v>
      </c>
      <c r="Q2140" t="str">
        <f>VLOOKUP($B2140,SOCS_box_taxonomy!$B$2:$Z$948,14,0)</f>
        <v xml:space="preserve"> Laurasiatheria</v>
      </c>
      <c r="R2140" t="str">
        <f>VLOOKUP($B2140,SOCS_box_taxonomy!$B$2:$Z$948,15,0)</f>
        <v xml:space="preserve"> Cetartiodactyla</v>
      </c>
      <c r="S2140" t="str">
        <f>VLOOKUP($B2140,SOCS_box_taxonomy!$B$2:$Z$948,16,0)</f>
        <v xml:space="preserve"> Suina</v>
      </c>
      <c r="T2140" t="str">
        <f>VLOOKUP($B2140,SOCS_box_taxonomy!$B$2:$Z$948,17,0)</f>
        <v xml:space="preserve"> Suidae</v>
      </c>
      <c r="U2140" t="str">
        <f>VLOOKUP($B2140,SOCS_box_taxonomy!$B$2:$Z$948,18,0)</f>
        <v>Sus.</v>
      </c>
      <c r="V2140">
        <f>VLOOKUP($B2140,SOCS_box_taxonomy!$B$2:$Z$948,19,0)</f>
        <v>0</v>
      </c>
      <c r="W2140">
        <f>VLOOKUP($B2140,SOCS_box_taxonomy!$B$2:$Z$948,20,0)</f>
        <v>0</v>
      </c>
      <c r="X2140">
        <f>VLOOKUP($B2140,SOCS_box_taxonomy!$B$2:$Z$948,21,0)</f>
        <v>0</v>
      </c>
      <c r="Y2140">
        <f>VLOOKUP($B2140,SOCS_box_taxonomy!$B$2:$Z$948,22,0)</f>
        <v>0</v>
      </c>
    </row>
    <row r="2141" spans="1:26">
      <c r="A2141" t="s">
        <v>922</v>
      </c>
      <c r="B2141" t="s">
        <v>1975</v>
      </c>
      <c r="C2141">
        <v>278</v>
      </c>
      <c r="D2141" t="s">
        <v>1269</v>
      </c>
      <c r="E2141">
        <v>113</v>
      </c>
      <c r="F2141">
        <v>180</v>
      </c>
      <c r="G2141">
        <v>64467</v>
      </c>
      <c r="H2141" t="s">
        <v>1270</v>
      </c>
      <c r="I2141" t="str">
        <f>VLOOKUP($B2141,SOCS_box_taxonomy!$B$2:$Z$948,6,0)</f>
        <v>Eukaryota</v>
      </c>
      <c r="J2141" t="str">
        <f>VLOOKUP($B2141,SOCS_box_taxonomy!$B$2:$Z$948,7,0)</f>
        <v xml:space="preserve"> Metazoa</v>
      </c>
      <c r="K2141" t="str">
        <f>VLOOKUP($B2141,SOCS_box_taxonomy!$B$2:$Z$948,8,0)</f>
        <v xml:space="preserve"> Chordata</v>
      </c>
      <c r="L2141" t="str">
        <f>VLOOKUP($B2141,SOCS_box_taxonomy!$B$2:$Z$948,9,0)</f>
        <v xml:space="preserve"> Craniata</v>
      </c>
      <c r="M2141" t="str">
        <f>VLOOKUP($B2141,SOCS_box_taxonomy!$B$2:$Z$948,10,0)</f>
        <v xml:space="preserve"> Vertebrata</v>
      </c>
      <c r="N2141" t="str">
        <f>VLOOKUP($B2141,SOCS_box_taxonomy!$B$2:$Z$948,11,0)</f>
        <v xml:space="preserve"> Euteleostomi</v>
      </c>
      <c r="O2141" t="str">
        <f>VLOOKUP($B2141,SOCS_box_taxonomy!$B$2:$Z$948,12,0)</f>
        <v>Mammalia</v>
      </c>
      <c r="P2141" t="str">
        <f>VLOOKUP($B2141,SOCS_box_taxonomy!$B$2:$Z$948,13,0)</f>
        <v xml:space="preserve"> Eutheria</v>
      </c>
      <c r="Q2141" t="str">
        <f>VLOOKUP($B2141,SOCS_box_taxonomy!$B$2:$Z$948,14,0)</f>
        <v xml:space="preserve"> Laurasiatheria</v>
      </c>
      <c r="R2141" t="str">
        <f>VLOOKUP($B2141,SOCS_box_taxonomy!$B$2:$Z$948,15,0)</f>
        <v xml:space="preserve"> Cetartiodactyla</v>
      </c>
      <c r="S2141" t="str">
        <f>VLOOKUP($B2141,SOCS_box_taxonomy!$B$2:$Z$948,16,0)</f>
        <v xml:space="preserve"> Suina</v>
      </c>
      <c r="T2141" t="str">
        <f>VLOOKUP($B2141,SOCS_box_taxonomy!$B$2:$Z$948,17,0)</f>
        <v xml:space="preserve"> Suidae</v>
      </c>
      <c r="U2141" t="str">
        <f>VLOOKUP($B2141,SOCS_box_taxonomy!$B$2:$Z$948,18,0)</f>
        <v>Sus.</v>
      </c>
      <c r="V2141">
        <f>VLOOKUP($B2141,SOCS_box_taxonomy!$B$2:$Z$948,19,0)</f>
        <v>0</v>
      </c>
      <c r="W2141">
        <f>VLOOKUP($B2141,SOCS_box_taxonomy!$B$2:$Z$948,20,0)</f>
        <v>0</v>
      </c>
      <c r="X2141">
        <f>VLOOKUP($B2141,SOCS_box_taxonomy!$B$2:$Z$948,21,0)</f>
        <v>0</v>
      </c>
      <c r="Y2141">
        <f>VLOOKUP($B2141,SOCS_box_taxonomy!$B$2:$Z$948,22,0)</f>
        <v>0</v>
      </c>
    </row>
    <row r="2142" spans="1:26">
      <c r="A2142" t="s">
        <v>922</v>
      </c>
      <c r="B2142" t="s">
        <v>1975</v>
      </c>
      <c r="C2142">
        <v>278</v>
      </c>
      <c r="D2142" t="s">
        <v>1269</v>
      </c>
      <c r="E2142">
        <v>23</v>
      </c>
      <c r="F2142">
        <v>115</v>
      </c>
      <c r="G2142">
        <v>64467</v>
      </c>
      <c r="H2142" t="s">
        <v>1270</v>
      </c>
      <c r="I2142" t="str">
        <f>VLOOKUP($B2142,SOCS_box_taxonomy!$B$2:$Z$948,6,0)</f>
        <v>Eukaryota</v>
      </c>
      <c r="J2142" t="str">
        <f>VLOOKUP($B2142,SOCS_box_taxonomy!$B$2:$Z$948,7,0)</f>
        <v xml:space="preserve"> Metazoa</v>
      </c>
      <c r="K2142" t="str">
        <f>VLOOKUP($B2142,SOCS_box_taxonomy!$B$2:$Z$948,8,0)</f>
        <v xml:space="preserve"> Chordata</v>
      </c>
      <c r="L2142" t="str">
        <f>VLOOKUP($B2142,SOCS_box_taxonomy!$B$2:$Z$948,9,0)</f>
        <v xml:space="preserve"> Craniata</v>
      </c>
      <c r="M2142" t="str">
        <f>VLOOKUP($B2142,SOCS_box_taxonomy!$B$2:$Z$948,10,0)</f>
        <v xml:space="preserve"> Vertebrata</v>
      </c>
      <c r="N2142" t="str">
        <f>VLOOKUP($B2142,SOCS_box_taxonomy!$B$2:$Z$948,11,0)</f>
        <v xml:space="preserve"> Euteleostomi</v>
      </c>
      <c r="O2142" t="str">
        <f>VLOOKUP($B2142,SOCS_box_taxonomy!$B$2:$Z$948,12,0)</f>
        <v>Mammalia</v>
      </c>
      <c r="P2142" t="str">
        <f>VLOOKUP($B2142,SOCS_box_taxonomy!$B$2:$Z$948,13,0)</f>
        <v xml:space="preserve"> Eutheria</v>
      </c>
      <c r="Q2142" t="str">
        <f>VLOOKUP($B2142,SOCS_box_taxonomy!$B$2:$Z$948,14,0)</f>
        <v xml:space="preserve"> Laurasiatheria</v>
      </c>
      <c r="R2142" t="str">
        <f>VLOOKUP($B2142,SOCS_box_taxonomy!$B$2:$Z$948,15,0)</f>
        <v xml:space="preserve"> Cetartiodactyla</v>
      </c>
      <c r="S2142" t="str">
        <f>VLOOKUP($B2142,SOCS_box_taxonomy!$B$2:$Z$948,16,0)</f>
        <v xml:space="preserve"> Suina</v>
      </c>
      <c r="T2142" t="str">
        <f>VLOOKUP($B2142,SOCS_box_taxonomy!$B$2:$Z$948,17,0)</f>
        <v xml:space="preserve"> Suidae</v>
      </c>
      <c r="U2142" t="str">
        <f>VLOOKUP($B2142,SOCS_box_taxonomy!$B$2:$Z$948,18,0)</f>
        <v>Sus.</v>
      </c>
      <c r="V2142">
        <f>VLOOKUP($B2142,SOCS_box_taxonomy!$B$2:$Z$948,19,0)</f>
        <v>0</v>
      </c>
      <c r="W2142">
        <f>VLOOKUP($B2142,SOCS_box_taxonomy!$B$2:$Z$948,20,0)</f>
        <v>0</v>
      </c>
      <c r="X2142">
        <f>VLOOKUP($B2142,SOCS_box_taxonomy!$B$2:$Z$948,21,0)</f>
        <v>0</v>
      </c>
      <c r="Y2142">
        <f>VLOOKUP($B2142,SOCS_box_taxonomy!$B$2:$Z$948,22,0)</f>
        <v>0</v>
      </c>
    </row>
    <row r="2143" spans="1:26">
      <c r="A2143" t="s">
        <v>922</v>
      </c>
      <c r="B2143" t="s">
        <v>1975</v>
      </c>
      <c r="C2143">
        <v>278</v>
      </c>
      <c r="D2143" t="s">
        <v>21</v>
      </c>
      <c r="E2143">
        <v>239</v>
      </c>
      <c r="F2143">
        <v>278</v>
      </c>
      <c r="G2143">
        <v>1016</v>
      </c>
      <c r="H2143" t="s">
        <v>1265</v>
      </c>
      <c r="I2143" t="str">
        <f>VLOOKUP($B2143,SOCS_box_taxonomy!$B$2:$Z$948,6,0)</f>
        <v>Eukaryota</v>
      </c>
      <c r="J2143" t="str">
        <f>VLOOKUP($B2143,SOCS_box_taxonomy!$B$2:$Z$948,7,0)</f>
        <v xml:space="preserve"> Metazoa</v>
      </c>
      <c r="K2143" t="str">
        <f>VLOOKUP($B2143,SOCS_box_taxonomy!$B$2:$Z$948,8,0)</f>
        <v xml:space="preserve"> Chordata</v>
      </c>
      <c r="L2143" t="str">
        <f>VLOOKUP($B2143,SOCS_box_taxonomy!$B$2:$Z$948,9,0)</f>
        <v xml:space="preserve"> Craniata</v>
      </c>
      <c r="M2143" t="str">
        <f>VLOOKUP($B2143,SOCS_box_taxonomy!$B$2:$Z$948,10,0)</f>
        <v xml:space="preserve"> Vertebrata</v>
      </c>
      <c r="N2143" t="str">
        <f>VLOOKUP($B2143,SOCS_box_taxonomy!$B$2:$Z$948,11,0)</f>
        <v xml:space="preserve"> Euteleostomi</v>
      </c>
      <c r="O2143" t="str">
        <f>VLOOKUP($B2143,SOCS_box_taxonomy!$B$2:$Z$948,12,0)</f>
        <v>Mammalia</v>
      </c>
      <c r="P2143" t="str">
        <f>VLOOKUP($B2143,SOCS_box_taxonomy!$B$2:$Z$948,13,0)</f>
        <v xml:space="preserve"> Eutheria</v>
      </c>
      <c r="Q2143" t="str">
        <f>VLOOKUP($B2143,SOCS_box_taxonomy!$B$2:$Z$948,14,0)</f>
        <v xml:space="preserve"> Laurasiatheria</v>
      </c>
      <c r="R2143" t="str">
        <f>VLOOKUP($B2143,SOCS_box_taxonomy!$B$2:$Z$948,15,0)</f>
        <v xml:space="preserve"> Cetartiodactyla</v>
      </c>
      <c r="S2143" t="str">
        <f>VLOOKUP($B2143,SOCS_box_taxonomy!$B$2:$Z$948,16,0)</f>
        <v xml:space="preserve"> Suina</v>
      </c>
      <c r="T2143" t="str">
        <f>VLOOKUP($B2143,SOCS_box_taxonomy!$B$2:$Z$948,17,0)</f>
        <v xml:space="preserve"> Suidae</v>
      </c>
      <c r="U2143" t="str">
        <f>VLOOKUP($B2143,SOCS_box_taxonomy!$B$2:$Z$948,18,0)</f>
        <v>Sus.</v>
      </c>
      <c r="V2143">
        <f>VLOOKUP($B2143,SOCS_box_taxonomy!$B$2:$Z$948,19,0)</f>
        <v>0</v>
      </c>
      <c r="W2143">
        <f>VLOOKUP($B2143,SOCS_box_taxonomy!$B$2:$Z$948,20,0)</f>
        <v>0</v>
      </c>
      <c r="X2143">
        <f>VLOOKUP($B2143,SOCS_box_taxonomy!$B$2:$Z$948,21,0)</f>
        <v>0</v>
      </c>
      <c r="Y2143">
        <f>VLOOKUP($B2143,SOCS_box_taxonomy!$B$2:$Z$948,22,0)</f>
        <v>0</v>
      </c>
      <c r="Z2143">
        <f>$F2143-$E2143+1</f>
        <v>40</v>
      </c>
    </row>
    <row r="2144" spans="1:26">
      <c r="A2144" t="s">
        <v>923</v>
      </c>
      <c r="B2144" t="s">
        <v>1976</v>
      </c>
      <c r="C2144">
        <v>278</v>
      </c>
      <c r="D2144" t="s">
        <v>81</v>
      </c>
      <c r="E2144">
        <v>16</v>
      </c>
      <c r="F2144">
        <v>176</v>
      </c>
      <c r="G2144">
        <v>13525</v>
      </c>
      <c r="H2144" t="s">
        <v>1281</v>
      </c>
      <c r="I2144" t="str">
        <f>VLOOKUP($B2144,SOCS_box_taxonomy!$B$2:$Z$948,6,0)</f>
        <v>Eukaryota</v>
      </c>
      <c r="J2144" t="str">
        <f>VLOOKUP($B2144,SOCS_box_taxonomy!$B$2:$Z$948,7,0)</f>
        <v xml:space="preserve"> Metazoa</v>
      </c>
      <c r="K2144" t="str">
        <f>VLOOKUP($B2144,SOCS_box_taxonomy!$B$2:$Z$948,8,0)</f>
        <v xml:space="preserve"> Chordata</v>
      </c>
      <c r="L2144" t="str">
        <f>VLOOKUP($B2144,SOCS_box_taxonomy!$B$2:$Z$948,9,0)</f>
        <v xml:space="preserve"> Craniata</v>
      </c>
      <c r="M2144" t="str">
        <f>VLOOKUP($B2144,SOCS_box_taxonomy!$B$2:$Z$948,10,0)</f>
        <v xml:space="preserve"> Vertebrata</v>
      </c>
      <c r="N2144" t="str">
        <f>VLOOKUP($B2144,SOCS_box_taxonomy!$B$2:$Z$948,11,0)</f>
        <v xml:space="preserve"> Euteleostomi</v>
      </c>
      <c r="O2144" t="str">
        <f>VLOOKUP($B2144,SOCS_box_taxonomy!$B$2:$Z$948,12,0)</f>
        <v>Mammalia</v>
      </c>
      <c r="P2144" t="str">
        <f>VLOOKUP($B2144,SOCS_box_taxonomy!$B$2:$Z$948,13,0)</f>
        <v xml:space="preserve"> Eutheria</v>
      </c>
      <c r="Q2144" t="str">
        <f>VLOOKUP($B2144,SOCS_box_taxonomy!$B$2:$Z$948,14,0)</f>
        <v xml:space="preserve"> Laurasiatheria</v>
      </c>
      <c r="R2144" t="str">
        <f>VLOOKUP($B2144,SOCS_box_taxonomy!$B$2:$Z$948,15,0)</f>
        <v xml:space="preserve"> Cetartiodactyla</v>
      </c>
      <c r="S2144" t="str">
        <f>VLOOKUP($B2144,SOCS_box_taxonomy!$B$2:$Z$948,16,0)</f>
        <v xml:space="preserve"> Suina</v>
      </c>
      <c r="T2144" t="str">
        <f>VLOOKUP($B2144,SOCS_box_taxonomy!$B$2:$Z$948,17,0)</f>
        <v xml:space="preserve"> Suidae</v>
      </c>
      <c r="U2144" t="str">
        <f>VLOOKUP($B2144,SOCS_box_taxonomy!$B$2:$Z$948,18,0)</f>
        <v>Sus.</v>
      </c>
      <c r="V2144">
        <f>VLOOKUP($B2144,SOCS_box_taxonomy!$B$2:$Z$948,19,0)</f>
        <v>0</v>
      </c>
      <c r="W2144">
        <f>VLOOKUP($B2144,SOCS_box_taxonomy!$B$2:$Z$948,20,0)</f>
        <v>0</v>
      </c>
      <c r="X2144">
        <f>VLOOKUP($B2144,SOCS_box_taxonomy!$B$2:$Z$948,21,0)</f>
        <v>0</v>
      </c>
      <c r="Y2144">
        <f>VLOOKUP($B2144,SOCS_box_taxonomy!$B$2:$Z$948,22,0)</f>
        <v>0</v>
      </c>
    </row>
    <row r="2145" spans="1:26">
      <c r="A2145" t="s">
        <v>923</v>
      </c>
      <c r="B2145" t="s">
        <v>1976</v>
      </c>
      <c r="C2145">
        <v>278</v>
      </c>
      <c r="D2145" t="s">
        <v>21</v>
      </c>
      <c r="E2145">
        <v>189</v>
      </c>
      <c r="F2145">
        <v>226</v>
      </c>
      <c r="G2145">
        <v>1016</v>
      </c>
      <c r="H2145" t="s">
        <v>1265</v>
      </c>
      <c r="I2145" t="str">
        <f>VLOOKUP($B2145,SOCS_box_taxonomy!$B$2:$Z$948,6,0)</f>
        <v>Eukaryota</v>
      </c>
      <c r="J2145" t="str">
        <f>VLOOKUP($B2145,SOCS_box_taxonomy!$B$2:$Z$948,7,0)</f>
        <v xml:space="preserve"> Metazoa</v>
      </c>
      <c r="K2145" t="str">
        <f>VLOOKUP($B2145,SOCS_box_taxonomy!$B$2:$Z$948,8,0)</f>
        <v xml:space="preserve"> Chordata</v>
      </c>
      <c r="L2145" t="str">
        <f>VLOOKUP($B2145,SOCS_box_taxonomy!$B$2:$Z$948,9,0)</f>
        <v xml:space="preserve"> Craniata</v>
      </c>
      <c r="M2145" t="str">
        <f>VLOOKUP($B2145,SOCS_box_taxonomy!$B$2:$Z$948,10,0)</f>
        <v xml:space="preserve"> Vertebrata</v>
      </c>
      <c r="N2145" t="str">
        <f>VLOOKUP($B2145,SOCS_box_taxonomy!$B$2:$Z$948,11,0)</f>
        <v xml:space="preserve"> Euteleostomi</v>
      </c>
      <c r="O2145" t="str">
        <f>VLOOKUP($B2145,SOCS_box_taxonomy!$B$2:$Z$948,12,0)</f>
        <v>Mammalia</v>
      </c>
      <c r="P2145" t="str">
        <f>VLOOKUP($B2145,SOCS_box_taxonomy!$B$2:$Z$948,13,0)</f>
        <v xml:space="preserve"> Eutheria</v>
      </c>
      <c r="Q2145" t="str">
        <f>VLOOKUP($B2145,SOCS_box_taxonomy!$B$2:$Z$948,14,0)</f>
        <v xml:space="preserve"> Laurasiatheria</v>
      </c>
      <c r="R2145" t="str">
        <f>VLOOKUP($B2145,SOCS_box_taxonomy!$B$2:$Z$948,15,0)</f>
        <v xml:space="preserve"> Cetartiodactyla</v>
      </c>
      <c r="S2145" t="str">
        <f>VLOOKUP($B2145,SOCS_box_taxonomy!$B$2:$Z$948,16,0)</f>
        <v xml:space="preserve"> Suina</v>
      </c>
      <c r="T2145" t="str">
        <f>VLOOKUP($B2145,SOCS_box_taxonomy!$B$2:$Z$948,17,0)</f>
        <v xml:space="preserve"> Suidae</v>
      </c>
      <c r="U2145" t="str">
        <f>VLOOKUP($B2145,SOCS_box_taxonomy!$B$2:$Z$948,18,0)</f>
        <v>Sus.</v>
      </c>
      <c r="V2145">
        <f>VLOOKUP($B2145,SOCS_box_taxonomy!$B$2:$Z$948,19,0)</f>
        <v>0</v>
      </c>
      <c r="W2145">
        <f>VLOOKUP($B2145,SOCS_box_taxonomy!$B$2:$Z$948,20,0)</f>
        <v>0</v>
      </c>
      <c r="X2145">
        <f>VLOOKUP($B2145,SOCS_box_taxonomy!$B$2:$Z$948,21,0)</f>
        <v>0</v>
      </c>
      <c r="Y2145">
        <f>VLOOKUP($B2145,SOCS_box_taxonomy!$B$2:$Z$948,22,0)</f>
        <v>0</v>
      </c>
      <c r="Z2145">
        <f>$F2145-$E2145+1</f>
        <v>38</v>
      </c>
    </row>
    <row r="2146" spans="1:26">
      <c r="A2146" t="s">
        <v>924</v>
      </c>
      <c r="B2146" t="s">
        <v>1977</v>
      </c>
      <c r="C2146">
        <v>260</v>
      </c>
      <c r="D2146" t="s">
        <v>81</v>
      </c>
      <c r="E2146">
        <v>16</v>
      </c>
      <c r="F2146">
        <v>103</v>
      </c>
      <c r="G2146">
        <v>13525</v>
      </c>
      <c r="H2146" t="s">
        <v>1281</v>
      </c>
      <c r="I2146" t="str">
        <f>VLOOKUP($B2146,SOCS_box_taxonomy!$B$2:$Z$948,6,0)</f>
        <v>Eukaryota</v>
      </c>
      <c r="J2146" t="str">
        <f>VLOOKUP($B2146,SOCS_box_taxonomy!$B$2:$Z$948,7,0)</f>
        <v xml:space="preserve"> Metazoa</v>
      </c>
      <c r="K2146" t="str">
        <f>VLOOKUP($B2146,SOCS_box_taxonomy!$B$2:$Z$948,8,0)</f>
        <v xml:space="preserve"> Chordata</v>
      </c>
      <c r="L2146" t="str">
        <f>VLOOKUP($B2146,SOCS_box_taxonomy!$B$2:$Z$948,9,0)</f>
        <v xml:space="preserve"> Craniata</v>
      </c>
      <c r="M2146" t="str">
        <f>VLOOKUP($B2146,SOCS_box_taxonomy!$B$2:$Z$948,10,0)</f>
        <v xml:space="preserve"> Vertebrata</v>
      </c>
      <c r="N2146" t="str">
        <f>VLOOKUP($B2146,SOCS_box_taxonomy!$B$2:$Z$948,11,0)</f>
        <v xml:space="preserve"> Euteleostomi</v>
      </c>
      <c r="O2146" t="str">
        <f>VLOOKUP($B2146,SOCS_box_taxonomy!$B$2:$Z$948,12,0)</f>
        <v>Mammalia</v>
      </c>
      <c r="P2146" t="str">
        <f>VLOOKUP($B2146,SOCS_box_taxonomy!$B$2:$Z$948,13,0)</f>
        <v xml:space="preserve"> Eutheria</v>
      </c>
      <c r="Q2146" t="str">
        <f>VLOOKUP($B2146,SOCS_box_taxonomy!$B$2:$Z$948,14,0)</f>
        <v xml:space="preserve"> Laurasiatheria</v>
      </c>
      <c r="R2146" t="str">
        <f>VLOOKUP($B2146,SOCS_box_taxonomy!$B$2:$Z$948,15,0)</f>
        <v xml:space="preserve"> Cetartiodactyla</v>
      </c>
      <c r="S2146" t="str">
        <f>VLOOKUP($B2146,SOCS_box_taxonomy!$B$2:$Z$948,16,0)</f>
        <v xml:space="preserve"> Suina</v>
      </c>
      <c r="T2146" t="str">
        <f>VLOOKUP($B2146,SOCS_box_taxonomy!$B$2:$Z$948,17,0)</f>
        <v xml:space="preserve"> Suidae</v>
      </c>
      <c r="U2146" t="str">
        <f>VLOOKUP($B2146,SOCS_box_taxonomy!$B$2:$Z$948,18,0)</f>
        <v>Sus.</v>
      </c>
      <c r="V2146">
        <f>VLOOKUP($B2146,SOCS_box_taxonomy!$B$2:$Z$948,19,0)</f>
        <v>0</v>
      </c>
      <c r="W2146">
        <f>VLOOKUP($B2146,SOCS_box_taxonomy!$B$2:$Z$948,20,0)</f>
        <v>0</v>
      </c>
      <c r="X2146">
        <f>VLOOKUP($B2146,SOCS_box_taxonomy!$B$2:$Z$948,21,0)</f>
        <v>0</v>
      </c>
      <c r="Y2146">
        <f>VLOOKUP($B2146,SOCS_box_taxonomy!$B$2:$Z$948,22,0)</f>
        <v>0</v>
      </c>
    </row>
    <row r="2147" spans="1:26">
      <c r="A2147" t="s">
        <v>924</v>
      </c>
      <c r="B2147" t="s">
        <v>1977</v>
      </c>
      <c r="C2147">
        <v>260</v>
      </c>
      <c r="D2147" t="s">
        <v>21</v>
      </c>
      <c r="E2147">
        <v>167</v>
      </c>
      <c r="F2147">
        <v>203</v>
      </c>
      <c r="G2147">
        <v>1016</v>
      </c>
      <c r="H2147" t="s">
        <v>1265</v>
      </c>
      <c r="I2147" t="str">
        <f>VLOOKUP($B2147,SOCS_box_taxonomy!$B$2:$Z$948,6,0)</f>
        <v>Eukaryota</v>
      </c>
      <c r="J2147" t="str">
        <f>VLOOKUP($B2147,SOCS_box_taxonomy!$B$2:$Z$948,7,0)</f>
        <v xml:space="preserve"> Metazoa</v>
      </c>
      <c r="K2147" t="str">
        <f>VLOOKUP($B2147,SOCS_box_taxonomy!$B$2:$Z$948,8,0)</f>
        <v xml:space="preserve"> Chordata</v>
      </c>
      <c r="L2147" t="str">
        <f>VLOOKUP($B2147,SOCS_box_taxonomy!$B$2:$Z$948,9,0)</f>
        <v xml:space="preserve"> Craniata</v>
      </c>
      <c r="M2147" t="str">
        <f>VLOOKUP($B2147,SOCS_box_taxonomy!$B$2:$Z$948,10,0)</f>
        <v xml:space="preserve"> Vertebrata</v>
      </c>
      <c r="N2147" t="str">
        <f>VLOOKUP($B2147,SOCS_box_taxonomy!$B$2:$Z$948,11,0)</f>
        <v xml:space="preserve"> Euteleostomi</v>
      </c>
      <c r="O2147" t="str">
        <f>VLOOKUP($B2147,SOCS_box_taxonomy!$B$2:$Z$948,12,0)</f>
        <v>Mammalia</v>
      </c>
      <c r="P2147" t="str">
        <f>VLOOKUP($B2147,SOCS_box_taxonomy!$B$2:$Z$948,13,0)</f>
        <v xml:space="preserve"> Eutheria</v>
      </c>
      <c r="Q2147" t="str">
        <f>VLOOKUP($B2147,SOCS_box_taxonomy!$B$2:$Z$948,14,0)</f>
        <v xml:space="preserve"> Laurasiatheria</v>
      </c>
      <c r="R2147" t="str">
        <f>VLOOKUP($B2147,SOCS_box_taxonomy!$B$2:$Z$948,15,0)</f>
        <v xml:space="preserve"> Cetartiodactyla</v>
      </c>
      <c r="S2147" t="str">
        <f>VLOOKUP($B2147,SOCS_box_taxonomy!$B$2:$Z$948,16,0)</f>
        <v xml:space="preserve"> Suina</v>
      </c>
      <c r="T2147" t="str">
        <f>VLOOKUP($B2147,SOCS_box_taxonomy!$B$2:$Z$948,17,0)</f>
        <v xml:space="preserve"> Suidae</v>
      </c>
      <c r="U2147" t="str">
        <f>VLOOKUP($B2147,SOCS_box_taxonomy!$B$2:$Z$948,18,0)</f>
        <v>Sus.</v>
      </c>
      <c r="V2147">
        <f>VLOOKUP($B2147,SOCS_box_taxonomy!$B$2:$Z$948,19,0)</f>
        <v>0</v>
      </c>
      <c r="W2147">
        <f>VLOOKUP($B2147,SOCS_box_taxonomy!$B$2:$Z$948,20,0)</f>
        <v>0</v>
      </c>
      <c r="X2147">
        <f>VLOOKUP($B2147,SOCS_box_taxonomy!$B$2:$Z$948,21,0)</f>
        <v>0</v>
      </c>
      <c r="Y2147">
        <f>VLOOKUP($B2147,SOCS_box_taxonomy!$B$2:$Z$948,22,0)</f>
        <v>0</v>
      </c>
      <c r="Z2147">
        <f>$F2147-$E2147+1</f>
        <v>37</v>
      </c>
    </row>
    <row r="2148" spans="1:26">
      <c r="A2148" t="s">
        <v>925</v>
      </c>
      <c r="B2148" t="s">
        <v>1978</v>
      </c>
      <c r="C2148">
        <v>160</v>
      </c>
      <c r="D2148" t="s">
        <v>21</v>
      </c>
      <c r="E2148">
        <v>40</v>
      </c>
      <c r="F2148">
        <v>77</v>
      </c>
      <c r="G2148">
        <v>1016</v>
      </c>
      <c r="H2148" t="s">
        <v>1265</v>
      </c>
      <c r="I2148" t="str">
        <f>VLOOKUP($B2148,SOCS_box_taxonomy!$B$2:$Z$948,6,0)</f>
        <v>Eukaryota</v>
      </c>
      <c r="J2148" t="str">
        <f>VLOOKUP($B2148,SOCS_box_taxonomy!$B$2:$Z$948,7,0)</f>
        <v xml:space="preserve"> Metazoa</v>
      </c>
      <c r="K2148" t="str">
        <f>VLOOKUP($B2148,SOCS_box_taxonomy!$B$2:$Z$948,8,0)</f>
        <v xml:space="preserve"> Chordata</v>
      </c>
      <c r="L2148" t="str">
        <f>VLOOKUP($B2148,SOCS_box_taxonomy!$B$2:$Z$948,9,0)</f>
        <v xml:space="preserve"> Craniata</v>
      </c>
      <c r="M2148" t="str">
        <f>VLOOKUP($B2148,SOCS_box_taxonomy!$B$2:$Z$948,10,0)</f>
        <v xml:space="preserve"> Vertebrata</v>
      </c>
      <c r="N2148" t="str">
        <f>VLOOKUP($B2148,SOCS_box_taxonomy!$B$2:$Z$948,11,0)</f>
        <v xml:space="preserve"> Euteleostomi</v>
      </c>
      <c r="O2148" t="str">
        <f>VLOOKUP($B2148,SOCS_box_taxonomy!$B$2:$Z$948,12,0)</f>
        <v>Mammalia</v>
      </c>
      <c r="P2148" t="str">
        <f>VLOOKUP($B2148,SOCS_box_taxonomy!$B$2:$Z$948,13,0)</f>
        <v xml:space="preserve"> Eutheria</v>
      </c>
      <c r="Q2148" t="str">
        <f>VLOOKUP($B2148,SOCS_box_taxonomy!$B$2:$Z$948,14,0)</f>
        <v xml:space="preserve"> Laurasiatheria</v>
      </c>
      <c r="R2148" t="str">
        <f>VLOOKUP($B2148,SOCS_box_taxonomy!$B$2:$Z$948,15,0)</f>
        <v xml:space="preserve"> Cetartiodactyla</v>
      </c>
      <c r="S2148" t="str">
        <f>VLOOKUP($B2148,SOCS_box_taxonomy!$B$2:$Z$948,16,0)</f>
        <v xml:space="preserve"> Suina</v>
      </c>
      <c r="T2148" t="str">
        <f>VLOOKUP($B2148,SOCS_box_taxonomy!$B$2:$Z$948,17,0)</f>
        <v xml:space="preserve"> Suidae</v>
      </c>
      <c r="U2148" t="str">
        <f>VLOOKUP($B2148,SOCS_box_taxonomy!$B$2:$Z$948,18,0)</f>
        <v>Sus.</v>
      </c>
      <c r="V2148">
        <f>VLOOKUP($B2148,SOCS_box_taxonomy!$B$2:$Z$948,19,0)</f>
        <v>0</v>
      </c>
      <c r="W2148">
        <f>VLOOKUP($B2148,SOCS_box_taxonomy!$B$2:$Z$948,20,0)</f>
        <v>0</v>
      </c>
      <c r="X2148">
        <f>VLOOKUP($B2148,SOCS_box_taxonomy!$B$2:$Z$948,21,0)</f>
        <v>0</v>
      </c>
      <c r="Y2148">
        <f>VLOOKUP($B2148,SOCS_box_taxonomy!$B$2:$Z$948,22,0)</f>
        <v>0</v>
      </c>
      <c r="Z2148">
        <f>$F2148-$E2148+1</f>
        <v>38</v>
      </c>
    </row>
    <row r="2149" spans="1:26">
      <c r="A2149" t="s">
        <v>926</v>
      </c>
      <c r="B2149" t="s">
        <v>1979</v>
      </c>
      <c r="C2149">
        <v>213</v>
      </c>
      <c r="D2149" t="s">
        <v>21</v>
      </c>
      <c r="E2149">
        <v>176</v>
      </c>
      <c r="F2149">
        <v>213</v>
      </c>
      <c r="G2149">
        <v>1016</v>
      </c>
      <c r="H2149" t="s">
        <v>1265</v>
      </c>
      <c r="I2149" t="str">
        <f>VLOOKUP($B2149,SOCS_box_taxonomy!$B$2:$Z$948,6,0)</f>
        <v>Eukaryota</v>
      </c>
      <c r="J2149" t="str">
        <f>VLOOKUP($B2149,SOCS_box_taxonomy!$B$2:$Z$948,7,0)</f>
        <v xml:space="preserve"> Metazoa</v>
      </c>
      <c r="K2149" t="str">
        <f>VLOOKUP($B2149,SOCS_box_taxonomy!$B$2:$Z$948,8,0)</f>
        <v xml:space="preserve"> Chordata</v>
      </c>
      <c r="L2149" t="str">
        <f>VLOOKUP($B2149,SOCS_box_taxonomy!$B$2:$Z$948,9,0)</f>
        <v xml:space="preserve"> Craniata</v>
      </c>
      <c r="M2149" t="str">
        <f>VLOOKUP($B2149,SOCS_box_taxonomy!$B$2:$Z$948,10,0)</f>
        <v xml:space="preserve"> Vertebrata</v>
      </c>
      <c r="N2149" t="str">
        <f>VLOOKUP($B2149,SOCS_box_taxonomy!$B$2:$Z$948,11,0)</f>
        <v xml:space="preserve"> Euteleostomi</v>
      </c>
      <c r="O2149" t="str">
        <f>VLOOKUP($B2149,SOCS_box_taxonomy!$B$2:$Z$948,12,0)</f>
        <v>Mammalia</v>
      </c>
      <c r="P2149" t="str">
        <f>VLOOKUP($B2149,SOCS_box_taxonomy!$B$2:$Z$948,13,0)</f>
        <v xml:space="preserve"> Eutheria</v>
      </c>
      <c r="Q2149" t="str">
        <f>VLOOKUP($B2149,SOCS_box_taxonomy!$B$2:$Z$948,14,0)</f>
        <v xml:space="preserve"> Laurasiatheria</v>
      </c>
      <c r="R2149" t="str">
        <f>VLOOKUP($B2149,SOCS_box_taxonomy!$B$2:$Z$948,15,0)</f>
        <v xml:space="preserve"> Cetartiodactyla</v>
      </c>
      <c r="S2149" t="str">
        <f>VLOOKUP($B2149,SOCS_box_taxonomy!$B$2:$Z$948,16,0)</f>
        <v xml:space="preserve"> Suina</v>
      </c>
      <c r="T2149" t="str">
        <f>VLOOKUP($B2149,SOCS_box_taxonomy!$B$2:$Z$948,17,0)</f>
        <v xml:space="preserve"> Suidae</v>
      </c>
      <c r="U2149" t="str">
        <f>VLOOKUP($B2149,SOCS_box_taxonomy!$B$2:$Z$948,18,0)</f>
        <v>Sus.</v>
      </c>
      <c r="V2149">
        <f>VLOOKUP($B2149,SOCS_box_taxonomy!$B$2:$Z$948,19,0)</f>
        <v>0</v>
      </c>
      <c r="W2149">
        <f>VLOOKUP($B2149,SOCS_box_taxonomy!$B$2:$Z$948,20,0)</f>
        <v>0</v>
      </c>
      <c r="X2149">
        <f>VLOOKUP($B2149,SOCS_box_taxonomy!$B$2:$Z$948,21,0)</f>
        <v>0</v>
      </c>
      <c r="Y2149">
        <f>VLOOKUP($B2149,SOCS_box_taxonomy!$B$2:$Z$948,22,0)</f>
        <v>0</v>
      </c>
      <c r="Z2149">
        <f>$F2149-$E2149+1</f>
        <v>38</v>
      </c>
    </row>
    <row r="2150" spans="1:26">
      <c r="A2150" t="s">
        <v>927</v>
      </c>
      <c r="B2150" t="s">
        <v>1980</v>
      </c>
      <c r="C2150">
        <v>533</v>
      </c>
      <c r="D2150" t="s">
        <v>1269</v>
      </c>
      <c r="E2150">
        <v>159</v>
      </c>
      <c r="F2150">
        <v>232</v>
      </c>
      <c r="G2150">
        <v>64467</v>
      </c>
      <c r="H2150" t="s">
        <v>1270</v>
      </c>
      <c r="I2150" t="str">
        <f>VLOOKUP($B2150,SOCS_box_taxonomy!$B$2:$Z$948,6,0)</f>
        <v>Eukaryota</v>
      </c>
      <c r="J2150" t="str">
        <f>VLOOKUP($B2150,SOCS_box_taxonomy!$B$2:$Z$948,7,0)</f>
        <v xml:space="preserve"> Metazoa</v>
      </c>
      <c r="K2150" t="str">
        <f>VLOOKUP($B2150,SOCS_box_taxonomy!$B$2:$Z$948,8,0)</f>
        <v xml:space="preserve"> Chordata</v>
      </c>
      <c r="L2150" t="str">
        <f>VLOOKUP($B2150,SOCS_box_taxonomy!$B$2:$Z$948,9,0)</f>
        <v xml:space="preserve"> Craniata</v>
      </c>
      <c r="M2150" t="str">
        <f>VLOOKUP($B2150,SOCS_box_taxonomy!$B$2:$Z$948,10,0)</f>
        <v xml:space="preserve"> Vertebrata</v>
      </c>
      <c r="N2150" t="str">
        <f>VLOOKUP($B2150,SOCS_box_taxonomy!$B$2:$Z$948,11,0)</f>
        <v xml:space="preserve"> Euteleostomi</v>
      </c>
      <c r="O2150" t="str">
        <f>VLOOKUP($B2150,SOCS_box_taxonomy!$B$2:$Z$948,12,0)</f>
        <v>Mammalia</v>
      </c>
      <c r="P2150" t="str">
        <f>VLOOKUP($B2150,SOCS_box_taxonomy!$B$2:$Z$948,13,0)</f>
        <v xml:space="preserve"> Eutheria</v>
      </c>
      <c r="Q2150" t="str">
        <f>VLOOKUP($B2150,SOCS_box_taxonomy!$B$2:$Z$948,14,0)</f>
        <v xml:space="preserve"> Laurasiatheria</v>
      </c>
      <c r="R2150" t="str">
        <f>VLOOKUP($B2150,SOCS_box_taxonomy!$B$2:$Z$948,15,0)</f>
        <v xml:space="preserve"> Cetartiodactyla</v>
      </c>
      <c r="S2150" t="str">
        <f>VLOOKUP($B2150,SOCS_box_taxonomy!$B$2:$Z$948,16,0)</f>
        <v xml:space="preserve"> Suina</v>
      </c>
      <c r="T2150" t="str">
        <f>VLOOKUP($B2150,SOCS_box_taxonomy!$B$2:$Z$948,17,0)</f>
        <v xml:space="preserve"> Suidae</v>
      </c>
      <c r="U2150" t="str">
        <f>VLOOKUP($B2150,SOCS_box_taxonomy!$B$2:$Z$948,18,0)</f>
        <v>Sus.</v>
      </c>
      <c r="V2150">
        <f>VLOOKUP($B2150,SOCS_box_taxonomy!$B$2:$Z$948,19,0)</f>
        <v>0</v>
      </c>
      <c r="W2150">
        <f>VLOOKUP($B2150,SOCS_box_taxonomy!$B$2:$Z$948,20,0)</f>
        <v>0</v>
      </c>
      <c r="X2150">
        <f>VLOOKUP($B2150,SOCS_box_taxonomy!$B$2:$Z$948,21,0)</f>
        <v>0</v>
      </c>
      <c r="Y2150">
        <f>VLOOKUP($B2150,SOCS_box_taxonomy!$B$2:$Z$948,22,0)</f>
        <v>0</v>
      </c>
    </row>
    <row r="2151" spans="1:26">
      <c r="A2151" t="s">
        <v>927</v>
      </c>
      <c r="B2151" t="s">
        <v>1980</v>
      </c>
      <c r="C2151">
        <v>533</v>
      </c>
      <c r="D2151" t="s">
        <v>1269</v>
      </c>
      <c r="E2151">
        <v>228</v>
      </c>
      <c r="F2151">
        <v>297</v>
      </c>
      <c r="G2151">
        <v>64467</v>
      </c>
      <c r="H2151" t="s">
        <v>1270</v>
      </c>
      <c r="I2151" t="str">
        <f>VLOOKUP($B2151,SOCS_box_taxonomy!$B$2:$Z$948,6,0)</f>
        <v>Eukaryota</v>
      </c>
      <c r="J2151" t="str">
        <f>VLOOKUP($B2151,SOCS_box_taxonomy!$B$2:$Z$948,7,0)</f>
        <v xml:space="preserve"> Metazoa</v>
      </c>
      <c r="K2151" t="str">
        <f>VLOOKUP($B2151,SOCS_box_taxonomy!$B$2:$Z$948,8,0)</f>
        <v xml:space="preserve"> Chordata</v>
      </c>
      <c r="L2151" t="str">
        <f>VLOOKUP($B2151,SOCS_box_taxonomy!$B$2:$Z$948,9,0)</f>
        <v xml:space="preserve"> Craniata</v>
      </c>
      <c r="M2151" t="str">
        <f>VLOOKUP($B2151,SOCS_box_taxonomy!$B$2:$Z$948,10,0)</f>
        <v xml:space="preserve"> Vertebrata</v>
      </c>
      <c r="N2151" t="str">
        <f>VLOOKUP($B2151,SOCS_box_taxonomy!$B$2:$Z$948,11,0)</f>
        <v xml:space="preserve"> Euteleostomi</v>
      </c>
      <c r="O2151" t="str">
        <f>VLOOKUP($B2151,SOCS_box_taxonomy!$B$2:$Z$948,12,0)</f>
        <v>Mammalia</v>
      </c>
      <c r="P2151" t="str">
        <f>VLOOKUP($B2151,SOCS_box_taxonomy!$B$2:$Z$948,13,0)</f>
        <v xml:space="preserve"> Eutheria</v>
      </c>
      <c r="Q2151" t="str">
        <f>VLOOKUP($B2151,SOCS_box_taxonomy!$B$2:$Z$948,14,0)</f>
        <v xml:space="preserve"> Laurasiatheria</v>
      </c>
      <c r="R2151" t="str">
        <f>VLOOKUP($B2151,SOCS_box_taxonomy!$B$2:$Z$948,15,0)</f>
        <v xml:space="preserve"> Cetartiodactyla</v>
      </c>
      <c r="S2151" t="str">
        <f>VLOOKUP($B2151,SOCS_box_taxonomy!$B$2:$Z$948,16,0)</f>
        <v xml:space="preserve"> Suina</v>
      </c>
      <c r="T2151" t="str">
        <f>VLOOKUP($B2151,SOCS_box_taxonomy!$B$2:$Z$948,17,0)</f>
        <v xml:space="preserve"> Suidae</v>
      </c>
      <c r="U2151" t="str">
        <f>VLOOKUP($B2151,SOCS_box_taxonomy!$B$2:$Z$948,18,0)</f>
        <v>Sus.</v>
      </c>
      <c r="V2151">
        <f>VLOOKUP($B2151,SOCS_box_taxonomy!$B$2:$Z$948,19,0)</f>
        <v>0</v>
      </c>
      <c r="W2151">
        <f>VLOOKUP($B2151,SOCS_box_taxonomy!$B$2:$Z$948,20,0)</f>
        <v>0</v>
      </c>
      <c r="X2151">
        <f>VLOOKUP($B2151,SOCS_box_taxonomy!$B$2:$Z$948,21,0)</f>
        <v>0</v>
      </c>
      <c r="Y2151">
        <f>VLOOKUP($B2151,SOCS_box_taxonomy!$B$2:$Z$948,22,0)</f>
        <v>0</v>
      </c>
    </row>
    <row r="2152" spans="1:26">
      <c r="A2152" t="s">
        <v>927</v>
      </c>
      <c r="B2152" t="s">
        <v>1980</v>
      </c>
      <c r="C2152">
        <v>533</v>
      </c>
      <c r="D2152" t="s">
        <v>1269</v>
      </c>
      <c r="E2152">
        <v>313</v>
      </c>
      <c r="F2152">
        <v>401</v>
      </c>
      <c r="G2152">
        <v>64467</v>
      </c>
      <c r="H2152" t="s">
        <v>1270</v>
      </c>
      <c r="I2152" t="str">
        <f>VLOOKUP($B2152,SOCS_box_taxonomy!$B$2:$Z$948,6,0)</f>
        <v>Eukaryota</v>
      </c>
      <c r="J2152" t="str">
        <f>VLOOKUP($B2152,SOCS_box_taxonomy!$B$2:$Z$948,7,0)</f>
        <v xml:space="preserve"> Metazoa</v>
      </c>
      <c r="K2152" t="str">
        <f>VLOOKUP($B2152,SOCS_box_taxonomy!$B$2:$Z$948,8,0)</f>
        <v xml:space="preserve"> Chordata</v>
      </c>
      <c r="L2152" t="str">
        <f>VLOOKUP($B2152,SOCS_box_taxonomy!$B$2:$Z$948,9,0)</f>
        <v xml:space="preserve"> Craniata</v>
      </c>
      <c r="M2152" t="str">
        <f>VLOOKUP($B2152,SOCS_box_taxonomy!$B$2:$Z$948,10,0)</f>
        <v xml:space="preserve"> Vertebrata</v>
      </c>
      <c r="N2152" t="str">
        <f>VLOOKUP($B2152,SOCS_box_taxonomy!$B$2:$Z$948,11,0)</f>
        <v xml:space="preserve"> Euteleostomi</v>
      </c>
      <c r="O2152" t="str">
        <f>VLOOKUP($B2152,SOCS_box_taxonomy!$B$2:$Z$948,12,0)</f>
        <v>Mammalia</v>
      </c>
      <c r="P2152" t="str">
        <f>VLOOKUP($B2152,SOCS_box_taxonomy!$B$2:$Z$948,13,0)</f>
        <v xml:space="preserve"> Eutheria</v>
      </c>
      <c r="Q2152" t="str">
        <f>VLOOKUP($B2152,SOCS_box_taxonomy!$B$2:$Z$948,14,0)</f>
        <v xml:space="preserve"> Laurasiatheria</v>
      </c>
      <c r="R2152" t="str">
        <f>VLOOKUP($B2152,SOCS_box_taxonomy!$B$2:$Z$948,15,0)</f>
        <v xml:space="preserve"> Cetartiodactyla</v>
      </c>
      <c r="S2152" t="str">
        <f>VLOOKUP($B2152,SOCS_box_taxonomy!$B$2:$Z$948,16,0)</f>
        <v xml:space="preserve"> Suina</v>
      </c>
      <c r="T2152" t="str">
        <f>VLOOKUP($B2152,SOCS_box_taxonomy!$B$2:$Z$948,17,0)</f>
        <v xml:space="preserve"> Suidae</v>
      </c>
      <c r="U2152" t="str">
        <f>VLOOKUP($B2152,SOCS_box_taxonomy!$B$2:$Z$948,18,0)</f>
        <v>Sus.</v>
      </c>
      <c r="V2152">
        <f>VLOOKUP($B2152,SOCS_box_taxonomy!$B$2:$Z$948,19,0)</f>
        <v>0</v>
      </c>
      <c r="W2152">
        <f>VLOOKUP($B2152,SOCS_box_taxonomy!$B$2:$Z$948,20,0)</f>
        <v>0</v>
      </c>
      <c r="X2152">
        <f>VLOOKUP($B2152,SOCS_box_taxonomy!$B$2:$Z$948,21,0)</f>
        <v>0</v>
      </c>
      <c r="Y2152">
        <f>VLOOKUP($B2152,SOCS_box_taxonomy!$B$2:$Z$948,22,0)</f>
        <v>0</v>
      </c>
    </row>
    <row r="2153" spans="1:26">
      <c r="A2153" t="s">
        <v>927</v>
      </c>
      <c r="B2153" t="s">
        <v>1980</v>
      </c>
      <c r="C2153">
        <v>533</v>
      </c>
      <c r="D2153" t="s">
        <v>1269</v>
      </c>
      <c r="E2153">
        <v>5</v>
      </c>
      <c r="F2153">
        <v>98</v>
      </c>
      <c r="G2153">
        <v>64467</v>
      </c>
      <c r="H2153" t="s">
        <v>1270</v>
      </c>
      <c r="I2153" t="str">
        <f>VLOOKUP($B2153,SOCS_box_taxonomy!$B$2:$Z$948,6,0)</f>
        <v>Eukaryota</v>
      </c>
      <c r="J2153" t="str">
        <f>VLOOKUP($B2153,SOCS_box_taxonomy!$B$2:$Z$948,7,0)</f>
        <v xml:space="preserve"> Metazoa</v>
      </c>
      <c r="K2153" t="str">
        <f>VLOOKUP($B2153,SOCS_box_taxonomy!$B$2:$Z$948,8,0)</f>
        <v xml:space="preserve"> Chordata</v>
      </c>
      <c r="L2153" t="str">
        <f>VLOOKUP($B2153,SOCS_box_taxonomy!$B$2:$Z$948,9,0)</f>
        <v xml:space="preserve"> Craniata</v>
      </c>
      <c r="M2153" t="str">
        <f>VLOOKUP($B2153,SOCS_box_taxonomy!$B$2:$Z$948,10,0)</f>
        <v xml:space="preserve"> Vertebrata</v>
      </c>
      <c r="N2153" t="str">
        <f>VLOOKUP($B2153,SOCS_box_taxonomy!$B$2:$Z$948,11,0)</f>
        <v xml:space="preserve"> Euteleostomi</v>
      </c>
      <c r="O2153" t="str">
        <f>VLOOKUP($B2153,SOCS_box_taxonomy!$B$2:$Z$948,12,0)</f>
        <v>Mammalia</v>
      </c>
      <c r="P2153" t="str">
        <f>VLOOKUP($B2153,SOCS_box_taxonomy!$B$2:$Z$948,13,0)</f>
        <v xml:space="preserve"> Eutheria</v>
      </c>
      <c r="Q2153" t="str">
        <f>VLOOKUP($B2153,SOCS_box_taxonomy!$B$2:$Z$948,14,0)</f>
        <v xml:space="preserve"> Laurasiatheria</v>
      </c>
      <c r="R2153" t="str">
        <f>VLOOKUP($B2153,SOCS_box_taxonomy!$B$2:$Z$948,15,0)</f>
        <v xml:space="preserve"> Cetartiodactyla</v>
      </c>
      <c r="S2153" t="str">
        <f>VLOOKUP($B2153,SOCS_box_taxonomy!$B$2:$Z$948,16,0)</f>
        <v xml:space="preserve"> Suina</v>
      </c>
      <c r="T2153" t="str">
        <f>VLOOKUP($B2153,SOCS_box_taxonomy!$B$2:$Z$948,17,0)</f>
        <v xml:space="preserve"> Suidae</v>
      </c>
      <c r="U2153" t="str">
        <f>VLOOKUP($B2153,SOCS_box_taxonomy!$B$2:$Z$948,18,0)</f>
        <v>Sus.</v>
      </c>
      <c r="V2153">
        <f>VLOOKUP($B2153,SOCS_box_taxonomy!$B$2:$Z$948,19,0)</f>
        <v>0</v>
      </c>
      <c r="W2153">
        <f>VLOOKUP($B2153,SOCS_box_taxonomy!$B$2:$Z$948,20,0)</f>
        <v>0</v>
      </c>
      <c r="X2153">
        <f>VLOOKUP($B2153,SOCS_box_taxonomy!$B$2:$Z$948,21,0)</f>
        <v>0</v>
      </c>
      <c r="Y2153">
        <f>VLOOKUP($B2153,SOCS_box_taxonomy!$B$2:$Z$948,22,0)</f>
        <v>0</v>
      </c>
    </row>
    <row r="2154" spans="1:26">
      <c r="A2154" t="s">
        <v>927</v>
      </c>
      <c r="B2154" t="s">
        <v>1980</v>
      </c>
      <c r="C2154">
        <v>533</v>
      </c>
      <c r="D2154" t="s">
        <v>1269</v>
      </c>
      <c r="E2154">
        <v>72</v>
      </c>
      <c r="F2154">
        <v>166</v>
      </c>
      <c r="G2154">
        <v>64467</v>
      </c>
      <c r="H2154" t="s">
        <v>1270</v>
      </c>
      <c r="I2154" t="str">
        <f>VLOOKUP($B2154,SOCS_box_taxonomy!$B$2:$Z$948,6,0)</f>
        <v>Eukaryota</v>
      </c>
      <c r="J2154" t="str">
        <f>VLOOKUP($B2154,SOCS_box_taxonomy!$B$2:$Z$948,7,0)</f>
        <v xml:space="preserve"> Metazoa</v>
      </c>
      <c r="K2154" t="str">
        <f>VLOOKUP($B2154,SOCS_box_taxonomy!$B$2:$Z$948,8,0)</f>
        <v xml:space="preserve"> Chordata</v>
      </c>
      <c r="L2154" t="str">
        <f>VLOOKUP($B2154,SOCS_box_taxonomy!$B$2:$Z$948,9,0)</f>
        <v xml:space="preserve"> Craniata</v>
      </c>
      <c r="M2154" t="str">
        <f>VLOOKUP($B2154,SOCS_box_taxonomy!$B$2:$Z$948,10,0)</f>
        <v xml:space="preserve"> Vertebrata</v>
      </c>
      <c r="N2154" t="str">
        <f>VLOOKUP($B2154,SOCS_box_taxonomy!$B$2:$Z$948,11,0)</f>
        <v xml:space="preserve"> Euteleostomi</v>
      </c>
      <c r="O2154" t="str">
        <f>VLOOKUP($B2154,SOCS_box_taxonomy!$B$2:$Z$948,12,0)</f>
        <v>Mammalia</v>
      </c>
      <c r="P2154" t="str">
        <f>VLOOKUP($B2154,SOCS_box_taxonomy!$B$2:$Z$948,13,0)</f>
        <v xml:space="preserve"> Eutheria</v>
      </c>
      <c r="Q2154" t="str">
        <f>VLOOKUP($B2154,SOCS_box_taxonomy!$B$2:$Z$948,14,0)</f>
        <v xml:space="preserve"> Laurasiatheria</v>
      </c>
      <c r="R2154" t="str">
        <f>VLOOKUP($B2154,SOCS_box_taxonomy!$B$2:$Z$948,15,0)</f>
        <v xml:space="preserve"> Cetartiodactyla</v>
      </c>
      <c r="S2154" t="str">
        <f>VLOOKUP($B2154,SOCS_box_taxonomy!$B$2:$Z$948,16,0)</f>
        <v xml:space="preserve"> Suina</v>
      </c>
      <c r="T2154" t="str">
        <f>VLOOKUP($B2154,SOCS_box_taxonomy!$B$2:$Z$948,17,0)</f>
        <v xml:space="preserve"> Suidae</v>
      </c>
      <c r="U2154" t="str">
        <f>VLOOKUP($B2154,SOCS_box_taxonomy!$B$2:$Z$948,18,0)</f>
        <v>Sus.</v>
      </c>
      <c r="V2154">
        <f>VLOOKUP($B2154,SOCS_box_taxonomy!$B$2:$Z$948,19,0)</f>
        <v>0</v>
      </c>
      <c r="W2154">
        <f>VLOOKUP($B2154,SOCS_box_taxonomy!$B$2:$Z$948,20,0)</f>
        <v>0</v>
      </c>
      <c r="X2154">
        <f>VLOOKUP($B2154,SOCS_box_taxonomy!$B$2:$Z$948,21,0)</f>
        <v>0</v>
      </c>
      <c r="Y2154">
        <f>VLOOKUP($B2154,SOCS_box_taxonomy!$B$2:$Z$948,22,0)</f>
        <v>0</v>
      </c>
    </row>
    <row r="2155" spans="1:26">
      <c r="A2155" t="s">
        <v>927</v>
      </c>
      <c r="B2155" t="s">
        <v>1980</v>
      </c>
      <c r="C2155">
        <v>533</v>
      </c>
      <c r="D2155" t="s">
        <v>1325</v>
      </c>
      <c r="E2155">
        <v>169</v>
      </c>
      <c r="F2155">
        <v>222</v>
      </c>
      <c r="G2155">
        <v>4200</v>
      </c>
      <c r="H2155" t="s">
        <v>1326</v>
      </c>
      <c r="I2155" t="str">
        <f>VLOOKUP($B2155,SOCS_box_taxonomy!$B$2:$Z$948,6,0)</f>
        <v>Eukaryota</v>
      </c>
      <c r="J2155" t="str">
        <f>VLOOKUP($B2155,SOCS_box_taxonomy!$B$2:$Z$948,7,0)</f>
        <v xml:space="preserve"> Metazoa</v>
      </c>
      <c r="K2155" t="str">
        <f>VLOOKUP($B2155,SOCS_box_taxonomy!$B$2:$Z$948,8,0)</f>
        <v xml:space="preserve"> Chordata</v>
      </c>
      <c r="L2155" t="str">
        <f>VLOOKUP($B2155,SOCS_box_taxonomy!$B$2:$Z$948,9,0)</f>
        <v xml:space="preserve"> Craniata</v>
      </c>
      <c r="M2155" t="str">
        <f>VLOOKUP($B2155,SOCS_box_taxonomy!$B$2:$Z$948,10,0)</f>
        <v xml:space="preserve"> Vertebrata</v>
      </c>
      <c r="N2155" t="str">
        <f>VLOOKUP($B2155,SOCS_box_taxonomy!$B$2:$Z$948,11,0)</f>
        <v xml:space="preserve"> Euteleostomi</v>
      </c>
      <c r="O2155" t="str">
        <f>VLOOKUP($B2155,SOCS_box_taxonomy!$B$2:$Z$948,12,0)</f>
        <v>Mammalia</v>
      </c>
      <c r="P2155" t="str">
        <f>VLOOKUP($B2155,SOCS_box_taxonomy!$B$2:$Z$948,13,0)</f>
        <v xml:space="preserve"> Eutheria</v>
      </c>
      <c r="Q2155" t="str">
        <f>VLOOKUP($B2155,SOCS_box_taxonomy!$B$2:$Z$948,14,0)</f>
        <v xml:space="preserve"> Laurasiatheria</v>
      </c>
      <c r="R2155" t="str">
        <f>VLOOKUP($B2155,SOCS_box_taxonomy!$B$2:$Z$948,15,0)</f>
        <v xml:space="preserve"> Cetartiodactyla</v>
      </c>
      <c r="S2155" t="str">
        <f>VLOOKUP($B2155,SOCS_box_taxonomy!$B$2:$Z$948,16,0)</f>
        <v xml:space="preserve"> Suina</v>
      </c>
      <c r="T2155" t="str">
        <f>VLOOKUP($B2155,SOCS_box_taxonomy!$B$2:$Z$948,17,0)</f>
        <v xml:space="preserve"> Suidae</v>
      </c>
      <c r="U2155" t="str">
        <f>VLOOKUP($B2155,SOCS_box_taxonomy!$B$2:$Z$948,18,0)</f>
        <v>Sus.</v>
      </c>
      <c r="V2155">
        <f>VLOOKUP($B2155,SOCS_box_taxonomy!$B$2:$Z$948,19,0)</f>
        <v>0</v>
      </c>
      <c r="W2155">
        <f>VLOOKUP($B2155,SOCS_box_taxonomy!$B$2:$Z$948,20,0)</f>
        <v>0</v>
      </c>
      <c r="X2155">
        <f>VLOOKUP($B2155,SOCS_box_taxonomy!$B$2:$Z$948,21,0)</f>
        <v>0</v>
      </c>
      <c r="Y2155">
        <f>VLOOKUP($B2155,SOCS_box_taxonomy!$B$2:$Z$948,22,0)</f>
        <v>0</v>
      </c>
    </row>
    <row r="2156" spans="1:26">
      <c r="A2156" t="s">
        <v>927</v>
      </c>
      <c r="B2156" t="s">
        <v>1980</v>
      </c>
      <c r="C2156">
        <v>533</v>
      </c>
      <c r="D2156" t="s">
        <v>21</v>
      </c>
      <c r="E2156">
        <v>491</v>
      </c>
      <c r="F2156">
        <v>530</v>
      </c>
      <c r="G2156">
        <v>1016</v>
      </c>
      <c r="H2156" t="s">
        <v>1265</v>
      </c>
      <c r="I2156" t="str">
        <f>VLOOKUP($B2156,SOCS_box_taxonomy!$B$2:$Z$948,6,0)</f>
        <v>Eukaryota</v>
      </c>
      <c r="J2156" t="str">
        <f>VLOOKUP($B2156,SOCS_box_taxonomy!$B$2:$Z$948,7,0)</f>
        <v xml:space="preserve"> Metazoa</v>
      </c>
      <c r="K2156" t="str">
        <f>VLOOKUP($B2156,SOCS_box_taxonomy!$B$2:$Z$948,8,0)</f>
        <v xml:space="preserve"> Chordata</v>
      </c>
      <c r="L2156" t="str">
        <f>VLOOKUP($B2156,SOCS_box_taxonomy!$B$2:$Z$948,9,0)</f>
        <v xml:space="preserve"> Craniata</v>
      </c>
      <c r="M2156" t="str">
        <f>VLOOKUP($B2156,SOCS_box_taxonomy!$B$2:$Z$948,10,0)</f>
        <v xml:space="preserve"> Vertebrata</v>
      </c>
      <c r="N2156" t="str">
        <f>VLOOKUP($B2156,SOCS_box_taxonomy!$B$2:$Z$948,11,0)</f>
        <v xml:space="preserve"> Euteleostomi</v>
      </c>
      <c r="O2156" t="str">
        <f>VLOOKUP($B2156,SOCS_box_taxonomy!$B$2:$Z$948,12,0)</f>
        <v>Mammalia</v>
      </c>
      <c r="P2156" t="str">
        <f>VLOOKUP($B2156,SOCS_box_taxonomy!$B$2:$Z$948,13,0)</f>
        <v xml:space="preserve"> Eutheria</v>
      </c>
      <c r="Q2156" t="str">
        <f>VLOOKUP($B2156,SOCS_box_taxonomy!$B$2:$Z$948,14,0)</f>
        <v xml:space="preserve"> Laurasiatheria</v>
      </c>
      <c r="R2156" t="str">
        <f>VLOOKUP($B2156,SOCS_box_taxonomy!$B$2:$Z$948,15,0)</f>
        <v xml:space="preserve"> Cetartiodactyla</v>
      </c>
      <c r="S2156" t="str">
        <f>VLOOKUP($B2156,SOCS_box_taxonomy!$B$2:$Z$948,16,0)</f>
        <v xml:space="preserve"> Suina</v>
      </c>
      <c r="T2156" t="str">
        <f>VLOOKUP($B2156,SOCS_box_taxonomy!$B$2:$Z$948,17,0)</f>
        <v xml:space="preserve"> Suidae</v>
      </c>
      <c r="U2156" t="str">
        <f>VLOOKUP($B2156,SOCS_box_taxonomy!$B$2:$Z$948,18,0)</f>
        <v>Sus.</v>
      </c>
      <c r="V2156">
        <f>VLOOKUP($B2156,SOCS_box_taxonomy!$B$2:$Z$948,19,0)</f>
        <v>0</v>
      </c>
      <c r="W2156">
        <f>VLOOKUP($B2156,SOCS_box_taxonomy!$B$2:$Z$948,20,0)</f>
        <v>0</v>
      </c>
      <c r="X2156">
        <f>VLOOKUP($B2156,SOCS_box_taxonomy!$B$2:$Z$948,21,0)</f>
        <v>0</v>
      </c>
      <c r="Y2156">
        <f>VLOOKUP($B2156,SOCS_box_taxonomy!$B$2:$Z$948,22,0)</f>
        <v>0</v>
      </c>
      <c r="Z2156">
        <f>$F2156-$E2156+1</f>
        <v>40</v>
      </c>
    </row>
    <row r="2157" spans="1:26">
      <c r="A2157" t="s">
        <v>928</v>
      </c>
      <c r="B2157" t="s">
        <v>1981</v>
      </c>
      <c r="C2157">
        <v>426</v>
      </c>
      <c r="D2157" t="s">
        <v>1269</v>
      </c>
      <c r="E2157">
        <v>111</v>
      </c>
      <c r="F2157">
        <v>205</v>
      </c>
      <c r="G2157">
        <v>64467</v>
      </c>
      <c r="H2157" t="s">
        <v>1270</v>
      </c>
      <c r="I2157" t="str">
        <f>VLOOKUP($B2157,SOCS_box_taxonomy!$B$2:$Z$948,6,0)</f>
        <v>Eukaryota</v>
      </c>
      <c r="J2157" t="str">
        <f>VLOOKUP($B2157,SOCS_box_taxonomy!$B$2:$Z$948,7,0)</f>
        <v xml:space="preserve"> Metazoa</v>
      </c>
      <c r="K2157" t="str">
        <f>VLOOKUP($B2157,SOCS_box_taxonomy!$B$2:$Z$948,8,0)</f>
        <v xml:space="preserve"> Chordata</v>
      </c>
      <c r="L2157" t="str">
        <f>VLOOKUP($B2157,SOCS_box_taxonomy!$B$2:$Z$948,9,0)</f>
        <v xml:space="preserve"> Craniata</v>
      </c>
      <c r="M2157" t="str">
        <f>VLOOKUP($B2157,SOCS_box_taxonomy!$B$2:$Z$948,10,0)</f>
        <v xml:space="preserve"> Vertebrata</v>
      </c>
      <c r="N2157" t="str">
        <f>VLOOKUP($B2157,SOCS_box_taxonomy!$B$2:$Z$948,11,0)</f>
        <v xml:space="preserve"> Euteleostomi</v>
      </c>
      <c r="O2157" t="str">
        <f>VLOOKUP($B2157,SOCS_box_taxonomy!$B$2:$Z$948,12,0)</f>
        <v>Mammalia</v>
      </c>
      <c r="P2157" t="str">
        <f>VLOOKUP($B2157,SOCS_box_taxonomy!$B$2:$Z$948,13,0)</f>
        <v xml:space="preserve"> Eutheria</v>
      </c>
      <c r="Q2157" t="str">
        <f>VLOOKUP($B2157,SOCS_box_taxonomy!$B$2:$Z$948,14,0)</f>
        <v xml:space="preserve"> Laurasiatheria</v>
      </c>
      <c r="R2157" t="str">
        <f>VLOOKUP($B2157,SOCS_box_taxonomy!$B$2:$Z$948,15,0)</f>
        <v xml:space="preserve"> Cetartiodactyla</v>
      </c>
      <c r="S2157" t="str">
        <f>VLOOKUP($B2157,SOCS_box_taxonomy!$B$2:$Z$948,16,0)</f>
        <v xml:space="preserve"> Suina</v>
      </c>
      <c r="T2157" t="str">
        <f>VLOOKUP($B2157,SOCS_box_taxonomy!$B$2:$Z$948,17,0)</f>
        <v xml:space="preserve"> Suidae</v>
      </c>
      <c r="U2157" t="str">
        <f>VLOOKUP($B2157,SOCS_box_taxonomy!$B$2:$Z$948,18,0)</f>
        <v>Sus.</v>
      </c>
      <c r="V2157">
        <f>VLOOKUP($B2157,SOCS_box_taxonomy!$B$2:$Z$948,19,0)</f>
        <v>0</v>
      </c>
      <c r="W2157">
        <f>VLOOKUP($B2157,SOCS_box_taxonomy!$B$2:$Z$948,20,0)</f>
        <v>0</v>
      </c>
      <c r="X2157">
        <f>VLOOKUP($B2157,SOCS_box_taxonomy!$B$2:$Z$948,21,0)</f>
        <v>0</v>
      </c>
      <c r="Y2157">
        <f>VLOOKUP($B2157,SOCS_box_taxonomy!$B$2:$Z$948,22,0)</f>
        <v>0</v>
      </c>
    </row>
    <row r="2158" spans="1:26">
      <c r="A2158" t="s">
        <v>928</v>
      </c>
      <c r="B2158" t="s">
        <v>1981</v>
      </c>
      <c r="C2158">
        <v>426</v>
      </c>
      <c r="D2158" t="s">
        <v>1269</v>
      </c>
      <c r="E2158">
        <v>151</v>
      </c>
      <c r="F2158">
        <v>226</v>
      </c>
      <c r="G2158">
        <v>64467</v>
      </c>
      <c r="H2158" t="s">
        <v>1270</v>
      </c>
      <c r="I2158" t="str">
        <f>VLOOKUP($B2158,SOCS_box_taxonomy!$B$2:$Z$948,6,0)</f>
        <v>Eukaryota</v>
      </c>
      <c r="J2158" t="str">
        <f>VLOOKUP($B2158,SOCS_box_taxonomy!$B$2:$Z$948,7,0)</f>
        <v xml:space="preserve"> Metazoa</v>
      </c>
      <c r="K2158" t="str">
        <f>VLOOKUP($B2158,SOCS_box_taxonomy!$B$2:$Z$948,8,0)</f>
        <v xml:space="preserve"> Chordata</v>
      </c>
      <c r="L2158" t="str">
        <f>VLOOKUP($B2158,SOCS_box_taxonomy!$B$2:$Z$948,9,0)</f>
        <v xml:space="preserve"> Craniata</v>
      </c>
      <c r="M2158" t="str">
        <f>VLOOKUP($B2158,SOCS_box_taxonomy!$B$2:$Z$948,10,0)</f>
        <v xml:space="preserve"> Vertebrata</v>
      </c>
      <c r="N2158" t="str">
        <f>VLOOKUP($B2158,SOCS_box_taxonomy!$B$2:$Z$948,11,0)</f>
        <v xml:space="preserve"> Euteleostomi</v>
      </c>
      <c r="O2158" t="str">
        <f>VLOOKUP($B2158,SOCS_box_taxonomy!$B$2:$Z$948,12,0)</f>
        <v>Mammalia</v>
      </c>
      <c r="P2158" t="str">
        <f>VLOOKUP($B2158,SOCS_box_taxonomy!$B$2:$Z$948,13,0)</f>
        <v xml:space="preserve"> Eutheria</v>
      </c>
      <c r="Q2158" t="str">
        <f>VLOOKUP($B2158,SOCS_box_taxonomy!$B$2:$Z$948,14,0)</f>
        <v xml:space="preserve"> Laurasiatheria</v>
      </c>
      <c r="R2158" t="str">
        <f>VLOOKUP($B2158,SOCS_box_taxonomy!$B$2:$Z$948,15,0)</f>
        <v xml:space="preserve"> Cetartiodactyla</v>
      </c>
      <c r="S2158" t="str">
        <f>VLOOKUP($B2158,SOCS_box_taxonomy!$B$2:$Z$948,16,0)</f>
        <v xml:space="preserve"> Suina</v>
      </c>
      <c r="T2158" t="str">
        <f>VLOOKUP($B2158,SOCS_box_taxonomy!$B$2:$Z$948,17,0)</f>
        <v xml:space="preserve"> Suidae</v>
      </c>
      <c r="U2158" t="str">
        <f>VLOOKUP($B2158,SOCS_box_taxonomy!$B$2:$Z$948,18,0)</f>
        <v>Sus.</v>
      </c>
      <c r="V2158">
        <f>VLOOKUP($B2158,SOCS_box_taxonomy!$B$2:$Z$948,19,0)</f>
        <v>0</v>
      </c>
      <c r="W2158">
        <f>VLOOKUP($B2158,SOCS_box_taxonomy!$B$2:$Z$948,20,0)</f>
        <v>0</v>
      </c>
      <c r="X2158">
        <f>VLOOKUP($B2158,SOCS_box_taxonomy!$B$2:$Z$948,21,0)</f>
        <v>0</v>
      </c>
      <c r="Y2158">
        <f>VLOOKUP($B2158,SOCS_box_taxonomy!$B$2:$Z$948,22,0)</f>
        <v>0</v>
      </c>
    </row>
    <row r="2159" spans="1:26">
      <c r="A2159" t="s">
        <v>928</v>
      </c>
      <c r="B2159" t="s">
        <v>1981</v>
      </c>
      <c r="C2159">
        <v>426</v>
      </c>
      <c r="D2159" t="s">
        <v>1269</v>
      </c>
      <c r="E2159">
        <v>179</v>
      </c>
      <c r="F2159">
        <v>282</v>
      </c>
      <c r="G2159">
        <v>64467</v>
      </c>
      <c r="H2159" t="s">
        <v>1270</v>
      </c>
      <c r="I2159" t="str">
        <f>VLOOKUP($B2159,SOCS_box_taxonomy!$B$2:$Z$948,6,0)</f>
        <v>Eukaryota</v>
      </c>
      <c r="J2159" t="str">
        <f>VLOOKUP($B2159,SOCS_box_taxonomy!$B$2:$Z$948,7,0)</f>
        <v xml:space="preserve"> Metazoa</v>
      </c>
      <c r="K2159" t="str">
        <f>VLOOKUP($B2159,SOCS_box_taxonomy!$B$2:$Z$948,8,0)</f>
        <v xml:space="preserve"> Chordata</v>
      </c>
      <c r="L2159" t="str">
        <f>VLOOKUP($B2159,SOCS_box_taxonomy!$B$2:$Z$948,9,0)</f>
        <v xml:space="preserve"> Craniata</v>
      </c>
      <c r="M2159" t="str">
        <f>VLOOKUP($B2159,SOCS_box_taxonomy!$B$2:$Z$948,10,0)</f>
        <v xml:space="preserve"> Vertebrata</v>
      </c>
      <c r="N2159" t="str">
        <f>VLOOKUP($B2159,SOCS_box_taxonomy!$B$2:$Z$948,11,0)</f>
        <v xml:space="preserve"> Euteleostomi</v>
      </c>
      <c r="O2159" t="str">
        <f>VLOOKUP($B2159,SOCS_box_taxonomy!$B$2:$Z$948,12,0)</f>
        <v>Mammalia</v>
      </c>
      <c r="P2159" t="str">
        <f>VLOOKUP($B2159,SOCS_box_taxonomy!$B$2:$Z$948,13,0)</f>
        <v xml:space="preserve"> Eutheria</v>
      </c>
      <c r="Q2159" t="str">
        <f>VLOOKUP($B2159,SOCS_box_taxonomy!$B$2:$Z$948,14,0)</f>
        <v xml:space="preserve"> Laurasiatheria</v>
      </c>
      <c r="R2159" t="str">
        <f>VLOOKUP($B2159,SOCS_box_taxonomy!$B$2:$Z$948,15,0)</f>
        <v xml:space="preserve"> Cetartiodactyla</v>
      </c>
      <c r="S2159" t="str">
        <f>VLOOKUP($B2159,SOCS_box_taxonomy!$B$2:$Z$948,16,0)</f>
        <v xml:space="preserve"> Suina</v>
      </c>
      <c r="T2159" t="str">
        <f>VLOOKUP($B2159,SOCS_box_taxonomy!$B$2:$Z$948,17,0)</f>
        <v xml:space="preserve"> Suidae</v>
      </c>
      <c r="U2159" t="str">
        <f>VLOOKUP($B2159,SOCS_box_taxonomy!$B$2:$Z$948,18,0)</f>
        <v>Sus.</v>
      </c>
      <c r="V2159">
        <f>VLOOKUP($B2159,SOCS_box_taxonomy!$B$2:$Z$948,19,0)</f>
        <v>0</v>
      </c>
      <c r="W2159">
        <f>VLOOKUP($B2159,SOCS_box_taxonomy!$B$2:$Z$948,20,0)</f>
        <v>0</v>
      </c>
      <c r="X2159">
        <f>VLOOKUP($B2159,SOCS_box_taxonomy!$B$2:$Z$948,21,0)</f>
        <v>0</v>
      </c>
      <c r="Y2159">
        <f>VLOOKUP($B2159,SOCS_box_taxonomy!$B$2:$Z$948,22,0)</f>
        <v>0</v>
      </c>
    </row>
    <row r="2160" spans="1:26">
      <c r="A2160" t="s">
        <v>928</v>
      </c>
      <c r="B2160" t="s">
        <v>1981</v>
      </c>
      <c r="C2160">
        <v>426</v>
      </c>
      <c r="D2160" t="s">
        <v>1269</v>
      </c>
      <c r="E2160">
        <v>79</v>
      </c>
      <c r="F2160">
        <v>170</v>
      </c>
      <c r="G2160">
        <v>64467</v>
      </c>
      <c r="H2160" t="s">
        <v>1270</v>
      </c>
      <c r="I2160" t="str">
        <f>VLOOKUP($B2160,SOCS_box_taxonomy!$B$2:$Z$948,6,0)</f>
        <v>Eukaryota</v>
      </c>
      <c r="J2160" t="str">
        <f>VLOOKUP($B2160,SOCS_box_taxonomy!$B$2:$Z$948,7,0)</f>
        <v xml:space="preserve"> Metazoa</v>
      </c>
      <c r="K2160" t="str">
        <f>VLOOKUP($B2160,SOCS_box_taxonomy!$B$2:$Z$948,8,0)</f>
        <v xml:space="preserve"> Chordata</v>
      </c>
      <c r="L2160" t="str">
        <f>VLOOKUP($B2160,SOCS_box_taxonomy!$B$2:$Z$948,9,0)</f>
        <v xml:space="preserve"> Craniata</v>
      </c>
      <c r="M2160" t="str">
        <f>VLOOKUP($B2160,SOCS_box_taxonomy!$B$2:$Z$948,10,0)</f>
        <v xml:space="preserve"> Vertebrata</v>
      </c>
      <c r="N2160" t="str">
        <f>VLOOKUP($B2160,SOCS_box_taxonomy!$B$2:$Z$948,11,0)</f>
        <v xml:space="preserve"> Euteleostomi</v>
      </c>
      <c r="O2160" t="str">
        <f>VLOOKUP($B2160,SOCS_box_taxonomy!$B$2:$Z$948,12,0)</f>
        <v>Mammalia</v>
      </c>
      <c r="P2160" t="str">
        <f>VLOOKUP($B2160,SOCS_box_taxonomy!$B$2:$Z$948,13,0)</f>
        <v xml:space="preserve"> Eutheria</v>
      </c>
      <c r="Q2160" t="str">
        <f>VLOOKUP($B2160,SOCS_box_taxonomy!$B$2:$Z$948,14,0)</f>
        <v xml:space="preserve"> Laurasiatheria</v>
      </c>
      <c r="R2160" t="str">
        <f>VLOOKUP($B2160,SOCS_box_taxonomy!$B$2:$Z$948,15,0)</f>
        <v xml:space="preserve"> Cetartiodactyla</v>
      </c>
      <c r="S2160" t="str">
        <f>VLOOKUP($B2160,SOCS_box_taxonomy!$B$2:$Z$948,16,0)</f>
        <v xml:space="preserve"> Suina</v>
      </c>
      <c r="T2160" t="str">
        <f>VLOOKUP($B2160,SOCS_box_taxonomy!$B$2:$Z$948,17,0)</f>
        <v xml:space="preserve"> Suidae</v>
      </c>
      <c r="U2160" t="str">
        <f>VLOOKUP($B2160,SOCS_box_taxonomy!$B$2:$Z$948,18,0)</f>
        <v>Sus.</v>
      </c>
      <c r="V2160">
        <f>VLOOKUP($B2160,SOCS_box_taxonomy!$B$2:$Z$948,19,0)</f>
        <v>0</v>
      </c>
      <c r="W2160">
        <f>VLOOKUP($B2160,SOCS_box_taxonomy!$B$2:$Z$948,20,0)</f>
        <v>0</v>
      </c>
      <c r="X2160">
        <f>VLOOKUP($B2160,SOCS_box_taxonomy!$B$2:$Z$948,21,0)</f>
        <v>0</v>
      </c>
      <c r="Y2160">
        <f>VLOOKUP($B2160,SOCS_box_taxonomy!$B$2:$Z$948,22,0)</f>
        <v>0</v>
      </c>
    </row>
    <row r="2161" spans="1:26">
      <c r="A2161" t="s">
        <v>928</v>
      </c>
      <c r="B2161" t="s">
        <v>1981</v>
      </c>
      <c r="C2161">
        <v>426</v>
      </c>
      <c r="D2161" t="s">
        <v>21</v>
      </c>
      <c r="E2161">
        <v>381</v>
      </c>
      <c r="F2161">
        <v>420</v>
      </c>
      <c r="G2161">
        <v>1016</v>
      </c>
      <c r="H2161" t="s">
        <v>1265</v>
      </c>
      <c r="I2161" t="str">
        <f>VLOOKUP($B2161,SOCS_box_taxonomy!$B$2:$Z$948,6,0)</f>
        <v>Eukaryota</v>
      </c>
      <c r="J2161" t="str">
        <f>VLOOKUP($B2161,SOCS_box_taxonomy!$B$2:$Z$948,7,0)</f>
        <v xml:space="preserve"> Metazoa</v>
      </c>
      <c r="K2161" t="str">
        <f>VLOOKUP($B2161,SOCS_box_taxonomy!$B$2:$Z$948,8,0)</f>
        <v xml:space="preserve"> Chordata</v>
      </c>
      <c r="L2161" t="str">
        <f>VLOOKUP($B2161,SOCS_box_taxonomy!$B$2:$Z$948,9,0)</f>
        <v xml:space="preserve"> Craniata</v>
      </c>
      <c r="M2161" t="str">
        <f>VLOOKUP($B2161,SOCS_box_taxonomy!$B$2:$Z$948,10,0)</f>
        <v xml:space="preserve"> Vertebrata</v>
      </c>
      <c r="N2161" t="str">
        <f>VLOOKUP($B2161,SOCS_box_taxonomy!$B$2:$Z$948,11,0)</f>
        <v xml:space="preserve"> Euteleostomi</v>
      </c>
      <c r="O2161" t="str">
        <f>VLOOKUP($B2161,SOCS_box_taxonomy!$B$2:$Z$948,12,0)</f>
        <v>Mammalia</v>
      </c>
      <c r="P2161" t="str">
        <f>VLOOKUP($B2161,SOCS_box_taxonomy!$B$2:$Z$948,13,0)</f>
        <v xml:space="preserve"> Eutheria</v>
      </c>
      <c r="Q2161" t="str">
        <f>VLOOKUP($B2161,SOCS_box_taxonomy!$B$2:$Z$948,14,0)</f>
        <v xml:space="preserve"> Laurasiatheria</v>
      </c>
      <c r="R2161" t="str">
        <f>VLOOKUP($B2161,SOCS_box_taxonomy!$B$2:$Z$948,15,0)</f>
        <v xml:space="preserve"> Cetartiodactyla</v>
      </c>
      <c r="S2161" t="str">
        <f>VLOOKUP($B2161,SOCS_box_taxonomy!$B$2:$Z$948,16,0)</f>
        <v xml:space="preserve"> Suina</v>
      </c>
      <c r="T2161" t="str">
        <f>VLOOKUP($B2161,SOCS_box_taxonomy!$B$2:$Z$948,17,0)</f>
        <v xml:space="preserve"> Suidae</v>
      </c>
      <c r="U2161" t="str">
        <f>VLOOKUP($B2161,SOCS_box_taxonomy!$B$2:$Z$948,18,0)</f>
        <v>Sus.</v>
      </c>
      <c r="V2161">
        <f>VLOOKUP($B2161,SOCS_box_taxonomy!$B$2:$Z$948,19,0)</f>
        <v>0</v>
      </c>
      <c r="W2161">
        <f>VLOOKUP($B2161,SOCS_box_taxonomy!$B$2:$Z$948,20,0)</f>
        <v>0</v>
      </c>
      <c r="X2161">
        <f>VLOOKUP($B2161,SOCS_box_taxonomy!$B$2:$Z$948,21,0)</f>
        <v>0</v>
      </c>
      <c r="Y2161">
        <f>VLOOKUP($B2161,SOCS_box_taxonomy!$B$2:$Z$948,22,0)</f>
        <v>0</v>
      </c>
      <c r="Z2161">
        <f>$F2161-$E2161+1</f>
        <v>40</v>
      </c>
    </row>
    <row r="2162" spans="1:26">
      <c r="A2162" t="s">
        <v>929</v>
      </c>
      <c r="B2162" t="s">
        <v>1982</v>
      </c>
      <c r="C2162">
        <v>340</v>
      </c>
      <c r="D2162" t="s">
        <v>1269</v>
      </c>
      <c r="E2162">
        <v>23</v>
      </c>
      <c r="F2162">
        <v>113</v>
      </c>
      <c r="G2162">
        <v>64467</v>
      </c>
      <c r="H2162" t="s">
        <v>1270</v>
      </c>
      <c r="I2162" t="str">
        <f>VLOOKUP($B2162,SOCS_box_taxonomy!$B$2:$Z$948,6,0)</f>
        <v>Eukaryota</v>
      </c>
      <c r="J2162" t="str">
        <f>VLOOKUP($B2162,SOCS_box_taxonomy!$B$2:$Z$948,7,0)</f>
        <v xml:space="preserve"> Metazoa</v>
      </c>
      <c r="K2162" t="str">
        <f>VLOOKUP($B2162,SOCS_box_taxonomy!$B$2:$Z$948,8,0)</f>
        <v xml:space="preserve"> Chordata</v>
      </c>
      <c r="L2162" t="str">
        <f>VLOOKUP($B2162,SOCS_box_taxonomy!$B$2:$Z$948,9,0)</f>
        <v xml:space="preserve"> Craniata</v>
      </c>
      <c r="M2162" t="str">
        <f>VLOOKUP($B2162,SOCS_box_taxonomy!$B$2:$Z$948,10,0)</f>
        <v xml:space="preserve"> Vertebrata</v>
      </c>
      <c r="N2162" t="str">
        <f>VLOOKUP($B2162,SOCS_box_taxonomy!$B$2:$Z$948,11,0)</f>
        <v xml:space="preserve"> Euteleostomi</v>
      </c>
      <c r="O2162" t="str">
        <f>VLOOKUP($B2162,SOCS_box_taxonomy!$B$2:$Z$948,12,0)</f>
        <v>Mammalia</v>
      </c>
      <c r="P2162" t="str">
        <f>VLOOKUP($B2162,SOCS_box_taxonomy!$B$2:$Z$948,13,0)</f>
        <v xml:space="preserve"> Eutheria</v>
      </c>
      <c r="Q2162" t="str">
        <f>VLOOKUP($B2162,SOCS_box_taxonomy!$B$2:$Z$948,14,0)</f>
        <v xml:space="preserve"> Laurasiatheria</v>
      </c>
      <c r="R2162" t="str">
        <f>VLOOKUP($B2162,SOCS_box_taxonomy!$B$2:$Z$948,15,0)</f>
        <v xml:space="preserve"> Cetartiodactyla</v>
      </c>
      <c r="S2162" t="str">
        <f>VLOOKUP($B2162,SOCS_box_taxonomy!$B$2:$Z$948,16,0)</f>
        <v xml:space="preserve"> Suina</v>
      </c>
      <c r="T2162" t="str">
        <f>VLOOKUP($B2162,SOCS_box_taxonomy!$B$2:$Z$948,17,0)</f>
        <v xml:space="preserve"> Suidae</v>
      </c>
      <c r="U2162" t="str">
        <f>VLOOKUP($B2162,SOCS_box_taxonomy!$B$2:$Z$948,18,0)</f>
        <v>Sus.</v>
      </c>
      <c r="V2162">
        <f>VLOOKUP($B2162,SOCS_box_taxonomy!$B$2:$Z$948,19,0)</f>
        <v>0</v>
      </c>
      <c r="W2162">
        <f>VLOOKUP($B2162,SOCS_box_taxonomy!$B$2:$Z$948,20,0)</f>
        <v>0</v>
      </c>
      <c r="X2162">
        <f>VLOOKUP($B2162,SOCS_box_taxonomy!$B$2:$Z$948,21,0)</f>
        <v>0</v>
      </c>
      <c r="Y2162">
        <f>VLOOKUP($B2162,SOCS_box_taxonomy!$B$2:$Z$948,22,0)</f>
        <v>0</v>
      </c>
    </row>
    <row r="2163" spans="1:26">
      <c r="A2163" t="s">
        <v>929</v>
      </c>
      <c r="B2163" t="s">
        <v>1982</v>
      </c>
      <c r="C2163">
        <v>340</v>
      </c>
      <c r="D2163" t="s">
        <v>1269</v>
      </c>
      <c r="E2163">
        <v>112</v>
      </c>
      <c r="F2163">
        <v>179</v>
      </c>
      <c r="G2163">
        <v>64467</v>
      </c>
      <c r="H2163" t="s">
        <v>1270</v>
      </c>
      <c r="I2163" t="str">
        <f>VLOOKUP($B2163,SOCS_box_taxonomy!$B$2:$Z$948,6,0)</f>
        <v>Eukaryota</v>
      </c>
      <c r="J2163" t="str">
        <f>VLOOKUP($B2163,SOCS_box_taxonomy!$B$2:$Z$948,7,0)</f>
        <v xml:space="preserve"> Metazoa</v>
      </c>
      <c r="K2163" t="str">
        <f>VLOOKUP($B2163,SOCS_box_taxonomy!$B$2:$Z$948,8,0)</f>
        <v xml:space="preserve"> Chordata</v>
      </c>
      <c r="L2163" t="str">
        <f>VLOOKUP($B2163,SOCS_box_taxonomy!$B$2:$Z$948,9,0)</f>
        <v xml:space="preserve"> Craniata</v>
      </c>
      <c r="M2163" t="str">
        <f>VLOOKUP($B2163,SOCS_box_taxonomy!$B$2:$Z$948,10,0)</f>
        <v xml:space="preserve"> Vertebrata</v>
      </c>
      <c r="N2163" t="str">
        <f>VLOOKUP($B2163,SOCS_box_taxonomy!$B$2:$Z$948,11,0)</f>
        <v xml:space="preserve"> Euteleostomi</v>
      </c>
      <c r="O2163" t="str">
        <f>VLOOKUP($B2163,SOCS_box_taxonomy!$B$2:$Z$948,12,0)</f>
        <v>Mammalia</v>
      </c>
      <c r="P2163" t="str">
        <f>VLOOKUP($B2163,SOCS_box_taxonomy!$B$2:$Z$948,13,0)</f>
        <v xml:space="preserve"> Eutheria</v>
      </c>
      <c r="Q2163" t="str">
        <f>VLOOKUP($B2163,SOCS_box_taxonomy!$B$2:$Z$948,14,0)</f>
        <v xml:space="preserve"> Laurasiatheria</v>
      </c>
      <c r="R2163" t="str">
        <f>VLOOKUP($B2163,SOCS_box_taxonomy!$B$2:$Z$948,15,0)</f>
        <v xml:space="preserve"> Cetartiodactyla</v>
      </c>
      <c r="S2163" t="str">
        <f>VLOOKUP($B2163,SOCS_box_taxonomy!$B$2:$Z$948,16,0)</f>
        <v xml:space="preserve"> Suina</v>
      </c>
      <c r="T2163" t="str">
        <f>VLOOKUP($B2163,SOCS_box_taxonomy!$B$2:$Z$948,17,0)</f>
        <v xml:space="preserve"> Suidae</v>
      </c>
      <c r="U2163" t="str">
        <f>VLOOKUP($B2163,SOCS_box_taxonomy!$B$2:$Z$948,18,0)</f>
        <v>Sus.</v>
      </c>
      <c r="V2163">
        <f>VLOOKUP($B2163,SOCS_box_taxonomy!$B$2:$Z$948,19,0)</f>
        <v>0</v>
      </c>
      <c r="W2163">
        <f>VLOOKUP($B2163,SOCS_box_taxonomy!$B$2:$Z$948,20,0)</f>
        <v>0</v>
      </c>
      <c r="X2163">
        <f>VLOOKUP($B2163,SOCS_box_taxonomy!$B$2:$Z$948,21,0)</f>
        <v>0</v>
      </c>
      <c r="Y2163">
        <f>VLOOKUP($B2163,SOCS_box_taxonomy!$B$2:$Z$948,22,0)</f>
        <v>0</v>
      </c>
    </row>
    <row r="2164" spans="1:26">
      <c r="A2164" t="s">
        <v>929</v>
      </c>
      <c r="B2164" t="s">
        <v>1982</v>
      </c>
      <c r="C2164">
        <v>340</v>
      </c>
      <c r="D2164" t="s">
        <v>1269</v>
      </c>
      <c r="E2164">
        <v>153</v>
      </c>
      <c r="F2164">
        <v>272</v>
      </c>
      <c r="G2164">
        <v>64467</v>
      </c>
      <c r="H2164" t="s">
        <v>1270</v>
      </c>
      <c r="I2164" t="str">
        <f>VLOOKUP($B2164,SOCS_box_taxonomy!$B$2:$Z$948,6,0)</f>
        <v>Eukaryota</v>
      </c>
      <c r="J2164" t="str">
        <f>VLOOKUP($B2164,SOCS_box_taxonomy!$B$2:$Z$948,7,0)</f>
        <v xml:space="preserve"> Metazoa</v>
      </c>
      <c r="K2164" t="str">
        <f>VLOOKUP($B2164,SOCS_box_taxonomy!$B$2:$Z$948,8,0)</f>
        <v xml:space="preserve"> Chordata</v>
      </c>
      <c r="L2164" t="str">
        <f>VLOOKUP($B2164,SOCS_box_taxonomy!$B$2:$Z$948,9,0)</f>
        <v xml:space="preserve"> Craniata</v>
      </c>
      <c r="M2164" t="str">
        <f>VLOOKUP($B2164,SOCS_box_taxonomy!$B$2:$Z$948,10,0)</f>
        <v xml:space="preserve"> Vertebrata</v>
      </c>
      <c r="N2164" t="str">
        <f>VLOOKUP($B2164,SOCS_box_taxonomy!$B$2:$Z$948,11,0)</f>
        <v xml:space="preserve"> Euteleostomi</v>
      </c>
      <c r="O2164" t="str">
        <f>VLOOKUP($B2164,SOCS_box_taxonomy!$B$2:$Z$948,12,0)</f>
        <v>Mammalia</v>
      </c>
      <c r="P2164" t="str">
        <f>VLOOKUP($B2164,SOCS_box_taxonomy!$B$2:$Z$948,13,0)</f>
        <v xml:space="preserve"> Eutheria</v>
      </c>
      <c r="Q2164" t="str">
        <f>VLOOKUP($B2164,SOCS_box_taxonomy!$B$2:$Z$948,14,0)</f>
        <v xml:space="preserve"> Laurasiatheria</v>
      </c>
      <c r="R2164" t="str">
        <f>VLOOKUP($B2164,SOCS_box_taxonomy!$B$2:$Z$948,15,0)</f>
        <v xml:space="preserve"> Cetartiodactyla</v>
      </c>
      <c r="S2164" t="str">
        <f>VLOOKUP($B2164,SOCS_box_taxonomy!$B$2:$Z$948,16,0)</f>
        <v xml:space="preserve"> Suina</v>
      </c>
      <c r="T2164" t="str">
        <f>VLOOKUP($B2164,SOCS_box_taxonomy!$B$2:$Z$948,17,0)</f>
        <v xml:space="preserve"> Suidae</v>
      </c>
      <c r="U2164" t="str">
        <f>VLOOKUP($B2164,SOCS_box_taxonomy!$B$2:$Z$948,18,0)</f>
        <v>Sus.</v>
      </c>
      <c r="V2164">
        <f>VLOOKUP($B2164,SOCS_box_taxonomy!$B$2:$Z$948,19,0)</f>
        <v>0</v>
      </c>
      <c r="W2164">
        <f>VLOOKUP($B2164,SOCS_box_taxonomy!$B$2:$Z$948,20,0)</f>
        <v>0</v>
      </c>
      <c r="X2164">
        <f>VLOOKUP($B2164,SOCS_box_taxonomy!$B$2:$Z$948,21,0)</f>
        <v>0</v>
      </c>
      <c r="Y2164">
        <f>VLOOKUP($B2164,SOCS_box_taxonomy!$B$2:$Z$948,22,0)</f>
        <v>0</v>
      </c>
    </row>
    <row r="2165" spans="1:26">
      <c r="A2165" t="s">
        <v>929</v>
      </c>
      <c r="B2165" t="s">
        <v>1982</v>
      </c>
      <c r="C2165">
        <v>340</v>
      </c>
      <c r="D2165" t="s">
        <v>1269</v>
      </c>
      <c r="E2165">
        <v>46</v>
      </c>
      <c r="F2165">
        <v>146</v>
      </c>
      <c r="G2165">
        <v>64467</v>
      </c>
      <c r="H2165" t="s">
        <v>1270</v>
      </c>
      <c r="I2165" t="str">
        <f>VLOOKUP($B2165,SOCS_box_taxonomy!$B$2:$Z$948,6,0)</f>
        <v>Eukaryota</v>
      </c>
      <c r="J2165" t="str">
        <f>VLOOKUP($B2165,SOCS_box_taxonomy!$B$2:$Z$948,7,0)</f>
        <v xml:space="preserve"> Metazoa</v>
      </c>
      <c r="K2165" t="str">
        <f>VLOOKUP($B2165,SOCS_box_taxonomy!$B$2:$Z$948,8,0)</f>
        <v xml:space="preserve"> Chordata</v>
      </c>
      <c r="L2165" t="str">
        <f>VLOOKUP($B2165,SOCS_box_taxonomy!$B$2:$Z$948,9,0)</f>
        <v xml:space="preserve"> Craniata</v>
      </c>
      <c r="M2165" t="str">
        <f>VLOOKUP($B2165,SOCS_box_taxonomy!$B$2:$Z$948,10,0)</f>
        <v xml:space="preserve"> Vertebrata</v>
      </c>
      <c r="N2165" t="str">
        <f>VLOOKUP($B2165,SOCS_box_taxonomy!$B$2:$Z$948,11,0)</f>
        <v xml:space="preserve"> Euteleostomi</v>
      </c>
      <c r="O2165" t="str">
        <f>VLOOKUP($B2165,SOCS_box_taxonomy!$B$2:$Z$948,12,0)</f>
        <v>Mammalia</v>
      </c>
      <c r="P2165" t="str">
        <f>VLOOKUP($B2165,SOCS_box_taxonomy!$B$2:$Z$948,13,0)</f>
        <v xml:space="preserve"> Eutheria</v>
      </c>
      <c r="Q2165" t="str">
        <f>VLOOKUP($B2165,SOCS_box_taxonomy!$B$2:$Z$948,14,0)</f>
        <v xml:space="preserve"> Laurasiatheria</v>
      </c>
      <c r="R2165" t="str">
        <f>VLOOKUP($B2165,SOCS_box_taxonomy!$B$2:$Z$948,15,0)</f>
        <v xml:space="preserve"> Cetartiodactyla</v>
      </c>
      <c r="S2165" t="str">
        <f>VLOOKUP($B2165,SOCS_box_taxonomy!$B$2:$Z$948,16,0)</f>
        <v xml:space="preserve"> Suina</v>
      </c>
      <c r="T2165" t="str">
        <f>VLOOKUP($B2165,SOCS_box_taxonomy!$B$2:$Z$948,17,0)</f>
        <v xml:space="preserve"> Suidae</v>
      </c>
      <c r="U2165" t="str">
        <f>VLOOKUP($B2165,SOCS_box_taxonomy!$B$2:$Z$948,18,0)</f>
        <v>Sus.</v>
      </c>
      <c r="V2165">
        <f>VLOOKUP($B2165,SOCS_box_taxonomy!$B$2:$Z$948,19,0)</f>
        <v>0</v>
      </c>
      <c r="W2165">
        <f>VLOOKUP($B2165,SOCS_box_taxonomy!$B$2:$Z$948,20,0)</f>
        <v>0</v>
      </c>
      <c r="X2165">
        <f>VLOOKUP($B2165,SOCS_box_taxonomy!$B$2:$Z$948,21,0)</f>
        <v>0</v>
      </c>
      <c r="Y2165">
        <f>VLOOKUP($B2165,SOCS_box_taxonomy!$B$2:$Z$948,22,0)</f>
        <v>0</v>
      </c>
    </row>
    <row r="2166" spans="1:26">
      <c r="A2166" t="s">
        <v>929</v>
      </c>
      <c r="B2166" t="s">
        <v>1982</v>
      </c>
      <c r="C2166">
        <v>340</v>
      </c>
      <c r="D2166" t="s">
        <v>21</v>
      </c>
      <c r="E2166">
        <v>301</v>
      </c>
      <c r="F2166">
        <v>340</v>
      </c>
      <c r="G2166">
        <v>1016</v>
      </c>
      <c r="H2166" t="s">
        <v>1265</v>
      </c>
      <c r="I2166" t="str">
        <f>VLOOKUP($B2166,SOCS_box_taxonomy!$B$2:$Z$948,6,0)</f>
        <v>Eukaryota</v>
      </c>
      <c r="J2166" t="str">
        <f>VLOOKUP($B2166,SOCS_box_taxonomy!$B$2:$Z$948,7,0)</f>
        <v xml:space="preserve"> Metazoa</v>
      </c>
      <c r="K2166" t="str">
        <f>VLOOKUP($B2166,SOCS_box_taxonomy!$B$2:$Z$948,8,0)</f>
        <v xml:space="preserve"> Chordata</v>
      </c>
      <c r="L2166" t="str">
        <f>VLOOKUP($B2166,SOCS_box_taxonomy!$B$2:$Z$948,9,0)</f>
        <v xml:space="preserve"> Craniata</v>
      </c>
      <c r="M2166" t="str">
        <f>VLOOKUP($B2166,SOCS_box_taxonomy!$B$2:$Z$948,10,0)</f>
        <v xml:space="preserve"> Vertebrata</v>
      </c>
      <c r="N2166" t="str">
        <f>VLOOKUP($B2166,SOCS_box_taxonomy!$B$2:$Z$948,11,0)</f>
        <v xml:space="preserve"> Euteleostomi</v>
      </c>
      <c r="O2166" t="str">
        <f>VLOOKUP($B2166,SOCS_box_taxonomy!$B$2:$Z$948,12,0)</f>
        <v>Mammalia</v>
      </c>
      <c r="P2166" t="str">
        <f>VLOOKUP($B2166,SOCS_box_taxonomy!$B$2:$Z$948,13,0)</f>
        <v xml:space="preserve"> Eutheria</v>
      </c>
      <c r="Q2166" t="str">
        <f>VLOOKUP($B2166,SOCS_box_taxonomy!$B$2:$Z$948,14,0)</f>
        <v xml:space="preserve"> Laurasiatheria</v>
      </c>
      <c r="R2166" t="str">
        <f>VLOOKUP($B2166,SOCS_box_taxonomy!$B$2:$Z$948,15,0)</f>
        <v xml:space="preserve"> Cetartiodactyla</v>
      </c>
      <c r="S2166" t="str">
        <f>VLOOKUP($B2166,SOCS_box_taxonomy!$B$2:$Z$948,16,0)</f>
        <v xml:space="preserve"> Suina</v>
      </c>
      <c r="T2166" t="str">
        <f>VLOOKUP($B2166,SOCS_box_taxonomy!$B$2:$Z$948,17,0)</f>
        <v xml:space="preserve"> Suidae</v>
      </c>
      <c r="U2166" t="str">
        <f>VLOOKUP($B2166,SOCS_box_taxonomy!$B$2:$Z$948,18,0)</f>
        <v>Sus.</v>
      </c>
      <c r="V2166">
        <f>VLOOKUP($B2166,SOCS_box_taxonomy!$B$2:$Z$948,19,0)</f>
        <v>0</v>
      </c>
      <c r="W2166">
        <f>VLOOKUP($B2166,SOCS_box_taxonomy!$B$2:$Z$948,20,0)</f>
        <v>0</v>
      </c>
      <c r="X2166">
        <f>VLOOKUP($B2166,SOCS_box_taxonomy!$B$2:$Z$948,21,0)</f>
        <v>0</v>
      </c>
      <c r="Y2166">
        <f>VLOOKUP($B2166,SOCS_box_taxonomy!$B$2:$Z$948,22,0)</f>
        <v>0</v>
      </c>
      <c r="Z2166">
        <f>$F2166-$E2166+1</f>
        <v>40</v>
      </c>
    </row>
    <row r="2167" spans="1:26">
      <c r="A2167" t="s">
        <v>930</v>
      </c>
      <c r="B2167" t="s">
        <v>1983</v>
      </c>
      <c r="C2167">
        <v>263</v>
      </c>
      <c r="D2167" t="s">
        <v>21</v>
      </c>
      <c r="E2167">
        <v>224</v>
      </c>
      <c r="F2167">
        <v>263</v>
      </c>
      <c r="G2167">
        <v>1016</v>
      </c>
      <c r="H2167" t="s">
        <v>1265</v>
      </c>
      <c r="I2167" t="str">
        <f>VLOOKUP($B2167,SOCS_box_taxonomy!$B$2:$Z$948,6,0)</f>
        <v>Eukaryota</v>
      </c>
      <c r="J2167" t="str">
        <f>VLOOKUP($B2167,SOCS_box_taxonomy!$B$2:$Z$948,7,0)</f>
        <v xml:space="preserve"> Metazoa</v>
      </c>
      <c r="K2167" t="str">
        <f>VLOOKUP($B2167,SOCS_box_taxonomy!$B$2:$Z$948,8,0)</f>
        <v xml:space="preserve"> Chordata</v>
      </c>
      <c r="L2167" t="str">
        <f>VLOOKUP($B2167,SOCS_box_taxonomy!$B$2:$Z$948,9,0)</f>
        <v xml:space="preserve"> Craniata</v>
      </c>
      <c r="M2167" t="str">
        <f>VLOOKUP($B2167,SOCS_box_taxonomy!$B$2:$Z$948,10,0)</f>
        <v xml:space="preserve"> Vertebrata</v>
      </c>
      <c r="N2167" t="str">
        <f>VLOOKUP($B2167,SOCS_box_taxonomy!$B$2:$Z$948,11,0)</f>
        <v xml:space="preserve"> Euteleostomi</v>
      </c>
      <c r="O2167" t="str">
        <f>VLOOKUP($B2167,SOCS_box_taxonomy!$B$2:$Z$948,12,0)</f>
        <v>Mammalia</v>
      </c>
      <c r="P2167" t="str">
        <f>VLOOKUP($B2167,SOCS_box_taxonomy!$B$2:$Z$948,13,0)</f>
        <v xml:space="preserve"> Eutheria</v>
      </c>
      <c r="Q2167" t="str">
        <f>VLOOKUP($B2167,SOCS_box_taxonomy!$B$2:$Z$948,14,0)</f>
        <v xml:space="preserve"> Laurasiatheria</v>
      </c>
      <c r="R2167" t="str">
        <f>VLOOKUP($B2167,SOCS_box_taxonomy!$B$2:$Z$948,15,0)</f>
        <v xml:space="preserve"> Cetartiodactyla</v>
      </c>
      <c r="S2167" t="str">
        <f>VLOOKUP($B2167,SOCS_box_taxonomy!$B$2:$Z$948,16,0)</f>
        <v xml:space="preserve"> Suina</v>
      </c>
      <c r="T2167" t="str">
        <f>VLOOKUP($B2167,SOCS_box_taxonomy!$B$2:$Z$948,17,0)</f>
        <v xml:space="preserve"> Suidae</v>
      </c>
      <c r="U2167" t="str">
        <f>VLOOKUP($B2167,SOCS_box_taxonomy!$B$2:$Z$948,18,0)</f>
        <v>Sus.</v>
      </c>
      <c r="V2167">
        <f>VLOOKUP($B2167,SOCS_box_taxonomy!$B$2:$Z$948,19,0)</f>
        <v>0</v>
      </c>
      <c r="W2167">
        <f>VLOOKUP($B2167,SOCS_box_taxonomy!$B$2:$Z$948,20,0)</f>
        <v>0</v>
      </c>
      <c r="X2167">
        <f>VLOOKUP($B2167,SOCS_box_taxonomy!$B$2:$Z$948,21,0)</f>
        <v>0</v>
      </c>
      <c r="Y2167">
        <f>VLOOKUP($B2167,SOCS_box_taxonomy!$B$2:$Z$948,22,0)</f>
        <v>0</v>
      </c>
      <c r="Z2167">
        <f>$F2167-$E2167+1</f>
        <v>40</v>
      </c>
    </row>
    <row r="2168" spans="1:26">
      <c r="A2168" t="s">
        <v>930</v>
      </c>
      <c r="B2168" t="s">
        <v>1983</v>
      </c>
      <c r="C2168">
        <v>263</v>
      </c>
      <c r="D2168" t="s">
        <v>62</v>
      </c>
      <c r="E2168">
        <v>86</v>
      </c>
      <c r="F2168">
        <v>220</v>
      </c>
      <c r="G2168">
        <v>3584</v>
      </c>
      <c r="H2168" t="s">
        <v>1275</v>
      </c>
      <c r="I2168" t="str">
        <f>VLOOKUP($B2168,SOCS_box_taxonomy!$B$2:$Z$948,6,0)</f>
        <v>Eukaryota</v>
      </c>
      <c r="J2168" t="str">
        <f>VLOOKUP($B2168,SOCS_box_taxonomy!$B$2:$Z$948,7,0)</f>
        <v xml:space="preserve"> Metazoa</v>
      </c>
      <c r="K2168" t="str">
        <f>VLOOKUP($B2168,SOCS_box_taxonomy!$B$2:$Z$948,8,0)</f>
        <v xml:space="preserve"> Chordata</v>
      </c>
      <c r="L2168" t="str">
        <f>VLOOKUP($B2168,SOCS_box_taxonomy!$B$2:$Z$948,9,0)</f>
        <v xml:space="preserve"> Craniata</v>
      </c>
      <c r="M2168" t="str">
        <f>VLOOKUP($B2168,SOCS_box_taxonomy!$B$2:$Z$948,10,0)</f>
        <v xml:space="preserve"> Vertebrata</v>
      </c>
      <c r="N2168" t="str">
        <f>VLOOKUP($B2168,SOCS_box_taxonomy!$B$2:$Z$948,11,0)</f>
        <v xml:space="preserve"> Euteleostomi</v>
      </c>
      <c r="O2168" t="str">
        <f>VLOOKUP($B2168,SOCS_box_taxonomy!$B$2:$Z$948,12,0)</f>
        <v>Mammalia</v>
      </c>
      <c r="P2168" t="str">
        <f>VLOOKUP($B2168,SOCS_box_taxonomy!$B$2:$Z$948,13,0)</f>
        <v xml:space="preserve"> Eutheria</v>
      </c>
      <c r="Q2168" t="str">
        <f>VLOOKUP($B2168,SOCS_box_taxonomy!$B$2:$Z$948,14,0)</f>
        <v xml:space="preserve"> Laurasiatheria</v>
      </c>
      <c r="R2168" t="str">
        <f>VLOOKUP($B2168,SOCS_box_taxonomy!$B$2:$Z$948,15,0)</f>
        <v xml:space="preserve"> Cetartiodactyla</v>
      </c>
      <c r="S2168" t="str">
        <f>VLOOKUP($B2168,SOCS_box_taxonomy!$B$2:$Z$948,16,0)</f>
        <v xml:space="preserve"> Suina</v>
      </c>
      <c r="T2168" t="str">
        <f>VLOOKUP($B2168,SOCS_box_taxonomy!$B$2:$Z$948,17,0)</f>
        <v xml:space="preserve"> Suidae</v>
      </c>
      <c r="U2168" t="str">
        <f>VLOOKUP($B2168,SOCS_box_taxonomy!$B$2:$Z$948,18,0)</f>
        <v>Sus.</v>
      </c>
      <c r="V2168">
        <f>VLOOKUP($B2168,SOCS_box_taxonomy!$B$2:$Z$948,19,0)</f>
        <v>0</v>
      </c>
      <c r="W2168">
        <f>VLOOKUP($B2168,SOCS_box_taxonomy!$B$2:$Z$948,20,0)</f>
        <v>0</v>
      </c>
      <c r="X2168">
        <f>VLOOKUP($B2168,SOCS_box_taxonomy!$B$2:$Z$948,21,0)</f>
        <v>0</v>
      </c>
      <c r="Y2168">
        <f>VLOOKUP($B2168,SOCS_box_taxonomy!$B$2:$Z$948,22,0)</f>
        <v>0</v>
      </c>
    </row>
    <row r="2169" spans="1:26">
      <c r="A2169" t="s">
        <v>931</v>
      </c>
      <c r="B2169" t="s">
        <v>1984</v>
      </c>
      <c r="C2169">
        <v>588</v>
      </c>
      <c r="D2169" t="s">
        <v>1269</v>
      </c>
      <c r="E2169">
        <v>115</v>
      </c>
      <c r="F2169">
        <v>207</v>
      </c>
      <c r="G2169">
        <v>64467</v>
      </c>
      <c r="H2169" t="s">
        <v>1270</v>
      </c>
      <c r="I2169" t="str">
        <f>VLOOKUP($B2169,SOCS_box_taxonomy!$B$2:$Z$948,6,0)</f>
        <v>Eukaryota</v>
      </c>
      <c r="J2169" t="str">
        <f>VLOOKUP($B2169,SOCS_box_taxonomy!$B$2:$Z$948,7,0)</f>
        <v xml:space="preserve"> Metazoa</v>
      </c>
      <c r="K2169" t="str">
        <f>VLOOKUP($B2169,SOCS_box_taxonomy!$B$2:$Z$948,8,0)</f>
        <v xml:space="preserve"> Chordata</v>
      </c>
      <c r="L2169" t="str">
        <f>VLOOKUP($B2169,SOCS_box_taxonomy!$B$2:$Z$948,9,0)</f>
        <v xml:space="preserve"> Craniata</v>
      </c>
      <c r="M2169" t="str">
        <f>VLOOKUP($B2169,SOCS_box_taxonomy!$B$2:$Z$948,10,0)</f>
        <v xml:space="preserve"> Vertebrata</v>
      </c>
      <c r="N2169" t="str">
        <f>VLOOKUP($B2169,SOCS_box_taxonomy!$B$2:$Z$948,11,0)</f>
        <v xml:space="preserve"> Euteleostomi</v>
      </c>
      <c r="O2169" t="str">
        <f>VLOOKUP($B2169,SOCS_box_taxonomy!$B$2:$Z$948,12,0)</f>
        <v>Mammalia</v>
      </c>
      <c r="P2169" t="str">
        <f>VLOOKUP($B2169,SOCS_box_taxonomy!$B$2:$Z$948,13,0)</f>
        <v xml:space="preserve"> Eutheria</v>
      </c>
      <c r="Q2169" t="str">
        <f>VLOOKUP($B2169,SOCS_box_taxonomy!$B$2:$Z$948,14,0)</f>
        <v xml:space="preserve"> Laurasiatheria</v>
      </c>
      <c r="R2169" t="str">
        <f>VLOOKUP($B2169,SOCS_box_taxonomy!$B$2:$Z$948,15,0)</f>
        <v xml:space="preserve"> Cetartiodactyla</v>
      </c>
      <c r="S2169" t="str">
        <f>VLOOKUP($B2169,SOCS_box_taxonomy!$B$2:$Z$948,16,0)</f>
        <v xml:space="preserve"> Suina</v>
      </c>
      <c r="T2169" t="str">
        <f>VLOOKUP($B2169,SOCS_box_taxonomy!$B$2:$Z$948,17,0)</f>
        <v xml:space="preserve"> Suidae</v>
      </c>
      <c r="U2169" t="str">
        <f>VLOOKUP($B2169,SOCS_box_taxonomy!$B$2:$Z$948,18,0)</f>
        <v>Sus.</v>
      </c>
      <c r="V2169">
        <f>VLOOKUP($B2169,SOCS_box_taxonomy!$B$2:$Z$948,19,0)</f>
        <v>0</v>
      </c>
      <c r="W2169">
        <f>VLOOKUP($B2169,SOCS_box_taxonomy!$B$2:$Z$948,20,0)</f>
        <v>0</v>
      </c>
      <c r="X2169">
        <f>VLOOKUP($B2169,SOCS_box_taxonomy!$B$2:$Z$948,21,0)</f>
        <v>0</v>
      </c>
      <c r="Y2169">
        <f>VLOOKUP($B2169,SOCS_box_taxonomy!$B$2:$Z$948,22,0)</f>
        <v>0</v>
      </c>
    </row>
    <row r="2170" spans="1:26">
      <c r="A2170" t="s">
        <v>931</v>
      </c>
      <c r="B2170" t="s">
        <v>1984</v>
      </c>
      <c r="C2170">
        <v>588</v>
      </c>
      <c r="D2170" t="s">
        <v>1269</v>
      </c>
      <c r="E2170">
        <v>150</v>
      </c>
      <c r="F2170">
        <v>240</v>
      </c>
      <c r="G2170">
        <v>64467</v>
      </c>
      <c r="H2170" t="s">
        <v>1270</v>
      </c>
      <c r="I2170" t="str">
        <f>VLOOKUP($B2170,SOCS_box_taxonomy!$B$2:$Z$948,6,0)</f>
        <v>Eukaryota</v>
      </c>
      <c r="J2170" t="str">
        <f>VLOOKUP($B2170,SOCS_box_taxonomy!$B$2:$Z$948,7,0)</f>
        <v xml:space="preserve"> Metazoa</v>
      </c>
      <c r="K2170" t="str">
        <f>VLOOKUP($B2170,SOCS_box_taxonomy!$B$2:$Z$948,8,0)</f>
        <v xml:space="preserve"> Chordata</v>
      </c>
      <c r="L2170" t="str">
        <f>VLOOKUP($B2170,SOCS_box_taxonomy!$B$2:$Z$948,9,0)</f>
        <v xml:space="preserve"> Craniata</v>
      </c>
      <c r="M2170" t="str">
        <f>VLOOKUP($B2170,SOCS_box_taxonomy!$B$2:$Z$948,10,0)</f>
        <v xml:space="preserve"> Vertebrata</v>
      </c>
      <c r="N2170" t="str">
        <f>VLOOKUP($B2170,SOCS_box_taxonomy!$B$2:$Z$948,11,0)</f>
        <v xml:space="preserve"> Euteleostomi</v>
      </c>
      <c r="O2170" t="str">
        <f>VLOOKUP($B2170,SOCS_box_taxonomy!$B$2:$Z$948,12,0)</f>
        <v>Mammalia</v>
      </c>
      <c r="P2170" t="str">
        <f>VLOOKUP($B2170,SOCS_box_taxonomy!$B$2:$Z$948,13,0)</f>
        <v xml:space="preserve"> Eutheria</v>
      </c>
      <c r="Q2170" t="str">
        <f>VLOOKUP($B2170,SOCS_box_taxonomy!$B$2:$Z$948,14,0)</f>
        <v xml:space="preserve"> Laurasiatheria</v>
      </c>
      <c r="R2170" t="str">
        <f>VLOOKUP($B2170,SOCS_box_taxonomy!$B$2:$Z$948,15,0)</f>
        <v xml:space="preserve"> Cetartiodactyla</v>
      </c>
      <c r="S2170" t="str">
        <f>VLOOKUP($B2170,SOCS_box_taxonomy!$B$2:$Z$948,16,0)</f>
        <v xml:space="preserve"> Suina</v>
      </c>
      <c r="T2170" t="str">
        <f>VLOOKUP($B2170,SOCS_box_taxonomy!$B$2:$Z$948,17,0)</f>
        <v xml:space="preserve"> Suidae</v>
      </c>
      <c r="U2170" t="str">
        <f>VLOOKUP($B2170,SOCS_box_taxonomy!$B$2:$Z$948,18,0)</f>
        <v>Sus.</v>
      </c>
      <c r="V2170">
        <f>VLOOKUP($B2170,SOCS_box_taxonomy!$B$2:$Z$948,19,0)</f>
        <v>0</v>
      </c>
      <c r="W2170">
        <f>VLOOKUP($B2170,SOCS_box_taxonomy!$B$2:$Z$948,20,0)</f>
        <v>0</v>
      </c>
      <c r="X2170">
        <f>VLOOKUP($B2170,SOCS_box_taxonomy!$B$2:$Z$948,21,0)</f>
        <v>0</v>
      </c>
      <c r="Y2170">
        <f>VLOOKUP($B2170,SOCS_box_taxonomy!$B$2:$Z$948,22,0)</f>
        <v>0</v>
      </c>
    </row>
    <row r="2171" spans="1:26">
      <c r="A2171" t="s">
        <v>931</v>
      </c>
      <c r="B2171" t="s">
        <v>1984</v>
      </c>
      <c r="C2171">
        <v>588</v>
      </c>
      <c r="D2171" t="s">
        <v>1269</v>
      </c>
      <c r="E2171">
        <v>181</v>
      </c>
      <c r="F2171">
        <v>272</v>
      </c>
      <c r="G2171">
        <v>64467</v>
      </c>
      <c r="H2171" t="s">
        <v>1270</v>
      </c>
      <c r="I2171" t="str">
        <f>VLOOKUP($B2171,SOCS_box_taxonomy!$B$2:$Z$948,6,0)</f>
        <v>Eukaryota</v>
      </c>
      <c r="J2171" t="str">
        <f>VLOOKUP($B2171,SOCS_box_taxonomy!$B$2:$Z$948,7,0)</f>
        <v xml:space="preserve"> Metazoa</v>
      </c>
      <c r="K2171" t="str">
        <f>VLOOKUP($B2171,SOCS_box_taxonomy!$B$2:$Z$948,8,0)</f>
        <v xml:space="preserve"> Chordata</v>
      </c>
      <c r="L2171" t="str">
        <f>VLOOKUP($B2171,SOCS_box_taxonomy!$B$2:$Z$948,9,0)</f>
        <v xml:space="preserve"> Craniata</v>
      </c>
      <c r="M2171" t="str">
        <f>VLOOKUP($B2171,SOCS_box_taxonomy!$B$2:$Z$948,10,0)</f>
        <v xml:space="preserve"> Vertebrata</v>
      </c>
      <c r="N2171" t="str">
        <f>VLOOKUP($B2171,SOCS_box_taxonomy!$B$2:$Z$948,11,0)</f>
        <v xml:space="preserve"> Euteleostomi</v>
      </c>
      <c r="O2171" t="str">
        <f>VLOOKUP($B2171,SOCS_box_taxonomy!$B$2:$Z$948,12,0)</f>
        <v>Mammalia</v>
      </c>
      <c r="P2171" t="str">
        <f>VLOOKUP($B2171,SOCS_box_taxonomy!$B$2:$Z$948,13,0)</f>
        <v xml:space="preserve"> Eutheria</v>
      </c>
      <c r="Q2171" t="str">
        <f>VLOOKUP($B2171,SOCS_box_taxonomy!$B$2:$Z$948,14,0)</f>
        <v xml:space="preserve"> Laurasiatheria</v>
      </c>
      <c r="R2171" t="str">
        <f>VLOOKUP($B2171,SOCS_box_taxonomy!$B$2:$Z$948,15,0)</f>
        <v xml:space="preserve"> Cetartiodactyla</v>
      </c>
      <c r="S2171" t="str">
        <f>VLOOKUP($B2171,SOCS_box_taxonomy!$B$2:$Z$948,16,0)</f>
        <v xml:space="preserve"> Suina</v>
      </c>
      <c r="T2171" t="str">
        <f>VLOOKUP($B2171,SOCS_box_taxonomy!$B$2:$Z$948,17,0)</f>
        <v xml:space="preserve"> Suidae</v>
      </c>
      <c r="U2171" t="str">
        <f>VLOOKUP($B2171,SOCS_box_taxonomy!$B$2:$Z$948,18,0)</f>
        <v>Sus.</v>
      </c>
      <c r="V2171">
        <f>VLOOKUP($B2171,SOCS_box_taxonomy!$B$2:$Z$948,19,0)</f>
        <v>0</v>
      </c>
      <c r="W2171">
        <f>VLOOKUP($B2171,SOCS_box_taxonomy!$B$2:$Z$948,20,0)</f>
        <v>0</v>
      </c>
      <c r="X2171">
        <f>VLOOKUP($B2171,SOCS_box_taxonomy!$B$2:$Z$948,21,0)</f>
        <v>0</v>
      </c>
      <c r="Y2171">
        <f>VLOOKUP($B2171,SOCS_box_taxonomy!$B$2:$Z$948,22,0)</f>
        <v>0</v>
      </c>
    </row>
    <row r="2172" spans="1:26">
      <c r="A2172" t="s">
        <v>931</v>
      </c>
      <c r="B2172" t="s">
        <v>1984</v>
      </c>
      <c r="C2172">
        <v>588</v>
      </c>
      <c r="D2172" t="s">
        <v>1269</v>
      </c>
      <c r="E2172">
        <v>214</v>
      </c>
      <c r="F2172">
        <v>306</v>
      </c>
      <c r="G2172">
        <v>64467</v>
      </c>
      <c r="H2172" t="s">
        <v>1270</v>
      </c>
      <c r="I2172" t="str">
        <f>VLOOKUP($B2172,SOCS_box_taxonomy!$B$2:$Z$948,6,0)</f>
        <v>Eukaryota</v>
      </c>
      <c r="J2172" t="str">
        <f>VLOOKUP($B2172,SOCS_box_taxonomy!$B$2:$Z$948,7,0)</f>
        <v xml:space="preserve"> Metazoa</v>
      </c>
      <c r="K2172" t="str">
        <f>VLOOKUP($B2172,SOCS_box_taxonomy!$B$2:$Z$948,8,0)</f>
        <v xml:space="preserve"> Chordata</v>
      </c>
      <c r="L2172" t="str">
        <f>VLOOKUP($B2172,SOCS_box_taxonomy!$B$2:$Z$948,9,0)</f>
        <v xml:space="preserve"> Craniata</v>
      </c>
      <c r="M2172" t="str">
        <f>VLOOKUP($B2172,SOCS_box_taxonomy!$B$2:$Z$948,10,0)</f>
        <v xml:space="preserve"> Vertebrata</v>
      </c>
      <c r="N2172" t="str">
        <f>VLOOKUP($B2172,SOCS_box_taxonomy!$B$2:$Z$948,11,0)</f>
        <v xml:space="preserve"> Euteleostomi</v>
      </c>
      <c r="O2172" t="str">
        <f>VLOOKUP($B2172,SOCS_box_taxonomy!$B$2:$Z$948,12,0)</f>
        <v>Mammalia</v>
      </c>
      <c r="P2172" t="str">
        <f>VLOOKUP($B2172,SOCS_box_taxonomy!$B$2:$Z$948,13,0)</f>
        <v xml:space="preserve"> Eutheria</v>
      </c>
      <c r="Q2172" t="str">
        <f>VLOOKUP($B2172,SOCS_box_taxonomy!$B$2:$Z$948,14,0)</f>
        <v xml:space="preserve"> Laurasiatheria</v>
      </c>
      <c r="R2172" t="str">
        <f>VLOOKUP($B2172,SOCS_box_taxonomy!$B$2:$Z$948,15,0)</f>
        <v xml:space="preserve"> Cetartiodactyla</v>
      </c>
      <c r="S2172" t="str">
        <f>VLOOKUP($B2172,SOCS_box_taxonomy!$B$2:$Z$948,16,0)</f>
        <v xml:space="preserve"> Suina</v>
      </c>
      <c r="T2172" t="str">
        <f>VLOOKUP($B2172,SOCS_box_taxonomy!$B$2:$Z$948,17,0)</f>
        <v xml:space="preserve"> Suidae</v>
      </c>
      <c r="U2172" t="str">
        <f>VLOOKUP($B2172,SOCS_box_taxonomy!$B$2:$Z$948,18,0)</f>
        <v>Sus.</v>
      </c>
      <c r="V2172">
        <f>VLOOKUP($B2172,SOCS_box_taxonomy!$B$2:$Z$948,19,0)</f>
        <v>0</v>
      </c>
      <c r="W2172">
        <f>VLOOKUP($B2172,SOCS_box_taxonomy!$B$2:$Z$948,20,0)</f>
        <v>0</v>
      </c>
      <c r="X2172">
        <f>VLOOKUP($B2172,SOCS_box_taxonomy!$B$2:$Z$948,21,0)</f>
        <v>0</v>
      </c>
      <c r="Y2172">
        <f>VLOOKUP($B2172,SOCS_box_taxonomy!$B$2:$Z$948,22,0)</f>
        <v>0</v>
      </c>
    </row>
    <row r="2173" spans="1:26">
      <c r="A2173" t="s">
        <v>931</v>
      </c>
      <c r="B2173" t="s">
        <v>1984</v>
      </c>
      <c r="C2173">
        <v>588</v>
      </c>
      <c r="D2173" t="s">
        <v>1269</v>
      </c>
      <c r="E2173">
        <v>247</v>
      </c>
      <c r="F2173">
        <v>338</v>
      </c>
      <c r="G2173">
        <v>64467</v>
      </c>
      <c r="H2173" t="s">
        <v>1270</v>
      </c>
      <c r="I2173" t="str">
        <f>VLOOKUP($B2173,SOCS_box_taxonomy!$B$2:$Z$948,6,0)</f>
        <v>Eukaryota</v>
      </c>
      <c r="J2173" t="str">
        <f>VLOOKUP($B2173,SOCS_box_taxonomy!$B$2:$Z$948,7,0)</f>
        <v xml:space="preserve"> Metazoa</v>
      </c>
      <c r="K2173" t="str">
        <f>VLOOKUP($B2173,SOCS_box_taxonomy!$B$2:$Z$948,8,0)</f>
        <v xml:space="preserve"> Chordata</v>
      </c>
      <c r="L2173" t="str">
        <f>VLOOKUP($B2173,SOCS_box_taxonomy!$B$2:$Z$948,9,0)</f>
        <v xml:space="preserve"> Craniata</v>
      </c>
      <c r="M2173" t="str">
        <f>VLOOKUP($B2173,SOCS_box_taxonomy!$B$2:$Z$948,10,0)</f>
        <v xml:space="preserve"> Vertebrata</v>
      </c>
      <c r="N2173" t="str">
        <f>VLOOKUP($B2173,SOCS_box_taxonomy!$B$2:$Z$948,11,0)</f>
        <v xml:space="preserve"> Euteleostomi</v>
      </c>
      <c r="O2173" t="str">
        <f>VLOOKUP($B2173,SOCS_box_taxonomy!$B$2:$Z$948,12,0)</f>
        <v>Mammalia</v>
      </c>
      <c r="P2173" t="str">
        <f>VLOOKUP($B2173,SOCS_box_taxonomy!$B$2:$Z$948,13,0)</f>
        <v xml:space="preserve"> Eutheria</v>
      </c>
      <c r="Q2173" t="str">
        <f>VLOOKUP($B2173,SOCS_box_taxonomy!$B$2:$Z$948,14,0)</f>
        <v xml:space="preserve"> Laurasiatheria</v>
      </c>
      <c r="R2173" t="str">
        <f>VLOOKUP($B2173,SOCS_box_taxonomy!$B$2:$Z$948,15,0)</f>
        <v xml:space="preserve"> Cetartiodactyla</v>
      </c>
      <c r="S2173" t="str">
        <f>VLOOKUP($B2173,SOCS_box_taxonomy!$B$2:$Z$948,16,0)</f>
        <v xml:space="preserve"> Suina</v>
      </c>
      <c r="T2173" t="str">
        <f>VLOOKUP($B2173,SOCS_box_taxonomy!$B$2:$Z$948,17,0)</f>
        <v xml:space="preserve"> Suidae</v>
      </c>
      <c r="U2173" t="str">
        <f>VLOOKUP($B2173,SOCS_box_taxonomy!$B$2:$Z$948,18,0)</f>
        <v>Sus.</v>
      </c>
      <c r="V2173">
        <f>VLOOKUP($B2173,SOCS_box_taxonomy!$B$2:$Z$948,19,0)</f>
        <v>0</v>
      </c>
      <c r="W2173">
        <f>VLOOKUP($B2173,SOCS_box_taxonomy!$B$2:$Z$948,20,0)</f>
        <v>0</v>
      </c>
      <c r="X2173">
        <f>VLOOKUP($B2173,SOCS_box_taxonomy!$B$2:$Z$948,21,0)</f>
        <v>0</v>
      </c>
      <c r="Y2173">
        <f>VLOOKUP($B2173,SOCS_box_taxonomy!$B$2:$Z$948,22,0)</f>
        <v>0</v>
      </c>
    </row>
    <row r="2174" spans="1:26">
      <c r="A2174" t="s">
        <v>931</v>
      </c>
      <c r="B2174" t="s">
        <v>1984</v>
      </c>
      <c r="C2174">
        <v>588</v>
      </c>
      <c r="D2174" t="s">
        <v>1269</v>
      </c>
      <c r="E2174">
        <v>280</v>
      </c>
      <c r="F2174">
        <v>380</v>
      </c>
      <c r="G2174">
        <v>64467</v>
      </c>
      <c r="H2174" t="s">
        <v>1270</v>
      </c>
      <c r="I2174" t="str">
        <f>VLOOKUP($B2174,SOCS_box_taxonomy!$B$2:$Z$948,6,0)</f>
        <v>Eukaryota</v>
      </c>
      <c r="J2174" t="str">
        <f>VLOOKUP($B2174,SOCS_box_taxonomy!$B$2:$Z$948,7,0)</f>
        <v xml:space="preserve"> Metazoa</v>
      </c>
      <c r="K2174" t="str">
        <f>VLOOKUP($B2174,SOCS_box_taxonomy!$B$2:$Z$948,8,0)</f>
        <v xml:space="preserve"> Chordata</v>
      </c>
      <c r="L2174" t="str">
        <f>VLOOKUP($B2174,SOCS_box_taxonomy!$B$2:$Z$948,9,0)</f>
        <v xml:space="preserve"> Craniata</v>
      </c>
      <c r="M2174" t="str">
        <f>VLOOKUP($B2174,SOCS_box_taxonomy!$B$2:$Z$948,10,0)</f>
        <v xml:space="preserve"> Vertebrata</v>
      </c>
      <c r="N2174" t="str">
        <f>VLOOKUP($B2174,SOCS_box_taxonomy!$B$2:$Z$948,11,0)</f>
        <v xml:space="preserve"> Euteleostomi</v>
      </c>
      <c r="O2174" t="str">
        <f>VLOOKUP($B2174,SOCS_box_taxonomy!$B$2:$Z$948,12,0)</f>
        <v>Mammalia</v>
      </c>
      <c r="P2174" t="str">
        <f>VLOOKUP($B2174,SOCS_box_taxonomy!$B$2:$Z$948,13,0)</f>
        <v xml:space="preserve"> Eutheria</v>
      </c>
      <c r="Q2174" t="str">
        <f>VLOOKUP($B2174,SOCS_box_taxonomy!$B$2:$Z$948,14,0)</f>
        <v xml:space="preserve"> Laurasiatheria</v>
      </c>
      <c r="R2174" t="str">
        <f>VLOOKUP($B2174,SOCS_box_taxonomy!$B$2:$Z$948,15,0)</f>
        <v xml:space="preserve"> Cetartiodactyla</v>
      </c>
      <c r="S2174" t="str">
        <f>VLOOKUP($B2174,SOCS_box_taxonomy!$B$2:$Z$948,16,0)</f>
        <v xml:space="preserve"> Suina</v>
      </c>
      <c r="T2174" t="str">
        <f>VLOOKUP($B2174,SOCS_box_taxonomy!$B$2:$Z$948,17,0)</f>
        <v xml:space="preserve"> Suidae</v>
      </c>
      <c r="U2174" t="str">
        <f>VLOOKUP($B2174,SOCS_box_taxonomy!$B$2:$Z$948,18,0)</f>
        <v>Sus.</v>
      </c>
      <c r="V2174">
        <f>VLOOKUP($B2174,SOCS_box_taxonomy!$B$2:$Z$948,19,0)</f>
        <v>0</v>
      </c>
      <c r="W2174">
        <f>VLOOKUP($B2174,SOCS_box_taxonomy!$B$2:$Z$948,20,0)</f>
        <v>0</v>
      </c>
      <c r="X2174">
        <f>VLOOKUP($B2174,SOCS_box_taxonomy!$B$2:$Z$948,21,0)</f>
        <v>0</v>
      </c>
      <c r="Y2174">
        <f>VLOOKUP($B2174,SOCS_box_taxonomy!$B$2:$Z$948,22,0)</f>
        <v>0</v>
      </c>
    </row>
    <row r="2175" spans="1:26">
      <c r="A2175" t="s">
        <v>931</v>
      </c>
      <c r="B2175" t="s">
        <v>1984</v>
      </c>
      <c r="C2175">
        <v>588</v>
      </c>
      <c r="D2175" t="s">
        <v>1269</v>
      </c>
      <c r="E2175">
        <v>312</v>
      </c>
      <c r="F2175">
        <v>409</v>
      </c>
      <c r="G2175">
        <v>64467</v>
      </c>
      <c r="H2175" t="s">
        <v>1270</v>
      </c>
      <c r="I2175" t="str">
        <f>VLOOKUP($B2175,SOCS_box_taxonomy!$B$2:$Z$948,6,0)</f>
        <v>Eukaryota</v>
      </c>
      <c r="J2175" t="str">
        <f>VLOOKUP($B2175,SOCS_box_taxonomy!$B$2:$Z$948,7,0)</f>
        <v xml:space="preserve"> Metazoa</v>
      </c>
      <c r="K2175" t="str">
        <f>VLOOKUP($B2175,SOCS_box_taxonomy!$B$2:$Z$948,8,0)</f>
        <v xml:space="preserve"> Chordata</v>
      </c>
      <c r="L2175" t="str">
        <f>VLOOKUP($B2175,SOCS_box_taxonomy!$B$2:$Z$948,9,0)</f>
        <v xml:space="preserve"> Craniata</v>
      </c>
      <c r="M2175" t="str">
        <f>VLOOKUP($B2175,SOCS_box_taxonomy!$B$2:$Z$948,10,0)</f>
        <v xml:space="preserve"> Vertebrata</v>
      </c>
      <c r="N2175" t="str">
        <f>VLOOKUP($B2175,SOCS_box_taxonomy!$B$2:$Z$948,11,0)</f>
        <v xml:space="preserve"> Euteleostomi</v>
      </c>
      <c r="O2175" t="str">
        <f>VLOOKUP($B2175,SOCS_box_taxonomy!$B$2:$Z$948,12,0)</f>
        <v>Mammalia</v>
      </c>
      <c r="P2175" t="str">
        <f>VLOOKUP($B2175,SOCS_box_taxonomy!$B$2:$Z$948,13,0)</f>
        <v xml:space="preserve"> Eutheria</v>
      </c>
      <c r="Q2175" t="str">
        <f>VLOOKUP($B2175,SOCS_box_taxonomy!$B$2:$Z$948,14,0)</f>
        <v xml:space="preserve"> Laurasiatheria</v>
      </c>
      <c r="R2175" t="str">
        <f>VLOOKUP($B2175,SOCS_box_taxonomy!$B$2:$Z$948,15,0)</f>
        <v xml:space="preserve"> Cetartiodactyla</v>
      </c>
      <c r="S2175" t="str">
        <f>VLOOKUP($B2175,SOCS_box_taxonomy!$B$2:$Z$948,16,0)</f>
        <v xml:space="preserve"> Suina</v>
      </c>
      <c r="T2175" t="str">
        <f>VLOOKUP($B2175,SOCS_box_taxonomy!$B$2:$Z$948,17,0)</f>
        <v xml:space="preserve"> Suidae</v>
      </c>
      <c r="U2175" t="str">
        <f>VLOOKUP($B2175,SOCS_box_taxonomy!$B$2:$Z$948,18,0)</f>
        <v>Sus.</v>
      </c>
      <c r="V2175">
        <f>VLOOKUP($B2175,SOCS_box_taxonomy!$B$2:$Z$948,19,0)</f>
        <v>0</v>
      </c>
      <c r="W2175">
        <f>VLOOKUP($B2175,SOCS_box_taxonomy!$B$2:$Z$948,20,0)</f>
        <v>0</v>
      </c>
      <c r="X2175">
        <f>VLOOKUP($B2175,SOCS_box_taxonomy!$B$2:$Z$948,21,0)</f>
        <v>0</v>
      </c>
      <c r="Y2175">
        <f>VLOOKUP($B2175,SOCS_box_taxonomy!$B$2:$Z$948,22,0)</f>
        <v>0</v>
      </c>
    </row>
    <row r="2176" spans="1:26">
      <c r="A2176" t="s">
        <v>931</v>
      </c>
      <c r="B2176" t="s">
        <v>1984</v>
      </c>
      <c r="C2176">
        <v>588</v>
      </c>
      <c r="D2176" t="s">
        <v>1269</v>
      </c>
      <c r="E2176">
        <v>80</v>
      </c>
      <c r="F2176">
        <v>174</v>
      </c>
      <c r="G2176">
        <v>64467</v>
      </c>
      <c r="H2176" t="s">
        <v>1270</v>
      </c>
      <c r="I2176" t="str">
        <f>VLOOKUP($B2176,SOCS_box_taxonomy!$B$2:$Z$948,6,0)</f>
        <v>Eukaryota</v>
      </c>
      <c r="J2176" t="str">
        <f>VLOOKUP($B2176,SOCS_box_taxonomy!$B$2:$Z$948,7,0)</f>
        <v xml:space="preserve"> Metazoa</v>
      </c>
      <c r="K2176" t="str">
        <f>VLOOKUP($B2176,SOCS_box_taxonomy!$B$2:$Z$948,8,0)</f>
        <v xml:space="preserve"> Chordata</v>
      </c>
      <c r="L2176" t="str">
        <f>VLOOKUP($B2176,SOCS_box_taxonomy!$B$2:$Z$948,9,0)</f>
        <v xml:space="preserve"> Craniata</v>
      </c>
      <c r="M2176" t="str">
        <f>VLOOKUP($B2176,SOCS_box_taxonomy!$B$2:$Z$948,10,0)</f>
        <v xml:space="preserve"> Vertebrata</v>
      </c>
      <c r="N2176" t="str">
        <f>VLOOKUP($B2176,SOCS_box_taxonomy!$B$2:$Z$948,11,0)</f>
        <v xml:space="preserve"> Euteleostomi</v>
      </c>
      <c r="O2176" t="str">
        <f>VLOOKUP($B2176,SOCS_box_taxonomy!$B$2:$Z$948,12,0)</f>
        <v>Mammalia</v>
      </c>
      <c r="P2176" t="str">
        <f>VLOOKUP($B2176,SOCS_box_taxonomy!$B$2:$Z$948,13,0)</f>
        <v xml:space="preserve"> Eutheria</v>
      </c>
      <c r="Q2176" t="str">
        <f>VLOOKUP($B2176,SOCS_box_taxonomy!$B$2:$Z$948,14,0)</f>
        <v xml:space="preserve"> Laurasiatheria</v>
      </c>
      <c r="R2176" t="str">
        <f>VLOOKUP($B2176,SOCS_box_taxonomy!$B$2:$Z$948,15,0)</f>
        <v xml:space="preserve"> Cetartiodactyla</v>
      </c>
      <c r="S2176" t="str">
        <f>VLOOKUP($B2176,SOCS_box_taxonomy!$B$2:$Z$948,16,0)</f>
        <v xml:space="preserve"> Suina</v>
      </c>
      <c r="T2176" t="str">
        <f>VLOOKUP($B2176,SOCS_box_taxonomy!$B$2:$Z$948,17,0)</f>
        <v xml:space="preserve"> Suidae</v>
      </c>
      <c r="U2176" t="str">
        <f>VLOOKUP($B2176,SOCS_box_taxonomy!$B$2:$Z$948,18,0)</f>
        <v>Sus.</v>
      </c>
      <c r="V2176">
        <f>VLOOKUP($B2176,SOCS_box_taxonomy!$B$2:$Z$948,19,0)</f>
        <v>0</v>
      </c>
      <c r="W2176">
        <f>VLOOKUP($B2176,SOCS_box_taxonomy!$B$2:$Z$948,20,0)</f>
        <v>0</v>
      </c>
      <c r="X2176">
        <f>VLOOKUP($B2176,SOCS_box_taxonomy!$B$2:$Z$948,21,0)</f>
        <v>0</v>
      </c>
      <c r="Y2176">
        <f>VLOOKUP($B2176,SOCS_box_taxonomy!$B$2:$Z$948,22,0)</f>
        <v>0</v>
      </c>
    </row>
    <row r="2177" spans="1:26">
      <c r="A2177" t="s">
        <v>931</v>
      </c>
      <c r="B2177" t="s">
        <v>1984</v>
      </c>
      <c r="C2177">
        <v>588</v>
      </c>
      <c r="D2177" t="s">
        <v>21</v>
      </c>
      <c r="E2177">
        <v>534</v>
      </c>
      <c r="F2177">
        <v>576</v>
      </c>
      <c r="G2177">
        <v>1016</v>
      </c>
      <c r="H2177" t="s">
        <v>1265</v>
      </c>
      <c r="I2177" t="str">
        <f>VLOOKUP($B2177,SOCS_box_taxonomy!$B$2:$Z$948,6,0)</f>
        <v>Eukaryota</v>
      </c>
      <c r="J2177" t="str">
        <f>VLOOKUP($B2177,SOCS_box_taxonomy!$B$2:$Z$948,7,0)</f>
        <v xml:space="preserve"> Metazoa</v>
      </c>
      <c r="K2177" t="str">
        <f>VLOOKUP($B2177,SOCS_box_taxonomy!$B$2:$Z$948,8,0)</f>
        <v xml:space="preserve"> Chordata</v>
      </c>
      <c r="L2177" t="str">
        <f>VLOOKUP($B2177,SOCS_box_taxonomy!$B$2:$Z$948,9,0)</f>
        <v xml:space="preserve"> Craniata</v>
      </c>
      <c r="M2177" t="str">
        <f>VLOOKUP($B2177,SOCS_box_taxonomy!$B$2:$Z$948,10,0)</f>
        <v xml:space="preserve"> Vertebrata</v>
      </c>
      <c r="N2177" t="str">
        <f>VLOOKUP($B2177,SOCS_box_taxonomy!$B$2:$Z$948,11,0)</f>
        <v xml:space="preserve"> Euteleostomi</v>
      </c>
      <c r="O2177" t="str">
        <f>VLOOKUP($B2177,SOCS_box_taxonomy!$B$2:$Z$948,12,0)</f>
        <v>Mammalia</v>
      </c>
      <c r="P2177" t="str">
        <f>VLOOKUP($B2177,SOCS_box_taxonomy!$B$2:$Z$948,13,0)</f>
        <v xml:space="preserve"> Eutheria</v>
      </c>
      <c r="Q2177" t="str">
        <f>VLOOKUP($B2177,SOCS_box_taxonomy!$B$2:$Z$948,14,0)</f>
        <v xml:space="preserve"> Laurasiatheria</v>
      </c>
      <c r="R2177" t="str">
        <f>VLOOKUP($B2177,SOCS_box_taxonomy!$B$2:$Z$948,15,0)</f>
        <v xml:space="preserve"> Cetartiodactyla</v>
      </c>
      <c r="S2177" t="str">
        <f>VLOOKUP($B2177,SOCS_box_taxonomy!$B$2:$Z$948,16,0)</f>
        <v xml:space="preserve"> Suina</v>
      </c>
      <c r="T2177" t="str">
        <f>VLOOKUP($B2177,SOCS_box_taxonomy!$B$2:$Z$948,17,0)</f>
        <v xml:space="preserve"> Suidae</v>
      </c>
      <c r="U2177" t="str">
        <f>VLOOKUP($B2177,SOCS_box_taxonomy!$B$2:$Z$948,18,0)</f>
        <v>Sus.</v>
      </c>
      <c r="V2177">
        <f>VLOOKUP($B2177,SOCS_box_taxonomy!$B$2:$Z$948,19,0)</f>
        <v>0</v>
      </c>
      <c r="W2177">
        <f>VLOOKUP($B2177,SOCS_box_taxonomy!$B$2:$Z$948,20,0)</f>
        <v>0</v>
      </c>
      <c r="X2177">
        <f>VLOOKUP($B2177,SOCS_box_taxonomy!$B$2:$Z$948,21,0)</f>
        <v>0</v>
      </c>
      <c r="Y2177">
        <f>VLOOKUP($B2177,SOCS_box_taxonomy!$B$2:$Z$948,22,0)</f>
        <v>0</v>
      </c>
      <c r="Z2177">
        <f>$F2177-$E2177+1</f>
        <v>43</v>
      </c>
    </row>
    <row r="2178" spans="1:26">
      <c r="A2178" t="s">
        <v>931</v>
      </c>
      <c r="B2178" t="s">
        <v>1984</v>
      </c>
      <c r="C2178">
        <v>588</v>
      </c>
      <c r="D2178" t="s">
        <v>1379</v>
      </c>
      <c r="E2178">
        <v>1</v>
      </c>
      <c r="F2178">
        <v>37</v>
      </c>
      <c r="G2178">
        <v>12</v>
      </c>
      <c r="I2178" t="str">
        <f>VLOOKUP($B2178,SOCS_box_taxonomy!$B$2:$Z$948,6,0)</f>
        <v>Eukaryota</v>
      </c>
      <c r="J2178" t="str">
        <f>VLOOKUP($B2178,SOCS_box_taxonomy!$B$2:$Z$948,7,0)</f>
        <v xml:space="preserve"> Metazoa</v>
      </c>
      <c r="K2178" t="str">
        <f>VLOOKUP($B2178,SOCS_box_taxonomy!$B$2:$Z$948,8,0)</f>
        <v xml:space="preserve"> Chordata</v>
      </c>
      <c r="L2178" t="str">
        <f>VLOOKUP($B2178,SOCS_box_taxonomy!$B$2:$Z$948,9,0)</f>
        <v xml:space="preserve"> Craniata</v>
      </c>
      <c r="M2178" t="str">
        <f>VLOOKUP($B2178,SOCS_box_taxonomy!$B$2:$Z$948,10,0)</f>
        <v xml:space="preserve"> Vertebrata</v>
      </c>
      <c r="N2178" t="str">
        <f>VLOOKUP($B2178,SOCS_box_taxonomy!$B$2:$Z$948,11,0)</f>
        <v xml:space="preserve"> Euteleostomi</v>
      </c>
      <c r="O2178" t="str">
        <f>VLOOKUP($B2178,SOCS_box_taxonomy!$B$2:$Z$948,12,0)</f>
        <v>Mammalia</v>
      </c>
      <c r="P2178" t="str">
        <f>VLOOKUP($B2178,SOCS_box_taxonomy!$B$2:$Z$948,13,0)</f>
        <v xml:space="preserve"> Eutheria</v>
      </c>
      <c r="Q2178" t="str">
        <f>VLOOKUP($B2178,SOCS_box_taxonomy!$B$2:$Z$948,14,0)</f>
        <v xml:space="preserve"> Laurasiatheria</v>
      </c>
      <c r="R2178" t="str">
        <f>VLOOKUP($B2178,SOCS_box_taxonomy!$B$2:$Z$948,15,0)</f>
        <v xml:space="preserve"> Cetartiodactyla</v>
      </c>
      <c r="S2178" t="str">
        <f>VLOOKUP($B2178,SOCS_box_taxonomy!$B$2:$Z$948,16,0)</f>
        <v xml:space="preserve"> Suina</v>
      </c>
      <c r="T2178" t="str">
        <f>VLOOKUP($B2178,SOCS_box_taxonomy!$B$2:$Z$948,17,0)</f>
        <v xml:space="preserve"> Suidae</v>
      </c>
      <c r="U2178" t="str">
        <f>VLOOKUP($B2178,SOCS_box_taxonomy!$B$2:$Z$948,18,0)</f>
        <v>Sus.</v>
      </c>
      <c r="V2178">
        <f>VLOOKUP($B2178,SOCS_box_taxonomy!$B$2:$Z$948,19,0)</f>
        <v>0</v>
      </c>
      <c r="W2178">
        <f>VLOOKUP($B2178,SOCS_box_taxonomy!$B$2:$Z$948,20,0)</f>
        <v>0</v>
      </c>
      <c r="X2178">
        <f>VLOOKUP($B2178,SOCS_box_taxonomy!$B$2:$Z$948,21,0)</f>
        <v>0</v>
      </c>
      <c r="Y2178">
        <f>VLOOKUP($B2178,SOCS_box_taxonomy!$B$2:$Z$948,22,0)</f>
        <v>0</v>
      </c>
    </row>
    <row r="2179" spans="1:26">
      <c r="A2179" t="s">
        <v>932</v>
      </c>
      <c r="B2179" t="s">
        <v>1985</v>
      </c>
      <c r="C2179">
        <v>353</v>
      </c>
      <c r="D2179" t="s">
        <v>1269</v>
      </c>
      <c r="E2179">
        <v>5</v>
      </c>
      <c r="F2179">
        <v>73</v>
      </c>
      <c r="G2179">
        <v>64467</v>
      </c>
      <c r="H2179" t="s">
        <v>1270</v>
      </c>
      <c r="I2179" t="str">
        <f>VLOOKUP($B2179,SOCS_box_taxonomy!$B$2:$Z$948,6,0)</f>
        <v>Eukaryota</v>
      </c>
      <c r="J2179" t="str">
        <f>VLOOKUP($B2179,SOCS_box_taxonomy!$B$2:$Z$948,7,0)</f>
        <v xml:space="preserve"> Metazoa</v>
      </c>
      <c r="K2179" t="str">
        <f>VLOOKUP($B2179,SOCS_box_taxonomy!$B$2:$Z$948,8,0)</f>
        <v xml:space="preserve"> Chordata</v>
      </c>
      <c r="L2179" t="str">
        <f>VLOOKUP($B2179,SOCS_box_taxonomy!$B$2:$Z$948,9,0)</f>
        <v xml:space="preserve"> Craniata</v>
      </c>
      <c r="M2179" t="str">
        <f>VLOOKUP($B2179,SOCS_box_taxonomy!$B$2:$Z$948,10,0)</f>
        <v xml:space="preserve"> Vertebrata</v>
      </c>
      <c r="N2179" t="str">
        <f>VLOOKUP($B2179,SOCS_box_taxonomy!$B$2:$Z$948,11,0)</f>
        <v xml:space="preserve"> Euteleostomi</v>
      </c>
      <c r="O2179" t="str">
        <f>VLOOKUP($B2179,SOCS_box_taxonomy!$B$2:$Z$948,12,0)</f>
        <v>Mammalia</v>
      </c>
      <c r="P2179" t="str">
        <f>VLOOKUP($B2179,SOCS_box_taxonomy!$B$2:$Z$948,13,0)</f>
        <v xml:space="preserve"> Eutheria</v>
      </c>
      <c r="Q2179" t="str">
        <f>VLOOKUP($B2179,SOCS_box_taxonomy!$B$2:$Z$948,14,0)</f>
        <v xml:space="preserve"> Laurasiatheria</v>
      </c>
      <c r="R2179" t="str">
        <f>VLOOKUP($B2179,SOCS_box_taxonomy!$B$2:$Z$948,15,0)</f>
        <v xml:space="preserve"> Cetartiodactyla</v>
      </c>
      <c r="S2179" t="str">
        <f>VLOOKUP($B2179,SOCS_box_taxonomy!$B$2:$Z$948,16,0)</f>
        <v xml:space="preserve"> Suina</v>
      </c>
      <c r="T2179" t="str">
        <f>VLOOKUP($B2179,SOCS_box_taxonomy!$B$2:$Z$948,17,0)</f>
        <v xml:space="preserve"> Suidae</v>
      </c>
      <c r="U2179" t="str">
        <f>VLOOKUP($B2179,SOCS_box_taxonomy!$B$2:$Z$948,18,0)</f>
        <v>Sus.</v>
      </c>
      <c r="V2179">
        <f>VLOOKUP($B2179,SOCS_box_taxonomy!$B$2:$Z$948,19,0)</f>
        <v>0</v>
      </c>
      <c r="W2179">
        <f>VLOOKUP($B2179,SOCS_box_taxonomy!$B$2:$Z$948,20,0)</f>
        <v>0</v>
      </c>
      <c r="X2179">
        <f>VLOOKUP($B2179,SOCS_box_taxonomy!$B$2:$Z$948,21,0)</f>
        <v>0</v>
      </c>
      <c r="Y2179">
        <f>VLOOKUP($B2179,SOCS_box_taxonomy!$B$2:$Z$948,22,0)</f>
        <v>0</v>
      </c>
    </row>
    <row r="2180" spans="1:26">
      <c r="A2180" t="s">
        <v>932</v>
      </c>
      <c r="B2180" t="s">
        <v>1985</v>
      </c>
      <c r="C2180">
        <v>353</v>
      </c>
      <c r="D2180" t="s">
        <v>1325</v>
      </c>
      <c r="E2180">
        <v>76</v>
      </c>
      <c r="F2180">
        <v>130</v>
      </c>
      <c r="G2180">
        <v>4200</v>
      </c>
      <c r="H2180" t="s">
        <v>1326</v>
      </c>
      <c r="I2180" t="str">
        <f>VLOOKUP($B2180,SOCS_box_taxonomy!$B$2:$Z$948,6,0)</f>
        <v>Eukaryota</v>
      </c>
      <c r="J2180" t="str">
        <f>VLOOKUP($B2180,SOCS_box_taxonomy!$B$2:$Z$948,7,0)</f>
        <v xml:space="preserve"> Metazoa</v>
      </c>
      <c r="K2180" t="str">
        <f>VLOOKUP($B2180,SOCS_box_taxonomy!$B$2:$Z$948,8,0)</f>
        <v xml:space="preserve"> Chordata</v>
      </c>
      <c r="L2180" t="str">
        <f>VLOOKUP($B2180,SOCS_box_taxonomy!$B$2:$Z$948,9,0)</f>
        <v xml:space="preserve"> Craniata</v>
      </c>
      <c r="M2180" t="str">
        <f>VLOOKUP($B2180,SOCS_box_taxonomy!$B$2:$Z$948,10,0)</f>
        <v xml:space="preserve"> Vertebrata</v>
      </c>
      <c r="N2180" t="str">
        <f>VLOOKUP($B2180,SOCS_box_taxonomy!$B$2:$Z$948,11,0)</f>
        <v xml:space="preserve"> Euteleostomi</v>
      </c>
      <c r="O2180" t="str">
        <f>VLOOKUP($B2180,SOCS_box_taxonomy!$B$2:$Z$948,12,0)</f>
        <v>Mammalia</v>
      </c>
      <c r="P2180" t="str">
        <f>VLOOKUP($B2180,SOCS_box_taxonomy!$B$2:$Z$948,13,0)</f>
        <v xml:space="preserve"> Eutheria</v>
      </c>
      <c r="Q2180" t="str">
        <f>VLOOKUP($B2180,SOCS_box_taxonomy!$B$2:$Z$948,14,0)</f>
        <v xml:space="preserve"> Laurasiatheria</v>
      </c>
      <c r="R2180" t="str">
        <f>VLOOKUP($B2180,SOCS_box_taxonomy!$B$2:$Z$948,15,0)</f>
        <v xml:space="preserve"> Cetartiodactyla</v>
      </c>
      <c r="S2180" t="str">
        <f>VLOOKUP($B2180,SOCS_box_taxonomy!$B$2:$Z$948,16,0)</f>
        <v xml:space="preserve"> Suina</v>
      </c>
      <c r="T2180" t="str">
        <f>VLOOKUP($B2180,SOCS_box_taxonomy!$B$2:$Z$948,17,0)</f>
        <v xml:space="preserve"> Suidae</v>
      </c>
      <c r="U2180" t="str">
        <f>VLOOKUP($B2180,SOCS_box_taxonomy!$B$2:$Z$948,18,0)</f>
        <v>Sus.</v>
      </c>
      <c r="V2180">
        <f>VLOOKUP($B2180,SOCS_box_taxonomy!$B$2:$Z$948,19,0)</f>
        <v>0</v>
      </c>
      <c r="W2180">
        <f>VLOOKUP($B2180,SOCS_box_taxonomy!$B$2:$Z$948,20,0)</f>
        <v>0</v>
      </c>
      <c r="X2180">
        <f>VLOOKUP($B2180,SOCS_box_taxonomy!$B$2:$Z$948,21,0)</f>
        <v>0</v>
      </c>
      <c r="Y2180">
        <f>VLOOKUP($B2180,SOCS_box_taxonomy!$B$2:$Z$948,22,0)</f>
        <v>0</v>
      </c>
    </row>
    <row r="2181" spans="1:26">
      <c r="A2181" t="s">
        <v>932</v>
      </c>
      <c r="B2181" t="s">
        <v>1985</v>
      </c>
      <c r="C2181">
        <v>353</v>
      </c>
      <c r="D2181" t="s">
        <v>21</v>
      </c>
      <c r="E2181">
        <v>308</v>
      </c>
      <c r="F2181">
        <v>347</v>
      </c>
      <c r="G2181">
        <v>1016</v>
      </c>
      <c r="H2181" t="s">
        <v>1265</v>
      </c>
      <c r="I2181" t="str">
        <f>VLOOKUP($B2181,SOCS_box_taxonomy!$B$2:$Z$948,6,0)</f>
        <v>Eukaryota</v>
      </c>
      <c r="J2181" t="str">
        <f>VLOOKUP($B2181,SOCS_box_taxonomy!$B$2:$Z$948,7,0)</f>
        <v xml:space="preserve"> Metazoa</v>
      </c>
      <c r="K2181" t="str">
        <f>VLOOKUP($B2181,SOCS_box_taxonomy!$B$2:$Z$948,8,0)</f>
        <v xml:space="preserve"> Chordata</v>
      </c>
      <c r="L2181" t="str">
        <f>VLOOKUP($B2181,SOCS_box_taxonomy!$B$2:$Z$948,9,0)</f>
        <v xml:space="preserve"> Craniata</v>
      </c>
      <c r="M2181" t="str">
        <f>VLOOKUP($B2181,SOCS_box_taxonomy!$B$2:$Z$948,10,0)</f>
        <v xml:space="preserve"> Vertebrata</v>
      </c>
      <c r="N2181" t="str">
        <f>VLOOKUP($B2181,SOCS_box_taxonomy!$B$2:$Z$948,11,0)</f>
        <v xml:space="preserve"> Euteleostomi</v>
      </c>
      <c r="O2181" t="str">
        <f>VLOOKUP($B2181,SOCS_box_taxonomy!$B$2:$Z$948,12,0)</f>
        <v>Mammalia</v>
      </c>
      <c r="P2181" t="str">
        <f>VLOOKUP($B2181,SOCS_box_taxonomy!$B$2:$Z$948,13,0)</f>
        <v xml:space="preserve"> Eutheria</v>
      </c>
      <c r="Q2181" t="str">
        <f>VLOOKUP($B2181,SOCS_box_taxonomy!$B$2:$Z$948,14,0)</f>
        <v xml:space="preserve"> Laurasiatheria</v>
      </c>
      <c r="R2181" t="str">
        <f>VLOOKUP($B2181,SOCS_box_taxonomy!$B$2:$Z$948,15,0)</f>
        <v xml:space="preserve"> Cetartiodactyla</v>
      </c>
      <c r="S2181" t="str">
        <f>VLOOKUP($B2181,SOCS_box_taxonomy!$B$2:$Z$948,16,0)</f>
        <v xml:space="preserve"> Suina</v>
      </c>
      <c r="T2181" t="str">
        <f>VLOOKUP($B2181,SOCS_box_taxonomy!$B$2:$Z$948,17,0)</f>
        <v xml:space="preserve"> Suidae</v>
      </c>
      <c r="U2181" t="str">
        <f>VLOOKUP($B2181,SOCS_box_taxonomy!$B$2:$Z$948,18,0)</f>
        <v>Sus.</v>
      </c>
      <c r="V2181">
        <f>VLOOKUP($B2181,SOCS_box_taxonomy!$B$2:$Z$948,19,0)</f>
        <v>0</v>
      </c>
      <c r="W2181">
        <f>VLOOKUP($B2181,SOCS_box_taxonomy!$B$2:$Z$948,20,0)</f>
        <v>0</v>
      </c>
      <c r="X2181">
        <f>VLOOKUP($B2181,SOCS_box_taxonomy!$B$2:$Z$948,21,0)</f>
        <v>0</v>
      </c>
      <c r="Y2181">
        <f>VLOOKUP($B2181,SOCS_box_taxonomy!$B$2:$Z$948,22,0)</f>
        <v>0</v>
      </c>
      <c r="Z2181">
        <f>$F2181-$E2181+1</f>
        <v>40</v>
      </c>
    </row>
    <row r="2182" spans="1:26">
      <c r="A2182" t="s">
        <v>933</v>
      </c>
      <c r="B2182" t="s">
        <v>1986</v>
      </c>
      <c r="C2182">
        <v>527</v>
      </c>
      <c r="D2182" t="s">
        <v>1269</v>
      </c>
      <c r="E2182">
        <v>150</v>
      </c>
      <c r="F2182">
        <v>242</v>
      </c>
      <c r="G2182">
        <v>64467</v>
      </c>
      <c r="H2182" t="s">
        <v>1270</v>
      </c>
      <c r="I2182" t="str">
        <f>VLOOKUP($B2182,SOCS_box_taxonomy!$B$2:$Z$948,6,0)</f>
        <v>Eukaryota</v>
      </c>
      <c r="J2182" t="str">
        <f>VLOOKUP($B2182,SOCS_box_taxonomy!$B$2:$Z$948,7,0)</f>
        <v xml:space="preserve"> Metazoa</v>
      </c>
      <c r="K2182" t="str">
        <f>VLOOKUP($B2182,SOCS_box_taxonomy!$B$2:$Z$948,8,0)</f>
        <v xml:space="preserve"> Chordata</v>
      </c>
      <c r="L2182" t="str">
        <f>VLOOKUP($B2182,SOCS_box_taxonomy!$B$2:$Z$948,9,0)</f>
        <v xml:space="preserve"> Craniata</v>
      </c>
      <c r="M2182" t="str">
        <f>VLOOKUP($B2182,SOCS_box_taxonomy!$B$2:$Z$948,10,0)</f>
        <v xml:space="preserve"> Vertebrata</v>
      </c>
      <c r="N2182" t="str">
        <f>VLOOKUP($B2182,SOCS_box_taxonomy!$B$2:$Z$948,11,0)</f>
        <v xml:space="preserve"> Euteleostomi</v>
      </c>
      <c r="O2182" t="str">
        <f>VLOOKUP($B2182,SOCS_box_taxonomy!$B$2:$Z$948,12,0)</f>
        <v>Mammalia</v>
      </c>
      <c r="P2182" t="str">
        <f>VLOOKUP($B2182,SOCS_box_taxonomy!$B$2:$Z$948,13,0)</f>
        <v xml:space="preserve"> Eutheria</v>
      </c>
      <c r="Q2182" t="str">
        <f>VLOOKUP($B2182,SOCS_box_taxonomy!$B$2:$Z$948,14,0)</f>
        <v xml:space="preserve"> Laurasiatheria</v>
      </c>
      <c r="R2182" t="str">
        <f>VLOOKUP($B2182,SOCS_box_taxonomy!$B$2:$Z$948,15,0)</f>
        <v xml:space="preserve"> Cetartiodactyla</v>
      </c>
      <c r="S2182" t="str">
        <f>VLOOKUP($B2182,SOCS_box_taxonomy!$B$2:$Z$948,16,0)</f>
        <v xml:space="preserve"> Suina</v>
      </c>
      <c r="T2182" t="str">
        <f>VLOOKUP($B2182,SOCS_box_taxonomy!$B$2:$Z$948,17,0)</f>
        <v xml:space="preserve"> Suidae</v>
      </c>
      <c r="U2182" t="str">
        <f>VLOOKUP($B2182,SOCS_box_taxonomy!$B$2:$Z$948,18,0)</f>
        <v>Sus.</v>
      </c>
      <c r="V2182">
        <f>VLOOKUP($B2182,SOCS_box_taxonomy!$B$2:$Z$948,19,0)</f>
        <v>0</v>
      </c>
      <c r="W2182">
        <f>VLOOKUP($B2182,SOCS_box_taxonomy!$B$2:$Z$948,20,0)</f>
        <v>0</v>
      </c>
      <c r="X2182">
        <f>VLOOKUP($B2182,SOCS_box_taxonomy!$B$2:$Z$948,21,0)</f>
        <v>0</v>
      </c>
      <c r="Y2182">
        <f>VLOOKUP($B2182,SOCS_box_taxonomy!$B$2:$Z$948,22,0)</f>
        <v>0</v>
      </c>
    </row>
    <row r="2183" spans="1:26">
      <c r="A2183" t="s">
        <v>933</v>
      </c>
      <c r="B2183" t="s">
        <v>1986</v>
      </c>
      <c r="C2183">
        <v>527</v>
      </c>
      <c r="D2183" t="s">
        <v>1269</v>
      </c>
      <c r="E2183">
        <v>241</v>
      </c>
      <c r="F2183">
        <v>310</v>
      </c>
      <c r="G2183">
        <v>64467</v>
      </c>
      <c r="H2183" t="s">
        <v>1270</v>
      </c>
      <c r="I2183" t="str">
        <f>VLOOKUP($B2183,SOCS_box_taxonomy!$B$2:$Z$948,6,0)</f>
        <v>Eukaryota</v>
      </c>
      <c r="J2183" t="str">
        <f>VLOOKUP($B2183,SOCS_box_taxonomy!$B$2:$Z$948,7,0)</f>
        <v xml:space="preserve"> Metazoa</v>
      </c>
      <c r="K2183" t="str">
        <f>VLOOKUP($B2183,SOCS_box_taxonomy!$B$2:$Z$948,8,0)</f>
        <v xml:space="preserve"> Chordata</v>
      </c>
      <c r="L2183" t="str">
        <f>VLOOKUP($B2183,SOCS_box_taxonomy!$B$2:$Z$948,9,0)</f>
        <v xml:space="preserve"> Craniata</v>
      </c>
      <c r="M2183" t="str">
        <f>VLOOKUP($B2183,SOCS_box_taxonomy!$B$2:$Z$948,10,0)</f>
        <v xml:space="preserve"> Vertebrata</v>
      </c>
      <c r="N2183" t="str">
        <f>VLOOKUP($B2183,SOCS_box_taxonomy!$B$2:$Z$948,11,0)</f>
        <v xml:space="preserve"> Euteleostomi</v>
      </c>
      <c r="O2183" t="str">
        <f>VLOOKUP($B2183,SOCS_box_taxonomy!$B$2:$Z$948,12,0)</f>
        <v>Mammalia</v>
      </c>
      <c r="P2183" t="str">
        <f>VLOOKUP($B2183,SOCS_box_taxonomy!$B$2:$Z$948,13,0)</f>
        <v xml:space="preserve"> Eutheria</v>
      </c>
      <c r="Q2183" t="str">
        <f>VLOOKUP($B2183,SOCS_box_taxonomy!$B$2:$Z$948,14,0)</f>
        <v xml:space="preserve"> Laurasiatheria</v>
      </c>
      <c r="R2183" t="str">
        <f>VLOOKUP($B2183,SOCS_box_taxonomy!$B$2:$Z$948,15,0)</f>
        <v xml:space="preserve"> Cetartiodactyla</v>
      </c>
      <c r="S2183" t="str">
        <f>VLOOKUP($B2183,SOCS_box_taxonomy!$B$2:$Z$948,16,0)</f>
        <v xml:space="preserve"> Suina</v>
      </c>
      <c r="T2183" t="str">
        <f>VLOOKUP($B2183,SOCS_box_taxonomy!$B$2:$Z$948,17,0)</f>
        <v xml:space="preserve"> Suidae</v>
      </c>
      <c r="U2183" t="str">
        <f>VLOOKUP($B2183,SOCS_box_taxonomy!$B$2:$Z$948,18,0)</f>
        <v>Sus.</v>
      </c>
      <c r="V2183">
        <f>VLOOKUP($B2183,SOCS_box_taxonomy!$B$2:$Z$948,19,0)</f>
        <v>0</v>
      </c>
      <c r="W2183">
        <f>VLOOKUP($B2183,SOCS_box_taxonomy!$B$2:$Z$948,20,0)</f>
        <v>0</v>
      </c>
      <c r="X2183">
        <f>VLOOKUP($B2183,SOCS_box_taxonomy!$B$2:$Z$948,21,0)</f>
        <v>0</v>
      </c>
      <c r="Y2183">
        <f>VLOOKUP($B2183,SOCS_box_taxonomy!$B$2:$Z$948,22,0)</f>
        <v>0</v>
      </c>
    </row>
    <row r="2184" spans="1:26">
      <c r="A2184" t="s">
        <v>933</v>
      </c>
      <c r="B2184" t="s">
        <v>1986</v>
      </c>
      <c r="C2184">
        <v>527</v>
      </c>
      <c r="D2184" t="s">
        <v>1269</v>
      </c>
      <c r="E2184">
        <v>5</v>
      </c>
      <c r="F2184">
        <v>73</v>
      </c>
      <c r="G2184">
        <v>64467</v>
      </c>
      <c r="H2184" t="s">
        <v>1270</v>
      </c>
      <c r="I2184" t="str">
        <f>VLOOKUP($B2184,SOCS_box_taxonomy!$B$2:$Z$948,6,0)</f>
        <v>Eukaryota</v>
      </c>
      <c r="J2184" t="str">
        <f>VLOOKUP($B2184,SOCS_box_taxonomy!$B$2:$Z$948,7,0)</f>
        <v xml:space="preserve"> Metazoa</v>
      </c>
      <c r="K2184" t="str">
        <f>VLOOKUP($B2184,SOCS_box_taxonomy!$B$2:$Z$948,8,0)</f>
        <v xml:space="preserve"> Chordata</v>
      </c>
      <c r="L2184" t="str">
        <f>VLOOKUP($B2184,SOCS_box_taxonomy!$B$2:$Z$948,9,0)</f>
        <v xml:space="preserve"> Craniata</v>
      </c>
      <c r="M2184" t="str">
        <f>VLOOKUP($B2184,SOCS_box_taxonomy!$B$2:$Z$948,10,0)</f>
        <v xml:space="preserve"> Vertebrata</v>
      </c>
      <c r="N2184" t="str">
        <f>VLOOKUP($B2184,SOCS_box_taxonomy!$B$2:$Z$948,11,0)</f>
        <v xml:space="preserve"> Euteleostomi</v>
      </c>
      <c r="O2184" t="str">
        <f>VLOOKUP($B2184,SOCS_box_taxonomy!$B$2:$Z$948,12,0)</f>
        <v>Mammalia</v>
      </c>
      <c r="P2184" t="str">
        <f>VLOOKUP($B2184,SOCS_box_taxonomy!$B$2:$Z$948,13,0)</f>
        <v xml:space="preserve"> Eutheria</v>
      </c>
      <c r="Q2184" t="str">
        <f>VLOOKUP($B2184,SOCS_box_taxonomy!$B$2:$Z$948,14,0)</f>
        <v xml:space="preserve"> Laurasiatheria</v>
      </c>
      <c r="R2184" t="str">
        <f>VLOOKUP($B2184,SOCS_box_taxonomy!$B$2:$Z$948,15,0)</f>
        <v xml:space="preserve"> Cetartiodactyla</v>
      </c>
      <c r="S2184" t="str">
        <f>VLOOKUP($B2184,SOCS_box_taxonomy!$B$2:$Z$948,16,0)</f>
        <v xml:space="preserve"> Suina</v>
      </c>
      <c r="T2184" t="str">
        <f>VLOOKUP($B2184,SOCS_box_taxonomy!$B$2:$Z$948,17,0)</f>
        <v xml:space="preserve"> Suidae</v>
      </c>
      <c r="U2184" t="str">
        <f>VLOOKUP($B2184,SOCS_box_taxonomy!$B$2:$Z$948,18,0)</f>
        <v>Sus.</v>
      </c>
      <c r="V2184">
        <f>VLOOKUP($B2184,SOCS_box_taxonomy!$B$2:$Z$948,19,0)</f>
        <v>0</v>
      </c>
      <c r="W2184">
        <f>VLOOKUP($B2184,SOCS_box_taxonomy!$B$2:$Z$948,20,0)</f>
        <v>0</v>
      </c>
      <c r="X2184">
        <f>VLOOKUP($B2184,SOCS_box_taxonomy!$B$2:$Z$948,21,0)</f>
        <v>0</v>
      </c>
      <c r="Y2184">
        <f>VLOOKUP($B2184,SOCS_box_taxonomy!$B$2:$Z$948,22,0)</f>
        <v>0</v>
      </c>
    </row>
    <row r="2185" spans="1:26">
      <c r="A2185" t="s">
        <v>933</v>
      </c>
      <c r="B2185" t="s">
        <v>1986</v>
      </c>
      <c r="C2185">
        <v>527</v>
      </c>
      <c r="D2185" t="s">
        <v>1269</v>
      </c>
      <c r="E2185">
        <v>68</v>
      </c>
      <c r="F2185">
        <v>141</v>
      </c>
      <c r="G2185">
        <v>64467</v>
      </c>
      <c r="H2185" t="s">
        <v>1270</v>
      </c>
      <c r="I2185" t="str">
        <f>VLOOKUP($B2185,SOCS_box_taxonomy!$B$2:$Z$948,6,0)</f>
        <v>Eukaryota</v>
      </c>
      <c r="J2185" t="str">
        <f>VLOOKUP($B2185,SOCS_box_taxonomy!$B$2:$Z$948,7,0)</f>
        <v xml:space="preserve"> Metazoa</v>
      </c>
      <c r="K2185" t="str">
        <f>VLOOKUP($B2185,SOCS_box_taxonomy!$B$2:$Z$948,8,0)</f>
        <v xml:space="preserve"> Chordata</v>
      </c>
      <c r="L2185" t="str">
        <f>VLOOKUP($B2185,SOCS_box_taxonomy!$B$2:$Z$948,9,0)</f>
        <v xml:space="preserve"> Craniata</v>
      </c>
      <c r="M2185" t="str">
        <f>VLOOKUP($B2185,SOCS_box_taxonomy!$B$2:$Z$948,10,0)</f>
        <v xml:space="preserve"> Vertebrata</v>
      </c>
      <c r="N2185" t="str">
        <f>VLOOKUP($B2185,SOCS_box_taxonomy!$B$2:$Z$948,11,0)</f>
        <v xml:space="preserve"> Euteleostomi</v>
      </c>
      <c r="O2185" t="str">
        <f>VLOOKUP($B2185,SOCS_box_taxonomy!$B$2:$Z$948,12,0)</f>
        <v>Mammalia</v>
      </c>
      <c r="P2185" t="str">
        <f>VLOOKUP($B2185,SOCS_box_taxonomy!$B$2:$Z$948,13,0)</f>
        <v xml:space="preserve"> Eutheria</v>
      </c>
      <c r="Q2185" t="str">
        <f>VLOOKUP($B2185,SOCS_box_taxonomy!$B$2:$Z$948,14,0)</f>
        <v xml:space="preserve"> Laurasiatheria</v>
      </c>
      <c r="R2185" t="str">
        <f>VLOOKUP($B2185,SOCS_box_taxonomy!$B$2:$Z$948,15,0)</f>
        <v xml:space="preserve"> Cetartiodactyla</v>
      </c>
      <c r="S2185" t="str">
        <f>VLOOKUP($B2185,SOCS_box_taxonomy!$B$2:$Z$948,16,0)</f>
        <v xml:space="preserve"> Suina</v>
      </c>
      <c r="T2185" t="str">
        <f>VLOOKUP($B2185,SOCS_box_taxonomy!$B$2:$Z$948,17,0)</f>
        <v xml:space="preserve"> Suidae</v>
      </c>
      <c r="U2185" t="str">
        <f>VLOOKUP($B2185,SOCS_box_taxonomy!$B$2:$Z$948,18,0)</f>
        <v>Sus.</v>
      </c>
      <c r="V2185">
        <f>VLOOKUP($B2185,SOCS_box_taxonomy!$B$2:$Z$948,19,0)</f>
        <v>0</v>
      </c>
      <c r="W2185">
        <f>VLOOKUP($B2185,SOCS_box_taxonomy!$B$2:$Z$948,20,0)</f>
        <v>0</v>
      </c>
      <c r="X2185">
        <f>VLOOKUP($B2185,SOCS_box_taxonomy!$B$2:$Z$948,21,0)</f>
        <v>0</v>
      </c>
      <c r="Y2185">
        <f>VLOOKUP($B2185,SOCS_box_taxonomy!$B$2:$Z$948,22,0)</f>
        <v>0</v>
      </c>
    </row>
    <row r="2186" spans="1:26">
      <c r="A2186" t="s">
        <v>933</v>
      </c>
      <c r="B2186" t="s">
        <v>1986</v>
      </c>
      <c r="C2186">
        <v>527</v>
      </c>
      <c r="D2186" t="s">
        <v>1269</v>
      </c>
      <c r="E2186">
        <v>83</v>
      </c>
      <c r="F2186">
        <v>176</v>
      </c>
      <c r="G2186">
        <v>64467</v>
      </c>
      <c r="H2186" t="s">
        <v>1270</v>
      </c>
      <c r="I2186" t="str">
        <f>VLOOKUP($B2186,SOCS_box_taxonomy!$B$2:$Z$948,6,0)</f>
        <v>Eukaryota</v>
      </c>
      <c r="J2186" t="str">
        <f>VLOOKUP($B2186,SOCS_box_taxonomy!$B$2:$Z$948,7,0)</f>
        <v xml:space="preserve"> Metazoa</v>
      </c>
      <c r="K2186" t="str">
        <f>VLOOKUP($B2186,SOCS_box_taxonomy!$B$2:$Z$948,8,0)</f>
        <v xml:space="preserve"> Chordata</v>
      </c>
      <c r="L2186" t="str">
        <f>VLOOKUP($B2186,SOCS_box_taxonomy!$B$2:$Z$948,9,0)</f>
        <v xml:space="preserve"> Craniata</v>
      </c>
      <c r="M2186" t="str">
        <f>VLOOKUP($B2186,SOCS_box_taxonomy!$B$2:$Z$948,10,0)</f>
        <v xml:space="preserve"> Vertebrata</v>
      </c>
      <c r="N2186" t="str">
        <f>VLOOKUP($B2186,SOCS_box_taxonomy!$B$2:$Z$948,11,0)</f>
        <v xml:space="preserve"> Euteleostomi</v>
      </c>
      <c r="O2186" t="str">
        <f>VLOOKUP($B2186,SOCS_box_taxonomy!$B$2:$Z$948,12,0)</f>
        <v>Mammalia</v>
      </c>
      <c r="P2186" t="str">
        <f>VLOOKUP($B2186,SOCS_box_taxonomy!$B$2:$Z$948,13,0)</f>
        <v xml:space="preserve"> Eutheria</v>
      </c>
      <c r="Q2186" t="str">
        <f>VLOOKUP($B2186,SOCS_box_taxonomy!$B$2:$Z$948,14,0)</f>
        <v xml:space="preserve"> Laurasiatheria</v>
      </c>
      <c r="R2186" t="str">
        <f>VLOOKUP($B2186,SOCS_box_taxonomy!$B$2:$Z$948,15,0)</f>
        <v xml:space="preserve"> Cetartiodactyla</v>
      </c>
      <c r="S2186" t="str">
        <f>VLOOKUP($B2186,SOCS_box_taxonomy!$B$2:$Z$948,16,0)</f>
        <v xml:space="preserve"> Suina</v>
      </c>
      <c r="T2186" t="str">
        <f>VLOOKUP($B2186,SOCS_box_taxonomy!$B$2:$Z$948,17,0)</f>
        <v xml:space="preserve"> Suidae</v>
      </c>
      <c r="U2186" t="str">
        <f>VLOOKUP($B2186,SOCS_box_taxonomy!$B$2:$Z$948,18,0)</f>
        <v>Sus.</v>
      </c>
      <c r="V2186">
        <f>VLOOKUP($B2186,SOCS_box_taxonomy!$B$2:$Z$948,19,0)</f>
        <v>0</v>
      </c>
      <c r="W2186">
        <f>VLOOKUP($B2186,SOCS_box_taxonomy!$B$2:$Z$948,20,0)</f>
        <v>0</v>
      </c>
      <c r="X2186">
        <f>VLOOKUP($B2186,SOCS_box_taxonomy!$B$2:$Z$948,21,0)</f>
        <v>0</v>
      </c>
      <c r="Y2186">
        <f>VLOOKUP($B2186,SOCS_box_taxonomy!$B$2:$Z$948,22,0)</f>
        <v>0</v>
      </c>
    </row>
    <row r="2187" spans="1:26">
      <c r="A2187" t="s">
        <v>933</v>
      </c>
      <c r="B2187" t="s">
        <v>1986</v>
      </c>
      <c r="C2187">
        <v>527</v>
      </c>
      <c r="D2187" t="s">
        <v>1325</v>
      </c>
      <c r="E2187">
        <v>181</v>
      </c>
      <c r="F2187">
        <v>232</v>
      </c>
      <c r="G2187">
        <v>4200</v>
      </c>
      <c r="H2187" t="s">
        <v>1326</v>
      </c>
      <c r="I2187" t="str">
        <f>VLOOKUP($B2187,SOCS_box_taxonomy!$B$2:$Z$948,6,0)</f>
        <v>Eukaryota</v>
      </c>
      <c r="J2187" t="str">
        <f>VLOOKUP($B2187,SOCS_box_taxonomy!$B$2:$Z$948,7,0)</f>
        <v xml:space="preserve"> Metazoa</v>
      </c>
      <c r="K2187" t="str">
        <f>VLOOKUP($B2187,SOCS_box_taxonomy!$B$2:$Z$948,8,0)</f>
        <v xml:space="preserve"> Chordata</v>
      </c>
      <c r="L2187" t="str">
        <f>VLOOKUP($B2187,SOCS_box_taxonomy!$B$2:$Z$948,9,0)</f>
        <v xml:space="preserve"> Craniata</v>
      </c>
      <c r="M2187" t="str">
        <f>VLOOKUP($B2187,SOCS_box_taxonomy!$B$2:$Z$948,10,0)</f>
        <v xml:space="preserve"> Vertebrata</v>
      </c>
      <c r="N2187" t="str">
        <f>VLOOKUP($B2187,SOCS_box_taxonomy!$B$2:$Z$948,11,0)</f>
        <v xml:space="preserve"> Euteleostomi</v>
      </c>
      <c r="O2187" t="str">
        <f>VLOOKUP($B2187,SOCS_box_taxonomy!$B$2:$Z$948,12,0)</f>
        <v>Mammalia</v>
      </c>
      <c r="P2187" t="str">
        <f>VLOOKUP($B2187,SOCS_box_taxonomy!$B$2:$Z$948,13,0)</f>
        <v xml:space="preserve"> Eutheria</v>
      </c>
      <c r="Q2187" t="str">
        <f>VLOOKUP($B2187,SOCS_box_taxonomy!$B$2:$Z$948,14,0)</f>
        <v xml:space="preserve"> Laurasiatheria</v>
      </c>
      <c r="R2187" t="str">
        <f>VLOOKUP($B2187,SOCS_box_taxonomy!$B$2:$Z$948,15,0)</f>
        <v xml:space="preserve"> Cetartiodactyla</v>
      </c>
      <c r="S2187" t="str">
        <f>VLOOKUP($B2187,SOCS_box_taxonomy!$B$2:$Z$948,16,0)</f>
        <v xml:space="preserve"> Suina</v>
      </c>
      <c r="T2187" t="str">
        <f>VLOOKUP($B2187,SOCS_box_taxonomy!$B$2:$Z$948,17,0)</f>
        <v xml:space="preserve"> Suidae</v>
      </c>
      <c r="U2187" t="str">
        <f>VLOOKUP($B2187,SOCS_box_taxonomy!$B$2:$Z$948,18,0)</f>
        <v>Sus.</v>
      </c>
      <c r="V2187">
        <f>VLOOKUP($B2187,SOCS_box_taxonomy!$B$2:$Z$948,19,0)</f>
        <v>0</v>
      </c>
      <c r="W2187">
        <f>VLOOKUP($B2187,SOCS_box_taxonomy!$B$2:$Z$948,20,0)</f>
        <v>0</v>
      </c>
      <c r="X2187">
        <f>VLOOKUP($B2187,SOCS_box_taxonomy!$B$2:$Z$948,21,0)</f>
        <v>0</v>
      </c>
      <c r="Y2187">
        <f>VLOOKUP($B2187,SOCS_box_taxonomy!$B$2:$Z$948,22,0)</f>
        <v>0</v>
      </c>
    </row>
    <row r="2188" spans="1:26">
      <c r="A2188" t="s">
        <v>933</v>
      </c>
      <c r="B2188" t="s">
        <v>1986</v>
      </c>
      <c r="C2188">
        <v>527</v>
      </c>
      <c r="D2188" t="s">
        <v>21</v>
      </c>
      <c r="E2188">
        <v>462</v>
      </c>
      <c r="F2188">
        <v>504</v>
      </c>
      <c r="G2188">
        <v>1016</v>
      </c>
      <c r="H2188" t="s">
        <v>1265</v>
      </c>
      <c r="I2188" t="str">
        <f>VLOOKUP($B2188,SOCS_box_taxonomy!$B$2:$Z$948,6,0)</f>
        <v>Eukaryota</v>
      </c>
      <c r="J2188" t="str">
        <f>VLOOKUP($B2188,SOCS_box_taxonomy!$B$2:$Z$948,7,0)</f>
        <v xml:space="preserve"> Metazoa</v>
      </c>
      <c r="K2188" t="str">
        <f>VLOOKUP($B2188,SOCS_box_taxonomy!$B$2:$Z$948,8,0)</f>
        <v xml:space="preserve"> Chordata</v>
      </c>
      <c r="L2188" t="str">
        <f>VLOOKUP($B2188,SOCS_box_taxonomy!$B$2:$Z$948,9,0)</f>
        <v xml:space="preserve"> Craniata</v>
      </c>
      <c r="M2188" t="str">
        <f>VLOOKUP($B2188,SOCS_box_taxonomy!$B$2:$Z$948,10,0)</f>
        <v xml:space="preserve"> Vertebrata</v>
      </c>
      <c r="N2188" t="str">
        <f>VLOOKUP($B2188,SOCS_box_taxonomy!$B$2:$Z$948,11,0)</f>
        <v xml:space="preserve"> Euteleostomi</v>
      </c>
      <c r="O2188" t="str">
        <f>VLOOKUP($B2188,SOCS_box_taxonomy!$B$2:$Z$948,12,0)</f>
        <v>Mammalia</v>
      </c>
      <c r="P2188" t="str">
        <f>VLOOKUP($B2188,SOCS_box_taxonomy!$B$2:$Z$948,13,0)</f>
        <v xml:space="preserve"> Eutheria</v>
      </c>
      <c r="Q2188" t="str">
        <f>VLOOKUP($B2188,SOCS_box_taxonomy!$B$2:$Z$948,14,0)</f>
        <v xml:space="preserve"> Laurasiatheria</v>
      </c>
      <c r="R2188" t="str">
        <f>VLOOKUP($B2188,SOCS_box_taxonomy!$B$2:$Z$948,15,0)</f>
        <v xml:space="preserve"> Cetartiodactyla</v>
      </c>
      <c r="S2188" t="str">
        <f>VLOOKUP($B2188,SOCS_box_taxonomy!$B$2:$Z$948,16,0)</f>
        <v xml:space="preserve"> Suina</v>
      </c>
      <c r="T2188" t="str">
        <f>VLOOKUP($B2188,SOCS_box_taxonomy!$B$2:$Z$948,17,0)</f>
        <v xml:space="preserve"> Suidae</v>
      </c>
      <c r="U2188" t="str">
        <f>VLOOKUP($B2188,SOCS_box_taxonomy!$B$2:$Z$948,18,0)</f>
        <v>Sus.</v>
      </c>
      <c r="V2188">
        <f>VLOOKUP($B2188,SOCS_box_taxonomy!$B$2:$Z$948,19,0)</f>
        <v>0</v>
      </c>
      <c r="W2188">
        <f>VLOOKUP($B2188,SOCS_box_taxonomy!$B$2:$Z$948,20,0)</f>
        <v>0</v>
      </c>
      <c r="X2188">
        <f>VLOOKUP($B2188,SOCS_box_taxonomy!$B$2:$Z$948,21,0)</f>
        <v>0</v>
      </c>
      <c r="Y2188">
        <f>VLOOKUP($B2188,SOCS_box_taxonomy!$B$2:$Z$948,22,0)</f>
        <v>0</v>
      </c>
      <c r="Z2188">
        <f>$F2188-$E2188+1</f>
        <v>43</v>
      </c>
    </row>
    <row r="2189" spans="1:26">
      <c r="A2189" t="s">
        <v>934</v>
      </c>
      <c r="B2189" t="s">
        <v>1987</v>
      </c>
      <c r="C2189">
        <v>323</v>
      </c>
      <c r="D2189" t="s">
        <v>1269</v>
      </c>
      <c r="E2189">
        <v>133</v>
      </c>
      <c r="F2189">
        <v>226</v>
      </c>
      <c r="G2189">
        <v>64467</v>
      </c>
      <c r="H2189" t="s">
        <v>1270</v>
      </c>
      <c r="I2189" t="str">
        <f>VLOOKUP($B2189,SOCS_box_taxonomy!$B$2:$Z$948,6,0)</f>
        <v>Eukaryota</v>
      </c>
      <c r="J2189" t="str">
        <f>VLOOKUP($B2189,SOCS_box_taxonomy!$B$2:$Z$948,7,0)</f>
        <v xml:space="preserve"> Metazoa</v>
      </c>
      <c r="K2189" t="str">
        <f>VLOOKUP($B2189,SOCS_box_taxonomy!$B$2:$Z$948,8,0)</f>
        <v xml:space="preserve"> Chordata</v>
      </c>
      <c r="L2189" t="str">
        <f>VLOOKUP($B2189,SOCS_box_taxonomy!$B$2:$Z$948,9,0)</f>
        <v xml:space="preserve"> Craniata</v>
      </c>
      <c r="M2189" t="str">
        <f>VLOOKUP($B2189,SOCS_box_taxonomy!$B$2:$Z$948,10,0)</f>
        <v xml:space="preserve"> Vertebrata</v>
      </c>
      <c r="N2189" t="str">
        <f>VLOOKUP($B2189,SOCS_box_taxonomy!$B$2:$Z$948,11,0)</f>
        <v xml:space="preserve"> Euteleostomi</v>
      </c>
      <c r="O2189" t="str">
        <f>VLOOKUP($B2189,SOCS_box_taxonomy!$B$2:$Z$948,12,0)</f>
        <v>Mammalia</v>
      </c>
      <c r="P2189" t="str">
        <f>VLOOKUP($B2189,SOCS_box_taxonomy!$B$2:$Z$948,13,0)</f>
        <v xml:space="preserve"> Eutheria</v>
      </c>
      <c r="Q2189" t="str">
        <f>VLOOKUP($B2189,SOCS_box_taxonomy!$B$2:$Z$948,14,0)</f>
        <v xml:space="preserve"> Laurasiatheria</v>
      </c>
      <c r="R2189" t="str">
        <f>VLOOKUP($B2189,SOCS_box_taxonomy!$B$2:$Z$948,15,0)</f>
        <v xml:space="preserve"> Cetartiodactyla</v>
      </c>
      <c r="S2189" t="str">
        <f>VLOOKUP($B2189,SOCS_box_taxonomy!$B$2:$Z$948,16,0)</f>
        <v xml:space="preserve"> Suina</v>
      </c>
      <c r="T2189" t="str">
        <f>VLOOKUP($B2189,SOCS_box_taxonomy!$B$2:$Z$948,17,0)</f>
        <v xml:space="preserve"> Suidae</v>
      </c>
      <c r="U2189" t="str">
        <f>VLOOKUP($B2189,SOCS_box_taxonomy!$B$2:$Z$948,18,0)</f>
        <v>Sus.</v>
      </c>
      <c r="V2189">
        <f>VLOOKUP($B2189,SOCS_box_taxonomy!$B$2:$Z$948,19,0)</f>
        <v>0</v>
      </c>
      <c r="W2189">
        <f>VLOOKUP($B2189,SOCS_box_taxonomy!$B$2:$Z$948,20,0)</f>
        <v>0</v>
      </c>
      <c r="X2189">
        <f>VLOOKUP($B2189,SOCS_box_taxonomy!$B$2:$Z$948,21,0)</f>
        <v>0</v>
      </c>
      <c r="Y2189">
        <f>VLOOKUP($B2189,SOCS_box_taxonomy!$B$2:$Z$948,22,0)</f>
        <v>0</v>
      </c>
    </row>
    <row r="2190" spans="1:26">
      <c r="A2190" t="s">
        <v>934</v>
      </c>
      <c r="B2190" t="s">
        <v>1987</v>
      </c>
      <c r="C2190">
        <v>323</v>
      </c>
      <c r="D2190" t="s">
        <v>1269</v>
      </c>
      <c r="E2190">
        <v>200</v>
      </c>
      <c r="F2190">
        <v>288</v>
      </c>
      <c r="G2190">
        <v>64467</v>
      </c>
      <c r="H2190" t="s">
        <v>1270</v>
      </c>
      <c r="I2190" t="str">
        <f>VLOOKUP($B2190,SOCS_box_taxonomy!$B$2:$Z$948,6,0)</f>
        <v>Eukaryota</v>
      </c>
      <c r="J2190" t="str">
        <f>VLOOKUP($B2190,SOCS_box_taxonomy!$B$2:$Z$948,7,0)</f>
        <v xml:space="preserve"> Metazoa</v>
      </c>
      <c r="K2190" t="str">
        <f>VLOOKUP($B2190,SOCS_box_taxonomy!$B$2:$Z$948,8,0)</f>
        <v xml:space="preserve"> Chordata</v>
      </c>
      <c r="L2190" t="str">
        <f>VLOOKUP($B2190,SOCS_box_taxonomy!$B$2:$Z$948,9,0)</f>
        <v xml:space="preserve"> Craniata</v>
      </c>
      <c r="M2190" t="str">
        <f>VLOOKUP($B2190,SOCS_box_taxonomy!$B$2:$Z$948,10,0)</f>
        <v xml:space="preserve"> Vertebrata</v>
      </c>
      <c r="N2190" t="str">
        <f>VLOOKUP($B2190,SOCS_box_taxonomy!$B$2:$Z$948,11,0)</f>
        <v xml:space="preserve"> Euteleostomi</v>
      </c>
      <c r="O2190" t="str">
        <f>VLOOKUP($B2190,SOCS_box_taxonomy!$B$2:$Z$948,12,0)</f>
        <v>Mammalia</v>
      </c>
      <c r="P2190" t="str">
        <f>VLOOKUP($B2190,SOCS_box_taxonomy!$B$2:$Z$948,13,0)</f>
        <v xml:space="preserve"> Eutheria</v>
      </c>
      <c r="Q2190" t="str">
        <f>VLOOKUP($B2190,SOCS_box_taxonomy!$B$2:$Z$948,14,0)</f>
        <v xml:space="preserve"> Laurasiatheria</v>
      </c>
      <c r="R2190" t="str">
        <f>VLOOKUP($B2190,SOCS_box_taxonomy!$B$2:$Z$948,15,0)</f>
        <v xml:space="preserve"> Cetartiodactyla</v>
      </c>
      <c r="S2190" t="str">
        <f>VLOOKUP($B2190,SOCS_box_taxonomy!$B$2:$Z$948,16,0)</f>
        <v xml:space="preserve"> Suina</v>
      </c>
      <c r="T2190" t="str">
        <f>VLOOKUP($B2190,SOCS_box_taxonomy!$B$2:$Z$948,17,0)</f>
        <v xml:space="preserve"> Suidae</v>
      </c>
      <c r="U2190" t="str">
        <f>VLOOKUP($B2190,SOCS_box_taxonomy!$B$2:$Z$948,18,0)</f>
        <v>Sus.</v>
      </c>
      <c r="V2190">
        <f>VLOOKUP($B2190,SOCS_box_taxonomy!$B$2:$Z$948,19,0)</f>
        <v>0</v>
      </c>
      <c r="W2190">
        <f>VLOOKUP($B2190,SOCS_box_taxonomy!$B$2:$Z$948,20,0)</f>
        <v>0</v>
      </c>
      <c r="X2190">
        <f>VLOOKUP($B2190,SOCS_box_taxonomy!$B$2:$Z$948,21,0)</f>
        <v>0</v>
      </c>
      <c r="Y2190">
        <f>VLOOKUP($B2190,SOCS_box_taxonomy!$B$2:$Z$948,22,0)</f>
        <v>0</v>
      </c>
    </row>
    <row r="2191" spans="1:26">
      <c r="A2191" t="s">
        <v>934</v>
      </c>
      <c r="B2191" t="s">
        <v>1987</v>
      </c>
      <c r="C2191">
        <v>323</v>
      </c>
      <c r="D2191" t="s">
        <v>1269</v>
      </c>
      <c r="E2191">
        <v>30</v>
      </c>
      <c r="F2191">
        <v>128</v>
      </c>
      <c r="G2191">
        <v>64467</v>
      </c>
      <c r="H2191" t="s">
        <v>1270</v>
      </c>
      <c r="I2191" t="str">
        <f>VLOOKUP($B2191,SOCS_box_taxonomy!$B$2:$Z$948,6,0)</f>
        <v>Eukaryota</v>
      </c>
      <c r="J2191" t="str">
        <f>VLOOKUP($B2191,SOCS_box_taxonomy!$B$2:$Z$948,7,0)</f>
        <v xml:space="preserve"> Metazoa</v>
      </c>
      <c r="K2191" t="str">
        <f>VLOOKUP($B2191,SOCS_box_taxonomy!$B$2:$Z$948,8,0)</f>
        <v xml:space="preserve"> Chordata</v>
      </c>
      <c r="L2191" t="str">
        <f>VLOOKUP($B2191,SOCS_box_taxonomy!$B$2:$Z$948,9,0)</f>
        <v xml:space="preserve"> Craniata</v>
      </c>
      <c r="M2191" t="str">
        <f>VLOOKUP($B2191,SOCS_box_taxonomy!$B$2:$Z$948,10,0)</f>
        <v xml:space="preserve"> Vertebrata</v>
      </c>
      <c r="N2191" t="str">
        <f>VLOOKUP($B2191,SOCS_box_taxonomy!$B$2:$Z$948,11,0)</f>
        <v xml:space="preserve"> Euteleostomi</v>
      </c>
      <c r="O2191" t="str">
        <f>VLOOKUP($B2191,SOCS_box_taxonomy!$B$2:$Z$948,12,0)</f>
        <v>Mammalia</v>
      </c>
      <c r="P2191" t="str">
        <f>VLOOKUP($B2191,SOCS_box_taxonomy!$B$2:$Z$948,13,0)</f>
        <v xml:space="preserve"> Eutheria</v>
      </c>
      <c r="Q2191" t="str">
        <f>VLOOKUP($B2191,SOCS_box_taxonomy!$B$2:$Z$948,14,0)</f>
        <v xml:space="preserve"> Laurasiatheria</v>
      </c>
      <c r="R2191" t="str">
        <f>VLOOKUP($B2191,SOCS_box_taxonomy!$B$2:$Z$948,15,0)</f>
        <v xml:space="preserve"> Cetartiodactyla</v>
      </c>
      <c r="S2191" t="str">
        <f>VLOOKUP($B2191,SOCS_box_taxonomy!$B$2:$Z$948,16,0)</f>
        <v xml:space="preserve"> Suina</v>
      </c>
      <c r="T2191" t="str">
        <f>VLOOKUP($B2191,SOCS_box_taxonomy!$B$2:$Z$948,17,0)</f>
        <v xml:space="preserve"> Suidae</v>
      </c>
      <c r="U2191" t="str">
        <f>VLOOKUP($B2191,SOCS_box_taxonomy!$B$2:$Z$948,18,0)</f>
        <v>Sus.</v>
      </c>
      <c r="V2191">
        <f>VLOOKUP($B2191,SOCS_box_taxonomy!$B$2:$Z$948,19,0)</f>
        <v>0</v>
      </c>
      <c r="W2191">
        <f>VLOOKUP($B2191,SOCS_box_taxonomy!$B$2:$Z$948,20,0)</f>
        <v>0</v>
      </c>
      <c r="X2191">
        <f>VLOOKUP($B2191,SOCS_box_taxonomy!$B$2:$Z$948,21,0)</f>
        <v>0</v>
      </c>
      <c r="Y2191">
        <f>VLOOKUP($B2191,SOCS_box_taxonomy!$B$2:$Z$948,22,0)</f>
        <v>0</v>
      </c>
    </row>
    <row r="2192" spans="1:26">
      <c r="A2192" t="s">
        <v>934</v>
      </c>
      <c r="B2192" t="s">
        <v>1987</v>
      </c>
      <c r="C2192">
        <v>323</v>
      </c>
      <c r="D2192" t="s">
        <v>21</v>
      </c>
      <c r="E2192">
        <v>284</v>
      </c>
      <c r="F2192">
        <v>323</v>
      </c>
      <c r="G2192">
        <v>1016</v>
      </c>
      <c r="H2192" t="s">
        <v>1265</v>
      </c>
      <c r="I2192" t="str">
        <f>VLOOKUP($B2192,SOCS_box_taxonomy!$B$2:$Z$948,6,0)</f>
        <v>Eukaryota</v>
      </c>
      <c r="J2192" t="str">
        <f>VLOOKUP($B2192,SOCS_box_taxonomy!$B$2:$Z$948,7,0)</f>
        <v xml:space="preserve"> Metazoa</v>
      </c>
      <c r="K2192" t="str">
        <f>VLOOKUP($B2192,SOCS_box_taxonomy!$B$2:$Z$948,8,0)</f>
        <v xml:space="preserve"> Chordata</v>
      </c>
      <c r="L2192" t="str">
        <f>VLOOKUP($B2192,SOCS_box_taxonomy!$B$2:$Z$948,9,0)</f>
        <v xml:space="preserve"> Craniata</v>
      </c>
      <c r="M2192" t="str">
        <f>VLOOKUP($B2192,SOCS_box_taxonomy!$B$2:$Z$948,10,0)</f>
        <v xml:space="preserve"> Vertebrata</v>
      </c>
      <c r="N2192" t="str">
        <f>VLOOKUP($B2192,SOCS_box_taxonomy!$B$2:$Z$948,11,0)</f>
        <v xml:space="preserve"> Euteleostomi</v>
      </c>
      <c r="O2192" t="str">
        <f>VLOOKUP($B2192,SOCS_box_taxonomy!$B$2:$Z$948,12,0)</f>
        <v>Mammalia</v>
      </c>
      <c r="P2192" t="str">
        <f>VLOOKUP($B2192,SOCS_box_taxonomy!$B$2:$Z$948,13,0)</f>
        <v xml:space="preserve"> Eutheria</v>
      </c>
      <c r="Q2192" t="str">
        <f>VLOOKUP($B2192,SOCS_box_taxonomy!$B$2:$Z$948,14,0)</f>
        <v xml:space="preserve"> Laurasiatheria</v>
      </c>
      <c r="R2192" t="str">
        <f>VLOOKUP($B2192,SOCS_box_taxonomy!$B$2:$Z$948,15,0)</f>
        <v xml:space="preserve"> Cetartiodactyla</v>
      </c>
      <c r="S2192" t="str">
        <f>VLOOKUP($B2192,SOCS_box_taxonomy!$B$2:$Z$948,16,0)</f>
        <v xml:space="preserve"> Suina</v>
      </c>
      <c r="T2192" t="str">
        <f>VLOOKUP($B2192,SOCS_box_taxonomy!$B$2:$Z$948,17,0)</f>
        <v xml:space="preserve"> Suidae</v>
      </c>
      <c r="U2192" t="str">
        <f>VLOOKUP($B2192,SOCS_box_taxonomy!$B$2:$Z$948,18,0)</f>
        <v>Sus.</v>
      </c>
      <c r="V2192">
        <f>VLOOKUP($B2192,SOCS_box_taxonomy!$B$2:$Z$948,19,0)</f>
        <v>0</v>
      </c>
      <c r="W2192">
        <f>VLOOKUP($B2192,SOCS_box_taxonomy!$B$2:$Z$948,20,0)</f>
        <v>0</v>
      </c>
      <c r="X2192">
        <f>VLOOKUP($B2192,SOCS_box_taxonomy!$B$2:$Z$948,21,0)</f>
        <v>0</v>
      </c>
      <c r="Y2192">
        <f>VLOOKUP($B2192,SOCS_box_taxonomy!$B$2:$Z$948,22,0)</f>
        <v>0</v>
      </c>
      <c r="Z2192">
        <f>$F2192-$E2192+1</f>
        <v>40</v>
      </c>
    </row>
    <row r="2193" spans="1:26">
      <c r="A2193" t="s">
        <v>935</v>
      </c>
      <c r="B2193" t="s">
        <v>1988</v>
      </c>
      <c r="C2193">
        <v>294</v>
      </c>
      <c r="D2193" t="s">
        <v>1269</v>
      </c>
      <c r="E2193">
        <v>129</v>
      </c>
      <c r="F2193">
        <v>197</v>
      </c>
      <c r="G2193">
        <v>64467</v>
      </c>
      <c r="H2193" t="s">
        <v>1270</v>
      </c>
      <c r="I2193" t="str">
        <f>VLOOKUP($B2193,SOCS_box_taxonomy!$B$2:$Z$948,6,0)</f>
        <v>Eukaryota</v>
      </c>
      <c r="J2193" t="str">
        <f>VLOOKUP($B2193,SOCS_box_taxonomy!$B$2:$Z$948,7,0)</f>
        <v xml:space="preserve"> Metazoa</v>
      </c>
      <c r="K2193" t="str">
        <f>VLOOKUP($B2193,SOCS_box_taxonomy!$B$2:$Z$948,8,0)</f>
        <v xml:space="preserve"> Chordata</v>
      </c>
      <c r="L2193" t="str">
        <f>VLOOKUP($B2193,SOCS_box_taxonomy!$B$2:$Z$948,9,0)</f>
        <v xml:space="preserve"> Craniata</v>
      </c>
      <c r="M2193" t="str">
        <f>VLOOKUP($B2193,SOCS_box_taxonomy!$B$2:$Z$948,10,0)</f>
        <v xml:space="preserve"> Vertebrata</v>
      </c>
      <c r="N2193" t="str">
        <f>VLOOKUP($B2193,SOCS_box_taxonomy!$B$2:$Z$948,11,0)</f>
        <v xml:space="preserve"> Euteleostomi</v>
      </c>
      <c r="O2193" t="str">
        <f>VLOOKUP($B2193,SOCS_box_taxonomy!$B$2:$Z$948,12,0)</f>
        <v>Mammalia</v>
      </c>
      <c r="P2193" t="str">
        <f>VLOOKUP($B2193,SOCS_box_taxonomy!$B$2:$Z$948,13,0)</f>
        <v xml:space="preserve"> Eutheria</v>
      </c>
      <c r="Q2193" t="str">
        <f>VLOOKUP($B2193,SOCS_box_taxonomy!$B$2:$Z$948,14,0)</f>
        <v xml:space="preserve"> Laurasiatheria</v>
      </c>
      <c r="R2193" t="str">
        <f>VLOOKUP($B2193,SOCS_box_taxonomy!$B$2:$Z$948,15,0)</f>
        <v xml:space="preserve"> Cetartiodactyla</v>
      </c>
      <c r="S2193" t="str">
        <f>VLOOKUP($B2193,SOCS_box_taxonomy!$B$2:$Z$948,16,0)</f>
        <v xml:space="preserve"> Suina</v>
      </c>
      <c r="T2193" t="str">
        <f>VLOOKUP($B2193,SOCS_box_taxonomy!$B$2:$Z$948,17,0)</f>
        <v xml:space="preserve"> Suidae</v>
      </c>
      <c r="U2193" t="str">
        <f>VLOOKUP($B2193,SOCS_box_taxonomy!$B$2:$Z$948,18,0)</f>
        <v>Sus.</v>
      </c>
      <c r="V2193">
        <f>VLOOKUP($B2193,SOCS_box_taxonomy!$B$2:$Z$948,19,0)</f>
        <v>0</v>
      </c>
      <c r="W2193">
        <f>VLOOKUP($B2193,SOCS_box_taxonomy!$B$2:$Z$948,20,0)</f>
        <v>0</v>
      </c>
      <c r="X2193">
        <f>VLOOKUP($B2193,SOCS_box_taxonomy!$B$2:$Z$948,21,0)</f>
        <v>0</v>
      </c>
      <c r="Y2193">
        <f>VLOOKUP($B2193,SOCS_box_taxonomy!$B$2:$Z$948,22,0)</f>
        <v>0</v>
      </c>
    </row>
    <row r="2194" spans="1:26">
      <c r="A2194" t="s">
        <v>935</v>
      </c>
      <c r="B2194" t="s">
        <v>1988</v>
      </c>
      <c r="C2194">
        <v>294</v>
      </c>
      <c r="D2194" t="s">
        <v>1269</v>
      </c>
      <c r="E2194">
        <v>172</v>
      </c>
      <c r="F2194">
        <v>239</v>
      </c>
      <c r="G2194">
        <v>64467</v>
      </c>
      <c r="H2194" t="s">
        <v>1270</v>
      </c>
      <c r="I2194" t="str">
        <f>VLOOKUP($B2194,SOCS_box_taxonomy!$B$2:$Z$948,6,0)</f>
        <v>Eukaryota</v>
      </c>
      <c r="J2194" t="str">
        <f>VLOOKUP($B2194,SOCS_box_taxonomy!$B$2:$Z$948,7,0)</f>
        <v xml:space="preserve"> Metazoa</v>
      </c>
      <c r="K2194" t="str">
        <f>VLOOKUP($B2194,SOCS_box_taxonomy!$B$2:$Z$948,8,0)</f>
        <v xml:space="preserve"> Chordata</v>
      </c>
      <c r="L2194" t="str">
        <f>VLOOKUP($B2194,SOCS_box_taxonomy!$B$2:$Z$948,9,0)</f>
        <v xml:space="preserve"> Craniata</v>
      </c>
      <c r="M2194" t="str">
        <f>VLOOKUP($B2194,SOCS_box_taxonomy!$B$2:$Z$948,10,0)</f>
        <v xml:space="preserve"> Vertebrata</v>
      </c>
      <c r="N2194" t="str">
        <f>VLOOKUP($B2194,SOCS_box_taxonomy!$B$2:$Z$948,11,0)</f>
        <v xml:space="preserve"> Euteleostomi</v>
      </c>
      <c r="O2194" t="str">
        <f>VLOOKUP($B2194,SOCS_box_taxonomy!$B$2:$Z$948,12,0)</f>
        <v>Mammalia</v>
      </c>
      <c r="P2194" t="str">
        <f>VLOOKUP($B2194,SOCS_box_taxonomy!$B$2:$Z$948,13,0)</f>
        <v xml:space="preserve"> Eutheria</v>
      </c>
      <c r="Q2194" t="str">
        <f>VLOOKUP($B2194,SOCS_box_taxonomy!$B$2:$Z$948,14,0)</f>
        <v xml:space="preserve"> Laurasiatheria</v>
      </c>
      <c r="R2194" t="str">
        <f>VLOOKUP($B2194,SOCS_box_taxonomy!$B$2:$Z$948,15,0)</f>
        <v xml:space="preserve"> Cetartiodactyla</v>
      </c>
      <c r="S2194" t="str">
        <f>VLOOKUP($B2194,SOCS_box_taxonomy!$B$2:$Z$948,16,0)</f>
        <v xml:space="preserve"> Suina</v>
      </c>
      <c r="T2194" t="str">
        <f>VLOOKUP($B2194,SOCS_box_taxonomy!$B$2:$Z$948,17,0)</f>
        <v xml:space="preserve"> Suidae</v>
      </c>
      <c r="U2194" t="str">
        <f>VLOOKUP($B2194,SOCS_box_taxonomy!$B$2:$Z$948,18,0)</f>
        <v>Sus.</v>
      </c>
      <c r="V2194">
        <f>VLOOKUP($B2194,SOCS_box_taxonomy!$B$2:$Z$948,19,0)</f>
        <v>0</v>
      </c>
      <c r="W2194">
        <f>VLOOKUP($B2194,SOCS_box_taxonomy!$B$2:$Z$948,20,0)</f>
        <v>0</v>
      </c>
      <c r="X2194">
        <f>VLOOKUP($B2194,SOCS_box_taxonomy!$B$2:$Z$948,21,0)</f>
        <v>0</v>
      </c>
      <c r="Y2194">
        <f>VLOOKUP($B2194,SOCS_box_taxonomy!$B$2:$Z$948,22,0)</f>
        <v>0</v>
      </c>
    </row>
    <row r="2195" spans="1:26">
      <c r="A2195" t="s">
        <v>935</v>
      </c>
      <c r="B2195" t="s">
        <v>1988</v>
      </c>
      <c r="C2195">
        <v>294</v>
      </c>
      <c r="D2195" t="s">
        <v>1269</v>
      </c>
      <c r="E2195">
        <v>40</v>
      </c>
      <c r="F2195">
        <v>132</v>
      </c>
      <c r="G2195">
        <v>64467</v>
      </c>
      <c r="H2195" t="s">
        <v>1270</v>
      </c>
      <c r="I2195" t="str">
        <f>VLOOKUP($B2195,SOCS_box_taxonomy!$B$2:$Z$948,6,0)</f>
        <v>Eukaryota</v>
      </c>
      <c r="J2195" t="str">
        <f>VLOOKUP($B2195,SOCS_box_taxonomy!$B$2:$Z$948,7,0)</f>
        <v xml:space="preserve"> Metazoa</v>
      </c>
      <c r="K2195" t="str">
        <f>VLOOKUP($B2195,SOCS_box_taxonomy!$B$2:$Z$948,8,0)</f>
        <v xml:space="preserve"> Chordata</v>
      </c>
      <c r="L2195" t="str">
        <f>VLOOKUP($B2195,SOCS_box_taxonomy!$B$2:$Z$948,9,0)</f>
        <v xml:space="preserve"> Craniata</v>
      </c>
      <c r="M2195" t="str">
        <f>VLOOKUP($B2195,SOCS_box_taxonomy!$B$2:$Z$948,10,0)</f>
        <v xml:space="preserve"> Vertebrata</v>
      </c>
      <c r="N2195" t="str">
        <f>VLOOKUP($B2195,SOCS_box_taxonomy!$B$2:$Z$948,11,0)</f>
        <v xml:space="preserve"> Euteleostomi</v>
      </c>
      <c r="O2195" t="str">
        <f>VLOOKUP($B2195,SOCS_box_taxonomy!$B$2:$Z$948,12,0)</f>
        <v>Mammalia</v>
      </c>
      <c r="P2195" t="str">
        <f>VLOOKUP($B2195,SOCS_box_taxonomy!$B$2:$Z$948,13,0)</f>
        <v xml:space="preserve"> Eutheria</v>
      </c>
      <c r="Q2195" t="str">
        <f>VLOOKUP($B2195,SOCS_box_taxonomy!$B$2:$Z$948,14,0)</f>
        <v xml:space="preserve"> Laurasiatheria</v>
      </c>
      <c r="R2195" t="str">
        <f>VLOOKUP($B2195,SOCS_box_taxonomy!$B$2:$Z$948,15,0)</f>
        <v xml:space="preserve"> Cetartiodactyla</v>
      </c>
      <c r="S2195" t="str">
        <f>VLOOKUP($B2195,SOCS_box_taxonomy!$B$2:$Z$948,16,0)</f>
        <v xml:space="preserve"> Suina</v>
      </c>
      <c r="T2195" t="str">
        <f>VLOOKUP($B2195,SOCS_box_taxonomy!$B$2:$Z$948,17,0)</f>
        <v xml:space="preserve"> Suidae</v>
      </c>
      <c r="U2195" t="str">
        <f>VLOOKUP($B2195,SOCS_box_taxonomy!$B$2:$Z$948,18,0)</f>
        <v>Sus.</v>
      </c>
      <c r="V2195">
        <f>VLOOKUP($B2195,SOCS_box_taxonomy!$B$2:$Z$948,19,0)</f>
        <v>0</v>
      </c>
      <c r="W2195">
        <f>VLOOKUP($B2195,SOCS_box_taxonomy!$B$2:$Z$948,20,0)</f>
        <v>0</v>
      </c>
      <c r="X2195">
        <f>VLOOKUP($B2195,SOCS_box_taxonomy!$B$2:$Z$948,21,0)</f>
        <v>0</v>
      </c>
      <c r="Y2195">
        <f>VLOOKUP($B2195,SOCS_box_taxonomy!$B$2:$Z$948,22,0)</f>
        <v>0</v>
      </c>
    </row>
    <row r="2196" spans="1:26">
      <c r="A2196" t="s">
        <v>935</v>
      </c>
      <c r="B2196" t="s">
        <v>1988</v>
      </c>
      <c r="C2196">
        <v>294</v>
      </c>
      <c r="D2196" t="s">
        <v>21</v>
      </c>
      <c r="E2196">
        <v>255</v>
      </c>
      <c r="F2196">
        <v>294</v>
      </c>
      <c r="G2196">
        <v>1016</v>
      </c>
      <c r="H2196" t="s">
        <v>1265</v>
      </c>
      <c r="I2196" t="str">
        <f>VLOOKUP($B2196,SOCS_box_taxonomy!$B$2:$Z$948,6,0)</f>
        <v>Eukaryota</v>
      </c>
      <c r="J2196" t="str">
        <f>VLOOKUP($B2196,SOCS_box_taxonomy!$B$2:$Z$948,7,0)</f>
        <v xml:space="preserve"> Metazoa</v>
      </c>
      <c r="K2196" t="str">
        <f>VLOOKUP($B2196,SOCS_box_taxonomy!$B$2:$Z$948,8,0)</f>
        <v xml:space="preserve"> Chordata</v>
      </c>
      <c r="L2196" t="str">
        <f>VLOOKUP($B2196,SOCS_box_taxonomy!$B$2:$Z$948,9,0)</f>
        <v xml:space="preserve"> Craniata</v>
      </c>
      <c r="M2196" t="str">
        <f>VLOOKUP($B2196,SOCS_box_taxonomy!$B$2:$Z$948,10,0)</f>
        <v xml:space="preserve"> Vertebrata</v>
      </c>
      <c r="N2196" t="str">
        <f>VLOOKUP($B2196,SOCS_box_taxonomy!$B$2:$Z$948,11,0)</f>
        <v xml:space="preserve"> Euteleostomi</v>
      </c>
      <c r="O2196" t="str">
        <f>VLOOKUP($B2196,SOCS_box_taxonomy!$B$2:$Z$948,12,0)</f>
        <v>Mammalia</v>
      </c>
      <c r="P2196" t="str">
        <f>VLOOKUP($B2196,SOCS_box_taxonomy!$B$2:$Z$948,13,0)</f>
        <v xml:space="preserve"> Eutheria</v>
      </c>
      <c r="Q2196" t="str">
        <f>VLOOKUP($B2196,SOCS_box_taxonomy!$B$2:$Z$948,14,0)</f>
        <v xml:space="preserve"> Laurasiatheria</v>
      </c>
      <c r="R2196" t="str">
        <f>VLOOKUP($B2196,SOCS_box_taxonomy!$B$2:$Z$948,15,0)</f>
        <v xml:space="preserve"> Cetartiodactyla</v>
      </c>
      <c r="S2196" t="str">
        <f>VLOOKUP($B2196,SOCS_box_taxonomy!$B$2:$Z$948,16,0)</f>
        <v xml:space="preserve"> Suina</v>
      </c>
      <c r="T2196" t="str">
        <f>VLOOKUP($B2196,SOCS_box_taxonomy!$B$2:$Z$948,17,0)</f>
        <v xml:space="preserve"> Suidae</v>
      </c>
      <c r="U2196" t="str">
        <f>VLOOKUP($B2196,SOCS_box_taxonomy!$B$2:$Z$948,18,0)</f>
        <v>Sus.</v>
      </c>
      <c r="V2196">
        <f>VLOOKUP($B2196,SOCS_box_taxonomy!$B$2:$Z$948,19,0)</f>
        <v>0</v>
      </c>
      <c r="W2196">
        <f>VLOOKUP($B2196,SOCS_box_taxonomy!$B$2:$Z$948,20,0)</f>
        <v>0</v>
      </c>
      <c r="X2196">
        <f>VLOOKUP($B2196,SOCS_box_taxonomy!$B$2:$Z$948,21,0)</f>
        <v>0</v>
      </c>
      <c r="Y2196">
        <f>VLOOKUP($B2196,SOCS_box_taxonomy!$B$2:$Z$948,22,0)</f>
        <v>0</v>
      </c>
      <c r="Z2196">
        <f>$F2196-$E2196+1</f>
        <v>40</v>
      </c>
    </row>
    <row r="2197" spans="1:26">
      <c r="A2197" t="s">
        <v>936</v>
      </c>
      <c r="B2197" t="s">
        <v>1989</v>
      </c>
      <c r="C2197">
        <v>400</v>
      </c>
      <c r="D2197" t="s">
        <v>1269</v>
      </c>
      <c r="E2197">
        <v>19</v>
      </c>
      <c r="F2197">
        <v>87</v>
      </c>
      <c r="G2197">
        <v>64467</v>
      </c>
      <c r="H2197" t="s">
        <v>1270</v>
      </c>
      <c r="I2197" t="str">
        <f>VLOOKUP($B2197,SOCS_box_taxonomy!$B$2:$Z$948,6,0)</f>
        <v>Eukaryota</v>
      </c>
      <c r="J2197" t="str">
        <f>VLOOKUP($B2197,SOCS_box_taxonomy!$B$2:$Z$948,7,0)</f>
        <v xml:space="preserve"> Choanoflagellida</v>
      </c>
      <c r="K2197" t="str">
        <f>VLOOKUP($B2197,SOCS_box_taxonomy!$B$2:$Z$948,8,0)</f>
        <v xml:space="preserve"> Salpingoecidae</v>
      </c>
      <c r="L2197" t="str">
        <f>VLOOKUP($B2197,SOCS_box_taxonomy!$B$2:$Z$948,9,0)</f>
        <v xml:space="preserve"> Salpingoeca.</v>
      </c>
      <c r="M2197">
        <f>VLOOKUP($B2197,SOCS_box_taxonomy!$B$2:$Z$948,10,0)</f>
        <v>0</v>
      </c>
      <c r="N2197">
        <f>VLOOKUP($B2197,SOCS_box_taxonomy!$B$2:$Z$948,11,0)</f>
        <v>0</v>
      </c>
      <c r="O2197">
        <f>VLOOKUP($B2197,SOCS_box_taxonomy!$B$2:$Z$948,12,0)</f>
        <v>0</v>
      </c>
      <c r="P2197">
        <f>VLOOKUP($B2197,SOCS_box_taxonomy!$B$2:$Z$948,13,0)</f>
        <v>0</v>
      </c>
      <c r="Q2197">
        <f>VLOOKUP($B2197,SOCS_box_taxonomy!$B$2:$Z$948,14,0)</f>
        <v>0</v>
      </c>
      <c r="R2197">
        <f>VLOOKUP($B2197,SOCS_box_taxonomy!$B$2:$Z$948,15,0)</f>
        <v>0</v>
      </c>
      <c r="S2197">
        <f>VLOOKUP($B2197,SOCS_box_taxonomy!$B$2:$Z$948,16,0)</f>
        <v>0</v>
      </c>
      <c r="T2197">
        <f>VLOOKUP($B2197,SOCS_box_taxonomy!$B$2:$Z$948,17,0)</f>
        <v>0</v>
      </c>
      <c r="U2197">
        <f>VLOOKUP($B2197,SOCS_box_taxonomy!$B$2:$Z$948,18,0)</f>
        <v>0</v>
      </c>
      <c r="V2197">
        <f>VLOOKUP($B2197,SOCS_box_taxonomy!$B$2:$Z$948,19,0)</f>
        <v>0</v>
      </c>
      <c r="W2197">
        <f>VLOOKUP($B2197,SOCS_box_taxonomy!$B$2:$Z$948,20,0)</f>
        <v>0</v>
      </c>
      <c r="X2197">
        <f>VLOOKUP($B2197,SOCS_box_taxonomy!$B$2:$Z$948,21,0)</f>
        <v>0</v>
      </c>
      <c r="Y2197">
        <f>VLOOKUP($B2197,SOCS_box_taxonomy!$B$2:$Z$948,22,0)</f>
        <v>0</v>
      </c>
    </row>
    <row r="2198" spans="1:26">
      <c r="A2198" t="s">
        <v>936</v>
      </c>
      <c r="B2198" t="s">
        <v>1989</v>
      </c>
      <c r="C2198">
        <v>400</v>
      </c>
      <c r="D2198" t="s">
        <v>1269</v>
      </c>
      <c r="E2198">
        <v>150</v>
      </c>
      <c r="F2198">
        <v>219</v>
      </c>
      <c r="G2198">
        <v>64467</v>
      </c>
      <c r="H2198" t="s">
        <v>1270</v>
      </c>
      <c r="I2198" t="str">
        <f>VLOOKUP($B2198,SOCS_box_taxonomy!$B$2:$Z$948,6,0)</f>
        <v>Eukaryota</v>
      </c>
      <c r="J2198" t="str">
        <f>VLOOKUP($B2198,SOCS_box_taxonomy!$B$2:$Z$948,7,0)</f>
        <v xml:space="preserve"> Choanoflagellida</v>
      </c>
      <c r="K2198" t="str">
        <f>VLOOKUP($B2198,SOCS_box_taxonomy!$B$2:$Z$948,8,0)</f>
        <v xml:space="preserve"> Salpingoecidae</v>
      </c>
      <c r="L2198" t="str">
        <f>VLOOKUP($B2198,SOCS_box_taxonomy!$B$2:$Z$948,9,0)</f>
        <v xml:space="preserve"> Salpingoeca.</v>
      </c>
      <c r="M2198">
        <f>VLOOKUP($B2198,SOCS_box_taxonomy!$B$2:$Z$948,10,0)</f>
        <v>0</v>
      </c>
      <c r="N2198">
        <f>VLOOKUP($B2198,SOCS_box_taxonomy!$B$2:$Z$948,11,0)</f>
        <v>0</v>
      </c>
      <c r="O2198">
        <f>VLOOKUP($B2198,SOCS_box_taxonomy!$B$2:$Z$948,12,0)</f>
        <v>0</v>
      </c>
      <c r="P2198">
        <f>VLOOKUP($B2198,SOCS_box_taxonomy!$B$2:$Z$948,13,0)</f>
        <v>0</v>
      </c>
      <c r="Q2198">
        <f>VLOOKUP($B2198,SOCS_box_taxonomy!$B$2:$Z$948,14,0)</f>
        <v>0</v>
      </c>
      <c r="R2198">
        <f>VLOOKUP($B2198,SOCS_box_taxonomy!$B$2:$Z$948,15,0)</f>
        <v>0</v>
      </c>
      <c r="S2198">
        <f>VLOOKUP($B2198,SOCS_box_taxonomy!$B$2:$Z$948,16,0)</f>
        <v>0</v>
      </c>
      <c r="T2198">
        <f>VLOOKUP($B2198,SOCS_box_taxonomy!$B$2:$Z$948,17,0)</f>
        <v>0</v>
      </c>
      <c r="U2198">
        <f>VLOOKUP($B2198,SOCS_box_taxonomy!$B$2:$Z$948,18,0)</f>
        <v>0</v>
      </c>
      <c r="V2198">
        <f>VLOOKUP($B2198,SOCS_box_taxonomy!$B$2:$Z$948,19,0)</f>
        <v>0</v>
      </c>
      <c r="W2198">
        <f>VLOOKUP($B2198,SOCS_box_taxonomy!$B$2:$Z$948,20,0)</f>
        <v>0</v>
      </c>
      <c r="X2198">
        <f>VLOOKUP($B2198,SOCS_box_taxonomy!$B$2:$Z$948,21,0)</f>
        <v>0</v>
      </c>
      <c r="Y2198">
        <f>VLOOKUP($B2198,SOCS_box_taxonomy!$B$2:$Z$948,22,0)</f>
        <v>0</v>
      </c>
    </row>
    <row r="2199" spans="1:26">
      <c r="A2199" t="s">
        <v>936</v>
      </c>
      <c r="B2199" t="s">
        <v>1989</v>
      </c>
      <c r="C2199">
        <v>400</v>
      </c>
      <c r="D2199" t="s">
        <v>1269</v>
      </c>
      <c r="E2199">
        <v>216</v>
      </c>
      <c r="F2199">
        <v>285</v>
      </c>
      <c r="G2199">
        <v>64467</v>
      </c>
      <c r="H2199" t="s">
        <v>1270</v>
      </c>
      <c r="I2199" t="str">
        <f>VLOOKUP($B2199,SOCS_box_taxonomy!$B$2:$Z$948,6,0)</f>
        <v>Eukaryota</v>
      </c>
      <c r="J2199" t="str">
        <f>VLOOKUP($B2199,SOCS_box_taxonomy!$B$2:$Z$948,7,0)</f>
        <v xml:space="preserve"> Choanoflagellida</v>
      </c>
      <c r="K2199" t="str">
        <f>VLOOKUP($B2199,SOCS_box_taxonomy!$B$2:$Z$948,8,0)</f>
        <v xml:space="preserve"> Salpingoecidae</v>
      </c>
      <c r="L2199" t="str">
        <f>VLOOKUP($B2199,SOCS_box_taxonomy!$B$2:$Z$948,9,0)</f>
        <v xml:space="preserve"> Salpingoeca.</v>
      </c>
      <c r="M2199">
        <f>VLOOKUP($B2199,SOCS_box_taxonomy!$B$2:$Z$948,10,0)</f>
        <v>0</v>
      </c>
      <c r="N2199">
        <f>VLOOKUP($B2199,SOCS_box_taxonomy!$B$2:$Z$948,11,0)</f>
        <v>0</v>
      </c>
      <c r="O2199">
        <f>VLOOKUP($B2199,SOCS_box_taxonomy!$B$2:$Z$948,12,0)</f>
        <v>0</v>
      </c>
      <c r="P2199">
        <f>VLOOKUP($B2199,SOCS_box_taxonomy!$B$2:$Z$948,13,0)</f>
        <v>0</v>
      </c>
      <c r="Q2199">
        <f>VLOOKUP($B2199,SOCS_box_taxonomy!$B$2:$Z$948,14,0)</f>
        <v>0</v>
      </c>
      <c r="R2199">
        <f>VLOOKUP($B2199,SOCS_box_taxonomy!$B$2:$Z$948,15,0)</f>
        <v>0</v>
      </c>
      <c r="S2199">
        <f>VLOOKUP($B2199,SOCS_box_taxonomy!$B$2:$Z$948,16,0)</f>
        <v>0</v>
      </c>
      <c r="T2199">
        <f>VLOOKUP($B2199,SOCS_box_taxonomy!$B$2:$Z$948,17,0)</f>
        <v>0</v>
      </c>
      <c r="U2199">
        <f>VLOOKUP($B2199,SOCS_box_taxonomy!$B$2:$Z$948,18,0)</f>
        <v>0</v>
      </c>
      <c r="V2199">
        <f>VLOOKUP($B2199,SOCS_box_taxonomy!$B$2:$Z$948,19,0)</f>
        <v>0</v>
      </c>
      <c r="W2199">
        <f>VLOOKUP($B2199,SOCS_box_taxonomy!$B$2:$Z$948,20,0)</f>
        <v>0</v>
      </c>
      <c r="X2199">
        <f>VLOOKUP($B2199,SOCS_box_taxonomy!$B$2:$Z$948,21,0)</f>
        <v>0</v>
      </c>
      <c r="Y2199">
        <f>VLOOKUP($B2199,SOCS_box_taxonomy!$B$2:$Z$948,22,0)</f>
        <v>0</v>
      </c>
    </row>
    <row r="2200" spans="1:26">
      <c r="A2200" t="s">
        <v>936</v>
      </c>
      <c r="B2200" t="s">
        <v>1989</v>
      </c>
      <c r="C2200">
        <v>400</v>
      </c>
      <c r="D2200" t="s">
        <v>1269</v>
      </c>
      <c r="E2200">
        <v>68</v>
      </c>
      <c r="F2200">
        <v>153</v>
      </c>
      <c r="G2200">
        <v>64467</v>
      </c>
      <c r="H2200" t="s">
        <v>1270</v>
      </c>
      <c r="I2200" t="str">
        <f>VLOOKUP($B2200,SOCS_box_taxonomy!$B$2:$Z$948,6,0)</f>
        <v>Eukaryota</v>
      </c>
      <c r="J2200" t="str">
        <f>VLOOKUP($B2200,SOCS_box_taxonomy!$B$2:$Z$948,7,0)</f>
        <v xml:space="preserve"> Choanoflagellida</v>
      </c>
      <c r="K2200" t="str">
        <f>VLOOKUP($B2200,SOCS_box_taxonomy!$B$2:$Z$948,8,0)</f>
        <v xml:space="preserve"> Salpingoecidae</v>
      </c>
      <c r="L2200" t="str">
        <f>VLOOKUP($B2200,SOCS_box_taxonomy!$B$2:$Z$948,9,0)</f>
        <v xml:space="preserve"> Salpingoeca.</v>
      </c>
      <c r="M2200">
        <f>VLOOKUP($B2200,SOCS_box_taxonomy!$B$2:$Z$948,10,0)</f>
        <v>0</v>
      </c>
      <c r="N2200">
        <f>VLOOKUP($B2200,SOCS_box_taxonomy!$B$2:$Z$948,11,0)</f>
        <v>0</v>
      </c>
      <c r="O2200">
        <f>VLOOKUP($B2200,SOCS_box_taxonomy!$B$2:$Z$948,12,0)</f>
        <v>0</v>
      </c>
      <c r="P2200">
        <f>VLOOKUP($B2200,SOCS_box_taxonomy!$B$2:$Z$948,13,0)</f>
        <v>0</v>
      </c>
      <c r="Q2200">
        <f>VLOOKUP($B2200,SOCS_box_taxonomy!$B$2:$Z$948,14,0)</f>
        <v>0</v>
      </c>
      <c r="R2200">
        <f>VLOOKUP($B2200,SOCS_box_taxonomy!$B$2:$Z$948,15,0)</f>
        <v>0</v>
      </c>
      <c r="S2200">
        <f>VLOOKUP($B2200,SOCS_box_taxonomy!$B$2:$Z$948,16,0)</f>
        <v>0</v>
      </c>
      <c r="T2200">
        <f>VLOOKUP($B2200,SOCS_box_taxonomy!$B$2:$Z$948,17,0)</f>
        <v>0</v>
      </c>
      <c r="U2200">
        <f>VLOOKUP($B2200,SOCS_box_taxonomy!$B$2:$Z$948,18,0)</f>
        <v>0</v>
      </c>
      <c r="V2200">
        <f>VLOOKUP($B2200,SOCS_box_taxonomy!$B$2:$Z$948,19,0)</f>
        <v>0</v>
      </c>
      <c r="W2200">
        <f>VLOOKUP($B2200,SOCS_box_taxonomy!$B$2:$Z$948,20,0)</f>
        <v>0</v>
      </c>
      <c r="X2200">
        <f>VLOOKUP($B2200,SOCS_box_taxonomy!$B$2:$Z$948,21,0)</f>
        <v>0</v>
      </c>
      <c r="Y2200">
        <f>VLOOKUP($B2200,SOCS_box_taxonomy!$B$2:$Z$948,22,0)</f>
        <v>0</v>
      </c>
    </row>
    <row r="2201" spans="1:26">
      <c r="A2201" t="s">
        <v>936</v>
      </c>
      <c r="B2201" t="s">
        <v>1989</v>
      </c>
      <c r="C2201">
        <v>400</v>
      </c>
      <c r="D2201" t="s">
        <v>1395</v>
      </c>
      <c r="E2201">
        <v>207</v>
      </c>
      <c r="F2201">
        <v>262</v>
      </c>
      <c r="G2201">
        <v>3225</v>
      </c>
      <c r="H2201" t="s">
        <v>1326</v>
      </c>
      <c r="I2201" t="str">
        <f>VLOOKUP($B2201,SOCS_box_taxonomy!$B$2:$Z$948,6,0)</f>
        <v>Eukaryota</v>
      </c>
      <c r="J2201" t="str">
        <f>VLOOKUP($B2201,SOCS_box_taxonomy!$B$2:$Z$948,7,0)</f>
        <v xml:space="preserve"> Choanoflagellida</v>
      </c>
      <c r="K2201" t="str">
        <f>VLOOKUP($B2201,SOCS_box_taxonomy!$B$2:$Z$948,8,0)</f>
        <v xml:space="preserve"> Salpingoecidae</v>
      </c>
      <c r="L2201" t="str">
        <f>VLOOKUP($B2201,SOCS_box_taxonomy!$B$2:$Z$948,9,0)</f>
        <v xml:space="preserve"> Salpingoeca.</v>
      </c>
      <c r="M2201">
        <f>VLOOKUP($B2201,SOCS_box_taxonomy!$B$2:$Z$948,10,0)</f>
        <v>0</v>
      </c>
      <c r="N2201">
        <f>VLOOKUP($B2201,SOCS_box_taxonomy!$B$2:$Z$948,11,0)</f>
        <v>0</v>
      </c>
      <c r="O2201">
        <f>VLOOKUP($B2201,SOCS_box_taxonomy!$B$2:$Z$948,12,0)</f>
        <v>0</v>
      </c>
      <c r="P2201">
        <f>VLOOKUP($B2201,SOCS_box_taxonomy!$B$2:$Z$948,13,0)</f>
        <v>0</v>
      </c>
      <c r="Q2201">
        <f>VLOOKUP($B2201,SOCS_box_taxonomy!$B$2:$Z$948,14,0)</f>
        <v>0</v>
      </c>
      <c r="R2201">
        <f>VLOOKUP($B2201,SOCS_box_taxonomy!$B$2:$Z$948,15,0)</f>
        <v>0</v>
      </c>
      <c r="S2201">
        <f>VLOOKUP($B2201,SOCS_box_taxonomy!$B$2:$Z$948,16,0)</f>
        <v>0</v>
      </c>
      <c r="T2201">
        <f>VLOOKUP($B2201,SOCS_box_taxonomy!$B$2:$Z$948,17,0)</f>
        <v>0</v>
      </c>
      <c r="U2201">
        <f>VLOOKUP($B2201,SOCS_box_taxonomy!$B$2:$Z$948,18,0)</f>
        <v>0</v>
      </c>
      <c r="V2201">
        <f>VLOOKUP($B2201,SOCS_box_taxonomy!$B$2:$Z$948,19,0)</f>
        <v>0</v>
      </c>
      <c r="W2201">
        <f>VLOOKUP($B2201,SOCS_box_taxonomy!$B$2:$Z$948,20,0)</f>
        <v>0</v>
      </c>
      <c r="X2201">
        <f>VLOOKUP($B2201,SOCS_box_taxonomy!$B$2:$Z$948,21,0)</f>
        <v>0</v>
      </c>
      <c r="Y2201">
        <f>VLOOKUP($B2201,SOCS_box_taxonomy!$B$2:$Z$948,22,0)</f>
        <v>0</v>
      </c>
    </row>
    <row r="2202" spans="1:26">
      <c r="A2202" t="s">
        <v>936</v>
      </c>
      <c r="B2202" t="s">
        <v>1989</v>
      </c>
      <c r="C2202">
        <v>400</v>
      </c>
      <c r="D2202" t="s">
        <v>21</v>
      </c>
      <c r="E2202">
        <v>342</v>
      </c>
      <c r="F2202">
        <v>378</v>
      </c>
      <c r="G2202">
        <v>1016</v>
      </c>
      <c r="H2202" t="s">
        <v>1265</v>
      </c>
      <c r="I2202" t="str">
        <f>VLOOKUP($B2202,SOCS_box_taxonomy!$B$2:$Z$948,6,0)</f>
        <v>Eukaryota</v>
      </c>
      <c r="J2202" t="str">
        <f>VLOOKUP($B2202,SOCS_box_taxonomy!$B$2:$Z$948,7,0)</f>
        <v xml:space="preserve"> Choanoflagellida</v>
      </c>
      <c r="K2202" t="str">
        <f>VLOOKUP($B2202,SOCS_box_taxonomy!$B$2:$Z$948,8,0)</f>
        <v xml:space="preserve"> Salpingoecidae</v>
      </c>
      <c r="L2202" t="str">
        <f>VLOOKUP($B2202,SOCS_box_taxonomy!$B$2:$Z$948,9,0)</f>
        <v xml:space="preserve"> Salpingoeca.</v>
      </c>
      <c r="M2202">
        <f>VLOOKUP($B2202,SOCS_box_taxonomy!$B$2:$Z$948,10,0)</f>
        <v>0</v>
      </c>
      <c r="N2202">
        <f>VLOOKUP($B2202,SOCS_box_taxonomy!$B$2:$Z$948,11,0)</f>
        <v>0</v>
      </c>
      <c r="O2202">
        <f>VLOOKUP($B2202,SOCS_box_taxonomy!$B$2:$Z$948,12,0)</f>
        <v>0</v>
      </c>
      <c r="P2202">
        <f>VLOOKUP($B2202,SOCS_box_taxonomy!$B$2:$Z$948,13,0)</f>
        <v>0</v>
      </c>
      <c r="Q2202">
        <f>VLOOKUP($B2202,SOCS_box_taxonomy!$B$2:$Z$948,14,0)</f>
        <v>0</v>
      </c>
      <c r="R2202">
        <f>VLOOKUP($B2202,SOCS_box_taxonomy!$B$2:$Z$948,15,0)</f>
        <v>0</v>
      </c>
      <c r="S2202">
        <f>VLOOKUP($B2202,SOCS_box_taxonomy!$B$2:$Z$948,16,0)</f>
        <v>0</v>
      </c>
      <c r="T2202">
        <f>VLOOKUP($B2202,SOCS_box_taxonomy!$B$2:$Z$948,17,0)</f>
        <v>0</v>
      </c>
      <c r="U2202">
        <f>VLOOKUP($B2202,SOCS_box_taxonomy!$B$2:$Z$948,18,0)</f>
        <v>0</v>
      </c>
      <c r="V2202">
        <f>VLOOKUP($B2202,SOCS_box_taxonomy!$B$2:$Z$948,19,0)</f>
        <v>0</v>
      </c>
      <c r="W2202">
        <f>VLOOKUP($B2202,SOCS_box_taxonomy!$B$2:$Z$948,20,0)</f>
        <v>0</v>
      </c>
      <c r="X2202">
        <f>VLOOKUP($B2202,SOCS_box_taxonomy!$B$2:$Z$948,21,0)</f>
        <v>0</v>
      </c>
      <c r="Y2202">
        <f>VLOOKUP($B2202,SOCS_box_taxonomy!$B$2:$Z$948,22,0)</f>
        <v>0</v>
      </c>
      <c r="Z2202">
        <f>$F2202-$E2202+1</f>
        <v>37</v>
      </c>
    </row>
    <row r="2203" spans="1:26">
      <c r="A2203" t="s">
        <v>940</v>
      </c>
      <c r="B2203" t="s">
        <v>1990</v>
      </c>
      <c r="C2203">
        <v>263</v>
      </c>
      <c r="D2203" t="s">
        <v>21</v>
      </c>
      <c r="E2203">
        <v>213</v>
      </c>
      <c r="F2203">
        <v>260</v>
      </c>
      <c r="G2203">
        <v>1016</v>
      </c>
      <c r="H2203" t="s">
        <v>1265</v>
      </c>
      <c r="I2203" t="str">
        <f>VLOOKUP($B2203,SOCS_box_taxonomy!$B$2:$Z$948,6,0)</f>
        <v>Eukaryota</v>
      </c>
      <c r="J2203" t="str">
        <f>VLOOKUP($B2203,SOCS_box_taxonomy!$B$2:$Z$948,7,0)</f>
        <v xml:space="preserve"> Metazoa</v>
      </c>
      <c r="K2203" t="str">
        <f>VLOOKUP($B2203,SOCS_box_taxonomy!$B$2:$Z$948,8,0)</f>
        <v xml:space="preserve"> Ecdysozoa</v>
      </c>
      <c r="L2203" t="str">
        <f>VLOOKUP($B2203,SOCS_box_taxonomy!$B$2:$Z$948,9,0)</f>
        <v xml:space="preserve"> Arthropoda</v>
      </c>
      <c r="M2203" t="str">
        <f>VLOOKUP($B2203,SOCS_box_taxonomy!$B$2:$Z$948,10,0)</f>
        <v xml:space="preserve"> Hexapoda</v>
      </c>
      <c r="N2203" t="str">
        <f>VLOOKUP($B2203,SOCS_box_taxonomy!$B$2:$Z$948,11,0)</f>
        <v xml:space="preserve"> Insecta</v>
      </c>
      <c r="O2203" t="str">
        <f>VLOOKUP($B2203,SOCS_box_taxonomy!$B$2:$Z$948,12,0)</f>
        <v>Pterygota</v>
      </c>
      <c r="P2203" t="str">
        <f>VLOOKUP($B2203,SOCS_box_taxonomy!$B$2:$Z$948,13,0)</f>
        <v xml:space="preserve"> Neoptera</v>
      </c>
      <c r="Q2203" t="str">
        <f>VLOOKUP($B2203,SOCS_box_taxonomy!$B$2:$Z$948,14,0)</f>
        <v xml:space="preserve"> Endopterygota</v>
      </c>
      <c r="R2203" t="str">
        <f>VLOOKUP($B2203,SOCS_box_taxonomy!$B$2:$Z$948,15,0)</f>
        <v xml:space="preserve"> Lepidoptera</v>
      </c>
      <c r="S2203" t="str">
        <f>VLOOKUP($B2203,SOCS_box_taxonomy!$B$2:$Z$948,16,0)</f>
        <v xml:space="preserve"> Glossata</v>
      </c>
      <c r="T2203" t="str">
        <f>VLOOKUP($B2203,SOCS_box_taxonomy!$B$2:$Z$948,17,0)</f>
        <v xml:space="preserve"> Ditrysia</v>
      </c>
      <c r="U2203" t="str">
        <f>VLOOKUP($B2203,SOCS_box_taxonomy!$B$2:$Z$948,18,0)</f>
        <v>Bombycoidea</v>
      </c>
      <c r="V2203" t="str">
        <f>VLOOKUP($B2203,SOCS_box_taxonomy!$B$2:$Z$948,19,0)</f>
        <v xml:space="preserve"> Bombycidae</v>
      </c>
      <c r="W2203" t="str">
        <f>VLOOKUP($B2203,SOCS_box_taxonomy!$B$2:$Z$948,20,0)</f>
        <v xml:space="preserve"> Bombycinae</v>
      </c>
      <c r="X2203" t="str">
        <f>VLOOKUP($B2203,SOCS_box_taxonomy!$B$2:$Z$948,21,0)</f>
        <v xml:space="preserve"> Bombyx.</v>
      </c>
      <c r="Y2203">
        <f>VLOOKUP($B2203,SOCS_box_taxonomy!$B$2:$Z$948,22,0)</f>
        <v>0</v>
      </c>
      <c r="Z2203">
        <f>$F2203-$E2203+1</f>
        <v>48</v>
      </c>
    </row>
    <row r="2204" spans="1:26">
      <c r="A2204" t="s">
        <v>941</v>
      </c>
      <c r="B2204" t="s">
        <v>1991</v>
      </c>
      <c r="C2204">
        <v>318</v>
      </c>
      <c r="D2204" t="s">
        <v>1269</v>
      </c>
      <c r="E2204">
        <v>110</v>
      </c>
      <c r="F2204">
        <v>180</v>
      </c>
      <c r="G2204">
        <v>64467</v>
      </c>
      <c r="H2204" t="s">
        <v>1270</v>
      </c>
      <c r="I2204" t="str">
        <f>VLOOKUP($B2204,SOCS_box_taxonomy!$B$2:$Z$948,6,0)</f>
        <v>Eukaryota</v>
      </c>
      <c r="J2204" t="str">
        <f>VLOOKUP($B2204,SOCS_box_taxonomy!$B$2:$Z$948,7,0)</f>
        <v xml:space="preserve"> Metazoa</v>
      </c>
      <c r="K2204" t="str">
        <f>VLOOKUP($B2204,SOCS_box_taxonomy!$B$2:$Z$948,8,0)</f>
        <v xml:space="preserve"> Chordata</v>
      </c>
      <c r="L2204" t="str">
        <f>VLOOKUP($B2204,SOCS_box_taxonomy!$B$2:$Z$948,9,0)</f>
        <v xml:space="preserve"> Craniata</v>
      </c>
      <c r="M2204" t="str">
        <f>VLOOKUP($B2204,SOCS_box_taxonomy!$B$2:$Z$948,10,0)</f>
        <v xml:space="preserve"> Vertebrata</v>
      </c>
      <c r="N2204" t="str">
        <f>VLOOKUP($B2204,SOCS_box_taxonomy!$B$2:$Z$948,11,0)</f>
        <v xml:space="preserve"> Euteleostomi</v>
      </c>
      <c r="O2204" t="str">
        <f>VLOOKUP($B2204,SOCS_box_taxonomy!$B$2:$Z$948,12,0)</f>
        <v>Mammalia</v>
      </c>
      <c r="P2204" t="str">
        <f>VLOOKUP($B2204,SOCS_box_taxonomy!$B$2:$Z$948,13,0)</f>
        <v xml:space="preserve"> Eutheria</v>
      </c>
      <c r="Q2204" t="str">
        <f>VLOOKUP($B2204,SOCS_box_taxonomy!$B$2:$Z$948,14,0)</f>
        <v xml:space="preserve"> Laurasiatheria</v>
      </c>
      <c r="R2204" t="str">
        <f>VLOOKUP($B2204,SOCS_box_taxonomy!$B$2:$Z$948,15,0)</f>
        <v xml:space="preserve"> Cetartiodactyla</v>
      </c>
      <c r="S2204" t="str">
        <f>VLOOKUP($B2204,SOCS_box_taxonomy!$B$2:$Z$948,16,0)</f>
        <v xml:space="preserve"> Suina</v>
      </c>
      <c r="T2204" t="str">
        <f>VLOOKUP($B2204,SOCS_box_taxonomy!$B$2:$Z$948,17,0)</f>
        <v xml:space="preserve"> Suidae</v>
      </c>
      <c r="U2204" t="str">
        <f>VLOOKUP($B2204,SOCS_box_taxonomy!$B$2:$Z$948,18,0)</f>
        <v>Sus.</v>
      </c>
      <c r="V2204">
        <f>VLOOKUP($B2204,SOCS_box_taxonomy!$B$2:$Z$948,19,0)</f>
        <v>0</v>
      </c>
      <c r="W2204">
        <f>VLOOKUP($B2204,SOCS_box_taxonomy!$B$2:$Z$948,20,0)</f>
        <v>0</v>
      </c>
      <c r="X2204">
        <f>VLOOKUP($B2204,SOCS_box_taxonomy!$B$2:$Z$948,21,0)</f>
        <v>0</v>
      </c>
      <c r="Y2204">
        <f>VLOOKUP($B2204,SOCS_box_taxonomy!$B$2:$Z$948,22,0)</f>
        <v>0</v>
      </c>
    </row>
    <row r="2205" spans="1:26">
      <c r="A2205" t="s">
        <v>941</v>
      </c>
      <c r="B2205" t="s">
        <v>1991</v>
      </c>
      <c r="C2205">
        <v>318</v>
      </c>
      <c r="D2205" t="s">
        <v>1269</v>
      </c>
      <c r="E2205">
        <v>184</v>
      </c>
      <c r="F2205">
        <v>277</v>
      </c>
      <c r="G2205">
        <v>64467</v>
      </c>
      <c r="H2205" t="s">
        <v>1270</v>
      </c>
      <c r="I2205" t="str">
        <f>VLOOKUP($B2205,SOCS_box_taxonomy!$B$2:$Z$948,6,0)</f>
        <v>Eukaryota</v>
      </c>
      <c r="J2205" t="str">
        <f>VLOOKUP($B2205,SOCS_box_taxonomy!$B$2:$Z$948,7,0)</f>
        <v xml:space="preserve"> Metazoa</v>
      </c>
      <c r="K2205" t="str">
        <f>VLOOKUP($B2205,SOCS_box_taxonomy!$B$2:$Z$948,8,0)</f>
        <v xml:space="preserve"> Chordata</v>
      </c>
      <c r="L2205" t="str">
        <f>VLOOKUP($B2205,SOCS_box_taxonomy!$B$2:$Z$948,9,0)</f>
        <v xml:space="preserve"> Craniata</v>
      </c>
      <c r="M2205" t="str">
        <f>VLOOKUP($B2205,SOCS_box_taxonomy!$B$2:$Z$948,10,0)</f>
        <v xml:space="preserve"> Vertebrata</v>
      </c>
      <c r="N2205" t="str">
        <f>VLOOKUP($B2205,SOCS_box_taxonomy!$B$2:$Z$948,11,0)</f>
        <v xml:space="preserve"> Euteleostomi</v>
      </c>
      <c r="O2205" t="str">
        <f>VLOOKUP($B2205,SOCS_box_taxonomy!$B$2:$Z$948,12,0)</f>
        <v>Mammalia</v>
      </c>
      <c r="P2205" t="str">
        <f>VLOOKUP($B2205,SOCS_box_taxonomy!$B$2:$Z$948,13,0)</f>
        <v xml:space="preserve"> Eutheria</v>
      </c>
      <c r="Q2205" t="str">
        <f>VLOOKUP($B2205,SOCS_box_taxonomy!$B$2:$Z$948,14,0)</f>
        <v xml:space="preserve"> Laurasiatheria</v>
      </c>
      <c r="R2205" t="str">
        <f>VLOOKUP($B2205,SOCS_box_taxonomy!$B$2:$Z$948,15,0)</f>
        <v xml:space="preserve"> Cetartiodactyla</v>
      </c>
      <c r="S2205" t="str">
        <f>VLOOKUP($B2205,SOCS_box_taxonomy!$B$2:$Z$948,16,0)</f>
        <v xml:space="preserve"> Suina</v>
      </c>
      <c r="T2205" t="str">
        <f>VLOOKUP($B2205,SOCS_box_taxonomy!$B$2:$Z$948,17,0)</f>
        <v xml:space="preserve"> Suidae</v>
      </c>
      <c r="U2205" t="str">
        <f>VLOOKUP($B2205,SOCS_box_taxonomy!$B$2:$Z$948,18,0)</f>
        <v>Sus.</v>
      </c>
      <c r="V2205">
        <f>VLOOKUP($B2205,SOCS_box_taxonomy!$B$2:$Z$948,19,0)</f>
        <v>0</v>
      </c>
      <c r="W2205">
        <f>VLOOKUP($B2205,SOCS_box_taxonomy!$B$2:$Z$948,20,0)</f>
        <v>0</v>
      </c>
      <c r="X2205">
        <f>VLOOKUP($B2205,SOCS_box_taxonomy!$B$2:$Z$948,21,0)</f>
        <v>0</v>
      </c>
      <c r="Y2205">
        <f>VLOOKUP($B2205,SOCS_box_taxonomy!$B$2:$Z$948,22,0)</f>
        <v>0</v>
      </c>
    </row>
    <row r="2206" spans="1:26">
      <c r="A2206" t="s">
        <v>941</v>
      </c>
      <c r="B2206" t="s">
        <v>1991</v>
      </c>
      <c r="C2206">
        <v>318</v>
      </c>
      <c r="D2206" t="s">
        <v>1269</v>
      </c>
      <c r="E2206">
        <v>2</v>
      </c>
      <c r="F2206">
        <v>77</v>
      </c>
      <c r="G2206">
        <v>64467</v>
      </c>
      <c r="H2206" t="s">
        <v>1270</v>
      </c>
      <c r="I2206" t="str">
        <f>VLOOKUP($B2206,SOCS_box_taxonomy!$B$2:$Z$948,6,0)</f>
        <v>Eukaryota</v>
      </c>
      <c r="J2206" t="str">
        <f>VLOOKUP($B2206,SOCS_box_taxonomy!$B$2:$Z$948,7,0)</f>
        <v xml:space="preserve"> Metazoa</v>
      </c>
      <c r="K2206" t="str">
        <f>VLOOKUP($B2206,SOCS_box_taxonomy!$B$2:$Z$948,8,0)</f>
        <v xml:space="preserve"> Chordata</v>
      </c>
      <c r="L2206" t="str">
        <f>VLOOKUP($B2206,SOCS_box_taxonomy!$B$2:$Z$948,9,0)</f>
        <v xml:space="preserve"> Craniata</v>
      </c>
      <c r="M2206" t="str">
        <f>VLOOKUP($B2206,SOCS_box_taxonomy!$B$2:$Z$948,10,0)</f>
        <v xml:space="preserve"> Vertebrata</v>
      </c>
      <c r="N2206" t="str">
        <f>VLOOKUP($B2206,SOCS_box_taxonomy!$B$2:$Z$948,11,0)</f>
        <v xml:space="preserve"> Euteleostomi</v>
      </c>
      <c r="O2206" t="str">
        <f>VLOOKUP($B2206,SOCS_box_taxonomy!$B$2:$Z$948,12,0)</f>
        <v>Mammalia</v>
      </c>
      <c r="P2206" t="str">
        <f>VLOOKUP($B2206,SOCS_box_taxonomy!$B$2:$Z$948,13,0)</f>
        <v xml:space="preserve"> Eutheria</v>
      </c>
      <c r="Q2206" t="str">
        <f>VLOOKUP($B2206,SOCS_box_taxonomy!$B$2:$Z$948,14,0)</f>
        <v xml:space="preserve"> Laurasiatheria</v>
      </c>
      <c r="R2206" t="str">
        <f>VLOOKUP($B2206,SOCS_box_taxonomy!$B$2:$Z$948,15,0)</f>
        <v xml:space="preserve"> Cetartiodactyla</v>
      </c>
      <c r="S2206" t="str">
        <f>VLOOKUP($B2206,SOCS_box_taxonomy!$B$2:$Z$948,16,0)</f>
        <v xml:space="preserve"> Suina</v>
      </c>
      <c r="T2206" t="str">
        <f>VLOOKUP($B2206,SOCS_box_taxonomy!$B$2:$Z$948,17,0)</f>
        <v xml:space="preserve"> Suidae</v>
      </c>
      <c r="U2206" t="str">
        <f>VLOOKUP($B2206,SOCS_box_taxonomy!$B$2:$Z$948,18,0)</f>
        <v>Sus.</v>
      </c>
      <c r="V2206">
        <f>VLOOKUP($B2206,SOCS_box_taxonomy!$B$2:$Z$948,19,0)</f>
        <v>0</v>
      </c>
      <c r="W2206">
        <f>VLOOKUP($B2206,SOCS_box_taxonomy!$B$2:$Z$948,20,0)</f>
        <v>0</v>
      </c>
      <c r="X2206">
        <f>VLOOKUP($B2206,SOCS_box_taxonomy!$B$2:$Z$948,21,0)</f>
        <v>0</v>
      </c>
      <c r="Y2206">
        <f>VLOOKUP($B2206,SOCS_box_taxonomy!$B$2:$Z$948,22,0)</f>
        <v>0</v>
      </c>
    </row>
    <row r="2207" spans="1:26">
      <c r="A2207" t="s">
        <v>941</v>
      </c>
      <c r="B2207" t="s">
        <v>1991</v>
      </c>
      <c r="C2207">
        <v>318</v>
      </c>
      <c r="D2207" t="s">
        <v>1269</v>
      </c>
      <c r="E2207">
        <v>76</v>
      </c>
      <c r="F2207">
        <v>147</v>
      </c>
      <c r="G2207">
        <v>64467</v>
      </c>
      <c r="H2207" t="s">
        <v>1270</v>
      </c>
      <c r="I2207" t="str">
        <f>VLOOKUP($B2207,SOCS_box_taxonomy!$B$2:$Z$948,6,0)</f>
        <v>Eukaryota</v>
      </c>
      <c r="J2207" t="str">
        <f>VLOOKUP($B2207,SOCS_box_taxonomy!$B$2:$Z$948,7,0)</f>
        <v xml:space="preserve"> Metazoa</v>
      </c>
      <c r="K2207" t="str">
        <f>VLOOKUP($B2207,SOCS_box_taxonomy!$B$2:$Z$948,8,0)</f>
        <v xml:space="preserve"> Chordata</v>
      </c>
      <c r="L2207" t="str">
        <f>VLOOKUP($B2207,SOCS_box_taxonomy!$B$2:$Z$948,9,0)</f>
        <v xml:space="preserve"> Craniata</v>
      </c>
      <c r="M2207" t="str">
        <f>VLOOKUP($B2207,SOCS_box_taxonomy!$B$2:$Z$948,10,0)</f>
        <v xml:space="preserve"> Vertebrata</v>
      </c>
      <c r="N2207" t="str">
        <f>VLOOKUP($B2207,SOCS_box_taxonomy!$B$2:$Z$948,11,0)</f>
        <v xml:space="preserve"> Euteleostomi</v>
      </c>
      <c r="O2207" t="str">
        <f>VLOOKUP($B2207,SOCS_box_taxonomy!$B$2:$Z$948,12,0)</f>
        <v>Mammalia</v>
      </c>
      <c r="P2207" t="str">
        <f>VLOOKUP($B2207,SOCS_box_taxonomy!$B$2:$Z$948,13,0)</f>
        <v xml:space="preserve"> Eutheria</v>
      </c>
      <c r="Q2207" t="str">
        <f>VLOOKUP($B2207,SOCS_box_taxonomy!$B$2:$Z$948,14,0)</f>
        <v xml:space="preserve"> Laurasiatheria</v>
      </c>
      <c r="R2207" t="str">
        <f>VLOOKUP($B2207,SOCS_box_taxonomy!$B$2:$Z$948,15,0)</f>
        <v xml:space="preserve"> Cetartiodactyla</v>
      </c>
      <c r="S2207" t="str">
        <f>VLOOKUP($B2207,SOCS_box_taxonomy!$B$2:$Z$948,16,0)</f>
        <v xml:space="preserve"> Suina</v>
      </c>
      <c r="T2207" t="str">
        <f>VLOOKUP($B2207,SOCS_box_taxonomy!$B$2:$Z$948,17,0)</f>
        <v xml:space="preserve"> Suidae</v>
      </c>
      <c r="U2207" t="str">
        <f>VLOOKUP($B2207,SOCS_box_taxonomy!$B$2:$Z$948,18,0)</f>
        <v>Sus.</v>
      </c>
      <c r="V2207">
        <f>VLOOKUP($B2207,SOCS_box_taxonomy!$B$2:$Z$948,19,0)</f>
        <v>0</v>
      </c>
      <c r="W2207">
        <f>VLOOKUP($B2207,SOCS_box_taxonomy!$B$2:$Z$948,20,0)</f>
        <v>0</v>
      </c>
      <c r="X2207">
        <f>VLOOKUP($B2207,SOCS_box_taxonomy!$B$2:$Z$948,21,0)</f>
        <v>0</v>
      </c>
      <c r="Y2207">
        <f>VLOOKUP($B2207,SOCS_box_taxonomy!$B$2:$Z$948,22,0)</f>
        <v>0</v>
      </c>
    </row>
    <row r="2208" spans="1:26">
      <c r="A2208" t="s">
        <v>941</v>
      </c>
      <c r="B2208" t="s">
        <v>1991</v>
      </c>
      <c r="C2208">
        <v>318</v>
      </c>
      <c r="D2208" t="s">
        <v>21</v>
      </c>
      <c r="E2208">
        <v>275</v>
      </c>
      <c r="F2208">
        <v>314</v>
      </c>
      <c r="G2208">
        <v>1016</v>
      </c>
      <c r="H2208" t="s">
        <v>1265</v>
      </c>
      <c r="I2208" t="str">
        <f>VLOOKUP($B2208,SOCS_box_taxonomy!$B$2:$Z$948,6,0)</f>
        <v>Eukaryota</v>
      </c>
      <c r="J2208" t="str">
        <f>VLOOKUP($B2208,SOCS_box_taxonomy!$B$2:$Z$948,7,0)</f>
        <v xml:space="preserve"> Metazoa</v>
      </c>
      <c r="K2208" t="str">
        <f>VLOOKUP($B2208,SOCS_box_taxonomy!$B$2:$Z$948,8,0)</f>
        <v xml:space="preserve"> Chordata</v>
      </c>
      <c r="L2208" t="str">
        <f>VLOOKUP($B2208,SOCS_box_taxonomy!$B$2:$Z$948,9,0)</f>
        <v xml:space="preserve"> Craniata</v>
      </c>
      <c r="M2208" t="str">
        <f>VLOOKUP($B2208,SOCS_box_taxonomy!$B$2:$Z$948,10,0)</f>
        <v xml:space="preserve"> Vertebrata</v>
      </c>
      <c r="N2208" t="str">
        <f>VLOOKUP($B2208,SOCS_box_taxonomy!$B$2:$Z$948,11,0)</f>
        <v xml:space="preserve"> Euteleostomi</v>
      </c>
      <c r="O2208" t="str">
        <f>VLOOKUP($B2208,SOCS_box_taxonomy!$B$2:$Z$948,12,0)</f>
        <v>Mammalia</v>
      </c>
      <c r="P2208" t="str">
        <f>VLOOKUP($B2208,SOCS_box_taxonomy!$B$2:$Z$948,13,0)</f>
        <v xml:space="preserve"> Eutheria</v>
      </c>
      <c r="Q2208" t="str">
        <f>VLOOKUP($B2208,SOCS_box_taxonomy!$B$2:$Z$948,14,0)</f>
        <v xml:space="preserve"> Laurasiatheria</v>
      </c>
      <c r="R2208" t="str">
        <f>VLOOKUP($B2208,SOCS_box_taxonomy!$B$2:$Z$948,15,0)</f>
        <v xml:space="preserve"> Cetartiodactyla</v>
      </c>
      <c r="S2208" t="str">
        <f>VLOOKUP($B2208,SOCS_box_taxonomy!$B$2:$Z$948,16,0)</f>
        <v xml:space="preserve"> Suina</v>
      </c>
      <c r="T2208" t="str">
        <f>VLOOKUP($B2208,SOCS_box_taxonomy!$B$2:$Z$948,17,0)</f>
        <v xml:space="preserve"> Suidae</v>
      </c>
      <c r="U2208" t="str">
        <f>VLOOKUP($B2208,SOCS_box_taxonomy!$B$2:$Z$948,18,0)</f>
        <v>Sus.</v>
      </c>
      <c r="V2208">
        <f>VLOOKUP($B2208,SOCS_box_taxonomy!$B$2:$Z$948,19,0)</f>
        <v>0</v>
      </c>
      <c r="W2208">
        <f>VLOOKUP($B2208,SOCS_box_taxonomy!$B$2:$Z$948,20,0)</f>
        <v>0</v>
      </c>
      <c r="X2208">
        <f>VLOOKUP($B2208,SOCS_box_taxonomy!$B$2:$Z$948,21,0)</f>
        <v>0</v>
      </c>
      <c r="Y2208">
        <f>VLOOKUP($B2208,SOCS_box_taxonomy!$B$2:$Z$948,22,0)</f>
        <v>0</v>
      </c>
      <c r="Z2208">
        <f>$F2208-$E2208+1</f>
        <v>40</v>
      </c>
    </row>
    <row r="2209" spans="1:26">
      <c r="A2209" t="s">
        <v>942</v>
      </c>
      <c r="B2209" t="s">
        <v>1992</v>
      </c>
      <c r="C2209">
        <v>285</v>
      </c>
      <c r="D2209" t="s">
        <v>1277</v>
      </c>
      <c r="E2209">
        <v>23</v>
      </c>
      <c r="F2209">
        <v>90</v>
      </c>
      <c r="G2209">
        <v>458</v>
      </c>
      <c r="H2209" t="s">
        <v>1278</v>
      </c>
      <c r="I2209" t="str">
        <f>VLOOKUP($B2209,SOCS_box_taxonomy!$B$2:$Z$948,6,0)</f>
        <v>Eukaryota</v>
      </c>
      <c r="J2209" t="str">
        <f>VLOOKUP($B2209,SOCS_box_taxonomy!$B$2:$Z$948,7,0)</f>
        <v xml:space="preserve"> Metazoa</v>
      </c>
      <c r="K2209" t="str">
        <f>VLOOKUP($B2209,SOCS_box_taxonomy!$B$2:$Z$948,8,0)</f>
        <v xml:space="preserve"> Chordata</v>
      </c>
      <c r="L2209" t="str">
        <f>VLOOKUP($B2209,SOCS_box_taxonomy!$B$2:$Z$948,9,0)</f>
        <v xml:space="preserve"> Craniata</v>
      </c>
      <c r="M2209" t="str">
        <f>VLOOKUP($B2209,SOCS_box_taxonomy!$B$2:$Z$948,10,0)</f>
        <v xml:space="preserve"> Vertebrata</v>
      </c>
      <c r="N2209" t="str">
        <f>VLOOKUP($B2209,SOCS_box_taxonomy!$B$2:$Z$948,11,0)</f>
        <v xml:space="preserve"> Euteleostomi</v>
      </c>
      <c r="O2209" t="str">
        <f>VLOOKUP($B2209,SOCS_box_taxonomy!$B$2:$Z$948,12,0)</f>
        <v>Mammalia</v>
      </c>
      <c r="P2209" t="str">
        <f>VLOOKUP($B2209,SOCS_box_taxonomy!$B$2:$Z$948,13,0)</f>
        <v xml:space="preserve"> Eutheria</v>
      </c>
      <c r="Q2209" t="str">
        <f>VLOOKUP($B2209,SOCS_box_taxonomy!$B$2:$Z$948,14,0)</f>
        <v xml:space="preserve"> Euarchontoglires</v>
      </c>
      <c r="R2209" t="str">
        <f>VLOOKUP($B2209,SOCS_box_taxonomy!$B$2:$Z$948,15,0)</f>
        <v xml:space="preserve"> Primates</v>
      </c>
      <c r="S2209" t="str">
        <f>VLOOKUP($B2209,SOCS_box_taxonomy!$B$2:$Z$948,16,0)</f>
        <v xml:space="preserve"> Haplorrhini</v>
      </c>
      <c r="T2209" t="str">
        <f>VLOOKUP($B2209,SOCS_box_taxonomy!$B$2:$Z$948,17,0)</f>
        <v>Catarrhini</v>
      </c>
      <c r="U2209" t="str">
        <f>VLOOKUP($B2209,SOCS_box_taxonomy!$B$2:$Z$948,18,0)</f>
        <v xml:space="preserve"> Hominidae</v>
      </c>
      <c r="V2209" t="str">
        <f>VLOOKUP($B2209,SOCS_box_taxonomy!$B$2:$Z$948,19,0)</f>
        <v xml:space="preserve"> Homo.</v>
      </c>
      <c r="W2209">
        <f>VLOOKUP($B2209,SOCS_box_taxonomy!$B$2:$Z$948,20,0)</f>
        <v>0</v>
      </c>
      <c r="X2209">
        <f>VLOOKUP($B2209,SOCS_box_taxonomy!$B$2:$Z$948,21,0)</f>
        <v>0</v>
      </c>
      <c r="Y2209">
        <f>VLOOKUP($B2209,SOCS_box_taxonomy!$B$2:$Z$948,22,0)</f>
        <v>0</v>
      </c>
    </row>
    <row r="2210" spans="1:26">
      <c r="A2210" t="s">
        <v>942</v>
      </c>
      <c r="B2210" t="s">
        <v>1992</v>
      </c>
      <c r="C2210">
        <v>285</v>
      </c>
      <c r="D2210" t="s">
        <v>21</v>
      </c>
      <c r="E2210">
        <v>248</v>
      </c>
      <c r="F2210">
        <v>285</v>
      </c>
      <c r="G2210">
        <v>1016</v>
      </c>
      <c r="H2210" t="s">
        <v>1265</v>
      </c>
      <c r="I2210" t="str">
        <f>VLOOKUP($B2210,SOCS_box_taxonomy!$B$2:$Z$948,6,0)</f>
        <v>Eukaryota</v>
      </c>
      <c r="J2210" t="str">
        <f>VLOOKUP($B2210,SOCS_box_taxonomy!$B$2:$Z$948,7,0)</f>
        <v xml:space="preserve"> Metazoa</v>
      </c>
      <c r="K2210" t="str">
        <f>VLOOKUP($B2210,SOCS_box_taxonomy!$B$2:$Z$948,8,0)</f>
        <v xml:space="preserve"> Chordata</v>
      </c>
      <c r="L2210" t="str">
        <f>VLOOKUP($B2210,SOCS_box_taxonomy!$B$2:$Z$948,9,0)</f>
        <v xml:space="preserve"> Craniata</v>
      </c>
      <c r="M2210" t="str">
        <f>VLOOKUP($B2210,SOCS_box_taxonomy!$B$2:$Z$948,10,0)</f>
        <v xml:space="preserve"> Vertebrata</v>
      </c>
      <c r="N2210" t="str">
        <f>VLOOKUP($B2210,SOCS_box_taxonomy!$B$2:$Z$948,11,0)</f>
        <v xml:space="preserve"> Euteleostomi</v>
      </c>
      <c r="O2210" t="str">
        <f>VLOOKUP($B2210,SOCS_box_taxonomy!$B$2:$Z$948,12,0)</f>
        <v>Mammalia</v>
      </c>
      <c r="P2210" t="str">
        <f>VLOOKUP($B2210,SOCS_box_taxonomy!$B$2:$Z$948,13,0)</f>
        <v xml:space="preserve"> Eutheria</v>
      </c>
      <c r="Q2210" t="str">
        <f>VLOOKUP($B2210,SOCS_box_taxonomy!$B$2:$Z$948,14,0)</f>
        <v xml:space="preserve"> Euarchontoglires</v>
      </c>
      <c r="R2210" t="str">
        <f>VLOOKUP($B2210,SOCS_box_taxonomy!$B$2:$Z$948,15,0)</f>
        <v xml:space="preserve"> Primates</v>
      </c>
      <c r="S2210" t="str">
        <f>VLOOKUP($B2210,SOCS_box_taxonomy!$B$2:$Z$948,16,0)</f>
        <v xml:space="preserve"> Haplorrhini</v>
      </c>
      <c r="T2210" t="str">
        <f>VLOOKUP($B2210,SOCS_box_taxonomy!$B$2:$Z$948,17,0)</f>
        <v>Catarrhini</v>
      </c>
      <c r="U2210" t="str">
        <f>VLOOKUP($B2210,SOCS_box_taxonomy!$B$2:$Z$948,18,0)</f>
        <v xml:space="preserve"> Hominidae</v>
      </c>
      <c r="V2210" t="str">
        <f>VLOOKUP($B2210,SOCS_box_taxonomy!$B$2:$Z$948,19,0)</f>
        <v xml:space="preserve"> Homo.</v>
      </c>
      <c r="W2210">
        <f>VLOOKUP($B2210,SOCS_box_taxonomy!$B$2:$Z$948,20,0)</f>
        <v>0</v>
      </c>
      <c r="X2210">
        <f>VLOOKUP($B2210,SOCS_box_taxonomy!$B$2:$Z$948,21,0)</f>
        <v>0</v>
      </c>
      <c r="Y2210">
        <f>VLOOKUP($B2210,SOCS_box_taxonomy!$B$2:$Z$948,22,0)</f>
        <v>0</v>
      </c>
      <c r="Z2210">
        <f>$F2210-$E2210+1</f>
        <v>38</v>
      </c>
    </row>
    <row r="2211" spans="1:26">
      <c r="A2211" t="s">
        <v>943</v>
      </c>
      <c r="B2211" t="s">
        <v>1993</v>
      </c>
      <c r="C2211">
        <v>285</v>
      </c>
      <c r="D2211" t="s">
        <v>1277</v>
      </c>
      <c r="E2211">
        <v>23</v>
      </c>
      <c r="F2211">
        <v>90</v>
      </c>
      <c r="G2211">
        <v>458</v>
      </c>
      <c r="H2211" t="s">
        <v>1278</v>
      </c>
      <c r="I2211" t="str">
        <f>VLOOKUP($B2211,SOCS_box_taxonomy!$B$2:$Z$948,6,0)</f>
        <v>Eukaryota</v>
      </c>
      <c r="J2211" t="str">
        <f>VLOOKUP($B2211,SOCS_box_taxonomy!$B$2:$Z$948,7,0)</f>
        <v xml:space="preserve"> Metazoa</v>
      </c>
      <c r="K2211" t="str">
        <f>VLOOKUP($B2211,SOCS_box_taxonomy!$B$2:$Z$948,8,0)</f>
        <v xml:space="preserve"> Chordata</v>
      </c>
      <c r="L2211" t="str">
        <f>VLOOKUP($B2211,SOCS_box_taxonomy!$B$2:$Z$948,9,0)</f>
        <v xml:space="preserve"> Craniata</v>
      </c>
      <c r="M2211" t="str">
        <f>VLOOKUP($B2211,SOCS_box_taxonomy!$B$2:$Z$948,10,0)</f>
        <v xml:space="preserve"> Vertebrata</v>
      </c>
      <c r="N2211" t="str">
        <f>VLOOKUP($B2211,SOCS_box_taxonomy!$B$2:$Z$948,11,0)</f>
        <v xml:space="preserve"> Euteleostomi</v>
      </c>
      <c r="O2211" t="str">
        <f>VLOOKUP($B2211,SOCS_box_taxonomy!$B$2:$Z$948,12,0)</f>
        <v>Mammalia</v>
      </c>
      <c r="P2211" t="str">
        <f>VLOOKUP($B2211,SOCS_box_taxonomy!$B$2:$Z$948,13,0)</f>
        <v xml:space="preserve"> Eutheria</v>
      </c>
      <c r="Q2211" t="str">
        <f>VLOOKUP($B2211,SOCS_box_taxonomy!$B$2:$Z$948,14,0)</f>
        <v xml:space="preserve"> Euarchontoglires</v>
      </c>
      <c r="R2211" t="str">
        <f>VLOOKUP($B2211,SOCS_box_taxonomy!$B$2:$Z$948,15,0)</f>
        <v xml:space="preserve"> Glires</v>
      </c>
      <c r="S2211" t="str">
        <f>VLOOKUP($B2211,SOCS_box_taxonomy!$B$2:$Z$948,16,0)</f>
        <v xml:space="preserve"> Rodentia</v>
      </c>
      <c r="T2211" t="str">
        <f>VLOOKUP($B2211,SOCS_box_taxonomy!$B$2:$Z$948,17,0)</f>
        <v xml:space="preserve"> Sciurognathi</v>
      </c>
      <c r="U2211" t="str">
        <f>VLOOKUP($B2211,SOCS_box_taxonomy!$B$2:$Z$948,18,0)</f>
        <v>Muroidea</v>
      </c>
      <c r="V2211" t="str">
        <f>VLOOKUP($B2211,SOCS_box_taxonomy!$B$2:$Z$948,19,0)</f>
        <v xml:space="preserve"> Muridae</v>
      </c>
      <c r="W2211" t="str">
        <f>VLOOKUP($B2211,SOCS_box_taxonomy!$B$2:$Z$948,20,0)</f>
        <v xml:space="preserve"> Murinae</v>
      </c>
      <c r="X2211" t="str">
        <f>VLOOKUP($B2211,SOCS_box_taxonomy!$B$2:$Z$948,21,0)</f>
        <v xml:space="preserve"> Mus</v>
      </c>
      <c r="Y2211" t="str">
        <f>VLOOKUP($B2211,SOCS_box_taxonomy!$B$2:$Z$948,22,0)</f>
        <v xml:space="preserve"> Mus.</v>
      </c>
    </row>
    <row r="2212" spans="1:26">
      <c r="A2212" t="s">
        <v>943</v>
      </c>
      <c r="B2212" t="s">
        <v>1993</v>
      </c>
      <c r="C2212">
        <v>285</v>
      </c>
      <c r="D2212" t="s">
        <v>21</v>
      </c>
      <c r="E2212">
        <v>248</v>
      </c>
      <c r="F2212">
        <v>285</v>
      </c>
      <c r="G2212">
        <v>1016</v>
      </c>
      <c r="H2212" t="s">
        <v>1265</v>
      </c>
      <c r="I2212" t="str">
        <f>VLOOKUP($B2212,SOCS_box_taxonomy!$B$2:$Z$948,6,0)</f>
        <v>Eukaryota</v>
      </c>
      <c r="J2212" t="str">
        <f>VLOOKUP($B2212,SOCS_box_taxonomy!$B$2:$Z$948,7,0)</f>
        <v xml:space="preserve"> Metazoa</v>
      </c>
      <c r="K2212" t="str">
        <f>VLOOKUP($B2212,SOCS_box_taxonomy!$B$2:$Z$948,8,0)</f>
        <v xml:space="preserve"> Chordata</v>
      </c>
      <c r="L2212" t="str">
        <f>VLOOKUP($B2212,SOCS_box_taxonomy!$B$2:$Z$948,9,0)</f>
        <v xml:space="preserve"> Craniata</v>
      </c>
      <c r="M2212" t="str">
        <f>VLOOKUP($B2212,SOCS_box_taxonomy!$B$2:$Z$948,10,0)</f>
        <v xml:space="preserve"> Vertebrata</v>
      </c>
      <c r="N2212" t="str">
        <f>VLOOKUP($B2212,SOCS_box_taxonomy!$B$2:$Z$948,11,0)</f>
        <v xml:space="preserve"> Euteleostomi</v>
      </c>
      <c r="O2212" t="str">
        <f>VLOOKUP($B2212,SOCS_box_taxonomy!$B$2:$Z$948,12,0)</f>
        <v>Mammalia</v>
      </c>
      <c r="P2212" t="str">
        <f>VLOOKUP($B2212,SOCS_box_taxonomy!$B$2:$Z$948,13,0)</f>
        <v xml:space="preserve"> Eutheria</v>
      </c>
      <c r="Q2212" t="str">
        <f>VLOOKUP($B2212,SOCS_box_taxonomy!$B$2:$Z$948,14,0)</f>
        <v xml:space="preserve"> Euarchontoglires</v>
      </c>
      <c r="R2212" t="str">
        <f>VLOOKUP($B2212,SOCS_box_taxonomy!$B$2:$Z$948,15,0)</f>
        <v xml:space="preserve"> Glires</v>
      </c>
      <c r="S2212" t="str">
        <f>VLOOKUP($B2212,SOCS_box_taxonomy!$B$2:$Z$948,16,0)</f>
        <v xml:space="preserve"> Rodentia</v>
      </c>
      <c r="T2212" t="str">
        <f>VLOOKUP($B2212,SOCS_box_taxonomy!$B$2:$Z$948,17,0)</f>
        <v xml:space="preserve"> Sciurognathi</v>
      </c>
      <c r="U2212" t="str">
        <f>VLOOKUP($B2212,SOCS_box_taxonomy!$B$2:$Z$948,18,0)</f>
        <v>Muroidea</v>
      </c>
      <c r="V2212" t="str">
        <f>VLOOKUP($B2212,SOCS_box_taxonomy!$B$2:$Z$948,19,0)</f>
        <v xml:space="preserve"> Muridae</v>
      </c>
      <c r="W2212" t="str">
        <f>VLOOKUP($B2212,SOCS_box_taxonomy!$B$2:$Z$948,20,0)</f>
        <v xml:space="preserve"> Murinae</v>
      </c>
      <c r="X2212" t="str">
        <f>VLOOKUP($B2212,SOCS_box_taxonomy!$B$2:$Z$948,21,0)</f>
        <v xml:space="preserve"> Mus</v>
      </c>
      <c r="Y2212" t="str">
        <f>VLOOKUP($B2212,SOCS_box_taxonomy!$B$2:$Z$948,22,0)</f>
        <v xml:space="preserve"> Mus.</v>
      </c>
      <c r="Z2212">
        <f>$F2212-$E2212+1</f>
        <v>38</v>
      </c>
    </row>
    <row r="2213" spans="1:26">
      <c r="A2213" t="s">
        <v>944</v>
      </c>
      <c r="B2213" t="s">
        <v>1994</v>
      </c>
      <c r="C2213">
        <v>192</v>
      </c>
      <c r="D2213" t="s">
        <v>1286</v>
      </c>
      <c r="E2213">
        <v>16</v>
      </c>
      <c r="F2213">
        <v>92</v>
      </c>
      <c r="G2213">
        <v>4403</v>
      </c>
      <c r="H2213" t="s">
        <v>1287</v>
      </c>
      <c r="I2213" t="str">
        <f>VLOOKUP($B2213,SOCS_box_taxonomy!$B$2:$Z$948,6,0)</f>
        <v>Eukaryota</v>
      </c>
      <c r="J2213" t="str">
        <f>VLOOKUP($B2213,SOCS_box_taxonomy!$B$2:$Z$948,7,0)</f>
        <v xml:space="preserve"> Metazoa</v>
      </c>
      <c r="K2213" t="str">
        <f>VLOOKUP($B2213,SOCS_box_taxonomy!$B$2:$Z$948,8,0)</f>
        <v xml:space="preserve"> Ecdysozoa</v>
      </c>
      <c r="L2213" t="str">
        <f>VLOOKUP($B2213,SOCS_box_taxonomy!$B$2:$Z$948,9,0)</f>
        <v xml:space="preserve"> Nematoda</v>
      </c>
      <c r="M2213" t="str">
        <f>VLOOKUP($B2213,SOCS_box_taxonomy!$B$2:$Z$948,10,0)</f>
        <v xml:space="preserve"> Chromadorea</v>
      </c>
      <c r="N2213" t="str">
        <f>VLOOKUP($B2213,SOCS_box_taxonomy!$B$2:$Z$948,11,0)</f>
        <v xml:space="preserve"> Rhabditida</v>
      </c>
      <c r="O2213" t="str">
        <f>VLOOKUP($B2213,SOCS_box_taxonomy!$B$2:$Z$948,12,0)</f>
        <v>Rhabditoidea</v>
      </c>
      <c r="P2213" t="str">
        <f>VLOOKUP($B2213,SOCS_box_taxonomy!$B$2:$Z$948,13,0)</f>
        <v xml:space="preserve"> Rhabditidae</v>
      </c>
      <c r="Q2213" t="str">
        <f>VLOOKUP($B2213,SOCS_box_taxonomy!$B$2:$Z$948,14,0)</f>
        <v xml:space="preserve"> Peloderinae</v>
      </c>
      <c r="R2213" t="str">
        <f>VLOOKUP($B2213,SOCS_box_taxonomy!$B$2:$Z$948,15,0)</f>
        <v xml:space="preserve"> Caenorhabditis.</v>
      </c>
      <c r="S2213">
        <f>VLOOKUP($B2213,SOCS_box_taxonomy!$B$2:$Z$948,16,0)</f>
        <v>0</v>
      </c>
      <c r="T2213">
        <f>VLOOKUP($B2213,SOCS_box_taxonomy!$B$2:$Z$948,17,0)</f>
        <v>0</v>
      </c>
      <c r="U2213">
        <f>VLOOKUP($B2213,SOCS_box_taxonomy!$B$2:$Z$948,18,0)</f>
        <v>0</v>
      </c>
      <c r="V2213">
        <f>VLOOKUP($B2213,SOCS_box_taxonomy!$B$2:$Z$948,19,0)</f>
        <v>0</v>
      </c>
      <c r="W2213">
        <f>VLOOKUP($B2213,SOCS_box_taxonomy!$B$2:$Z$948,20,0)</f>
        <v>0</v>
      </c>
      <c r="X2213">
        <f>VLOOKUP($B2213,SOCS_box_taxonomy!$B$2:$Z$948,21,0)</f>
        <v>0</v>
      </c>
      <c r="Y2213">
        <f>VLOOKUP($B2213,SOCS_box_taxonomy!$B$2:$Z$948,22,0)</f>
        <v>0</v>
      </c>
    </row>
    <row r="2214" spans="1:26">
      <c r="A2214" t="s">
        <v>944</v>
      </c>
      <c r="B2214" t="s">
        <v>1994</v>
      </c>
      <c r="C2214">
        <v>192</v>
      </c>
      <c r="D2214" t="s">
        <v>21</v>
      </c>
      <c r="E2214">
        <v>132</v>
      </c>
      <c r="F2214">
        <v>170</v>
      </c>
      <c r="G2214">
        <v>1016</v>
      </c>
      <c r="H2214" t="s">
        <v>1265</v>
      </c>
      <c r="I2214" t="str">
        <f>VLOOKUP($B2214,SOCS_box_taxonomy!$B$2:$Z$948,6,0)</f>
        <v>Eukaryota</v>
      </c>
      <c r="J2214" t="str">
        <f>VLOOKUP($B2214,SOCS_box_taxonomy!$B$2:$Z$948,7,0)</f>
        <v xml:space="preserve"> Metazoa</v>
      </c>
      <c r="K2214" t="str">
        <f>VLOOKUP($B2214,SOCS_box_taxonomy!$B$2:$Z$948,8,0)</f>
        <v xml:space="preserve"> Ecdysozoa</v>
      </c>
      <c r="L2214" t="str">
        <f>VLOOKUP($B2214,SOCS_box_taxonomy!$B$2:$Z$948,9,0)</f>
        <v xml:space="preserve"> Nematoda</v>
      </c>
      <c r="M2214" t="str">
        <f>VLOOKUP($B2214,SOCS_box_taxonomy!$B$2:$Z$948,10,0)</f>
        <v xml:space="preserve"> Chromadorea</v>
      </c>
      <c r="N2214" t="str">
        <f>VLOOKUP($B2214,SOCS_box_taxonomy!$B$2:$Z$948,11,0)</f>
        <v xml:space="preserve"> Rhabditida</v>
      </c>
      <c r="O2214" t="str">
        <f>VLOOKUP($B2214,SOCS_box_taxonomy!$B$2:$Z$948,12,0)</f>
        <v>Rhabditoidea</v>
      </c>
      <c r="P2214" t="str">
        <f>VLOOKUP($B2214,SOCS_box_taxonomy!$B$2:$Z$948,13,0)</f>
        <v xml:space="preserve"> Rhabditidae</v>
      </c>
      <c r="Q2214" t="str">
        <f>VLOOKUP($B2214,SOCS_box_taxonomy!$B$2:$Z$948,14,0)</f>
        <v xml:space="preserve"> Peloderinae</v>
      </c>
      <c r="R2214" t="str">
        <f>VLOOKUP($B2214,SOCS_box_taxonomy!$B$2:$Z$948,15,0)</f>
        <v xml:space="preserve"> Caenorhabditis.</v>
      </c>
      <c r="S2214">
        <f>VLOOKUP($B2214,SOCS_box_taxonomy!$B$2:$Z$948,16,0)</f>
        <v>0</v>
      </c>
      <c r="T2214">
        <f>VLOOKUP($B2214,SOCS_box_taxonomy!$B$2:$Z$948,17,0)</f>
        <v>0</v>
      </c>
      <c r="U2214">
        <f>VLOOKUP($B2214,SOCS_box_taxonomy!$B$2:$Z$948,18,0)</f>
        <v>0</v>
      </c>
      <c r="V2214">
        <f>VLOOKUP($B2214,SOCS_box_taxonomy!$B$2:$Z$948,19,0)</f>
        <v>0</v>
      </c>
      <c r="W2214">
        <f>VLOOKUP($B2214,SOCS_box_taxonomy!$B$2:$Z$948,20,0)</f>
        <v>0</v>
      </c>
      <c r="X2214">
        <f>VLOOKUP($B2214,SOCS_box_taxonomy!$B$2:$Z$948,21,0)</f>
        <v>0</v>
      </c>
      <c r="Y2214">
        <f>VLOOKUP($B2214,SOCS_box_taxonomy!$B$2:$Z$948,22,0)</f>
        <v>0</v>
      </c>
      <c r="Z2214">
        <f>$F2214-$E2214+1</f>
        <v>39</v>
      </c>
    </row>
    <row r="2215" spans="1:26">
      <c r="A2215" t="s">
        <v>945</v>
      </c>
      <c r="B2215" t="s">
        <v>1995</v>
      </c>
      <c r="C2215">
        <v>237</v>
      </c>
      <c r="D2215" t="s">
        <v>1286</v>
      </c>
      <c r="E2215">
        <v>105</v>
      </c>
      <c r="F2215">
        <v>180</v>
      </c>
      <c r="G2215">
        <v>4403</v>
      </c>
      <c r="H2215" t="s">
        <v>1287</v>
      </c>
      <c r="I2215" t="str">
        <f>VLOOKUP($B2215,SOCS_box_taxonomy!$B$2:$Z$948,6,0)</f>
        <v>Eukaryota</v>
      </c>
      <c r="J2215" t="str">
        <f>VLOOKUP($B2215,SOCS_box_taxonomy!$B$2:$Z$948,7,0)</f>
        <v xml:space="preserve"> Metazoa</v>
      </c>
      <c r="K2215" t="str">
        <f>VLOOKUP($B2215,SOCS_box_taxonomy!$B$2:$Z$948,8,0)</f>
        <v xml:space="preserve"> Chordata</v>
      </c>
      <c r="L2215" t="str">
        <f>VLOOKUP($B2215,SOCS_box_taxonomy!$B$2:$Z$948,9,0)</f>
        <v xml:space="preserve"> Craniata</v>
      </c>
      <c r="M2215" t="str">
        <f>VLOOKUP($B2215,SOCS_box_taxonomy!$B$2:$Z$948,10,0)</f>
        <v xml:space="preserve"> Vertebrata</v>
      </c>
      <c r="N2215" t="str">
        <f>VLOOKUP($B2215,SOCS_box_taxonomy!$B$2:$Z$948,11,0)</f>
        <v xml:space="preserve"> Euteleostomi</v>
      </c>
      <c r="O2215" t="str">
        <f>VLOOKUP($B2215,SOCS_box_taxonomy!$B$2:$Z$948,12,0)</f>
        <v>Actinopterygii</v>
      </c>
      <c r="P2215" t="str">
        <f>VLOOKUP($B2215,SOCS_box_taxonomy!$B$2:$Z$948,13,0)</f>
        <v xml:space="preserve"> Neopterygii</v>
      </c>
      <c r="Q2215" t="str">
        <f>VLOOKUP($B2215,SOCS_box_taxonomy!$B$2:$Z$948,14,0)</f>
        <v xml:space="preserve"> Teleostei</v>
      </c>
      <c r="R2215" t="str">
        <f>VLOOKUP($B2215,SOCS_box_taxonomy!$B$2:$Z$948,15,0)</f>
        <v xml:space="preserve"> Euteleostei</v>
      </c>
      <c r="S2215" t="str">
        <f>VLOOKUP($B2215,SOCS_box_taxonomy!$B$2:$Z$948,16,0)</f>
        <v xml:space="preserve"> Neoteleostei</v>
      </c>
      <c r="T2215" t="str">
        <f>VLOOKUP($B2215,SOCS_box_taxonomy!$B$2:$Z$948,17,0)</f>
        <v>Acanthomorpha</v>
      </c>
      <c r="U2215" t="str">
        <f>VLOOKUP($B2215,SOCS_box_taxonomy!$B$2:$Z$948,18,0)</f>
        <v xml:space="preserve"> Acanthopterygii</v>
      </c>
      <c r="V2215" t="str">
        <f>VLOOKUP($B2215,SOCS_box_taxonomy!$B$2:$Z$948,19,0)</f>
        <v xml:space="preserve"> Percomorpha</v>
      </c>
      <c r="W2215" t="str">
        <f>VLOOKUP($B2215,SOCS_box_taxonomy!$B$2:$Z$948,20,0)</f>
        <v xml:space="preserve"> Gasterosteiformes</v>
      </c>
      <c r="X2215" t="str">
        <f>VLOOKUP($B2215,SOCS_box_taxonomy!$B$2:$Z$948,21,0)</f>
        <v>Gasterosteidae</v>
      </c>
      <c r="Y2215" t="str">
        <f>VLOOKUP($B2215,SOCS_box_taxonomy!$B$2:$Z$948,22,0)</f>
        <v xml:space="preserve"> Gasterosteus.</v>
      </c>
    </row>
    <row r="2216" spans="1:26">
      <c r="A2216" t="s">
        <v>945</v>
      </c>
      <c r="B2216" t="s">
        <v>1995</v>
      </c>
      <c r="C2216">
        <v>237</v>
      </c>
      <c r="D2216" t="s">
        <v>21</v>
      </c>
      <c r="E2216">
        <v>196</v>
      </c>
      <c r="F2216">
        <v>234</v>
      </c>
      <c r="G2216">
        <v>1016</v>
      </c>
      <c r="H2216" t="s">
        <v>1265</v>
      </c>
      <c r="I2216" t="str">
        <f>VLOOKUP($B2216,SOCS_box_taxonomy!$B$2:$Z$948,6,0)</f>
        <v>Eukaryota</v>
      </c>
      <c r="J2216" t="str">
        <f>VLOOKUP($B2216,SOCS_box_taxonomy!$B$2:$Z$948,7,0)</f>
        <v xml:space="preserve"> Metazoa</v>
      </c>
      <c r="K2216" t="str">
        <f>VLOOKUP($B2216,SOCS_box_taxonomy!$B$2:$Z$948,8,0)</f>
        <v xml:space="preserve"> Chordata</v>
      </c>
      <c r="L2216" t="str">
        <f>VLOOKUP($B2216,SOCS_box_taxonomy!$B$2:$Z$948,9,0)</f>
        <v xml:space="preserve"> Craniata</v>
      </c>
      <c r="M2216" t="str">
        <f>VLOOKUP($B2216,SOCS_box_taxonomy!$B$2:$Z$948,10,0)</f>
        <v xml:space="preserve"> Vertebrata</v>
      </c>
      <c r="N2216" t="str">
        <f>VLOOKUP($B2216,SOCS_box_taxonomy!$B$2:$Z$948,11,0)</f>
        <v xml:space="preserve"> Euteleostomi</v>
      </c>
      <c r="O2216" t="str">
        <f>VLOOKUP($B2216,SOCS_box_taxonomy!$B$2:$Z$948,12,0)</f>
        <v>Actinopterygii</v>
      </c>
      <c r="P2216" t="str">
        <f>VLOOKUP($B2216,SOCS_box_taxonomy!$B$2:$Z$948,13,0)</f>
        <v xml:space="preserve"> Neopterygii</v>
      </c>
      <c r="Q2216" t="str">
        <f>VLOOKUP($B2216,SOCS_box_taxonomy!$B$2:$Z$948,14,0)</f>
        <v xml:space="preserve"> Teleostei</v>
      </c>
      <c r="R2216" t="str">
        <f>VLOOKUP($B2216,SOCS_box_taxonomy!$B$2:$Z$948,15,0)</f>
        <v xml:space="preserve"> Euteleostei</v>
      </c>
      <c r="S2216" t="str">
        <f>VLOOKUP($B2216,SOCS_box_taxonomy!$B$2:$Z$948,16,0)</f>
        <v xml:space="preserve"> Neoteleostei</v>
      </c>
      <c r="T2216" t="str">
        <f>VLOOKUP($B2216,SOCS_box_taxonomy!$B$2:$Z$948,17,0)</f>
        <v>Acanthomorpha</v>
      </c>
      <c r="U2216" t="str">
        <f>VLOOKUP($B2216,SOCS_box_taxonomy!$B$2:$Z$948,18,0)</f>
        <v xml:space="preserve"> Acanthopterygii</v>
      </c>
      <c r="V2216" t="str">
        <f>VLOOKUP($B2216,SOCS_box_taxonomy!$B$2:$Z$948,19,0)</f>
        <v xml:space="preserve"> Percomorpha</v>
      </c>
      <c r="W2216" t="str">
        <f>VLOOKUP($B2216,SOCS_box_taxonomy!$B$2:$Z$948,20,0)</f>
        <v xml:space="preserve"> Gasterosteiformes</v>
      </c>
      <c r="X2216" t="str">
        <f>VLOOKUP($B2216,SOCS_box_taxonomy!$B$2:$Z$948,21,0)</f>
        <v>Gasterosteidae</v>
      </c>
      <c r="Y2216" t="str">
        <f>VLOOKUP($B2216,SOCS_box_taxonomy!$B$2:$Z$948,22,0)</f>
        <v xml:space="preserve"> Gasterosteus.</v>
      </c>
      <c r="Z2216">
        <f>$F2216-$E2216+1</f>
        <v>39</v>
      </c>
    </row>
    <row r="2217" spans="1:26">
      <c r="A2217" t="s">
        <v>945</v>
      </c>
      <c r="B2217" t="s">
        <v>1995</v>
      </c>
      <c r="C2217">
        <v>237</v>
      </c>
      <c r="D2217" t="s">
        <v>1360</v>
      </c>
      <c r="E2217">
        <v>1</v>
      </c>
      <c r="F2217">
        <v>79</v>
      </c>
      <c r="G2217">
        <v>3</v>
      </c>
      <c r="I2217" t="str">
        <f>VLOOKUP($B2217,SOCS_box_taxonomy!$B$2:$Z$948,6,0)</f>
        <v>Eukaryota</v>
      </c>
      <c r="J2217" t="str">
        <f>VLOOKUP($B2217,SOCS_box_taxonomy!$B$2:$Z$948,7,0)</f>
        <v xml:space="preserve"> Metazoa</v>
      </c>
      <c r="K2217" t="str">
        <f>VLOOKUP($B2217,SOCS_box_taxonomy!$B$2:$Z$948,8,0)</f>
        <v xml:space="preserve"> Chordata</v>
      </c>
      <c r="L2217" t="str">
        <f>VLOOKUP($B2217,SOCS_box_taxonomy!$B$2:$Z$948,9,0)</f>
        <v xml:space="preserve"> Craniata</v>
      </c>
      <c r="M2217" t="str">
        <f>VLOOKUP($B2217,SOCS_box_taxonomy!$B$2:$Z$948,10,0)</f>
        <v xml:space="preserve"> Vertebrata</v>
      </c>
      <c r="N2217" t="str">
        <f>VLOOKUP($B2217,SOCS_box_taxonomy!$B$2:$Z$948,11,0)</f>
        <v xml:space="preserve"> Euteleostomi</v>
      </c>
      <c r="O2217" t="str">
        <f>VLOOKUP($B2217,SOCS_box_taxonomy!$B$2:$Z$948,12,0)</f>
        <v>Actinopterygii</v>
      </c>
      <c r="P2217" t="str">
        <f>VLOOKUP($B2217,SOCS_box_taxonomy!$B$2:$Z$948,13,0)</f>
        <v xml:space="preserve"> Neopterygii</v>
      </c>
      <c r="Q2217" t="str">
        <f>VLOOKUP($B2217,SOCS_box_taxonomy!$B$2:$Z$948,14,0)</f>
        <v xml:space="preserve"> Teleostei</v>
      </c>
      <c r="R2217" t="str">
        <f>VLOOKUP($B2217,SOCS_box_taxonomy!$B$2:$Z$948,15,0)</f>
        <v xml:space="preserve"> Euteleostei</v>
      </c>
      <c r="S2217" t="str">
        <f>VLOOKUP($B2217,SOCS_box_taxonomy!$B$2:$Z$948,16,0)</f>
        <v xml:space="preserve"> Neoteleostei</v>
      </c>
      <c r="T2217" t="str">
        <f>VLOOKUP($B2217,SOCS_box_taxonomy!$B$2:$Z$948,17,0)</f>
        <v>Acanthomorpha</v>
      </c>
      <c r="U2217" t="str">
        <f>VLOOKUP($B2217,SOCS_box_taxonomy!$B$2:$Z$948,18,0)</f>
        <v xml:space="preserve"> Acanthopterygii</v>
      </c>
      <c r="V2217" t="str">
        <f>VLOOKUP($B2217,SOCS_box_taxonomy!$B$2:$Z$948,19,0)</f>
        <v xml:space="preserve"> Percomorpha</v>
      </c>
      <c r="W2217" t="str">
        <f>VLOOKUP($B2217,SOCS_box_taxonomy!$B$2:$Z$948,20,0)</f>
        <v xml:space="preserve"> Gasterosteiformes</v>
      </c>
      <c r="X2217" t="str">
        <f>VLOOKUP($B2217,SOCS_box_taxonomy!$B$2:$Z$948,21,0)</f>
        <v>Gasterosteidae</v>
      </c>
      <c r="Y2217" t="str">
        <f>VLOOKUP($B2217,SOCS_box_taxonomy!$B$2:$Z$948,22,0)</f>
        <v xml:space="preserve"> Gasterosteus.</v>
      </c>
    </row>
    <row r="2218" spans="1:26">
      <c r="A2218" t="s">
        <v>946</v>
      </c>
      <c r="B2218" t="s">
        <v>1996</v>
      </c>
      <c r="C2218">
        <v>286</v>
      </c>
      <c r="D2218" t="s">
        <v>1319</v>
      </c>
      <c r="E2218">
        <v>160</v>
      </c>
      <c r="F2218">
        <v>187</v>
      </c>
      <c r="G2218">
        <v>5717</v>
      </c>
      <c r="H2218" t="s">
        <v>1320</v>
      </c>
      <c r="I2218" t="str">
        <f>VLOOKUP($B2218,SOCS_box_taxonomy!$B$2:$Z$948,6,0)</f>
        <v>Eukaryota</v>
      </c>
      <c r="J2218" t="str">
        <f>VLOOKUP($B2218,SOCS_box_taxonomy!$B$2:$Z$948,7,0)</f>
        <v xml:space="preserve"> Metazoa</v>
      </c>
      <c r="K2218" t="str">
        <f>VLOOKUP($B2218,SOCS_box_taxonomy!$B$2:$Z$948,8,0)</f>
        <v xml:space="preserve"> Chordata</v>
      </c>
      <c r="L2218" t="str">
        <f>VLOOKUP($B2218,SOCS_box_taxonomy!$B$2:$Z$948,9,0)</f>
        <v xml:space="preserve"> Craniata</v>
      </c>
      <c r="M2218" t="str">
        <f>VLOOKUP($B2218,SOCS_box_taxonomy!$B$2:$Z$948,10,0)</f>
        <v xml:space="preserve"> Vertebrata</v>
      </c>
      <c r="N2218" t="str">
        <f>VLOOKUP($B2218,SOCS_box_taxonomy!$B$2:$Z$948,11,0)</f>
        <v xml:space="preserve"> Euteleostomi</v>
      </c>
      <c r="O2218" t="str">
        <f>VLOOKUP($B2218,SOCS_box_taxonomy!$B$2:$Z$948,12,0)</f>
        <v>Amphibia</v>
      </c>
      <c r="P2218" t="str">
        <f>VLOOKUP($B2218,SOCS_box_taxonomy!$B$2:$Z$948,13,0)</f>
        <v xml:space="preserve"> Batrachia</v>
      </c>
      <c r="Q2218" t="str">
        <f>VLOOKUP($B2218,SOCS_box_taxonomy!$B$2:$Z$948,14,0)</f>
        <v xml:space="preserve"> Anura</v>
      </c>
      <c r="R2218" t="str">
        <f>VLOOKUP($B2218,SOCS_box_taxonomy!$B$2:$Z$948,15,0)</f>
        <v xml:space="preserve"> Pipoidea</v>
      </c>
      <c r="S2218" t="str">
        <f>VLOOKUP($B2218,SOCS_box_taxonomy!$B$2:$Z$948,16,0)</f>
        <v xml:space="preserve"> Pipidae</v>
      </c>
      <c r="T2218" t="str">
        <f>VLOOKUP($B2218,SOCS_box_taxonomy!$B$2:$Z$948,17,0)</f>
        <v xml:space="preserve"> Xenopodinae</v>
      </c>
      <c r="U2218" t="str">
        <f>VLOOKUP($B2218,SOCS_box_taxonomy!$B$2:$Z$948,18,0)</f>
        <v xml:space="preserve"> Xenopus</v>
      </c>
      <c r="V2218" t="str">
        <f>VLOOKUP($B2218,SOCS_box_taxonomy!$B$2:$Z$948,19,0)</f>
        <v>Xenopus.</v>
      </c>
      <c r="W2218">
        <f>VLOOKUP($B2218,SOCS_box_taxonomy!$B$2:$Z$948,20,0)</f>
        <v>0</v>
      </c>
      <c r="X2218">
        <f>VLOOKUP($B2218,SOCS_box_taxonomy!$B$2:$Z$948,21,0)</f>
        <v>0</v>
      </c>
      <c r="Y2218">
        <f>VLOOKUP($B2218,SOCS_box_taxonomy!$B$2:$Z$948,22,0)</f>
        <v>0</v>
      </c>
    </row>
    <row r="2219" spans="1:26">
      <c r="A2219" t="s">
        <v>946</v>
      </c>
      <c r="B2219" t="s">
        <v>1996</v>
      </c>
      <c r="C2219">
        <v>286</v>
      </c>
      <c r="D2219" t="s">
        <v>1269</v>
      </c>
      <c r="E2219">
        <v>129</v>
      </c>
      <c r="F2219">
        <v>220</v>
      </c>
      <c r="G2219">
        <v>64467</v>
      </c>
      <c r="H2219" t="s">
        <v>1270</v>
      </c>
      <c r="I2219" t="str">
        <f>VLOOKUP($B2219,SOCS_box_taxonomy!$B$2:$Z$948,6,0)</f>
        <v>Eukaryota</v>
      </c>
      <c r="J2219" t="str">
        <f>VLOOKUP($B2219,SOCS_box_taxonomy!$B$2:$Z$948,7,0)</f>
        <v xml:space="preserve"> Metazoa</v>
      </c>
      <c r="K2219" t="str">
        <f>VLOOKUP($B2219,SOCS_box_taxonomy!$B$2:$Z$948,8,0)</f>
        <v xml:space="preserve"> Chordata</v>
      </c>
      <c r="L2219" t="str">
        <f>VLOOKUP($B2219,SOCS_box_taxonomy!$B$2:$Z$948,9,0)</f>
        <v xml:space="preserve"> Craniata</v>
      </c>
      <c r="M2219" t="str">
        <f>VLOOKUP($B2219,SOCS_box_taxonomy!$B$2:$Z$948,10,0)</f>
        <v xml:space="preserve"> Vertebrata</v>
      </c>
      <c r="N2219" t="str">
        <f>VLOOKUP($B2219,SOCS_box_taxonomy!$B$2:$Z$948,11,0)</f>
        <v xml:space="preserve"> Euteleostomi</v>
      </c>
      <c r="O2219" t="str">
        <f>VLOOKUP($B2219,SOCS_box_taxonomy!$B$2:$Z$948,12,0)</f>
        <v>Amphibia</v>
      </c>
      <c r="P2219" t="str">
        <f>VLOOKUP($B2219,SOCS_box_taxonomy!$B$2:$Z$948,13,0)</f>
        <v xml:space="preserve"> Batrachia</v>
      </c>
      <c r="Q2219" t="str">
        <f>VLOOKUP($B2219,SOCS_box_taxonomy!$B$2:$Z$948,14,0)</f>
        <v xml:space="preserve"> Anura</v>
      </c>
      <c r="R2219" t="str">
        <f>VLOOKUP($B2219,SOCS_box_taxonomy!$B$2:$Z$948,15,0)</f>
        <v xml:space="preserve"> Pipoidea</v>
      </c>
      <c r="S2219" t="str">
        <f>VLOOKUP($B2219,SOCS_box_taxonomy!$B$2:$Z$948,16,0)</f>
        <v xml:space="preserve"> Pipidae</v>
      </c>
      <c r="T2219" t="str">
        <f>VLOOKUP($B2219,SOCS_box_taxonomy!$B$2:$Z$948,17,0)</f>
        <v xml:space="preserve"> Xenopodinae</v>
      </c>
      <c r="U2219" t="str">
        <f>VLOOKUP($B2219,SOCS_box_taxonomy!$B$2:$Z$948,18,0)</f>
        <v xml:space="preserve"> Xenopus</v>
      </c>
      <c r="V2219" t="str">
        <f>VLOOKUP($B2219,SOCS_box_taxonomy!$B$2:$Z$948,19,0)</f>
        <v>Xenopus.</v>
      </c>
      <c r="W2219">
        <f>VLOOKUP($B2219,SOCS_box_taxonomy!$B$2:$Z$948,20,0)</f>
        <v>0</v>
      </c>
      <c r="X2219">
        <f>VLOOKUP($B2219,SOCS_box_taxonomy!$B$2:$Z$948,21,0)</f>
        <v>0</v>
      </c>
      <c r="Y2219">
        <f>VLOOKUP($B2219,SOCS_box_taxonomy!$B$2:$Z$948,22,0)</f>
        <v>0</v>
      </c>
    </row>
    <row r="2220" spans="1:26">
      <c r="A2220" t="s">
        <v>946</v>
      </c>
      <c r="B2220" t="s">
        <v>1996</v>
      </c>
      <c r="C2220">
        <v>286</v>
      </c>
      <c r="D2220" t="s">
        <v>1269</v>
      </c>
      <c r="E2220">
        <v>31</v>
      </c>
      <c r="F2220">
        <v>122</v>
      </c>
      <c r="G2220">
        <v>64467</v>
      </c>
      <c r="H2220" t="s">
        <v>1270</v>
      </c>
      <c r="I2220" t="str">
        <f>VLOOKUP($B2220,SOCS_box_taxonomy!$B$2:$Z$948,6,0)</f>
        <v>Eukaryota</v>
      </c>
      <c r="J2220" t="str">
        <f>VLOOKUP($B2220,SOCS_box_taxonomy!$B$2:$Z$948,7,0)</f>
        <v xml:space="preserve"> Metazoa</v>
      </c>
      <c r="K2220" t="str">
        <f>VLOOKUP($B2220,SOCS_box_taxonomy!$B$2:$Z$948,8,0)</f>
        <v xml:space="preserve"> Chordata</v>
      </c>
      <c r="L2220" t="str">
        <f>VLOOKUP($B2220,SOCS_box_taxonomy!$B$2:$Z$948,9,0)</f>
        <v xml:space="preserve"> Craniata</v>
      </c>
      <c r="M2220" t="str">
        <f>VLOOKUP($B2220,SOCS_box_taxonomy!$B$2:$Z$948,10,0)</f>
        <v xml:space="preserve"> Vertebrata</v>
      </c>
      <c r="N2220" t="str">
        <f>VLOOKUP($B2220,SOCS_box_taxonomy!$B$2:$Z$948,11,0)</f>
        <v xml:space="preserve"> Euteleostomi</v>
      </c>
      <c r="O2220" t="str">
        <f>VLOOKUP($B2220,SOCS_box_taxonomy!$B$2:$Z$948,12,0)</f>
        <v>Amphibia</v>
      </c>
      <c r="P2220" t="str">
        <f>VLOOKUP($B2220,SOCS_box_taxonomy!$B$2:$Z$948,13,0)</f>
        <v xml:space="preserve"> Batrachia</v>
      </c>
      <c r="Q2220" t="str">
        <f>VLOOKUP($B2220,SOCS_box_taxonomy!$B$2:$Z$948,14,0)</f>
        <v xml:space="preserve"> Anura</v>
      </c>
      <c r="R2220" t="str">
        <f>VLOOKUP($B2220,SOCS_box_taxonomy!$B$2:$Z$948,15,0)</f>
        <v xml:space="preserve"> Pipoidea</v>
      </c>
      <c r="S2220" t="str">
        <f>VLOOKUP($B2220,SOCS_box_taxonomy!$B$2:$Z$948,16,0)</f>
        <v xml:space="preserve"> Pipidae</v>
      </c>
      <c r="T2220" t="str">
        <f>VLOOKUP($B2220,SOCS_box_taxonomy!$B$2:$Z$948,17,0)</f>
        <v xml:space="preserve"> Xenopodinae</v>
      </c>
      <c r="U2220" t="str">
        <f>VLOOKUP($B2220,SOCS_box_taxonomy!$B$2:$Z$948,18,0)</f>
        <v xml:space="preserve"> Xenopus</v>
      </c>
      <c r="V2220" t="str">
        <f>VLOOKUP($B2220,SOCS_box_taxonomy!$B$2:$Z$948,19,0)</f>
        <v>Xenopus.</v>
      </c>
      <c r="W2220">
        <f>VLOOKUP($B2220,SOCS_box_taxonomy!$B$2:$Z$948,20,0)</f>
        <v>0</v>
      </c>
      <c r="X2220">
        <f>VLOOKUP($B2220,SOCS_box_taxonomy!$B$2:$Z$948,21,0)</f>
        <v>0</v>
      </c>
      <c r="Y2220">
        <f>VLOOKUP($B2220,SOCS_box_taxonomy!$B$2:$Z$948,22,0)</f>
        <v>0</v>
      </c>
    </row>
    <row r="2221" spans="1:26">
      <c r="A2221" t="s">
        <v>946</v>
      </c>
      <c r="B2221" t="s">
        <v>1996</v>
      </c>
      <c r="C2221">
        <v>286</v>
      </c>
      <c r="D2221" t="s">
        <v>1269</v>
      </c>
      <c r="E2221">
        <v>97</v>
      </c>
      <c r="F2221">
        <v>188</v>
      </c>
      <c r="G2221">
        <v>64467</v>
      </c>
      <c r="H2221" t="s">
        <v>1270</v>
      </c>
      <c r="I2221" t="str">
        <f>VLOOKUP($B2221,SOCS_box_taxonomy!$B$2:$Z$948,6,0)</f>
        <v>Eukaryota</v>
      </c>
      <c r="J2221" t="str">
        <f>VLOOKUP($B2221,SOCS_box_taxonomy!$B$2:$Z$948,7,0)</f>
        <v xml:space="preserve"> Metazoa</v>
      </c>
      <c r="K2221" t="str">
        <f>VLOOKUP($B2221,SOCS_box_taxonomy!$B$2:$Z$948,8,0)</f>
        <v xml:space="preserve"> Chordata</v>
      </c>
      <c r="L2221" t="str">
        <f>VLOOKUP($B2221,SOCS_box_taxonomy!$B$2:$Z$948,9,0)</f>
        <v xml:space="preserve"> Craniata</v>
      </c>
      <c r="M2221" t="str">
        <f>VLOOKUP($B2221,SOCS_box_taxonomy!$B$2:$Z$948,10,0)</f>
        <v xml:space="preserve"> Vertebrata</v>
      </c>
      <c r="N2221" t="str">
        <f>VLOOKUP($B2221,SOCS_box_taxonomy!$B$2:$Z$948,11,0)</f>
        <v xml:space="preserve"> Euteleostomi</v>
      </c>
      <c r="O2221" t="str">
        <f>VLOOKUP($B2221,SOCS_box_taxonomy!$B$2:$Z$948,12,0)</f>
        <v>Amphibia</v>
      </c>
      <c r="P2221" t="str">
        <f>VLOOKUP($B2221,SOCS_box_taxonomy!$B$2:$Z$948,13,0)</f>
        <v xml:space="preserve"> Batrachia</v>
      </c>
      <c r="Q2221" t="str">
        <f>VLOOKUP($B2221,SOCS_box_taxonomy!$B$2:$Z$948,14,0)</f>
        <v xml:space="preserve"> Anura</v>
      </c>
      <c r="R2221" t="str">
        <f>VLOOKUP($B2221,SOCS_box_taxonomy!$B$2:$Z$948,15,0)</f>
        <v xml:space="preserve"> Pipoidea</v>
      </c>
      <c r="S2221" t="str">
        <f>VLOOKUP($B2221,SOCS_box_taxonomy!$B$2:$Z$948,16,0)</f>
        <v xml:space="preserve"> Pipidae</v>
      </c>
      <c r="T2221" t="str">
        <f>VLOOKUP($B2221,SOCS_box_taxonomy!$B$2:$Z$948,17,0)</f>
        <v xml:space="preserve"> Xenopodinae</v>
      </c>
      <c r="U2221" t="str">
        <f>VLOOKUP($B2221,SOCS_box_taxonomy!$B$2:$Z$948,18,0)</f>
        <v xml:space="preserve"> Xenopus</v>
      </c>
      <c r="V2221" t="str">
        <f>VLOOKUP($B2221,SOCS_box_taxonomy!$B$2:$Z$948,19,0)</f>
        <v>Xenopus.</v>
      </c>
      <c r="W2221">
        <f>VLOOKUP($B2221,SOCS_box_taxonomy!$B$2:$Z$948,20,0)</f>
        <v>0</v>
      </c>
      <c r="X2221">
        <f>VLOOKUP($B2221,SOCS_box_taxonomy!$B$2:$Z$948,21,0)</f>
        <v>0</v>
      </c>
      <c r="Y2221">
        <f>VLOOKUP($B2221,SOCS_box_taxonomy!$B$2:$Z$948,22,0)</f>
        <v>0</v>
      </c>
    </row>
    <row r="2222" spans="1:26">
      <c r="A2222" t="s">
        <v>946</v>
      </c>
      <c r="B2222" t="s">
        <v>1996</v>
      </c>
      <c r="C2222">
        <v>286</v>
      </c>
      <c r="D2222" t="s">
        <v>21</v>
      </c>
      <c r="E2222">
        <v>247</v>
      </c>
      <c r="F2222">
        <v>286</v>
      </c>
      <c r="G2222">
        <v>1016</v>
      </c>
      <c r="H2222" t="s">
        <v>1265</v>
      </c>
      <c r="I2222" t="str">
        <f>VLOOKUP($B2222,SOCS_box_taxonomy!$B$2:$Z$948,6,0)</f>
        <v>Eukaryota</v>
      </c>
      <c r="J2222" t="str">
        <f>VLOOKUP($B2222,SOCS_box_taxonomy!$B$2:$Z$948,7,0)</f>
        <v xml:space="preserve"> Metazoa</v>
      </c>
      <c r="K2222" t="str">
        <f>VLOOKUP($B2222,SOCS_box_taxonomy!$B$2:$Z$948,8,0)</f>
        <v xml:space="preserve"> Chordata</v>
      </c>
      <c r="L2222" t="str">
        <f>VLOOKUP($B2222,SOCS_box_taxonomy!$B$2:$Z$948,9,0)</f>
        <v xml:space="preserve"> Craniata</v>
      </c>
      <c r="M2222" t="str">
        <f>VLOOKUP($B2222,SOCS_box_taxonomy!$B$2:$Z$948,10,0)</f>
        <v xml:space="preserve"> Vertebrata</v>
      </c>
      <c r="N2222" t="str">
        <f>VLOOKUP($B2222,SOCS_box_taxonomy!$B$2:$Z$948,11,0)</f>
        <v xml:space="preserve"> Euteleostomi</v>
      </c>
      <c r="O2222" t="str">
        <f>VLOOKUP($B2222,SOCS_box_taxonomy!$B$2:$Z$948,12,0)</f>
        <v>Amphibia</v>
      </c>
      <c r="P2222" t="str">
        <f>VLOOKUP($B2222,SOCS_box_taxonomy!$B$2:$Z$948,13,0)</f>
        <v xml:space="preserve"> Batrachia</v>
      </c>
      <c r="Q2222" t="str">
        <f>VLOOKUP($B2222,SOCS_box_taxonomy!$B$2:$Z$948,14,0)</f>
        <v xml:space="preserve"> Anura</v>
      </c>
      <c r="R2222" t="str">
        <f>VLOOKUP($B2222,SOCS_box_taxonomy!$B$2:$Z$948,15,0)</f>
        <v xml:space="preserve"> Pipoidea</v>
      </c>
      <c r="S2222" t="str">
        <f>VLOOKUP($B2222,SOCS_box_taxonomy!$B$2:$Z$948,16,0)</f>
        <v xml:space="preserve"> Pipidae</v>
      </c>
      <c r="T2222" t="str">
        <f>VLOOKUP($B2222,SOCS_box_taxonomy!$B$2:$Z$948,17,0)</f>
        <v xml:space="preserve"> Xenopodinae</v>
      </c>
      <c r="U2222" t="str">
        <f>VLOOKUP($B2222,SOCS_box_taxonomy!$B$2:$Z$948,18,0)</f>
        <v xml:space="preserve"> Xenopus</v>
      </c>
      <c r="V2222" t="str">
        <f>VLOOKUP($B2222,SOCS_box_taxonomy!$B$2:$Z$948,19,0)</f>
        <v>Xenopus.</v>
      </c>
      <c r="W2222">
        <f>VLOOKUP($B2222,SOCS_box_taxonomy!$B$2:$Z$948,20,0)</f>
        <v>0</v>
      </c>
      <c r="X2222">
        <f>VLOOKUP($B2222,SOCS_box_taxonomy!$B$2:$Z$948,21,0)</f>
        <v>0</v>
      </c>
      <c r="Y2222">
        <f>VLOOKUP($B2222,SOCS_box_taxonomy!$B$2:$Z$948,22,0)</f>
        <v>0</v>
      </c>
      <c r="Z2222">
        <f>$F2222-$E2222+1</f>
        <v>40</v>
      </c>
    </row>
    <row r="2223" spans="1:26">
      <c r="A2223" t="s">
        <v>947</v>
      </c>
      <c r="B2223" t="s">
        <v>1997</v>
      </c>
      <c r="C2223">
        <v>212</v>
      </c>
      <c r="D2223" t="s">
        <v>1286</v>
      </c>
      <c r="E2223">
        <v>51</v>
      </c>
      <c r="F2223">
        <v>132</v>
      </c>
      <c r="G2223">
        <v>4403</v>
      </c>
      <c r="H2223" t="s">
        <v>1287</v>
      </c>
      <c r="I2223" t="str">
        <f>VLOOKUP($B2223,SOCS_box_taxonomy!$B$2:$Z$948,6,0)</f>
        <v>Eukaryota</v>
      </c>
      <c r="J2223" t="str">
        <f>VLOOKUP($B2223,SOCS_box_taxonomy!$B$2:$Z$948,7,0)</f>
        <v xml:space="preserve"> Metazoa</v>
      </c>
      <c r="K2223" t="str">
        <f>VLOOKUP($B2223,SOCS_box_taxonomy!$B$2:$Z$948,8,0)</f>
        <v xml:space="preserve"> Chordata</v>
      </c>
      <c r="L2223" t="str">
        <f>VLOOKUP($B2223,SOCS_box_taxonomy!$B$2:$Z$948,9,0)</f>
        <v xml:space="preserve"> Craniata</v>
      </c>
      <c r="M2223" t="str">
        <f>VLOOKUP($B2223,SOCS_box_taxonomy!$B$2:$Z$948,10,0)</f>
        <v xml:space="preserve"> Vertebrata</v>
      </c>
      <c r="N2223" t="str">
        <f>VLOOKUP($B2223,SOCS_box_taxonomy!$B$2:$Z$948,11,0)</f>
        <v xml:space="preserve"> Euteleostomi</v>
      </c>
      <c r="O2223" t="str">
        <f>VLOOKUP($B2223,SOCS_box_taxonomy!$B$2:$Z$948,12,0)</f>
        <v>Actinopterygii</v>
      </c>
      <c r="P2223" t="str">
        <f>VLOOKUP($B2223,SOCS_box_taxonomy!$B$2:$Z$948,13,0)</f>
        <v xml:space="preserve"> Neopterygii</v>
      </c>
      <c r="Q2223" t="str">
        <f>VLOOKUP($B2223,SOCS_box_taxonomy!$B$2:$Z$948,14,0)</f>
        <v xml:space="preserve"> Teleostei</v>
      </c>
      <c r="R2223" t="str">
        <f>VLOOKUP($B2223,SOCS_box_taxonomy!$B$2:$Z$948,15,0)</f>
        <v xml:space="preserve"> Ostariophysi</v>
      </c>
      <c r="S2223" t="str">
        <f>VLOOKUP($B2223,SOCS_box_taxonomy!$B$2:$Z$948,16,0)</f>
        <v xml:space="preserve"> Cypriniformes</v>
      </c>
      <c r="T2223" t="str">
        <f>VLOOKUP($B2223,SOCS_box_taxonomy!$B$2:$Z$948,17,0)</f>
        <v>Cyprinidae</v>
      </c>
      <c r="U2223" t="str">
        <f>VLOOKUP($B2223,SOCS_box_taxonomy!$B$2:$Z$948,18,0)</f>
        <v xml:space="preserve"> Danio.</v>
      </c>
      <c r="V2223">
        <f>VLOOKUP($B2223,SOCS_box_taxonomy!$B$2:$Z$948,19,0)</f>
        <v>0</v>
      </c>
      <c r="W2223">
        <f>VLOOKUP($B2223,SOCS_box_taxonomy!$B$2:$Z$948,20,0)</f>
        <v>0</v>
      </c>
      <c r="X2223">
        <f>VLOOKUP($B2223,SOCS_box_taxonomy!$B$2:$Z$948,21,0)</f>
        <v>0</v>
      </c>
      <c r="Y2223">
        <f>VLOOKUP($B2223,SOCS_box_taxonomy!$B$2:$Z$948,22,0)</f>
        <v>0</v>
      </c>
    </row>
    <row r="2224" spans="1:26">
      <c r="A2224" t="s">
        <v>947</v>
      </c>
      <c r="B2224" t="s">
        <v>1997</v>
      </c>
      <c r="C2224">
        <v>212</v>
      </c>
      <c r="D2224" t="s">
        <v>21</v>
      </c>
      <c r="E2224">
        <v>174</v>
      </c>
      <c r="F2224">
        <v>209</v>
      </c>
      <c r="G2224">
        <v>1016</v>
      </c>
      <c r="H2224" t="s">
        <v>1265</v>
      </c>
      <c r="I2224" t="str">
        <f>VLOOKUP($B2224,SOCS_box_taxonomy!$B$2:$Z$948,6,0)</f>
        <v>Eukaryota</v>
      </c>
      <c r="J2224" t="str">
        <f>VLOOKUP($B2224,SOCS_box_taxonomy!$B$2:$Z$948,7,0)</f>
        <v xml:space="preserve"> Metazoa</v>
      </c>
      <c r="K2224" t="str">
        <f>VLOOKUP($B2224,SOCS_box_taxonomy!$B$2:$Z$948,8,0)</f>
        <v xml:space="preserve"> Chordata</v>
      </c>
      <c r="L2224" t="str">
        <f>VLOOKUP($B2224,SOCS_box_taxonomy!$B$2:$Z$948,9,0)</f>
        <v xml:space="preserve"> Craniata</v>
      </c>
      <c r="M2224" t="str">
        <f>VLOOKUP($B2224,SOCS_box_taxonomy!$B$2:$Z$948,10,0)</f>
        <v xml:space="preserve"> Vertebrata</v>
      </c>
      <c r="N2224" t="str">
        <f>VLOOKUP($B2224,SOCS_box_taxonomy!$B$2:$Z$948,11,0)</f>
        <v xml:space="preserve"> Euteleostomi</v>
      </c>
      <c r="O2224" t="str">
        <f>VLOOKUP($B2224,SOCS_box_taxonomy!$B$2:$Z$948,12,0)</f>
        <v>Actinopterygii</v>
      </c>
      <c r="P2224" t="str">
        <f>VLOOKUP($B2224,SOCS_box_taxonomy!$B$2:$Z$948,13,0)</f>
        <v xml:space="preserve"> Neopterygii</v>
      </c>
      <c r="Q2224" t="str">
        <f>VLOOKUP($B2224,SOCS_box_taxonomy!$B$2:$Z$948,14,0)</f>
        <v xml:space="preserve"> Teleostei</v>
      </c>
      <c r="R2224" t="str">
        <f>VLOOKUP($B2224,SOCS_box_taxonomy!$B$2:$Z$948,15,0)</f>
        <v xml:space="preserve"> Ostariophysi</v>
      </c>
      <c r="S2224" t="str">
        <f>VLOOKUP($B2224,SOCS_box_taxonomy!$B$2:$Z$948,16,0)</f>
        <v xml:space="preserve"> Cypriniformes</v>
      </c>
      <c r="T2224" t="str">
        <f>VLOOKUP($B2224,SOCS_box_taxonomy!$B$2:$Z$948,17,0)</f>
        <v>Cyprinidae</v>
      </c>
      <c r="U2224" t="str">
        <f>VLOOKUP($B2224,SOCS_box_taxonomy!$B$2:$Z$948,18,0)</f>
        <v xml:space="preserve"> Danio.</v>
      </c>
      <c r="V2224">
        <f>VLOOKUP($B2224,SOCS_box_taxonomy!$B$2:$Z$948,19,0)</f>
        <v>0</v>
      </c>
      <c r="W2224">
        <f>VLOOKUP($B2224,SOCS_box_taxonomy!$B$2:$Z$948,20,0)</f>
        <v>0</v>
      </c>
      <c r="X2224">
        <f>VLOOKUP($B2224,SOCS_box_taxonomy!$B$2:$Z$948,21,0)</f>
        <v>0</v>
      </c>
      <c r="Y2224">
        <f>VLOOKUP($B2224,SOCS_box_taxonomy!$B$2:$Z$948,22,0)</f>
        <v>0</v>
      </c>
      <c r="Z2224">
        <f>$F2224-$E2224+1</f>
        <v>36</v>
      </c>
    </row>
    <row r="2225" spans="1:26">
      <c r="A2225" t="s">
        <v>948</v>
      </c>
      <c r="B2225" t="s">
        <v>1998</v>
      </c>
      <c r="C2225">
        <v>457</v>
      </c>
      <c r="D2225" t="s">
        <v>1269</v>
      </c>
      <c r="E2225">
        <v>178</v>
      </c>
      <c r="F2225">
        <v>279</v>
      </c>
      <c r="G2225">
        <v>64467</v>
      </c>
      <c r="H2225" t="s">
        <v>1270</v>
      </c>
      <c r="I2225" t="str">
        <f>VLOOKUP($B2225,SOCS_box_taxonomy!$B$2:$Z$948,6,0)</f>
        <v>Eukaryota</v>
      </c>
      <c r="J2225" t="str">
        <f>VLOOKUP($B2225,SOCS_box_taxonomy!$B$2:$Z$948,7,0)</f>
        <v xml:space="preserve"> Metazoa</v>
      </c>
      <c r="K2225" t="str">
        <f>VLOOKUP($B2225,SOCS_box_taxonomy!$B$2:$Z$948,8,0)</f>
        <v xml:space="preserve"> Chordata</v>
      </c>
      <c r="L2225" t="str">
        <f>VLOOKUP($B2225,SOCS_box_taxonomy!$B$2:$Z$948,9,0)</f>
        <v xml:space="preserve"> Craniata</v>
      </c>
      <c r="M2225" t="str">
        <f>VLOOKUP($B2225,SOCS_box_taxonomy!$B$2:$Z$948,10,0)</f>
        <v xml:space="preserve"> Vertebrata</v>
      </c>
      <c r="N2225" t="str">
        <f>VLOOKUP($B2225,SOCS_box_taxonomy!$B$2:$Z$948,11,0)</f>
        <v xml:space="preserve"> Euteleostomi</v>
      </c>
      <c r="O2225" t="str">
        <f>VLOOKUP($B2225,SOCS_box_taxonomy!$B$2:$Z$948,12,0)</f>
        <v>Actinopterygii</v>
      </c>
      <c r="P2225" t="str">
        <f>VLOOKUP($B2225,SOCS_box_taxonomy!$B$2:$Z$948,13,0)</f>
        <v xml:space="preserve"> Neopterygii</v>
      </c>
      <c r="Q2225" t="str">
        <f>VLOOKUP($B2225,SOCS_box_taxonomy!$B$2:$Z$948,14,0)</f>
        <v xml:space="preserve"> Teleostei</v>
      </c>
      <c r="R2225" t="str">
        <f>VLOOKUP($B2225,SOCS_box_taxonomy!$B$2:$Z$948,15,0)</f>
        <v xml:space="preserve"> Ostariophysi</v>
      </c>
      <c r="S2225" t="str">
        <f>VLOOKUP($B2225,SOCS_box_taxonomy!$B$2:$Z$948,16,0)</f>
        <v xml:space="preserve"> Cypriniformes</v>
      </c>
      <c r="T2225" t="str">
        <f>VLOOKUP($B2225,SOCS_box_taxonomy!$B$2:$Z$948,17,0)</f>
        <v>Cyprinidae</v>
      </c>
      <c r="U2225" t="str">
        <f>VLOOKUP($B2225,SOCS_box_taxonomy!$B$2:$Z$948,18,0)</f>
        <v xml:space="preserve"> Danio.</v>
      </c>
      <c r="V2225">
        <f>VLOOKUP($B2225,SOCS_box_taxonomy!$B$2:$Z$948,19,0)</f>
        <v>0</v>
      </c>
      <c r="W2225">
        <f>VLOOKUP($B2225,SOCS_box_taxonomy!$B$2:$Z$948,20,0)</f>
        <v>0</v>
      </c>
      <c r="X2225">
        <f>VLOOKUP($B2225,SOCS_box_taxonomy!$B$2:$Z$948,21,0)</f>
        <v>0</v>
      </c>
      <c r="Y2225">
        <f>VLOOKUP($B2225,SOCS_box_taxonomy!$B$2:$Z$948,22,0)</f>
        <v>0</v>
      </c>
    </row>
    <row r="2226" spans="1:26">
      <c r="A2226" t="s">
        <v>948</v>
      </c>
      <c r="B2226" t="s">
        <v>1998</v>
      </c>
      <c r="C2226">
        <v>457</v>
      </c>
      <c r="D2226" t="s">
        <v>1269</v>
      </c>
      <c r="E2226">
        <v>239</v>
      </c>
      <c r="F2226">
        <v>314</v>
      </c>
      <c r="G2226">
        <v>64467</v>
      </c>
      <c r="H2226" t="s">
        <v>1270</v>
      </c>
      <c r="I2226" t="str">
        <f>VLOOKUP($B2226,SOCS_box_taxonomy!$B$2:$Z$948,6,0)</f>
        <v>Eukaryota</v>
      </c>
      <c r="J2226" t="str">
        <f>VLOOKUP($B2226,SOCS_box_taxonomy!$B$2:$Z$948,7,0)</f>
        <v xml:space="preserve"> Metazoa</v>
      </c>
      <c r="K2226" t="str">
        <f>VLOOKUP($B2226,SOCS_box_taxonomy!$B$2:$Z$948,8,0)</f>
        <v xml:space="preserve"> Chordata</v>
      </c>
      <c r="L2226" t="str">
        <f>VLOOKUP($B2226,SOCS_box_taxonomy!$B$2:$Z$948,9,0)</f>
        <v xml:space="preserve"> Craniata</v>
      </c>
      <c r="M2226" t="str">
        <f>VLOOKUP($B2226,SOCS_box_taxonomy!$B$2:$Z$948,10,0)</f>
        <v xml:space="preserve"> Vertebrata</v>
      </c>
      <c r="N2226" t="str">
        <f>VLOOKUP($B2226,SOCS_box_taxonomy!$B$2:$Z$948,11,0)</f>
        <v xml:space="preserve"> Euteleostomi</v>
      </c>
      <c r="O2226" t="str">
        <f>VLOOKUP($B2226,SOCS_box_taxonomy!$B$2:$Z$948,12,0)</f>
        <v>Actinopterygii</v>
      </c>
      <c r="P2226" t="str">
        <f>VLOOKUP($B2226,SOCS_box_taxonomy!$B$2:$Z$948,13,0)</f>
        <v xml:space="preserve"> Neopterygii</v>
      </c>
      <c r="Q2226" t="str">
        <f>VLOOKUP($B2226,SOCS_box_taxonomy!$B$2:$Z$948,14,0)</f>
        <v xml:space="preserve"> Teleostei</v>
      </c>
      <c r="R2226" t="str">
        <f>VLOOKUP($B2226,SOCS_box_taxonomy!$B$2:$Z$948,15,0)</f>
        <v xml:space="preserve"> Ostariophysi</v>
      </c>
      <c r="S2226" t="str">
        <f>VLOOKUP($B2226,SOCS_box_taxonomy!$B$2:$Z$948,16,0)</f>
        <v xml:space="preserve"> Cypriniformes</v>
      </c>
      <c r="T2226" t="str">
        <f>VLOOKUP($B2226,SOCS_box_taxonomy!$B$2:$Z$948,17,0)</f>
        <v>Cyprinidae</v>
      </c>
      <c r="U2226" t="str">
        <f>VLOOKUP($B2226,SOCS_box_taxonomy!$B$2:$Z$948,18,0)</f>
        <v xml:space="preserve"> Danio.</v>
      </c>
      <c r="V2226">
        <f>VLOOKUP($B2226,SOCS_box_taxonomy!$B$2:$Z$948,19,0)</f>
        <v>0</v>
      </c>
      <c r="W2226">
        <f>VLOOKUP($B2226,SOCS_box_taxonomy!$B$2:$Z$948,20,0)</f>
        <v>0</v>
      </c>
      <c r="X2226">
        <f>VLOOKUP($B2226,SOCS_box_taxonomy!$B$2:$Z$948,21,0)</f>
        <v>0</v>
      </c>
      <c r="Y2226">
        <f>VLOOKUP($B2226,SOCS_box_taxonomy!$B$2:$Z$948,22,0)</f>
        <v>0</v>
      </c>
    </row>
    <row r="2227" spans="1:26">
      <c r="A2227" t="s">
        <v>948</v>
      </c>
      <c r="B2227" t="s">
        <v>1998</v>
      </c>
      <c r="C2227">
        <v>457</v>
      </c>
      <c r="D2227" t="s">
        <v>1269</v>
      </c>
      <c r="E2227">
        <v>255</v>
      </c>
      <c r="F2227">
        <v>350</v>
      </c>
      <c r="G2227">
        <v>64467</v>
      </c>
      <c r="H2227" t="s">
        <v>1270</v>
      </c>
      <c r="I2227" t="str">
        <f>VLOOKUP($B2227,SOCS_box_taxonomy!$B$2:$Z$948,6,0)</f>
        <v>Eukaryota</v>
      </c>
      <c r="J2227" t="str">
        <f>VLOOKUP($B2227,SOCS_box_taxonomy!$B$2:$Z$948,7,0)</f>
        <v xml:space="preserve"> Metazoa</v>
      </c>
      <c r="K2227" t="str">
        <f>VLOOKUP($B2227,SOCS_box_taxonomy!$B$2:$Z$948,8,0)</f>
        <v xml:space="preserve"> Chordata</v>
      </c>
      <c r="L2227" t="str">
        <f>VLOOKUP($B2227,SOCS_box_taxonomy!$B$2:$Z$948,9,0)</f>
        <v xml:space="preserve"> Craniata</v>
      </c>
      <c r="M2227" t="str">
        <f>VLOOKUP($B2227,SOCS_box_taxonomy!$B$2:$Z$948,10,0)</f>
        <v xml:space="preserve"> Vertebrata</v>
      </c>
      <c r="N2227" t="str">
        <f>VLOOKUP($B2227,SOCS_box_taxonomy!$B$2:$Z$948,11,0)</f>
        <v xml:space="preserve"> Euteleostomi</v>
      </c>
      <c r="O2227" t="str">
        <f>VLOOKUP($B2227,SOCS_box_taxonomy!$B$2:$Z$948,12,0)</f>
        <v>Actinopterygii</v>
      </c>
      <c r="P2227" t="str">
        <f>VLOOKUP($B2227,SOCS_box_taxonomy!$B$2:$Z$948,13,0)</f>
        <v xml:space="preserve"> Neopterygii</v>
      </c>
      <c r="Q2227" t="str">
        <f>VLOOKUP($B2227,SOCS_box_taxonomy!$B$2:$Z$948,14,0)</f>
        <v xml:space="preserve"> Teleostei</v>
      </c>
      <c r="R2227" t="str">
        <f>VLOOKUP($B2227,SOCS_box_taxonomy!$B$2:$Z$948,15,0)</f>
        <v xml:space="preserve"> Ostariophysi</v>
      </c>
      <c r="S2227" t="str">
        <f>VLOOKUP($B2227,SOCS_box_taxonomy!$B$2:$Z$948,16,0)</f>
        <v xml:space="preserve"> Cypriniformes</v>
      </c>
      <c r="T2227" t="str">
        <f>VLOOKUP($B2227,SOCS_box_taxonomy!$B$2:$Z$948,17,0)</f>
        <v>Cyprinidae</v>
      </c>
      <c r="U2227" t="str">
        <f>VLOOKUP($B2227,SOCS_box_taxonomy!$B$2:$Z$948,18,0)</f>
        <v xml:space="preserve"> Danio.</v>
      </c>
      <c r="V2227">
        <f>VLOOKUP($B2227,SOCS_box_taxonomy!$B$2:$Z$948,19,0)</f>
        <v>0</v>
      </c>
      <c r="W2227">
        <f>VLOOKUP($B2227,SOCS_box_taxonomy!$B$2:$Z$948,20,0)</f>
        <v>0</v>
      </c>
      <c r="X2227">
        <f>VLOOKUP($B2227,SOCS_box_taxonomy!$B$2:$Z$948,21,0)</f>
        <v>0</v>
      </c>
      <c r="Y2227">
        <f>VLOOKUP($B2227,SOCS_box_taxonomy!$B$2:$Z$948,22,0)</f>
        <v>0</v>
      </c>
    </row>
    <row r="2228" spans="1:26">
      <c r="A2228" t="s">
        <v>948</v>
      </c>
      <c r="B2228" t="s">
        <v>1998</v>
      </c>
      <c r="C2228">
        <v>457</v>
      </c>
      <c r="D2228" t="s">
        <v>1269</v>
      </c>
      <c r="E2228">
        <v>56</v>
      </c>
      <c r="F2228">
        <v>171</v>
      </c>
      <c r="G2228">
        <v>64467</v>
      </c>
      <c r="H2228" t="s">
        <v>1270</v>
      </c>
      <c r="I2228" t="str">
        <f>VLOOKUP($B2228,SOCS_box_taxonomy!$B$2:$Z$948,6,0)</f>
        <v>Eukaryota</v>
      </c>
      <c r="J2228" t="str">
        <f>VLOOKUP($B2228,SOCS_box_taxonomy!$B$2:$Z$948,7,0)</f>
        <v xml:space="preserve"> Metazoa</v>
      </c>
      <c r="K2228" t="str">
        <f>VLOOKUP($B2228,SOCS_box_taxonomy!$B$2:$Z$948,8,0)</f>
        <v xml:space="preserve"> Chordata</v>
      </c>
      <c r="L2228" t="str">
        <f>VLOOKUP($B2228,SOCS_box_taxonomy!$B$2:$Z$948,9,0)</f>
        <v xml:space="preserve"> Craniata</v>
      </c>
      <c r="M2228" t="str">
        <f>VLOOKUP($B2228,SOCS_box_taxonomy!$B$2:$Z$948,10,0)</f>
        <v xml:space="preserve"> Vertebrata</v>
      </c>
      <c r="N2228" t="str">
        <f>VLOOKUP($B2228,SOCS_box_taxonomy!$B$2:$Z$948,11,0)</f>
        <v xml:space="preserve"> Euteleostomi</v>
      </c>
      <c r="O2228" t="str">
        <f>VLOOKUP($B2228,SOCS_box_taxonomy!$B$2:$Z$948,12,0)</f>
        <v>Actinopterygii</v>
      </c>
      <c r="P2228" t="str">
        <f>VLOOKUP($B2228,SOCS_box_taxonomy!$B$2:$Z$948,13,0)</f>
        <v xml:space="preserve"> Neopterygii</v>
      </c>
      <c r="Q2228" t="str">
        <f>VLOOKUP($B2228,SOCS_box_taxonomy!$B$2:$Z$948,14,0)</f>
        <v xml:space="preserve"> Teleostei</v>
      </c>
      <c r="R2228" t="str">
        <f>VLOOKUP($B2228,SOCS_box_taxonomy!$B$2:$Z$948,15,0)</f>
        <v xml:space="preserve"> Ostariophysi</v>
      </c>
      <c r="S2228" t="str">
        <f>VLOOKUP($B2228,SOCS_box_taxonomy!$B$2:$Z$948,16,0)</f>
        <v xml:space="preserve"> Cypriniformes</v>
      </c>
      <c r="T2228" t="str">
        <f>VLOOKUP($B2228,SOCS_box_taxonomy!$B$2:$Z$948,17,0)</f>
        <v>Cyprinidae</v>
      </c>
      <c r="U2228" t="str">
        <f>VLOOKUP($B2228,SOCS_box_taxonomy!$B$2:$Z$948,18,0)</f>
        <v xml:space="preserve"> Danio.</v>
      </c>
      <c r="V2228">
        <f>VLOOKUP($B2228,SOCS_box_taxonomy!$B$2:$Z$948,19,0)</f>
        <v>0</v>
      </c>
      <c r="W2228">
        <f>VLOOKUP($B2228,SOCS_box_taxonomy!$B$2:$Z$948,20,0)</f>
        <v>0</v>
      </c>
      <c r="X2228">
        <f>VLOOKUP($B2228,SOCS_box_taxonomy!$B$2:$Z$948,21,0)</f>
        <v>0</v>
      </c>
      <c r="Y2228">
        <f>VLOOKUP($B2228,SOCS_box_taxonomy!$B$2:$Z$948,22,0)</f>
        <v>0</v>
      </c>
    </row>
    <row r="2229" spans="1:26">
      <c r="A2229" t="s">
        <v>948</v>
      </c>
      <c r="B2229" t="s">
        <v>1998</v>
      </c>
      <c r="C2229">
        <v>457</v>
      </c>
      <c r="D2229" t="s">
        <v>21</v>
      </c>
      <c r="E2229">
        <v>412</v>
      </c>
      <c r="F2229">
        <v>451</v>
      </c>
      <c r="G2229">
        <v>1016</v>
      </c>
      <c r="H2229" t="s">
        <v>1265</v>
      </c>
      <c r="I2229" t="str">
        <f>VLOOKUP($B2229,SOCS_box_taxonomy!$B$2:$Z$948,6,0)</f>
        <v>Eukaryota</v>
      </c>
      <c r="J2229" t="str">
        <f>VLOOKUP($B2229,SOCS_box_taxonomy!$B$2:$Z$948,7,0)</f>
        <v xml:space="preserve"> Metazoa</v>
      </c>
      <c r="K2229" t="str">
        <f>VLOOKUP($B2229,SOCS_box_taxonomy!$B$2:$Z$948,8,0)</f>
        <v xml:space="preserve"> Chordata</v>
      </c>
      <c r="L2229" t="str">
        <f>VLOOKUP($B2229,SOCS_box_taxonomy!$B$2:$Z$948,9,0)</f>
        <v xml:space="preserve"> Craniata</v>
      </c>
      <c r="M2229" t="str">
        <f>VLOOKUP($B2229,SOCS_box_taxonomy!$B$2:$Z$948,10,0)</f>
        <v xml:space="preserve"> Vertebrata</v>
      </c>
      <c r="N2229" t="str">
        <f>VLOOKUP($B2229,SOCS_box_taxonomy!$B$2:$Z$948,11,0)</f>
        <v xml:space="preserve"> Euteleostomi</v>
      </c>
      <c r="O2229" t="str">
        <f>VLOOKUP($B2229,SOCS_box_taxonomy!$B$2:$Z$948,12,0)</f>
        <v>Actinopterygii</v>
      </c>
      <c r="P2229" t="str">
        <f>VLOOKUP($B2229,SOCS_box_taxonomy!$B$2:$Z$948,13,0)</f>
        <v xml:space="preserve"> Neopterygii</v>
      </c>
      <c r="Q2229" t="str">
        <f>VLOOKUP($B2229,SOCS_box_taxonomy!$B$2:$Z$948,14,0)</f>
        <v xml:space="preserve"> Teleostei</v>
      </c>
      <c r="R2229" t="str">
        <f>VLOOKUP($B2229,SOCS_box_taxonomy!$B$2:$Z$948,15,0)</f>
        <v xml:space="preserve"> Ostariophysi</v>
      </c>
      <c r="S2229" t="str">
        <f>VLOOKUP($B2229,SOCS_box_taxonomy!$B$2:$Z$948,16,0)</f>
        <v xml:space="preserve"> Cypriniformes</v>
      </c>
      <c r="T2229" t="str">
        <f>VLOOKUP($B2229,SOCS_box_taxonomy!$B$2:$Z$948,17,0)</f>
        <v>Cyprinidae</v>
      </c>
      <c r="U2229" t="str">
        <f>VLOOKUP($B2229,SOCS_box_taxonomy!$B$2:$Z$948,18,0)</f>
        <v xml:space="preserve"> Danio.</v>
      </c>
      <c r="V2229">
        <f>VLOOKUP($B2229,SOCS_box_taxonomy!$B$2:$Z$948,19,0)</f>
        <v>0</v>
      </c>
      <c r="W2229">
        <f>VLOOKUP($B2229,SOCS_box_taxonomy!$B$2:$Z$948,20,0)</f>
        <v>0</v>
      </c>
      <c r="X2229">
        <f>VLOOKUP($B2229,SOCS_box_taxonomy!$B$2:$Z$948,21,0)</f>
        <v>0</v>
      </c>
      <c r="Y2229">
        <f>VLOOKUP($B2229,SOCS_box_taxonomy!$B$2:$Z$948,22,0)</f>
        <v>0</v>
      </c>
      <c r="Z2229">
        <f>$F2229-$E2229+1</f>
        <v>40</v>
      </c>
    </row>
    <row r="2230" spans="1:26">
      <c r="A2230" t="s">
        <v>948</v>
      </c>
      <c r="B2230" t="s">
        <v>1998</v>
      </c>
      <c r="C2230">
        <v>457</v>
      </c>
      <c r="D2230" t="s">
        <v>1999</v>
      </c>
      <c r="E2230">
        <v>1</v>
      </c>
      <c r="F2230">
        <v>55</v>
      </c>
      <c r="G2230">
        <v>3</v>
      </c>
      <c r="I2230" t="str">
        <f>VLOOKUP($B2230,SOCS_box_taxonomy!$B$2:$Z$948,6,0)</f>
        <v>Eukaryota</v>
      </c>
      <c r="J2230" t="str">
        <f>VLOOKUP($B2230,SOCS_box_taxonomy!$B$2:$Z$948,7,0)</f>
        <v xml:space="preserve"> Metazoa</v>
      </c>
      <c r="K2230" t="str">
        <f>VLOOKUP($B2230,SOCS_box_taxonomy!$B$2:$Z$948,8,0)</f>
        <v xml:space="preserve"> Chordata</v>
      </c>
      <c r="L2230" t="str">
        <f>VLOOKUP($B2230,SOCS_box_taxonomy!$B$2:$Z$948,9,0)</f>
        <v xml:space="preserve"> Craniata</v>
      </c>
      <c r="M2230" t="str">
        <f>VLOOKUP($B2230,SOCS_box_taxonomy!$B$2:$Z$948,10,0)</f>
        <v xml:space="preserve"> Vertebrata</v>
      </c>
      <c r="N2230" t="str">
        <f>VLOOKUP($B2230,SOCS_box_taxonomy!$B$2:$Z$948,11,0)</f>
        <v xml:space="preserve"> Euteleostomi</v>
      </c>
      <c r="O2230" t="str">
        <f>VLOOKUP($B2230,SOCS_box_taxonomy!$B$2:$Z$948,12,0)</f>
        <v>Actinopterygii</v>
      </c>
      <c r="P2230" t="str">
        <f>VLOOKUP($B2230,SOCS_box_taxonomy!$B$2:$Z$948,13,0)</f>
        <v xml:space="preserve"> Neopterygii</v>
      </c>
      <c r="Q2230" t="str">
        <f>VLOOKUP($B2230,SOCS_box_taxonomy!$B$2:$Z$948,14,0)</f>
        <v xml:space="preserve"> Teleostei</v>
      </c>
      <c r="R2230" t="str">
        <f>VLOOKUP($B2230,SOCS_box_taxonomy!$B$2:$Z$948,15,0)</f>
        <v xml:space="preserve"> Ostariophysi</v>
      </c>
      <c r="S2230" t="str">
        <f>VLOOKUP($B2230,SOCS_box_taxonomy!$B$2:$Z$948,16,0)</f>
        <v xml:space="preserve"> Cypriniformes</v>
      </c>
      <c r="T2230" t="str">
        <f>VLOOKUP($B2230,SOCS_box_taxonomy!$B$2:$Z$948,17,0)</f>
        <v>Cyprinidae</v>
      </c>
      <c r="U2230" t="str">
        <f>VLOOKUP($B2230,SOCS_box_taxonomy!$B$2:$Z$948,18,0)</f>
        <v xml:space="preserve"> Danio.</v>
      </c>
      <c r="V2230">
        <f>VLOOKUP($B2230,SOCS_box_taxonomy!$B$2:$Z$948,19,0)</f>
        <v>0</v>
      </c>
      <c r="W2230">
        <f>VLOOKUP($B2230,SOCS_box_taxonomy!$B$2:$Z$948,20,0)</f>
        <v>0</v>
      </c>
      <c r="X2230">
        <f>VLOOKUP($B2230,SOCS_box_taxonomy!$B$2:$Z$948,21,0)</f>
        <v>0</v>
      </c>
      <c r="Y2230">
        <f>VLOOKUP($B2230,SOCS_box_taxonomy!$B$2:$Z$948,22,0)</f>
        <v>0</v>
      </c>
    </row>
    <row r="2231" spans="1:26">
      <c r="A2231" t="s">
        <v>949</v>
      </c>
      <c r="B2231" t="s">
        <v>2000</v>
      </c>
      <c r="C2231">
        <v>436</v>
      </c>
      <c r="D2231" t="s">
        <v>1286</v>
      </c>
      <c r="E2231">
        <v>278</v>
      </c>
      <c r="F2231">
        <v>356</v>
      </c>
      <c r="G2231">
        <v>4403</v>
      </c>
      <c r="H2231" t="s">
        <v>1287</v>
      </c>
      <c r="I2231" t="str">
        <f>VLOOKUP($B2231,SOCS_box_taxonomy!$B$2:$Z$948,6,0)</f>
        <v>Eukaryota</v>
      </c>
      <c r="J2231" t="str">
        <f>VLOOKUP($B2231,SOCS_box_taxonomy!$B$2:$Z$948,7,0)</f>
        <v xml:space="preserve"> Metazoa</v>
      </c>
      <c r="K2231" t="str">
        <f>VLOOKUP($B2231,SOCS_box_taxonomy!$B$2:$Z$948,8,0)</f>
        <v xml:space="preserve"> Chordata</v>
      </c>
      <c r="L2231" t="str">
        <f>VLOOKUP($B2231,SOCS_box_taxonomy!$B$2:$Z$948,9,0)</f>
        <v xml:space="preserve"> Craniata</v>
      </c>
      <c r="M2231" t="str">
        <f>VLOOKUP($B2231,SOCS_box_taxonomy!$B$2:$Z$948,10,0)</f>
        <v xml:space="preserve"> Vertebrata</v>
      </c>
      <c r="N2231" t="str">
        <f>VLOOKUP($B2231,SOCS_box_taxonomy!$B$2:$Z$948,11,0)</f>
        <v xml:space="preserve"> Euteleostomi</v>
      </c>
      <c r="O2231" t="str">
        <f>VLOOKUP($B2231,SOCS_box_taxonomy!$B$2:$Z$948,12,0)</f>
        <v>Amphibia</v>
      </c>
      <c r="P2231" t="str">
        <f>VLOOKUP($B2231,SOCS_box_taxonomy!$B$2:$Z$948,13,0)</f>
        <v xml:space="preserve"> Batrachia</v>
      </c>
      <c r="Q2231" t="str">
        <f>VLOOKUP($B2231,SOCS_box_taxonomy!$B$2:$Z$948,14,0)</f>
        <v xml:space="preserve"> Anura</v>
      </c>
      <c r="R2231" t="str">
        <f>VLOOKUP($B2231,SOCS_box_taxonomy!$B$2:$Z$948,15,0)</f>
        <v xml:space="preserve"> Pipoidea</v>
      </c>
      <c r="S2231" t="str">
        <f>VLOOKUP($B2231,SOCS_box_taxonomy!$B$2:$Z$948,16,0)</f>
        <v xml:space="preserve"> Pipidae</v>
      </c>
      <c r="T2231" t="str">
        <f>VLOOKUP($B2231,SOCS_box_taxonomy!$B$2:$Z$948,17,0)</f>
        <v xml:space="preserve"> Xenopodinae</v>
      </c>
      <c r="U2231" t="str">
        <f>VLOOKUP($B2231,SOCS_box_taxonomy!$B$2:$Z$948,18,0)</f>
        <v xml:space="preserve"> Xenopus</v>
      </c>
      <c r="V2231" t="str">
        <f>VLOOKUP($B2231,SOCS_box_taxonomy!$B$2:$Z$948,19,0)</f>
        <v>Silurana.</v>
      </c>
      <c r="W2231">
        <f>VLOOKUP($B2231,SOCS_box_taxonomy!$B$2:$Z$948,20,0)</f>
        <v>0</v>
      </c>
      <c r="X2231">
        <f>VLOOKUP($B2231,SOCS_box_taxonomy!$B$2:$Z$948,21,0)</f>
        <v>0</v>
      </c>
      <c r="Y2231">
        <f>VLOOKUP($B2231,SOCS_box_taxonomy!$B$2:$Z$948,22,0)</f>
        <v>0</v>
      </c>
    </row>
    <row r="2232" spans="1:26">
      <c r="A2232" t="s">
        <v>949</v>
      </c>
      <c r="B2232" t="s">
        <v>2000</v>
      </c>
      <c r="C2232">
        <v>436</v>
      </c>
      <c r="D2232" t="s">
        <v>21</v>
      </c>
      <c r="E2232">
        <v>378</v>
      </c>
      <c r="F2232">
        <v>415</v>
      </c>
      <c r="G2232">
        <v>1016</v>
      </c>
      <c r="H2232" t="s">
        <v>1265</v>
      </c>
      <c r="I2232" t="str">
        <f>VLOOKUP($B2232,SOCS_box_taxonomy!$B$2:$Z$948,6,0)</f>
        <v>Eukaryota</v>
      </c>
      <c r="J2232" t="str">
        <f>VLOOKUP($B2232,SOCS_box_taxonomy!$B$2:$Z$948,7,0)</f>
        <v xml:space="preserve"> Metazoa</v>
      </c>
      <c r="K2232" t="str">
        <f>VLOOKUP($B2232,SOCS_box_taxonomy!$B$2:$Z$948,8,0)</f>
        <v xml:space="preserve"> Chordata</v>
      </c>
      <c r="L2232" t="str">
        <f>VLOOKUP($B2232,SOCS_box_taxonomy!$B$2:$Z$948,9,0)</f>
        <v xml:space="preserve"> Craniata</v>
      </c>
      <c r="M2232" t="str">
        <f>VLOOKUP($B2232,SOCS_box_taxonomy!$B$2:$Z$948,10,0)</f>
        <v xml:space="preserve"> Vertebrata</v>
      </c>
      <c r="N2232" t="str">
        <f>VLOOKUP($B2232,SOCS_box_taxonomy!$B$2:$Z$948,11,0)</f>
        <v xml:space="preserve"> Euteleostomi</v>
      </c>
      <c r="O2232" t="str">
        <f>VLOOKUP($B2232,SOCS_box_taxonomy!$B$2:$Z$948,12,0)</f>
        <v>Amphibia</v>
      </c>
      <c r="P2232" t="str">
        <f>VLOOKUP($B2232,SOCS_box_taxonomy!$B$2:$Z$948,13,0)</f>
        <v xml:space="preserve"> Batrachia</v>
      </c>
      <c r="Q2232" t="str">
        <f>VLOOKUP($B2232,SOCS_box_taxonomy!$B$2:$Z$948,14,0)</f>
        <v xml:space="preserve"> Anura</v>
      </c>
      <c r="R2232" t="str">
        <f>VLOOKUP($B2232,SOCS_box_taxonomy!$B$2:$Z$948,15,0)</f>
        <v xml:space="preserve"> Pipoidea</v>
      </c>
      <c r="S2232" t="str">
        <f>VLOOKUP($B2232,SOCS_box_taxonomy!$B$2:$Z$948,16,0)</f>
        <v xml:space="preserve"> Pipidae</v>
      </c>
      <c r="T2232" t="str">
        <f>VLOOKUP($B2232,SOCS_box_taxonomy!$B$2:$Z$948,17,0)</f>
        <v xml:space="preserve"> Xenopodinae</v>
      </c>
      <c r="U2232" t="str">
        <f>VLOOKUP($B2232,SOCS_box_taxonomy!$B$2:$Z$948,18,0)</f>
        <v xml:space="preserve"> Xenopus</v>
      </c>
      <c r="V2232" t="str">
        <f>VLOOKUP($B2232,SOCS_box_taxonomy!$B$2:$Z$948,19,0)</f>
        <v>Silurana.</v>
      </c>
      <c r="W2232">
        <f>VLOOKUP($B2232,SOCS_box_taxonomy!$B$2:$Z$948,20,0)</f>
        <v>0</v>
      </c>
      <c r="X2232">
        <f>VLOOKUP($B2232,SOCS_box_taxonomy!$B$2:$Z$948,21,0)</f>
        <v>0</v>
      </c>
      <c r="Y2232">
        <f>VLOOKUP($B2232,SOCS_box_taxonomy!$B$2:$Z$948,22,0)</f>
        <v>0</v>
      </c>
      <c r="Z2232">
        <f>$F2232-$E2232+1</f>
        <v>38</v>
      </c>
    </row>
    <row r="2233" spans="1:26">
      <c r="A2233" t="s">
        <v>949</v>
      </c>
      <c r="B2233" t="s">
        <v>2000</v>
      </c>
      <c r="C2233">
        <v>436</v>
      </c>
      <c r="D2233" t="s">
        <v>1347</v>
      </c>
      <c r="E2233">
        <v>57</v>
      </c>
      <c r="F2233">
        <v>112</v>
      </c>
      <c r="G2233">
        <v>63</v>
      </c>
      <c r="H2233" t="s">
        <v>1348</v>
      </c>
      <c r="I2233" t="str">
        <f>VLOOKUP($B2233,SOCS_box_taxonomy!$B$2:$Z$948,6,0)</f>
        <v>Eukaryota</v>
      </c>
      <c r="J2233" t="str">
        <f>VLOOKUP($B2233,SOCS_box_taxonomy!$B$2:$Z$948,7,0)</f>
        <v xml:space="preserve"> Metazoa</v>
      </c>
      <c r="K2233" t="str">
        <f>VLOOKUP($B2233,SOCS_box_taxonomy!$B$2:$Z$948,8,0)</f>
        <v xml:space="preserve"> Chordata</v>
      </c>
      <c r="L2233" t="str">
        <f>VLOOKUP($B2233,SOCS_box_taxonomy!$B$2:$Z$948,9,0)</f>
        <v xml:space="preserve"> Craniata</v>
      </c>
      <c r="M2233" t="str">
        <f>VLOOKUP($B2233,SOCS_box_taxonomy!$B$2:$Z$948,10,0)</f>
        <v xml:space="preserve"> Vertebrata</v>
      </c>
      <c r="N2233" t="str">
        <f>VLOOKUP($B2233,SOCS_box_taxonomy!$B$2:$Z$948,11,0)</f>
        <v xml:space="preserve"> Euteleostomi</v>
      </c>
      <c r="O2233" t="str">
        <f>VLOOKUP($B2233,SOCS_box_taxonomy!$B$2:$Z$948,12,0)</f>
        <v>Amphibia</v>
      </c>
      <c r="P2233" t="str">
        <f>VLOOKUP($B2233,SOCS_box_taxonomy!$B$2:$Z$948,13,0)</f>
        <v xml:space="preserve"> Batrachia</v>
      </c>
      <c r="Q2233" t="str">
        <f>VLOOKUP($B2233,SOCS_box_taxonomy!$B$2:$Z$948,14,0)</f>
        <v xml:space="preserve"> Anura</v>
      </c>
      <c r="R2233" t="str">
        <f>VLOOKUP($B2233,SOCS_box_taxonomy!$B$2:$Z$948,15,0)</f>
        <v xml:space="preserve"> Pipoidea</v>
      </c>
      <c r="S2233" t="str">
        <f>VLOOKUP($B2233,SOCS_box_taxonomy!$B$2:$Z$948,16,0)</f>
        <v xml:space="preserve"> Pipidae</v>
      </c>
      <c r="T2233" t="str">
        <f>VLOOKUP($B2233,SOCS_box_taxonomy!$B$2:$Z$948,17,0)</f>
        <v xml:space="preserve"> Xenopodinae</v>
      </c>
      <c r="U2233" t="str">
        <f>VLOOKUP($B2233,SOCS_box_taxonomy!$B$2:$Z$948,18,0)</f>
        <v xml:space="preserve"> Xenopus</v>
      </c>
      <c r="V2233" t="str">
        <f>VLOOKUP($B2233,SOCS_box_taxonomy!$B$2:$Z$948,19,0)</f>
        <v>Silurana.</v>
      </c>
      <c r="W2233">
        <f>VLOOKUP($B2233,SOCS_box_taxonomy!$B$2:$Z$948,20,0)</f>
        <v>0</v>
      </c>
      <c r="X2233">
        <f>VLOOKUP($B2233,SOCS_box_taxonomy!$B$2:$Z$948,21,0)</f>
        <v>0</v>
      </c>
      <c r="Y2233">
        <f>VLOOKUP($B2233,SOCS_box_taxonomy!$B$2:$Z$948,22,0)</f>
        <v>0</v>
      </c>
    </row>
    <row r="2234" spans="1:26">
      <c r="A2234" t="s">
        <v>949</v>
      </c>
      <c r="B2234" t="s">
        <v>2000</v>
      </c>
      <c r="C2234">
        <v>436</v>
      </c>
      <c r="D2234" t="s">
        <v>1349</v>
      </c>
      <c r="E2234">
        <v>114</v>
      </c>
      <c r="F2234">
        <v>240</v>
      </c>
      <c r="G2234">
        <v>56</v>
      </c>
      <c r="I2234" t="str">
        <f>VLOOKUP($B2234,SOCS_box_taxonomy!$B$2:$Z$948,6,0)</f>
        <v>Eukaryota</v>
      </c>
      <c r="J2234" t="str">
        <f>VLOOKUP($B2234,SOCS_box_taxonomy!$B$2:$Z$948,7,0)</f>
        <v xml:space="preserve"> Metazoa</v>
      </c>
      <c r="K2234" t="str">
        <f>VLOOKUP($B2234,SOCS_box_taxonomy!$B$2:$Z$948,8,0)</f>
        <v xml:space="preserve"> Chordata</v>
      </c>
      <c r="L2234" t="str">
        <f>VLOOKUP($B2234,SOCS_box_taxonomy!$B$2:$Z$948,9,0)</f>
        <v xml:space="preserve"> Craniata</v>
      </c>
      <c r="M2234" t="str">
        <f>VLOOKUP($B2234,SOCS_box_taxonomy!$B$2:$Z$948,10,0)</f>
        <v xml:space="preserve"> Vertebrata</v>
      </c>
      <c r="N2234" t="str">
        <f>VLOOKUP($B2234,SOCS_box_taxonomy!$B$2:$Z$948,11,0)</f>
        <v xml:space="preserve"> Euteleostomi</v>
      </c>
      <c r="O2234" t="str">
        <f>VLOOKUP($B2234,SOCS_box_taxonomy!$B$2:$Z$948,12,0)</f>
        <v>Amphibia</v>
      </c>
      <c r="P2234" t="str">
        <f>VLOOKUP($B2234,SOCS_box_taxonomy!$B$2:$Z$948,13,0)</f>
        <v xml:space="preserve"> Batrachia</v>
      </c>
      <c r="Q2234" t="str">
        <f>VLOOKUP($B2234,SOCS_box_taxonomy!$B$2:$Z$948,14,0)</f>
        <v xml:space="preserve"> Anura</v>
      </c>
      <c r="R2234" t="str">
        <f>VLOOKUP($B2234,SOCS_box_taxonomy!$B$2:$Z$948,15,0)</f>
        <v xml:space="preserve"> Pipoidea</v>
      </c>
      <c r="S2234" t="str">
        <f>VLOOKUP($B2234,SOCS_box_taxonomy!$B$2:$Z$948,16,0)</f>
        <v xml:space="preserve"> Pipidae</v>
      </c>
      <c r="T2234" t="str">
        <f>VLOOKUP($B2234,SOCS_box_taxonomy!$B$2:$Z$948,17,0)</f>
        <v xml:space="preserve"> Xenopodinae</v>
      </c>
      <c r="U2234" t="str">
        <f>VLOOKUP($B2234,SOCS_box_taxonomy!$B$2:$Z$948,18,0)</f>
        <v xml:space="preserve"> Xenopus</v>
      </c>
      <c r="V2234" t="str">
        <f>VLOOKUP($B2234,SOCS_box_taxonomy!$B$2:$Z$948,19,0)</f>
        <v>Silurana.</v>
      </c>
      <c r="W2234">
        <f>VLOOKUP($B2234,SOCS_box_taxonomy!$B$2:$Z$948,20,0)</f>
        <v>0</v>
      </c>
      <c r="X2234">
        <f>VLOOKUP($B2234,SOCS_box_taxonomy!$B$2:$Z$948,21,0)</f>
        <v>0</v>
      </c>
      <c r="Y2234">
        <f>VLOOKUP($B2234,SOCS_box_taxonomy!$B$2:$Z$948,22,0)</f>
        <v>0</v>
      </c>
    </row>
    <row r="2235" spans="1:26">
      <c r="A2235" t="s">
        <v>950</v>
      </c>
      <c r="B2235" t="s">
        <v>2001</v>
      </c>
      <c r="C2235">
        <v>205</v>
      </c>
      <c r="D2235" t="s">
        <v>1286</v>
      </c>
      <c r="E2235">
        <v>73</v>
      </c>
      <c r="F2235">
        <v>148</v>
      </c>
      <c r="G2235">
        <v>4403</v>
      </c>
      <c r="H2235" t="s">
        <v>1287</v>
      </c>
      <c r="I2235" t="str">
        <f>VLOOKUP($B2235,SOCS_box_taxonomy!$B$2:$Z$948,6,0)</f>
        <v>Eukaryota</v>
      </c>
      <c r="J2235" t="str">
        <f>VLOOKUP($B2235,SOCS_box_taxonomy!$B$2:$Z$948,7,0)</f>
        <v xml:space="preserve"> Metazoa</v>
      </c>
      <c r="K2235" t="str">
        <f>VLOOKUP($B2235,SOCS_box_taxonomy!$B$2:$Z$948,8,0)</f>
        <v xml:space="preserve"> Chordata</v>
      </c>
      <c r="L2235" t="str">
        <f>VLOOKUP($B2235,SOCS_box_taxonomy!$B$2:$Z$948,9,0)</f>
        <v xml:space="preserve"> Craniata</v>
      </c>
      <c r="M2235" t="str">
        <f>VLOOKUP($B2235,SOCS_box_taxonomy!$B$2:$Z$948,10,0)</f>
        <v xml:space="preserve"> Vertebrata</v>
      </c>
      <c r="N2235" t="str">
        <f>VLOOKUP($B2235,SOCS_box_taxonomy!$B$2:$Z$948,11,0)</f>
        <v xml:space="preserve"> Euteleostomi</v>
      </c>
      <c r="O2235" t="str">
        <f>VLOOKUP($B2235,SOCS_box_taxonomy!$B$2:$Z$948,12,0)</f>
        <v>Actinopterygii</v>
      </c>
      <c r="P2235" t="str">
        <f>VLOOKUP($B2235,SOCS_box_taxonomy!$B$2:$Z$948,13,0)</f>
        <v xml:space="preserve"> Neopterygii</v>
      </c>
      <c r="Q2235" t="str">
        <f>VLOOKUP($B2235,SOCS_box_taxonomy!$B$2:$Z$948,14,0)</f>
        <v xml:space="preserve"> Teleostei</v>
      </c>
      <c r="R2235" t="str">
        <f>VLOOKUP($B2235,SOCS_box_taxonomy!$B$2:$Z$948,15,0)</f>
        <v xml:space="preserve"> Euteleostei</v>
      </c>
      <c r="S2235" t="str">
        <f>VLOOKUP($B2235,SOCS_box_taxonomy!$B$2:$Z$948,16,0)</f>
        <v xml:space="preserve"> Neoteleostei</v>
      </c>
      <c r="T2235" t="str">
        <f>VLOOKUP($B2235,SOCS_box_taxonomy!$B$2:$Z$948,17,0)</f>
        <v>Acanthomorpha</v>
      </c>
      <c r="U2235" t="str">
        <f>VLOOKUP($B2235,SOCS_box_taxonomy!$B$2:$Z$948,18,0)</f>
        <v xml:space="preserve"> Acanthopterygii</v>
      </c>
      <c r="V2235" t="str">
        <f>VLOOKUP($B2235,SOCS_box_taxonomy!$B$2:$Z$948,19,0)</f>
        <v xml:space="preserve"> Percomorpha</v>
      </c>
      <c r="W2235" t="str">
        <f>VLOOKUP($B2235,SOCS_box_taxonomy!$B$2:$Z$948,20,0)</f>
        <v xml:space="preserve"> Tetraodontiformes</v>
      </c>
      <c r="X2235" t="str">
        <f>VLOOKUP($B2235,SOCS_box_taxonomy!$B$2:$Z$948,21,0)</f>
        <v>Tetradontoidea</v>
      </c>
      <c r="Y2235" t="str">
        <f>VLOOKUP($B2235,SOCS_box_taxonomy!$B$2:$Z$948,22,0)</f>
        <v xml:space="preserve"> Tetraodontidae</v>
      </c>
    </row>
    <row r="2236" spans="1:26">
      <c r="A2236" t="s">
        <v>950</v>
      </c>
      <c r="B2236" t="s">
        <v>2001</v>
      </c>
      <c r="C2236">
        <v>205</v>
      </c>
      <c r="D2236" t="s">
        <v>21</v>
      </c>
      <c r="E2236">
        <v>164</v>
      </c>
      <c r="F2236">
        <v>202</v>
      </c>
      <c r="G2236">
        <v>1016</v>
      </c>
      <c r="H2236" t="s">
        <v>1265</v>
      </c>
      <c r="I2236" t="str">
        <f>VLOOKUP($B2236,SOCS_box_taxonomy!$B$2:$Z$948,6,0)</f>
        <v>Eukaryota</v>
      </c>
      <c r="J2236" t="str">
        <f>VLOOKUP($B2236,SOCS_box_taxonomy!$B$2:$Z$948,7,0)</f>
        <v xml:space="preserve"> Metazoa</v>
      </c>
      <c r="K2236" t="str">
        <f>VLOOKUP($B2236,SOCS_box_taxonomy!$B$2:$Z$948,8,0)</f>
        <v xml:space="preserve"> Chordata</v>
      </c>
      <c r="L2236" t="str">
        <f>VLOOKUP($B2236,SOCS_box_taxonomy!$B$2:$Z$948,9,0)</f>
        <v xml:space="preserve"> Craniata</v>
      </c>
      <c r="M2236" t="str">
        <f>VLOOKUP($B2236,SOCS_box_taxonomy!$B$2:$Z$948,10,0)</f>
        <v xml:space="preserve"> Vertebrata</v>
      </c>
      <c r="N2236" t="str">
        <f>VLOOKUP($B2236,SOCS_box_taxonomy!$B$2:$Z$948,11,0)</f>
        <v xml:space="preserve"> Euteleostomi</v>
      </c>
      <c r="O2236" t="str">
        <f>VLOOKUP($B2236,SOCS_box_taxonomy!$B$2:$Z$948,12,0)</f>
        <v>Actinopterygii</v>
      </c>
      <c r="P2236" t="str">
        <f>VLOOKUP($B2236,SOCS_box_taxonomy!$B$2:$Z$948,13,0)</f>
        <v xml:space="preserve"> Neopterygii</v>
      </c>
      <c r="Q2236" t="str">
        <f>VLOOKUP($B2236,SOCS_box_taxonomy!$B$2:$Z$948,14,0)</f>
        <v xml:space="preserve"> Teleostei</v>
      </c>
      <c r="R2236" t="str">
        <f>VLOOKUP($B2236,SOCS_box_taxonomy!$B$2:$Z$948,15,0)</f>
        <v xml:space="preserve"> Euteleostei</v>
      </c>
      <c r="S2236" t="str">
        <f>VLOOKUP($B2236,SOCS_box_taxonomy!$B$2:$Z$948,16,0)</f>
        <v xml:space="preserve"> Neoteleostei</v>
      </c>
      <c r="T2236" t="str">
        <f>VLOOKUP($B2236,SOCS_box_taxonomy!$B$2:$Z$948,17,0)</f>
        <v>Acanthomorpha</v>
      </c>
      <c r="U2236" t="str">
        <f>VLOOKUP($B2236,SOCS_box_taxonomy!$B$2:$Z$948,18,0)</f>
        <v xml:space="preserve"> Acanthopterygii</v>
      </c>
      <c r="V2236" t="str">
        <f>VLOOKUP($B2236,SOCS_box_taxonomy!$B$2:$Z$948,19,0)</f>
        <v xml:space="preserve"> Percomorpha</v>
      </c>
      <c r="W2236" t="str">
        <f>VLOOKUP($B2236,SOCS_box_taxonomy!$B$2:$Z$948,20,0)</f>
        <v xml:space="preserve"> Tetraodontiformes</v>
      </c>
      <c r="X2236" t="str">
        <f>VLOOKUP($B2236,SOCS_box_taxonomy!$B$2:$Z$948,21,0)</f>
        <v>Tetradontoidea</v>
      </c>
      <c r="Y2236" t="str">
        <f>VLOOKUP($B2236,SOCS_box_taxonomy!$B$2:$Z$948,22,0)</f>
        <v xml:space="preserve"> Tetraodontidae</v>
      </c>
      <c r="Z2236">
        <f>$F2236-$E2236+1</f>
        <v>39</v>
      </c>
    </row>
    <row r="2237" spans="1:26">
      <c r="A2237" t="s">
        <v>951</v>
      </c>
      <c r="B2237" t="s">
        <v>2002</v>
      </c>
      <c r="C2237">
        <v>198</v>
      </c>
      <c r="D2237" t="s">
        <v>1286</v>
      </c>
      <c r="E2237">
        <v>42</v>
      </c>
      <c r="F2237">
        <v>120</v>
      </c>
      <c r="G2237">
        <v>4403</v>
      </c>
      <c r="H2237" t="s">
        <v>1287</v>
      </c>
      <c r="I2237" t="str">
        <f>VLOOKUP($B2237,SOCS_box_taxonomy!$B$2:$Z$948,6,0)</f>
        <v>Eukaryota</v>
      </c>
      <c r="J2237" t="str">
        <f>VLOOKUP($B2237,SOCS_box_taxonomy!$B$2:$Z$948,7,0)</f>
        <v xml:space="preserve"> Metazoa</v>
      </c>
      <c r="K2237" t="str">
        <f>VLOOKUP($B2237,SOCS_box_taxonomy!$B$2:$Z$948,8,0)</f>
        <v xml:space="preserve"> Ecdysozoa</v>
      </c>
      <c r="L2237" t="str">
        <f>VLOOKUP($B2237,SOCS_box_taxonomy!$B$2:$Z$948,9,0)</f>
        <v xml:space="preserve"> Arthropoda</v>
      </c>
      <c r="M2237" t="str">
        <f>VLOOKUP($B2237,SOCS_box_taxonomy!$B$2:$Z$948,10,0)</f>
        <v xml:space="preserve"> Hexapoda</v>
      </c>
      <c r="N2237" t="str">
        <f>VLOOKUP($B2237,SOCS_box_taxonomy!$B$2:$Z$948,11,0)</f>
        <v xml:space="preserve"> Insecta</v>
      </c>
      <c r="O2237" t="str">
        <f>VLOOKUP($B2237,SOCS_box_taxonomy!$B$2:$Z$948,12,0)</f>
        <v>Pterygota</v>
      </c>
      <c r="P2237" t="str">
        <f>VLOOKUP($B2237,SOCS_box_taxonomy!$B$2:$Z$948,13,0)</f>
        <v xml:space="preserve"> Neoptera</v>
      </c>
      <c r="Q2237" t="str">
        <f>VLOOKUP($B2237,SOCS_box_taxonomy!$B$2:$Z$948,14,0)</f>
        <v xml:space="preserve"> Endopterygota</v>
      </c>
      <c r="R2237" t="str">
        <f>VLOOKUP($B2237,SOCS_box_taxonomy!$B$2:$Z$948,15,0)</f>
        <v xml:space="preserve"> Diptera</v>
      </c>
      <c r="S2237" t="str">
        <f>VLOOKUP($B2237,SOCS_box_taxonomy!$B$2:$Z$948,16,0)</f>
        <v xml:space="preserve"> Nematocera</v>
      </c>
      <c r="T2237" t="str">
        <f>VLOOKUP($B2237,SOCS_box_taxonomy!$B$2:$Z$948,17,0)</f>
        <v xml:space="preserve"> Culicoidea</v>
      </c>
      <c r="U2237" t="str">
        <f>VLOOKUP($B2237,SOCS_box_taxonomy!$B$2:$Z$948,18,0)</f>
        <v>Culicidae</v>
      </c>
      <c r="V2237" t="str">
        <f>VLOOKUP($B2237,SOCS_box_taxonomy!$B$2:$Z$948,19,0)</f>
        <v xml:space="preserve"> Culicinae</v>
      </c>
      <c r="W2237" t="str">
        <f>VLOOKUP($B2237,SOCS_box_taxonomy!$B$2:$Z$948,20,0)</f>
        <v xml:space="preserve"> Aedini</v>
      </c>
      <c r="X2237" t="str">
        <f>VLOOKUP($B2237,SOCS_box_taxonomy!$B$2:$Z$948,21,0)</f>
        <v xml:space="preserve"> Aedes</v>
      </c>
      <c r="Y2237" t="str">
        <f>VLOOKUP($B2237,SOCS_box_taxonomy!$B$2:$Z$948,22,0)</f>
        <v xml:space="preserve"> Stegomyia.</v>
      </c>
    </row>
    <row r="2238" spans="1:26">
      <c r="A2238" t="s">
        <v>951</v>
      </c>
      <c r="B2238" t="s">
        <v>2002</v>
      </c>
      <c r="C2238">
        <v>198</v>
      </c>
      <c r="D2238" t="s">
        <v>21</v>
      </c>
      <c r="E2238">
        <v>142</v>
      </c>
      <c r="F2238">
        <v>179</v>
      </c>
      <c r="G2238">
        <v>1016</v>
      </c>
      <c r="H2238" t="s">
        <v>1265</v>
      </c>
      <c r="I2238" t="str">
        <f>VLOOKUP($B2238,SOCS_box_taxonomy!$B$2:$Z$948,6,0)</f>
        <v>Eukaryota</v>
      </c>
      <c r="J2238" t="str">
        <f>VLOOKUP($B2238,SOCS_box_taxonomy!$B$2:$Z$948,7,0)</f>
        <v xml:space="preserve"> Metazoa</v>
      </c>
      <c r="K2238" t="str">
        <f>VLOOKUP($B2238,SOCS_box_taxonomy!$B$2:$Z$948,8,0)</f>
        <v xml:space="preserve"> Ecdysozoa</v>
      </c>
      <c r="L2238" t="str">
        <f>VLOOKUP($B2238,SOCS_box_taxonomy!$B$2:$Z$948,9,0)</f>
        <v xml:space="preserve"> Arthropoda</v>
      </c>
      <c r="M2238" t="str">
        <f>VLOOKUP($B2238,SOCS_box_taxonomy!$B$2:$Z$948,10,0)</f>
        <v xml:space="preserve"> Hexapoda</v>
      </c>
      <c r="N2238" t="str">
        <f>VLOOKUP($B2238,SOCS_box_taxonomy!$B$2:$Z$948,11,0)</f>
        <v xml:space="preserve"> Insecta</v>
      </c>
      <c r="O2238" t="str">
        <f>VLOOKUP($B2238,SOCS_box_taxonomy!$B$2:$Z$948,12,0)</f>
        <v>Pterygota</v>
      </c>
      <c r="P2238" t="str">
        <f>VLOOKUP($B2238,SOCS_box_taxonomy!$B$2:$Z$948,13,0)</f>
        <v xml:space="preserve"> Neoptera</v>
      </c>
      <c r="Q2238" t="str">
        <f>VLOOKUP($B2238,SOCS_box_taxonomy!$B$2:$Z$948,14,0)</f>
        <v xml:space="preserve"> Endopterygota</v>
      </c>
      <c r="R2238" t="str">
        <f>VLOOKUP($B2238,SOCS_box_taxonomy!$B$2:$Z$948,15,0)</f>
        <v xml:space="preserve"> Diptera</v>
      </c>
      <c r="S2238" t="str">
        <f>VLOOKUP($B2238,SOCS_box_taxonomy!$B$2:$Z$948,16,0)</f>
        <v xml:space="preserve"> Nematocera</v>
      </c>
      <c r="T2238" t="str">
        <f>VLOOKUP($B2238,SOCS_box_taxonomy!$B$2:$Z$948,17,0)</f>
        <v xml:space="preserve"> Culicoidea</v>
      </c>
      <c r="U2238" t="str">
        <f>VLOOKUP($B2238,SOCS_box_taxonomy!$B$2:$Z$948,18,0)</f>
        <v>Culicidae</v>
      </c>
      <c r="V2238" t="str">
        <f>VLOOKUP($B2238,SOCS_box_taxonomy!$B$2:$Z$948,19,0)</f>
        <v xml:space="preserve"> Culicinae</v>
      </c>
      <c r="W2238" t="str">
        <f>VLOOKUP($B2238,SOCS_box_taxonomy!$B$2:$Z$948,20,0)</f>
        <v xml:space="preserve"> Aedini</v>
      </c>
      <c r="X2238" t="str">
        <f>VLOOKUP($B2238,SOCS_box_taxonomy!$B$2:$Z$948,21,0)</f>
        <v xml:space="preserve"> Aedes</v>
      </c>
      <c r="Y2238" t="str">
        <f>VLOOKUP($B2238,SOCS_box_taxonomy!$B$2:$Z$948,22,0)</f>
        <v xml:space="preserve"> Stegomyia.</v>
      </c>
      <c r="Z2238">
        <f>$F2238-$E2238+1</f>
        <v>38</v>
      </c>
    </row>
    <row r="2239" spans="1:26">
      <c r="A2239" t="s">
        <v>955</v>
      </c>
      <c r="B2239" t="s">
        <v>2003</v>
      </c>
      <c r="C2239">
        <v>281</v>
      </c>
      <c r="D2239" t="s">
        <v>81</v>
      </c>
      <c r="E2239">
        <v>16</v>
      </c>
      <c r="F2239">
        <v>176</v>
      </c>
      <c r="G2239">
        <v>13525</v>
      </c>
      <c r="H2239" t="s">
        <v>1281</v>
      </c>
      <c r="I2239" t="str">
        <f>VLOOKUP($B2239,SOCS_box_taxonomy!$B$2:$Z$948,6,0)</f>
        <v>Eukaryota</v>
      </c>
      <c r="J2239" t="str">
        <f>VLOOKUP($B2239,SOCS_box_taxonomy!$B$2:$Z$948,7,0)</f>
        <v xml:space="preserve"> Metazoa</v>
      </c>
      <c r="K2239" t="str">
        <f>VLOOKUP($B2239,SOCS_box_taxonomy!$B$2:$Z$948,8,0)</f>
        <v xml:space="preserve"> Chordata</v>
      </c>
      <c r="L2239" t="str">
        <f>VLOOKUP($B2239,SOCS_box_taxonomy!$B$2:$Z$948,9,0)</f>
        <v xml:space="preserve"> Craniata</v>
      </c>
      <c r="M2239" t="str">
        <f>VLOOKUP($B2239,SOCS_box_taxonomy!$B$2:$Z$948,10,0)</f>
        <v xml:space="preserve"> Vertebrata</v>
      </c>
      <c r="N2239" t="str">
        <f>VLOOKUP($B2239,SOCS_box_taxonomy!$B$2:$Z$948,11,0)</f>
        <v xml:space="preserve"> Euteleostomi</v>
      </c>
      <c r="O2239" t="str">
        <f>VLOOKUP($B2239,SOCS_box_taxonomy!$B$2:$Z$948,12,0)</f>
        <v>Mammalia</v>
      </c>
      <c r="P2239" t="str">
        <f>VLOOKUP($B2239,SOCS_box_taxonomy!$B$2:$Z$948,13,0)</f>
        <v xml:space="preserve"> Eutheria</v>
      </c>
      <c r="Q2239" t="str">
        <f>VLOOKUP($B2239,SOCS_box_taxonomy!$B$2:$Z$948,14,0)</f>
        <v xml:space="preserve"> Euarchontoglires</v>
      </c>
      <c r="R2239" t="str">
        <f>VLOOKUP($B2239,SOCS_box_taxonomy!$B$2:$Z$948,15,0)</f>
        <v xml:space="preserve"> Glires</v>
      </c>
      <c r="S2239" t="str">
        <f>VLOOKUP($B2239,SOCS_box_taxonomy!$B$2:$Z$948,16,0)</f>
        <v xml:space="preserve"> Rodentia</v>
      </c>
      <c r="T2239" t="str">
        <f>VLOOKUP($B2239,SOCS_box_taxonomy!$B$2:$Z$948,17,0)</f>
        <v xml:space="preserve"> Sciurognathi</v>
      </c>
      <c r="U2239" t="str">
        <f>VLOOKUP($B2239,SOCS_box_taxonomy!$B$2:$Z$948,18,0)</f>
        <v>Muroidea</v>
      </c>
      <c r="V2239" t="str">
        <f>VLOOKUP($B2239,SOCS_box_taxonomy!$B$2:$Z$948,19,0)</f>
        <v xml:space="preserve"> Muridae</v>
      </c>
      <c r="W2239" t="str">
        <f>VLOOKUP($B2239,SOCS_box_taxonomy!$B$2:$Z$948,20,0)</f>
        <v xml:space="preserve"> Murinae</v>
      </c>
      <c r="X2239" t="str">
        <f>VLOOKUP($B2239,SOCS_box_taxonomy!$B$2:$Z$948,21,0)</f>
        <v xml:space="preserve"> Mus</v>
      </c>
      <c r="Y2239" t="str">
        <f>VLOOKUP($B2239,SOCS_box_taxonomy!$B$2:$Z$948,22,0)</f>
        <v xml:space="preserve"> Mus.</v>
      </c>
    </row>
    <row r="2240" spans="1:26">
      <c r="A2240" t="s">
        <v>955</v>
      </c>
      <c r="B2240" t="s">
        <v>2003</v>
      </c>
      <c r="C2240">
        <v>281</v>
      </c>
      <c r="D2240" t="s">
        <v>21</v>
      </c>
      <c r="E2240">
        <v>189</v>
      </c>
      <c r="F2240">
        <v>226</v>
      </c>
      <c r="G2240">
        <v>1016</v>
      </c>
      <c r="H2240" t="s">
        <v>1265</v>
      </c>
      <c r="I2240" t="str">
        <f>VLOOKUP($B2240,SOCS_box_taxonomy!$B$2:$Z$948,6,0)</f>
        <v>Eukaryota</v>
      </c>
      <c r="J2240" t="str">
        <f>VLOOKUP($B2240,SOCS_box_taxonomy!$B$2:$Z$948,7,0)</f>
        <v xml:space="preserve"> Metazoa</v>
      </c>
      <c r="K2240" t="str">
        <f>VLOOKUP($B2240,SOCS_box_taxonomy!$B$2:$Z$948,8,0)</f>
        <v xml:space="preserve"> Chordata</v>
      </c>
      <c r="L2240" t="str">
        <f>VLOOKUP($B2240,SOCS_box_taxonomy!$B$2:$Z$948,9,0)</f>
        <v xml:space="preserve"> Craniata</v>
      </c>
      <c r="M2240" t="str">
        <f>VLOOKUP($B2240,SOCS_box_taxonomy!$B$2:$Z$948,10,0)</f>
        <v xml:space="preserve"> Vertebrata</v>
      </c>
      <c r="N2240" t="str">
        <f>VLOOKUP($B2240,SOCS_box_taxonomy!$B$2:$Z$948,11,0)</f>
        <v xml:space="preserve"> Euteleostomi</v>
      </c>
      <c r="O2240" t="str">
        <f>VLOOKUP($B2240,SOCS_box_taxonomy!$B$2:$Z$948,12,0)</f>
        <v>Mammalia</v>
      </c>
      <c r="P2240" t="str">
        <f>VLOOKUP($B2240,SOCS_box_taxonomy!$B$2:$Z$948,13,0)</f>
        <v xml:space="preserve"> Eutheria</v>
      </c>
      <c r="Q2240" t="str">
        <f>VLOOKUP($B2240,SOCS_box_taxonomy!$B$2:$Z$948,14,0)</f>
        <v xml:space="preserve"> Euarchontoglires</v>
      </c>
      <c r="R2240" t="str">
        <f>VLOOKUP($B2240,SOCS_box_taxonomy!$B$2:$Z$948,15,0)</f>
        <v xml:space="preserve"> Glires</v>
      </c>
      <c r="S2240" t="str">
        <f>VLOOKUP($B2240,SOCS_box_taxonomy!$B$2:$Z$948,16,0)</f>
        <v xml:space="preserve"> Rodentia</v>
      </c>
      <c r="T2240" t="str">
        <f>VLOOKUP($B2240,SOCS_box_taxonomy!$B$2:$Z$948,17,0)</f>
        <v xml:space="preserve"> Sciurognathi</v>
      </c>
      <c r="U2240" t="str">
        <f>VLOOKUP($B2240,SOCS_box_taxonomy!$B$2:$Z$948,18,0)</f>
        <v>Muroidea</v>
      </c>
      <c r="V2240" t="str">
        <f>VLOOKUP($B2240,SOCS_box_taxonomy!$B$2:$Z$948,19,0)</f>
        <v xml:space="preserve"> Muridae</v>
      </c>
      <c r="W2240" t="str">
        <f>VLOOKUP($B2240,SOCS_box_taxonomy!$B$2:$Z$948,20,0)</f>
        <v xml:space="preserve"> Murinae</v>
      </c>
      <c r="X2240" t="str">
        <f>VLOOKUP($B2240,SOCS_box_taxonomy!$B$2:$Z$948,21,0)</f>
        <v xml:space="preserve"> Mus</v>
      </c>
      <c r="Y2240" t="str">
        <f>VLOOKUP($B2240,SOCS_box_taxonomy!$B$2:$Z$948,22,0)</f>
        <v xml:space="preserve"> Mus.</v>
      </c>
      <c r="Z2240">
        <f>$F2240-$E2240+1</f>
        <v>38</v>
      </c>
    </row>
    <row r="2241" spans="1:26">
      <c r="A2241" t="s">
        <v>956</v>
      </c>
      <c r="B2241" t="s">
        <v>2004</v>
      </c>
      <c r="C2241">
        <v>311</v>
      </c>
      <c r="D2241" t="s">
        <v>1269</v>
      </c>
      <c r="E2241">
        <v>132</v>
      </c>
      <c r="F2241">
        <v>243</v>
      </c>
      <c r="G2241">
        <v>64467</v>
      </c>
      <c r="H2241" t="s">
        <v>1270</v>
      </c>
      <c r="I2241" t="str">
        <f>VLOOKUP($B2241,SOCS_box_taxonomy!$B$2:$Z$948,6,0)</f>
        <v>Eukaryota</v>
      </c>
      <c r="J2241" t="str">
        <f>VLOOKUP($B2241,SOCS_box_taxonomy!$B$2:$Z$948,7,0)</f>
        <v xml:space="preserve"> Metazoa</v>
      </c>
      <c r="K2241" t="str">
        <f>VLOOKUP($B2241,SOCS_box_taxonomy!$B$2:$Z$948,8,0)</f>
        <v xml:space="preserve"> Chordata</v>
      </c>
      <c r="L2241" t="str">
        <f>VLOOKUP($B2241,SOCS_box_taxonomy!$B$2:$Z$948,9,0)</f>
        <v xml:space="preserve"> Craniata</v>
      </c>
      <c r="M2241" t="str">
        <f>VLOOKUP($B2241,SOCS_box_taxonomy!$B$2:$Z$948,10,0)</f>
        <v xml:space="preserve"> Vertebrata</v>
      </c>
      <c r="N2241" t="str">
        <f>VLOOKUP($B2241,SOCS_box_taxonomy!$B$2:$Z$948,11,0)</f>
        <v xml:space="preserve"> Euteleostomi</v>
      </c>
      <c r="O2241" t="str">
        <f>VLOOKUP($B2241,SOCS_box_taxonomy!$B$2:$Z$948,12,0)</f>
        <v>Amphibia</v>
      </c>
      <c r="P2241" t="str">
        <f>VLOOKUP($B2241,SOCS_box_taxonomy!$B$2:$Z$948,13,0)</f>
        <v xml:space="preserve"> Batrachia</v>
      </c>
      <c r="Q2241" t="str">
        <f>VLOOKUP($B2241,SOCS_box_taxonomy!$B$2:$Z$948,14,0)</f>
        <v xml:space="preserve"> Anura</v>
      </c>
      <c r="R2241" t="str">
        <f>VLOOKUP($B2241,SOCS_box_taxonomy!$B$2:$Z$948,15,0)</f>
        <v xml:space="preserve"> Pipoidea</v>
      </c>
      <c r="S2241" t="str">
        <f>VLOOKUP($B2241,SOCS_box_taxonomy!$B$2:$Z$948,16,0)</f>
        <v xml:space="preserve"> Pipidae</v>
      </c>
      <c r="T2241" t="str">
        <f>VLOOKUP($B2241,SOCS_box_taxonomy!$B$2:$Z$948,17,0)</f>
        <v xml:space="preserve"> Xenopodinae</v>
      </c>
      <c r="U2241" t="str">
        <f>VLOOKUP($B2241,SOCS_box_taxonomy!$B$2:$Z$948,18,0)</f>
        <v xml:space="preserve"> Xenopus</v>
      </c>
      <c r="V2241" t="str">
        <f>VLOOKUP($B2241,SOCS_box_taxonomy!$B$2:$Z$948,19,0)</f>
        <v>Silurana.</v>
      </c>
      <c r="W2241">
        <f>VLOOKUP($B2241,SOCS_box_taxonomy!$B$2:$Z$948,20,0)</f>
        <v>0</v>
      </c>
      <c r="X2241">
        <f>VLOOKUP($B2241,SOCS_box_taxonomy!$B$2:$Z$948,21,0)</f>
        <v>0</v>
      </c>
      <c r="Y2241">
        <f>VLOOKUP($B2241,SOCS_box_taxonomy!$B$2:$Z$948,22,0)</f>
        <v>0</v>
      </c>
    </row>
    <row r="2242" spans="1:26">
      <c r="A2242" t="s">
        <v>956</v>
      </c>
      <c r="B2242" t="s">
        <v>2004</v>
      </c>
      <c r="C2242">
        <v>311</v>
      </c>
      <c r="D2242" t="s">
        <v>1269</v>
      </c>
      <c r="E2242">
        <v>28</v>
      </c>
      <c r="F2242">
        <v>124</v>
      </c>
      <c r="G2242">
        <v>64467</v>
      </c>
      <c r="H2242" t="s">
        <v>1270</v>
      </c>
      <c r="I2242" t="str">
        <f>VLOOKUP($B2242,SOCS_box_taxonomy!$B$2:$Z$948,6,0)</f>
        <v>Eukaryota</v>
      </c>
      <c r="J2242" t="str">
        <f>VLOOKUP($B2242,SOCS_box_taxonomy!$B$2:$Z$948,7,0)</f>
        <v xml:space="preserve"> Metazoa</v>
      </c>
      <c r="K2242" t="str">
        <f>VLOOKUP($B2242,SOCS_box_taxonomy!$B$2:$Z$948,8,0)</f>
        <v xml:space="preserve"> Chordata</v>
      </c>
      <c r="L2242" t="str">
        <f>VLOOKUP($B2242,SOCS_box_taxonomy!$B$2:$Z$948,9,0)</f>
        <v xml:space="preserve"> Craniata</v>
      </c>
      <c r="M2242" t="str">
        <f>VLOOKUP($B2242,SOCS_box_taxonomy!$B$2:$Z$948,10,0)</f>
        <v xml:space="preserve"> Vertebrata</v>
      </c>
      <c r="N2242" t="str">
        <f>VLOOKUP($B2242,SOCS_box_taxonomy!$B$2:$Z$948,11,0)</f>
        <v xml:space="preserve"> Euteleostomi</v>
      </c>
      <c r="O2242" t="str">
        <f>VLOOKUP($B2242,SOCS_box_taxonomy!$B$2:$Z$948,12,0)</f>
        <v>Amphibia</v>
      </c>
      <c r="P2242" t="str">
        <f>VLOOKUP($B2242,SOCS_box_taxonomy!$B$2:$Z$948,13,0)</f>
        <v xml:space="preserve"> Batrachia</v>
      </c>
      <c r="Q2242" t="str">
        <f>VLOOKUP($B2242,SOCS_box_taxonomy!$B$2:$Z$948,14,0)</f>
        <v xml:space="preserve"> Anura</v>
      </c>
      <c r="R2242" t="str">
        <f>VLOOKUP($B2242,SOCS_box_taxonomy!$B$2:$Z$948,15,0)</f>
        <v xml:space="preserve"> Pipoidea</v>
      </c>
      <c r="S2242" t="str">
        <f>VLOOKUP($B2242,SOCS_box_taxonomy!$B$2:$Z$948,16,0)</f>
        <v xml:space="preserve"> Pipidae</v>
      </c>
      <c r="T2242" t="str">
        <f>VLOOKUP($B2242,SOCS_box_taxonomy!$B$2:$Z$948,17,0)</f>
        <v xml:space="preserve"> Xenopodinae</v>
      </c>
      <c r="U2242" t="str">
        <f>VLOOKUP($B2242,SOCS_box_taxonomy!$B$2:$Z$948,18,0)</f>
        <v xml:space="preserve"> Xenopus</v>
      </c>
      <c r="V2242" t="str">
        <f>VLOOKUP($B2242,SOCS_box_taxonomy!$B$2:$Z$948,19,0)</f>
        <v>Silurana.</v>
      </c>
      <c r="W2242">
        <f>VLOOKUP($B2242,SOCS_box_taxonomy!$B$2:$Z$948,20,0)</f>
        <v>0</v>
      </c>
      <c r="X2242">
        <f>VLOOKUP($B2242,SOCS_box_taxonomy!$B$2:$Z$948,21,0)</f>
        <v>0</v>
      </c>
      <c r="Y2242">
        <f>VLOOKUP($B2242,SOCS_box_taxonomy!$B$2:$Z$948,22,0)</f>
        <v>0</v>
      </c>
    </row>
    <row r="2243" spans="1:26">
      <c r="A2243" t="s">
        <v>956</v>
      </c>
      <c r="B2243" t="s">
        <v>2004</v>
      </c>
      <c r="C2243">
        <v>311</v>
      </c>
      <c r="D2243" t="s">
        <v>21</v>
      </c>
      <c r="E2243">
        <v>266</v>
      </c>
      <c r="F2243">
        <v>310</v>
      </c>
      <c r="G2243">
        <v>1016</v>
      </c>
      <c r="H2243" t="s">
        <v>1265</v>
      </c>
      <c r="I2243" t="str">
        <f>VLOOKUP($B2243,SOCS_box_taxonomy!$B$2:$Z$948,6,0)</f>
        <v>Eukaryota</v>
      </c>
      <c r="J2243" t="str">
        <f>VLOOKUP($B2243,SOCS_box_taxonomy!$B$2:$Z$948,7,0)</f>
        <v xml:space="preserve"> Metazoa</v>
      </c>
      <c r="K2243" t="str">
        <f>VLOOKUP($B2243,SOCS_box_taxonomy!$B$2:$Z$948,8,0)</f>
        <v xml:space="preserve"> Chordata</v>
      </c>
      <c r="L2243" t="str">
        <f>VLOOKUP($B2243,SOCS_box_taxonomy!$B$2:$Z$948,9,0)</f>
        <v xml:space="preserve"> Craniata</v>
      </c>
      <c r="M2243" t="str">
        <f>VLOOKUP($B2243,SOCS_box_taxonomy!$B$2:$Z$948,10,0)</f>
        <v xml:space="preserve"> Vertebrata</v>
      </c>
      <c r="N2243" t="str">
        <f>VLOOKUP($B2243,SOCS_box_taxonomy!$B$2:$Z$948,11,0)</f>
        <v xml:space="preserve"> Euteleostomi</v>
      </c>
      <c r="O2243" t="str">
        <f>VLOOKUP($B2243,SOCS_box_taxonomy!$B$2:$Z$948,12,0)</f>
        <v>Amphibia</v>
      </c>
      <c r="P2243" t="str">
        <f>VLOOKUP($B2243,SOCS_box_taxonomy!$B$2:$Z$948,13,0)</f>
        <v xml:space="preserve"> Batrachia</v>
      </c>
      <c r="Q2243" t="str">
        <f>VLOOKUP($B2243,SOCS_box_taxonomy!$B$2:$Z$948,14,0)</f>
        <v xml:space="preserve"> Anura</v>
      </c>
      <c r="R2243" t="str">
        <f>VLOOKUP($B2243,SOCS_box_taxonomy!$B$2:$Z$948,15,0)</f>
        <v xml:space="preserve"> Pipoidea</v>
      </c>
      <c r="S2243" t="str">
        <f>VLOOKUP($B2243,SOCS_box_taxonomy!$B$2:$Z$948,16,0)</f>
        <v xml:space="preserve"> Pipidae</v>
      </c>
      <c r="T2243" t="str">
        <f>VLOOKUP($B2243,SOCS_box_taxonomy!$B$2:$Z$948,17,0)</f>
        <v xml:space="preserve"> Xenopodinae</v>
      </c>
      <c r="U2243" t="str">
        <f>VLOOKUP($B2243,SOCS_box_taxonomy!$B$2:$Z$948,18,0)</f>
        <v xml:space="preserve"> Xenopus</v>
      </c>
      <c r="V2243" t="str">
        <f>VLOOKUP($B2243,SOCS_box_taxonomy!$B$2:$Z$948,19,0)</f>
        <v>Silurana.</v>
      </c>
      <c r="W2243">
        <f>VLOOKUP($B2243,SOCS_box_taxonomy!$B$2:$Z$948,20,0)</f>
        <v>0</v>
      </c>
      <c r="X2243">
        <f>VLOOKUP($B2243,SOCS_box_taxonomy!$B$2:$Z$948,21,0)</f>
        <v>0</v>
      </c>
      <c r="Y2243">
        <f>VLOOKUP($B2243,SOCS_box_taxonomy!$B$2:$Z$948,22,0)</f>
        <v>0</v>
      </c>
      <c r="Z2243">
        <f>$F2243-$E2243+1</f>
        <v>45</v>
      </c>
    </row>
    <row r="2244" spans="1:26">
      <c r="A2244" t="s">
        <v>957</v>
      </c>
      <c r="B2244" t="s">
        <v>2005</v>
      </c>
      <c r="C2244">
        <v>278</v>
      </c>
      <c r="D2244" t="s">
        <v>81</v>
      </c>
      <c r="E2244">
        <v>16</v>
      </c>
      <c r="F2244">
        <v>176</v>
      </c>
      <c r="G2244">
        <v>13525</v>
      </c>
      <c r="H2244" t="s">
        <v>1281</v>
      </c>
      <c r="I2244" t="str">
        <f>VLOOKUP($B2244,SOCS_box_taxonomy!$B$2:$Z$948,6,0)</f>
        <v>Eukaryota</v>
      </c>
      <c r="J2244" t="str">
        <f>VLOOKUP($B2244,SOCS_box_taxonomy!$B$2:$Z$948,7,0)</f>
        <v xml:space="preserve"> Metazoa</v>
      </c>
      <c r="K2244" t="str">
        <f>VLOOKUP($B2244,SOCS_box_taxonomy!$B$2:$Z$948,8,0)</f>
        <v xml:space="preserve"> Chordata</v>
      </c>
      <c r="L2244" t="str">
        <f>VLOOKUP($B2244,SOCS_box_taxonomy!$B$2:$Z$948,9,0)</f>
        <v xml:space="preserve"> Craniata</v>
      </c>
      <c r="M2244" t="str">
        <f>VLOOKUP($B2244,SOCS_box_taxonomy!$B$2:$Z$948,10,0)</f>
        <v xml:space="preserve"> Vertebrata</v>
      </c>
      <c r="N2244" t="str">
        <f>VLOOKUP($B2244,SOCS_box_taxonomy!$B$2:$Z$948,11,0)</f>
        <v xml:space="preserve"> Euteleostomi</v>
      </c>
      <c r="O2244" t="str">
        <f>VLOOKUP($B2244,SOCS_box_taxonomy!$B$2:$Z$948,12,0)</f>
        <v>Amphibia</v>
      </c>
      <c r="P2244" t="str">
        <f>VLOOKUP($B2244,SOCS_box_taxonomy!$B$2:$Z$948,13,0)</f>
        <v xml:space="preserve"> Batrachia</v>
      </c>
      <c r="Q2244" t="str">
        <f>VLOOKUP($B2244,SOCS_box_taxonomy!$B$2:$Z$948,14,0)</f>
        <v xml:space="preserve"> Anura</v>
      </c>
      <c r="R2244" t="str">
        <f>VLOOKUP($B2244,SOCS_box_taxonomy!$B$2:$Z$948,15,0)</f>
        <v xml:space="preserve"> Pipoidea</v>
      </c>
      <c r="S2244" t="str">
        <f>VLOOKUP($B2244,SOCS_box_taxonomy!$B$2:$Z$948,16,0)</f>
        <v xml:space="preserve"> Pipidae</v>
      </c>
      <c r="T2244" t="str">
        <f>VLOOKUP($B2244,SOCS_box_taxonomy!$B$2:$Z$948,17,0)</f>
        <v xml:space="preserve"> Xenopodinae</v>
      </c>
      <c r="U2244" t="str">
        <f>VLOOKUP($B2244,SOCS_box_taxonomy!$B$2:$Z$948,18,0)</f>
        <v xml:space="preserve"> Xenopus</v>
      </c>
      <c r="V2244" t="str">
        <f>VLOOKUP($B2244,SOCS_box_taxonomy!$B$2:$Z$948,19,0)</f>
        <v>Silurana.</v>
      </c>
      <c r="W2244">
        <f>VLOOKUP($B2244,SOCS_box_taxonomy!$B$2:$Z$948,20,0)</f>
        <v>0</v>
      </c>
      <c r="X2244">
        <f>VLOOKUP($B2244,SOCS_box_taxonomy!$B$2:$Z$948,21,0)</f>
        <v>0</v>
      </c>
      <c r="Y2244">
        <f>VLOOKUP($B2244,SOCS_box_taxonomy!$B$2:$Z$948,22,0)</f>
        <v>0</v>
      </c>
    </row>
    <row r="2245" spans="1:26">
      <c r="A2245" t="s">
        <v>957</v>
      </c>
      <c r="B2245" t="s">
        <v>2005</v>
      </c>
      <c r="C2245">
        <v>278</v>
      </c>
      <c r="D2245" t="s">
        <v>21</v>
      </c>
      <c r="E2245">
        <v>189</v>
      </c>
      <c r="F2245">
        <v>226</v>
      </c>
      <c r="G2245">
        <v>1016</v>
      </c>
      <c r="H2245" t="s">
        <v>1265</v>
      </c>
      <c r="I2245" t="str">
        <f>VLOOKUP($B2245,SOCS_box_taxonomy!$B$2:$Z$948,6,0)</f>
        <v>Eukaryota</v>
      </c>
      <c r="J2245" t="str">
        <f>VLOOKUP($B2245,SOCS_box_taxonomy!$B$2:$Z$948,7,0)</f>
        <v xml:space="preserve"> Metazoa</v>
      </c>
      <c r="K2245" t="str">
        <f>VLOOKUP($B2245,SOCS_box_taxonomy!$B$2:$Z$948,8,0)</f>
        <v xml:space="preserve"> Chordata</v>
      </c>
      <c r="L2245" t="str">
        <f>VLOOKUP($B2245,SOCS_box_taxonomy!$B$2:$Z$948,9,0)</f>
        <v xml:space="preserve"> Craniata</v>
      </c>
      <c r="M2245" t="str">
        <f>VLOOKUP($B2245,SOCS_box_taxonomy!$B$2:$Z$948,10,0)</f>
        <v xml:space="preserve"> Vertebrata</v>
      </c>
      <c r="N2245" t="str">
        <f>VLOOKUP($B2245,SOCS_box_taxonomy!$B$2:$Z$948,11,0)</f>
        <v xml:space="preserve"> Euteleostomi</v>
      </c>
      <c r="O2245" t="str">
        <f>VLOOKUP($B2245,SOCS_box_taxonomy!$B$2:$Z$948,12,0)</f>
        <v>Amphibia</v>
      </c>
      <c r="P2245" t="str">
        <f>VLOOKUP($B2245,SOCS_box_taxonomy!$B$2:$Z$948,13,0)</f>
        <v xml:space="preserve"> Batrachia</v>
      </c>
      <c r="Q2245" t="str">
        <f>VLOOKUP($B2245,SOCS_box_taxonomy!$B$2:$Z$948,14,0)</f>
        <v xml:space="preserve"> Anura</v>
      </c>
      <c r="R2245" t="str">
        <f>VLOOKUP($B2245,SOCS_box_taxonomy!$B$2:$Z$948,15,0)</f>
        <v xml:space="preserve"> Pipoidea</v>
      </c>
      <c r="S2245" t="str">
        <f>VLOOKUP($B2245,SOCS_box_taxonomy!$B$2:$Z$948,16,0)</f>
        <v xml:space="preserve"> Pipidae</v>
      </c>
      <c r="T2245" t="str">
        <f>VLOOKUP($B2245,SOCS_box_taxonomy!$B$2:$Z$948,17,0)</f>
        <v xml:space="preserve"> Xenopodinae</v>
      </c>
      <c r="U2245" t="str">
        <f>VLOOKUP($B2245,SOCS_box_taxonomy!$B$2:$Z$948,18,0)</f>
        <v xml:space="preserve"> Xenopus</v>
      </c>
      <c r="V2245" t="str">
        <f>VLOOKUP($B2245,SOCS_box_taxonomy!$B$2:$Z$948,19,0)</f>
        <v>Silurana.</v>
      </c>
      <c r="W2245">
        <f>VLOOKUP($B2245,SOCS_box_taxonomy!$B$2:$Z$948,20,0)</f>
        <v>0</v>
      </c>
      <c r="X2245">
        <f>VLOOKUP($B2245,SOCS_box_taxonomy!$B$2:$Z$948,21,0)</f>
        <v>0</v>
      </c>
      <c r="Y2245">
        <f>VLOOKUP($B2245,SOCS_box_taxonomy!$B$2:$Z$948,22,0)</f>
        <v>0</v>
      </c>
      <c r="Z2245">
        <f>$F2245-$E2245+1</f>
        <v>38</v>
      </c>
    </row>
    <row r="2246" spans="1:26">
      <c r="A2246" t="s">
        <v>958</v>
      </c>
      <c r="B2246" t="s">
        <v>2006</v>
      </c>
      <c r="C2246">
        <v>223</v>
      </c>
      <c r="D2246" t="s">
        <v>1286</v>
      </c>
      <c r="E2246">
        <v>46</v>
      </c>
      <c r="F2246">
        <v>127</v>
      </c>
      <c r="G2246">
        <v>4403</v>
      </c>
      <c r="H2246" t="s">
        <v>1287</v>
      </c>
      <c r="I2246" t="str">
        <f>VLOOKUP($B2246,SOCS_box_taxonomy!$B$2:$Z$948,6,0)</f>
        <v>Eukaryota</v>
      </c>
      <c r="J2246" t="str">
        <f>VLOOKUP($B2246,SOCS_box_taxonomy!$B$2:$Z$948,7,0)</f>
        <v xml:space="preserve"> Metazoa</v>
      </c>
      <c r="K2246" t="str">
        <f>VLOOKUP($B2246,SOCS_box_taxonomy!$B$2:$Z$948,8,0)</f>
        <v xml:space="preserve"> Chordata</v>
      </c>
      <c r="L2246" t="str">
        <f>VLOOKUP($B2246,SOCS_box_taxonomy!$B$2:$Z$948,9,0)</f>
        <v xml:space="preserve"> Craniata</v>
      </c>
      <c r="M2246" t="str">
        <f>VLOOKUP($B2246,SOCS_box_taxonomy!$B$2:$Z$948,10,0)</f>
        <v xml:space="preserve"> Vertebrata</v>
      </c>
      <c r="N2246" t="str">
        <f>VLOOKUP($B2246,SOCS_box_taxonomy!$B$2:$Z$948,11,0)</f>
        <v xml:space="preserve"> Euteleostomi</v>
      </c>
      <c r="O2246" t="str">
        <f>VLOOKUP($B2246,SOCS_box_taxonomy!$B$2:$Z$948,12,0)</f>
        <v>Mammalia</v>
      </c>
      <c r="P2246" t="str">
        <f>VLOOKUP($B2246,SOCS_box_taxonomy!$B$2:$Z$948,13,0)</f>
        <v xml:space="preserve"> Eutheria</v>
      </c>
      <c r="Q2246" t="str">
        <f>VLOOKUP($B2246,SOCS_box_taxonomy!$B$2:$Z$948,14,0)</f>
        <v xml:space="preserve"> Laurasiatheria</v>
      </c>
      <c r="R2246" t="str">
        <f>VLOOKUP($B2246,SOCS_box_taxonomy!$B$2:$Z$948,15,0)</f>
        <v xml:space="preserve"> Cetartiodactyla</v>
      </c>
      <c r="S2246" t="str">
        <f>VLOOKUP($B2246,SOCS_box_taxonomy!$B$2:$Z$948,16,0)</f>
        <v xml:space="preserve"> Suina</v>
      </c>
      <c r="T2246" t="str">
        <f>VLOOKUP($B2246,SOCS_box_taxonomy!$B$2:$Z$948,17,0)</f>
        <v xml:space="preserve"> Suidae</v>
      </c>
      <c r="U2246" t="str">
        <f>VLOOKUP($B2246,SOCS_box_taxonomy!$B$2:$Z$948,18,0)</f>
        <v>Sus.</v>
      </c>
      <c r="V2246">
        <f>VLOOKUP($B2246,SOCS_box_taxonomy!$B$2:$Z$948,19,0)</f>
        <v>0</v>
      </c>
      <c r="W2246">
        <f>VLOOKUP($B2246,SOCS_box_taxonomy!$B$2:$Z$948,20,0)</f>
        <v>0</v>
      </c>
      <c r="X2246">
        <f>VLOOKUP($B2246,SOCS_box_taxonomy!$B$2:$Z$948,21,0)</f>
        <v>0</v>
      </c>
      <c r="Y2246">
        <f>VLOOKUP($B2246,SOCS_box_taxonomy!$B$2:$Z$948,22,0)</f>
        <v>0</v>
      </c>
    </row>
    <row r="2247" spans="1:26">
      <c r="A2247" t="s">
        <v>958</v>
      </c>
      <c r="B2247" t="s">
        <v>2006</v>
      </c>
      <c r="C2247">
        <v>223</v>
      </c>
      <c r="D2247" t="s">
        <v>21</v>
      </c>
      <c r="E2247">
        <v>190</v>
      </c>
      <c r="F2247">
        <v>221</v>
      </c>
      <c r="G2247">
        <v>1016</v>
      </c>
      <c r="H2247" t="s">
        <v>1265</v>
      </c>
      <c r="I2247" t="str">
        <f>VLOOKUP($B2247,SOCS_box_taxonomy!$B$2:$Z$948,6,0)</f>
        <v>Eukaryota</v>
      </c>
      <c r="J2247" t="str">
        <f>VLOOKUP($B2247,SOCS_box_taxonomy!$B$2:$Z$948,7,0)</f>
        <v xml:space="preserve"> Metazoa</v>
      </c>
      <c r="K2247" t="str">
        <f>VLOOKUP($B2247,SOCS_box_taxonomy!$B$2:$Z$948,8,0)</f>
        <v xml:space="preserve"> Chordata</v>
      </c>
      <c r="L2247" t="str">
        <f>VLOOKUP($B2247,SOCS_box_taxonomy!$B$2:$Z$948,9,0)</f>
        <v xml:space="preserve"> Craniata</v>
      </c>
      <c r="M2247" t="str">
        <f>VLOOKUP($B2247,SOCS_box_taxonomy!$B$2:$Z$948,10,0)</f>
        <v xml:space="preserve"> Vertebrata</v>
      </c>
      <c r="N2247" t="str">
        <f>VLOOKUP($B2247,SOCS_box_taxonomy!$B$2:$Z$948,11,0)</f>
        <v xml:space="preserve"> Euteleostomi</v>
      </c>
      <c r="O2247" t="str">
        <f>VLOOKUP($B2247,SOCS_box_taxonomy!$B$2:$Z$948,12,0)</f>
        <v>Mammalia</v>
      </c>
      <c r="P2247" t="str">
        <f>VLOOKUP($B2247,SOCS_box_taxonomy!$B$2:$Z$948,13,0)</f>
        <v xml:space="preserve"> Eutheria</v>
      </c>
      <c r="Q2247" t="str">
        <f>VLOOKUP($B2247,SOCS_box_taxonomy!$B$2:$Z$948,14,0)</f>
        <v xml:space="preserve"> Laurasiatheria</v>
      </c>
      <c r="R2247" t="str">
        <f>VLOOKUP($B2247,SOCS_box_taxonomy!$B$2:$Z$948,15,0)</f>
        <v xml:space="preserve"> Cetartiodactyla</v>
      </c>
      <c r="S2247" t="str">
        <f>VLOOKUP($B2247,SOCS_box_taxonomy!$B$2:$Z$948,16,0)</f>
        <v xml:space="preserve"> Suina</v>
      </c>
      <c r="T2247" t="str">
        <f>VLOOKUP($B2247,SOCS_box_taxonomy!$B$2:$Z$948,17,0)</f>
        <v xml:space="preserve"> Suidae</v>
      </c>
      <c r="U2247" t="str">
        <f>VLOOKUP($B2247,SOCS_box_taxonomy!$B$2:$Z$948,18,0)</f>
        <v>Sus.</v>
      </c>
      <c r="V2247">
        <f>VLOOKUP($B2247,SOCS_box_taxonomy!$B$2:$Z$948,19,0)</f>
        <v>0</v>
      </c>
      <c r="W2247">
        <f>VLOOKUP($B2247,SOCS_box_taxonomy!$B$2:$Z$948,20,0)</f>
        <v>0</v>
      </c>
      <c r="X2247">
        <f>VLOOKUP($B2247,SOCS_box_taxonomy!$B$2:$Z$948,21,0)</f>
        <v>0</v>
      </c>
      <c r="Y2247">
        <f>VLOOKUP($B2247,SOCS_box_taxonomy!$B$2:$Z$948,22,0)</f>
        <v>0</v>
      </c>
      <c r="Z2247">
        <f>$F2247-$E2247+1</f>
        <v>32</v>
      </c>
    </row>
    <row r="2248" spans="1:26">
      <c r="A2248" t="s">
        <v>959</v>
      </c>
      <c r="B2248" t="s">
        <v>2007</v>
      </c>
      <c r="C2248">
        <v>220</v>
      </c>
      <c r="D2248" t="s">
        <v>1286</v>
      </c>
      <c r="E2248">
        <v>88</v>
      </c>
      <c r="F2248">
        <v>163</v>
      </c>
      <c r="G2248">
        <v>4403</v>
      </c>
      <c r="H2248" t="s">
        <v>1287</v>
      </c>
      <c r="I2248" t="str">
        <f>VLOOKUP($B2248,SOCS_box_taxonomy!$B$2:$Z$948,6,0)</f>
        <v>Eukaryota</v>
      </c>
      <c r="J2248" t="str">
        <f>VLOOKUP($B2248,SOCS_box_taxonomy!$B$2:$Z$948,7,0)</f>
        <v xml:space="preserve"> Metazoa</v>
      </c>
      <c r="K2248" t="str">
        <f>VLOOKUP($B2248,SOCS_box_taxonomy!$B$2:$Z$948,8,0)</f>
        <v xml:space="preserve"> Chordata</v>
      </c>
      <c r="L2248" t="str">
        <f>VLOOKUP($B2248,SOCS_box_taxonomy!$B$2:$Z$948,9,0)</f>
        <v xml:space="preserve"> Craniata</v>
      </c>
      <c r="M2248" t="str">
        <f>VLOOKUP($B2248,SOCS_box_taxonomy!$B$2:$Z$948,10,0)</f>
        <v xml:space="preserve"> Vertebrata</v>
      </c>
      <c r="N2248" t="str">
        <f>VLOOKUP($B2248,SOCS_box_taxonomy!$B$2:$Z$948,11,0)</f>
        <v xml:space="preserve"> Euteleostomi</v>
      </c>
      <c r="O2248" t="str">
        <f>VLOOKUP($B2248,SOCS_box_taxonomy!$B$2:$Z$948,12,0)</f>
        <v>Actinopterygii</v>
      </c>
      <c r="P2248" t="str">
        <f>VLOOKUP($B2248,SOCS_box_taxonomy!$B$2:$Z$948,13,0)</f>
        <v xml:space="preserve"> Neopterygii</v>
      </c>
      <c r="Q2248" t="str">
        <f>VLOOKUP($B2248,SOCS_box_taxonomy!$B$2:$Z$948,14,0)</f>
        <v xml:space="preserve"> Teleostei</v>
      </c>
      <c r="R2248" t="str">
        <f>VLOOKUP($B2248,SOCS_box_taxonomy!$B$2:$Z$948,15,0)</f>
        <v xml:space="preserve"> Euteleostei</v>
      </c>
      <c r="S2248" t="str">
        <f>VLOOKUP($B2248,SOCS_box_taxonomy!$B$2:$Z$948,16,0)</f>
        <v xml:space="preserve"> Neoteleostei</v>
      </c>
      <c r="T2248" t="str">
        <f>VLOOKUP($B2248,SOCS_box_taxonomy!$B$2:$Z$948,17,0)</f>
        <v>Acanthomorpha</v>
      </c>
      <c r="U2248" t="str">
        <f>VLOOKUP($B2248,SOCS_box_taxonomy!$B$2:$Z$948,18,0)</f>
        <v xml:space="preserve"> Acanthopterygii</v>
      </c>
      <c r="V2248" t="str">
        <f>VLOOKUP($B2248,SOCS_box_taxonomy!$B$2:$Z$948,19,0)</f>
        <v xml:space="preserve"> Percomorpha</v>
      </c>
      <c r="W2248" t="str">
        <f>VLOOKUP($B2248,SOCS_box_taxonomy!$B$2:$Z$948,20,0)</f>
        <v xml:space="preserve"> Tetraodontiformes</v>
      </c>
      <c r="X2248" t="str">
        <f>VLOOKUP($B2248,SOCS_box_taxonomy!$B$2:$Z$948,21,0)</f>
        <v>Tetradontoidea</v>
      </c>
      <c r="Y2248" t="str">
        <f>VLOOKUP($B2248,SOCS_box_taxonomy!$B$2:$Z$948,22,0)</f>
        <v xml:space="preserve"> Tetraodontidae</v>
      </c>
    </row>
    <row r="2249" spans="1:26">
      <c r="A2249" t="s">
        <v>959</v>
      </c>
      <c r="B2249" t="s">
        <v>2007</v>
      </c>
      <c r="C2249">
        <v>220</v>
      </c>
      <c r="D2249" t="s">
        <v>21</v>
      </c>
      <c r="E2249">
        <v>179</v>
      </c>
      <c r="F2249">
        <v>217</v>
      </c>
      <c r="G2249">
        <v>1016</v>
      </c>
      <c r="H2249" t="s">
        <v>1265</v>
      </c>
      <c r="I2249" t="str">
        <f>VLOOKUP($B2249,SOCS_box_taxonomy!$B$2:$Z$948,6,0)</f>
        <v>Eukaryota</v>
      </c>
      <c r="J2249" t="str">
        <f>VLOOKUP($B2249,SOCS_box_taxonomy!$B$2:$Z$948,7,0)</f>
        <v xml:space="preserve"> Metazoa</v>
      </c>
      <c r="K2249" t="str">
        <f>VLOOKUP($B2249,SOCS_box_taxonomy!$B$2:$Z$948,8,0)</f>
        <v xml:space="preserve"> Chordata</v>
      </c>
      <c r="L2249" t="str">
        <f>VLOOKUP($B2249,SOCS_box_taxonomy!$B$2:$Z$948,9,0)</f>
        <v xml:space="preserve"> Craniata</v>
      </c>
      <c r="M2249" t="str">
        <f>VLOOKUP($B2249,SOCS_box_taxonomy!$B$2:$Z$948,10,0)</f>
        <v xml:space="preserve"> Vertebrata</v>
      </c>
      <c r="N2249" t="str">
        <f>VLOOKUP($B2249,SOCS_box_taxonomy!$B$2:$Z$948,11,0)</f>
        <v xml:space="preserve"> Euteleostomi</v>
      </c>
      <c r="O2249" t="str">
        <f>VLOOKUP($B2249,SOCS_box_taxonomy!$B$2:$Z$948,12,0)</f>
        <v>Actinopterygii</v>
      </c>
      <c r="P2249" t="str">
        <f>VLOOKUP($B2249,SOCS_box_taxonomy!$B$2:$Z$948,13,0)</f>
        <v xml:space="preserve"> Neopterygii</v>
      </c>
      <c r="Q2249" t="str">
        <f>VLOOKUP($B2249,SOCS_box_taxonomy!$B$2:$Z$948,14,0)</f>
        <v xml:space="preserve"> Teleostei</v>
      </c>
      <c r="R2249" t="str">
        <f>VLOOKUP($B2249,SOCS_box_taxonomy!$B$2:$Z$948,15,0)</f>
        <v xml:space="preserve"> Euteleostei</v>
      </c>
      <c r="S2249" t="str">
        <f>VLOOKUP($B2249,SOCS_box_taxonomy!$B$2:$Z$948,16,0)</f>
        <v xml:space="preserve"> Neoteleostei</v>
      </c>
      <c r="T2249" t="str">
        <f>VLOOKUP($B2249,SOCS_box_taxonomy!$B$2:$Z$948,17,0)</f>
        <v>Acanthomorpha</v>
      </c>
      <c r="U2249" t="str">
        <f>VLOOKUP($B2249,SOCS_box_taxonomy!$B$2:$Z$948,18,0)</f>
        <v xml:space="preserve"> Acanthopterygii</v>
      </c>
      <c r="V2249" t="str">
        <f>VLOOKUP($B2249,SOCS_box_taxonomy!$B$2:$Z$948,19,0)</f>
        <v xml:space="preserve"> Percomorpha</v>
      </c>
      <c r="W2249" t="str">
        <f>VLOOKUP($B2249,SOCS_box_taxonomy!$B$2:$Z$948,20,0)</f>
        <v xml:space="preserve"> Tetraodontiformes</v>
      </c>
      <c r="X2249" t="str">
        <f>VLOOKUP($B2249,SOCS_box_taxonomy!$B$2:$Z$948,21,0)</f>
        <v>Tetradontoidea</v>
      </c>
      <c r="Y2249" t="str">
        <f>VLOOKUP($B2249,SOCS_box_taxonomy!$B$2:$Z$948,22,0)</f>
        <v xml:space="preserve"> Tetraodontidae</v>
      </c>
      <c r="Z2249">
        <f>$F2249-$E2249+1</f>
        <v>39</v>
      </c>
    </row>
    <row r="2250" spans="1:26">
      <c r="A2250" t="s">
        <v>959</v>
      </c>
      <c r="B2250" t="s">
        <v>2007</v>
      </c>
      <c r="C2250">
        <v>220</v>
      </c>
      <c r="D2250" t="s">
        <v>1360</v>
      </c>
      <c r="E2250">
        <v>1</v>
      </c>
      <c r="F2250">
        <v>59</v>
      </c>
      <c r="G2250">
        <v>3</v>
      </c>
      <c r="I2250" t="str">
        <f>VLOOKUP($B2250,SOCS_box_taxonomy!$B$2:$Z$948,6,0)</f>
        <v>Eukaryota</v>
      </c>
      <c r="J2250" t="str">
        <f>VLOOKUP($B2250,SOCS_box_taxonomy!$B$2:$Z$948,7,0)</f>
        <v xml:space="preserve"> Metazoa</v>
      </c>
      <c r="K2250" t="str">
        <f>VLOOKUP($B2250,SOCS_box_taxonomy!$B$2:$Z$948,8,0)</f>
        <v xml:space="preserve"> Chordata</v>
      </c>
      <c r="L2250" t="str">
        <f>VLOOKUP($B2250,SOCS_box_taxonomy!$B$2:$Z$948,9,0)</f>
        <v xml:space="preserve"> Craniata</v>
      </c>
      <c r="M2250" t="str">
        <f>VLOOKUP($B2250,SOCS_box_taxonomy!$B$2:$Z$948,10,0)</f>
        <v xml:space="preserve"> Vertebrata</v>
      </c>
      <c r="N2250" t="str">
        <f>VLOOKUP($B2250,SOCS_box_taxonomy!$B$2:$Z$948,11,0)</f>
        <v xml:space="preserve"> Euteleostomi</v>
      </c>
      <c r="O2250" t="str">
        <f>VLOOKUP($B2250,SOCS_box_taxonomy!$B$2:$Z$948,12,0)</f>
        <v>Actinopterygii</v>
      </c>
      <c r="P2250" t="str">
        <f>VLOOKUP($B2250,SOCS_box_taxonomy!$B$2:$Z$948,13,0)</f>
        <v xml:space="preserve"> Neopterygii</v>
      </c>
      <c r="Q2250" t="str">
        <f>VLOOKUP($B2250,SOCS_box_taxonomy!$B$2:$Z$948,14,0)</f>
        <v xml:space="preserve"> Teleostei</v>
      </c>
      <c r="R2250" t="str">
        <f>VLOOKUP($B2250,SOCS_box_taxonomy!$B$2:$Z$948,15,0)</f>
        <v xml:space="preserve"> Euteleostei</v>
      </c>
      <c r="S2250" t="str">
        <f>VLOOKUP($B2250,SOCS_box_taxonomy!$B$2:$Z$948,16,0)</f>
        <v xml:space="preserve"> Neoteleostei</v>
      </c>
      <c r="T2250" t="str">
        <f>VLOOKUP($B2250,SOCS_box_taxonomy!$B$2:$Z$948,17,0)</f>
        <v>Acanthomorpha</v>
      </c>
      <c r="U2250" t="str">
        <f>VLOOKUP($B2250,SOCS_box_taxonomy!$B$2:$Z$948,18,0)</f>
        <v xml:space="preserve"> Acanthopterygii</v>
      </c>
      <c r="V2250" t="str">
        <f>VLOOKUP($B2250,SOCS_box_taxonomy!$B$2:$Z$948,19,0)</f>
        <v xml:space="preserve"> Percomorpha</v>
      </c>
      <c r="W2250" t="str">
        <f>VLOOKUP($B2250,SOCS_box_taxonomy!$B$2:$Z$948,20,0)</f>
        <v xml:space="preserve"> Tetraodontiformes</v>
      </c>
      <c r="X2250" t="str">
        <f>VLOOKUP($B2250,SOCS_box_taxonomy!$B$2:$Z$948,21,0)</f>
        <v>Tetradontoidea</v>
      </c>
      <c r="Y2250" t="str">
        <f>VLOOKUP($B2250,SOCS_box_taxonomy!$B$2:$Z$948,22,0)</f>
        <v xml:space="preserve"> Tetraodontidae</v>
      </c>
    </row>
    <row r="2251" spans="1:26">
      <c r="A2251" t="s">
        <v>960</v>
      </c>
      <c r="B2251" t="s">
        <v>2008</v>
      </c>
      <c r="C2251">
        <v>337</v>
      </c>
      <c r="D2251" t="s">
        <v>21</v>
      </c>
      <c r="E2251">
        <v>280</v>
      </c>
      <c r="F2251">
        <v>314</v>
      </c>
      <c r="G2251">
        <v>1016</v>
      </c>
      <c r="H2251" t="s">
        <v>1265</v>
      </c>
      <c r="I2251" t="str">
        <f>VLOOKUP($B2251,SOCS_box_taxonomy!$B$2:$Z$948,6,0)</f>
        <v>Eukaryota</v>
      </c>
      <c r="J2251" t="str">
        <f>VLOOKUP($B2251,SOCS_box_taxonomy!$B$2:$Z$948,7,0)</f>
        <v xml:space="preserve"> Metazoa</v>
      </c>
      <c r="K2251" t="str">
        <f>VLOOKUP($B2251,SOCS_box_taxonomy!$B$2:$Z$948,8,0)</f>
        <v xml:space="preserve"> Ecdysozoa</v>
      </c>
      <c r="L2251" t="str">
        <f>VLOOKUP($B2251,SOCS_box_taxonomy!$B$2:$Z$948,9,0)</f>
        <v xml:space="preserve"> Arthropoda</v>
      </c>
      <c r="M2251" t="str">
        <f>VLOOKUP($B2251,SOCS_box_taxonomy!$B$2:$Z$948,10,0)</f>
        <v xml:space="preserve"> Hexapoda</v>
      </c>
      <c r="N2251" t="str">
        <f>VLOOKUP($B2251,SOCS_box_taxonomy!$B$2:$Z$948,11,0)</f>
        <v xml:space="preserve"> Insecta</v>
      </c>
      <c r="O2251" t="str">
        <f>VLOOKUP($B2251,SOCS_box_taxonomy!$B$2:$Z$948,12,0)</f>
        <v>Pterygota</v>
      </c>
      <c r="P2251" t="str">
        <f>VLOOKUP($B2251,SOCS_box_taxonomy!$B$2:$Z$948,13,0)</f>
        <v xml:space="preserve"> Neoptera</v>
      </c>
      <c r="Q2251" t="str">
        <f>VLOOKUP($B2251,SOCS_box_taxonomy!$B$2:$Z$948,14,0)</f>
        <v xml:space="preserve"> Endopterygota</v>
      </c>
      <c r="R2251" t="str">
        <f>VLOOKUP($B2251,SOCS_box_taxonomy!$B$2:$Z$948,15,0)</f>
        <v xml:space="preserve"> Diptera</v>
      </c>
      <c r="S2251" t="str">
        <f>VLOOKUP($B2251,SOCS_box_taxonomy!$B$2:$Z$948,16,0)</f>
        <v xml:space="preserve"> Nematocera</v>
      </c>
      <c r="T2251" t="str">
        <f>VLOOKUP($B2251,SOCS_box_taxonomy!$B$2:$Z$948,17,0)</f>
        <v xml:space="preserve"> Culicoidea</v>
      </c>
      <c r="U2251" t="str">
        <f>VLOOKUP($B2251,SOCS_box_taxonomy!$B$2:$Z$948,18,0)</f>
        <v>Culicidae</v>
      </c>
      <c r="V2251" t="str">
        <f>VLOOKUP($B2251,SOCS_box_taxonomy!$B$2:$Z$948,19,0)</f>
        <v xml:space="preserve"> Culicinae</v>
      </c>
      <c r="W2251" t="str">
        <f>VLOOKUP($B2251,SOCS_box_taxonomy!$B$2:$Z$948,20,0)</f>
        <v xml:space="preserve"> Aedini</v>
      </c>
      <c r="X2251" t="str">
        <f>VLOOKUP($B2251,SOCS_box_taxonomy!$B$2:$Z$948,21,0)</f>
        <v xml:space="preserve"> Aedes</v>
      </c>
      <c r="Y2251" t="str">
        <f>VLOOKUP($B2251,SOCS_box_taxonomy!$B$2:$Z$948,22,0)</f>
        <v xml:space="preserve"> Stegomyia.</v>
      </c>
      <c r="Z2251">
        <f>$F2251-$E2251+1</f>
        <v>35</v>
      </c>
    </row>
    <row r="2252" spans="1:26">
      <c r="A2252" t="s">
        <v>960</v>
      </c>
      <c r="B2252" t="s">
        <v>2008</v>
      </c>
      <c r="C2252">
        <v>337</v>
      </c>
      <c r="D2252" t="s">
        <v>62</v>
      </c>
      <c r="E2252">
        <v>149</v>
      </c>
      <c r="F2252">
        <v>276</v>
      </c>
      <c r="G2252">
        <v>3584</v>
      </c>
      <c r="H2252" t="s">
        <v>1275</v>
      </c>
      <c r="I2252" t="str">
        <f>VLOOKUP($B2252,SOCS_box_taxonomy!$B$2:$Z$948,6,0)</f>
        <v>Eukaryota</v>
      </c>
      <c r="J2252" t="str">
        <f>VLOOKUP($B2252,SOCS_box_taxonomy!$B$2:$Z$948,7,0)</f>
        <v xml:space="preserve"> Metazoa</v>
      </c>
      <c r="K2252" t="str">
        <f>VLOOKUP($B2252,SOCS_box_taxonomy!$B$2:$Z$948,8,0)</f>
        <v xml:space="preserve"> Ecdysozoa</v>
      </c>
      <c r="L2252" t="str">
        <f>VLOOKUP($B2252,SOCS_box_taxonomy!$B$2:$Z$948,9,0)</f>
        <v xml:space="preserve"> Arthropoda</v>
      </c>
      <c r="M2252" t="str">
        <f>VLOOKUP($B2252,SOCS_box_taxonomy!$B$2:$Z$948,10,0)</f>
        <v xml:space="preserve"> Hexapoda</v>
      </c>
      <c r="N2252" t="str">
        <f>VLOOKUP($B2252,SOCS_box_taxonomy!$B$2:$Z$948,11,0)</f>
        <v xml:space="preserve"> Insecta</v>
      </c>
      <c r="O2252" t="str">
        <f>VLOOKUP($B2252,SOCS_box_taxonomy!$B$2:$Z$948,12,0)</f>
        <v>Pterygota</v>
      </c>
      <c r="P2252" t="str">
        <f>VLOOKUP($B2252,SOCS_box_taxonomy!$B$2:$Z$948,13,0)</f>
        <v xml:space="preserve"> Neoptera</v>
      </c>
      <c r="Q2252" t="str">
        <f>VLOOKUP($B2252,SOCS_box_taxonomy!$B$2:$Z$948,14,0)</f>
        <v xml:space="preserve"> Endopterygota</v>
      </c>
      <c r="R2252" t="str">
        <f>VLOOKUP($B2252,SOCS_box_taxonomy!$B$2:$Z$948,15,0)</f>
        <v xml:space="preserve"> Diptera</v>
      </c>
      <c r="S2252" t="str">
        <f>VLOOKUP($B2252,SOCS_box_taxonomy!$B$2:$Z$948,16,0)</f>
        <v xml:space="preserve"> Nematocera</v>
      </c>
      <c r="T2252" t="str">
        <f>VLOOKUP($B2252,SOCS_box_taxonomy!$B$2:$Z$948,17,0)</f>
        <v xml:space="preserve"> Culicoidea</v>
      </c>
      <c r="U2252" t="str">
        <f>VLOOKUP($B2252,SOCS_box_taxonomy!$B$2:$Z$948,18,0)</f>
        <v>Culicidae</v>
      </c>
      <c r="V2252" t="str">
        <f>VLOOKUP($B2252,SOCS_box_taxonomy!$B$2:$Z$948,19,0)</f>
        <v xml:space="preserve"> Culicinae</v>
      </c>
      <c r="W2252" t="str">
        <f>VLOOKUP($B2252,SOCS_box_taxonomy!$B$2:$Z$948,20,0)</f>
        <v xml:space="preserve"> Aedini</v>
      </c>
      <c r="X2252" t="str">
        <f>VLOOKUP($B2252,SOCS_box_taxonomy!$B$2:$Z$948,21,0)</f>
        <v xml:space="preserve"> Aedes</v>
      </c>
      <c r="Y2252" t="str">
        <f>VLOOKUP($B2252,SOCS_box_taxonomy!$B$2:$Z$948,22,0)</f>
        <v xml:space="preserve"> Stegomyia.</v>
      </c>
    </row>
    <row r="2253" spans="1:26">
      <c r="A2253" t="s">
        <v>961</v>
      </c>
      <c r="B2253" t="s">
        <v>2009</v>
      </c>
      <c r="C2253">
        <v>273</v>
      </c>
      <c r="D2253" t="s">
        <v>1277</v>
      </c>
      <c r="E2253">
        <v>41</v>
      </c>
      <c r="F2253">
        <v>109</v>
      </c>
      <c r="G2253">
        <v>458</v>
      </c>
      <c r="H2253" t="s">
        <v>1278</v>
      </c>
      <c r="I2253" t="str">
        <f>VLOOKUP($B2253,SOCS_box_taxonomy!$B$2:$Z$948,6,0)</f>
        <v>Eukaryota</v>
      </c>
      <c r="J2253" t="str">
        <f>VLOOKUP($B2253,SOCS_box_taxonomy!$B$2:$Z$948,7,0)</f>
        <v xml:space="preserve"> Metazoa</v>
      </c>
      <c r="K2253" t="str">
        <f>VLOOKUP($B2253,SOCS_box_taxonomy!$B$2:$Z$948,8,0)</f>
        <v xml:space="preserve"> Ecdysozoa</v>
      </c>
      <c r="L2253" t="str">
        <f>VLOOKUP($B2253,SOCS_box_taxonomy!$B$2:$Z$948,9,0)</f>
        <v xml:space="preserve"> Arthropoda</v>
      </c>
      <c r="M2253" t="str">
        <f>VLOOKUP($B2253,SOCS_box_taxonomy!$B$2:$Z$948,10,0)</f>
        <v xml:space="preserve"> Hexapoda</v>
      </c>
      <c r="N2253" t="str">
        <f>VLOOKUP($B2253,SOCS_box_taxonomy!$B$2:$Z$948,11,0)</f>
        <v xml:space="preserve"> Insecta</v>
      </c>
      <c r="O2253" t="str">
        <f>VLOOKUP($B2253,SOCS_box_taxonomy!$B$2:$Z$948,12,0)</f>
        <v>Pterygota</v>
      </c>
      <c r="P2253" t="str">
        <f>VLOOKUP($B2253,SOCS_box_taxonomy!$B$2:$Z$948,13,0)</f>
        <v xml:space="preserve"> Neoptera</v>
      </c>
      <c r="Q2253" t="str">
        <f>VLOOKUP($B2253,SOCS_box_taxonomy!$B$2:$Z$948,14,0)</f>
        <v xml:space="preserve"> Endopterygota</v>
      </c>
      <c r="R2253" t="str">
        <f>VLOOKUP($B2253,SOCS_box_taxonomy!$B$2:$Z$948,15,0)</f>
        <v xml:space="preserve"> Diptera</v>
      </c>
      <c r="S2253" t="str">
        <f>VLOOKUP($B2253,SOCS_box_taxonomy!$B$2:$Z$948,16,0)</f>
        <v xml:space="preserve"> Nematocera</v>
      </c>
      <c r="T2253" t="str">
        <f>VLOOKUP($B2253,SOCS_box_taxonomy!$B$2:$Z$948,17,0)</f>
        <v xml:space="preserve"> Culicoidea</v>
      </c>
      <c r="U2253" t="str">
        <f>VLOOKUP($B2253,SOCS_box_taxonomy!$B$2:$Z$948,18,0)</f>
        <v>Culicidae</v>
      </c>
      <c r="V2253" t="str">
        <f>VLOOKUP($B2253,SOCS_box_taxonomy!$B$2:$Z$948,19,0)</f>
        <v xml:space="preserve"> Culicinae</v>
      </c>
      <c r="W2253" t="str">
        <f>VLOOKUP($B2253,SOCS_box_taxonomy!$B$2:$Z$948,20,0)</f>
        <v xml:space="preserve"> Aedini</v>
      </c>
      <c r="X2253" t="str">
        <f>VLOOKUP($B2253,SOCS_box_taxonomy!$B$2:$Z$948,21,0)</f>
        <v xml:space="preserve"> Aedes</v>
      </c>
      <c r="Y2253" t="str">
        <f>VLOOKUP($B2253,SOCS_box_taxonomy!$B$2:$Z$948,22,0)</f>
        <v xml:space="preserve"> Stegomyia.</v>
      </c>
    </row>
    <row r="2254" spans="1:26">
      <c r="A2254" t="s">
        <v>961</v>
      </c>
      <c r="B2254" t="s">
        <v>2009</v>
      </c>
      <c r="C2254">
        <v>273</v>
      </c>
      <c r="D2254" t="s">
        <v>21</v>
      </c>
      <c r="E2254">
        <v>235</v>
      </c>
      <c r="F2254">
        <v>272</v>
      </c>
      <c r="G2254">
        <v>1016</v>
      </c>
      <c r="H2254" t="s">
        <v>1265</v>
      </c>
      <c r="I2254" t="str">
        <f>VLOOKUP($B2254,SOCS_box_taxonomy!$B$2:$Z$948,6,0)</f>
        <v>Eukaryota</v>
      </c>
      <c r="J2254" t="str">
        <f>VLOOKUP($B2254,SOCS_box_taxonomy!$B$2:$Z$948,7,0)</f>
        <v xml:space="preserve"> Metazoa</v>
      </c>
      <c r="K2254" t="str">
        <f>VLOOKUP($B2254,SOCS_box_taxonomy!$B$2:$Z$948,8,0)</f>
        <v xml:space="preserve"> Ecdysozoa</v>
      </c>
      <c r="L2254" t="str">
        <f>VLOOKUP($B2254,SOCS_box_taxonomy!$B$2:$Z$948,9,0)</f>
        <v xml:space="preserve"> Arthropoda</v>
      </c>
      <c r="M2254" t="str">
        <f>VLOOKUP($B2254,SOCS_box_taxonomy!$B$2:$Z$948,10,0)</f>
        <v xml:space="preserve"> Hexapoda</v>
      </c>
      <c r="N2254" t="str">
        <f>VLOOKUP($B2254,SOCS_box_taxonomy!$B$2:$Z$948,11,0)</f>
        <v xml:space="preserve"> Insecta</v>
      </c>
      <c r="O2254" t="str">
        <f>VLOOKUP($B2254,SOCS_box_taxonomy!$B$2:$Z$948,12,0)</f>
        <v>Pterygota</v>
      </c>
      <c r="P2254" t="str">
        <f>VLOOKUP($B2254,SOCS_box_taxonomy!$B$2:$Z$948,13,0)</f>
        <v xml:space="preserve"> Neoptera</v>
      </c>
      <c r="Q2254" t="str">
        <f>VLOOKUP($B2254,SOCS_box_taxonomy!$B$2:$Z$948,14,0)</f>
        <v xml:space="preserve"> Endopterygota</v>
      </c>
      <c r="R2254" t="str">
        <f>VLOOKUP($B2254,SOCS_box_taxonomy!$B$2:$Z$948,15,0)</f>
        <v xml:space="preserve"> Diptera</v>
      </c>
      <c r="S2254" t="str">
        <f>VLOOKUP($B2254,SOCS_box_taxonomy!$B$2:$Z$948,16,0)</f>
        <v xml:space="preserve"> Nematocera</v>
      </c>
      <c r="T2254" t="str">
        <f>VLOOKUP($B2254,SOCS_box_taxonomy!$B$2:$Z$948,17,0)</f>
        <v xml:space="preserve"> Culicoidea</v>
      </c>
      <c r="U2254" t="str">
        <f>VLOOKUP($B2254,SOCS_box_taxonomy!$B$2:$Z$948,18,0)</f>
        <v>Culicidae</v>
      </c>
      <c r="V2254" t="str">
        <f>VLOOKUP($B2254,SOCS_box_taxonomy!$B$2:$Z$948,19,0)</f>
        <v xml:space="preserve"> Culicinae</v>
      </c>
      <c r="W2254" t="str">
        <f>VLOOKUP($B2254,SOCS_box_taxonomy!$B$2:$Z$948,20,0)</f>
        <v xml:space="preserve"> Aedini</v>
      </c>
      <c r="X2254" t="str">
        <f>VLOOKUP($B2254,SOCS_box_taxonomy!$B$2:$Z$948,21,0)</f>
        <v xml:space="preserve"> Aedes</v>
      </c>
      <c r="Y2254" t="str">
        <f>VLOOKUP($B2254,SOCS_box_taxonomy!$B$2:$Z$948,22,0)</f>
        <v xml:space="preserve"> Stegomyia.</v>
      </c>
      <c r="Z2254">
        <f>$F2254-$E2254+1</f>
        <v>38</v>
      </c>
    </row>
    <row r="2255" spans="1:26">
      <c r="A2255" t="s">
        <v>962</v>
      </c>
      <c r="B2255" t="s">
        <v>2010</v>
      </c>
      <c r="C2255">
        <v>252</v>
      </c>
      <c r="D2255" t="s">
        <v>1277</v>
      </c>
      <c r="E2255">
        <v>9</v>
      </c>
      <c r="F2255">
        <v>77</v>
      </c>
      <c r="G2255">
        <v>458</v>
      </c>
      <c r="H2255" t="s">
        <v>1278</v>
      </c>
      <c r="I2255" t="str">
        <f>VLOOKUP($B2255,SOCS_box_taxonomy!$B$2:$Z$948,6,0)</f>
        <v>Eukaryota</v>
      </c>
      <c r="J2255" t="str">
        <f>VLOOKUP($B2255,SOCS_box_taxonomy!$B$2:$Z$948,7,0)</f>
        <v xml:space="preserve"> Metazoa</v>
      </c>
      <c r="K2255" t="str">
        <f>VLOOKUP($B2255,SOCS_box_taxonomy!$B$2:$Z$948,8,0)</f>
        <v xml:space="preserve"> Ecdysozoa</v>
      </c>
      <c r="L2255" t="str">
        <f>VLOOKUP($B2255,SOCS_box_taxonomy!$B$2:$Z$948,9,0)</f>
        <v xml:space="preserve"> Arthropoda</v>
      </c>
      <c r="M2255" t="str">
        <f>VLOOKUP($B2255,SOCS_box_taxonomy!$B$2:$Z$948,10,0)</f>
        <v xml:space="preserve"> Hexapoda</v>
      </c>
      <c r="N2255" t="str">
        <f>VLOOKUP($B2255,SOCS_box_taxonomy!$B$2:$Z$948,11,0)</f>
        <v xml:space="preserve"> Insecta</v>
      </c>
      <c r="O2255" t="str">
        <f>VLOOKUP($B2255,SOCS_box_taxonomy!$B$2:$Z$948,12,0)</f>
        <v>Pterygota</v>
      </c>
      <c r="P2255" t="str">
        <f>VLOOKUP($B2255,SOCS_box_taxonomy!$B$2:$Z$948,13,0)</f>
        <v xml:space="preserve"> Neoptera</v>
      </c>
      <c r="Q2255" t="str">
        <f>VLOOKUP($B2255,SOCS_box_taxonomy!$B$2:$Z$948,14,0)</f>
        <v xml:space="preserve"> Endopterygota</v>
      </c>
      <c r="R2255" t="str">
        <f>VLOOKUP($B2255,SOCS_box_taxonomy!$B$2:$Z$948,15,0)</f>
        <v xml:space="preserve"> Diptera</v>
      </c>
      <c r="S2255" t="str">
        <f>VLOOKUP($B2255,SOCS_box_taxonomy!$B$2:$Z$948,16,0)</f>
        <v xml:space="preserve"> Nematocera</v>
      </c>
      <c r="T2255" t="str">
        <f>VLOOKUP($B2255,SOCS_box_taxonomy!$B$2:$Z$948,17,0)</f>
        <v xml:space="preserve"> Culicoidea</v>
      </c>
      <c r="U2255" t="str">
        <f>VLOOKUP($B2255,SOCS_box_taxonomy!$B$2:$Z$948,18,0)</f>
        <v>Culicidae</v>
      </c>
      <c r="V2255" t="str">
        <f>VLOOKUP($B2255,SOCS_box_taxonomy!$B$2:$Z$948,19,0)</f>
        <v xml:space="preserve"> Culicinae</v>
      </c>
      <c r="W2255" t="str">
        <f>VLOOKUP($B2255,SOCS_box_taxonomy!$B$2:$Z$948,20,0)</f>
        <v xml:space="preserve"> Aedini</v>
      </c>
      <c r="X2255" t="str">
        <f>VLOOKUP($B2255,SOCS_box_taxonomy!$B$2:$Z$948,21,0)</f>
        <v xml:space="preserve"> Aedes</v>
      </c>
      <c r="Y2255" t="str">
        <f>VLOOKUP($B2255,SOCS_box_taxonomy!$B$2:$Z$948,22,0)</f>
        <v xml:space="preserve"> Stegomyia.</v>
      </c>
    </row>
    <row r="2256" spans="1:26">
      <c r="A2256" t="s">
        <v>962</v>
      </c>
      <c r="B2256" t="s">
        <v>2010</v>
      </c>
      <c r="C2256">
        <v>252</v>
      </c>
      <c r="D2256" t="s">
        <v>21</v>
      </c>
      <c r="E2256">
        <v>214</v>
      </c>
      <c r="F2256">
        <v>251</v>
      </c>
      <c r="G2256">
        <v>1016</v>
      </c>
      <c r="H2256" t="s">
        <v>1265</v>
      </c>
      <c r="I2256" t="str">
        <f>VLOOKUP($B2256,SOCS_box_taxonomy!$B$2:$Z$948,6,0)</f>
        <v>Eukaryota</v>
      </c>
      <c r="J2256" t="str">
        <f>VLOOKUP($B2256,SOCS_box_taxonomy!$B$2:$Z$948,7,0)</f>
        <v xml:space="preserve"> Metazoa</v>
      </c>
      <c r="K2256" t="str">
        <f>VLOOKUP($B2256,SOCS_box_taxonomy!$B$2:$Z$948,8,0)</f>
        <v xml:space="preserve"> Ecdysozoa</v>
      </c>
      <c r="L2256" t="str">
        <f>VLOOKUP($B2256,SOCS_box_taxonomy!$B$2:$Z$948,9,0)</f>
        <v xml:space="preserve"> Arthropoda</v>
      </c>
      <c r="M2256" t="str">
        <f>VLOOKUP($B2256,SOCS_box_taxonomy!$B$2:$Z$948,10,0)</f>
        <v xml:space="preserve"> Hexapoda</v>
      </c>
      <c r="N2256" t="str">
        <f>VLOOKUP($B2256,SOCS_box_taxonomy!$B$2:$Z$948,11,0)</f>
        <v xml:space="preserve"> Insecta</v>
      </c>
      <c r="O2256" t="str">
        <f>VLOOKUP($B2256,SOCS_box_taxonomy!$B$2:$Z$948,12,0)</f>
        <v>Pterygota</v>
      </c>
      <c r="P2256" t="str">
        <f>VLOOKUP($B2256,SOCS_box_taxonomy!$B$2:$Z$948,13,0)</f>
        <v xml:space="preserve"> Neoptera</v>
      </c>
      <c r="Q2256" t="str">
        <f>VLOOKUP($B2256,SOCS_box_taxonomy!$B$2:$Z$948,14,0)</f>
        <v xml:space="preserve"> Endopterygota</v>
      </c>
      <c r="R2256" t="str">
        <f>VLOOKUP($B2256,SOCS_box_taxonomy!$B$2:$Z$948,15,0)</f>
        <v xml:space="preserve"> Diptera</v>
      </c>
      <c r="S2256" t="str">
        <f>VLOOKUP($B2256,SOCS_box_taxonomy!$B$2:$Z$948,16,0)</f>
        <v xml:space="preserve"> Nematocera</v>
      </c>
      <c r="T2256" t="str">
        <f>VLOOKUP($B2256,SOCS_box_taxonomy!$B$2:$Z$948,17,0)</f>
        <v xml:space="preserve"> Culicoidea</v>
      </c>
      <c r="U2256" t="str">
        <f>VLOOKUP($B2256,SOCS_box_taxonomy!$B$2:$Z$948,18,0)</f>
        <v>Culicidae</v>
      </c>
      <c r="V2256" t="str">
        <f>VLOOKUP($B2256,SOCS_box_taxonomy!$B$2:$Z$948,19,0)</f>
        <v xml:space="preserve"> Culicinae</v>
      </c>
      <c r="W2256" t="str">
        <f>VLOOKUP($B2256,SOCS_box_taxonomy!$B$2:$Z$948,20,0)</f>
        <v xml:space="preserve"> Aedini</v>
      </c>
      <c r="X2256" t="str">
        <f>VLOOKUP($B2256,SOCS_box_taxonomy!$B$2:$Z$948,21,0)</f>
        <v xml:space="preserve"> Aedes</v>
      </c>
      <c r="Y2256" t="str">
        <f>VLOOKUP($B2256,SOCS_box_taxonomy!$B$2:$Z$948,22,0)</f>
        <v xml:space="preserve"> Stegomyia.</v>
      </c>
      <c r="Z2256">
        <f>$F2256-$E2256+1</f>
        <v>38</v>
      </c>
    </row>
    <row r="2257" spans="1:26">
      <c r="A2257" t="s">
        <v>963</v>
      </c>
      <c r="B2257" t="s">
        <v>2011</v>
      </c>
      <c r="C2257">
        <v>720</v>
      </c>
      <c r="D2257" t="s">
        <v>1269</v>
      </c>
      <c r="E2257">
        <v>52</v>
      </c>
      <c r="F2257">
        <v>145</v>
      </c>
      <c r="G2257">
        <v>64467</v>
      </c>
      <c r="H2257" t="s">
        <v>1270</v>
      </c>
      <c r="I2257" t="str">
        <f>VLOOKUP($B2257,SOCS_box_taxonomy!$B$2:$Z$948,6,0)</f>
        <v>Eukaryota</v>
      </c>
      <c r="J2257" t="str">
        <f>VLOOKUP($B2257,SOCS_box_taxonomy!$B$2:$Z$948,7,0)</f>
        <v xml:space="preserve"> Metazoa</v>
      </c>
      <c r="K2257" t="str">
        <f>VLOOKUP($B2257,SOCS_box_taxonomy!$B$2:$Z$948,8,0)</f>
        <v xml:space="preserve"> Ecdysozoa</v>
      </c>
      <c r="L2257" t="str">
        <f>VLOOKUP($B2257,SOCS_box_taxonomy!$B$2:$Z$948,9,0)</f>
        <v xml:space="preserve"> Arthropoda</v>
      </c>
      <c r="M2257" t="str">
        <f>VLOOKUP($B2257,SOCS_box_taxonomy!$B$2:$Z$948,10,0)</f>
        <v xml:space="preserve"> Hexapoda</v>
      </c>
      <c r="N2257" t="str">
        <f>VLOOKUP($B2257,SOCS_box_taxonomy!$B$2:$Z$948,11,0)</f>
        <v xml:space="preserve"> Insecta</v>
      </c>
      <c r="O2257" t="str">
        <f>VLOOKUP($B2257,SOCS_box_taxonomy!$B$2:$Z$948,12,0)</f>
        <v>Pterygota</v>
      </c>
      <c r="P2257" t="str">
        <f>VLOOKUP($B2257,SOCS_box_taxonomy!$B$2:$Z$948,13,0)</f>
        <v xml:space="preserve"> Neoptera</v>
      </c>
      <c r="Q2257" t="str">
        <f>VLOOKUP($B2257,SOCS_box_taxonomy!$B$2:$Z$948,14,0)</f>
        <v xml:space="preserve"> Endopterygota</v>
      </c>
      <c r="R2257" t="str">
        <f>VLOOKUP($B2257,SOCS_box_taxonomy!$B$2:$Z$948,15,0)</f>
        <v xml:space="preserve"> Diptera</v>
      </c>
      <c r="S2257" t="str">
        <f>VLOOKUP($B2257,SOCS_box_taxonomy!$B$2:$Z$948,16,0)</f>
        <v xml:space="preserve"> Nematocera</v>
      </c>
      <c r="T2257" t="str">
        <f>VLOOKUP($B2257,SOCS_box_taxonomy!$B$2:$Z$948,17,0)</f>
        <v xml:space="preserve"> Culicoidea</v>
      </c>
      <c r="U2257" t="str">
        <f>VLOOKUP($B2257,SOCS_box_taxonomy!$B$2:$Z$948,18,0)</f>
        <v>Culicidae</v>
      </c>
      <c r="V2257" t="str">
        <f>VLOOKUP($B2257,SOCS_box_taxonomy!$B$2:$Z$948,19,0)</f>
        <v xml:space="preserve"> Culicinae</v>
      </c>
      <c r="W2257" t="str">
        <f>VLOOKUP($B2257,SOCS_box_taxonomy!$B$2:$Z$948,20,0)</f>
        <v xml:space="preserve"> Aedini</v>
      </c>
      <c r="X2257" t="str">
        <f>VLOOKUP($B2257,SOCS_box_taxonomy!$B$2:$Z$948,21,0)</f>
        <v xml:space="preserve"> Aedes</v>
      </c>
      <c r="Y2257" t="str">
        <f>VLOOKUP($B2257,SOCS_box_taxonomy!$B$2:$Z$948,22,0)</f>
        <v xml:space="preserve"> Stegomyia.</v>
      </c>
    </row>
    <row r="2258" spans="1:26">
      <c r="A2258" t="s">
        <v>963</v>
      </c>
      <c r="B2258" t="s">
        <v>2011</v>
      </c>
      <c r="C2258">
        <v>720</v>
      </c>
      <c r="D2258" t="s">
        <v>21</v>
      </c>
      <c r="E2258">
        <v>679</v>
      </c>
      <c r="F2258">
        <v>719</v>
      </c>
      <c r="G2258">
        <v>1016</v>
      </c>
      <c r="H2258" t="s">
        <v>1265</v>
      </c>
      <c r="I2258" t="str">
        <f>VLOOKUP($B2258,SOCS_box_taxonomy!$B$2:$Z$948,6,0)</f>
        <v>Eukaryota</v>
      </c>
      <c r="J2258" t="str">
        <f>VLOOKUP($B2258,SOCS_box_taxonomy!$B$2:$Z$948,7,0)</f>
        <v xml:space="preserve"> Metazoa</v>
      </c>
      <c r="K2258" t="str">
        <f>VLOOKUP($B2258,SOCS_box_taxonomy!$B$2:$Z$948,8,0)</f>
        <v xml:space="preserve"> Ecdysozoa</v>
      </c>
      <c r="L2258" t="str">
        <f>VLOOKUP($B2258,SOCS_box_taxonomy!$B$2:$Z$948,9,0)</f>
        <v xml:space="preserve"> Arthropoda</v>
      </c>
      <c r="M2258" t="str">
        <f>VLOOKUP($B2258,SOCS_box_taxonomy!$B$2:$Z$948,10,0)</f>
        <v xml:space="preserve"> Hexapoda</v>
      </c>
      <c r="N2258" t="str">
        <f>VLOOKUP($B2258,SOCS_box_taxonomy!$B$2:$Z$948,11,0)</f>
        <v xml:space="preserve"> Insecta</v>
      </c>
      <c r="O2258" t="str">
        <f>VLOOKUP($B2258,SOCS_box_taxonomy!$B$2:$Z$948,12,0)</f>
        <v>Pterygota</v>
      </c>
      <c r="P2258" t="str">
        <f>VLOOKUP($B2258,SOCS_box_taxonomy!$B$2:$Z$948,13,0)</f>
        <v xml:space="preserve"> Neoptera</v>
      </c>
      <c r="Q2258" t="str">
        <f>VLOOKUP($B2258,SOCS_box_taxonomy!$B$2:$Z$948,14,0)</f>
        <v xml:space="preserve"> Endopterygota</v>
      </c>
      <c r="R2258" t="str">
        <f>VLOOKUP($B2258,SOCS_box_taxonomy!$B$2:$Z$948,15,0)</f>
        <v xml:space="preserve"> Diptera</v>
      </c>
      <c r="S2258" t="str">
        <f>VLOOKUP($B2258,SOCS_box_taxonomy!$B$2:$Z$948,16,0)</f>
        <v xml:space="preserve"> Nematocera</v>
      </c>
      <c r="T2258" t="str">
        <f>VLOOKUP($B2258,SOCS_box_taxonomy!$B$2:$Z$948,17,0)</f>
        <v xml:space="preserve"> Culicoidea</v>
      </c>
      <c r="U2258" t="str">
        <f>VLOOKUP($B2258,SOCS_box_taxonomy!$B$2:$Z$948,18,0)</f>
        <v>Culicidae</v>
      </c>
      <c r="V2258" t="str">
        <f>VLOOKUP($B2258,SOCS_box_taxonomy!$B$2:$Z$948,19,0)</f>
        <v xml:space="preserve"> Culicinae</v>
      </c>
      <c r="W2258" t="str">
        <f>VLOOKUP($B2258,SOCS_box_taxonomy!$B$2:$Z$948,20,0)</f>
        <v xml:space="preserve"> Aedini</v>
      </c>
      <c r="X2258" t="str">
        <f>VLOOKUP($B2258,SOCS_box_taxonomy!$B$2:$Z$948,21,0)</f>
        <v xml:space="preserve"> Aedes</v>
      </c>
      <c r="Y2258" t="str">
        <f>VLOOKUP($B2258,SOCS_box_taxonomy!$B$2:$Z$948,22,0)</f>
        <v xml:space="preserve"> Stegomyia.</v>
      </c>
      <c r="Z2258">
        <f>$F2258-$E2258+1</f>
        <v>41</v>
      </c>
    </row>
    <row r="2259" spans="1:26">
      <c r="A2259" t="s">
        <v>964</v>
      </c>
      <c r="B2259" t="s">
        <v>2012</v>
      </c>
      <c r="C2259">
        <v>355</v>
      </c>
      <c r="D2259" t="s">
        <v>21</v>
      </c>
      <c r="E2259">
        <v>312</v>
      </c>
      <c r="F2259">
        <v>352</v>
      </c>
      <c r="G2259">
        <v>1016</v>
      </c>
      <c r="H2259" t="s">
        <v>1265</v>
      </c>
      <c r="I2259" t="str">
        <f>VLOOKUP($B2259,SOCS_box_taxonomy!$B$2:$Z$948,6,0)</f>
        <v>Eukaryota</v>
      </c>
      <c r="J2259" t="str">
        <f>VLOOKUP($B2259,SOCS_box_taxonomy!$B$2:$Z$948,7,0)</f>
        <v xml:space="preserve"> Metazoa</v>
      </c>
      <c r="K2259" t="str">
        <f>VLOOKUP($B2259,SOCS_box_taxonomy!$B$2:$Z$948,8,0)</f>
        <v xml:space="preserve"> Ecdysozoa</v>
      </c>
      <c r="L2259" t="str">
        <f>VLOOKUP($B2259,SOCS_box_taxonomy!$B$2:$Z$948,9,0)</f>
        <v xml:space="preserve"> Arthropoda</v>
      </c>
      <c r="M2259" t="str">
        <f>VLOOKUP($B2259,SOCS_box_taxonomy!$B$2:$Z$948,10,0)</f>
        <v xml:space="preserve"> Hexapoda</v>
      </c>
      <c r="N2259" t="str">
        <f>VLOOKUP($B2259,SOCS_box_taxonomy!$B$2:$Z$948,11,0)</f>
        <v xml:space="preserve"> Insecta</v>
      </c>
      <c r="O2259" t="str">
        <f>VLOOKUP($B2259,SOCS_box_taxonomy!$B$2:$Z$948,12,0)</f>
        <v>Pterygota</v>
      </c>
      <c r="P2259" t="str">
        <f>VLOOKUP($B2259,SOCS_box_taxonomy!$B$2:$Z$948,13,0)</f>
        <v xml:space="preserve"> Neoptera</v>
      </c>
      <c r="Q2259" t="str">
        <f>VLOOKUP($B2259,SOCS_box_taxonomy!$B$2:$Z$948,14,0)</f>
        <v xml:space="preserve"> Endopterygota</v>
      </c>
      <c r="R2259" t="str">
        <f>VLOOKUP($B2259,SOCS_box_taxonomy!$B$2:$Z$948,15,0)</f>
        <v xml:space="preserve"> Diptera</v>
      </c>
      <c r="S2259" t="str">
        <f>VLOOKUP($B2259,SOCS_box_taxonomy!$B$2:$Z$948,16,0)</f>
        <v xml:space="preserve"> Nematocera</v>
      </c>
      <c r="T2259" t="str">
        <f>VLOOKUP($B2259,SOCS_box_taxonomy!$B$2:$Z$948,17,0)</f>
        <v xml:space="preserve"> Culicoidea</v>
      </c>
      <c r="U2259" t="str">
        <f>VLOOKUP($B2259,SOCS_box_taxonomy!$B$2:$Z$948,18,0)</f>
        <v>Culicidae</v>
      </c>
      <c r="V2259" t="str">
        <f>VLOOKUP($B2259,SOCS_box_taxonomy!$B$2:$Z$948,19,0)</f>
        <v xml:space="preserve"> Culicinae</v>
      </c>
      <c r="W2259" t="str">
        <f>VLOOKUP($B2259,SOCS_box_taxonomy!$B$2:$Z$948,20,0)</f>
        <v xml:space="preserve"> Aedini</v>
      </c>
      <c r="X2259" t="str">
        <f>VLOOKUP($B2259,SOCS_box_taxonomy!$B$2:$Z$948,21,0)</f>
        <v xml:space="preserve"> Aedes</v>
      </c>
      <c r="Y2259" t="str">
        <f>VLOOKUP($B2259,SOCS_box_taxonomy!$B$2:$Z$948,22,0)</f>
        <v xml:space="preserve"> Stegomyia.</v>
      </c>
      <c r="Z2259">
        <f>$F2259-$E2259+1</f>
        <v>41</v>
      </c>
    </row>
    <row r="2260" spans="1:26">
      <c r="A2260" t="s">
        <v>964</v>
      </c>
      <c r="B2260" t="s">
        <v>2012</v>
      </c>
      <c r="C2260">
        <v>355</v>
      </c>
      <c r="D2260" t="s">
        <v>62</v>
      </c>
      <c r="E2260">
        <v>173</v>
      </c>
      <c r="F2260">
        <v>307</v>
      </c>
      <c r="G2260">
        <v>3584</v>
      </c>
      <c r="H2260" t="s">
        <v>1275</v>
      </c>
      <c r="I2260" t="str">
        <f>VLOOKUP($B2260,SOCS_box_taxonomy!$B$2:$Z$948,6,0)</f>
        <v>Eukaryota</v>
      </c>
      <c r="J2260" t="str">
        <f>VLOOKUP($B2260,SOCS_box_taxonomy!$B$2:$Z$948,7,0)</f>
        <v xml:space="preserve"> Metazoa</v>
      </c>
      <c r="K2260" t="str">
        <f>VLOOKUP($B2260,SOCS_box_taxonomy!$B$2:$Z$948,8,0)</f>
        <v xml:space="preserve"> Ecdysozoa</v>
      </c>
      <c r="L2260" t="str">
        <f>VLOOKUP($B2260,SOCS_box_taxonomy!$B$2:$Z$948,9,0)</f>
        <v xml:space="preserve"> Arthropoda</v>
      </c>
      <c r="M2260" t="str">
        <f>VLOOKUP($B2260,SOCS_box_taxonomy!$B$2:$Z$948,10,0)</f>
        <v xml:space="preserve"> Hexapoda</v>
      </c>
      <c r="N2260" t="str">
        <f>VLOOKUP($B2260,SOCS_box_taxonomy!$B$2:$Z$948,11,0)</f>
        <v xml:space="preserve"> Insecta</v>
      </c>
      <c r="O2260" t="str">
        <f>VLOOKUP($B2260,SOCS_box_taxonomy!$B$2:$Z$948,12,0)</f>
        <v>Pterygota</v>
      </c>
      <c r="P2260" t="str">
        <f>VLOOKUP($B2260,SOCS_box_taxonomy!$B$2:$Z$948,13,0)</f>
        <v xml:space="preserve"> Neoptera</v>
      </c>
      <c r="Q2260" t="str">
        <f>VLOOKUP($B2260,SOCS_box_taxonomy!$B$2:$Z$948,14,0)</f>
        <v xml:space="preserve"> Endopterygota</v>
      </c>
      <c r="R2260" t="str">
        <f>VLOOKUP($B2260,SOCS_box_taxonomy!$B$2:$Z$948,15,0)</f>
        <v xml:space="preserve"> Diptera</v>
      </c>
      <c r="S2260" t="str">
        <f>VLOOKUP($B2260,SOCS_box_taxonomy!$B$2:$Z$948,16,0)</f>
        <v xml:space="preserve"> Nematocera</v>
      </c>
      <c r="T2260" t="str">
        <f>VLOOKUP($B2260,SOCS_box_taxonomy!$B$2:$Z$948,17,0)</f>
        <v xml:space="preserve"> Culicoidea</v>
      </c>
      <c r="U2260" t="str">
        <f>VLOOKUP($B2260,SOCS_box_taxonomy!$B$2:$Z$948,18,0)</f>
        <v>Culicidae</v>
      </c>
      <c r="V2260" t="str">
        <f>VLOOKUP($B2260,SOCS_box_taxonomy!$B$2:$Z$948,19,0)</f>
        <v xml:space="preserve"> Culicinae</v>
      </c>
      <c r="W2260" t="str">
        <f>VLOOKUP($B2260,SOCS_box_taxonomy!$B$2:$Z$948,20,0)</f>
        <v xml:space="preserve"> Aedini</v>
      </c>
      <c r="X2260" t="str">
        <f>VLOOKUP($B2260,SOCS_box_taxonomy!$B$2:$Z$948,21,0)</f>
        <v xml:space="preserve"> Aedes</v>
      </c>
      <c r="Y2260" t="str">
        <f>VLOOKUP($B2260,SOCS_box_taxonomy!$B$2:$Z$948,22,0)</f>
        <v xml:space="preserve"> Stegomyia.</v>
      </c>
    </row>
    <row r="2261" spans="1:26">
      <c r="A2261" t="s">
        <v>965</v>
      </c>
      <c r="B2261" t="s">
        <v>2013</v>
      </c>
      <c r="C2261">
        <v>278</v>
      </c>
      <c r="D2261" t="s">
        <v>81</v>
      </c>
      <c r="E2261">
        <v>10</v>
      </c>
      <c r="F2261">
        <v>169</v>
      </c>
      <c r="G2261">
        <v>13525</v>
      </c>
      <c r="H2261" t="s">
        <v>1281</v>
      </c>
      <c r="I2261" t="str">
        <f>VLOOKUP($B2261,SOCS_box_taxonomy!$B$2:$Z$948,6,0)</f>
        <v>Eukaryota</v>
      </c>
      <c r="J2261" t="str">
        <f>VLOOKUP($B2261,SOCS_box_taxonomy!$B$2:$Z$948,7,0)</f>
        <v xml:space="preserve"> Metazoa</v>
      </c>
      <c r="K2261" t="str">
        <f>VLOOKUP($B2261,SOCS_box_taxonomy!$B$2:$Z$948,8,0)</f>
        <v xml:space="preserve"> Ecdysozoa</v>
      </c>
      <c r="L2261" t="str">
        <f>VLOOKUP($B2261,SOCS_box_taxonomy!$B$2:$Z$948,9,0)</f>
        <v xml:space="preserve"> Arthropoda</v>
      </c>
      <c r="M2261" t="str">
        <f>VLOOKUP($B2261,SOCS_box_taxonomy!$B$2:$Z$948,10,0)</f>
        <v xml:space="preserve"> Hexapoda</v>
      </c>
      <c r="N2261" t="str">
        <f>VLOOKUP($B2261,SOCS_box_taxonomy!$B$2:$Z$948,11,0)</f>
        <v xml:space="preserve"> Insecta</v>
      </c>
      <c r="O2261" t="str">
        <f>VLOOKUP($B2261,SOCS_box_taxonomy!$B$2:$Z$948,12,0)</f>
        <v>Pterygota</v>
      </c>
      <c r="P2261" t="str">
        <f>VLOOKUP($B2261,SOCS_box_taxonomy!$B$2:$Z$948,13,0)</f>
        <v xml:space="preserve"> Neoptera</v>
      </c>
      <c r="Q2261" t="str">
        <f>VLOOKUP($B2261,SOCS_box_taxonomy!$B$2:$Z$948,14,0)</f>
        <v xml:space="preserve"> Endopterygota</v>
      </c>
      <c r="R2261" t="str">
        <f>VLOOKUP($B2261,SOCS_box_taxonomy!$B$2:$Z$948,15,0)</f>
        <v xml:space="preserve"> Diptera</v>
      </c>
      <c r="S2261" t="str">
        <f>VLOOKUP($B2261,SOCS_box_taxonomy!$B$2:$Z$948,16,0)</f>
        <v xml:space="preserve"> Nematocera</v>
      </c>
      <c r="T2261" t="str">
        <f>VLOOKUP($B2261,SOCS_box_taxonomy!$B$2:$Z$948,17,0)</f>
        <v xml:space="preserve"> Culicoidea</v>
      </c>
      <c r="U2261" t="str">
        <f>VLOOKUP($B2261,SOCS_box_taxonomy!$B$2:$Z$948,18,0)</f>
        <v>Culicidae</v>
      </c>
      <c r="V2261" t="str">
        <f>VLOOKUP($B2261,SOCS_box_taxonomy!$B$2:$Z$948,19,0)</f>
        <v xml:space="preserve"> Culicinae</v>
      </c>
      <c r="W2261" t="str">
        <f>VLOOKUP($B2261,SOCS_box_taxonomy!$B$2:$Z$948,20,0)</f>
        <v xml:space="preserve"> Aedini</v>
      </c>
      <c r="X2261" t="str">
        <f>VLOOKUP($B2261,SOCS_box_taxonomy!$B$2:$Z$948,21,0)</f>
        <v xml:space="preserve"> Aedes</v>
      </c>
      <c r="Y2261" t="str">
        <f>VLOOKUP($B2261,SOCS_box_taxonomy!$B$2:$Z$948,22,0)</f>
        <v xml:space="preserve"> Stegomyia.</v>
      </c>
    </row>
    <row r="2262" spans="1:26">
      <c r="A2262" t="s">
        <v>965</v>
      </c>
      <c r="B2262" t="s">
        <v>2013</v>
      </c>
      <c r="C2262">
        <v>278</v>
      </c>
      <c r="D2262" t="s">
        <v>21</v>
      </c>
      <c r="E2262">
        <v>182</v>
      </c>
      <c r="F2262">
        <v>219</v>
      </c>
      <c r="G2262">
        <v>1016</v>
      </c>
      <c r="H2262" t="s">
        <v>1265</v>
      </c>
      <c r="I2262" t="str">
        <f>VLOOKUP($B2262,SOCS_box_taxonomy!$B$2:$Z$948,6,0)</f>
        <v>Eukaryota</v>
      </c>
      <c r="J2262" t="str">
        <f>VLOOKUP($B2262,SOCS_box_taxonomy!$B$2:$Z$948,7,0)</f>
        <v xml:space="preserve"> Metazoa</v>
      </c>
      <c r="K2262" t="str">
        <f>VLOOKUP($B2262,SOCS_box_taxonomy!$B$2:$Z$948,8,0)</f>
        <v xml:space="preserve"> Ecdysozoa</v>
      </c>
      <c r="L2262" t="str">
        <f>VLOOKUP($B2262,SOCS_box_taxonomy!$B$2:$Z$948,9,0)</f>
        <v xml:space="preserve"> Arthropoda</v>
      </c>
      <c r="M2262" t="str">
        <f>VLOOKUP($B2262,SOCS_box_taxonomy!$B$2:$Z$948,10,0)</f>
        <v xml:space="preserve"> Hexapoda</v>
      </c>
      <c r="N2262" t="str">
        <f>VLOOKUP($B2262,SOCS_box_taxonomy!$B$2:$Z$948,11,0)</f>
        <v xml:space="preserve"> Insecta</v>
      </c>
      <c r="O2262" t="str">
        <f>VLOOKUP($B2262,SOCS_box_taxonomy!$B$2:$Z$948,12,0)</f>
        <v>Pterygota</v>
      </c>
      <c r="P2262" t="str">
        <f>VLOOKUP($B2262,SOCS_box_taxonomy!$B$2:$Z$948,13,0)</f>
        <v xml:space="preserve"> Neoptera</v>
      </c>
      <c r="Q2262" t="str">
        <f>VLOOKUP($B2262,SOCS_box_taxonomy!$B$2:$Z$948,14,0)</f>
        <v xml:space="preserve"> Endopterygota</v>
      </c>
      <c r="R2262" t="str">
        <f>VLOOKUP($B2262,SOCS_box_taxonomy!$B$2:$Z$948,15,0)</f>
        <v xml:space="preserve"> Diptera</v>
      </c>
      <c r="S2262" t="str">
        <f>VLOOKUP($B2262,SOCS_box_taxonomy!$B$2:$Z$948,16,0)</f>
        <v xml:space="preserve"> Nematocera</v>
      </c>
      <c r="T2262" t="str">
        <f>VLOOKUP($B2262,SOCS_box_taxonomy!$B$2:$Z$948,17,0)</f>
        <v xml:space="preserve"> Culicoidea</v>
      </c>
      <c r="U2262" t="str">
        <f>VLOOKUP($B2262,SOCS_box_taxonomy!$B$2:$Z$948,18,0)</f>
        <v>Culicidae</v>
      </c>
      <c r="V2262" t="str">
        <f>VLOOKUP($B2262,SOCS_box_taxonomy!$B$2:$Z$948,19,0)</f>
        <v xml:space="preserve"> Culicinae</v>
      </c>
      <c r="W2262" t="str">
        <f>VLOOKUP($B2262,SOCS_box_taxonomy!$B$2:$Z$948,20,0)</f>
        <v xml:space="preserve"> Aedini</v>
      </c>
      <c r="X2262" t="str">
        <f>VLOOKUP($B2262,SOCS_box_taxonomy!$B$2:$Z$948,21,0)</f>
        <v xml:space="preserve"> Aedes</v>
      </c>
      <c r="Y2262" t="str">
        <f>VLOOKUP($B2262,SOCS_box_taxonomy!$B$2:$Z$948,22,0)</f>
        <v xml:space="preserve"> Stegomyia.</v>
      </c>
      <c r="Z2262">
        <f>$F2262-$E2262+1</f>
        <v>38</v>
      </c>
    </row>
    <row r="2263" spans="1:26">
      <c r="A2263" t="s">
        <v>966</v>
      </c>
      <c r="B2263" t="s">
        <v>2014</v>
      </c>
      <c r="C2263">
        <v>186</v>
      </c>
      <c r="D2263" t="s">
        <v>1286</v>
      </c>
      <c r="E2263">
        <v>15</v>
      </c>
      <c r="F2263">
        <v>90</v>
      </c>
      <c r="G2263">
        <v>4403</v>
      </c>
      <c r="H2263" t="s">
        <v>1287</v>
      </c>
      <c r="I2263" t="str">
        <f>VLOOKUP($B2263,SOCS_box_taxonomy!$B$2:$Z$948,6,0)</f>
        <v>Eukaryota</v>
      </c>
      <c r="J2263" t="str">
        <f>VLOOKUP($B2263,SOCS_box_taxonomy!$B$2:$Z$948,7,0)</f>
        <v xml:space="preserve"> Metazoa</v>
      </c>
      <c r="K2263" t="str">
        <f>VLOOKUP($B2263,SOCS_box_taxonomy!$B$2:$Z$948,8,0)</f>
        <v xml:space="preserve"> Ecdysozoa</v>
      </c>
      <c r="L2263" t="str">
        <f>VLOOKUP($B2263,SOCS_box_taxonomy!$B$2:$Z$948,9,0)</f>
        <v xml:space="preserve"> Arthropoda</v>
      </c>
      <c r="M2263" t="str">
        <f>VLOOKUP($B2263,SOCS_box_taxonomy!$B$2:$Z$948,10,0)</f>
        <v xml:space="preserve"> Hexapoda</v>
      </c>
      <c r="N2263" t="str">
        <f>VLOOKUP($B2263,SOCS_box_taxonomy!$B$2:$Z$948,11,0)</f>
        <v xml:space="preserve"> Insecta</v>
      </c>
      <c r="O2263" t="str">
        <f>VLOOKUP($B2263,SOCS_box_taxonomy!$B$2:$Z$948,12,0)</f>
        <v>Pterygota</v>
      </c>
      <c r="P2263" t="str">
        <f>VLOOKUP($B2263,SOCS_box_taxonomy!$B$2:$Z$948,13,0)</f>
        <v xml:space="preserve"> Neoptera</v>
      </c>
      <c r="Q2263" t="str">
        <f>VLOOKUP($B2263,SOCS_box_taxonomy!$B$2:$Z$948,14,0)</f>
        <v xml:space="preserve"> Endopterygota</v>
      </c>
      <c r="R2263" t="str">
        <f>VLOOKUP($B2263,SOCS_box_taxonomy!$B$2:$Z$948,15,0)</f>
        <v xml:space="preserve"> Diptera</v>
      </c>
      <c r="S2263" t="str">
        <f>VLOOKUP($B2263,SOCS_box_taxonomy!$B$2:$Z$948,16,0)</f>
        <v xml:space="preserve"> Nematocera</v>
      </c>
      <c r="T2263" t="str">
        <f>VLOOKUP($B2263,SOCS_box_taxonomy!$B$2:$Z$948,17,0)</f>
        <v xml:space="preserve"> Culicoidea</v>
      </c>
      <c r="U2263" t="str">
        <f>VLOOKUP($B2263,SOCS_box_taxonomy!$B$2:$Z$948,18,0)</f>
        <v>Culicidae</v>
      </c>
      <c r="V2263" t="str">
        <f>VLOOKUP($B2263,SOCS_box_taxonomy!$B$2:$Z$948,19,0)</f>
        <v xml:space="preserve"> Culicinae</v>
      </c>
      <c r="W2263" t="str">
        <f>VLOOKUP($B2263,SOCS_box_taxonomy!$B$2:$Z$948,20,0)</f>
        <v xml:space="preserve"> Aedini</v>
      </c>
      <c r="X2263" t="str">
        <f>VLOOKUP($B2263,SOCS_box_taxonomy!$B$2:$Z$948,21,0)</f>
        <v xml:space="preserve"> Aedes</v>
      </c>
      <c r="Y2263" t="str">
        <f>VLOOKUP($B2263,SOCS_box_taxonomy!$B$2:$Z$948,22,0)</f>
        <v xml:space="preserve"> Stegomyia.</v>
      </c>
    </row>
    <row r="2264" spans="1:26">
      <c r="A2264" t="s">
        <v>966</v>
      </c>
      <c r="B2264" t="s">
        <v>2014</v>
      </c>
      <c r="C2264">
        <v>186</v>
      </c>
      <c r="D2264" t="s">
        <v>21</v>
      </c>
      <c r="E2264">
        <v>127</v>
      </c>
      <c r="F2264">
        <v>164</v>
      </c>
      <c r="G2264">
        <v>1016</v>
      </c>
      <c r="H2264" t="s">
        <v>1265</v>
      </c>
      <c r="I2264" t="str">
        <f>VLOOKUP($B2264,SOCS_box_taxonomy!$B$2:$Z$948,6,0)</f>
        <v>Eukaryota</v>
      </c>
      <c r="J2264" t="str">
        <f>VLOOKUP($B2264,SOCS_box_taxonomy!$B$2:$Z$948,7,0)</f>
        <v xml:space="preserve"> Metazoa</v>
      </c>
      <c r="K2264" t="str">
        <f>VLOOKUP($B2264,SOCS_box_taxonomy!$B$2:$Z$948,8,0)</f>
        <v xml:space="preserve"> Ecdysozoa</v>
      </c>
      <c r="L2264" t="str">
        <f>VLOOKUP($B2264,SOCS_box_taxonomy!$B$2:$Z$948,9,0)</f>
        <v xml:space="preserve"> Arthropoda</v>
      </c>
      <c r="M2264" t="str">
        <f>VLOOKUP($B2264,SOCS_box_taxonomy!$B$2:$Z$948,10,0)</f>
        <v xml:space="preserve"> Hexapoda</v>
      </c>
      <c r="N2264" t="str">
        <f>VLOOKUP($B2264,SOCS_box_taxonomy!$B$2:$Z$948,11,0)</f>
        <v xml:space="preserve"> Insecta</v>
      </c>
      <c r="O2264" t="str">
        <f>VLOOKUP($B2264,SOCS_box_taxonomy!$B$2:$Z$948,12,0)</f>
        <v>Pterygota</v>
      </c>
      <c r="P2264" t="str">
        <f>VLOOKUP($B2264,SOCS_box_taxonomy!$B$2:$Z$948,13,0)</f>
        <v xml:space="preserve"> Neoptera</v>
      </c>
      <c r="Q2264" t="str">
        <f>VLOOKUP($B2264,SOCS_box_taxonomy!$B$2:$Z$948,14,0)</f>
        <v xml:space="preserve"> Endopterygota</v>
      </c>
      <c r="R2264" t="str">
        <f>VLOOKUP($B2264,SOCS_box_taxonomy!$B$2:$Z$948,15,0)</f>
        <v xml:space="preserve"> Diptera</v>
      </c>
      <c r="S2264" t="str">
        <f>VLOOKUP($B2264,SOCS_box_taxonomy!$B$2:$Z$948,16,0)</f>
        <v xml:space="preserve"> Nematocera</v>
      </c>
      <c r="T2264" t="str">
        <f>VLOOKUP($B2264,SOCS_box_taxonomy!$B$2:$Z$948,17,0)</f>
        <v xml:space="preserve"> Culicoidea</v>
      </c>
      <c r="U2264" t="str">
        <f>VLOOKUP($B2264,SOCS_box_taxonomy!$B$2:$Z$948,18,0)</f>
        <v>Culicidae</v>
      </c>
      <c r="V2264" t="str">
        <f>VLOOKUP($B2264,SOCS_box_taxonomy!$B$2:$Z$948,19,0)</f>
        <v xml:space="preserve"> Culicinae</v>
      </c>
      <c r="W2264" t="str">
        <f>VLOOKUP($B2264,SOCS_box_taxonomy!$B$2:$Z$948,20,0)</f>
        <v xml:space="preserve"> Aedini</v>
      </c>
      <c r="X2264" t="str">
        <f>VLOOKUP($B2264,SOCS_box_taxonomy!$B$2:$Z$948,21,0)</f>
        <v xml:space="preserve"> Aedes</v>
      </c>
      <c r="Y2264" t="str">
        <f>VLOOKUP($B2264,SOCS_box_taxonomy!$B$2:$Z$948,22,0)</f>
        <v xml:space="preserve"> Stegomyia.</v>
      </c>
      <c r="Z2264">
        <f>$F2264-$E2264+1</f>
        <v>38</v>
      </c>
    </row>
    <row r="2265" spans="1:26">
      <c r="A2265" t="s">
        <v>967</v>
      </c>
      <c r="B2265" t="s">
        <v>2015</v>
      </c>
      <c r="C2265">
        <v>399</v>
      </c>
      <c r="D2265" t="s">
        <v>1286</v>
      </c>
      <c r="E2265">
        <v>228</v>
      </c>
      <c r="F2265">
        <v>302</v>
      </c>
      <c r="G2265">
        <v>4403</v>
      </c>
      <c r="H2265" t="s">
        <v>1287</v>
      </c>
      <c r="I2265" t="str">
        <f>VLOOKUP($B2265,SOCS_box_taxonomy!$B$2:$Z$948,6,0)</f>
        <v>Eukaryota</v>
      </c>
      <c r="J2265" t="str">
        <f>VLOOKUP($B2265,SOCS_box_taxonomy!$B$2:$Z$948,7,0)</f>
        <v xml:space="preserve"> Metazoa</v>
      </c>
      <c r="K2265" t="str">
        <f>VLOOKUP($B2265,SOCS_box_taxonomy!$B$2:$Z$948,8,0)</f>
        <v xml:space="preserve"> Ecdysozoa</v>
      </c>
      <c r="L2265" t="str">
        <f>VLOOKUP($B2265,SOCS_box_taxonomy!$B$2:$Z$948,9,0)</f>
        <v xml:space="preserve"> Arthropoda</v>
      </c>
      <c r="M2265" t="str">
        <f>VLOOKUP($B2265,SOCS_box_taxonomy!$B$2:$Z$948,10,0)</f>
        <v xml:space="preserve"> Hexapoda</v>
      </c>
      <c r="N2265" t="str">
        <f>VLOOKUP($B2265,SOCS_box_taxonomy!$B$2:$Z$948,11,0)</f>
        <v xml:space="preserve"> Insecta</v>
      </c>
      <c r="O2265" t="str">
        <f>VLOOKUP($B2265,SOCS_box_taxonomy!$B$2:$Z$948,12,0)</f>
        <v>Pterygota</v>
      </c>
      <c r="P2265" t="str">
        <f>VLOOKUP($B2265,SOCS_box_taxonomy!$B$2:$Z$948,13,0)</f>
        <v xml:space="preserve"> Neoptera</v>
      </c>
      <c r="Q2265" t="str">
        <f>VLOOKUP($B2265,SOCS_box_taxonomy!$B$2:$Z$948,14,0)</f>
        <v xml:space="preserve"> Endopterygota</v>
      </c>
      <c r="R2265" t="str">
        <f>VLOOKUP($B2265,SOCS_box_taxonomy!$B$2:$Z$948,15,0)</f>
        <v xml:space="preserve"> Diptera</v>
      </c>
      <c r="S2265" t="str">
        <f>VLOOKUP($B2265,SOCS_box_taxonomy!$B$2:$Z$948,16,0)</f>
        <v xml:space="preserve"> Nematocera</v>
      </c>
      <c r="T2265" t="str">
        <f>VLOOKUP($B2265,SOCS_box_taxonomy!$B$2:$Z$948,17,0)</f>
        <v xml:space="preserve"> Culicoidea</v>
      </c>
      <c r="U2265" t="str">
        <f>VLOOKUP($B2265,SOCS_box_taxonomy!$B$2:$Z$948,18,0)</f>
        <v>Culicidae</v>
      </c>
      <c r="V2265" t="str">
        <f>VLOOKUP($B2265,SOCS_box_taxonomy!$B$2:$Z$948,19,0)</f>
        <v xml:space="preserve"> Culicinae</v>
      </c>
      <c r="W2265" t="str">
        <f>VLOOKUP($B2265,SOCS_box_taxonomy!$B$2:$Z$948,20,0)</f>
        <v xml:space="preserve"> Aedini</v>
      </c>
      <c r="X2265" t="str">
        <f>VLOOKUP($B2265,SOCS_box_taxonomy!$B$2:$Z$948,21,0)</f>
        <v xml:space="preserve"> Aedes</v>
      </c>
      <c r="Y2265" t="str">
        <f>VLOOKUP($B2265,SOCS_box_taxonomy!$B$2:$Z$948,22,0)</f>
        <v xml:space="preserve"> Stegomyia.</v>
      </c>
    </row>
    <row r="2266" spans="1:26">
      <c r="A2266" t="s">
        <v>967</v>
      </c>
      <c r="B2266" t="s">
        <v>2015</v>
      </c>
      <c r="C2266">
        <v>399</v>
      </c>
      <c r="D2266" t="s">
        <v>21</v>
      </c>
      <c r="E2266">
        <v>340</v>
      </c>
      <c r="F2266">
        <v>377</v>
      </c>
      <c r="G2266">
        <v>1016</v>
      </c>
      <c r="H2266" t="s">
        <v>1265</v>
      </c>
      <c r="I2266" t="str">
        <f>VLOOKUP($B2266,SOCS_box_taxonomy!$B$2:$Z$948,6,0)</f>
        <v>Eukaryota</v>
      </c>
      <c r="J2266" t="str">
        <f>VLOOKUP($B2266,SOCS_box_taxonomy!$B$2:$Z$948,7,0)</f>
        <v xml:space="preserve"> Metazoa</v>
      </c>
      <c r="K2266" t="str">
        <f>VLOOKUP($B2266,SOCS_box_taxonomy!$B$2:$Z$948,8,0)</f>
        <v xml:space="preserve"> Ecdysozoa</v>
      </c>
      <c r="L2266" t="str">
        <f>VLOOKUP($B2266,SOCS_box_taxonomy!$B$2:$Z$948,9,0)</f>
        <v xml:space="preserve"> Arthropoda</v>
      </c>
      <c r="M2266" t="str">
        <f>VLOOKUP($B2266,SOCS_box_taxonomy!$B$2:$Z$948,10,0)</f>
        <v xml:space="preserve"> Hexapoda</v>
      </c>
      <c r="N2266" t="str">
        <f>VLOOKUP($B2266,SOCS_box_taxonomy!$B$2:$Z$948,11,0)</f>
        <v xml:space="preserve"> Insecta</v>
      </c>
      <c r="O2266" t="str">
        <f>VLOOKUP($B2266,SOCS_box_taxonomy!$B$2:$Z$948,12,0)</f>
        <v>Pterygota</v>
      </c>
      <c r="P2266" t="str">
        <f>VLOOKUP($B2266,SOCS_box_taxonomy!$B$2:$Z$948,13,0)</f>
        <v xml:space="preserve"> Neoptera</v>
      </c>
      <c r="Q2266" t="str">
        <f>VLOOKUP($B2266,SOCS_box_taxonomy!$B$2:$Z$948,14,0)</f>
        <v xml:space="preserve"> Endopterygota</v>
      </c>
      <c r="R2266" t="str">
        <f>VLOOKUP($B2266,SOCS_box_taxonomy!$B$2:$Z$948,15,0)</f>
        <v xml:space="preserve"> Diptera</v>
      </c>
      <c r="S2266" t="str">
        <f>VLOOKUP($B2266,SOCS_box_taxonomy!$B$2:$Z$948,16,0)</f>
        <v xml:space="preserve"> Nematocera</v>
      </c>
      <c r="T2266" t="str">
        <f>VLOOKUP($B2266,SOCS_box_taxonomy!$B$2:$Z$948,17,0)</f>
        <v xml:space="preserve"> Culicoidea</v>
      </c>
      <c r="U2266" t="str">
        <f>VLOOKUP($B2266,SOCS_box_taxonomy!$B$2:$Z$948,18,0)</f>
        <v>Culicidae</v>
      </c>
      <c r="V2266" t="str">
        <f>VLOOKUP($B2266,SOCS_box_taxonomy!$B$2:$Z$948,19,0)</f>
        <v xml:space="preserve"> Culicinae</v>
      </c>
      <c r="W2266" t="str">
        <f>VLOOKUP($B2266,SOCS_box_taxonomy!$B$2:$Z$948,20,0)</f>
        <v xml:space="preserve"> Aedini</v>
      </c>
      <c r="X2266" t="str">
        <f>VLOOKUP($B2266,SOCS_box_taxonomy!$B$2:$Z$948,21,0)</f>
        <v xml:space="preserve"> Aedes</v>
      </c>
      <c r="Y2266" t="str">
        <f>VLOOKUP($B2266,SOCS_box_taxonomy!$B$2:$Z$948,22,0)</f>
        <v xml:space="preserve"> Stegomyia.</v>
      </c>
      <c r="Z2266">
        <f>$F2266-$E2266+1</f>
        <v>38</v>
      </c>
    </row>
    <row r="2267" spans="1:26">
      <c r="A2267" t="s">
        <v>967</v>
      </c>
      <c r="B2267" t="s">
        <v>2015</v>
      </c>
      <c r="C2267">
        <v>399</v>
      </c>
      <c r="D2267" t="s">
        <v>1496</v>
      </c>
      <c r="E2267">
        <v>1</v>
      </c>
      <c r="F2267">
        <v>169</v>
      </c>
      <c r="G2267">
        <v>2</v>
      </c>
      <c r="I2267" t="str">
        <f>VLOOKUP($B2267,SOCS_box_taxonomy!$B$2:$Z$948,6,0)</f>
        <v>Eukaryota</v>
      </c>
      <c r="J2267" t="str">
        <f>VLOOKUP($B2267,SOCS_box_taxonomy!$B$2:$Z$948,7,0)</f>
        <v xml:space="preserve"> Metazoa</v>
      </c>
      <c r="K2267" t="str">
        <f>VLOOKUP($B2267,SOCS_box_taxonomy!$B$2:$Z$948,8,0)</f>
        <v xml:space="preserve"> Ecdysozoa</v>
      </c>
      <c r="L2267" t="str">
        <f>VLOOKUP($B2267,SOCS_box_taxonomy!$B$2:$Z$948,9,0)</f>
        <v xml:space="preserve"> Arthropoda</v>
      </c>
      <c r="M2267" t="str">
        <f>VLOOKUP($B2267,SOCS_box_taxonomy!$B$2:$Z$948,10,0)</f>
        <v xml:space="preserve"> Hexapoda</v>
      </c>
      <c r="N2267" t="str">
        <f>VLOOKUP($B2267,SOCS_box_taxonomy!$B$2:$Z$948,11,0)</f>
        <v xml:space="preserve"> Insecta</v>
      </c>
      <c r="O2267" t="str">
        <f>VLOOKUP($B2267,SOCS_box_taxonomy!$B$2:$Z$948,12,0)</f>
        <v>Pterygota</v>
      </c>
      <c r="P2267" t="str">
        <f>VLOOKUP($B2267,SOCS_box_taxonomy!$B$2:$Z$948,13,0)</f>
        <v xml:space="preserve"> Neoptera</v>
      </c>
      <c r="Q2267" t="str">
        <f>VLOOKUP($B2267,SOCS_box_taxonomy!$B$2:$Z$948,14,0)</f>
        <v xml:space="preserve"> Endopterygota</v>
      </c>
      <c r="R2267" t="str">
        <f>VLOOKUP($B2267,SOCS_box_taxonomy!$B$2:$Z$948,15,0)</f>
        <v xml:space="preserve"> Diptera</v>
      </c>
      <c r="S2267" t="str">
        <f>VLOOKUP($B2267,SOCS_box_taxonomy!$B$2:$Z$948,16,0)</f>
        <v xml:space="preserve"> Nematocera</v>
      </c>
      <c r="T2267" t="str">
        <f>VLOOKUP($B2267,SOCS_box_taxonomy!$B$2:$Z$948,17,0)</f>
        <v xml:space="preserve"> Culicoidea</v>
      </c>
      <c r="U2267" t="str">
        <f>VLOOKUP($B2267,SOCS_box_taxonomy!$B$2:$Z$948,18,0)</f>
        <v>Culicidae</v>
      </c>
      <c r="V2267" t="str">
        <f>VLOOKUP($B2267,SOCS_box_taxonomy!$B$2:$Z$948,19,0)</f>
        <v xml:space="preserve"> Culicinae</v>
      </c>
      <c r="W2267" t="str">
        <f>VLOOKUP($B2267,SOCS_box_taxonomy!$B$2:$Z$948,20,0)</f>
        <v xml:space="preserve"> Aedini</v>
      </c>
      <c r="X2267" t="str">
        <f>VLOOKUP($B2267,SOCS_box_taxonomy!$B$2:$Z$948,21,0)</f>
        <v xml:space="preserve"> Aedes</v>
      </c>
      <c r="Y2267" t="str">
        <f>VLOOKUP($B2267,SOCS_box_taxonomy!$B$2:$Z$948,22,0)</f>
        <v xml:space="preserve"> Stegomyia.</v>
      </c>
    </row>
    <row r="2268" spans="1:26">
      <c r="A2268" t="s">
        <v>968</v>
      </c>
      <c r="B2268" t="s">
        <v>2016</v>
      </c>
      <c r="C2268">
        <v>340</v>
      </c>
      <c r="D2268" t="s">
        <v>21</v>
      </c>
      <c r="E2268">
        <v>298</v>
      </c>
      <c r="F2268">
        <v>339</v>
      </c>
      <c r="G2268">
        <v>1016</v>
      </c>
      <c r="H2268" t="s">
        <v>1265</v>
      </c>
      <c r="I2268" t="str">
        <f>VLOOKUP($B2268,SOCS_box_taxonomy!$B$2:$Z$948,6,0)</f>
        <v>Eukaryota</v>
      </c>
      <c r="J2268" t="str">
        <f>VLOOKUP($B2268,SOCS_box_taxonomy!$B$2:$Z$948,7,0)</f>
        <v xml:space="preserve"> Metazoa</v>
      </c>
      <c r="K2268" t="str">
        <f>VLOOKUP($B2268,SOCS_box_taxonomy!$B$2:$Z$948,8,0)</f>
        <v xml:space="preserve"> Ecdysozoa</v>
      </c>
      <c r="L2268" t="str">
        <f>VLOOKUP($B2268,SOCS_box_taxonomy!$B$2:$Z$948,9,0)</f>
        <v xml:space="preserve"> Arthropoda</v>
      </c>
      <c r="M2268" t="str">
        <f>VLOOKUP($B2268,SOCS_box_taxonomy!$B$2:$Z$948,10,0)</f>
        <v xml:space="preserve"> Hexapoda</v>
      </c>
      <c r="N2268" t="str">
        <f>VLOOKUP($B2268,SOCS_box_taxonomy!$B$2:$Z$948,11,0)</f>
        <v xml:space="preserve"> Insecta</v>
      </c>
      <c r="O2268" t="str">
        <f>VLOOKUP($B2268,SOCS_box_taxonomy!$B$2:$Z$948,12,0)</f>
        <v>Pterygota</v>
      </c>
      <c r="P2268" t="str">
        <f>VLOOKUP($B2268,SOCS_box_taxonomy!$B$2:$Z$948,13,0)</f>
        <v xml:space="preserve"> Neoptera</v>
      </c>
      <c r="Q2268" t="str">
        <f>VLOOKUP($B2268,SOCS_box_taxonomy!$B$2:$Z$948,14,0)</f>
        <v xml:space="preserve"> Endopterygota</v>
      </c>
      <c r="R2268" t="str">
        <f>VLOOKUP($B2268,SOCS_box_taxonomy!$B$2:$Z$948,15,0)</f>
        <v xml:space="preserve"> Diptera</v>
      </c>
      <c r="S2268" t="str">
        <f>VLOOKUP($B2268,SOCS_box_taxonomy!$B$2:$Z$948,16,0)</f>
        <v xml:space="preserve"> Nematocera</v>
      </c>
      <c r="T2268" t="str">
        <f>VLOOKUP($B2268,SOCS_box_taxonomy!$B$2:$Z$948,17,0)</f>
        <v xml:space="preserve"> Culicoidea</v>
      </c>
      <c r="U2268" t="str">
        <f>VLOOKUP($B2268,SOCS_box_taxonomy!$B$2:$Z$948,18,0)</f>
        <v>Culicidae</v>
      </c>
      <c r="V2268" t="str">
        <f>VLOOKUP($B2268,SOCS_box_taxonomy!$B$2:$Z$948,19,0)</f>
        <v xml:space="preserve"> Culicinae</v>
      </c>
      <c r="W2268" t="str">
        <f>VLOOKUP($B2268,SOCS_box_taxonomy!$B$2:$Z$948,20,0)</f>
        <v xml:space="preserve"> Aedini</v>
      </c>
      <c r="X2268" t="str">
        <f>VLOOKUP($B2268,SOCS_box_taxonomy!$B$2:$Z$948,21,0)</f>
        <v xml:space="preserve"> Aedes</v>
      </c>
      <c r="Y2268" t="str">
        <f>VLOOKUP($B2268,SOCS_box_taxonomy!$B$2:$Z$948,22,0)</f>
        <v xml:space="preserve"> Stegomyia.</v>
      </c>
      <c r="Z2268">
        <f>$F2268-$E2268+1</f>
        <v>42</v>
      </c>
    </row>
    <row r="2269" spans="1:26">
      <c r="A2269" t="s">
        <v>968</v>
      </c>
      <c r="B2269" t="s">
        <v>2016</v>
      </c>
      <c r="C2269">
        <v>340</v>
      </c>
      <c r="D2269" t="s">
        <v>1460</v>
      </c>
      <c r="E2269">
        <v>58</v>
      </c>
      <c r="F2269">
        <v>235</v>
      </c>
      <c r="G2269">
        <v>21</v>
      </c>
      <c r="I2269" t="str">
        <f>VLOOKUP($B2269,SOCS_box_taxonomy!$B$2:$Z$948,6,0)</f>
        <v>Eukaryota</v>
      </c>
      <c r="J2269" t="str">
        <f>VLOOKUP($B2269,SOCS_box_taxonomy!$B$2:$Z$948,7,0)</f>
        <v xml:space="preserve"> Metazoa</v>
      </c>
      <c r="K2269" t="str">
        <f>VLOOKUP($B2269,SOCS_box_taxonomy!$B$2:$Z$948,8,0)</f>
        <v xml:space="preserve"> Ecdysozoa</v>
      </c>
      <c r="L2269" t="str">
        <f>VLOOKUP($B2269,SOCS_box_taxonomy!$B$2:$Z$948,9,0)</f>
        <v xml:space="preserve"> Arthropoda</v>
      </c>
      <c r="M2269" t="str">
        <f>VLOOKUP($B2269,SOCS_box_taxonomy!$B$2:$Z$948,10,0)</f>
        <v xml:space="preserve"> Hexapoda</v>
      </c>
      <c r="N2269" t="str">
        <f>VLOOKUP($B2269,SOCS_box_taxonomy!$B$2:$Z$948,11,0)</f>
        <v xml:space="preserve"> Insecta</v>
      </c>
      <c r="O2269" t="str">
        <f>VLOOKUP($B2269,SOCS_box_taxonomy!$B$2:$Z$948,12,0)</f>
        <v>Pterygota</v>
      </c>
      <c r="P2269" t="str">
        <f>VLOOKUP($B2269,SOCS_box_taxonomy!$B$2:$Z$948,13,0)</f>
        <v xml:space="preserve"> Neoptera</v>
      </c>
      <c r="Q2269" t="str">
        <f>VLOOKUP($B2269,SOCS_box_taxonomy!$B$2:$Z$948,14,0)</f>
        <v xml:space="preserve"> Endopterygota</v>
      </c>
      <c r="R2269" t="str">
        <f>VLOOKUP($B2269,SOCS_box_taxonomy!$B$2:$Z$948,15,0)</f>
        <v xml:space="preserve"> Diptera</v>
      </c>
      <c r="S2269" t="str">
        <f>VLOOKUP($B2269,SOCS_box_taxonomy!$B$2:$Z$948,16,0)</f>
        <v xml:space="preserve"> Nematocera</v>
      </c>
      <c r="T2269" t="str">
        <f>VLOOKUP($B2269,SOCS_box_taxonomy!$B$2:$Z$948,17,0)</f>
        <v xml:space="preserve"> Culicoidea</v>
      </c>
      <c r="U2269" t="str">
        <f>VLOOKUP($B2269,SOCS_box_taxonomy!$B$2:$Z$948,18,0)</f>
        <v>Culicidae</v>
      </c>
      <c r="V2269" t="str">
        <f>VLOOKUP($B2269,SOCS_box_taxonomy!$B$2:$Z$948,19,0)</f>
        <v xml:space="preserve"> Culicinae</v>
      </c>
      <c r="W2269" t="str">
        <f>VLOOKUP($B2269,SOCS_box_taxonomy!$B$2:$Z$948,20,0)</f>
        <v xml:space="preserve"> Aedini</v>
      </c>
      <c r="X2269" t="str">
        <f>VLOOKUP($B2269,SOCS_box_taxonomy!$B$2:$Z$948,21,0)</f>
        <v xml:space="preserve"> Aedes</v>
      </c>
      <c r="Y2269" t="str">
        <f>VLOOKUP($B2269,SOCS_box_taxonomy!$B$2:$Z$948,22,0)</f>
        <v xml:space="preserve"> Stegomyia.</v>
      </c>
    </row>
    <row r="2270" spans="1:26">
      <c r="A2270" t="s">
        <v>969</v>
      </c>
      <c r="B2270" t="s">
        <v>2017</v>
      </c>
      <c r="C2270">
        <v>1389</v>
      </c>
      <c r="D2270" t="s">
        <v>21</v>
      </c>
      <c r="E2270">
        <v>343</v>
      </c>
      <c r="F2270">
        <v>378</v>
      </c>
      <c r="G2270">
        <v>1016</v>
      </c>
      <c r="H2270" t="s">
        <v>1265</v>
      </c>
      <c r="I2270" t="str">
        <f>VLOOKUP($B2270,SOCS_box_taxonomy!$B$2:$Z$948,6,0)</f>
        <v>Eukaryota</v>
      </c>
      <c r="J2270" t="str">
        <f>VLOOKUP($B2270,SOCS_box_taxonomy!$B$2:$Z$948,7,0)</f>
        <v xml:space="preserve"> Metazoa</v>
      </c>
      <c r="K2270" t="str">
        <f>VLOOKUP($B2270,SOCS_box_taxonomy!$B$2:$Z$948,8,0)</f>
        <v xml:space="preserve"> Ecdysozoa</v>
      </c>
      <c r="L2270" t="str">
        <f>VLOOKUP($B2270,SOCS_box_taxonomy!$B$2:$Z$948,9,0)</f>
        <v xml:space="preserve"> Arthropoda</v>
      </c>
      <c r="M2270" t="str">
        <f>VLOOKUP($B2270,SOCS_box_taxonomy!$B$2:$Z$948,10,0)</f>
        <v xml:space="preserve"> Hexapoda</v>
      </c>
      <c r="N2270" t="str">
        <f>VLOOKUP($B2270,SOCS_box_taxonomy!$B$2:$Z$948,11,0)</f>
        <v xml:space="preserve"> Insecta</v>
      </c>
      <c r="O2270" t="str">
        <f>VLOOKUP($B2270,SOCS_box_taxonomy!$B$2:$Z$948,12,0)</f>
        <v>Pterygota</v>
      </c>
      <c r="P2270" t="str">
        <f>VLOOKUP($B2270,SOCS_box_taxonomy!$B$2:$Z$948,13,0)</f>
        <v xml:space="preserve"> Neoptera</v>
      </c>
      <c r="Q2270" t="str">
        <f>VLOOKUP($B2270,SOCS_box_taxonomy!$B$2:$Z$948,14,0)</f>
        <v xml:space="preserve"> Endopterygota</v>
      </c>
      <c r="R2270" t="str">
        <f>VLOOKUP($B2270,SOCS_box_taxonomy!$B$2:$Z$948,15,0)</f>
        <v xml:space="preserve"> Diptera</v>
      </c>
      <c r="S2270" t="str">
        <f>VLOOKUP($B2270,SOCS_box_taxonomy!$B$2:$Z$948,16,0)</f>
        <v xml:space="preserve"> Nematocera</v>
      </c>
      <c r="T2270" t="str">
        <f>VLOOKUP($B2270,SOCS_box_taxonomy!$B$2:$Z$948,17,0)</f>
        <v xml:space="preserve"> Culicoidea</v>
      </c>
      <c r="U2270" t="str">
        <f>VLOOKUP($B2270,SOCS_box_taxonomy!$B$2:$Z$948,18,0)</f>
        <v>Culicidae</v>
      </c>
      <c r="V2270" t="str">
        <f>VLOOKUP($B2270,SOCS_box_taxonomy!$B$2:$Z$948,19,0)</f>
        <v xml:space="preserve"> Culicinae</v>
      </c>
      <c r="W2270" t="str">
        <f>VLOOKUP($B2270,SOCS_box_taxonomy!$B$2:$Z$948,20,0)</f>
        <v xml:space="preserve"> Aedini</v>
      </c>
      <c r="X2270" t="str">
        <f>VLOOKUP($B2270,SOCS_box_taxonomy!$B$2:$Z$948,21,0)</f>
        <v xml:space="preserve"> Aedes</v>
      </c>
      <c r="Y2270" t="str">
        <f>VLOOKUP($B2270,SOCS_box_taxonomy!$B$2:$Z$948,22,0)</f>
        <v xml:space="preserve"> Stegomyia.</v>
      </c>
      <c r="Z2270">
        <f>$F2270-$E2270+1</f>
        <v>36</v>
      </c>
    </row>
    <row r="2271" spans="1:26">
      <c r="A2271" t="s">
        <v>969</v>
      </c>
      <c r="B2271" t="s">
        <v>2017</v>
      </c>
      <c r="C2271">
        <v>1389</v>
      </c>
      <c r="D2271" t="s">
        <v>1340</v>
      </c>
      <c r="E2271">
        <v>1279</v>
      </c>
      <c r="F2271">
        <v>1385</v>
      </c>
      <c r="G2271">
        <v>519</v>
      </c>
      <c r="H2271" t="s">
        <v>1341</v>
      </c>
      <c r="I2271" t="str">
        <f>VLOOKUP($B2271,SOCS_box_taxonomy!$B$2:$Z$948,6,0)</f>
        <v>Eukaryota</v>
      </c>
      <c r="J2271" t="str">
        <f>VLOOKUP($B2271,SOCS_box_taxonomy!$B$2:$Z$948,7,0)</f>
        <v xml:space="preserve"> Metazoa</v>
      </c>
      <c r="K2271" t="str">
        <f>VLOOKUP($B2271,SOCS_box_taxonomy!$B$2:$Z$948,8,0)</f>
        <v xml:space="preserve"> Ecdysozoa</v>
      </c>
      <c r="L2271" t="str">
        <f>VLOOKUP($B2271,SOCS_box_taxonomy!$B$2:$Z$948,9,0)</f>
        <v xml:space="preserve"> Arthropoda</v>
      </c>
      <c r="M2271" t="str">
        <f>VLOOKUP($B2271,SOCS_box_taxonomy!$B$2:$Z$948,10,0)</f>
        <v xml:space="preserve"> Hexapoda</v>
      </c>
      <c r="N2271" t="str">
        <f>VLOOKUP($B2271,SOCS_box_taxonomy!$B$2:$Z$948,11,0)</f>
        <v xml:space="preserve"> Insecta</v>
      </c>
      <c r="O2271" t="str">
        <f>VLOOKUP($B2271,SOCS_box_taxonomy!$B$2:$Z$948,12,0)</f>
        <v>Pterygota</v>
      </c>
      <c r="P2271" t="str">
        <f>VLOOKUP($B2271,SOCS_box_taxonomy!$B$2:$Z$948,13,0)</f>
        <v xml:space="preserve"> Neoptera</v>
      </c>
      <c r="Q2271" t="str">
        <f>VLOOKUP($B2271,SOCS_box_taxonomy!$B$2:$Z$948,14,0)</f>
        <v xml:space="preserve"> Endopterygota</v>
      </c>
      <c r="R2271" t="str">
        <f>VLOOKUP($B2271,SOCS_box_taxonomy!$B$2:$Z$948,15,0)</f>
        <v xml:space="preserve"> Diptera</v>
      </c>
      <c r="S2271" t="str">
        <f>VLOOKUP($B2271,SOCS_box_taxonomy!$B$2:$Z$948,16,0)</f>
        <v xml:space="preserve"> Nematocera</v>
      </c>
      <c r="T2271" t="str">
        <f>VLOOKUP($B2271,SOCS_box_taxonomy!$B$2:$Z$948,17,0)</f>
        <v xml:space="preserve"> Culicoidea</v>
      </c>
      <c r="U2271" t="str">
        <f>VLOOKUP($B2271,SOCS_box_taxonomy!$B$2:$Z$948,18,0)</f>
        <v>Culicidae</v>
      </c>
      <c r="V2271" t="str">
        <f>VLOOKUP($B2271,SOCS_box_taxonomy!$B$2:$Z$948,19,0)</f>
        <v xml:space="preserve"> Culicinae</v>
      </c>
      <c r="W2271" t="str">
        <f>VLOOKUP($B2271,SOCS_box_taxonomy!$B$2:$Z$948,20,0)</f>
        <v xml:space="preserve"> Aedini</v>
      </c>
      <c r="X2271" t="str">
        <f>VLOOKUP($B2271,SOCS_box_taxonomy!$B$2:$Z$948,21,0)</f>
        <v xml:space="preserve"> Aedes</v>
      </c>
      <c r="Y2271" t="str">
        <f>VLOOKUP($B2271,SOCS_box_taxonomy!$B$2:$Z$948,22,0)</f>
        <v xml:space="preserve"> Stegomyia.</v>
      </c>
    </row>
    <row r="2272" spans="1:26">
      <c r="A2272" t="s">
        <v>969</v>
      </c>
      <c r="B2272" t="s">
        <v>2017</v>
      </c>
      <c r="C2272">
        <v>1389</v>
      </c>
      <c r="D2272" t="s">
        <v>1266</v>
      </c>
      <c r="E2272">
        <v>52</v>
      </c>
      <c r="F2272">
        <v>87</v>
      </c>
      <c r="G2272">
        <v>121734</v>
      </c>
      <c r="H2272" t="s">
        <v>1267</v>
      </c>
      <c r="I2272" t="str">
        <f>VLOOKUP($B2272,SOCS_box_taxonomy!$B$2:$Z$948,6,0)</f>
        <v>Eukaryota</v>
      </c>
      <c r="J2272" t="str">
        <f>VLOOKUP($B2272,SOCS_box_taxonomy!$B$2:$Z$948,7,0)</f>
        <v xml:space="preserve"> Metazoa</v>
      </c>
      <c r="K2272" t="str">
        <f>VLOOKUP($B2272,SOCS_box_taxonomy!$B$2:$Z$948,8,0)</f>
        <v xml:space="preserve"> Ecdysozoa</v>
      </c>
      <c r="L2272" t="str">
        <f>VLOOKUP($B2272,SOCS_box_taxonomy!$B$2:$Z$948,9,0)</f>
        <v xml:space="preserve"> Arthropoda</v>
      </c>
      <c r="M2272" t="str">
        <f>VLOOKUP($B2272,SOCS_box_taxonomy!$B$2:$Z$948,10,0)</f>
        <v xml:space="preserve"> Hexapoda</v>
      </c>
      <c r="N2272" t="str">
        <f>VLOOKUP($B2272,SOCS_box_taxonomy!$B$2:$Z$948,11,0)</f>
        <v xml:space="preserve"> Insecta</v>
      </c>
      <c r="O2272" t="str">
        <f>VLOOKUP($B2272,SOCS_box_taxonomy!$B$2:$Z$948,12,0)</f>
        <v>Pterygota</v>
      </c>
      <c r="P2272" t="str">
        <f>VLOOKUP($B2272,SOCS_box_taxonomy!$B$2:$Z$948,13,0)</f>
        <v xml:space="preserve"> Neoptera</v>
      </c>
      <c r="Q2272" t="str">
        <f>VLOOKUP($B2272,SOCS_box_taxonomy!$B$2:$Z$948,14,0)</f>
        <v xml:space="preserve"> Endopterygota</v>
      </c>
      <c r="R2272" t="str">
        <f>VLOOKUP($B2272,SOCS_box_taxonomy!$B$2:$Z$948,15,0)</f>
        <v xml:space="preserve"> Diptera</v>
      </c>
      <c r="S2272" t="str">
        <f>VLOOKUP($B2272,SOCS_box_taxonomy!$B$2:$Z$948,16,0)</f>
        <v xml:space="preserve"> Nematocera</v>
      </c>
      <c r="T2272" t="str">
        <f>VLOOKUP($B2272,SOCS_box_taxonomy!$B$2:$Z$948,17,0)</f>
        <v xml:space="preserve"> Culicoidea</v>
      </c>
      <c r="U2272" t="str">
        <f>VLOOKUP($B2272,SOCS_box_taxonomy!$B$2:$Z$948,18,0)</f>
        <v>Culicidae</v>
      </c>
      <c r="V2272" t="str">
        <f>VLOOKUP($B2272,SOCS_box_taxonomy!$B$2:$Z$948,19,0)</f>
        <v xml:space="preserve"> Culicinae</v>
      </c>
      <c r="W2272" t="str">
        <f>VLOOKUP($B2272,SOCS_box_taxonomy!$B$2:$Z$948,20,0)</f>
        <v xml:space="preserve"> Aedini</v>
      </c>
      <c r="X2272" t="str">
        <f>VLOOKUP($B2272,SOCS_box_taxonomy!$B$2:$Z$948,21,0)</f>
        <v xml:space="preserve"> Aedes</v>
      </c>
      <c r="Y2272" t="str">
        <f>VLOOKUP($B2272,SOCS_box_taxonomy!$B$2:$Z$948,22,0)</f>
        <v xml:space="preserve"> Stegomyia.</v>
      </c>
    </row>
    <row r="2273" spans="1:26">
      <c r="A2273" t="s">
        <v>969</v>
      </c>
      <c r="B2273" t="s">
        <v>2017</v>
      </c>
      <c r="C2273">
        <v>1389</v>
      </c>
      <c r="D2273" t="s">
        <v>1457</v>
      </c>
      <c r="E2273">
        <v>661</v>
      </c>
      <c r="F2273">
        <v>1233</v>
      </c>
      <c r="G2273">
        <v>21</v>
      </c>
      <c r="I2273" t="str">
        <f>VLOOKUP($B2273,SOCS_box_taxonomy!$B$2:$Z$948,6,0)</f>
        <v>Eukaryota</v>
      </c>
      <c r="J2273" t="str">
        <f>VLOOKUP($B2273,SOCS_box_taxonomy!$B$2:$Z$948,7,0)</f>
        <v xml:space="preserve"> Metazoa</v>
      </c>
      <c r="K2273" t="str">
        <f>VLOOKUP($B2273,SOCS_box_taxonomy!$B$2:$Z$948,8,0)</f>
        <v xml:space="preserve"> Ecdysozoa</v>
      </c>
      <c r="L2273" t="str">
        <f>VLOOKUP($B2273,SOCS_box_taxonomy!$B$2:$Z$948,9,0)</f>
        <v xml:space="preserve"> Arthropoda</v>
      </c>
      <c r="M2273" t="str">
        <f>VLOOKUP($B2273,SOCS_box_taxonomy!$B$2:$Z$948,10,0)</f>
        <v xml:space="preserve"> Hexapoda</v>
      </c>
      <c r="N2273" t="str">
        <f>VLOOKUP($B2273,SOCS_box_taxonomy!$B$2:$Z$948,11,0)</f>
        <v xml:space="preserve"> Insecta</v>
      </c>
      <c r="O2273" t="str">
        <f>VLOOKUP($B2273,SOCS_box_taxonomy!$B$2:$Z$948,12,0)</f>
        <v>Pterygota</v>
      </c>
      <c r="P2273" t="str">
        <f>VLOOKUP($B2273,SOCS_box_taxonomy!$B$2:$Z$948,13,0)</f>
        <v xml:space="preserve"> Neoptera</v>
      </c>
      <c r="Q2273" t="str">
        <f>VLOOKUP($B2273,SOCS_box_taxonomy!$B$2:$Z$948,14,0)</f>
        <v xml:space="preserve"> Endopterygota</v>
      </c>
      <c r="R2273" t="str">
        <f>VLOOKUP($B2273,SOCS_box_taxonomy!$B$2:$Z$948,15,0)</f>
        <v xml:space="preserve"> Diptera</v>
      </c>
      <c r="S2273" t="str">
        <f>VLOOKUP($B2273,SOCS_box_taxonomy!$B$2:$Z$948,16,0)</f>
        <v xml:space="preserve"> Nematocera</v>
      </c>
      <c r="T2273" t="str">
        <f>VLOOKUP($B2273,SOCS_box_taxonomy!$B$2:$Z$948,17,0)</f>
        <v xml:space="preserve"> Culicoidea</v>
      </c>
      <c r="U2273" t="str">
        <f>VLOOKUP($B2273,SOCS_box_taxonomy!$B$2:$Z$948,18,0)</f>
        <v>Culicidae</v>
      </c>
      <c r="V2273" t="str">
        <f>VLOOKUP($B2273,SOCS_box_taxonomy!$B$2:$Z$948,19,0)</f>
        <v xml:space="preserve"> Culicinae</v>
      </c>
      <c r="W2273" t="str">
        <f>VLOOKUP($B2273,SOCS_box_taxonomy!$B$2:$Z$948,20,0)</f>
        <v xml:space="preserve"> Aedini</v>
      </c>
      <c r="X2273" t="str">
        <f>VLOOKUP($B2273,SOCS_box_taxonomy!$B$2:$Z$948,21,0)</f>
        <v xml:space="preserve"> Aedes</v>
      </c>
      <c r="Y2273" t="str">
        <f>VLOOKUP($B2273,SOCS_box_taxonomy!$B$2:$Z$948,22,0)</f>
        <v xml:space="preserve"> Stegomyia.</v>
      </c>
    </row>
    <row r="2274" spans="1:26">
      <c r="A2274" t="s">
        <v>970</v>
      </c>
      <c r="B2274" t="s">
        <v>2018</v>
      </c>
      <c r="C2274">
        <v>312</v>
      </c>
      <c r="D2274" t="s">
        <v>1286</v>
      </c>
      <c r="E2274">
        <v>162</v>
      </c>
      <c r="F2274">
        <v>238</v>
      </c>
      <c r="G2274">
        <v>4403</v>
      </c>
      <c r="H2274" t="s">
        <v>1287</v>
      </c>
      <c r="I2274" t="str">
        <f>VLOOKUP($B2274,SOCS_box_taxonomy!$B$2:$Z$948,6,0)</f>
        <v>Eukaryota</v>
      </c>
      <c r="J2274" t="str">
        <f>VLOOKUP($B2274,SOCS_box_taxonomy!$B$2:$Z$948,7,0)</f>
        <v xml:space="preserve"> Metazoa</v>
      </c>
      <c r="K2274" t="str">
        <f>VLOOKUP($B2274,SOCS_box_taxonomy!$B$2:$Z$948,8,0)</f>
        <v xml:space="preserve"> Ecdysozoa</v>
      </c>
      <c r="L2274" t="str">
        <f>VLOOKUP($B2274,SOCS_box_taxonomy!$B$2:$Z$948,9,0)</f>
        <v xml:space="preserve"> Arthropoda</v>
      </c>
      <c r="M2274" t="str">
        <f>VLOOKUP($B2274,SOCS_box_taxonomy!$B$2:$Z$948,10,0)</f>
        <v xml:space="preserve"> Hexapoda</v>
      </c>
      <c r="N2274" t="str">
        <f>VLOOKUP($B2274,SOCS_box_taxonomy!$B$2:$Z$948,11,0)</f>
        <v xml:space="preserve"> Insecta</v>
      </c>
      <c r="O2274" t="str">
        <f>VLOOKUP($B2274,SOCS_box_taxonomy!$B$2:$Z$948,12,0)</f>
        <v>Pterygota</v>
      </c>
      <c r="P2274" t="str">
        <f>VLOOKUP($B2274,SOCS_box_taxonomy!$B$2:$Z$948,13,0)</f>
        <v xml:space="preserve"> Neoptera</v>
      </c>
      <c r="Q2274" t="str">
        <f>VLOOKUP($B2274,SOCS_box_taxonomy!$B$2:$Z$948,14,0)</f>
        <v xml:space="preserve"> Endopterygota</v>
      </c>
      <c r="R2274" t="str">
        <f>VLOOKUP($B2274,SOCS_box_taxonomy!$B$2:$Z$948,15,0)</f>
        <v xml:space="preserve"> Diptera</v>
      </c>
      <c r="S2274" t="str">
        <f>VLOOKUP($B2274,SOCS_box_taxonomy!$B$2:$Z$948,16,0)</f>
        <v xml:space="preserve"> Nematocera</v>
      </c>
      <c r="T2274" t="str">
        <f>VLOOKUP($B2274,SOCS_box_taxonomy!$B$2:$Z$948,17,0)</f>
        <v xml:space="preserve"> Culicoidea</v>
      </c>
      <c r="U2274" t="str">
        <f>VLOOKUP($B2274,SOCS_box_taxonomy!$B$2:$Z$948,18,0)</f>
        <v>Culicidae</v>
      </c>
      <c r="V2274" t="str">
        <f>VLOOKUP($B2274,SOCS_box_taxonomy!$B$2:$Z$948,19,0)</f>
        <v xml:space="preserve"> Culicinae</v>
      </c>
      <c r="W2274" t="str">
        <f>VLOOKUP($B2274,SOCS_box_taxonomy!$B$2:$Z$948,20,0)</f>
        <v xml:space="preserve"> Aedini</v>
      </c>
      <c r="X2274" t="str">
        <f>VLOOKUP($B2274,SOCS_box_taxonomy!$B$2:$Z$948,21,0)</f>
        <v xml:space="preserve"> Aedes</v>
      </c>
      <c r="Y2274" t="str">
        <f>VLOOKUP($B2274,SOCS_box_taxonomy!$B$2:$Z$948,22,0)</f>
        <v xml:space="preserve"> Stegomyia.</v>
      </c>
    </row>
    <row r="2275" spans="1:26">
      <c r="A2275" t="s">
        <v>970</v>
      </c>
      <c r="B2275" t="s">
        <v>2018</v>
      </c>
      <c r="C2275">
        <v>312</v>
      </c>
      <c r="D2275" t="s">
        <v>21</v>
      </c>
      <c r="E2275">
        <v>275</v>
      </c>
      <c r="F2275">
        <v>311</v>
      </c>
      <c r="G2275">
        <v>1016</v>
      </c>
      <c r="H2275" t="s">
        <v>1265</v>
      </c>
      <c r="I2275" t="str">
        <f>VLOOKUP($B2275,SOCS_box_taxonomy!$B$2:$Z$948,6,0)</f>
        <v>Eukaryota</v>
      </c>
      <c r="J2275" t="str">
        <f>VLOOKUP($B2275,SOCS_box_taxonomy!$B$2:$Z$948,7,0)</f>
        <v xml:space="preserve"> Metazoa</v>
      </c>
      <c r="K2275" t="str">
        <f>VLOOKUP($B2275,SOCS_box_taxonomy!$B$2:$Z$948,8,0)</f>
        <v xml:space="preserve"> Ecdysozoa</v>
      </c>
      <c r="L2275" t="str">
        <f>VLOOKUP($B2275,SOCS_box_taxonomy!$B$2:$Z$948,9,0)</f>
        <v xml:space="preserve"> Arthropoda</v>
      </c>
      <c r="M2275" t="str">
        <f>VLOOKUP($B2275,SOCS_box_taxonomy!$B$2:$Z$948,10,0)</f>
        <v xml:space="preserve"> Hexapoda</v>
      </c>
      <c r="N2275" t="str">
        <f>VLOOKUP($B2275,SOCS_box_taxonomy!$B$2:$Z$948,11,0)</f>
        <v xml:space="preserve"> Insecta</v>
      </c>
      <c r="O2275" t="str">
        <f>VLOOKUP($B2275,SOCS_box_taxonomy!$B$2:$Z$948,12,0)</f>
        <v>Pterygota</v>
      </c>
      <c r="P2275" t="str">
        <f>VLOOKUP($B2275,SOCS_box_taxonomy!$B$2:$Z$948,13,0)</f>
        <v xml:space="preserve"> Neoptera</v>
      </c>
      <c r="Q2275" t="str">
        <f>VLOOKUP($B2275,SOCS_box_taxonomy!$B$2:$Z$948,14,0)</f>
        <v xml:space="preserve"> Endopterygota</v>
      </c>
      <c r="R2275" t="str">
        <f>VLOOKUP($B2275,SOCS_box_taxonomy!$B$2:$Z$948,15,0)</f>
        <v xml:space="preserve"> Diptera</v>
      </c>
      <c r="S2275" t="str">
        <f>VLOOKUP($B2275,SOCS_box_taxonomy!$B$2:$Z$948,16,0)</f>
        <v xml:space="preserve"> Nematocera</v>
      </c>
      <c r="T2275" t="str">
        <f>VLOOKUP($B2275,SOCS_box_taxonomy!$B$2:$Z$948,17,0)</f>
        <v xml:space="preserve"> Culicoidea</v>
      </c>
      <c r="U2275" t="str">
        <f>VLOOKUP($B2275,SOCS_box_taxonomy!$B$2:$Z$948,18,0)</f>
        <v>Culicidae</v>
      </c>
      <c r="V2275" t="str">
        <f>VLOOKUP($B2275,SOCS_box_taxonomy!$B$2:$Z$948,19,0)</f>
        <v xml:space="preserve"> Culicinae</v>
      </c>
      <c r="W2275" t="str">
        <f>VLOOKUP($B2275,SOCS_box_taxonomy!$B$2:$Z$948,20,0)</f>
        <v xml:space="preserve"> Aedini</v>
      </c>
      <c r="X2275" t="str">
        <f>VLOOKUP($B2275,SOCS_box_taxonomy!$B$2:$Z$948,21,0)</f>
        <v xml:space="preserve"> Aedes</v>
      </c>
      <c r="Y2275" t="str">
        <f>VLOOKUP($B2275,SOCS_box_taxonomy!$B$2:$Z$948,22,0)</f>
        <v xml:space="preserve"> Stegomyia.</v>
      </c>
      <c r="Z2275">
        <f>$F2275-$E2275+1</f>
        <v>37</v>
      </c>
    </row>
    <row r="2276" spans="1:26">
      <c r="A2276" t="s">
        <v>970</v>
      </c>
      <c r="B2276" t="s">
        <v>2018</v>
      </c>
      <c r="C2276">
        <v>312</v>
      </c>
      <c r="D2276" t="s">
        <v>1316</v>
      </c>
      <c r="E2276">
        <v>1</v>
      </c>
      <c r="F2276">
        <v>139</v>
      </c>
      <c r="G2276">
        <v>5</v>
      </c>
      <c r="I2276" t="str">
        <f>VLOOKUP($B2276,SOCS_box_taxonomy!$B$2:$Z$948,6,0)</f>
        <v>Eukaryota</v>
      </c>
      <c r="J2276" t="str">
        <f>VLOOKUP($B2276,SOCS_box_taxonomy!$B$2:$Z$948,7,0)</f>
        <v xml:space="preserve"> Metazoa</v>
      </c>
      <c r="K2276" t="str">
        <f>VLOOKUP($B2276,SOCS_box_taxonomy!$B$2:$Z$948,8,0)</f>
        <v xml:space="preserve"> Ecdysozoa</v>
      </c>
      <c r="L2276" t="str">
        <f>VLOOKUP($B2276,SOCS_box_taxonomy!$B$2:$Z$948,9,0)</f>
        <v xml:space="preserve"> Arthropoda</v>
      </c>
      <c r="M2276" t="str">
        <f>VLOOKUP($B2276,SOCS_box_taxonomy!$B$2:$Z$948,10,0)</f>
        <v xml:space="preserve"> Hexapoda</v>
      </c>
      <c r="N2276" t="str">
        <f>VLOOKUP($B2276,SOCS_box_taxonomy!$B$2:$Z$948,11,0)</f>
        <v xml:space="preserve"> Insecta</v>
      </c>
      <c r="O2276" t="str">
        <f>VLOOKUP($B2276,SOCS_box_taxonomy!$B$2:$Z$948,12,0)</f>
        <v>Pterygota</v>
      </c>
      <c r="P2276" t="str">
        <f>VLOOKUP($B2276,SOCS_box_taxonomy!$B$2:$Z$948,13,0)</f>
        <v xml:space="preserve"> Neoptera</v>
      </c>
      <c r="Q2276" t="str">
        <f>VLOOKUP($B2276,SOCS_box_taxonomy!$B$2:$Z$948,14,0)</f>
        <v xml:space="preserve"> Endopterygota</v>
      </c>
      <c r="R2276" t="str">
        <f>VLOOKUP($B2276,SOCS_box_taxonomy!$B$2:$Z$948,15,0)</f>
        <v xml:space="preserve"> Diptera</v>
      </c>
      <c r="S2276" t="str">
        <f>VLOOKUP($B2276,SOCS_box_taxonomy!$B$2:$Z$948,16,0)</f>
        <v xml:space="preserve"> Nematocera</v>
      </c>
      <c r="T2276" t="str">
        <f>VLOOKUP($B2276,SOCS_box_taxonomy!$B$2:$Z$948,17,0)</f>
        <v xml:space="preserve"> Culicoidea</v>
      </c>
      <c r="U2276" t="str">
        <f>VLOOKUP($B2276,SOCS_box_taxonomy!$B$2:$Z$948,18,0)</f>
        <v>Culicidae</v>
      </c>
      <c r="V2276" t="str">
        <f>VLOOKUP($B2276,SOCS_box_taxonomy!$B$2:$Z$948,19,0)</f>
        <v xml:space="preserve"> Culicinae</v>
      </c>
      <c r="W2276" t="str">
        <f>VLOOKUP($B2276,SOCS_box_taxonomy!$B$2:$Z$948,20,0)</f>
        <v xml:space="preserve"> Aedini</v>
      </c>
      <c r="X2276" t="str">
        <f>VLOOKUP($B2276,SOCS_box_taxonomy!$B$2:$Z$948,21,0)</f>
        <v xml:space="preserve"> Aedes</v>
      </c>
      <c r="Y2276" t="str">
        <f>VLOOKUP($B2276,SOCS_box_taxonomy!$B$2:$Z$948,22,0)</f>
        <v xml:space="preserve"> Stegomyia.</v>
      </c>
    </row>
    <row r="2277" spans="1:26">
      <c r="A2277" t="s">
        <v>971</v>
      </c>
      <c r="B2277" t="s">
        <v>2019</v>
      </c>
      <c r="C2277">
        <v>293</v>
      </c>
      <c r="D2277" t="s">
        <v>1319</v>
      </c>
      <c r="E2277">
        <v>69</v>
      </c>
      <c r="F2277">
        <v>101</v>
      </c>
      <c r="G2277">
        <v>5717</v>
      </c>
      <c r="H2277" t="s">
        <v>1320</v>
      </c>
      <c r="I2277" t="str">
        <f>VLOOKUP($B2277,SOCS_box_taxonomy!$B$2:$Z$948,6,0)</f>
        <v>Eukaryota</v>
      </c>
      <c r="J2277" t="str">
        <f>VLOOKUP($B2277,SOCS_box_taxonomy!$B$2:$Z$948,7,0)</f>
        <v xml:space="preserve"> Metazoa</v>
      </c>
      <c r="K2277" t="str">
        <f>VLOOKUP($B2277,SOCS_box_taxonomy!$B$2:$Z$948,8,0)</f>
        <v xml:space="preserve"> Chordata</v>
      </c>
      <c r="L2277" t="str">
        <f>VLOOKUP($B2277,SOCS_box_taxonomy!$B$2:$Z$948,9,0)</f>
        <v xml:space="preserve"> Craniata</v>
      </c>
      <c r="M2277" t="str">
        <f>VLOOKUP($B2277,SOCS_box_taxonomy!$B$2:$Z$948,10,0)</f>
        <v xml:space="preserve"> Vertebrata</v>
      </c>
      <c r="N2277" t="str">
        <f>VLOOKUP($B2277,SOCS_box_taxonomy!$B$2:$Z$948,11,0)</f>
        <v xml:space="preserve"> Euteleostomi</v>
      </c>
      <c r="O2277" t="str">
        <f>VLOOKUP($B2277,SOCS_box_taxonomy!$B$2:$Z$948,12,0)</f>
        <v>Actinopterygii</v>
      </c>
      <c r="P2277" t="str">
        <f>VLOOKUP($B2277,SOCS_box_taxonomy!$B$2:$Z$948,13,0)</f>
        <v xml:space="preserve"> Neopterygii</v>
      </c>
      <c r="Q2277" t="str">
        <f>VLOOKUP($B2277,SOCS_box_taxonomy!$B$2:$Z$948,14,0)</f>
        <v xml:space="preserve"> Teleostei</v>
      </c>
      <c r="R2277" t="str">
        <f>VLOOKUP($B2277,SOCS_box_taxonomy!$B$2:$Z$948,15,0)</f>
        <v xml:space="preserve"> Ostariophysi</v>
      </c>
      <c r="S2277" t="str">
        <f>VLOOKUP($B2277,SOCS_box_taxonomy!$B$2:$Z$948,16,0)</f>
        <v xml:space="preserve"> Cypriniformes</v>
      </c>
      <c r="T2277" t="str">
        <f>VLOOKUP($B2277,SOCS_box_taxonomy!$B$2:$Z$948,17,0)</f>
        <v>Cyprinidae</v>
      </c>
      <c r="U2277" t="str">
        <f>VLOOKUP($B2277,SOCS_box_taxonomy!$B$2:$Z$948,18,0)</f>
        <v xml:space="preserve"> Danio.</v>
      </c>
      <c r="V2277">
        <f>VLOOKUP($B2277,SOCS_box_taxonomy!$B$2:$Z$948,19,0)</f>
        <v>0</v>
      </c>
      <c r="W2277">
        <f>VLOOKUP($B2277,SOCS_box_taxonomy!$B$2:$Z$948,20,0)</f>
        <v>0</v>
      </c>
      <c r="X2277">
        <f>VLOOKUP($B2277,SOCS_box_taxonomy!$B$2:$Z$948,21,0)</f>
        <v>0</v>
      </c>
      <c r="Y2277">
        <f>VLOOKUP($B2277,SOCS_box_taxonomy!$B$2:$Z$948,22,0)</f>
        <v>0</v>
      </c>
    </row>
    <row r="2278" spans="1:26">
      <c r="A2278" t="s">
        <v>971</v>
      </c>
      <c r="B2278" t="s">
        <v>2019</v>
      </c>
      <c r="C2278">
        <v>293</v>
      </c>
      <c r="D2278" t="s">
        <v>1269</v>
      </c>
      <c r="E2278">
        <v>128</v>
      </c>
      <c r="F2278">
        <v>198</v>
      </c>
      <c r="G2278">
        <v>64467</v>
      </c>
      <c r="H2278" t="s">
        <v>1270</v>
      </c>
      <c r="I2278" t="str">
        <f>VLOOKUP($B2278,SOCS_box_taxonomy!$B$2:$Z$948,6,0)</f>
        <v>Eukaryota</v>
      </c>
      <c r="J2278" t="str">
        <f>VLOOKUP($B2278,SOCS_box_taxonomy!$B$2:$Z$948,7,0)</f>
        <v xml:space="preserve"> Metazoa</v>
      </c>
      <c r="K2278" t="str">
        <f>VLOOKUP($B2278,SOCS_box_taxonomy!$B$2:$Z$948,8,0)</f>
        <v xml:space="preserve"> Chordata</v>
      </c>
      <c r="L2278" t="str">
        <f>VLOOKUP($B2278,SOCS_box_taxonomy!$B$2:$Z$948,9,0)</f>
        <v xml:space="preserve"> Craniata</v>
      </c>
      <c r="M2278" t="str">
        <f>VLOOKUP($B2278,SOCS_box_taxonomy!$B$2:$Z$948,10,0)</f>
        <v xml:space="preserve"> Vertebrata</v>
      </c>
      <c r="N2278" t="str">
        <f>VLOOKUP($B2278,SOCS_box_taxonomy!$B$2:$Z$948,11,0)</f>
        <v xml:space="preserve"> Euteleostomi</v>
      </c>
      <c r="O2278" t="str">
        <f>VLOOKUP($B2278,SOCS_box_taxonomy!$B$2:$Z$948,12,0)</f>
        <v>Actinopterygii</v>
      </c>
      <c r="P2278" t="str">
        <f>VLOOKUP($B2278,SOCS_box_taxonomy!$B$2:$Z$948,13,0)</f>
        <v xml:space="preserve"> Neopterygii</v>
      </c>
      <c r="Q2278" t="str">
        <f>VLOOKUP($B2278,SOCS_box_taxonomy!$B$2:$Z$948,14,0)</f>
        <v xml:space="preserve"> Teleostei</v>
      </c>
      <c r="R2278" t="str">
        <f>VLOOKUP($B2278,SOCS_box_taxonomy!$B$2:$Z$948,15,0)</f>
        <v xml:space="preserve"> Ostariophysi</v>
      </c>
      <c r="S2278" t="str">
        <f>VLOOKUP($B2278,SOCS_box_taxonomy!$B$2:$Z$948,16,0)</f>
        <v xml:space="preserve"> Cypriniformes</v>
      </c>
      <c r="T2278" t="str">
        <f>VLOOKUP($B2278,SOCS_box_taxonomy!$B$2:$Z$948,17,0)</f>
        <v>Cyprinidae</v>
      </c>
      <c r="U2278" t="str">
        <f>VLOOKUP($B2278,SOCS_box_taxonomy!$B$2:$Z$948,18,0)</f>
        <v xml:space="preserve"> Danio.</v>
      </c>
      <c r="V2278">
        <f>VLOOKUP($B2278,SOCS_box_taxonomy!$B$2:$Z$948,19,0)</f>
        <v>0</v>
      </c>
      <c r="W2278">
        <f>VLOOKUP($B2278,SOCS_box_taxonomy!$B$2:$Z$948,20,0)</f>
        <v>0</v>
      </c>
      <c r="X2278">
        <f>VLOOKUP($B2278,SOCS_box_taxonomy!$B$2:$Z$948,21,0)</f>
        <v>0</v>
      </c>
      <c r="Y2278">
        <f>VLOOKUP($B2278,SOCS_box_taxonomy!$B$2:$Z$948,22,0)</f>
        <v>0</v>
      </c>
    </row>
    <row r="2279" spans="1:26">
      <c r="A2279" t="s">
        <v>971</v>
      </c>
      <c r="B2279" t="s">
        <v>2019</v>
      </c>
      <c r="C2279">
        <v>293</v>
      </c>
      <c r="D2279" t="s">
        <v>1269</v>
      </c>
      <c r="E2279">
        <v>172</v>
      </c>
      <c r="F2279">
        <v>251</v>
      </c>
      <c r="G2279">
        <v>64467</v>
      </c>
      <c r="H2279" t="s">
        <v>1270</v>
      </c>
      <c r="I2279" t="str">
        <f>VLOOKUP($B2279,SOCS_box_taxonomy!$B$2:$Z$948,6,0)</f>
        <v>Eukaryota</v>
      </c>
      <c r="J2279" t="str">
        <f>VLOOKUP($B2279,SOCS_box_taxonomy!$B$2:$Z$948,7,0)</f>
        <v xml:space="preserve"> Metazoa</v>
      </c>
      <c r="K2279" t="str">
        <f>VLOOKUP($B2279,SOCS_box_taxonomy!$B$2:$Z$948,8,0)</f>
        <v xml:space="preserve"> Chordata</v>
      </c>
      <c r="L2279" t="str">
        <f>VLOOKUP($B2279,SOCS_box_taxonomy!$B$2:$Z$948,9,0)</f>
        <v xml:space="preserve"> Craniata</v>
      </c>
      <c r="M2279" t="str">
        <f>VLOOKUP($B2279,SOCS_box_taxonomy!$B$2:$Z$948,10,0)</f>
        <v xml:space="preserve"> Vertebrata</v>
      </c>
      <c r="N2279" t="str">
        <f>VLOOKUP($B2279,SOCS_box_taxonomy!$B$2:$Z$948,11,0)</f>
        <v xml:space="preserve"> Euteleostomi</v>
      </c>
      <c r="O2279" t="str">
        <f>VLOOKUP($B2279,SOCS_box_taxonomy!$B$2:$Z$948,12,0)</f>
        <v>Actinopterygii</v>
      </c>
      <c r="P2279" t="str">
        <f>VLOOKUP($B2279,SOCS_box_taxonomy!$B$2:$Z$948,13,0)</f>
        <v xml:space="preserve"> Neopterygii</v>
      </c>
      <c r="Q2279" t="str">
        <f>VLOOKUP($B2279,SOCS_box_taxonomy!$B$2:$Z$948,14,0)</f>
        <v xml:space="preserve"> Teleostei</v>
      </c>
      <c r="R2279" t="str">
        <f>VLOOKUP($B2279,SOCS_box_taxonomy!$B$2:$Z$948,15,0)</f>
        <v xml:space="preserve"> Ostariophysi</v>
      </c>
      <c r="S2279" t="str">
        <f>VLOOKUP($B2279,SOCS_box_taxonomy!$B$2:$Z$948,16,0)</f>
        <v xml:space="preserve"> Cypriniformes</v>
      </c>
      <c r="T2279" t="str">
        <f>VLOOKUP($B2279,SOCS_box_taxonomy!$B$2:$Z$948,17,0)</f>
        <v>Cyprinidae</v>
      </c>
      <c r="U2279" t="str">
        <f>VLOOKUP($B2279,SOCS_box_taxonomy!$B$2:$Z$948,18,0)</f>
        <v xml:space="preserve"> Danio.</v>
      </c>
      <c r="V2279">
        <f>VLOOKUP($B2279,SOCS_box_taxonomy!$B$2:$Z$948,19,0)</f>
        <v>0</v>
      </c>
      <c r="W2279">
        <f>VLOOKUP($B2279,SOCS_box_taxonomy!$B$2:$Z$948,20,0)</f>
        <v>0</v>
      </c>
      <c r="X2279">
        <f>VLOOKUP($B2279,SOCS_box_taxonomy!$B$2:$Z$948,21,0)</f>
        <v>0</v>
      </c>
      <c r="Y2279">
        <f>VLOOKUP($B2279,SOCS_box_taxonomy!$B$2:$Z$948,22,0)</f>
        <v>0</v>
      </c>
    </row>
    <row r="2280" spans="1:26">
      <c r="A2280" t="s">
        <v>971</v>
      </c>
      <c r="B2280" t="s">
        <v>2019</v>
      </c>
      <c r="C2280">
        <v>293</v>
      </c>
      <c r="D2280" t="s">
        <v>1269</v>
      </c>
      <c r="E2280">
        <v>41</v>
      </c>
      <c r="F2280">
        <v>133</v>
      </c>
      <c r="G2280">
        <v>64467</v>
      </c>
      <c r="H2280" t="s">
        <v>1270</v>
      </c>
      <c r="I2280" t="str">
        <f>VLOOKUP($B2280,SOCS_box_taxonomy!$B$2:$Z$948,6,0)</f>
        <v>Eukaryota</v>
      </c>
      <c r="J2280" t="str">
        <f>VLOOKUP($B2280,SOCS_box_taxonomy!$B$2:$Z$948,7,0)</f>
        <v xml:space="preserve"> Metazoa</v>
      </c>
      <c r="K2280" t="str">
        <f>VLOOKUP($B2280,SOCS_box_taxonomy!$B$2:$Z$948,8,0)</f>
        <v xml:space="preserve"> Chordata</v>
      </c>
      <c r="L2280" t="str">
        <f>VLOOKUP($B2280,SOCS_box_taxonomy!$B$2:$Z$948,9,0)</f>
        <v xml:space="preserve"> Craniata</v>
      </c>
      <c r="M2280" t="str">
        <f>VLOOKUP($B2280,SOCS_box_taxonomy!$B$2:$Z$948,10,0)</f>
        <v xml:space="preserve"> Vertebrata</v>
      </c>
      <c r="N2280" t="str">
        <f>VLOOKUP($B2280,SOCS_box_taxonomy!$B$2:$Z$948,11,0)</f>
        <v xml:space="preserve"> Euteleostomi</v>
      </c>
      <c r="O2280" t="str">
        <f>VLOOKUP($B2280,SOCS_box_taxonomy!$B$2:$Z$948,12,0)</f>
        <v>Actinopterygii</v>
      </c>
      <c r="P2280" t="str">
        <f>VLOOKUP($B2280,SOCS_box_taxonomy!$B$2:$Z$948,13,0)</f>
        <v xml:space="preserve"> Neopterygii</v>
      </c>
      <c r="Q2280" t="str">
        <f>VLOOKUP($B2280,SOCS_box_taxonomy!$B$2:$Z$948,14,0)</f>
        <v xml:space="preserve"> Teleostei</v>
      </c>
      <c r="R2280" t="str">
        <f>VLOOKUP($B2280,SOCS_box_taxonomy!$B$2:$Z$948,15,0)</f>
        <v xml:space="preserve"> Ostariophysi</v>
      </c>
      <c r="S2280" t="str">
        <f>VLOOKUP($B2280,SOCS_box_taxonomy!$B$2:$Z$948,16,0)</f>
        <v xml:space="preserve"> Cypriniformes</v>
      </c>
      <c r="T2280" t="str">
        <f>VLOOKUP($B2280,SOCS_box_taxonomy!$B$2:$Z$948,17,0)</f>
        <v>Cyprinidae</v>
      </c>
      <c r="U2280" t="str">
        <f>VLOOKUP($B2280,SOCS_box_taxonomy!$B$2:$Z$948,18,0)</f>
        <v xml:space="preserve"> Danio.</v>
      </c>
      <c r="V2280">
        <f>VLOOKUP($B2280,SOCS_box_taxonomy!$B$2:$Z$948,19,0)</f>
        <v>0</v>
      </c>
      <c r="W2280">
        <f>VLOOKUP($B2280,SOCS_box_taxonomy!$B$2:$Z$948,20,0)</f>
        <v>0</v>
      </c>
      <c r="X2280">
        <f>VLOOKUP($B2280,SOCS_box_taxonomy!$B$2:$Z$948,21,0)</f>
        <v>0</v>
      </c>
      <c r="Y2280">
        <f>VLOOKUP($B2280,SOCS_box_taxonomy!$B$2:$Z$948,22,0)</f>
        <v>0</v>
      </c>
    </row>
    <row r="2281" spans="1:26">
      <c r="A2281" t="s">
        <v>971</v>
      </c>
      <c r="B2281" t="s">
        <v>2019</v>
      </c>
      <c r="C2281">
        <v>293</v>
      </c>
      <c r="D2281" t="s">
        <v>21</v>
      </c>
      <c r="E2281">
        <v>254</v>
      </c>
      <c r="F2281">
        <v>293</v>
      </c>
      <c r="G2281">
        <v>1016</v>
      </c>
      <c r="H2281" t="s">
        <v>1265</v>
      </c>
      <c r="I2281" t="str">
        <f>VLOOKUP($B2281,SOCS_box_taxonomy!$B$2:$Z$948,6,0)</f>
        <v>Eukaryota</v>
      </c>
      <c r="J2281" t="str">
        <f>VLOOKUP($B2281,SOCS_box_taxonomy!$B$2:$Z$948,7,0)</f>
        <v xml:space="preserve"> Metazoa</v>
      </c>
      <c r="K2281" t="str">
        <f>VLOOKUP($B2281,SOCS_box_taxonomy!$B$2:$Z$948,8,0)</f>
        <v xml:space="preserve"> Chordata</v>
      </c>
      <c r="L2281" t="str">
        <f>VLOOKUP($B2281,SOCS_box_taxonomy!$B$2:$Z$948,9,0)</f>
        <v xml:space="preserve"> Craniata</v>
      </c>
      <c r="M2281" t="str">
        <f>VLOOKUP($B2281,SOCS_box_taxonomy!$B$2:$Z$948,10,0)</f>
        <v xml:space="preserve"> Vertebrata</v>
      </c>
      <c r="N2281" t="str">
        <f>VLOOKUP($B2281,SOCS_box_taxonomy!$B$2:$Z$948,11,0)</f>
        <v xml:space="preserve"> Euteleostomi</v>
      </c>
      <c r="O2281" t="str">
        <f>VLOOKUP($B2281,SOCS_box_taxonomy!$B$2:$Z$948,12,0)</f>
        <v>Actinopterygii</v>
      </c>
      <c r="P2281" t="str">
        <f>VLOOKUP($B2281,SOCS_box_taxonomy!$B$2:$Z$948,13,0)</f>
        <v xml:space="preserve"> Neopterygii</v>
      </c>
      <c r="Q2281" t="str">
        <f>VLOOKUP($B2281,SOCS_box_taxonomy!$B$2:$Z$948,14,0)</f>
        <v xml:space="preserve"> Teleostei</v>
      </c>
      <c r="R2281" t="str">
        <f>VLOOKUP($B2281,SOCS_box_taxonomy!$B$2:$Z$948,15,0)</f>
        <v xml:space="preserve"> Ostariophysi</v>
      </c>
      <c r="S2281" t="str">
        <f>VLOOKUP($B2281,SOCS_box_taxonomy!$B$2:$Z$948,16,0)</f>
        <v xml:space="preserve"> Cypriniformes</v>
      </c>
      <c r="T2281" t="str">
        <f>VLOOKUP($B2281,SOCS_box_taxonomy!$B$2:$Z$948,17,0)</f>
        <v>Cyprinidae</v>
      </c>
      <c r="U2281" t="str">
        <f>VLOOKUP($B2281,SOCS_box_taxonomy!$B$2:$Z$948,18,0)</f>
        <v xml:space="preserve"> Danio.</v>
      </c>
      <c r="V2281">
        <f>VLOOKUP($B2281,SOCS_box_taxonomy!$B$2:$Z$948,19,0)</f>
        <v>0</v>
      </c>
      <c r="W2281">
        <f>VLOOKUP($B2281,SOCS_box_taxonomy!$B$2:$Z$948,20,0)</f>
        <v>0</v>
      </c>
      <c r="X2281">
        <f>VLOOKUP($B2281,SOCS_box_taxonomy!$B$2:$Z$948,21,0)</f>
        <v>0</v>
      </c>
      <c r="Y2281">
        <f>VLOOKUP($B2281,SOCS_box_taxonomy!$B$2:$Z$948,22,0)</f>
        <v>0</v>
      </c>
      <c r="Z2281">
        <f>$F2281-$E2281+1</f>
        <v>40</v>
      </c>
    </row>
    <row r="2282" spans="1:26">
      <c r="A2282" t="s">
        <v>972</v>
      </c>
      <c r="B2282" t="s">
        <v>2020</v>
      </c>
      <c r="C2282">
        <v>207</v>
      </c>
      <c r="D2282" t="s">
        <v>1286</v>
      </c>
      <c r="E2282">
        <v>51</v>
      </c>
      <c r="F2282">
        <v>132</v>
      </c>
      <c r="G2282">
        <v>4403</v>
      </c>
      <c r="H2282" t="s">
        <v>1287</v>
      </c>
      <c r="I2282" t="str">
        <f>VLOOKUP($B2282,SOCS_box_taxonomy!$B$2:$Z$948,6,0)</f>
        <v>Eukaryota</v>
      </c>
      <c r="J2282" t="str">
        <f>VLOOKUP($B2282,SOCS_box_taxonomy!$B$2:$Z$948,7,0)</f>
        <v xml:space="preserve"> Metazoa</v>
      </c>
      <c r="K2282" t="str">
        <f>VLOOKUP($B2282,SOCS_box_taxonomy!$B$2:$Z$948,8,0)</f>
        <v xml:space="preserve"> Chordata</v>
      </c>
      <c r="L2282" t="str">
        <f>VLOOKUP($B2282,SOCS_box_taxonomy!$B$2:$Z$948,9,0)</f>
        <v xml:space="preserve"> Craniata</v>
      </c>
      <c r="M2282" t="str">
        <f>VLOOKUP($B2282,SOCS_box_taxonomy!$B$2:$Z$948,10,0)</f>
        <v xml:space="preserve"> Vertebrata</v>
      </c>
      <c r="N2282" t="str">
        <f>VLOOKUP($B2282,SOCS_box_taxonomy!$B$2:$Z$948,11,0)</f>
        <v xml:space="preserve"> Euteleostomi</v>
      </c>
      <c r="O2282" t="str">
        <f>VLOOKUP($B2282,SOCS_box_taxonomy!$B$2:$Z$948,12,0)</f>
        <v>Actinopterygii</v>
      </c>
      <c r="P2282" t="str">
        <f>VLOOKUP($B2282,SOCS_box_taxonomy!$B$2:$Z$948,13,0)</f>
        <v xml:space="preserve"> Neopterygii</v>
      </c>
      <c r="Q2282" t="str">
        <f>VLOOKUP($B2282,SOCS_box_taxonomy!$B$2:$Z$948,14,0)</f>
        <v xml:space="preserve"> Teleostei</v>
      </c>
      <c r="R2282" t="str">
        <f>VLOOKUP($B2282,SOCS_box_taxonomy!$B$2:$Z$948,15,0)</f>
        <v xml:space="preserve"> Ostariophysi</v>
      </c>
      <c r="S2282" t="str">
        <f>VLOOKUP($B2282,SOCS_box_taxonomy!$B$2:$Z$948,16,0)</f>
        <v xml:space="preserve"> Cypriniformes</v>
      </c>
      <c r="T2282" t="str">
        <f>VLOOKUP($B2282,SOCS_box_taxonomy!$B$2:$Z$948,17,0)</f>
        <v>Cyprinidae</v>
      </c>
      <c r="U2282" t="str">
        <f>VLOOKUP($B2282,SOCS_box_taxonomy!$B$2:$Z$948,18,0)</f>
        <v xml:space="preserve"> Danio.</v>
      </c>
      <c r="V2282">
        <f>VLOOKUP($B2282,SOCS_box_taxonomy!$B$2:$Z$948,19,0)</f>
        <v>0</v>
      </c>
      <c r="W2282">
        <f>VLOOKUP($B2282,SOCS_box_taxonomy!$B$2:$Z$948,20,0)</f>
        <v>0</v>
      </c>
      <c r="X2282">
        <f>VLOOKUP($B2282,SOCS_box_taxonomy!$B$2:$Z$948,21,0)</f>
        <v>0</v>
      </c>
      <c r="Y2282">
        <f>VLOOKUP($B2282,SOCS_box_taxonomy!$B$2:$Z$948,22,0)</f>
        <v>0</v>
      </c>
    </row>
    <row r="2283" spans="1:26">
      <c r="A2283" t="s">
        <v>972</v>
      </c>
      <c r="B2283" t="s">
        <v>2020</v>
      </c>
      <c r="C2283">
        <v>207</v>
      </c>
      <c r="D2283" t="s">
        <v>21</v>
      </c>
      <c r="E2283">
        <v>168</v>
      </c>
      <c r="F2283">
        <v>204</v>
      </c>
      <c r="G2283">
        <v>1016</v>
      </c>
      <c r="H2283" t="s">
        <v>1265</v>
      </c>
      <c r="I2283" t="str">
        <f>VLOOKUP($B2283,SOCS_box_taxonomy!$B$2:$Z$948,6,0)</f>
        <v>Eukaryota</v>
      </c>
      <c r="J2283" t="str">
        <f>VLOOKUP($B2283,SOCS_box_taxonomy!$B$2:$Z$948,7,0)</f>
        <v xml:space="preserve"> Metazoa</v>
      </c>
      <c r="K2283" t="str">
        <f>VLOOKUP($B2283,SOCS_box_taxonomy!$B$2:$Z$948,8,0)</f>
        <v xml:space="preserve"> Chordata</v>
      </c>
      <c r="L2283" t="str">
        <f>VLOOKUP($B2283,SOCS_box_taxonomy!$B$2:$Z$948,9,0)</f>
        <v xml:space="preserve"> Craniata</v>
      </c>
      <c r="M2283" t="str">
        <f>VLOOKUP($B2283,SOCS_box_taxonomy!$B$2:$Z$948,10,0)</f>
        <v xml:space="preserve"> Vertebrata</v>
      </c>
      <c r="N2283" t="str">
        <f>VLOOKUP($B2283,SOCS_box_taxonomy!$B$2:$Z$948,11,0)</f>
        <v xml:space="preserve"> Euteleostomi</v>
      </c>
      <c r="O2283" t="str">
        <f>VLOOKUP($B2283,SOCS_box_taxonomy!$B$2:$Z$948,12,0)</f>
        <v>Actinopterygii</v>
      </c>
      <c r="P2283" t="str">
        <f>VLOOKUP($B2283,SOCS_box_taxonomy!$B$2:$Z$948,13,0)</f>
        <v xml:space="preserve"> Neopterygii</v>
      </c>
      <c r="Q2283" t="str">
        <f>VLOOKUP($B2283,SOCS_box_taxonomy!$B$2:$Z$948,14,0)</f>
        <v xml:space="preserve"> Teleostei</v>
      </c>
      <c r="R2283" t="str">
        <f>VLOOKUP($B2283,SOCS_box_taxonomy!$B$2:$Z$948,15,0)</f>
        <v xml:space="preserve"> Ostariophysi</v>
      </c>
      <c r="S2283" t="str">
        <f>VLOOKUP($B2283,SOCS_box_taxonomy!$B$2:$Z$948,16,0)</f>
        <v xml:space="preserve"> Cypriniformes</v>
      </c>
      <c r="T2283" t="str">
        <f>VLOOKUP($B2283,SOCS_box_taxonomy!$B$2:$Z$948,17,0)</f>
        <v>Cyprinidae</v>
      </c>
      <c r="U2283" t="str">
        <f>VLOOKUP($B2283,SOCS_box_taxonomy!$B$2:$Z$948,18,0)</f>
        <v xml:space="preserve"> Danio.</v>
      </c>
      <c r="V2283">
        <f>VLOOKUP($B2283,SOCS_box_taxonomy!$B$2:$Z$948,19,0)</f>
        <v>0</v>
      </c>
      <c r="W2283">
        <f>VLOOKUP($B2283,SOCS_box_taxonomy!$B$2:$Z$948,20,0)</f>
        <v>0</v>
      </c>
      <c r="X2283">
        <f>VLOOKUP($B2283,SOCS_box_taxonomy!$B$2:$Z$948,21,0)</f>
        <v>0</v>
      </c>
      <c r="Y2283">
        <f>VLOOKUP($B2283,SOCS_box_taxonomy!$B$2:$Z$948,22,0)</f>
        <v>0</v>
      </c>
      <c r="Z2283">
        <f>$F2283-$E2283+1</f>
        <v>37</v>
      </c>
    </row>
    <row r="2284" spans="1:26">
      <c r="A2284" t="s">
        <v>973</v>
      </c>
      <c r="B2284" t="s">
        <v>2021</v>
      </c>
      <c r="C2284">
        <v>201</v>
      </c>
      <c r="D2284" t="s">
        <v>1286</v>
      </c>
      <c r="E2284">
        <v>50</v>
      </c>
      <c r="F2284">
        <v>131</v>
      </c>
      <c r="G2284">
        <v>4403</v>
      </c>
      <c r="H2284" t="s">
        <v>1287</v>
      </c>
      <c r="I2284" t="str">
        <f>VLOOKUP($B2284,SOCS_box_taxonomy!$B$2:$Z$948,6,0)</f>
        <v>Eukaryota</v>
      </c>
      <c r="J2284" t="str">
        <f>VLOOKUP($B2284,SOCS_box_taxonomy!$B$2:$Z$948,7,0)</f>
        <v xml:space="preserve"> Metazoa</v>
      </c>
      <c r="K2284" t="str">
        <f>VLOOKUP($B2284,SOCS_box_taxonomy!$B$2:$Z$948,8,0)</f>
        <v xml:space="preserve"> Chordata</v>
      </c>
      <c r="L2284" t="str">
        <f>VLOOKUP($B2284,SOCS_box_taxonomy!$B$2:$Z$948,9,0)</f>
        <v xml:space="preserve"> Craniata</v>
      </c>
      <c r="M2284" t="str">
        <f>VLOOKUP($B2284,SOCS_box_taxonomy!$B$2:$Z$948,10,0)</f>
        <v xml:space="preserve"> Vertebrata</v>
      </c>
      <c r="N2284" t="str">
        <f>VLOOKUP($B2284,SOCS_box_taxonomy!$B$2:$Z$948,11,0)</f>
        <v xml:space="preserve"> Euteleostomi</v>
      </c>
      <c r="O2284" t="str">
        <f>VLOOKUP($B2284,SOCS_box_taxonomy!$B$2:$Z$948,12,0)</f>
        <v>Actinopterygii</v>
      </c>
      <c r="P2284" t="str">
        <f>VLOOKUP($B2284,SOCS_box_taxonomy!$B$2:$Z$948,13,0)</f>
        <v xml:space="preserve"> Neopterygii</v>
      </c>
      <c r="Q2284" t="str">
        <f>VLOOKUP($B2284,SOCS_box_taxonomy!$B$2:$Z$948,14,0)</f>
        <v xml:space="preserve"> Teleostei</v>
      </c>
      <c r="R2284" t="str">
        <f>VLOOKUP($B2284,SOCS_box_taxonomy!$B$2:$Z$948,15,0)</f>
        <v xml:space="preserve"> Euteleostei</v>
      </c>
      <c r="S2284" t="str">
        <f>VLOOKUP($B2284,SOCS_box_taxonomy!$B$2:$Z$948,16,0)</f>
        <v xml:space="preserve"> Neoteleostei</v>
      </c>
      <c r="T2284" t="str">
        <f>VLOOKUP($B2284,SOCS_box_taxonomy!$B$2:$Z$948,17,0)</f>
        <v>Acanthomorpha</v>
      </c>
      <c r="U2284" t="str">
        <f>VLOOKUP($B2284,SOCS_box_taxonomy!$B$2:$Z$948,18,0)</f>
        <v xml:space="preserve"> Acanthopterygii</v>
      </c>
      <c r="V2284" t="str">
        <f>VLOOKUP($B2284,SOCS_box_taxonomy!$B$2:$Z$948,19,0)</f>
        <v xml:space="preserve"> Percomorpha</v>
      </c>
      <c r="W2284" t="str">
        <f>VLOOKUP($B2284,SOCS_box_taxonomy!$B$2:$Z$948,20,0)</f>
        <v xml:space="preserve"> Tetraodontiformes</v>
      </c>
      <c r="X2284" t="str">
        <f>VLOOKUP($B2284,SOCS_box_taxonomy!$B$2:$Z$948,21,0)</f>
        <v>Tetradontoidea</v>
      </c>
      <c r="Y2284" t="str">
        <f>VLOOKUP($B2284,SOCS_box_taxonomy!$B$2:$Z$948,22,0)</f>
        <v xml:space="preserve"> Tetraodontidae</v>
      </c>
    </row>
    <row r="2285" spans="1:26">
      <c r="A2285" t="s">
        <v>973</v>
      </c>
      <c r="B2285" t="s">
        <v>2021</v>
      </c>
      <c r="C2285">
        <v>201</v>
      </c>
      <c r="D2285" t="s">
        <v>21</v>
      </c>
      <c r="E2285">
        <v>162</v>
      </c>
      <c r="F2285">
        <v>198</v>
      </c>
      <c r="G2285">
        <v>1016</v>
      </c>
      <c r="H2285" t="s">
        <v>1265</v>
      </c>
      <c r="I2285" t="str">
        <f>VLOOKUP($B2285,SOCS_box_taxonomy!$B$2:$Z$948,6,0)</f>
        <v>Eukaryota</v>
      </c>
      <c r="J2285" t="str">
        <f>VLOOKUP($B2285,SOCS_box_taxonomy!$B$2:$Z$948,7,0)</f>
        <v xml:space="preserve"> Metazoa</v>
      </c>
      <c r="K2285" t="str">
        <f>VLOOKUP($B2285,SOCS_box_taxonomy!$B$2:$Z$948,8,0)</f>
        <v xml:space="preserve"> Chordata</v>
      </c>
      <c r="L2285" t="str">
        <f>VLOOKUP($B2285,SOCS_box_taxonomy!$B$2:$Z$948,9,0)</f>
        <v xml:space="preserve"> Craniata</v>
      </c>
      <c r="M2285" t="str">
        <f>VLOOKUP($B2285,SOCS_box_taxonomy!$B$2:$Z$948,10,0)</f>
        <v xml:space="preserve"> Vertebrata</v>
      </c>
      <c r="N2285" t="str">
        <f>VLOOKUP($B2285,SOCS_box_taxonomy!$B$2:$Z$948,11,0)</f>
        <v xml:space="preserve"> Euteleostomi</v>
      </c>
      <c r="O2285" t="str">
        <f>VLOOKUP($B2285,SOCS_box_taxonomy!$B$2:$Z$948,12,0)</f>
        <v>Actinopterygii</v>
      </c>
      <c r="P2285" t="str">
        <f>VLOOKUP($B2285,SOCS_box_taxonomy!$B$2:$Z$948,13,0)</f>
        <v xml:space="preserve"> Neopterygii</v>
      </c>
      <c r="Q2285" t="str">
        <f>VLOOKUP($B2285,SOCS_box_taxonomy!$B$2:$Z$948,14,0)</f>
        <v xml:space="preserve"> Teleostei</v>
      </c>
      <c r="R2285" t="str">
        <f>VLOOKUP($B2285,SOCS_box_taxonomy!$B$2:$Z$948,15,0)</f>
        <v xml:space="preserve"> Euteleostei</v>
      </c>
      <c r="S2285" t="str">
        <f>VLOOKUP($B2285,SOCS_box_taxonomy!$B$2:$Z$948,16,0)</f>
        <v xml:space="preserve"> Neoteleostei</v>
      </c>
      <c r="T2285" t="str">
        <f>VLOOKUP($B2285,SOCS_box_taxonomy!$B$2:$Z$948,17,0)</f>
        <v>Acanthomorpha</v>
      </c>
      <c r="U2285" t="str">
        <f>VLOOKUP($B2285,SOCS_box_taxonomy!$B$2:$Z$948,18,0)</f>
        <v xml:space="preserve"> Acanthopterygii</v>
      </c>
      <c r="V2285" t="str">
        <f>VLOOKUP($B2285,SOCS_box_taxonomy!$B$2:$Z$948,19,0)</f>
        <v xml:space="preserve"> Percomorpha</v>
      </c>
      <c r="W2285" t="str">
        <f>VLOOKUP($B2285,SOCS_box_taxonomy!$B$2:$Z$948,20,0)</f>
        <v xml:space="preserve"> Tetraodontiformes</v>
      </c>
      <c r="X2285" t="str">
        <f>VLOOKUP($B2285,SOCS_box_taxonomy!$B$2:$Z$948,21,0)</f>
        <v>Tetradontoidea</v>
      </c>
      <c r="Y2285" t="str">
        <f>VLOOKUP($B2285,SOCS_box_taxonomy!$B$2:$Z$948,22,0)</f>
        <v xml:space="preserve"> Tetraodontidae</v>
      </c>
      <c r="Z2285">
        <f>$F2285-$E2285+1</f>
        <v>37</v>
      </c>
    </row>
    <row r="2286" spans="1:26">
      <c r="A2286" t="s">
        <v>974</v>
      </c>
      <c r="B2286" t="s">
        <v>2022</v>
      </c>
      <c r="C2286">
        <v>280</v>
      </c>
      <c r="D2286" t="s">
        <v>1269</v>
      </c>
      <c r="E2286">
        <v>113</v>
      </c>
      <c r="F2286">
        <v>182</v>
      </c>
      <c r="G2286">
        <v>64467</v>
      </c>
      <c r="H2286" t="s">
        <v>1270</v>
      </c>
      <c r="I2286" t="str">
        <f>VLOOKUP($B2286,SOCS_box_taxonomy!$B$2:$Z$948,6,0)</f>
        <v>Eukaryota</v>
      </c>
      <c r="J2286" t="str">
        <f>VLOOKUP($B2286,SOCS_box_taxonomy!$B$2:$Z$948,7,0)</f>
        <v xml:space="preserve"> Metazoa</v>
      </c>
      <c r="K2286" t="str">
        <f>VLOOKUP($B2286,SOCS_box_taxonomy!$B$2:$Z$948,8,0)</f>
        <v xml:space="preserve"> Chordata</v>
      </c>
      <c r="L2286" t="str">
        <f>VLOOKUP($B2286,SOCS_box_taxonomy!$B$2:$Z$948,9,0)</f>
        <v xml:space="preserve"> Craniata</v>
      </c>
      <c r="M2286" t="str">
        <f>VLOOKUP($B2286,SOCS_box_taxonomy!$B$2:$Z$948,10,0)</f>
        <v xml:space="preserve"> Vertebrata</v>
      </c>
      <c r="N2286" t="str">
        <f>VLOOKUP($B2286,SOCS_box_taxonomy!$B$2:$Z$948,11,0)</f>
        <v xml:space="preserve"> Euteleostomi</v>
      </c>
      <c r="O2286" t="str">
        <f>VLOOKUP($B2286,SOCS_box_taxonomy!$B$2:$Z$948,12,0)</f>
        <v>Actinopterygii</v>
      </c>
      <c r="P2286" t="str">
        <f>VLOOKUP($B2286,SOCS_box_taxonomy!$B$2:$Z$948,13,0)</f>
        <v xml:space="preserve"> Neopterygii</v>
      </c>
      <c r="Q2286" t="str">
        <f>VLOOKUP($B2286,SOCS_box_taxonomy!$B$2:$Z$948,14,0)</f>
        <v xml:space="preserve"> Teleostei</v>
      </c>
      <c r="R2286" t="str">
        <f>VLOOKUP($B2286,SOCS_box_taxonomy!$B$2:$Z$948,15,0)</f>
        <v xml:space="preserve"> Ostariophysi</v>
      </c>
      <c r="S2286" t="str">
        <f>VLOOKUP($B2286,SOCS_box_taxonomy!$B$2:$Z$948,16,0)</f>
        <v xml:space="preserve"> Cypriniformes</v>
      </c>
      <c r="T2286" t="str">
        <f>VLOOKUP($B2286,SOCS_box_taxonomy!$B$2:$Z$948,17,0)</f>
        <v>Cyprinidae</v>
      </c>
      <c r="U2286" t="str">
        <f>VLOOKUP($B2286,SOCS_box_taxonomy!$B$2:$Z$948,18,0)</f>
        <v xml:space="preserve"> Danio.</v>
      </c>
      <c r="V2286">
        <f>VLOOKUP($B2286,SOCS_box_taxonomy!$B$2:$Z$948,19,0)</f>
        <v>0</v>
      </c>
      <c r="W2286">
        <f>VLOOKUP($B2286,SOCS_box_taxonomy!$B$2:$Z$948,20,0)</f>
        <v>0</v>
      </c>
      <c r="X2286">
        <f>VLOOKUP($B2286,SOCS_box_taxonomy!$B$2:$Z$948,21,0)</f>
        <v>0</v>
      </c>
      <c r="Y2286">
        <f>VLOOKUP($B2286,SOCS_box_taxonomy!$B$2:$Z$948,22,0)</f>
        <v>0</v>
      </c>
    </row>
    <row r="2287" spans="1:26">
      <c r="A2287" t="s">
        <v>974</v>
      </c>
      <c r="B2287" t="s">
        <v>2022</v>
      </c>
      <c r="C2287">
        <v>280</v>
      </c>
      <c r="D2287" t="s">
        <v>1269</v>
      </c>
      <c r="E2287">
        <v>23</v>
      </c>
      <c r="F2287">
        <v>116</v>
      </c>
      <c r="G2287">
        <v>64467</v>
      </c>
      <c r="H2287" t="s">
        <v>1270</v>
      </c>
      <c r="I2287" t="str">
        <f>VLOOKUP($B2287,SOCS_box_taxonomy!$B$2:$Z$948,6,0)</f>
        <v>Eukaryota</v>
      </c>
      <c r="J2287" t="str">
        <f>VLOOKUP($B2287,SOCS_box_taxonomy!$B$2:$Z$948,7,0)</f>
        <v xml:space="preserve"> Metazoa</v>
      </c>
      <c r="K2287" t="str">
        <f>VLOOKUP($B2287,SOCS_box_taxonomy!$B$2:$Z$948,8,0)</f>
        <v xml:space="preserve"> Chordata</v>
      </c>
      <c r="L2287" t="str">
        <f>VLOOKUP($B2287,SOCS_box_taxonomy!$B$2:$Z$948,9,0)</f>
        <v xml:space="preserve"> Craniata</v>
      </c>
      <c r="M2287" t="str">
        <f>VLOOKUP($B2287,SOCS_box_taxonomy!$B$2:$Z$948,10,0)</f>
        <v xml:space="preserve"> Vertebrata</v>
      </c>
      <c r="N2287" t="str">
        <f>VLOOKUP($B2287,SOCS_box_taxonomy!$B$2:$Z$948,11,0)</f>
        <v xml:space="preserve"> Euteleostomi</v>
      </c>
      <c r="O2287" t="str">
        <f>VLOOKUP($B2287,SOCS_box_taxonomy!$B$2:$Z$948,12,0)</f>
        <v>Actinopterygii</v>
      </c>
      <c r="P2287" t="str">
        <f>VLOOKUP($B2287,SOCS_box_taxonomy!$B$2:$Z$948,13,0)</f>
        <v xml:space="preserve"> Neopterygii</v>
      </c>
      <c r="Q2287" t="str">
        <f>VLOOKUP($B2287,SOCS_box_taxonomy!$B$2:$Z$948,14,0)</f>
        <v xml:space="preserve"> Teleostei</v>
      </c>
      <c r="R2287" t="str">
        <f>VLOOKUP($B2287,SOCS_box_taxonomy!$B$2:$Z$948,15,0)</f>
        <v xml:space="preserve"> Ostariophysi</v>
      </c>
      <c r="S2287" t="str">
        <f>VLOOKUP($B2287,SOCS_box_taxonomy!$B$2:$Z$948,16,0)</f>
        <v xml:space="preserve"> Cypriniformes</v>
      </c>
      <c r="T2287" t="str">
        <f>VLOOKUP($B2287,SOCS_box_taxonomy!$B$2:$Z$948,17,0)</f>
        <v>Cyprinidae</v>
      </c>
      <c r="U2287" t="str">
        <f>VLOOKUP($B2287,SOCS_box_taxonomy!$B$2:$Z$948,18,0)</f>
        <v xml:space="preserve"> Danio.</v>
      </c>
      <c r="V2287">
        <f>VLOOKUP($B2287,SOCS_box_taxonomy!$B$2:$Z$948,19,0)</f>
        <v>0</v>
      </c>
      <c r="W2287">
        <f>VLOOKUP($B2287,SOCS_box_taxonomy!$B$2:$Z$948,20,0)</f>
        <v>0</v>
      </c>
      <c r="X2287">
        <f>VLOOKUP($B2287,SOCS_box_taxonomy!$B$2:$Z$948,21,0)</f>
        <v>0</v>
      </c>
      <c r="Y2287">
        <f>VLOOKUP($B2287,SOCS_box_taxonomy!$B$2:$Z$948,22,0)</f>
        <v>0</v>
      </c>
    </row>
    <row r="2288" spans="1:26">
      <c r="A2288" t="s">
        <v>974</v>
      </c>
      <c r="B2288" t="s">
        <v>2022</v>
      </c>
      <c r="C2288">
        <v>280</v>
      </c>
      <c r="D2288" t="s">
        <v>1325</v>
      </c>
      <c r="E2288">
        <v>152</v>
      </c>
      <c r="F2288">
        <v>204</v>
      </c>
      <c r="G2288">
        <v>4200</v>
      </c>
      <c r="H2288" t="s">
        <v>1326</v>
      </c>
      <c r="I2288" t="str">
        <f>VLOOKUP($B2288,SOCS_box_taxonomy!$B$2:$Z$948,6,0)</f>
        <v>Eukaryota</v>
      </c>
      <c r="J2288" t="str">
        <f>VLOOKUP($B2288,SOCS_box_taxonomy!$B$2:$Z$948,7,0)</f>
        <v xml:space="preserve"> Metazoa</v>
      </c>
      <c r="K2288" t="str">
        <f>VLOOKUP($B2288,SOCS_box_taxonomy!$B$2:$Z$948,8,0)</f>
        <v xml:space="preserve"> Chordata</v>
      </c>
      <c r="L2288" t="str">
        <f>VLOOKUP($B2288,SOCS_box_taxonomy!$B$2:$Z$948,9,0)</f>
        <v xml:space="preserve"> Craniata</v>
      </c>
      <c r="M2288" t="str">
        <f>VLOOKUP($B2288,SOCS_box_taxonomy!$B$2:$Z$948,10,0)</f>
        <v xml:space="preserve"> Vertebrata</v>
      </c>
      <c r="N2288" t="str">
        <f>VLOOKUP($B2288,SOCS_box_taxonomy!$B$2:$Z$948,11,0)</f>
        <v xml:space="preserve"> Euteleostomi</v>
      </c>
      <c r="O2288" t="str">
        <f>VLOOKUP($B2288,SOCS_box_taxonomy!$B$2:$Z$948,12,0)</f>
        <v>Actinopterygii</v>
      </c>
      <c r="P2288" t="str">
        <f>VLOOKUP($B2288,SOCS_box_taxonomy!$B$2:$Z$948,13,0)</f>
        <v xml:space="preserve"> Neopterygii</v>
      </c>
      <c r="Q2288" t="str">
        <f>VLOOKUP($B2288,SOCS_box_taxonomy!$B$2:$Z$948,14,0)</f>
        <v xml:space="preserve"> Teleostei</v>
      </c>
      <c r="R2288" t="str">
        <f>VLOOKUP($B2288,SOCS_box_taxonomy!$B$2:$Z$948,15,0)</f>
        <v xml:space="preserve"> Ostariophysi</v>
      </c>
      <c r="S2288" t="str">
        <f>VLOOKUP($B2288,SOCS_box_taxonomy!$B$2:$Z$948,16,0)</f>
        <v xml:space="preserve"> Cypriniformes</v>
      </c>
      <c r="T2288" t="str">
        <f>VLOOKUP($B2288,SOCS_box_taxonomy!$B$2:$Z$948,17,0)</f>
        <v>Cyprinidae</v>
      </c>
      <c r="U2288" t="str">
        <f>VLOOKUP($B2288,SOCS_box_taxonomy!$B$2:$Z$948,18,0)</f>
        <v xml:space="preserve"> Danio.</v>
      </c>
      <c r="V2288">
        <f>VLOOKUP($B2288,SOCS_box_taxonomy!$B$2:$Z$948,19,0)</f>
        <v>0</v>
      </c>
      <c r="W2288">
        <f>VLOOKUP($B2288,SOCS_box_taxonomy!$B$2:$Z$948,20,0)</f>
        <v>0</v>
      </c>
      <c r="X2288">
        <f>VLOOKUP($B2288,SOCS_box_taxonomy!$B$2:$Z$948,21,0)</f>
        <v>0</v>
      </c>
      <c r="Y2288">
        <f>VLOOKUP($B2288,SOCS_box_taxonomy!$B$2:$Z$948,22,0)</f>
        <v>0</v>
      </c>
    </row>
    <row r="2289" spans="1:26">
      <c r="A2289" t="s">
        <v>974</v>
      </c>
      <c r="B2289" t="s">
        <v>2022</v>
      </c>
      <c r="C2289">
        <v>280</v>
      </c>
      <c r="D2289" t="s">
        <v>21</v>
      </c>
      <c r="E2289">
        <v>241</v>
      </c>
      <c r="F2289">
        <v>280</v>
      </c>
      <c r="G2289">
        <v>1016</v>
      </c>
      <c r="H2289" t="s">
        <v>1265</v>
      </c>
      <c r="I2289" t="str">
        <f>VLOOKUP($B2289,SOCS_box_taxonomy!$B$2:$Z$948,6,0)</f>
        <v>Eukaryota</v>
      </c>
      <c r="J2289" t="str">
        <f>VLOOKUP($B2289,SOCS_box_taxonomy!$B$2:$Z$948,7,0)</f>
        <v xml:space="preserve"> Metazoa</v>
      </c>
      <c r="K2289" t="str">
        <f>VLOOKUP($B2289,SOCS_box_taxonomy!$B$2:$Z$948,8,0)</f>
        <v xml:space="preserve"> Chordata</v>
      </c>
      <c r="L2289" t="str">
        <f>VLOOKUP($B2289,SOCS_box_taxonomy!$B$2:$Z$948,9,0)</f>
        <v xml:space="preserve"> Craniata</v>
      </c>
      <c r="M2289" t="str">
        <f>VLOOKUP($B2289,SOCS_box_taxonomy!$B$2:$Z$948,10,0)</f>
        <v xml:space="preserve"> Vertebrata</v>
      </c>
      <c r="N2289" t="str">
        <f>VLOOKUP($B2289,SOCS_box_taxonomy!$B$2:$Z$948,11,0)</f>
        <v xml:space="preserve"> Euteleostomi</v>
      </c>
      <c r="O2289" t="str">
        <f>VLOOKUP($B2289,SOCS_box_taxonomy!$B$2:$Z$948,12,0)</f>
        <v>Actinopterygii</v>
      </c>
      <c r="P2289" t="str">
        <f>VLOOKUP($B2289,SOCS_box_taxonomy!$B$2:$Z$948,13,0)</f>
        <v xml:space="preserve"> Neopterygii</v>
      </c>
      <c r="Q2289" t="str">
        <f>VLOOKUP($B2289,SOCS_box_taxonomy!$B$2:$Z$948,14,0)</f>
        <v xml:space="preserve"> Teleostei</v>
      </c>
      <c r="R2289" t="str">
        <f>VLOOKUP($B2289,SOCS_box_taxonomy!$B$2:$Z$948,15,0)</f>
        <v xml:space="preserve"> Ostariophysi</v>
      </c>
      <c r="S2289" t="str">
        <f>VLOOKUP($B2289,SOCS_box_taxonomy!$B$2:$Z$948,16,0)</f>
        <v xml:space="preserve"> Cypriniformes</v>
      </c>
      <c r="T2289" t="str">
        <f>VLOOKUP($B2289,SOCS_box_taxonomy!$B$2:$Z$948,17,0)</f>
        <v>Cyprinidae</v>
      </c>
      <c r="U2289" t="str">
        <f>VLOOKUP($B2289,SOCS_box_taxonomy!$B$2:$Z$948,18,0)</f>
        <v xml:space="preserve"> Danio.</v>
      </c>
      <c r="V2289">
        <f>VLOOKUP($B2289,SOCS_box_taxonomy!$B$2:$Z$948,19,0)</f>
        <v>0</v>
      </c>
      <c r="W2289">
        <f>VLOOKUP($B2289,SOCS_box_taxonomy!$B$2:$Z$948,20,0)</f>
        <v>0</v>
      </c>
      <c r="X2289">
        <f>VLOOKUP($B2289,SOCS_box_taxonomy!$B$2:$Z$948,21,0)</f>
        <v>0</v>
      </c>
      <c r="Y2289">
        <f>VLOOKUP($B2289,SOCS_box_taxonomy!$B$2:$Z$948,22,0)</f>
        <v>0</v>
      </c>
      <c r="Z2289">
        <f>$F2289-$E2289+1</f>
        <v>40</v>
      </c>
    </row>
    <row r="2290" spans="1:26">
      <c r="A2290" t="s">
        <v>975</v>
      </c>
      <c r="B2290" t="s">
        <v>2023</v>
      </c>
      <c r="C2290">
        <v>279</v>
      </c>
      <c r="D2290" t="s">
        <v>81</v>
      </c>
      <c r="E2290">
        <v>16</v>
      </c>
      <c r="F2290">
        <v>176</v>
      </c>
      <c r="G2290">
        <v>13525</v>
      </c>
      <c r="H2290" t="s">
        <v>1281</v>
      </c>
      <c r="I2290" t="str">
        <f>VLOOKUP($B2290,SOCS_box_taxonomy!$B$2:$Z$948,6,0)</f>
        <v>Eukaryota</v>
      </c>
      <c r="J2290" t="str">
        <f>VLOOKUP($B2290,SOCS_box_taxonomy!$B$2:$Z$948,7,0)</f>
        <v xml:space="preserve"> Metazoa</v>
      </c>
      <c r="K2290" t="str">
        <f>VLOOKUP($B2290,SOCS_box_taxonomy!$B$2:$Z$948,8,0)</f>
        <v xml:space="preserve"> Chordata</v>
      </c>
      <c r="L2290" t="str">
        <f>VLOOKUP($B2290,SOCS_box_taxonomy!$B$2:$Z$948,9,0)</f>
        <v xml:space="preserve"> Craniata</v>
      </c>
      <c r="M2290" t="str">
        <f>VLOOKUP($B2290,SOCS_box_taxonomy!$B$2:$Z$948,10,0)</f>
        <v xml:space="preserve"> Vertebrata</v>
      </c>
      <c r="N2290" t="str">
        <f>VLOOKUP($B2290,SOCS_box_taxonomy!$B$2:$Z$948,11,0)</f>
        <v xml:space="preserve"> Euteleostomi</v>
      </c>
      <c r="O2290" t="str">
        <f>VLOOKUP($B2290,SOCS_box_taxonomy!$B$2:$Z$948,12,0)</f>
        <v>Actinopterygii</v>
      </c>
      <c r="P2290" t="str">
        <f>VLOOKUP($B2290,SOCS_box_taxonomy!$B$2:$Z$948,13,0)</f>
        <v xml:space="preserve"> Neopterygii</v>
      </c>
      <c r="Q2290" t="str">
        <f>VLOOKUP($B2290,SOCS_box_taxonomy!$B$2:$Z$948,14,0)</f>
        <v xml:space="preserve"> Teleostei</v>
      </c>
      <c r="R2290" t="str">
        <f>VLOOKUP($B2290,SOCS_box_taxonomy!$B$2:$Z$948,15,0)</f>
        <v xml:space="preserve"> Ostariophysi</v>
      </c>
      <c r="S2290" t="str">
        <f>VLOOKUP($B2290,SOCS_box_taxonomy!$B$2:$Z$948,16,0)</f>
        <v xml:space="preserve"> Cypriniformes</v>
      </c>
      <c r="T2290" t="str">
        <f>VLOOKUP($B2290,SOCS_box_taxonomy!$B$2:$Z$948,17,0)</f>
        <v>Cyprinidae</v>
      </c>
      <c r="U2290" t="str">
        <f>VLOOKUP($B2290,SOCS_box_taxonomy!$B$2:$Z$948,18,0)</f>
        <v xml:space="preserve"> Danio.</v>
      </c>
      <c r="V2290">
        <f>VLOOKUP($B2290,SOCS_box_taxonomy!$B$2:$Z$948,19,0)</f>
        <v>0</v>
      </c>
      <c r="W2290">
        <f>VLOOKUP($B2290,SOCS_box_taxonomy!$B$2:$Z$948,20,0)</f>
        <v>0</v>
      </c>
      <c r="X2290">
        <f>VLOOKUP($B2290,SOCS_box_taxonomy!$B$2:$Z$948,21,0)</f>
        <v>0</v>
      </c>
      <c r="Y2290">
        <f>VLOOKUP($B2290,SOCS_box_taxonomy!$B$2:$Z$948,22,0)</f>
        <v>0</v>
      </c>
    </row>
    <row r="2291" spans="1:26">
      <c r="A2291" t="s">
        <v>975</v>
      </c>
      <c r="B2291" t="s">
        <v>2023</v>
      </c>
      <c r="C2291">
        <v>279</v>
      </c>
      <c r="D2291" t="s">
        <v>21</v>
      </c>
      <c r="E2291">
        <v>189</v>
      </c>
      <c r="F2291">
        <v>226</v>
      </c>
      <c r="G2291">
        <v>1016</v>
      </c>
      <c r="H2291" t="s">
        <v>1265</v>
      </c>
      <c r="I2291" t="str">
        <f>VLOOKUP($B2291,SOCS_box_taxonomy!$B$2:$Z$948,6,0)</f>
        <v>Eukaryota</v>
      </c>
      <c r="J2291" t="str">
        <f>VLOOKUP($B2291,SOCS_box_taxonomy!$B$2:$Z$948,7,0)</f>
        <v xml:space="preserve"> Metazoa</v>
      </c>
      <c r="K2291" t="str">
        <f>VLOOKUP($B2291,SOCS_box_taxonomy!$B$2:$Z$948,8,0)</f>
        <v xml:space="preserve"> Chordata</v>
      </c>
      <c r="L2291" t="str">
        <f>VLOOKUP($B2291,SOCS_box_taxonomy!$B$2:$Z$948,9,0)</f>
        <v xml:space="preserve"> Craniata</v>
      </c>
      <c r="M2291" t="str">
        <f>VLOOKUP($B2291,SOCS_box_taxonomy!$B$2:$Z$948,10,0)</f>
        <v xml:space="preserve"> Vertebrata</v>
      </c>
      <c r="N2291" t="str">
        <f>VLOOKUP($B2291,SOCS_box_taxonomy!$B$2:$Z$948,11,0)</f>
        <v xml:space="preserve"> Euteleostomi</v>
      </c>
      <c r="O2291" t="str">
        <f>VLOOKUP($B2291,SOCS_box_taxonomy!$B$2:$Z$948,12,0)</f>
        <v>Actinopterygii</v>
      </c>
      <c r="P2291" t="str">
        <f>VLOOKUP($B2291,SOCS_box_taxonomy!$B$2:$Z$948,13,0)</f>
        <v xml:space="preserve"> Neopterygii</v>
      </c>
      <c r="Q2291" t="str">
        <f>VLOOKUP($B2291,SOCS_box_taxonomy!$B$2:$Z$948,14,0)</f>
        <v xml:space="preserve"> Teleostei</v>
      </c>
      <c r="R2291" t="str">
        <f>VLOOKUP($B2291,SOCS_box_taxonomy!$B$2:$Z$948,15,0)</f>
        <v xml:space="preserve"> Ostariophysi</v>
      </c>
      <c r="S2291" t="str">
        <f>VLOOKUP($B2291,SOCS_box_taxonomy!$B$2:$Z$948,16,0)</f>
        <v xml:space="preserve"> Cypriniformes</v>
      </c>
      <c r="T2291" t="str">
        <f>VLOOKUP($B2291,SOCS_box_taxonomy!$B$2:$Z$948,17,0)</f>
        <v>Cyprinidae</v>
      </c>
      <c r="U2291" t="str">
        <f>VLOOKUP($B2291,SOCS_box_taxonomy!$B$2:$Z$948,18,0)</f>
        <v xml:space="preserve"> Danio.</v>
      </c>
      <c r="V2291">
        <f>VLOOKUP($B2291,SOCS_box_taxonomy!$B$2:$Z$948,19,0)</f>
        <v>0</v>
      </c>
      <c r="W2291">
        <f>VLOOKUP($B2291,SOCS_box_taxonomy!$B$2:$Z$948,20,0)</f>
        <v>0</v>
      </c>
      <c r="X2291">
        <f>VLOOKUP($B2291,SOCS_box_taxonomy!$B$2:$Z$948,21,0)</f>
        <v>0</v>
      </c>
      <c r="Y2291">
        <f>VLOOKUP($B2291,SOCS_box_taxonomy!$B$2:$Z$948,22,0)</f>
        <v>0</v>
      </c>
      <c r="Z2291">
        <f>$F2291-$E2291+1</f>
        <v>38</v>
      </c>
    </row>
    <row r="2292" spans="1:26">
      <c r="A2292" t="s">
        <v>976</v>
      </c>
      <c r="B2292" t="s">
        <v>2024</v>
      </c>
      <c r="C2292">
        <v>428</v>
      </c>
      <c r="D2292" t="s">
        <v>1269</v>
      </c>
      <c r="E2292">
        <v>29</v>
      </c>
      <c r="F2292">
        <v>148</v>
      </c>
      <c r="G2292">
        <v>64467</v>
      </c>
      <c r="H2292" t="s">
        <v>1270</v>
      </c>
      <c r="I2292" t="str">
        <f>VLOOKUP($B2292,SOCS_box_taxonomy!$B$2:$Z$948,6,0)</f>
        <v>Eukaryota</v>
      </c>
      <c r="J2292" t="str">
        <f>VLOOKUP($B2292,SOCS_box_taxonomy!$B$2:$Z$948,7,0)</f>
        <v xml:space="preserve"> Metazoa</v>
      </c>
      <c r="K2292" t="str">
        <f>VLOOKUP($B2292,SOCS_box_taxonomy!$B$2:$Z$948,8,0)</f>
        <v xml:space="preserve"> Chordata</v>
      </c>
      <c r="L2292" t="str">
        <f>VLOOKUP($B2292,SOCS_box_taxonomy!$B$2:$Z$948,9,0)</f>
        <v xml:space="preserve"> Craniata</v>
      </c>
      <c r="M2292" t="str">
        <f>VLOOKUP($B2292,SOCS_box_taxonomy!$B$2:$Z$948,10,0)</f>
        <v xml:space="preserve"> Vertebrata</v>
      </c>
      <c r="N2292" t="str">
        <f>VLOOKUP($B2292,SOCS_box_taxonomy!$B$2:$Z$948,11,0)</f>
        <v xml:space="preserve"> Euteleostomi</v>
      </c>
      <c r="O2292" t="str">
        <f>VLOOKUP($B2292,SOCS_box_taxonomy!$B$2:$Z$948,12,0)</f>
        <v>Actinopterygii</v>
      </c>
      <c r="P2292" t="str">
        <f>VLOOKUP($B2292,SOCS_box_taxonomy!$B$2:$Z$948,13,0)</f>
        <v xml:space="preserve"> Neopterygii</v>
      </c>
      <c r="Q2292" t="str">
        <f>VLOOKUP($B2292,SOCS_box_taxonomy!$B$2:$Z$948,14,0)</f>
        <v xml:space="preserve"> Teleostei</v>
      </c>
      <c r="R2292" t="str">
        <f>VLOOKUP($B2292,SOCS_box_taxonomy!$B$2:$Z$948,15,0)</f>
        <v xml:space="preserve"> Ostariophysi</v>
      </c>
      <c r="S2292" t="str">
        <f>VLOOKUP($B2292,SOCS_box_taxonomy!$B$2:$Z$948,16,0)</f>
        <v xml:space="preserve"> Cypriniformes</v>
      </c>
      <c r="T2292" t="str">
        <f>VLOOKUP($B2292,SOCS_box_taxonomy!$B$2:$Z$948,17,0)</f>
        <v>Cyprinidae</v>
      </c>
      <c r="U2292" t="str">
        <f>VLOOKUP($B2292,SOCS_box_taxonomy!$B$2:$Z$948,18,0)</f>
        <v xml:space="preserve"> Danio.</v>
      </c>
      <c r="V2292">
        <f>VLOOKUP($B2292,SOCS_box_taxonomy!$B$2:$Z$948,19,0)</f>
        <v>0</v>
      </c>
      <c r="W2292">
        <f>VLOOKUP($B2292,SOCS_box_taxonomy!$B$2:$Z$948,20,0)</f>
        <v>0</v>
      </c>
      <c r="X2292">
        <f>VLOOKUP($B2292,SOCS_box_taxonomy!$B$2:$Z$948,21,0)</f>
        <v>0</v>
      </c>
      <c r="Y2292">
        <f>VLOOKUP($B2292,SOCS_box_taxonomy!$B$2:$Z$948,22,0)</f>
        <v>0</v>
      </c>
    </row>
    <row r="2293" spans="1:26">
      <c r="A2293" t="s">
        <v>976</v>
      </c>
      <c r="B2293" t="s">
        <v>2024</v>
      </c>
      <c r="C2293">
        <v>428</v>
      </c>
      <c r="D2293" t="s">
        <v>1269</v>
      </c>
      <c r="E2293">
        <v>155</v>
      </c>
      <c r="F2293">
        <v>233</v>
      </c>
      <c r="G2293">
        <v>64467</v>
      </c>
      <c r="H2293" t="s">
        <v>1270</v>
      </c>
      <c r="I2293" t="str">
        <f>VLOOKUP($B2293,SOCS_box_taxonomy!$B$2:$Z$948,6,0)</f>
        <v>Eukaryota</v>
      </c>
      <c r="J2293" t="str">
        <f>VLOOKUP($B2293,SOCS_box_taxonomy!$B$2:$Z$948,7,0)</f>
        <v xml:space="preserve"> Metazoa</v>
      </c>
      <c r="K2293" t="str">
        <f>VLOOKUP($B2293,SOCS_box_taxonomy!$B$2:$Z$948,8,0)</f>
        <v xml:space="preserve"> Chordata</v>
      </c>
      <c r="L2293" t="str">
        <f>VLOOKUP($B2293,SOCS_box_taxonomy!$B$2:$Z$948,9,0)</f>
        <v xml:space="preserve"> Craniata</v>
      </c>
      <c r="M2293" t="str">
        <f>VLOOKUP($B2293,SOCS_box_taxonomy!$B$2:$Z$948,10,0)</f>
        <v xml:space="preserve"> Vertebrata</v>
      </c>
      <c r="N2293" t="str">
        <f>VLOOKUP($B2293,SOCS_box_taxonomy!$B$2:$Z$948,11,0)</f>
        <v xml:space="preserve"> Euteleostomi</v>
      </c>
      <c r="O2293" t="str">
        <f>VLOOKUP($B2293,SOCS_box_taxonomy!$B$2:$Z$948,12,0)</f>
        <v>Actinopterygii</v>
      </c>
      <c r="P2293" t="str">
        <f>VLOOKUP($B2293,SOCS_box_taxonomy!$B$2:$Z$948,13,0)</f>
        <v xml:space="preserve"> Neopterygii</v>
      </c>
      <c r="Q2293" t="str">
        <f>VLOOKUP($B2293,SOCS_box_taxonomy!$B$2:$Z$948,14,0)</f>
        <v xml:space="preserve"> Teleostei</v>
      </c>
      <c r="R2293" t="str">
        <f>VLOOKUP($B2293,SOCS_box_taxonomy!$B$2:$Z$948,15,0)</f>
        <v xml:space="preserve"> Ostariophysi</v>
      </c>
      <c r="S2293" t="str">
        <f>VLOOKUP($B2293,SOCS_box_taxonomy!$B$2:$Z$948,16,0)</f>
        <v xml:space="preserve"> Cypriniformes</v>
      </c>
      <c r="T2293" t="str">
        <f>VLOOKUP($B2293,SOCS_box_taxonomy!$B$2:$Z$948,17,0)</f>
        <v>Cyprinidae</v>
      </c>
      <c r="U2293" t="str">
        <f>VLOOKUP($B2293,SOCS_box_taxonomy!$B$2:$Z$948,18,0)</f>
        <v xml:space="preserve"> Danio.</v>
      </c>
      <c r="V2293">
        <f>VLOOKUP($B2293,SOCS_box_taxonomy!$B$2:$Z$948,19,0)</f>
        <v>0</v>
      </c>
      <c r="W2293">
        <f>VLOOKUP($B2293,SOCS_box_taxonomy!$B$2:$Z$948,20,0)</f>
        <v>0</v>
      </c>
      <c r="X2293">
        <f>VLOOKUP($B2293,SOCS_box_taxonomy!$B$2:$Z$948,21,0)</f>
        <v>0</v>
      </c>
      <c r="Y2293">
        <f>VLOOKUP($B2293,SOCS_box_taxonomy!$B$2:$Z$948,22,0)</f>
        <v>0</v>
      </c>
    </row>
    <row r="2294" spans="1:26">
      <c r="A2294" t="s">
        <v>976</v>
      </c>
      <c r="B2294" t="s">
        <v>2024</v>
      </c>
      <c r="C2294">
        <v>428</v>
      </c>
      <c r="D2294" t="s">
        <v>1269</v>
      </c>
      <c r="E2294">
        <v>231</v>
      </c>
      <c r="F2294">
        <v>328</v>
      </c>
      <c r="G2294">
        <v>64467</v>
      </c>
      <c r="H2294" t="s">
        <v>1270</v>
      </c>
      <c r="I2294" t="str">
        <f>VLOOKUP($B2294,SOCS_box_taxonomy!$B$2:$Z$948,6,0)</f>
        <v>Eukaryota</v>
      </c>
      <c r="J2294" t="str">
        <f>VLOOKUP($B2294,SOCS_box_taxonomy!$B$2:$Z$948,7,0)</f>
        <v xml:space="preserve"> Metazoa</v>
      </c>
      <c r="K2294" t="str">
        <f>VLOOKUP($B2294,SOCS_box_taxonomy!$B$2:$Z$948,8,0)</f>
        <v xml:space="preserve"> Chordata</v>
      </c>
      <c r="L2294" t="str">
        <f>VLOOKUP($B2294,SOCS_box_taxonomy!$B$2:$Z$948,9,0)</f>
        <v xml:space="preserve"> Craniata</v>
      </c>
      <c r="M2294" t="str">
        <f>VLOOKUP($B2294,SOCS_box_taxonomy!$B$2:$Z$948,10,0)</f>
        <v xml:space="preserve"> Vertebrata</v>
      </c>
      <c r="N2294" t="str">
        <f>VLOOKUP($B2294,SOCS_box_taxonomy!$B$2:$Z$948,11,0)</f>
        <v xml:space="preserve"> Euteleostomi</v>
      </c>
      <c r="O2294" t="str">
        <f>VLOOKUP($B2294,SOCS_box_taxonomy!$B$2:$Z$948,12,0)</f>
        <v>Actinopterygii</v>
      </c>
      <c r="P2294" t="str">
        <f>VLOOKUP($B2294,SOCS_box_taxonomy!$B$2:$Z$948,13,0)</f>
        <v xml:space="preserve"> Neopterygii</v>
      </c>
      <c r="Q2294" t="str">
        <f>VLOOKUP($B2294,SOCS_box_taxonomy!$B$2:$Z$948,14,0)</f>
        <v xml:space="preserve"> Teleostei</v>
      </c>
      <c r="R2294" t="str">
        <f>VLOOKUP($B2294,SOCS_box_taxonomy!$B$2:$Z$948,15,0)</f>
        <v xml:space="preserve"> Ostariophysi</v>
      </c>
      <c r="S2294" t="str">
        <f>VLOOKUP($B2294,SOCS_box_taxonomy!$B$2:$Z$948,16,0)</f>
        <v xml:space="preserve"> Cypriniformes</v>
      </c>
      <c r="T2294" t="str">
        <f>VLOOKUP($B2294,SOCS_box_taxonomy!$B$2:$Z$948,17,0)</f>
        <v>Cyprinidae</v>
      </c>
      <c r="U2294" t="str">
        <f>VLOOKUP($B2294,SOCS_box_taxonomy!$B$2:$Z$948,18,0)</f>
        <v xml:space="preserve"> Danio.</v>
      </c>
      <c r="V2294">
        <f>VLOOKUP($B2294,SOCS_box_taxonomy!$B$2:$Z$948,19,0)</f>
        <v>0</v>
      </c>
      <c r="W2294">
        <f>VLOOKUP($B2294,SOCS_box_taxonomy!$B$2:$Z$948,20,0)</f>
        <v>0</v>
      </c>
      <c r="X2294">
        <f>VLOOKUP($B2294,SOCS_box_taxonomy!$B$2:$Z$948,21,0)</f>
        <v>0</v>
      </c>
      <c r="Y2294">
        <f>VLOOKUP($B2294,SOCS_box_taxonomy!$B$2:$Z$948,22,0)</f>
        <v>0</v>
      </c>
    </row>
    <row r="2295" spans="1:26">
      <c r="A2295" t="s">
        <v>976</v>
      </c>
      <c r="B2295" t="s">
        <v>2024</v>
      </c>
      <c r="C2295">
        <v>428</v>
      </c>
      <c r="D2295" t="s">
        <v>1269</v>
      </c>
      <c r="E2295">
        <v>90</v>
      </c>
      <c r="F2295">
        <v>181</v>
      </c>
      <c r="G2295">
        <v>64467</v>
      </c>
      <c r="H2295" t="s">
        <v>1270</v>
      </c>
      <c r="I2295" t="str">
        <f>VLOOKUP($B2295,SOCS_box_taxonomy!$B$2:$Z$948,6,0)</f>
        <v>Eukaryota</v>
      </c>
      <c r="J2295" t="str">
        <f>VLOOKUP($B2295,SOCS_box_taxonomy!$B$2:$Z$948,7,0)</f>
        <v xml:space="preserve"> Metazoa</v>
      </c>
      <c r="K2295" t="str">
        <f>VLOOKUP($B2295,SOCS_box_taxonomy!$B$2:$Z$948,8,0)</f>
        <v xml:space="preserve"> Chordata</v>
      </c>
      <c r="L2295" t="str">
        <f>VLOOKUP($B2295,SOCS_box_taxonomy!$B$2:$Z$948,9,0)</f>
        <v xml:space="preserve"> Craniata</v>
      </c>
      <c r="M2295" t="str">
        <f>VLOOKUP($B2295,SOCS_box_taxonomy!$B$2:$Z$948,10,0)</f>
        <v xml:space="preserve"> Vertebrata</v>
      </c>
      <c r="N2295" t="str">
        <f>VLOOKUP($B2295,SOCS_box_taxonomy!$B$2:$Z$948,11,0)</f>
        <v xml:space="preserve"> Euteleostomi</v>
      </c>
      <c r="O2295" t="str">
        <f>VLOOKUP($B2295,SOCS_box_taxonomy!$B$2:$Z$948,12,0)</f>
        <v>Actinopterygii</v>
      </c>
      <c r="P2295" t="str">
        <f>VLOOKUP($B2295,SOCS_box_taxonomy!$B$2:$Z$948,13,0)</f>
        <v xml:space="preserve"> Neopterygii</v>
      </c>
      <c r="Q2295" t="str">
        <f>VLOOKUP($B2295,SOCS_box_taxonomy!$B$2:$Z$948,14,0)</f>
        <v xml:space="preserve"> Teleostei</v>
      </c>
      <c r="R2295" t="str">
        <f>VLOOKUP($B2295,SOCS_box_taxonomy!$B$2:$Z$948,15,0)</f>
        <v xml:space="preserve"> Ostariophysi</v>
      </c>
      <c r="S2295" t="str">
        <f>VLOOKUP($B2295,SOCS_box_taxonomy!$B$2:$Z$948,16,0)</f>
        <v xml:space="preserve"> Cypriniformes</v>
      </c>
      <c r="T2295" t="str">
        <f>VLOOKUP($B2295,SOCS_box_taxonomy!$B$2:$Z$948,17,0)</f>
        <v>Cyprinidae</v>
      </c>
      <c r="U2295" t="str">
        <f>VLOOKUP($B2295,SOCS_box_taxonomy!$B$2:$Z$948,18,0)</f>
        <v xml:space="preserve"> Danio.</v>
      </c>
      <c r="V2295">
        <f>VLOOKUP($B2295,SOCS_box_taxonomy!$B$2:$Z$948,19,0)</f>
        <v>0</v>
      </c>
      <c r="W2295">
        <f>VLOOKUP($B2295,SOCS_box_taxonomy!$B$2:$Z$948,20,0)</f>
        <v>0</v>
      </c>
      <c r="X2295">
        <f>VLOOKUP($B2295,SOCS_box_taxonomy!$B$2:$Z$948,21,0)</f>
        <v>0</v>
      </c>
      <c r="Y2295">
        <f>VLOOKUP($B2295,SOCS_box_taxonomy!$B$2:$Z$948,22,0)</f>
        <v>0</v>
      </c>
    </row>
    <row r="2296" spans="1:26">
      <c r="A2296" t="s">
        <v>976</v>
      </c>
      <c r="B2296" t="s">
        <v>2024</v>
      </c>
      <c r="C2296">
        <v>428</v>
      </c>
      <c r="D2296" t="s">
        <v>21</v>
      </c>
      <c r="E2296">
        <v>383</v>
      </c>
      <c r="F2296">
        <v>423</v>
      </c>
      <c r="G2296">
        <v>1016</v>
      </c>
      <c r="H2296" t="s">
        <v>1265</v>
      </c>
      <c r="I2296" t="str">
        <f>VLOOKUP($B2296,SOCS_box_taxonomy!$B$2:$Z$948,6,0)</f>
        <v>Eukaryota</v>
      </c>
      <c r="J2296" t="str">
        <f>VLOOKUP($B2296,SOCS_box_taxonomy!$B$2:$Z$948,7,0)</f>
        <v xml:space="preserve"> Metazoa</v>
      </c>
      <c r="K2296" t="str">
        <f>VLOOKUP($B2296,SOCS_box_taxonomy!$B$2:$Z$948,8,0)</f>
        <v xml:space="preserve"> Chordata</v>
      </c>
      <c r="L2296" t="str">
        <f>VLOOKUP($B2296,SOCS_box_taxonomy!$B$2:$Z$948,9,0)</f>
        <v xml:space="preserve"> Craniata</v>
      </c>
      <c r="M2296" t="str">
        <f>VLOOKUP($B2296,SOCS_box_taxonomy!$B$2:$Z$948,10,0)</f>
        <v xml:space="preserve"> Vertebrata</v>
      </c>
      <c r="N2296" t="str">
        <f>VLOOKUP($B2296,SOCS_box_taxonomy!$B$2:$Z$948,11,0)</f>
        <v xml:space="preserve"> Euteleostomi</v>
      </c>
      <c r="O2296" t="str">
        <f>VLOOKUP($B2296,SOCS_box_taxonomy!$B$2:$Z$948,12,0)</f>
        <v>Actinopterygii</v>
      </c>
      <c r="P2296" t="str">
        <f>VLOOKUP($B2296,SOCS_box_taxonomy!$B$2:$Z$948,13,0)</f>
        <v xml:space="preserve"> Neopterygii</v>
      </c>
      <c r="Q2296" t="str">
        <f>VLOOKUP($B2296,SOCS_box_taxonomy!$B$2:$Z$948,14,0)</f>
        <v xml:space="preserve"> Teleostei</v>
      </c>
      <c r="R2296" t="str">
        <f>VLOOKUP($B2296,SOCS_box_taxonomy!$B$2:$Z$948,15,0)</f>
        <v xml:space="preserve"> Ostariophysi</v>
      </c>
      <c r="S2296" t="str">
        <f>VLOOKUP($B2296,SOCS_box_taxonomy!$B$2:$Z$948,16,0)</f>
        <v xml:space="preserve"> Cypriniformes</v>
      </c>
      <c r="T2296" t="str">
        <f>VLOOKUP($B2296,SOCS_box_taxonomy!$B$2:$Z$948,17,0)</f>
        <v>Cyprinidae</v>
      </c>
      <c r="U2296" t="str">
        <f>VLOOKUP($B2296,SOCS_box_taxonomy!$B$2:$Z$948,18,0)</f>
        <v xml:space="preserve"> Danio.</v>
      </c>
      <c r="V2296">
        <f>VLOOKUP($B2296,SOCS_box_taxonomy!$B$2:$Z$948,19,0)</f>
        <v>0</v>
      </c>
      <c r="W2296">
        <f>VLOOKUP($B2296,SOCS_box_taxonomy!$B$2:$Z$948,20,0)</f>
        <v>0</v>
      </c>
      <c r="X2296">
        <f>VLOOKUP($B2296,SOCS_box_taxonomy!$B$2:$Z$948,21,0)</f>
        <v>0</v>
      </c>
      <c r="Y2296">
        <f>VLOOKUP($B2296,SOCS_box_taxonomy!$B$2:$Z$948,22,0)</f>
        <v>0</v>
      </c>
      <c r="Z2296">
        <f>$F2296-$E2296+1</f>
        <v>41</v>
      </c>
    </row>
    <row r="2297" spans="1:26">
      <c r="A2297" t="s">
        <v>977</v>
      </c>
      <c r="B2297" t="s">
        <v>2025</v>
      </c>
      <c r="C2297">
        <v>151</v>
      </c>
      <c r="D2297" t="s">
        <v>1286</v>
      </c>
      <c r="E2297">
        <v>1</v>
      </c>
      <c r="F2297">
        <v>82</v>
      </c>
      <c r="G2297">
        <v>4403</v>
      </c>
      <c r="H2297" t="s">
        <v>1287</v>
      </c>
      <c r="I2297" t="str">
        <f>VLOOKUP($B2297,SOCS_box_taxonomy!$B$2:$Z$948,6,0)</f>
        <v>Eukaryota</v>
      </c>
      <c r="J2297" t="str">
        <f>VLOOKUP($B2297,SOCS_box_taxonomy!$B$2:$Z$948,7,0)</f>
        <v xml:space="preserve"> Metazoa</v>
      </c>
      <c r="K2297" t="str">
        <f>VLOOKUP($B2297,SOCS_box_taxonomy!$B$2:$Z$948,8,0)</f>
        <v xml:space="preserve"> Chordata</v>
      </c>
      <c r="L2297" t="str">
        <f>VLOOKUP($B2297,SOCS_box_taxonomy!$B$2:$Z$948,9,0)</f>
        <v xml:space="preserve"> Craniata</v>
      </c>
      <c r="M2297" t="str">
        <f>VLOOKUP($B2297,SOCS_box_taxonomy!$B$2:$Z$948,10,0)</f>
        <v xml:space="preserve"> Vertebrata</v>
      </c>
      <c r="N2297" t="str">
        <f>VLOOKUP($B2297,SOCS_box_taxonomy!$B$2:$Z$948,11,0)</f>
        <v xml:space="preserve"> Euteleostomi</v>
      </c>
      <c r="O2297" t="str">
        <f>VLOOKUP($B2297,SOCS_box_taxonomy!$B$2:$Z$948,12,0)</f>
        <v>Mammalia</v>
      </c>
      <c r="P2297" t="str">
        <f>VLOOKUP($B2297,SOCS_box_taxonomy!$B$2:$Z$948,13,0)</f>
        <v xml:space="preserve"> Eutheria</v>
      </c>
      <c r="Q2297" t="str">
        <f>VLOOKUP($B2297,SOCS_box_taxonomy!$B$2:$Z$948,14,0)</f>
        <v xml:space="preserve"> Laurasiatheria</v>
      </c>
      <c r="R2297" t="str">
        <f>VLOOKUP($B2297,SOCS_box_taxonomy!$B$2:$Z$948,15,0)</f>
        <v xml:space="preserve"> Carnivora</v>
      </c>
      <c r="S2297" t="str">
        <f>VLOOKUP($B2297,SOCS_box_taxonomy!$B$2:$Z$948,16,0)</f>
        <v xml:space="preserve"> Caniformia</v>
      </c>
      <c r="T2297" t="str">
        <f>VLOOKUP($B2297,SOCS_box_taxonomy!$B$2:$Z$948,17,0)</f>
        <v xml:space="preserve"> Canidae</v>
      </c>
      <c r="U2297" t="str">
        <f>VLOOKUP($B2297,SOCS_box_taxonomy!$B$2:$Z$948,18,0)</f>
        <v>Canis.</v>
      </c>
      <c r="V2297">
        <f>VLOOKUP($B2297,SOCS_box_taxonomy!$B$2:$Z$948,19,0)</f>
        <v>0</v>
      </c>
      <c r="W2297">
        <f>VLOOKUP($B2297,SOCS_box_taxonomy!$B$2:$Z$948,20,0)</f>
        <v>0</v>
      </c>
      <c r="X2297">
        <f>VLOOKUP($B2297,SOCS_box_taxonomy!$B$2:$Z$948,21,0)</f>
        <v>0</v>
      </c>
      <c r="Y2297">
        <f>VLOOKUP($B2297,SOCS_box_taxonomy!$B$2:$Z$948,22,0)</f>
        <v>0</v>
      </c>
    </row>
    <row r="2298" spans="1:26">
      <c r="A2298" t="s">
        <v>977</v>
      </c>
      <c r="B2298" t="s">
        <v>2025</v>
      </c>
      <c r="C2298">
        <v>151</v>
      </c>
      <c r="D2298" t="s">
        <v>21</v>
      </c>
      <c r="E2298">
        <v>113</v>
      </c>
      <c r="F2298">
        <v>148</v>
      </c>
      <c r="G2298">
        <v>1016</v>
      </c>
      <c r="H2298" t="s">
        <v>1265</v>
      </c>
      <c r="I2298" t="str">
        <f>VLOOKUP($B2298,SOCS_box_taxonomy!$B$2:$Z$948,6,0)</f>
        <v>Eukaryota</v>
      </c>
      <c r="J2298" t="str">
        <f>VLOOKUP($B2298,SOCS_box_taxonomy!$B$2:$Z$948,7,0)</f>
        <v xml:space="preserve"> Metazoa</v>
      </c>
      <c r="K2298" t="str">
        <f>VLOOKUP($B2298,SOCS_box_taxonomy!$B$2:$Z$948,8,0)</f>
        <v xml:space="preserve"> Chordata</v>
      </c>
      <c r="L2298" t="str">
        <f>VLOOKUP($B2298,SOCS_box_taxonomy!$B$2:$Z$948,9,0)</f>
        <v xml:space="preserve"> Craniata</v>
      </c>
      <c r="M2298" t="str">
        <f>VLOOKUP($B2298,SOCS_box_taxonomy!$B$2:$Z$948,10,0)</f>
        <v xml:space="preserve"> Vertebrata</v>
      </c>
      <c r="N2298" t="str">
        <f>VLOOKUP($B2298,SOCS_box_taxonomy!$B$2:$Z$948,11,0)</f>
        <v xml:space="preserve"> Euteleostomi</v>
      </c>
      <c r="O2298" t="str">
        <f>VLOOKUP($B2298,SOCS_box_taxonomy!$B$2:$Z$948,12,0)</f>
        <v>Mammalia</v>
      </c>
      <c r="P2298" t="str">
        <f>VLOOKUP($B2298,SOCS_box_taxonomy!$B$2:$Z$948,13,0)</f>
        <v xml:space="preserve"> Eutheria</v>
      </c>
      <c r="Q2298" t="str">
        <f>VLOOKUP($B2298,SOCS_box_taxonomy!$B$2:$Z$948,14,0)</f>
        <v xml:space="preserve"> Laurasiatheria</v>
      </c>
      <c r="R2298" t="str">
        <f>VLOOKUP($B2298,SOCS_box_taxonomy!$B$2:$Z$948,15,0)</f>
        <v xml:space="preserve"> Carnivora</v>
      </c>
      <c r="S2298" t="str">
        <f>VLOOKUP($B2298,SOCS_box_taxonomy!$B$2:$Z$948,16,0)</f>
        <v xml:space="preserve"> Caniformia</v>
      </c>
      <c r="T2298" t="str">
        <f>VLOOKUP($B2298,SOCS_box_taxonomy!$B$2:$Z$948,17,0)</f>
        <v xml:space="preserve"> Canidae</v>
      </c>
      <c r="U2298" t="str">
        <f>VLOOKUP($B2298,SOCS_box_taxonomy!$B$2:$Z$948,18,0)</f>
        <v>Canis.</v>
      </c>
      <c r="V2298">
        <f>VLOOKUP($B2298,SOCS_box_taxonomy!$B$2:$Z$948,19,0)</f>
        <v>0</v>
      </c>
      <c r="W2298">
        <f>VLOOKUP($B2298,SOCS_box_taxonomy!$B$2:$Z$948,20,0)</f>
        <v>0</v>
      </c>
      <c r="X2298">
        <f>VLOOKUP($B2298,SOCS_box_taxonomy!$B$2:$Z$948,21,0)</f>
        <v>0</v>
      </c>
      <c r="Y2298">
        <f>VLOOKUP($B2298,SOCS_box_taxonomy!$B$2:$Z$948,22,0)</f>
        <v>0</v>
      </c>
      <c r="Z2298">
        <f>$F2298-$E2298+1</f>
        <v>36</v>
      </c>
    </row>
    <row r="2299" spans="1:26">
      <c r="A2299" t="s">
        <v>978</v>
      </c>
      <c r="B2299" t="s">
        <v>2026</v>
      </c>
      <c r="C2299">
        <v>321</v>
      </c>
      <c r="D2299" t="s">
        <v>1269</v>
      </c>
      <c r="E2299">
        <v>142</v>
      </c>
      <c r="F2299">
        <v>253</v>
      </c>
      <c r="G2299">
        <v>64467</v>
      </c>
      <c r="H2299" t="s">
        <v>1270</v>
      </c>
      <c r="I2299" t="str">
        <f>VLOOKUP($B2299,SOCS_box_taxonomy!$B$2:$Z$948,6,0)</f>
        <v>Eukaryota</v>
      </c>
      <c r="J2299" t="str">
        <f>VLOOKUP($B2299,SOCS_box_taxonomy!$B$2:$Z$948,7,0)</f>
        <v xml:space="preserve"> Metazoa</v>
      </c>
      <c r="K2299" t="str">
        <f>VLOOKUP($B2299,SOCS_box_taxonomy!$B$2:$Z$948,8,0)</f>
        <v xml:space="preserve"> Chordata</v>
      </c>
      <c r="L2299" t="str">
        <f>VLOOKUP($B2299,SOCS_box_taxonomy!$B$2:$Z$948,9,0)</f>
        <v xml:space="preserve"> Craniata</v>
      </c>
      <c r="M2299" t="str">
        <f>VLOOKUP($B2299,SOCS_box_taxonomy!$B$2:$Z$948,10,0)</f>
        <v xml:space="preserve"> Vertebrata</v>
      </c>
      <c r="N2299" t="str">
        <f>VLOOKUP($B2299,SOCS_box_taxonomy!$B$2:$Z$948,11,0)</f>
        <v xml:space="preserve"> Euteleostomi</v>
      </c>
      <c r="O2299" t="str">
        <f>VLOOKUP($B2299,SOCS_box_taxonomy!$B$2:$Z$948,12,0)</f>
        <v>Amphibia</v>
      </c>
      <c r="P2299" t="str">
        <f>VLOOKUP($B2299,SOCS_box_taxonomy!$B$2:$Z$948,13,0)</f>
        <v xml:space="preserve"> Batrachia</v>
      </c>
      <c r="Q2299" t="str">
        <f>VLOOKUP($B2299,SOCS_box_taxonomy!$B$2:$Z$948,14,0)</f>
        <v xml:space="preserve"> Anura</v>
      </c>
      <c r="R2299" t="str">
        <f>VLOOKUP($B2299,SOCS_box_taxonomy!$B$2:$Z$948,15,0)</f>
        <v xml:space="preserve"> Pipoidea</v>
      </c>
      <c r="S2299" t="str">
        <f>VLOOKUP($B2299,SOCS_box_taxonomy!$B$2:$Z$948,16,0)</f>
        <v xml:space="preserve"> Pipidae</v>
      </c>
      <c r="T2299" t="str">
        <f>VLOOKUP($B2299,SOCS_box_taxonomy!$B$2:$Z$948,17,0)</f>
        <v xml:space="preserve"> Xenopodinae</v>
      </c>
      <c r="U2299" t="str">
        <f>VLOOKUP($B2299,SOCS_box_taxonomy!$B$2:$Z$948,18,0)</f>
        <v xml:space="preserve"> Xenopus</v>
      </c>
      <c r="V2299" t="str">
        <f>VLOOKUP($B2299,SOCS_box_taxonomy!$B$2:$Z$948,19,0)</f>
        <v>Silurana.</v>
      </c>
      <c r="W2299">
        <f>VLOOKUP($B2299,SOCS_box_taxonomy!$B$2:$Z$948,20,0)</f>
        <v>0</v>
      </c>
      <c r="X2299">
        <f>VLOOKUP($B2299,SOCS_box_taxonomy!$B$2:$Z$948,21,0)</f>
        <v>0</v>
      </c>
      <c r="Y2299">
        <f>VLOOKUP($B2299,SOCS_box_taxonomy!$B$2:$Z$948,22,0)</f>
        <v>0</v>
      </c>
    </row>
    <row r="2300" spans="1:26">
      <c r="A2300" t="s">
        <v>978</v>
      </c>
      <c r="B2300" t="s">
        <v>2026</v>
      </c>
      <c r="C2300">
        <v>321</v>
      </c>
      <c r="D2300" t="s">
        <v>1269</v>
      </c>
      <c r="E2300">
        <v>38</v>
      </c>
      <c r="F2300">
        <v>134</v>
      </c>
      <c r="G2300">
        <v>64467</v>
      </c>
      <c r="H2300" t="s">
        <v>1270</v>
      </c>
      <c r="I2300" t="str">
        <f>VLOOKUP($B2300,SOCS_box_taxonomy!$B$2:$Z$948,6,0)</f>
        <v>Eukaryota</v>
      </c>
      <c r="J2300" t="str">
        <f>VLOOKUP($B2300,SOCS_box_taxonomy!$B$2:$Z$948,7,0)</f>
        <v xml:space="preserve"> Metazoa</v>
      </c>
      <c r="K2300" t="str">
        <f>VLOOKUP($B2300,SOCS_box_taxonomy!$B$2:$Z$948,8,0)</f>
        <v xml:space="preserve"> Chordata</v>
      </c>
      <c r="L2300" t="str">
        <f>VLOOKUP($B2300,SOCS_box_taxonomy!$B$2:$Z$948,9,0)</f>
        <v xml:space="preserve"> Craniata</v>
      </c>
      <c r="M2300" t="str">
        <f>VLOOKUP($B2300,SOCS_box_taxonomy!$B$2:$Z$948,10,0)</f>
        <v xml:space="preserve"> Vertebrata</v>
      </c>
      <c r="N2300" t="str">
        <f>VLOOKUP($B2300,SOCS_box_taxonomy!$B$2:$Z$948,11,0)</f>
        <v xml:space="preserve"> Euteleostomi</v>
      </c>
      <c r="O2300" t="str">
        <f>VLOOKUP($B2300,SOCS_box_taxonomy!$B$2:$Z$948,12,0)</f>
        <v>Amphibia</v>
      </c>
      <c r="P2300" t="str">
        <f>VLOOKUP($B2300,SOCS_box_taxonomy!$B$2:$Z$948,13,0)</f>
        <v xml:space="preserve"> Batrachia</v>
      </c>
      <c r="Q2300" t="str">
        <f>VLOOKUP($B2300,SOCS_box_taxonomy!$B$2:$Z$948,14,0)</f>
        <v xml:space="preserve"> Anura</v>
      </c>
      <c r="R2300" t="str">
        <f>VLOOKUP($B2300,SOCS_box_taxonomy!$B$2:$Z$948,15,0)</f>
        <v xml:space="preserve"> Pipoidea</v>
      </c>
      <c r="S2300" t="str">
        <f>VLOOKUP($B2300,SOCS_box_taxonomy!$B$2:$Z$948,16,0)</f>
        <v xml:space="preserve"> Pipidae</v>
      </c>
      <c r="T2300" t="str">
        <f>VLOOKUP($B2300,SOCS_box_taxonomy!$B$2:$Z$948,17,0)</f>
        <v xml:space="preserve"> Xenopodinae</v>
      </c>
      <c r="U2300" t="str">
        <f>VLOOKUP($B2300,SOCS_box_taxonomy!$B$2:$Z$948,18,0)</f>
        <v xml:space="preserve"> Xenopus</v>
      </c>
      <c r="V2300" t="str">
        <f>VLOOKUP($B2300,SOCS_box_taxonomy!$B$2:$Z$948,19,0)</f>
        <v>Silurana.</v>
      </c>
      <c r="W2300">
        <f>VLOOKUP($B2300,SOCS_box_taxonomy!$B$2:$Z$948,20,0)</f>
        <v>0</v>
      </c>
      <c r="X2300">
        <f>VLOOKUP($B2300,SOCS_box_taxonomy!$B$2:$Z$948,21,0)</f>
        <v>0</v>
      </c>
      <c r="Y2300">
        <f>VLOOKUP($B2300,SOCS_box_taxonomy!$B$2:$Z$948,22,0)</f>
        <v>0</v>
      </c>
    </row>
    <row r="2301" spans="1:26">
      <c r="A2301" t="s">
        <v>978</v>
      </c>
      <c r="B2301" t="s">
        <v>2026</v>
      </c>
      <c r="C2301">
        <v>321</v>
      </c>
      <c r="D2301" t="s">
        <v>21</v>
      </c>
      <c r="E2301">
        <v>276</v>
      </c>
      <c r="F2301">
        <v>320</v>
      </c>
      <c r="G2301">
        <v>1016</v>
      </c>
      <c r="H2301" t="s">
        <v>1265</v>
      </c>
      <c r="I2301" t="str">
        <f>VLOOKUP($B2301,SOCS_box_taxonomy!$B$2:$Z$948,6,0)</f>
        <v>Eukaryota</v>
      </c>
      <c r="J2301" t="str">
        <f>VLOOKUP($B2301,SOCS_box_taxonomy!$B$2:$Z$948,7,0)</f>
        <v xml:space="preserve"> Metazoa</v>
      </c>
      <c r="K2301" t="str">
        <f>VLOOKUP($B2301,SOCS_box_taxonomy!$B$2:$Z$948,8,0)</f>
        <v xml:space="preserve"> Chordata</v>
      </c>
      <c r="L2301" t="str">
        <f>VLOOKUP($B2301,SOCS_box_taxonomy!$B$2:$Z$948,9,0)</f>
        <v xml:space="preserve"> Craniata</v>
      </c>
      <c r="M2301" t="str">
        <f>VLOOKUP($B2301,SOCS_box_taxonomy!$B$2:$Z$948,10,0)</f>
        <v xml:space="preserve"> Vertebrata</v>
      </c>
      <c r="N2301" t="str">
        <f>VLOOKUP($B2301,SOCS_box_taxonomy!$B$2:$Z$948,11,0)</f>
        <v xml:space="preserve"> Euteleostomi</v>
      </c>
      <c r="O2301" t="str">
        <f>VLOOKUP($B2301,SOCS_box_taxonomy!$B$2:$Z$948,12,0)</f>
        <v>Amphibia</v>
      </c>
      <c r="P2301" t="str">
        <f>VLOOKUP($B2301,SOCS_box_taxonomy!$B$2:$Z$948,13,0)</f>
        <v xml:space="preserve"> Batrachia</v>
      </c>
      <c r="Q2301" t="str">
        <f>VLOOKUP($B2301,SOCS_box_taxonomy!$B$2:$Z$948,14,0)</f>
        <v xml:space="preserve"> Anura</v>
      </c>
      <c r="R2301" t="str">
        <f>VLOOKUP($B2301,SOCS_box_taxonomy!$B$2:$Z$948,15,0)</f>
        <v xml:space="preserve"> Pipoidea</v>
      </c>
      <c r="S2301" t="str">
        <f>VLOOKUP($B2301,SOCS_box_taxonomy!$B$2:$Z$948,16,0)</f>
        <v xml:space="preserve"> Pipidae</v>
      </c>
      <c r="T2301" t="str">
        <f>VLOOKUP($B2301,SOCS_box_taxonomy!$B$2:$Z$948,17,0)</f>
        <v xml:space="preserve"> Xenopodinae</v>
      </c>
      <c r="U2301" t="str">
        <f>VLOOKUP($B2301,SOCS_box_taxonomy!$B$2:$Z$948,18,0)</f>
        <v xml:space="preserve"> Xenopus</v>
      </c>
      <c r="V2301" t="str">
        <f>VLOOKUP($B2301,SOCS_box_taxonomy!$B$2:$Z$948,19,0)</f>
        <v>Silurana.</v>
      </c>
      <c r="W2301">
        <f>VLOOKUP($B2301,SOCS_box_taxonomy!$B$2:$Z$948,20,0)</f>
        <v>0</v>
      </c>
      <c r="X2301">
        <f>VLOOKUP($B2301,SOCS_box_taxonomy!$B$2:$Z$948,21,0)</f>
        <v>0</v>
      </c>
      <c r="Y2301">
        <f>VLOOKUP($B2301,SOCS_box_taxonomy!$B$2:$Z$948,22,0)</f>
        <v>0</v>
      </c>
      <c r="Z2301">
        <f>$F2301-$E2301+1</f>
        <v>45</v>
      </c>
    </row>
    <row r="2302" spans="1:26">
      <c r="A2302" t="s">
        <v>979</v>
      </c>
      <c r="B2302" t="s">
        <v>2027</v>
      </c>
      <c r="C2302">
        <v>535</v>
      </c>
      <c r="D2302" t="s">
        <v>1286</v>
      </c>
      <c r="E2302">
        <v>380</v>
      </c>
      <c r="F2302">
        <v>458</v>
      </c>
      <c r="G2302">
        <v>4403</v>
      </c>
      <c r="H2302" t="s">
        <v>1287</v>
      </c>
      <c r="I2302" t="str">
        <f>VLOOKUP($B2302,SOCS_box_taxonomy!$B$2:$Z$948,6,0)</f>
        <v>Eukaryota</v>
      </c>
      <c r="J2302" t="str">
        <f>VLOOKUP($B2302,SOCS_box_taxonomy!$B$2:$Z$948,7,0)</f>
        <v xml:space="preserve"> Metazoa</v>
      </c>
      <c r="K2302" t="str">
        <f>VLOOKUP($B2302,SOCS_box_taxonomy!$B$2:$Z$948,8,0)</f>
        <v xml:space="preserve"> Chordata</v>
      </c>
      <c r="L2302" t="str">
        <f>VLOOKUP($B2302,SOCS_box_taxonomy!$B$2:$Z$948,9,0)</f>
        <v xml:space="preserve"> Craniata</v>
      </c>
      <c r="M2302" t="str">
        <f>VLOOKUP($B2302,SOCS_box_taxonomy!$B$2:$Z$948,10,0)</f>
        <v xml:space="preserve"> Vertebrata</v>
      </c>
      <c r="N2302" t="str">
        <f>VLOOKUP($B2302,SOCS_box_taxonomy!$B$2:$Z$948,11,0)</f>
        <v xml:space="preserve"> Euteleostomi</v>
      </c>
      <c r="O2302" t="str">
        <f>VLOOKUP($B2302,SOCS_box_taxonomy!$B$2:$Z$948,12,0)</f>
        <v>Amphibia</v>
      </c>
      <c r="P2302" t="str">
        <f>VLOOKUP($B2302,SOCS_box_taxonomy!$B$2:$Z$948,13,0)</f>
        <v xml:space="preserve"> Batrachia</v>
      </c>
      <c r="Q2302" t="str">
        <f>VLOOKUP($B2302,SOCS_box_taxonomy!$B$2:$Z$948,14,0)</f>
        <v xml:space="preserve"> Anura</v>
      </c>
      <c r="R2302" t="str">
        <f>VLOOKUP($B2302,SOCS_box_taxonomy!$B$2:$Z$948,15,0)</f>
        <v xml:space="preserve"> Pipoidea</v>
      </c>
      <c r="S2302" t="str">
        <f>VLOOKUP($B2302,SOCS_box_taxonomy!$B$2:$Z$948,16,0)</f>
        <v xml:space="preserve"> Pipidae</v>
      </c>
      <c r="T2302" t="str">
        <f>VLOOKUP($B2302,SOCS_box_taxonomy!$B$2:$Z$948,17,0)</f>
        <v xml:space="preserve"> Xenopodinae</v>
      </c>
      <c r="U2302" t="str">
        <f>VLOOKUP($B2302,SOCS_box_taxonomy!$B$2:$Z$948,18,0)</f>
        <v xml:space="preserve"> Xenopus</v>
      </c>
      <c r="V2302" t="str">
        <f>VLOOKUP($B2302,SOCS_box_taxonomy!$B$2:$Z$948,19,0)</f>
        <v>Silurana.</v>
      </c>
      <c r="W2302">
        <f>VLOOKUP($B2302,SOCS_box_taxonomy!$B$2:$Z$948,20,0)</f>
        <v>0</v>
      </c>
      <c r="X2302">
        <f>VLOOKUP($B2302,SOCS_box_taxonomy!$B$2:$Z$948,21,0)</f>
        <v>0</v>
      </c>
      <c r="Y2302">
        <f>VLOOKUP($B2302,SOCS_box_taxonomy!$B$2:$Z$948,22,0)</f>
        <v>0</v>
      </c>
    </row>
    <row r="2303" spans="1:26">
      <c r="A2303" t="s">
        <v>979</v>
      </c>
      <c r="B2303" t="s">
        <v>2027</v>
      </c>
      <c r="C2303">
        <v>535</v>
      </c>
      <c r="D2303" t="s">
        <v>21</v>
      </c>
      <c r="E2303">
        <v>480</v>
      </c>
      <c r="F2303">
        <v>517</v>
      </c>
      <c r="G2303">
        <v>1016</v>
      </c>
      <c r="H2303" t="s">
        <v>1265</v>
      </c>
      <c r="I2303" t="str">
        <f>VLOOKUP($B2303,SOCS_box_taxonomy!$B$2:$Z$948,6,0)</f>
        <v>Eukaryota</v>
      </c>
      <c r="J2303" t="str">
        <f>VLOOKUP($B2303,SOCS_box_taxonomy!$B$2:$Z$948,7,0)</f>
        <v xml:space="preserve"> Metazoa</v>
      </c>
      <c r="K2303" t="str">
        <f>VLOOKUP($B2303,SOCS_box_taxonomy!$B$2:$Z$948,8,0)</f>
        <v xml:space="preserve"> Chordata</v>
      </c>
      <c r="L2303" t="str">
        <f>VLOOKUP($B2303,SOCS_box_taxonomy!$B$2:$Z$948,9,0)</f>
        <v xml:space="preserve"> Craniata</v>
      </c>
      <c r="M2303" t="str">
        <f>VLOOKUP($B2303,SOCS_box_taxonomy!$B$2:$Z$948,10,0)</f>
        <v xml:space="preserve"> Vertebrata</v>
      </c>
      <c r="N2303" t="str">
        <f>VLOOKUP($B2303,SOCS_box_taxonomy!$B$2:$Z$948,11,0)</f>
        <v xml:space="preserve"> Euteleostomi</v>
      </c>
      <c r="O2303" t="str">
        <f>VLOOKUP($B2303,SOCS_box_taxonomy!$B$2:$Z$948,12,0)</f>
        <v>Amphibia</v>
      </c>
      <c r="P2303" t="str">
        <f>VLOOKUP($B2303,SOCS_box_taxonomy!$B$2:$Z$948,13,0)</f>
        <v xml:space="preserve"> Batrachia</v>
      </c>
      <c r="Q2303" t="str">
        <f>VLOOKUP($B2303,SOCS_box_taxonomy!$B$2:$Z$948,14,0)</f>
        <v xml:space="preserve"> Anura</v>
      </c>
      <c r="R2303" t="str">
        <f>VLOOKUP($B2303,SOCS_box_taxonomy!$B$2:$Z$948,15,0)</f>
        <v xml:space="preserve"> Pipoidea</v>
      </c>
      <c r="S2303" t="str">
        <f>VLOOKUP($B2303,SOCS_box_taxonomy!$B$2:$Z$948,16,0)</f>
        <v xml:space="preserve"> Pipidae</v>
      </c>
      <c r="T2303" t="str">
        <f>VLOOKUP($B2303,SOCS_box_taxonomy!$B$2:$Z$948,17,0)</f>
        <v xml:space="preserve"> Xenopodinae</v>
      </c>
      <c r="U2303" t="str">
        <f>VLOOKUP($B2303,SOCS_box_taxonomy!$B$2:$Z$948,18,0)</f>
        <v xml:space="preserve"> Xenopus</v>
      </c>
      <c r="V2303" t="str">
        <f>VLOOKUP($B2303,SOCS_box_taxonomy!$B$2:$Z$948,19,0)</f>
        <v>Silurana.</v>
      </c>
      <c r="W2303">
        <f>VLOOKUP($B2303,SOCS_box_taxonomy!$B$2:$Z$948,20,0)</f>
        <v>0</v>
      </c>
      <c r="X2303">
        <f>VLOOKUP($B2303,SOCS_box_taxonomy!$B$2:$Z$948,21,0)</f>
        <v>0</v>
      </c>
      <c r="Y2303">
        <f>VLOOKUP($B2303,SOCS_box_taxonomy!$B$2:$Z$948,22,0)</f>
        <v>0</v>
      </c>
      <c r="Z2303">
        <f>$F2303-$E2303+1</f>
        <v>38</v>
      </c>
    </row>
    <row r="2304" spans="1:26">
      <c r="A2304" t="s">
        <v>979</v>
      </c>
      <c r="B2304" t="s">
        <v>2027</v>
      </c>
      <c r="C2304">
        <v>535</v>
      </c>
      <c r="D2304" t="s">
        <v>1347</v>
      </c>
      <c r="E2304">
        <v>143</v>
      </c>
      <c r="F2304">
        <v>197</v>
      </c>
      <c r="G2304">
        <v>63</v>
      </c>
      <c r="H2304" t="s">
        <v>1348</v>
      </c>
      <c r="I2304" t="str">
        <f>VLOOKUP($B2304,SOCS_box_taxonomy!$B$2:$Z$948,6,0)</f>
        <v>Eukaryota</v>
      </c>
      <c r="J2304" t="str">
        <f>VLOOKUP($B2304,SOCS_box_taxonomy!$B$2:$Z$948,7,0)</f>
        <v xml:space="preserve"> Metazoa</v>
      </c>
      <c r="K2304" t="str">
        <f>VLOOKUP($B2304,SOCS_box_taxonomy!$B$2:$Z$948,8,0)</f>
        <v xml:space="preserve"> Chordata</v>
      </c>
      <c r="L2304" t="str">
        <f>VLOOKUP($B2304,SOCS_box_taxonomy!$B$2:$Z$948,9,0)</f>
        <v xml:space="preserve"> Craniata</v>
      </c>
      <c r="M2304" t="str">
        <f>VLOOKUP($B2304,SOCS_box_taxonomy!$B$2:$Z$948,10,0)</f>
        <v xml:space="preserve"> Vertebrata</v>
      </c>
      <c r="N2304" t="str">
        <f>VLOOKUP($B2304,SOCS_box_taxonomy!$B$2:$Z$948,11,0)</f>
        <v xml:space="preserve"> Euteleostomi</v>
      </c>
      <c r="O2304" t="str">
        <f>VLOOKUP($B2304,SOCS_box_taxonomy!$B$2:$Z$948,12,0)</f>
        <v>Amphibia</v>
      </c>
      <c r="P2304" t="str">
        <f>VLOOKUP($B2304,SOCS_box_taxonomy!$B$2:$Z$948,13,0)</f>
        <v xml:space="preserve"> Batrachia</v>
      </c>
      <c r="Q2304" t="str">
        <f>VLOOKUP($B2304,SOCS_box_taxonomy!$B$2:$Z$948,14,0)</f>
        <v xml:space="preserve"> Anura</v>
      </c>
      <c r="R2304" t="str">
        <f>VLOOKUP($B2304,SOCS_box_taxonomy!$B$2:$Z$948,15,0)</f>
        <v xml:space="preserve"> Pipoidea</v>
      </c>
      <c r="S2304" t="str">
        <f>VLOOKUP($B2304,SOCS_box_taxonomy!$B$2:$Z$948,16,0)</f>
        <v xml:space="preserve"> Pipidae</v>
      </c>
      <c r="T2304" t="str">
        <f>VLOOKUP($B2304,SOCS_box_taxonomy!$B$2:$Z$948,17,0)</f>
        <v xml:space="preserve"> Xenopodinae</v>
      </c>
      <c r="U2304" t="str">
        <f>VLOOKUP($B2304,SOCS_box_taxonomy!$B$2:$Z$948,18,0)</f>
        <v xml:space="preserve"> Xenopus</v>
      </c>
      <c r="V2304" t="str">
        <f>VLOOKUP($B2304,SOCS_box_taxonomy!$B$2:$Z$948,19,0)</f>
        <v>Silurana.</v>
      </c>
      <c r="W2304">
        <f>VLOOKUP($B2304,SOCS_box_taxonomy!$B$2:$Z$948,20,0)</f>
        <v>0</v>
      </c>
      <c r="X2304">
        <f>VLOOKUP($B2304,SOCS_box_taxonomy!$B$2:$Z$948,21,0)</f>
        <v>0</v>
      </c>
      <c r="Y2304">
        <f>VLOOKUP($B2304,SOCS_box_taxonomy!$B$2:$Z$948,22,0)</f>
        <v>0</v>
      </c>
    </row>
    <row r="2305" spans="1:26">
      <c r="A2305" t="s">
        <v>979</v>
      </c>
      <c r="B2305" t="s">
        <v>2027</v>
      </c>
      <c r="C2305">
        <v>535</v>
      </c>
      <c r="D2305" t="s">
        <v>1349</v>
      </c>
      <c r="E2305">
        <v>198</v>
      </c>
      <c r="F2305">
        <v>309</v>
      </c>
      <c r="G2305">
        <v>56</v>
      </c>
      <c r="I2305" t="str">
        <f>VLOOKUP($B2305,SOCS_box_taxonomy!$B$2:$Z$948,6,0)</f>
        <v>Eukaryota</v>
      </c>
      <c r="J2305" t="str">
        <f>VLOOKUP($B2305,SOCS_box_taxonomy!$B$2:$Z$948,7,0)</f>
        <v xml:space="preserve"> Metazoa</v>
      </c>
      <c r="K2305" t="str">
        <f>VLOOKUP($B2305,SOCS_box_taxonomy!$B$2:$Z$948,8,0)</f>
        <v xml:space="preserve"> Chordata</v>
      </c>
      <c r="L2305" t="str">
        <f>VLOOKUP($B2305,SOCS_box_taxonomy!$B$2:$Z$948,9,0)</f>
        <v xml:space="preserve"> Craniata</v>
      </c>
      <c r="M2305" t="str">
        <f>VLOOKUP($B2305,SOCS_box_taxonomy!$B$2:$Z$948,10,0)</f>
        <v xml:space="preserve"> Vertebrata</v>
      </c>
      <c r="N2305" t="str">
        <f>VLOOKUP($B2305,SOCS_box_taxonomy!$B$2:$Z$948,11,0)</f>
        <v xml:space="preserve"> Euteleostomi</v>
      </c>
      <c r="O2305" t="str">
        <f>VLOOKUP($B2305,SOCS_box_taxonomy!$B$2:$Z$948,12,0)</f>
        <v>Amphibia</v>
      </c>
      <c r="P2305" t="str">
        <f>VLOOKUP($B2305,SOCS_box_taxonomy!$B$2:$Z$948,13,0)</f>
        <v xml:space="preserve"> Batrachia</v>
      </c>
      <c r="Q2305" t="str">
        <f>VLOOKUP($B2305,SOCS_box_taxonomy!$B$2:$Z$948,14,0)</f>
        <v xml:space="preserve"> Anura</v>
      </c>
      <c r="R2305" t="str">
        <f>VLOOKUP($B2305,SOCS_box_taxonomy!$B$2:$Z$948,15,0)</f>
        <v xml:space="preserve"> Pipoidea</v>
      </c>
      <c r="S2305" t="str">
        <f>VLOOKUP($B2305,SOCS_box_taxonomy!$B$2:$Z$948,16,0)</f>
        <v xml:space="preserve"> Pipidae</v>
      </c>
      <c r="T2305" t="str">
        <f>VLOOKUP($B2305,SOCS_box_taxonomy!$B$2:$Z$948,17,0)</f>
        <v xml:space="preserve"> Xenopodinae</v>
      </c>
      <c r="U2305" t="str">
        <f>VLOOKUP($B2305,SOCS_box_taxonomy!$B$2:$Z$948,18,0)</f>
        <v xml:space="preserve"> Xenopus</v>
      </c>
      <c r="V2305" t="str">
        <f>VLOOKUP($B2305,SOCS_box_taxonomy!$B$2:$Z$948,19,0)</f>
        <v>Silurana.</v>
      </c>
      <c r="W2305">
        <f>VLOOKUP($B2305,SOCS_box_taxonomy!$B$2:$Z$948,20,0)</f>
        <v>0</v>
      </c>
      <c r="X2305">
        <f>VLOOKUP($B2305,SOCS_box_taxonomy!$B$2:$Z$948,21,0)</f>
        <v>0</v>
      </c>
      <c r="Y2305">
        <f>VLOOKUP($B2305,SOCS_box_taxonomy!$B$2:$Z$948,22,0)</f>
        <v>0</v>
      </c>
    </row>
    <row r="2306" spans="1:26">
      <c r="A2306" t="s">
        <v>980</v>
      </c>
      <c r="B2306" t="s">
        <v>2028</v>
      </c>
      <c r="C2306">
        <v>436</v>
      </c>
      <c r="D2306" t="s">
        <v>1286</v>
      </c>
      <c r="E2306">
        <v>278</v>
      </c>
      <c r="F2306">
        <v>356</v>
      </c>
      <c r="G2306">
        <v>4403</v>
      </c>
      <c r="H2306" t="s">
        <v>1287</v>
      </c>
      <c r="I2306" t="str">
        <f>VLOOKUP($B2306,SOCS_box_taxonomy!$B$2:$Z$948,6,0)</f>
        <v>Eukaryota</v>
      </c>
      <c r="J2306" t="str">
        <f>VLOOKUP($B2306,SOCS_box_taxonomy!$B$2:$Z$948,7,0)</f>
        <v xml:space="preserve"> Metazoa</v>
      </c>
      <c r="K2306" t="str">
        <f>VLOOKUP($B2306,SOCS_box_taxonomy!$B$2:$Z$948,8,0)</f>
        <v xml:space="preserve"> Chordata</v>
      </c>
      <c r="L2306" t="str">
        <f>VLOOKUP($B2306,SOCS_box_taxonomy!$B$2:$Z$948,9,0)</f>
        <v xml:space="preserve"> Craniata</v>
      </c>
      <c r="M2306" t="str">
        <f>VLOOKUP($B2306,SOCS_box_taxonomy!$B$2:$Z$948,10,0)</f>
        <v xml:space="preserve"> Vertebrata</v>
      </c>
      <c r="N2306" t="str">
        <f>VLOOKUP($B2306,SOCS_box_taxonomy!$B$2:$Z$948,11,0)</f>
        <v xml:space="preserve"> Euteleostomi</v>
      </c>
      <c r="O2306" t="str">
        <f>VLOOKUP($B2306,SOCS_box_taxonomy!$B$2:$Z$948,12,0)</f>
        <v>Amphibia</v>
      </c>
      <c r="P2306" t="str">
        <f>VLOOKUP($B2306,SOCS_box_taxonomy!$B$2:$Z$948,13,0)</f>
        <v xml:space="preserve"> Batrachia</v>
      </c>
      <c r="Q2306" t="str">
        <f>VLOOKUP($B2306,SOCS_box_taxonomy!$B$2:$Z$948,14,0)</f>
        <v xml:space="preserve"> Anura</v>
      </c>
      <c r="R2306" t="str">
        <f>VLOOKUP($B2306,SOCS_box_taxonomy!$B$2:$Z$948,15,0)</f>
        <v xml:space="preserve"> Pipoidea</v>
      </c>
      <c r="S2306" t="str">
        <f>VLOOKUP($B2306,SOCS_box_taxonomy!$B$2:$Z$948,16,0)</f>
        <v xml:space="preserve"> Pipidae</v>
      </c>
      <c r="T2306" t="str">
        <f>VLOOKUP($B2306,SOCS_box_taxonomy!$B$2:$Z$948,17,0)</f>
        <v xml:space="preserve"> Xenopodinae</v>
      </c>
      <c r="U2306" t="str">
        <f>VLOOKUP($B2306,SOCS_box_taxonomy!$B$2:$Z$948,18,0)</f>
        <v xml:space="preserve"> Xenopus</v>
      </c>
      <c r="V2306" t="str">
        <f>VLOOKUP($B2306,SOCS_box_taxonomy!$B$2:$Z$948,19,0)</f>
        <v>Silurana.</v>
      </c>
      <c r="W2306">
        <f>VLOOKUP($B2306,SOCS_box_taxonomy!$B$2:$Z$948,20,0)</f>
        <v>0</v>
      </c>
      <c r="X2306">
        <f>VLOOKUP($B2306,SOCS_box_taxonomy!$B$2:$Z$948,21,0)</f>
        <v>0</v>
      </c>
      <c r="Y2306">
        <f>VLOOKUP($B2306,SOCS_box_taxonomy!$B$2:$Z$948,22,0)</f>
        <v>0</v>
      </c>
    </row>
    <row r="2307" spans="1:26">
      <c r="A2307" t="s">
        <v>980</v>
      </c>
      <c r="B2307" t="s">
        <v>2028</v>
      </c>
      <c r="C2307">
        <v>436</v>
      </c>
      <c r="D2307" t="s">
        <v>21</v>
      </c>
      <c r="E2307">
        <v>378</v>
      </c>
      <c r="F2307">
        <v>415</v>
      </c>
      <c r="G2307">
        <v>1016</v>
      </c>
      <c r="H2307" t="s">
        <v>1265</v>
      </c>
      <c r="I2307" t="str">
        <f>VLOOKUP($B2307,SOCS_box_taxonomy!$B$2:$Z$948,6,0)</f>
        <v>Eukaryota</v>
      </c>
      <c r="J2307" t="str">
        <f>VLOOKUP($B2307,SOCS_box_taxonomy!$B$2:$Z$948,7,0)</f>
        <v xml:space="preserve"> Metazoa</v>
      </c>
      <c r="K2307" t="str">
        <f>VLOOKUP($B2307,SOCS_box_taxonomy!$B$2:$Z$948,8,0)</f>
        <v xml:space="preserve"> Chordata</v>
      </c>
      <c r="L2307" t="str">
        <f>VLOOKUP($B2307,SOCS_box_taxonomy!$B$2:$Z$948,9,0)</f>
        <v xml:space="preserve"> Craniata</v>
      </c>
      <c r="M2307" t="str">
        <f>VLOOKUP($B2307,SOCS_box_taxonomy!$B$2:$Z$948,10,0)</f>
        <v xml:space="preserve"> Vertebrata</v>
      </c>
      <c r="N2307" t="str">
        <f>VLOOKUP($B2307,SOCS_box_taxonomy!$B$2:$Z$948,11,0)</f>
        <v xml:space="preserve"> Euteleostomi</v>
      </c>
      <c r="O2307" t="str">
        <f>VLOOKUP($B2307,SOCS_box_taxonomy!$B$2:$Z$948,12,0)</f>
        <v>Amphibia</v>
      </c>
      <c r="P2307" t="str">
        <f>VLOOKUP($B2307,SOCS_box_taxonomy!$B$2:$Z$948,13,0)</f>
        <v xml:space="preserve"> Batrachia</v>
      </c>
      <c r="Q2307" t="str">
        <f>VLOOKUP($B2307,SOCS_box_taxonomy!$B$2:$Z$948,14,0)</f>
        <v xml:space="preserve"> Anura</v>
      </c>
      <c r="R2307" t="str">
        <f>VLOOKUP($B2307,SOCS_box_taxonomy!$B$2:$Z$948,15,0)</f>
        <v xml:space="preserve"> Pipoidea</v>
      </c>
      <c r="S2307" t="str">
        <f>VLOOKUP($B2307,SOCS_box_taxonomy!$B$2:$Z$948,16,0)</f>
        <v xml:space="preserve"> Pipidae</v>
      </c>
      <c r="T2307" t="str">
        <f>VLOOKUP($B2307,SOCS_box_taxonomy!$B$2:$Z$948,17,0)</f>
        <v xml:space="preserve"> Xenopodinae</v>
      </c>
      <c r="U2307" t="str">
        <f>VLOOKUP($B2307,SOCS_box_taxonomy!$B$2:$Z$948,18,0)</f>
        <v xml:space="preserve"> Xenopus</v>
      </c>
      <c r="V2307" t="str">
        <f>VLOOKUP($B2307,SOCS_box_taxonomy!$B$2:$Z$948,19,0)</f>
        <v>Silurana.</v>
      </c>
      <c r="W2307">
        <f>VLOOKUP($B2307,SOCS_box_taxonomy!$B$2:$Z$948,20,0)</f>
        <v>0</v>
      </c>
      <c r="X2307">
        <f>VLOOKUP($B2307,SOCS_box_taxonomy!$B$2:$Z$948,21,0)</f>
        <v>0</v>
      </c>
      <c r="Y2307">
        <f>VLOOKUP($B2307,SOCS_box_taxonomy!$B$2:$Z$948,22,0)</f>
        <v>0</v>
      </c>
      <c r="Z2307">
        <f>$F2307-$E2307+1</f>
        <v>38</v>
      </c>
    </row>
    <row r="2308" spans="1:26">
      <c r="A2308" t="s">
        <v>980</v>
      </c>
      <c r="B2308" t="s">
        <v>2028</v>
      </c>
      <c r="C2308">
        <v>436</v>
      </c>
      <c r="D2308" t="s">
        <v>1347</v>
      </c>
      <c r="E2308">
        <v>57</v>
      </c>
      <c r="F2308">
        <v>112</v>
      </c>
      <c r="G2308">
        <v>63</v>
      </c>
      <c r="H2308" t="s">
        <v>1348</v>
      </c>
      <c r="I2308" t="str">
        <f>VLOOKUP($B2308,SOCS_box_taxonomy!$B$2:$Z$948,6,0)</f>
        <v>Eukaryota</v>
      </c>
      <c r="J2308" t="str">
        <f>VLOOKUP($B2308,SOCS_box_taxonomy!$B$2:$Z$948,7,0)</f>
        <v xml:space="preserve"> Metazoa</v>
      </c>
      <c r="K2308" t="str">
        <f>VLOOKUP($B2308,SOCS_box_taxonomy!$B$2:$Z$948,8,0)</f>
        <v xml:space="preserve"> Chordata</v>
      </c>
      <c r="L2308" t="str">
        <f>VLOOKUP($B2308,SOCS_box_taxonomy!$B$2:$Z$948,9,0)</f>
        <v xml:space="preserve"> Craniata</v>
      </c>
      <c r="M2308" t="str">
        <f>VLOOKUP($B2308,SOCS_box_taxonomy!$B$2:$Z$948,10,0)</f>
        <v xml:space="preserve"> Vertebrata</v>
      </c>
      <c r="N2308" t="str">
        <f>VLOOKUP($B2308,SOCS_box_taxonomy!$B$2:$Z$948,11,0)</f>
        <v xml:space="preserve"> Euteleostomi</v>
      </c>
      <c r="O2308" t="str">
        <f>VLOOKUP($B2308,SOCS_box_taxonomy!$B$2:$Z$948,12,0)</f>
        <v>Amphibia</v>
      </c>
      <c r="P2308" t="str">
        <f>VLOOKUP($B2308,SOCS_box_taxonomy!$B$2:$Z$948,13,0)</f>
        <v xml:space="preserve"> Batrachia</v>
      </c>
      <c r="Q2308" t="str">
        <f>VLOOKUP($B2308,SOCS_box_taxonomy!$B$2:$Z$948,14,0)</f>
        <v xml:space="preserve"> Anura</v>
      </c>
      <c r="R2308" t="str">
        <f>VLOOKUP($B2308,SOCS_box_taxonomy!$B$2:$Z$948,15,0)</f>
        <v xml:space="preserve"> Pipoidea</v>
      </c>
      <c r="S2308" t="str">
        <f>VLOOKUP($B2308,SOCS_box_taxonomy!$B$2:$Z$948,16,0)</f>
        <v xml:space="preserve"> Pipidae</v>
      </c>
      <c r="T2308" t="str">
        <f>VLOOKUP($B2308,SOCS_box_taxonomy!$B$2:$Z$948,17,0)</f>
        <v xml:space="preserve"> Xenopodinae</v>
      </c>
      <c r="U2308" t="str">
        <f>VLOOKUP($B2308,SOCS_box_taxonomy!$B$2:$Z$948,18,0)</f>
        <v xml:space="preserve"> Xenopus</v>
      </c>
      <c r="V2308" t="str">
        <f>VLOOKUP($B2308,SOCS_box_taxonomy!$B$2:$Z$948,19,0)</f>
        <v>Silurana.</v>
      </c>
      <c r="W2308">
        <f>VLOOKUP($B2308,SOCS_box_taxonomy!$B$2:$Z$948,20,0)</f>
        <v>0</v>
      </c>
      <c r="X2308">
        <f>VLOOKUP($B2308,SOCS_box_taxonomy!$B$2:$Z$948,21,0)</f>
        <v>0</v>
      </c>
      <c r="Y2308">
        <f>VLOOKUP($B2308,SOCS_box_taxonomy!$B$2:$Z$948,22,0)</f>
        <v>0</v>
      </c>
    </row>
    <row r="2309" spans="1:26">
      <c r="A2309" t="s">
        <v>980</v>
      </c>
      <c r="B2309" t="s">
        <v>2028</v>
      </c>
      <c r="C2309">
        <v>436</v>
      </c>
      <c r="D2309" t="s">
        <v>1349</v>
      </c>
      <c r="E2309">
        <v>114</v>
      </c>
      <c r="F2309">
        <v>240</v>
      </c>
      <c r="G2309">
        <v>56</v>
      </c>
      <c r="I2309" t="str">
        <f>VLOOKUP($B2309,SOCS_box_taxonomy!$B$2:$Z$948,6,0)</f>
        <v>Eukaryota</v>
      </c>
      <c r="J2309" t="str">
        <f>VLOOKUP($B2309,SOCS_box_taxonomy!$B$2:$Z$948,7,0)</f>
        <v xml:space="preserve"> Metazoa</v>
      </c>
      <c r="K2309" t="str">
        <f>VLOOKUP($B2309,SOCS_box_taxonomy!$B$2:$Z$948,8,0)</f>
        <v xml:space="preserve"> Chordata</v>
      </c>
      <c r="L2309" t="str">
        <f>VLOOKUP($B2309,SOCS_box_taxonomy!$B$2:$Z$948,9,0)</f>
        <v xml:space="preserve"> Craniata</v>
      </c>
      <c r="M2309" t="str">
        <f>VLOOKUP($B2309,SOCS_box_taxonomy!$B$2:$Z$948,10,0)</f>
        <v xml:space="preserve"> Vertebrata</v>
      </c>
      <c r="N2309" t="str">
        <f>VLOOKUP($B2309,SOCS_box_taxonomy!$B$2:$Z$948,11,0)</f>
        <v xml:space="preserve"> Euteleostomi</v>
      </c>
      <c r="O2309" t="str">
        <f>VLOOKUP($B2309,SOCS_box_taxonomy!$B$2:$Z$948,12,0)</f>
        <v>Amphibia</v>
      </c>
      <c r="P2309" t="str">
        <f>VLOOKUP($B2309,SOCS_box_taxonomy!$B$2:$Z$948,13,0)</f>
        <v xml:space="preserve"> Batrachia</v>
      </c>
      <c r="Q2309" t="str">
        <f>VLOOKUP($B2309,SOCS_box_taxonomy!$B$2:$Z$948,14,0)</f>
        <v xml:space="preserve"> Anura</v>
      </c>
      <c r="R2309" t="str">
        <f>VLOOKUP($B2309,SOCS_box_taxonomy!$B$2:$Z$948,15,0)</f>
        <v xml:space="preserve"> Pipoidea</v>
      </c>
      <c r="S2309" t="str">
        <f>VLOOKUP($B2309,SOCS_box_taxonomy!$B$2:$Z$948,16,0)</f>
        <v xml:space="preserve"> Pipidae</v>
      </c>
      <c r="T2309" t="str">
        <f>VLOOKUP($B2309,SOCS_box_taxonomy!$B$2:$Z$948,17,0)</f>
        <v xml:space="preserve"> Xenopodinae</v>
      </c>
      <c r="U2309" t="str">
        <f>VLOOKUP($B2309,SOCS_box_taxonomy!$B$2:$Z$948,18,0)</f>
        <v xml:space="preserve"> Xenopus</v>
      </c>
      <c r="V2309" t="str">
        <f>VLOOKUP($B2309,SOCS_box_taxonomy!$B$2:$Z$948,19,0)</f>
        <v>Silurana.</v>
      </c>
      <c r="W2309">
        <f>VLOOKUP($B2309,SOCS_box_taxonomy!$B$2:$Z$948,20,0)</f>
        <v>0</v>
      </c>
      <c r="X2309">
        <f>VLOOKUP($B2309,SOCS_box_taxonomy!$B$2:$Z$948,21,0)</f>
        <v>0</v>
      </c>
      <c r="Y2309">
        <f>VLOOKUP($B2309,SOCS_box_taxonomy!$B$2:$Z$948,22,0)</f>
        <v>0</v>
      </c>
    </row>
    <row r="2310" spans="1:26">
      <c r="A2310" t="s">
        <v>981</v>
      </c>
      <c r="B2310" t="s">
        <v>2029</v>
      </c>
      <c r="C2310">
        <v>426</v>
      </c>
      <c r="D2310" t="s">
        <v>1269</v>
      </c>
      <c r="E2310">
        <v>132</v>
      </c>
      <c r="F2310">
        <v>210</v>
      </c>
      <c r="G2310">
        <v>64467</v>
      </c>
      <c r="H2310" t="s">
        <v>1270</v>
      </c>
      <c r="I2310" t="str">
        <f>VLOOKUP($B2310,SOCS_box_taxonomy!$B$2:$Z$948,6,0)</f>
        <v>Eukaryota</v>
      </c>
      <c r="J2310" t="str">
        <f>VLOOKUP($B2310,SOCS_box_taxonomy!$B$2:$Z$948,7,0)</f>
        <v xml:space="preserve"> Metazoa</v>
      </c>
      <c r="K2310" t="str">
        <f>VLOOKUP($B2310,SOCS_box_taxonomy!$B$2:$Z$948,8,0)</f>
        <v xml:space="preserve"> Chordata</v>
      </c>
      <c r="L2310" t="str">
        <f>VLOOKUP($B2310,SOCS_box_taxonomy!$B$2:$Z$948,9,0)</f>
        <v xml:space="preserve"> Craniata</v>
      </c>
      <c r="M2310" t="str">
        <f>VLOOKUP($B2310,SOCS_box_taxonomy!$B$2:$Z$948,10,0)</f>
        <v xml:space="preserve"> Vertebrata</v>
      </c>
      <c r="N2310" t="str">
        <f>VLOOKUP($B2310,SOCS_box_taxonomy!$B$2:$Z$948,11,0)</f>
        <v xml:space="preserve"> Euteleostomi</v>
      </c>
      <c r="O2310" t="str">
        <f>VLOOKUP($B2310,SOCS_box_taxonomy!$B$2:$Z$948,12,0)</f>
        <v>Amphibia</v>
      </c>
      <c r="P2310" t="str">
        <f>VLOOKUP($B2310,SOCS_box_taxonomy!$B$2:$Z$948,13,0)</f>
        <v xml:space="preserve"> Batrachia</v>
      </c>
      <c r="Q2310" t="str">
        <f>VLOOKUP($B2310,SOCS_box_taxonomy!$B$2:$Z$948,14,0)</f>
        <v xml:space="preserve"> Anura</v>
      </c>
      <c r="R2310" t="str">
        <f>VLOOKUP($B2310,SOCS_box_taxonomy!$B$2:$Z$948,15,0)</f>
        <v xml:space="preserve"> Pipoidea</v>
      </c>
      <c r="S2310" t="str">
        <f>VLOOKUP($B2310,SOCS_box_taxonomy!$B$2:$Z$948,16,0)</f>
        <v xml:space="preserve"> Pipidae</v>
      </c>
      <c r="T2310" t="str">
        <f>VLOOKUP($B2310,SOCS_box_taxonomy!$B$2:$Z$948,17,0)</f>
        <v xml:space="preserve"> Xenopodinae</v>
      </c>
      <c r="U2310" t="str">
        <f>VLOOKUP($B2310,SOCS_box_taxonomy!$B$2:$Z$948,18,0)</f>
        <v xml:space="preserve"> Xenopus</v>
      </c>
      <c r="V2310" t="str">
        <f>VLOOKUP($B2310,SOCS_box_taxonomy!$B$2:$Z$948,19,0)</f>
        <v>Silurana.</v>
      </c>
      <c r="W2310">
        <f>VLOOKUP($B2310,SOCS_box_taxonomy!$B$2:$Z$948,20,0)</f>
        <v>0</v>
      </c>
      <c r="X2310">
        <f>VLOOKUP($B2310,SOCS_box_taxonomy!$B$2:$Z$948,21,0)</f>
        <v>0</v>
      </c>
      <c r="Y2310">
        <f>VLOOKUP($B2310,SOCS_box_taxonomy!$B$2:$Z$948,22,0)</f>
        <v>0</v>
      </c>
    </row>
    <row r="2311" spans="1:26">
      <c r="A2311" t="s">
        <v>981</v>
      </c>
      <c r="B2311" t="s">
        <v>2029</v>
      </c>
      <c r="C2311">
        <v>426</v>
      </c>
      <c r="D2311" t="s">
        <v>1269</v>
      </c>
      <c r="E2311">
        <v>46</v>
      </c>
      <c r="F2311">
        <v>134</v>
      </c>
      <c r="G2311">
        <v>64467</v>
      </c>
      <c r="H2311" t="s">
        <v>1270</v>
      </c>
      <c r="I2311" t="str">
        <f>VLOOKUP($B2311,SOCS_box_taxonomy!$B$2:$Z$948,6,0)</f>
        <v>Eukaryota</v>
      </c>
      <c r="J2311" t="str">
        <f>VLOOKUP($B2311,SOCS_box_taxonomy!$B$2:$Z$948,7,0)</f>
        <v xml:space="preserve"> Metazoa</v>
      </c>
      <c r="K2311" t="str">
        <f>VLOOKUP($B2311,SOCS_box_taxonomy!$B$2:$Z$948,8,0)</f>
        <v xml:space="preserve"> Chordata</v>
      </c>
      <c r="L2311" t="str">
        <f>VLOOKUP($B2311,SOCS_box_taxonomy!$B$2:$Z$948,9,0)</f>
        <v xml:space="preserve"> Craniata</v>
      </c>
      <c r="M2311" t="str">
        <f>VLOOKUP($B2311,SOCS_box_taxonomy!$B$2:$Z$948,10,0)</f>
        <v xml:space="preserve"> Vertebrata</v>
      </c>
      <c r="N2311" t="str">
        <f>VLOOKUP($B2311,SOCS_box_taxonomy!$B$2:$Z$948,11,0)</f>
        <v xml:space="preserve"> Euteleostomi</v>
      </c>
      <c r="O2311" t="str">
        <f>VLOOKUP($B2311,SOCS_box_taxonomy!$B$2:$Z$948,12,0)</f>
        <v>Amphibia</v>
      </c>
      <c r="P2311" t="str">
        <f>VLOOKUP($B2311,SOCS_box_taxonomy!$B$2:$Z$948,13,0)</f>
        <v xml:space="preserve"> Batrachia</v>
      </c>
      <c r="Q2311" t="str">
        <f>VLOOKUP($B2311,SOCS_box_taxonomy!$B$2:$Z$948,14,0)</f>
        <v xml:space="preserve"> Anura</v>
      </c>
      <c r="R2311" t="str">
        <f>VLOOKUP($B2311,SOCS_box_taxonomy!$B$2:$Z$948,15,0)</f>
        <v xml:space="preserve"> Pipoidea</v>
      </c>
      <c r="S2311" t="str">
        <f>VLOOKUP($B2311,SOCS_box_taxonomy!$B$2:$Z$948,16,0)</f>
        <v xml:space="preserve"> Pipidae</v>
      </c>
      <c r="T2311" t="str">
        <f>VLOOKUP($B2311,SOCS_box_taxonomy!$B$2:$Z$948,17,0)</f>
        <v xml:space="preserve"> Xenopodinae</v>
      </c>
      <c r="U2311" t="str">
        <f>VLOOKUP($B2311,SOCS_box_taxonomy!$B$2:$Z$948,18,0)</f>
        <v xml:space="preserve"> Xenopus</v>
      </c>
      <c r="V2311" t="str">
        <f>VLOOKUP($B2311,SOCS_box_taxonomy!$B$2:$Z$948,19,0)</f>
        <v>Silurana.</v>
      </c>
      <c r="W2311">
        <f>VLOOKUP($B2311,SOCS_box_taxonomy!$B$2:$Z$948,20,0)</f>
        <v>0</v>
      </c>
      <c r="X2311">
        <f>VLOOKUP($B2311,SOCS_box_taxonomy!$B$2:$Z$948,21,0)</f>
        <v>0</v>
      </c>
      <c r="Y2311">
        <f>VLOOKUP($B2311,SOCS_box_taxonomy!$B$2:$Z$948,22,0)</f>
        <v>0</v>
      </c>
    </row>
    <row r="2312" spans="1:26">
      <c r="A2312" t="s">
        <v>981</v>
      </c>
      <c r="B2312" t="s">
        <v>2029</v>
      </c>
      <c r="C2312">
        <v>426</v>
      </c>
      <c r="D2312" t="s">
        <v>21</v>
      </c>
      <c r="E2312">
        <v>375</v>
      </c>
      <c r="F2312">
        <v>416</v>
      </c>
      <c r="G2312">
        <v>1016</v>
      </c>
      <c r="H2312" t="s">
        <v>1265</v>
      </c>
      <c r="I2312" t="str">
        <f>VLOOKUP($B2312,SOCS_box_taxonomy!$B$2:$Z$948,6,0)</f>
        <v>Eukaryota</v>
      </c>
      <c r="J2312" t="str">
        <f>VLOOKUP($B2312,SOCS_box_taxonomy!$B$2:$Z$948,7,0)</f>
        <v xml:space="preserve"> Metazoa</v>
      </c>
      <c r="K2312" t="str">
        <f>VLOOKUP($B2312,SOCS_box_taxonomy!$B$2:$Z$948,8,0)</f>
        <v xml:space="preserve"> Chordata</v>
      </c>
      <c r="L2312" t="str">
        <f>VLOOKUP($B2312,SOCS_box_taxonomy!$B$2:$Z$948,9,0)</f>
        <v xml:space="preserve"> Craniata</v>
      </c>
      <c r="M2312" t="str">
        <f>VLOOKUP($B2312,SOCS_box_taxonomy!$B$2:$Z$948,10,0)</f>
        <v xml:space="preserve"> Vertebrata</v>
      </c>
      <c r="N2312" t="str">
        <f>VLOOKUP($B2312,SOCS_box_taxonomy!$B$2:$Z$948,11,0)</f>
        <v xml:space="preserve"> Euteleostomi</v>
      </c>
      <c r="O2312" t="str">
        <f>VLOOKUP($B2312,SOCS_box_taxonomy!$B$2:$Z$948,12,0)</f>
        <v>Amphibia</v>
      </c>
      <c r="P2312" t="str">
        <f>VLOOKUP($B2312,SOCS_box_taxonomy!$B$2:$Z$948,13,0)</f>
        <v xml:space="preserve"> Batrachia</v>
      </c>
      <c r="Q2312" t="str">
        <f>VLOOKUP($B2312,SOCS_box_taxonomy!$B$2:$Z$948,14,0)</f>
        <v xml:space="preserve"> Anura</v>
      </c>
      <c r="R2312" t="str">
        <f>VLOOKUP($B2312,SOCS_box_taxonomy!$B$2:$Z$948,15,0)</f>
        <v xml:space="preserve"> Pipoidea</v>
      </c>
      <c r="S2312" t="str">
        <f>VLOOKUP($B2312,SOCS_box_taxonomy!$B$2:$Z$948,16,0)</f>
        <v xml:space="preserve"> Pipidae</v>
      </c>
      <c r="T2312" t="str">
        <f>VLOOKUP($B2312,SOCS_box_taxonomy!$B$2:$Z$948,17,0)</f>
        <v xml:space="preserve"> Xenopodinae</v>
      </c>
      <c r="U2312" t="str">
        <f>VLOOKUP($B2312,SOCS_box_taxonomy!$B$2:$Z$948,18,0)</f>
        <v xml:space="preserve"> Xenopus</v>
      </c>
      <c r="V2312" t="str">
        <f>VLOOKUP($B2312,SOCS_box_taxonomy!$B$2:$Z$948,19,0)</f>
        <v>Silurana.</v>
      </c>
      <c r="W2312">
        <f>VLOOKUP($B2312,SOCS_box_taxonomy!$B$2:$Z$948,20,0)</f>
        <v>0</v>
      </c>
      <c r="X2312">
        <f>VLOOKUP($B2312,SOCS_box_taxonomy!$B$2:$Z$948,21,0)</f>
        <v>0</v>
      </c>
      <c r="Y2312">
        <f>VLOOKUP($B2312,SOCS_box_taxonomy!$B$2:$Z$948,22,0)</f>
        <v>0</v>
      </c>
      <c r="Z2312">
        <f>$F2312-$E2312+1</f>
        <v>42</v>
      </c>
    </row>
    <row r="2313" spans="1:26">
      <c r="A2313" t="s">
        <v>982</v>
      </c>
      <c r="B2313" t="s">
        <v>2030</v>
      </c>
      <c r="C2313">
        <v>318</v>
      </c>
      <c r="D2313" t="s">
        <v>1269</v>
      </c>
      <c r="E2313">
        <v>110</v>
      </c>
      <c r="F2313">
        <v>180</v>
      </c>
      <c r="G2313">
        <v>64467</v>
      </c>
      <c r="H2313" t="s">
        <v>1270</v>
      </c>
      <c r="I2313" t="str">
        <f>VLOOKUP($B2313,SOCS_box_taxonomy!$B$2:$Z$948,6,0)</f>
        <v>Eukaryota</v>
      </c>
      <c r="J2313" t="str">
        <f>VLOOKUP($B2313,SOCS_box_taxonomy!$B$2:$Z$948,7,0)</f>
        <v xml:space="preserve"> Metazoa</v>
      </c>
      <c r="K2313" t="str">
        <f>VLOOKUP($B2313,SOCS_box_taxonomy!$B$2:$Z$948,8,0)</f>
        <v xml:space="preserve"> Chordata</v>
      </c>
      <c r="L2313" t="str">
        <f>VLOOKUP($B2313,SOCS_box_taxonomy!$B$2:$Z$948,9,0)</f>
        <v xml:space="preserve"> Craniata</v>
      </c>
      <c r="M2313" t="str">
        <f>VLOOKUP($B2313,SOCS_box_taxonomy!$B$2:$Z$948,10,0)</f>
        <v xml:space="preserve"> Vertebrata</v>
      </c>
      <c r="N2313" t="str">
        <f>VLOOKUP($B2313,SOCS_box_taxonomy!$B$2:$Z$948,11,0)</f>
        <v xml:space="preserve"> Euteleostomi</v>
      </c>
      <c r="O2313" t="str">
        <f>VLOOKUP($B2313,SOCS_box_taxonomy!$B$2:$Z$948,12,0)</f>
        <v>Amphibia</v>
      </c>
      <c r="P2313" t="str">
        <f>VLOOKUP($B2313,SOCS_box_taxonomy!$B$2:$Z$948,13,0)</f>
        <v xml:space="preserve"> Batrachia</v>
      </c>
      <c r="Q2313" t="str">
        <f>VLOOKUP($B2313,SOCS_box_taxonomy!$B$2:$Z$948,14,0)</f>
        <v xml:space="preserve"> Anura</v>
      </c>
      <c r="R2313" t="str">
        <f>VLOOKUP($B2313,SOCS_box_taxonomy!$B$2:$Z$948,15,0)</f>
        <v xml:space="preserve"> Pipoidea</v>
      </c>
      <c r="S2313" t="str">
        <f>VLOOKUP($B2313,SOCS_box_taxonomy!$B$2:$Z$948,16,0)</f>
        <v xml:space="preserve"> Pipidae</v>
      </c>
      <c r="T2313" t="str">
        <f>VLOOKUP($B2313,SOCS_box_taxonomy!$B$2:$Z$948,17,0)</f>
        <v xml:space="preserve"> Xenopodinae</v>
      </c>
      <c r="U2313" t="str">
        <f>VLOOKUP($B2313,SOCS_box_taxonomy!$B$2:$Z$948,18,0)</f>
        <v xml:space="preserve"> Xenopus</v>
      </c>
      <c r="V2313" t="str">
        <f>VLOOKUP($B2313,SOCS_box_taxonomy!$B$2:$Z$948,19,0)</f>
        <v>Silurana.</v>
      </c>
      <c r="W2313">
        <f>VLOOKUP($B2313,SOCS_box_taxonomy!$B$2:$Z$948,20,0)</f>
        <v>0</v>
      </c>
      <c r="X2313">
        <f>VLOOKUP($B2313,SOCS_box_taxonomy!$B$2:$Z$948,21,0)</f>
        <v>0</v>
      </c>
      <c r="Y2313">
        <f>VLOOKUP($B2313,SOCS_box_taxonomy!$B$2:$Z$948,22,0)</f>
        <v>0</v>
      </c>
    </row>
    <row r="2314" spans="1:26">
      <c r="A2314" t="s">
        <v>982</v>
      </c>
      <c r="B2314" t="s">
        <v>2030</v>
      </c>
      <c r="C2314">
        <v>318</v>
      </c>
      <c r="D2314" t="s">
        <v>1269</v>
      </c>
      <c r="E2314">
        <v>184</v>
      </c>
      <c r="F2314">
        <v>276</v>
      </c>
      <c r="G2314">
        <v>64467</v>
      </c>
      <c r="H2314" t="s">
        <v>1270</v>
      </c>
      <c r="I2314" t="str">
        <f>VLOOKUP($B2314,SOCS_box_taxonomy!$B$2:$Z$948,6,0)</f>
        <v>Eukaryota</v>
      </c>
      <c r="J2314" t="str">
        <f>VLOOKUP($B2314,SOCS_box_taxonomy!$B$2:$Z$948,7,0)</f>
        <v xml:space="preserve"> Metazoa</v>
      </c>
      <c r="K2314" t="str">
        <f>VLOOKUP($B2314,SOCS_box_taxonomy!$B$2:$Z$948,8,0)</f>
        <v xml:space="preserve"> Chordata</v>
      </c>
      <c r="L2314" t="str">
        <f>VLOOKUP($B2314,SOCS_box_taxonomy!$B$2:$Z$948,9,0)</f>
        <v xml:space="preserve"> Craniata</v>
      </c>
      <c r="M2314" t="str">
        <f>VLOOKUP($B2314,SOCS_box_taxonomy!$B$2:$Z$948,10,0)</f>
        <v xml:space="preserve"> Vertebrata</v>
      </c>
      <c r="N2314" t="str">
        <f>VLOOKUP($B2314,SOCS_box_taxonomy!$B$2:$Z$948,11,0)</f>
        <v xml:space="preserve"> Euteleostomi</v>
      </c>
      <c r="O2314" t="str">
        <f>VLOOKUP($B2314,SOCS_box_taxonomy!$B$2:$Z$948,12,0)</f>
        <v>Amphibia</v>
      </c>
      <c r="P2314" t="str">
        <f>VLOOKUP($B2314,SOCS_box_taxonomy!$B$2:$Z$948,13,0)</f>
        <v xml:space="preserve"> Batrachia</v>
      </c>
      <c r="Q2314" t="str">
        <f>VLOOKUP($B2314,SOCS_box_taxonomy!$B$2:$Z$948,14,0)</f>
        <v xml:space="preserve"> Anura</v>
      </c>
      <c r="R2314" t="str">
        <f>VLOOKUP($B2314,SOCS_box_taxonomy!$B$2:$Z$948,15,0)</f>
        <v xml:space="preserve"> Pipoidea</v>
      </c>
      <c r="S2314" t="str">
        <f>VLOOKUP($B2314,SOCS_box_taxonomy!$B$2:$Z$948,16,0)</f>
        <v xml:space="preserve"> Pipidae</v>
      </c>
      <c r="T2314" t="str">
        <f>VLOOKUP($B2314,SOCS_box_taxonomy!$B$2:$Z$948,17,0)</f>
        <v xml:space="preserve"> Xenopodinae</v>
      </c>
      <c r="U2314" t="str">
        <f>VLOOKUP($B2314,SOCS_box_taxonomy!$B$2:$Z$948,18,0)</f>
        <v xml:space="preserve"> Xenopus</v>
      </c>
      <c r="V2314" t="str">
        <f>VLOOKUP($B2314,SOCS_box_taxonomy!$B$2:$Z$948,19,0)</f>
        <v>Silurana.</v>
      </c>
      <c r="W2314">
        <f>VLOOKUP($B2314,SOCS_box_taxonomy!$B$2:$Z$948,20,0)</f>
        <v>0</v>
      </c>
      <c r="X2314">
        <f>VLOOKUP($B2314,SOCS_box_taxonomy!$B$2:$Z$948,21,0)</f>
        <v>0</v>
      </c>
      <c r="Y2314">
        <f>VLOOKUP($B2314,SOCS_box_taxonomy!$B$2:$Z$948,22,0)</f>
        <v>0</v>
      </c>
    </row>
    <row r="2315" spans="1:26">
      <c r="A2315" t="s">
        <v>982</v>
      </c>
      <c r="B2315" t="s">
        <v>2030</v>
      </c>
      <c r="C2315">
        <v>318</v>
      </c>
      <c r="D2315" t="s">
        <v>1269</v>
      </c>
      <c r="E2315">
        <v>2</v>
      </c>
      <c r="F2315">
        <v>77</v>
      </c>
      <c r="G2315">
        <v>64467</v>
      </c>
      <c r="H2315" t="s">
        <v>1270</v>
      </c>
      <c r="I2315" t="str">
        <f>VLOOKUP($B2315,SOCS_box_taxonomy!$B$2:$Z$948,6,0)</f>
        <v>Eukaryota</v>
      </c>
      <c r="J2315" t="str">
        <f>VLOOKUP($B2315,SOCS_box_taxonomy!$B$2:$Z$948,7,0)</f>
        <v xml:space="preserve"> Metazoa</v>
      </c>
      <c r="K2315" t="str">
        <f>VLOOKUP($B2315,SOCS_box_taxonomy!$B$2:$Z$948,8,0)</f>
        <v xml:space="preserve"> Chordata</v>
      </c>
      <c r="L2315" t="str">
        <f>VLOOKUP($B2315,SOCS_box_taxonomy!$B$2:$Z$948,9,0)</f>
        <v xml:space="preserve"> Craniata</v>
      </c>
      <c r="M2315" t="str">
        <f>VLOOKUP($B2315,SOCS_box_taxonomy!$B$2:$Z$948,10,0)</f>
        <v xml:space="preserve"> Vertebrata</v>
      </c>
      <c r="N2315" t="str">
        <f>VLOOKUP($B2315,SOCS_box_taxonomy!$B$2:$Z$948,11,0)</f>
        <v xml:space="preserve"> Euteleostomi</v>
      </c>
      <c r="O2315" t="str">
        <f>VLOOKUP($B2315,SOCS_box_taxonomy!$B$2:$Z$948,12,0)</f>
        <v>Amphibia</v>
      </c>
      <c r="P2315" t="str">
        <f>VLOOKUP($B2315,SOCS_box_taxonomy!$B$2:$Z$948,13,0)</f>
        <v xml:space="preserve"> Batrachia</v>
      </c>
      <c r="Q2315" t="str">
        <f>VLOOKUP($B2315,SOCS_box_taxonomy!$B$2:$Z$948,14,0)</f>
        <v xml:space="preserve"> Anura</v>
      </c>
      <c r="R2315" t="str">
        <f>VLOOKUP($B2315,SOCS_box_taxonomy!$B$2:$Z$948,15,0)</f>
        <v xml:space="preserve"> Pipoidea</v>
      </c>
      <c r="S2315" t="str">
        <f>VLOOKUP($B2315,SOCS_box_taxonomy!$B$2:$Z$948,16,0)</f>
        <v xml:space="preserve"> Pipidae</v>
      </c>
      <c r="T2315" t="str">
        <f>VLOOKUP($B2315,SOCS_box_taxonomy!$B$2:$Z$948,17,0)</f>
        <v xml:space="preserve"> Xenopodinae</v>
      </c>
      <c r="U2315" t="str">
        <f>VLOOKUP($B2315,SOCS_box_taxonomy!$B$2:$Z$948,18,0)</f>
        <v xml:space="preserve"> Xenopus</v>
      </c>
      <c r="V2315" t="str">
        <f>VLOOKUP($B2315,SOCS_box_taxonomy!$B$2:$Z$948,19,0)</f>
        <v>Silurana.</v>
      </c>
      <c r="W2315">
        <f>VLOOKUP($B2315,SOCS_box_taxonomy!$B$2:$Z$948,20,0)</f>
        <v>0</v>
      </c>
      <c r="X2315">
        <f>VLOOKUP($B2315,SOCS_box_taxonomy!$B$2:$Z$948,21,0)</f>
        <v>0</v>
      </c>
      <c r="Y2315">
        <f>VLOOKUP($B2315,SOCS_box_taxonomy!$B$2:$Z$948,22,0)</f>
        <v>0</v>
      </c>
    </row>
    <row r="2316" spans="1:26">
      <c r="A2316" t="s">
        <v>982</v>
      </c>
      <c r="B2316" t="s">
        <v>2030</v>
      </c>
      <c r="C2316">
        <v>318</v>
      </c>
      <c r="D2316" t="s">
        <v>1269</v>
      </c>
      <c r="E2316">
        <v>76</v>
      </c>
      <c r="F2316">
        <v>147</v>
      </c>
      <c r="G2316">
        <v>64467</v>
      </c>
      <c r="H2316" t="s">
        <v>1270</v>
      </c>
      <c r="I2316" t="str">
        <f>VLOOKUP($B2316,SOCS_box_taxonomy!$B$2:$Z$948,6,0)</f>
        <v>Eukaryota</v>
      </c>
      <c r="J2316" t="str">
        <f>VLOOKUP($B2316,SOCS_box_taxonomy!$B$2:$Z$948,7,0)</f>
        <v xml:space="preserve"> Metazoa</v>
      </c>
      <c r="K2316" t="str">
        <f>VLOOKUP($B2316,SOCS_box_taxonomy!$B$2:$Z$948,8,0)</f>
        <v xml:space="preserve"> Chordata</v>
      </c>
      <c r="L2316" t="str">
        <f>VLOOKUP($B2316,SOCS_box_taxonomy!$B$2:$Z$948,9,0)</f>
        <v xml:space="preserve"> Craniata</v>
      </c>
      <c r="M2316" t="str">
        <f>VLOOKUP($B2316,SOCS_box_taxonomy!$B$2:$Z$948,10,0)</f>
        <v xml:space="preserve"> Vertebrata</v>
      </c>
      <c r="N2316" t="str">
        <f>VLOOKUP($B2316,SOCS_box_taxonomy!$B$2:$Z$948,11,0)</f>
        <v xml:space="preserve"> Euteleostomi</v>
      </c>
      <c r="O2316" t="str">
        <f>VLOOKUP($B2316,SOCS_box_taxonomy!$B$2:$Z$948,12,0)</f>
        <v>Amphibia</v>
      </c>
      <c r="P2316" t="str">
        <f>VLOOKUP($B2316,SOCS_box_taxonomy!$B$2:$Z$948,13,0)</f>
        <v xml:space="preserve"> Batrachia</v>
      </c>
      <c r="Q2316" t="str">
        <f>VLOOKUP($B2316,SOCS_box_taxonomy!$B$2:$Z$948,14,0)</f>
        <v xml:space="preserve"> Anura</v>
      </c>
      <c r="R2316" t="str">
        <f>VLOOKUP($B2316,SOCS_box_taxonomy!$B$2:$Z$948,15,0)</f>
        <v xml:space="preserve"> Pipoidea</v>
      </c>
      <c r="S2316" t="str">
        <f>VLOOKUP($B2316,SOCS_box_taxonomy!$B$2:$Z$948,16,0)</f>
        <v xml:space="preserve"> Pipidae</v>
      </c>
      <c r="T2316" t="str">
        <f>VLOOKUP($B2316,SOCS_box_taxonomy!$B$2:$Z$948,17,0)</f>
        <v xml:space="preserve"> Xenopodinae</v>
      </c>
      <c r="U2316" t="str">
        <f>VLOOKUP($B2316,SOCS_box_taxonomy!$B$2:$Z$948,18,0)</f>
        <v xml:space="preserve"> Xenopus</v>
      </c>
      <c r="V2316" t="str">
        <f>VLOOKUP($B2316,SOCS_box_taxonomy!$B$2:$Z$948,19,0)</f>
        <v>Silurana.</v>
      </c>
      <c r="W2316">
        <f>VLOOKUP($B2316,SOCS_box_taxonomy!$B$2:$Z$948,20,0)</f>
        <v>0</v>
      </c>
      <c r="X2316">
        <f>VLOOKUP($B2316,SOCS_box_taxonomy!$B$2:$Z$948,21,0)</f>
        <v>0</v>
      </c>
      <c r="Y2316">
        <f>VLOOKUP($B2316,SOCS_box_taxonomy!$B$2:$Z$948,22,0)</f>
        <v>0</v>
      </c>
    </row>
    <row r="2317" spans="1:26">
      <c r="A2317" t="s">
        <v>982</v>
      </c>
      <c r="B2317" t="s">
        <v>2030</v>
      </c>
      <c r="C2317">
        <v>318</v>
      </c>
      <c r="D2317" t="s">
        <v>21</v>
      </c>
      <c r="E2317">
        <v>275</v>
      </c>
      <c r="F2317">
        <v>314</v>
      </c>
      <c r="G2317">
        <v>1016</v>
      </c>
      <c r="H2317" t="s">
        <v>1265</v>
      </c>
      <c r="I2317" t="str">
        <f>VLOOKUP($B2317,SOCS_box_taxonomy!$B$2:$Z$948,6,0)</f>
        <v>Eukaryota</v>
      </c>
      <c r="J2317" t="str">
        <f>VLOOKUP($B2317,SOCS_box_taxonomy!$B$2:$Z$948,7,0)</f>
        <v xml:space="preserve"> Metazoa</v>
      </c>
      <c r="K2317" t="str">
        <f>VLOOKUP($B2317,SOCS_box_taxonomy!$B$2:$Z$948,8,0)</f>
        <v xml:space="preserve"> Chordata</v>
      </c>
      <c r="L2317" t="str">
        <f>VLOOKUP($B2317,SOCS_box_taxonomy!$B$2:$Z$948,9,0)</f>
        <v xml:space="preserve"> Craniata</v>
      </c>
      <c r="M2317" t="str">
        <f>VLOOKUP($B2317,SOCS_box_taxonomy!$B$2:$Z$948,10,0)</f>
        <v xml:space="preserve"> Vertebrata</v>
      </c>
      <c r="N2317" t="str">
        <f>VLOOKUP($B2317,SOCS_box_taxonomy!$B$2:$Z$948,11,0)</f>
        <v xml:space="preserve"> Euteleostomi</v>
      </c>
      <c r="O2317" t="str">
        <f>VLOOKUP($B2317,SOCS_box_taxonomy!$B$2:$Z$948,12,0)</f>
        <v>Amphibia</v>
      </c>
      <c r="P2317" t="str">
        <f>VLOOKUP($B2317,SOCS_box_taxonomy!$B$2:$Z$948,13,0)</f>
        <v xml:space="preserve"> Batrachia</v>
      </c>
      <c r="Q2317" t="str">
        <f>VLOOKUP($B2317,SOCS_box_taxonomy!$B$2:$Z$948,14,0)</f>
        <v xml:space="preserve"> Anura</v>
      </c>
      <c r="R2317" t="str">
        <f>VLOOKUP($B2317,SOCS_box_taxonomy!$B$2:$Z$948,15,0)</f>
        <v xml:space="preserve"> Pipoidea</v>
      </c>
      <c r="S2317" t="str">
        <f>VLOOKUP($B2317,SOCS_box_taxonomy!$B$2:$Z$948,16,0)</f>
        <v xml:space="preserve"> Pipidae</v>
      </c>
      <c r="T2317" t="str">
        <f>VLOOKUP($B2317,SOCS_box_taxonomy!$B$2:$Z$948,17,0)</f>
        <v xml:space="preserve"> Xenopodinae</v>
      </c>
      <c r="U2317" t="str">
        <f>VLOOKUP($B2317,SOCS_box_taxonomy!$B$2:$Z$948,18,0)</f>
        <v xml:space="preserve"> Xenopus</v>
      </c>
      <c r="V2317" t="str">
        <f>VLOOKUP($B2317,SOCS_box_taxonomy!$B$2:$Z$948,19,0)</f>
        <v>Silurana.</v>
      </c>
      <c r="W2317">
        <f>VLOOKUP($B2317,SOCS_box_taxonomy!$B$2:$Z$948,20,0)</f>
        <v>0</v>
      </c>
      <c r="X2317">
        <f>VLOOKUP($B2317,SOCS_box_taxonomy!$B$2:$Z$948,21,0)</f>
        <v>0</v>
      </c>
      <c r="Y2317">
        <f>VLOOKUP($B2317,SOCS_box_taxonomy!$B$2:$Z$948,22,0)</f>
        <v>0</v>
      </c>
      <c r="Z2317">
        <f>$F2317-$E2317+1</f>
        <v>40</v>
      </c>
    </row>
    <row r="2318" spans="1:26">
      <c r="A2318" t="s">
        <v>983</v>
      </c>
      <c r="B2318" t="s">
        <v>2031</v>
      </c>
      <c r="C2318">
        <v>297</v>
      </c>
      <c r="D2318" t="s">
        <v>1277</v>
      </c>
      <c r="E2318">
        <v>37</v>
      </c>
      <c r="F2318">
        <v>105</v>
      </c>
      <c r="G2318">
        <v>458</v>
      </c>
      <c r="H2318" t="s">
        <v>1278</v>
      </c>
      <c r="I2318" t="str">
        <f>VLOOKUP($B2318,SOCS_box_taxonomy!$B$2:$Z$948,6,0)</f>
        <v>Eukaryota</v>
      </c>
      <c r="J2318" t="str">
        <f>VLOOKUP($B2318,SOCS_box_taxonomy!$B$2:$Z$948,7,0)</f>
        <v xml:space="preserve"> Metazoa</v>
      </c>
      <c r="K2318" t="str">
        <f>VLOOKUP($B2318,SOCS_box_taxonomy!$B$2:$Z$948,8,0)</f>
        <v xml:space="preserve"> Ecdysozoa</v>
      </c>
      <c r="L2318" t="str">
        <f>VLOOKUP($B2318,SOCS_box_taxonomy!$B$2:$Z$948,9,0)</f>
        <v xml:space="preserve"> Arthropoda</v>
      </c>
      <c r="M2318" t="str">
        <f>VLOOKUP($B2318,SOCS_box_taxonomy!$B$2:$Z$948,10,0)</f>
        <v xml:space="preserve"> Hexapoda</v>
      </c>
      <c r="N2318" t="str">
        <f>VLOOKUP($B2318,SOCS_box_taxonomy!$B$2:$Z$948,11,0)</f>
        <v xml:space="preserve"> Insecta</v>
      </c>
      <c r="O2318" t="str">
        <f>VLOOKUP($B2318,SOCS_box_taxonomy!$B$2:$Z$948,12,0)</f>
        <v>Pterygota</v>
      </c>
      <c r="P2318" t="str">
        <f>VLOOKUP($B2318,SOCS_box_taxonomy!$B$2:$Z$948,13,0)</f>
        <v xml:space="preserve"> Neoptera</v>
      </c>
      <c r="Q2318" t="str">
        <f>VLOOKUP($B2318,SOCS_box_taxonomy!$B$2:$Z$948,14,0)</f>
        <v xml:space="preserve"> Endopterygota</v>
      </c>
      <c r="R2318" t="str">
        <f>VLOOKUP($B2318,SOCS_box_taxonomy!$B$2:$Z$948,15,0)</f>
        <v xml:space="preserve"> Diptera</v>
      </c>
      <c r="S2318" t="str">
        <f>VLOOKUP($B2318,SOCS_box_taxonomy!$B$2:$Z$948,16,0)</f>
        <v xml:space="preserve"> Brachycera</v>
      </c>
      <c r="T2318" t="str">
        <f>VLOOKUP($B2318,SOCS_box_taxonomy!$B$2:$Z$948,17,0)</f>
        <v xml:space="preserve"> Muscomorpha</v>
      </c>
      <c r="U2318" t="str">
        <f>VLOOKUP($B2318,SOCS_box_taxonomy!$B$2:$Z$948,18,0)</f>
        <v>Ephydroidea</v>
      </c>
      <c r="V2318" t="str">
        <f>VLOOKUP($B2318,SOCS_box_taxonomy!$B$2:$Z$948,19,0)</f>
        <v xml:space="preserve"> Drosophilidae</v>
      </c>
      <c r="W2318" t="str">
        <f>VLOOKUP($B2318,SOCS_box_taxonomy!$B$2:$Z$948,20,0)</f>
        <v xml:space="preserve"> Drosophila</v>
      </c>
      <c r="X2318" t="str">
        <f>VLOOKUP($B2318,SOCS_box_taxonomy!$B$2:$Z$948,21,0)</f>
        <v xml:space="preserve"> Sophophora.</v>
      </c>
      <c r="Y2318">
        <f>VLOOKUP($B2318,SOCS_box_taxonomy!$B$2:$Z$948,22,0)</f>
        <v>0</v>
      </c>
    </row>
    <row r="2319" spans="1:26">
      <c r="A2319" t="s">
        <v>983</v>
      </c>
      <c r="B2319" t="s">
        <v>2031</v>
      </c>
      <c r="C2319">
        <v>297</v>
      </c>
      <c r="D2319" t="s">
        <v>21</v>
      </c>
      <c r="E2319">
        <v>260</v>
      </c>
      <c r="F2319">
        <v>296</v>
      </c>
      <c r="G2319">
        <v>1016</v>
      </c>
      <c r="H2319" t="s">
        <v>1265</v>
      </c>
      <c r="I2319" t="str">
        <f>VLOOKUP($B2319,SOCS_box_taxonomy!$B$2:$Z$948,6,0)</f>
        <v>Eukaryota</v>
      </c>
      <c r="J2319" t="str">
        <f>VLOOKUP($B2319,SOCS_box_taxonomy!$B$2:$Z$948,7,0)</f>
        <v xml:space="preserve"> Metazoa</v>
      </c>
      <c r="K2319" t="str">
        <f>VLOOKUP($B2319,SOCS_box_taxonomy!$B$2:$Z$948,8,0)</f>
        <v xml:space="preserve"> Ecdysozoa</v>
      </c>
      <c r="L2319" t="str">
        <f>VLOOKUP($B2319,SOCS_box_taxonomy!$B$2:$Z$948,9,0)</f>
        <v xml:space="preserve"> Arthropoda</v>
      </c>
      <c r="M2319" t="str">
        <f>VLOOKUP($B2319,SOCS_box_taxonomy!$B$2:$Z$948,10,0)</f>
        <v xml:space="preserve"> Hexapoda</v>
      </c>
      <c r="N2319" t="str">
        <f>VLOOKUP($B2319,SOCS_box_taxonomy!$B$2:$Z$948,11,0)</f>
        <v xml:space="preserve"> Insecta</v>
      </c>
      <c r="O2319" t="str">
        <f>VLOOKUP($B2319,SOCS_box_taxonomy!$B$2:$Z$948,12,0)</f>
        <v>Pterygota</v>
      </c>
      <c r="P2319" t="str">
        <f>VLOOKUP($B2319,SOCS_box_taxonomy!$B$2:$Z$948,13,0)</f>
        <v xml:space="preserve"> Neoptera</v>
      </c>
      <c r="Q2319" t="str">
        <f>VLOOKUP($B2319,SOCS_box_taxonomy!$B$2:$Z$948,14,0)</f>
        <v xml:space="preserve"> Endopterygota</v>
      </c>
      <c r="R2319" t="str">
        <f>VLOOKUP($B2319,SOCS_box_taxonomy!$B$2:$Z$948,15,0)</f>
        <v xml:space="preserve"> Diptera</v>
      </c>
      <c r="S2319" t="str">
        <f>VLOOKUP($B2319,SOCS_box_taxonomy!$B$2:$Z$948,16,0)</f>
        <v xml:space="preserve"> Brachycera</v>
      </c>
      <c r="T2319" t="str">
        <f>VLOOKUP($B2319,SOCS_box_taxonomy!$B$2:$Z$948,17,0)</f>
        <v xml:space="preserve"> Muscomorpha</v>
      </c>
      <c r="U2319" t="str">
        <f>VLOOKUP($B2319,SOCS_box_taxonomy!$B$2:$Z$948,18,0)</f>
        <v>Ephydroidea</v>
      </c>
      <c r="V2319" t="str">
        <f>VLOOKUP($B2319,SOCS_box_taxonomy!$B$2:$Z$948,19,0)</f>
        <v xml:space="preserve"> Drosophilidae</v>
      </c>
      <c r="W2319" t="str">
        <f>VLOOKUP($B2319,SOCS_box_taxonomy!$B$2:$Z$948,20,0)</f>
        <v xml:space="preserve"> Drosophila</v>
      </c>
      <c r="X2319" t="str">
        <f>VLOOKUP($B2319,SOCS_box_taxonomy!$B$2:$Z$948,21,0)</f>
        <v xml:space="preserve"> Sophophora.</v>
      </c>
      <c r="Y2319">
        <f>VLOOKUP($B2319,SOCS_box_taxonomy!$B$2:$Z$948,22,0)</f>
        <v>0</v>
      </c>
      <c r="Z2319">
        <f>$F2319-$E2319+1</f>
        <v>37</v>
      </c>
    </row>
    <row r="2320" spans="1:26">
      <c r="A2320" t="s">
        <v>984</v>
      </c>
      <c r="B2320" t="s">
        <v>2032</v>
      </c>
      <c r="C2320">
        <v>348</v>
      </c>
      <c r="D2320" t="s">
        <v>1286</v>
      </c>
      <c r="E2320">
        <v>195</v>
      </c>
      <c r="F2320">
        <v>267</v>
      </c>
      <c r="G2320">
        <v>4403</v>
      </c>
      <c r="H2320" t="s">
        <v>1287</v>
      </c>
      <c r="I2320" t="str">
        <f>VLOOKUP($B2320,SOCS_box_taxonomy!$B$2:$Z$948,6,0)</f>
        <v>Eukaryota</v>
      </c>
      <c r="J2320" t="str">
        <f>VLOOKUP($B2320,SOCS_box_taxonomy!$B$2:$Z$948,7,0)</f>
        <v xml:space="preserve"> Metazoa</v>
      </c>
      <c r="K2320" t="str">
        <f>VLOOKUP($B2320,SOCS_box_taxonomy!$B$2:$Z$948,8,0)</f>
        <v xml:space="preserve"> Ecdysozoa</v>
      </c>
      <c r="L2320" t="str">
        <f>VLOOKUP($B2320,SOCS_box_taxonomy!$B$2:$Z$948,9,0)</f>
        <v xml:space="preserve"> Arthropoda</v>
      </c>
      <c r="M2320" t="str">
        <f>VLOOKUP($B2320,SOCS_box_taxonomy!$B$2:$Z$948,10,0)</f>
        <v xml:space="preserve"> Hexapoda</v>
      </c>
      <c r="N2320" t="str">
        <f>VLOOKUP($B2320,SOCS_box_taxonomy!$B$2:$Z$948,11,0)</f>
        <v xml:space="preserve"> Insecta</v>
      </c>
      <c r="O2320" t="str">
        <f>VLOOKUP($B2320,SOCS_box_taxonomy!$B$2:$Z$948,12,0)</f>
        <v>Pterygota</v>
      </c>
      <c r="P2320" t="str">
        <f>VLOOKUP($B2320,SOCS_box_taxonomy!$B$2:$Z$948,13,0)</f>
        <v xml:space="preserve"> Neoptera</v>
      </c>
      <c r="Q2320" t="str">
        <f>VLOOKUP($B2320,SOCS_box_taxonomy!$B$2:$Z$948,14,0)</f>
        <v xml:space="preserve"> Endopterygota</v>
      </c>
      <c r="R2320" t="str">
        <f>VLOOKUP($B2320,SOCS_box_taxonomy!$B$2:$Z$948,15,0)</f>
        <v xml:space="preserve"> Diptera</v>
      </c>
      <c r="S2320" t="str">
        <f>VLOOKUP($B2320,SOCS_box_taxonomy!$B$2:$Z$948,16,0)</f>
        <v xml:space="preserve"> Brachycera</v>
      </c>
      <c r="T2320" t="str">
        <f>VLOOKUP($B2320,SOCS_box_taxonomy!$B$2:$Z$948,17,0)</f>
        <v xml:space="preserve"> Muscomorpha</v>
      </c>
      <c r="U2320" t="str">
        <f>VLOOKUP($B2320,SOCS_box_taxonomy!$B$2:$Z$948,18,0)</f>
        <v>Ephydroidea</v>
      </c>
      <c r="V2320" t="str">
        <f>VLOOKUP($B2320,SOCS_box_taxonomy!$B$2:$Z$948,19,0)</f>
        <v xml:space="preserve"> Drosophilidae</v>
      </c>
      <c r="W2320" t="str">
        <f>VLOOKUP($B2320,SOCS_box_taxonomy!$B$2:$Z$948,20,0)</f>
        <v xml:space="preserve"> Drosophila</v>
      </c>
      <c r="X2320" t="str">
        <f>VLOOKUP($B2320,SOCS_box_taxonomy!$B$2:$Z$948,21,0)</f>
        <v xml:space="preserve"> Sophophora.</v>
      </c>
      <c r="Y2320">
        <f>VLOOKUP($B2320,SOCS_box_taxonomy!$B$2:$Z$948,22,0)</f>
        <v>0</v>
      </c>
    </row>
    <row r="2321" spans="1:26">
      <c r="A2321" t="s">
        <v>984</v>
      </c>
      <c r="B2321" t="s">
        <v>2032</v>
      </c>
      <c r="C2321">
        <v>348</v>
      </c>
      <c r="D2321" t="s">
        <v>21</v>
      </c>
      <c r="E2321">
        <v>305</v>
      </c>
      <c r="F2321">
        <v>341</v>
      </c>
      <c r="G2321">
        <v>1016</v>
      </c>
      <c r="H2321" t="s">
        <v>1265</v>
      </c>
      <c r="I2321" t="str">
        <f>VLOOKUP($B2321,SOCS_box_taxonomy!$B$2:$Z$948,6,0)</f>
        <v>Eukaryota</v>
      </c>
      <c r="J2321" t="str">
        <f>VLOOKUP($B2321,SOCS_box_taxonomy!$B$2:$Z$948,7,0)</f>
        <v xml:space="preserve"> Metazoa</v>
      </c>
      <c r="K2321" t="str">
        <f>VLOOKUP($B2321,SOCS_box_taxonomy!$B$2:$Z$948,8,0)</f>
        <v xml:space="preserve"> Ecdysozoa</v>
      </c>
      <c r="L2321" t="str">
        <f>VLOOKUP($B2321,SOCS_box_taxonomy!$B$2:$Z$948,9,0)</f>
        <v xml:space="preserve"> Arthropoda</v>
      </c>
      <c r="M2321" t="str">
        <f>VLOOKUP($B2321,SOCS_box_taxonomy!$B$2:$Z$948,10,0)</f>
        <v xml:space="preserve"> Hexapoda</v>
      </c>
      <c r="N2321" t="str">
        <f>VLOOKUP($B2321,SOCS_box_taxonomy!$B$2:$Z$948,11,0)</f>
        <v xml:space="preserve"> Insecta</v>
      </c>
      <c r="O2321" t="str">
        <f>VLOOKUP($B2321,SOCS_box_taxonomy!$B$2:$Z$948,12,0)</f>
        <v>Pterygota</v>
      </c>
      <c r="P2321" t="str">
        <f>VLOOKUP($B2321,SOCS_box_taxonomy!$B$2:$Z$948,13,0)</f>
        <v xml:space="preserve"> Neoptera</v>
      </c>
      <c r="Q2321" t="str">
        <f>VLOOKUP($B2321,SOCS_box_taxonomy!$B$2:$Z$948,14,0)</f>
        <v xml:space="preserve"> Endopterygota</v>
      </c>
      <c r="R2321" t="str">
        <f>VLOOKUP($B2321,SOCS_box_taxonomy!$B$2:$Z$948,15,0)</f>
        <v xml:space="preserve"> Diptera</v>
      </c>
      <c r="S2321" t="str">
        <f>VLOOKUP($B2321,SOCS_box_taxonomy!$B$2:$Z$948,16,0)</f>
        <v xml:space="preserve"> Brachycera</v>
      </c>
      <c r="T2321" t="str">
        <f>VLOOKUP($B2321,SOCS_box_taxonomy!$B$2:$Z$948,17,0)</f>
        <v xml:space="preserve"> Muscomorpha</v>
      </c>
      <c r="U2321" t="str">
        <f>VLOOKUP($B2321,SOCS_box_taxonomy!$B$2:$Z$948,18,0)</f>
        <v>Ephydroidea</v>
      </c>
      <c r="V2321" t="str">
        <f>VLOOKUP($B2321,SOCS_box_taxonomy!$B$2:$Z$948,19,0)</f>
        <v xml:space="preserve"> Drosophilidae</v>
      </c>
      <c r="W2321" t="str">
        <f>VLOOKUP($B2321,SOCS_box_taxonomy!$B$2:$Z$948,20,0)</f>
        <v xml:space="preserve"> Drosophila</v>
      </c>
      <c r="X2321" t="str">
        <f>VLOOKUP($B2321,SOCS_box_taxonomy!$B$2:$Z$948,21,0)</f>
        <v xml:space="preserve"> Sophophora.</v>
      </c>
      <c r="Y2321">
        <f>VLOOKUP($B2321,SOCS_box_taxonomy!$B$2:$Z$948,22,0)</f>
        <v>0</v>
      </c>
      <c r="Z2321">
        <f>$F2321-$E2321+1</f>
        <v>37</v>
      </c>
    </row>
    <row r="2322" spans="1:26">
      <c r="A2322" t="s">
        <v>985</v>
      </c>
      <c r="B2322" t="s">
        <v>2033</v>
      </c>
      <c r="C2322">
        <v>1470</v>
      </c>
      <c r="D2322" t="s">
        <v>21</v>
      </c>
      <c r="E2322">
        <v>373</v>
      </c>
      <c r="F2322">
        <v>409</v>
      </c>
      <c r="G2322">
        <v>1016</v>
      </c>
      <c r="H2322" t="s">
        <v>1265</v>
      </c>
      <c r="I2322" t="str">
        <f>VLOOKUP($B2322,SOCS_box_taxonomy!$B$2:$Z$948,6,0)</f>
        <v>Eukaryota</v>
      </c>
      <c r="J2322" t="str">
        <f>VLOOKUP($B2322,SOCS_box_taxonomy!$B$2:$Z$948,7,0)</f>
        <v xml:space="preserve"> Metazoa</v>
      </c>
      <c r="K2322" t="str">
        <f>VLOOKUP($B2322,SOCS_box_taxonomy!$B$2:$Z$948,8,0)</f>
        <v xml:space="preserve"> Ecdysozoa</v>
      </c>
      <c r="L2322" t="str">
        <f>VLOOKUP($B2322,SOCS_box_taxonomy!$B$2:$Z$948,9,0)</f>
        <v xml:space="preserve"> Arthropoda</v>
      </c>
      <c r="M2322" t="str">
        <f>VLOOKUP($B2322,SOCS_box_taxonomy!$B$2:$Z$948,10,0)</f>
        <v xml:space="preserve"> Hexapoda</v>
      </c>
      <c r="N2322" t="str">
        <f>VLOOKUP($B2322,SOCS_box_taxonomy!$B$2:$Z$948,11,0)</f>
        <v xml:space="preserve"> Insecta</v>
      </c>
      <c r="O2322" t="str">
        <f>VLOOKUP($B2322,SOCS_box_taxonomy!$B$2:$Z$948,12,0)</f>
        <v>Pterygota</v>
      </c>
      <c r="P2322" t="str">
        <f>VLOOKUP($B2322,SOCS_box_taxonomy!$B$2:$Z$948,13,0)</f>
        <v xml:space="preserve"> Neoptera</v>
      </c>
      <c r="Q2322" t="str">
        <f>VLOOKUP($B2322,SOCS_box_taxonomy!$B$2:$Z$948,14,0)</f>
        <v xml:space="preserve"> Endopterygota</v>
      </c>
      <c r="R2322" t="str">
        <f>VLOOKUP($B2322,SOCS_box_taxonomy!$B$2:$Z$948,15,0)</f>
        <v xml:space="preserve"> Diptera</v>
      </c>
      <c r="S2322" t="str">
        <f>VLOOKUP($B2322,SOCS_box_taxonomy!$B$2:$Z$948,16,0)</f>
        <v xml:space="preserve"> Brachycera</v>
      </c>
      <c r="T2322" t="str">
        <f>VLOOKUP($B2322,SOCS_box_taxonomy!$B$2:$Z$948,17,0)</f>
        <v xml:space="preserve"> Muscomorpha</v>
      </c>
      <c r="U2322" t="str">
        <f>VLOOKUP($B2322,SOCS_box_taxonomy!$B$2:$Z$948,18,0)</f>
        <v>Ephydroidea</v>
      </c>
      <c r="V2322" t="str">
        <f>VLOOKUP($B2322,SOCS_box_taxonomy!$B$2:$Z$948,19,0)</f>
        <v xml:space="preserve"> Drosophilidae</v>
      </c>
      <c r="W2322" t="str">
        <f>VLOOKUP($B2322,SOCS_box_taxonomy!$B$2:$Z$948,20,0)</f>
        <v xml:space="preserve"> Drosophila</v>
      </c>
      <c r="X2322" t="str">
        <f>VLOOKUP($B2322,SOCS_box_taxonomy!$B$2:$Z$948,21,0)</f>
        <v xml:space="preserve"> Sophophora.</v>
      </c>
      <c r="Y2322">
        <f>VLOOKUP($B2322,SOCS_box_taxonomy!$B$2:$Z$948,22,0)</f>
        <v>0</v>
      </c>
      <c r="Z2322">
        <f>$F2322-$E2322+1</f>
        <v>37</v>
      </c>
    </row>
    <row r="2323" spans="1:26">
      <c r="A2323" t="s">
        <v>985</v>
      </c>
      <c r="B2323" t="s">
        <v>2033</v>
      </c>
      <c r="C2323">
        <v>1470</v>
      </c>
      <c r="D2323" t="s">
        <v>1340</v>
      </c>
      <c r="E2323">
        <v>1356</v>
      </c>
      <c r="F2323">
        <v>1466</v>
      </c>
      <c r="G2323">
        <v>519</v>
      </c>
      <c r="H2323" t="s">
        <v>1341</v>
      </c>
      <c r="I2323" t="str">
        <f>VLOOKUP($B2323,SOCS_box_taxonomy!$B$2:$Z$948,6,0)</f>
        <v>Eukaryota</v>
      </c>
      <c r="J2323" t="str">
        <f>VLOOKUP($B2323,SOCS_box_taxonomy!$B$2:$Z$948,7,0)</f>
        <v xml:space="preserve"> Metazoa</v>
      </c>
      <c r="K2323" t="str">
        <f>VLOOKUP($B2323,SOCS_box_taxonomy!$B$2:$Z$948,8,0)</f>
        <v xml:space="preserve"> Ecdysozoa</v>
      </c>
      <c r="L2323" t="str">
        <f>VLOOKUP($B2323,SOCS_box_taxonomy!$B$2:$Z$948,9,0)</f>
        <v xml:space="preserve"> Arthropoda</v>
      </c>
      <c r="M2323" t="str">
        <f>VLOOKUP($B2323,SOCS_box_taxonomy!$B$2:$Z$948,10,0)</f>
        <v xml:space="preserve"> Hexapoda</v>
      </c>
      <c r="N2323" t="str">
        <f>VLOOKUP($B2323,SOCS_box_taxonomy!$B$2:$Z$948,11,0)</f>
        <v xml:space="preserve"> Insecta</v>
      </c>
      <c r="O2323" t="str">
        <f>VLOOKUP($B2323,SOCS_box_taxonomy!$B$2:$Z$948,12,0)</f>
        <v>Pterygota</v>
      </c>
      <c r="P2323" t="str">
        <f>VLOOKUP($B2323,SOCS_box_taxonomy!$B$2:$Z$948,13,0)</f>
        <v xml:space="preserve"> Neoptera</v>
      </c>
      <c r="Q2323" t="str">
        <f>VLOOKUP($B2323,SOCS_box_taxonomy!$B$2:$Z$948,14,0)</f>
        <v xml:space="preserve"> Endopterygota</v>
      </c>
      <c r="R2323" t="str">
        <f>VLOOKUP($B2323,SOCS_box_taxonomy!$B$2:$Z$948,15,0)</f>
        <v xml:space="preserve"> Diptera</v>
      </c>
      <c r="S2323" t="str">
        <f>VLOOKUP($B2323,SOCS_box_taxonomy!$B$2:$Z$948,16,0)</f>
        <v xml:space="preserve"> Brachycera</v>
      </c>
      <c r="T2323" t="str">
        <f>VLOOKUP($B2323,SOCS_box_taxonomy!$B$2:$Z$948,17,0)</f>
        <v xml:space="preserve"> Muscomorpha</v>
      </c>
      <c r="U2323" t="str">
        <f>VLOOKUP($B2323,SOCS_box_taxonomy!$B$2:$Z$948,18,0)</f>
        <v>Ephydroidea</v>
      </c>
      <c r="V2323" t="str">
        <f>VLOOKUP($B2323,SOCS_box_taxonomy!$B$2:$Z$948,19,0)</f>
        <v xml:space="preserve"> Drosophilidae</v>
      </c>
      <c r="W2323" t="str">
        <f>VLOOKUP($B2323,SOCS_box_taxonomy!$B$2:$Z$948,20,0)</f>
        <v xml:space="preserve"> Drosophila</v>
      </c>
      <c r="X2323" t="str">
        <f>VLOOKUP($B2323,SOCS_box_taxonomy!$B$2:$Z$948,21,0)</f>
        <v xml:space="preserve"> Sophophora.</v>
      </c>
      <c r="Y2323">
        <f>VLOOKUP($B2323,SOCS_box_taxonomy!$B$2:$Z$948,22,0)</f>
        <v>0</v>
      </c>
    </row>
    <row r="2324" spans="1:26">
      <c r="A2324" t="s">
        <v>985</v>
      </c>
      <c r="B2324" t="s">
        <v>2033</v>
      </c>
      <c r="C2324">
        <v>1470</v>
      </c>
      <c r="D2324" t="s">
        <v>1266</v>
      </c>
      <c r="E2324">
        <v>77</v>
      </c>
      <c r="F2324">
        <v>112</v>
      </c>
      <c r="G2324">
        <v>121734</v>
      </c>
      <c r="H2324" t="s">
        <v>1267</v>
      </c>
      <c r="I2324" t="str">
        <f>VLOOKUP($B2324,SOCS_box_taxonomy!$B$2:$Z$948,6,0)</f>
        <v>Eukaryota</v>
      </c>
      <c r="J2324" t="str">
        <f>VLOOKUP($B2324,SOCS_box_taxonomy!$B$2:$Z$948,7,0)</f>
        <v xml:space="preserve"> Metazoa</v>
      </c>
      <c r="K2324" t="str">
        <f>VLOOKUP($B2324,SOCS_box_taxonomy!$B$2:$Z$948,8,0)</f>
        <v xml:space="preserve"> Ecdysozoa</v>
      </c>
      <c r="L2324" t="str">
        <f>VLOOKUP($B2324,SOCS_box_taxonomy!$B$2:$Z$948,9,0)</f>
        <v xml:space="preserve"> Arthropoda</v>
      </c>
      <c r="M2324" t="str">
        <f>VLOOKUP($B2324,SOCS_box_taxonomy!$B$2:$Z$948,10,0)</f>
        <v xml:space="preserve"> Hexapoda</v>
      </c>
      <c r="N2324" t="str">
        <f>VLOOKUP($B2324,SOCS_box_taxonomy!$B$2:$Z$948,11,0)</f>
        <v xml:space="preserve"> Insecta</v>
      </c>
      <c r="O2324" t="str">
        <f>VLOOKUP($B2324,SOCS_box_taxonomy!$B$2:$Z$948,12,0)</f>
        <v>Pterygota</v>
      </c>
      <c r="P2324" t="str">
        <f>VLOOKUP($B2324,SOCS_box_taxonomy!$B$2:$Z$948,13,0)</f>
        <v xml:space="preserve"> Neoptera</v>
      </c>
      <c r="Q2324" t="str">
        <f>VLOOKUP($B2324,SOCS_box_taxonomy!$B$2:$Z$948,14,0)</f>
        <v xml:space="preserve"> Endopterygota</v>
      </c>
      <c r="R2324" t="str">
        <f>VLOOKUP($B2324,SOCS_box_taxonomy!$B$2:$Z$948,15,0)</f>
        <v xml:space="preserve"> Diptera</v>
      </c>
      <c r="S2324" t="str">
        <f>VLOOKUP($B2324,SOCS_box_taxonomy!$B$2:$Z$948,16,0)</f>
        <v xml:space="preserve"> Brachycera</v>
      </c>
      <c r="T2324" t="str">
        <f>VLOOKUP($B2324,SOCS_box_taxonomy!$B$2:$Z$948,17,0)</f>
        <v xml:space="preserve"> Muscomorpha</v>
      </c>
      <c r="U2324" t="str">
        <f>VLOOKUP($B2324,SOCS_box_taxonomy!$B$2:$Z$948,18,0)</f>
        <v>Ephydroidea</v>
      </c>
      <c r="V2324" t="str">
        <f>VLOOKUP($B2324,SOCS_box_taxonomy!$B$2:$Z$948,19,0)</f>
        <v xml:space="preserve"> Drosophilidae</v>
      </c>
      <c r="W2324" t="str">
        <f>VLOOKUP($B2324,SOCS_box_taxonomy!$B$2:$Z$948,20,0)</f>
        <v xml:space="preserve"> Drosophila</v>
      </c>
      <c r="X2324" t="str">
        <f>VLOOKUP($B2324,SOCS_box_taxonomy!$B$2:$Z$948,21,0)</f>
        <v xml:space="preserve"> Sophophora.</v>
      </c>
      <c r="Y2324">
        <f>VLOOKUP($B2324,SOCS_box_taxonomy!$B$2:$Z$948,22,0)</f>
        <v>0</v>
      </c>
    </row>
    <row r="2325" spans="1:26">
      <c r="A2325" t="s">
        <v>985</v>
      </c>
      <c r="B2325" t="s">
        <v>2033</v>
      </c>
      <c r="C2325">
        <v>1470</v>
      </c>
      <c r="D2325" t="s">
        <v>1457</v>
      </c>
      <c r="E2325">
        <v>654</v>
      </c>
      <c r="F2325">
        <v>1313</v>
      </c>
      <c r="G2325">
        <v>21</v>
      </c>
      <c r="I2325" t="str">
        <f>VLOOKUP($B2325,SOCS_box_taxonomy!$B$2:$Z$948,6,0)</f>
        <v>Eukaryota</v>
      </c>
      <c r="J2325" t="str">
        <f>VLOOKUP($B2325,SOCS_box_taxonomy!$B$2:$Z$948,7,0)</f>
        <v xml:space="preserve"> Metazoa</v>
      </c>
      <c r="K2325" t="str">
        <f>VLOOKUP($B2325,SOCS_box_taxonomy!$B$2:$Z$948,8,0)</f>
        <v xml:space="preserve"> Ecdysozoa</v>
      </c>
      <c r="L2325" t="str">
        <f>VLOOKUP($B2325,SOCS_box_taxonomy!$B$2:$Z$948,9,0)</f>
        <v xml:space="preserve"> Arthropoda</v>
      </c>
      <c r="M2325" t="str">
        <f>VLOOKUP($B2325,SOCS_box_taxonomy!$B$2:$Z$948,10,0)</f>
        <v xml:space="preserve"> Hexapoda</v>
      </c>
      <c r="N2325" t="str">
        <f>VLOOKUP($B2325,SOCS_box_taxonomy!$B$2:$Z$948,11,0)</f>
        <v xml:space="preserve"> Insecta</v>
      </c>
      <c r="O2325" t="str">
        <f>VLOOKUP($B2325,SOCS_box_taxonomy!$B$2:$Z$948,12,0)</f>
        <v>Pterygota</v>
      </c>
      <c r="P2325" t="str">
        <f>VLOOKUP($B2325,SOCS_box_taxonomy!$B$2:$Z$948,13,0)</f>
        <v xml:space="preserve"> Neoptera</v>
      </c>
      <c r="Q2325" t="str">
        <f>VLOOKUP($B2325,SOCS_box_taxonomy!$B$2:$Z$948,14,0)</f>
        <v xml:space="preserve"> Endopterygota</v>
      </c>
      <c r="R2325" t="str">
        <f>VLOOKUP($B2325,SOCS_box_taxonomy!$B$2:$Z$948,15,0)</f>
        <v xml:space="preserve"> Diptera</v>
      </c>
      <c r="S2325" t="str">
        <f>VLOOKUP($B2325,SOCS_box_taxonomy!$B$2:$Z$948,16,0)</f>
        <v xml:space="preserve"> Brachycera</v>
      </c>
      <c r="T2325" t="str">
        <f>VLOOKUP($B2325,SOCS_box_taxonomy!$B$2:$Z$948,17,0)</f>
        <v xml:space="preserve"> Muscomorpha</v>
      </c>
      <c r="U2325" t="str">
        <f>VLOOKUP($B2325,SOCS_box_taxonomy!$B$2:$Z$948,18,0)</f>
        <v>Ephydroidea</v>
      </c>
      <c r="V2325" t="str">
        <f>VLOOKUP($B2325,SOCS_box_taxonomy!$B$2:$Z$948,19,0)</f>
        <v xml:space="preserve"> Drosophilidae</v>
      </c>
      <c r="W2325" t="str">
        <f>VLOOKUP($B2325,SOCS_box_taxonomy!$B$2:$Z$948,20,0)</f>
        <v xml:space="preserve"> Drosophila</v>
      </c>
      <c r="X2325" t="str">
        <f>VLOOKUP($B2325,SOCS_box_taxonomy!$B$2:$Z$948,21,0)</f>
        <v xml:space="preserve"> Sophophora.</v>
      </c>
      <c r="Y2325">
        <f>VLOOKUP($B2325,SOCS_box_taxonomy!$B$2:$Z$948,22,0)</f>
        <v>0</v>
      </c>
    </row>
    <row r="2326" spans="1:26">
      <c r="A2326" t="s">
        <v>986</v>
      </c>
      <c r="B2326" t="s">
        <v>2034</v>
      </c>
      <c r="C2326">
        <v>452</v>
      </c>
      <c r="D2326" t="s">
        <v>21</v>
      </c>
      <c r="E2326">
        <v>295</v>
      </c>
      <c r="F2326">
        <v>336</v>
      </c>
      <c r="G2326">
        <v>1016</v>
      </c>
      <c r="H2326" t="s">
        <v>1265</v>
      </c>
      <c r="I2326" t="str">
        <f>VLOOKUP($B2326,SOCS_box_taxonomy!$B$2:$Z$948,6,0)</f>
        <v>Eukaryota</v>
      </c>
      <c r="J2326" t="str">
        <f>VLOOKUP($B2326,SOCS_box_taxonomy!$B$2:$Z$948,7,0)</f>
        <v xml:space="preserve"> Metazoa</v>
      </c>
      <c r="K2326" t="str">
        <f>VLOOKUP($B2326,SOCS_box_taxonomy!$B$2:$Z$948,8,0)</f>
        <v xml:space="preserve"> Ecdysozoa</v>
      </c>
      <c r="L2326" t="str">
        <f>VLOOKUP($B2326,SOCS_box_taxonomy!$B$2:$Z$948,9,0)</f>
        <v xml:space="preserve"> Arthropoda</v>
      </c>
      <c r="M2326" t="str">
        <f>VLOOKUP($B2326,SOCS_box_taxonomy!$B$2:$Z$948,10,0)</f>
        <v xml:space="preserve"> Hexapoda</v>
      </c>
      <c r="N2326" t="str">
        <f>VLOOKUP($B2326,SOCS_box_taxonomy!$B$2:$Z$948,11,0)</f>
        <v xml:space="preserve"> Insecta</v>
      </c>
      <c r="O2326" t="str">
        <f>VLOOKUP($B2326,SOCS_box_taxonomy!$B$2:$Z$948,12,0)</f>
        <v>Pterygota</v>
      </c>
      <c r="P2326" t="str">
        <f>VLOOKUP($B2326,SOCS_box_taxonomy!$B$2:$Z$948,13,0)</f>
        <v xml:space="preserve"> Neoptera</v>
      </c>
      <c r="Q2326" t="str">
        <f>VLOOKUP($B2326,SOCS_box_taxonomy!$B$2:$Z$948,14,0)</f>
        <v xml:space="preserve"> Endopterygota</v>
      </c>
      <c r="R2326" t="str">
        <f>VLOOKUP($B2326,SOCS_box_taxonomy!$B$2:$Z$948,15,0)</f>
        <v xml:space="preserve"> Diptera</v>
      </c>
      <c r="S2326" t="str">
        <f>VLOOKUP($B2326,SOCS_box_taxonomy!$B$2:$Z$948,16,0)</f>
        <v xml:space="preserve"> Brachycera</v>
      </c>
      <c r="T2326" t="str">
        <f>VLOOKUP($B2326,SOCS_box_taxonomy!$B$2:$Z$948,17,0)</f>
        <v xml:space="preserve"> Muscomorpha</v>
      </c>
      <c r="U2326" t="str">
        <f>VLOOKUP($B2326,SOCS_box_taxonomy!$B$2:$Z$948,18,0)</f>
        <v>Ephydroidea</v>
      </c>
      <c r="V2326" t="str">
        <f>VLOOKUP($B2326,SOCS_box_taxonomy!$B$2:$Z$948,19,0)</f>
        <v xml:space="preserve"> Drosophilidae</v>
      </c>
      <c r="W2326" t="str">
        <f>VLOOKUP($B2326,SOCS_box_taxonomy!$B$2:$Z$948,20,0)</f>
        <v xml:space="preserve"> Drosophila</v>
      </c>
      <c r="X2326" t="str">
        <f>VLOOKUP($B2326,SOCS_box_taxonomy!$B$2:$Z$948,21,0)</f>
        <v xml:space="preserve"> Sophophora.</v>
      </c>
      <c r="Y2326">
        <f>VLOOKUP($B2326,SOCS_box_taxonomy!$B$2:$Z$948,22,0)</f>
        <v>0</v>
      </c>
      <c r="Z2326">
        <f>$F2326-$E2326+1</f>
        <v>42</v>
      </c>
    </row>
    <row r="2327" spans="1:26">
      <c r="A2327" t="s">
        <v>986</v>
      </c>
      <c r="B2327" t="s">
        <v>2034</v>
      </c>
      <c r="C2327">
        <v>452</v>
      </c>
      <c r="D2327" t="s">
        <v>1460</v>
      </c>
      <c r="E2327">
        <v>1</v>
      </c>
      <c r="F2327">
        <v>294</v>
      </c>
      <c r="G2327">
        <v>21</v>
      </c>
      <c r="I2327" t="str">
        <f>VLOOKUP($B2327,SOCS_box_taxonomy!$B$2:$Z$948,6,0)</f>
        <v>Eukaryota</v>
      </c>
      <c r="J2327" t="str">
        <f>VLOOKUP($B2327,SOCS_box_taxonomy!$B$2:$Z$948,7,0)</f>
        <v xml:space="preserve"> Metazoa</v>
      </c>
      <c r="K2327" t="str">
        <f>VLOOKUP($B2327,SOCS_box_taxonomy!$B$2:$Z$948,8,0)</f>
        <v xml:space="preserve"> Ecdysozoa</v>
      </c>
      <c r="L2327" t="str">
        <f>VLOOKUP($B2327,SOCS_box_taxonomy!$B$2:$Z$948,9,0)</f>
        <v xml:space="preserve"> Arthropoda</v>
      </c>
      <c r="M2327" t="str">
        <f>VLOOKUP($B2327,SOCS_box_taxonomy!$B$2:$Z$948,10,0)</f>
        <v xml:space="preserve"> Hexapoda</v>
      </c>
      <c r="N2327" t="str">
        <f>VLOOKUP($B2327,SOCS_box_taxonomy!$B$2:$Z$948,11,0)</f>
        <v xml:space="preserve"> Insecta</v>
      </c>
      <c r="O2327" t="str">
        <f>VLOOKUP($B2327,SOCS_box_taxonomy!$B$2:$Z$948,12,0)</f>
        <v>Pterygota</v>
      </c>
      <c r="P2327" t="str">
        <f>VLOOKUP($B2327,SOCS_box_taxonomy!$B$2:$Z$948,13,0)</f>
        <v xml:space="preserve"> Neoptera</v>
      </c>
      <c r="Q2327" t="str">
        <f>VLOOKUP($B2327,SOCS_box_taxonomy!$B$2:$Z$948,14,0)</f>
        <v xml:space="preserve"> Endopterygota</v>
      </c>
      <c r="R2327" t="str">
        <f>VLOOKUP($B2327,SOCS_box_taxonomy!$B$2:$Z$948,15,0)</f>
        <v xml:space="preserve"> Diptera</v>
      </c>
      <c r="S2327" t="str">
        <f>VLOOKUP($B2327,SOCS_box_taxonomy!$B$2:$Z$948,16,0)</f>
        <v xml:space="preserve"> Brachycera</v>
      </c>
      <c r="T2327" t="str">
        <f>VLOOKUP($B2327,SOCS_box_taxonomy!$B$2:$Z$948,17,0)</f>
        <v xml:space="preserve"> Muscomorpha</v>
      </c>
      <c r="U2327" t="str">
        <f>VLOOKUP($B2327,SOCS_box_taxonomy!$B$2:$Z$948,18,0)</f>
        <v>Ephydroidea</v>
      </c>
      <c r="V2327" t="str">
        <f>VLOOKUP($B2327,SOCS_box_taxonomy!$B$2:$Z$948,19,0)</f>
        <v xml:space="preserve"> Drosophilidae</v>
      </c>
      <c r="W2327" t="str">
        <f>VLOOKUP($B2327,SOCS_box_taxonomy!$B$2:$Z$948,20,0)</f>
        <v xml:space="preserve"> Drosophila</v>
      </c>
      <c r="X2327" t="str">
        <f>VLOOKUP($B2327,SOCS_box_taxonomy!$B$2:$Z$948,21,0)</f>
        <v xml:space="preserve"> Sophophora.</v>
      </c>
      <c r="Y2327">
        <f>VLOOKUP($B2327,SOCS_box_taxonomy!$B$2:$Z$948,22,0)</f>
        <v>0</v>
      </c>
    </row>
    <row r="2328" spans="1:26">
      <c r="A2328" t="s">
        <v>987</v>
      </c>
      <c r="B2328" t="s">
        <v>2035</v>
      </c>
      <c r="C2328">
        <v>691</v>
      </c>
      <c r="D2328" t="s">
        <v>1269</v>
      </c>
      <c r="E2328">
        <v>203</v>
      </c>
      <c r="F2328">
        <v>391</v>
      </c>
      <c r="G2328">
        <v>64467</v>
      </c>
      <c r="H2328" t="s">
        <v>1270</v>
      </c>
      <c r="I2328" t="str">
        <f>VLOOKUP($B2328,SOCS_box_taxonomy!$B$2:$Z$948,6,0)</f>
        <v>Eukaryota</v>
      </c>
      <c r="J2328" t="str">
        <f>VLOOKUP($B2328,SOCS_box_taxonomy!$B$2:$Z$948,7,0)</f>
        <v xml:space="preserve"> Metazoa</v>
      </c>
      <c r="K2328" t="str">
        <f>VLOOKUP($B2328,SOCS_box_taxonomy!$B$2:$Z$948,8,0)</f>
        <v xml:space="preserve"> Ecdysozoa</v>
      </c>
      <c r="L2328" t="str">
        <f>VLOOKUP($B2328,SOCS_box_taxonomy!$B$2:$Z$948,9,0)</f>
        <v xml:space="preserve"> Arthropoda</v>
      </c>
      <c r="M2328" t="str">
        <f>VLOOKUP($B2328,SOCS_box_taxonomy!$B$2:$Z$948,10,0)</f>
        <v xml:space="preserve"> Hexapoda</v>
      </c>
      <c r="N2328" t="str">
        <f>VLOOKUP($B2328,SOCS_box_taxonomy!$B$2:$Z$948,11,0)</f>
        <v xml:space="preserve"> Insecta</v>
      </c>
      <c r="O2328" t="str">
        <f>VLOOKUP($B2328,SOCS_box_taxonomy!$B$2:$Z$948,12,0)</f>
        <v>Pterygota</v>
      </c>
      <c r="P2328" t="str">
        <f>VLOOKUP($B2328,SOCS_box_taxonomy!$B$2:$Z$948,13,0)</f>
        <v xml:space="preserve"> Neoptera</v>
      </c>
      <c r="Q2328" t="str">
        <f>VLOOKUP($B2328,SOCS_box_taxonomy!$B$2:$Z$948,14,0)</f>
        <v xml:space="preserve"> Endopterygota</v>
      </c>
      <c r="R2328" t="str">
        <f>VLOOKUP($B2328,SOCS_box_taxonomy!$B$2:$Z$948,15,0)</f>
        <v xml:space="preserve"> Diptera</v>
      </c>
      <c r="S2328" t="str">
        <f>VLOOKUP($B2328,SOCS_box_taxonomy!$B$2:$Z$948,16,0)</f>
        <v xml:space="preserve"> Brachycera</v>
      </c>
      <c r="T2328" t="str">
        <f>VLOOKUP($B2328,SOCS_box_taxonomy!$B$2:$Z$948,17,0)</f>
        <v xml:space="preserve"> Muscomorpha</v>
      </c>
      <c r="U2328" t="str">
        <f>VLOOKUP($B2328,SOCS_box_taxonomy!$B$2:$Z$948,18,0)</f>
        <v>Ephydroidea</v>
      </c>
      <c r="V2328" t="str">
        <f>VLOOKUP($B2328,SOCS_box_taxonomy!$B$2:$Z$948,19,0)</f>
        <v xml:space="preserve"> Drosophilidae</v>
      </c>
      <c r="W2328" t="str">
        <f>VLOOKUP($B2328,SOCS_box_taxonomy!$B$2:$Z$948,20,0)</f>
        <v xml:space="preserve"> Drosophila</v>
      </c>
      <c r="X2328" t="str">
        <f>VLOOKUP($B2328,SOCS_box_taxonomy!$B$2:$Z$948,21,0)</f>
        <v xml:space="preserve"> Sophophora.</v>
      </c>
      <c r="Y2328">
        <f>VLOOKUP($B2328,SOCS_box_taxonomy!$B$2:$Z$948,22,0)</f>
        <v>0</v>
      </c>
    </row>
    <row r="2329" spans="1:26">
      <c r="A2329" t="s">
        <v>987</v>
      </c>
      <c r="B2329" t="s">
        <v>2035</v>
      </c>
      <c r="C2329">
        <v>691</v>
      </c>
      <c r="D2329" t="s">
        <v>1269</v>
      </c>
      <c r="E2329">
        <v>75</v>
      </c>
      <c r="F2329">
        <v>192</v>
      </c>
      <c r="G2329">
        <v>64467</v>
      </c>
      <c r="H2329" t="s">
        <v>1270</v>
      </c>
      <c r="I2329" t="str">
        <f>VLOOKUP($B2329,SOCS_box_taxonomy!$B$2:$Z$948,6,0)</f>
        <v>Eukaryota</v>
      </c>
      <c r="J2329" t="str">
        <f>VLOOKUP($B2329,SOCS_box_taxonomy!$B$2:$Z$948,7,0)</f>
        <v xml:space="preserve"> Metazoa</v>
      </c>
      <c r="K2329" t="str">
        <f>VLOOKUP($B2329,SOCS_box_taxonomy!$B$2:$Z$948,8,0)</f>
        <v xml:space="preserve"> Ecdysozoa</v>
      </c>
      <c r="L2329" t="str">
        <f>VLOOKUP($B2329,SOCS_box_taxonomy!$B$2:$Z$948,9,0)</f>
        <v xml:space="preserve"> Arthropoda</v>
      </c>
      <c r="M2329" t="str">
        <f>VLOOKUP($B2329,SOCS_box_taxonomy!$B$2:$Z$948,10,0)</f>
        <v xml:space="preserve"> Hexapoda</v>
      </c>
      <c r="N2329" t="str">
        <f>VLOOKUP($B2329,SOCS_box_taxonomy!$B$2:$Z$948,11,0)</f>
        <v xml:space="preserve"> Insecta</v>
      </c>
      <c r="O2329" t="str">
        <f>VLOOKUP($B2329,SOCS_box_taxonomy!$B$2:$Z$948,12,0)</f>
        <v>Pterygota</v>
      </c>
      <c r="P2329" t="str">
        <f>VLOOKUP($B2329,SOCS_box_taxonomy!$B$2:$Z$948,13,0)</f>
        <v xml:space="preserve"> Neoptera</v>
      </c>
      <c r="Q2329" t="str">
        <f>VLOOKUP($B2329,SOCS_box_taxonomy!$B$2:$Z$948,14,0)</f>
        <v xml:space="preserve"> Endopterygota</v>
      </c>
      <c r="R2329" t="str">
        <f>VLOOKUP($B2329,SOCS_box_taxonomy!$B$2:$Z$948,15,0)</f>
        <v xml:space="preserve"> Diptera</v>
      </c>
      <c r="S2329" t="str">
        <f>VLOOKUP($B2329,SOCS_box_taxonomy!$B$2:$Z$948,16,0)</f>
        <v xml:space="preserve"> Brachycera</v>
      </c>
      <c r="T2329" t="str">
        <f>VLOOKUP($B2329,SOCS_box_taxonomy!$B$2:$Z$948,17,0)</f>
        <v xml:space="preserve"> Muscomorpha</v>
      </c>
      <c r="U2329" t="str">
        <f>VLOOKUP($B2329,SOCS_box_taxonomy!$B$2:$Z$948,18,0)</f>
        <v>Ephydroidea</v>
      </c>
      <c r="V2329" t="str">
        <f>VLOOKUP($B2329,SOCS_box_taxonomy!$B$2:$Z$948,19,0)</f>
        <v xml:space="preserve"> Drosophilidae</v>
      </c>
      <c r="W2329" t="str">
        <f>VLOOKUP($B2329,SOCS_box_taxonomy!$B$2:$Z$948,20,0)</f>
        <v xml:space="preserve"> Drosophila</v>
      </c>
      <c r="X2329" t="str">
        <f>VLOOKUP($B2329,SOCS_box_taxonomy!$B$2:$Z$948,21,0)</f>
        <v xml:space="preserve"> Sophophora.</v>
      </c>
      <c r="Y2329">
        <f>VLOOKUP($B2329,SOCS_box_taxonomy!$B$2:$Z$948,22,0)</f>
        <v>0</v>
      </c>
    </row>
    <row r="2330" spans="1:26">
      <c r="A2330" t="s">
        <v>987</v>
      </c>
      <c r="B2330" t="s">
        <v>2035</v>
      </c>
      <c r="C2330">
        <v>691</v>
      </c>
      <c r="D2330" t="s">
        <v>21</v>
      </c>
      <c r="E2330">
        <v>650</v>
      </c>
      <c r="F2330">
        <v>690</v>
      </c>
      <c r="G2330">
        <v>1016</v>
      </c>
      <c r="H2330" t="s">
        <v>1265</v>
      </c>
      <c r="I2330" t="str">
        <f>VLOOKUP($B2330,SOCS_box_taxonomy!$B$2:$Z$948,6,0)</f>
        <v>Eukaryota</v>
      </c>
      <c r="J2330" t="str">
        <f>VLOOKUP($B2330,SOCS_box_taxonomy!$B$2:$Z$948,7,0)</f>
        <v xml:space="preserve"> Metazoa</v>
      </c>
      <c r="K2330" t="str">
        <f>VLOOKUP($B2330,SOCS_box_taxonomy!$B$2:$Z$948,8,0)</f>
        <v xml:space="preserve"> Ecdysozoa</v>
      </c>
      <c r="L2330" t="str">
        <f>VLOOKUP($B2330,SOCS_box_taxonomy!$B$2:$Z$948,9,0)</f>
        <v xml:space="preserve"> Arthropoda</v>
      </c>
      <c r="M2330" t="str">
        <f>VLOOKUP($B2330,SOCS_box_taxonomy!$B$2:$Z$948,10,0)</f>
        <v xml:space="preserve"> Hexapoda</v>
      </c>
      <c r="N2330" t="str">
        <f>VLOOKUP($B2330,SOCS_box_taxonomy!$B$2:$Z$948,11,0)</f>
        <v xml:space="preserve"> Insecta</v>
      </c>
      <c r="O2330" t="str">
        <f>VLOOKUP($B2330,SOCS_box_taxonomy!$B$2:$Z$948,12,0)</f>
        <v>Pterygota</v>
      </c>
      <c r="P2330" t="str">
        <f>VLOOKUP($B2330,SOCS_box_taxonomy!$B$2:$Z$948,13,0)</f>
        <v xml:space="preserve"> Neoptera</v>
      </c>
      <c r="Q2330" t="str">
        <f>VLOOKUP($B2330,SOCS_box_taxonomy!$B$2:$Z$948,14,0)</f>
        <v xml:space="preserve"> Endopterygota</v>
      </c>
      <c r="R2330" t="str">
        <f>VLOOKUP($B2330,SOCS_box_taxonomy!$B$2:$Z$948,15,0)</f>
        <v xml:space="preserve"> Diptera</v>
      </c>
      <c r="S2330" t="str">
        <f>VLOOKUP($B2330,SOCS_box_taxonomy!$B$2:$Z$948,16,0)</f>
        <v xml:space="preserve"> Brachycera</v>
      </c>
      <c r="T2330" t="str">
        <f>VLOOKUP($B2330,SOCS_box_taxonomy!$B$2:$Z$948,17,0)</f>
        <v xml:space="preserve"> Muscomorpha</v>
      </c>
      <c r="U2330" t="str">
        <f>VLOOKUP($B2330,SOCS_box_taxonomy!$B$2:$Z$948,18,0)</f>
        <v>Ephydroidea</v>
      </c>
      <c r="V2330" t="str">
        <f>VLOOKUP($B2330,SOCS_box_taxonomy!$B$2:$Z$948,19,0)</f>
        <v xml:space="preserve"> Drosophilidae</v>
      </c>
      <c r="W2330" t="str">
        <f>VLOOKUP($B2330,SOCS_box_taxonomy!$B$2:$Z$948,20,0)</f>
        <v xml:space="preserve"> Drosophila</v>
      </c>
      <c r="X2330" t="str">
        <f>VLOOKUP($B2330,SOCS_box_taxonomy!$B$2:$Z$948,21,0)</f>
        <v xml:space="preserve"> Sophophora.</v>
      </c>
      <c r="Y2330">
        <f>VLOOKUP($B2330,SOCS_box_taxonomy!$B$2:$Z$948,22,0)</f>
        <v>0</v>
      </c>
      <c r="Z2330">
        <f>$F2330-$E2330+1</f>
        <v>41</v>
      </c>
    </row>
    <row r="2331" spans="1:26">
      <c r="A2331" t="s">
        <v>988</v>
      </c>
      <c r="B2331" t="s">
        <v>2036</v>
      </c>
      <c r="C2331">
        <v>1101</v>
      </c>
      <c r="D2331" t="s">
        <v>1286</v>
      </c>
      <c r="E2331">
        <v>930</v>
      </c>
      <c r="F2331">
        <v>1005</v>
      </c>
      <c r="G2331">
        <v>4403</v>
      </c>
      <c r="H2331" t="s">
        <v>1287</v>
      </c>
      <c r="I2331" t="str">
        <f>VLOOKUP($B2331,SOCS_box_taxonomy!$B$2:$Z$948,6,0)</f>
        <v>Eukaryota</v>
      </c>
      <c r="J2331" t="str">
        <f>VLOOKUP($B2331,SOCS_box_taxonomy!$B$2:$Z$948,7,0)</f>
        <v xml:space="preserve"> Metazoa</v>
      </c>
      <c r="K2331" t="str">
        <f>VLOOKUP($B2331,SOCS_box_taxonomy!$B$2:$Z$948,8,0)</f>
        <v xml:space="preserve"> Ecdysozoa</v>
      </c>
      <c r="L2331" t="str">
        <f>VLOOKUP($B2331,SOCS_box_taxonomy!$B$2:$Z$948,9,0)</f>
        <v xml:space="preserve"> Arthropoda</v>
      </c>
      <c r="M2331" t="str">
        <f>VLOOKUP($B2331,SOCS_box_taxonomy!$B$2:$Z$948,10,0)</f>
        <v xml:space="preserve"> Hexapoda</v>
      </c>
      <c r="N2331" t="str">
        <f>VLOOKUP($B2331,SOCS_box_taxonomy!$B$2:$Z$948,11,0)</f>
        <v xml:space="preserve"> Insecta</v>
      </c>
      <c r="O2331" t="str">
        <f>VLOOKUP($B2331,SOCS_box_taxonomy!$B$2:$Z$948,12,0)</f>
        <v>Pterygota</v>
      </c>
      <c r="P2331" t="str">
        <f>VLOOKUP($B2331,SOCS_box_taxonomy!$B$2:$Z$948,13,0)</f>
        <v xml:space="preserve"> Neoptera</v>
      </c>
      <c r="Q2331" t="str">
        <f>VLOOKUP($B2331,SOCS_box_taxonomy!$B$2:$Z$948,14,0)</f>
        <v xml:space="preserve"> Endopterygota</v>
      </c>
      <c r="R2331" t="str">
        <f>VLOOKUP($B2331,SOCS_box_taxonomy!$B$2:$Z$948,15,0)</f>
        <v xml:space="preserve"> Diptera</v>
      </c>
      <c r="S2331" t="str">
        <f>VLOOKUP($B2331,SOCS_box_taxonomy!$B$2:$Z$948,16,0)</f>
        <v xml:space="preserve"> Brachycera</v>
      </c>
      <c r="T2331" t="str">
        <f>VLOOKUP($B2331,SOCS_box_taxonomy!$B$2:$Z$948,17,0)</f>
        <v xml:space="preserve"> Muscomorpha</v>
      </c>
      <c r="U2331" t="str">
        <f>VLOOKUP($B2331,SOCS_box_taxonomy!$B$2:$Z$948,18,0)</f>
        <v>Ephydroidea</v>
      </c>
      <c r="V2331" t="str">
        <f>VLOOKUP($B2331,SOCS_box_taxonomy!$B$2:$Z$948,19,0)</f>
        <v xml:space="preserve"> Drosophilidae</v>
      </c>
      <c r="W2331" t="str">
        <f>VLOOKUP($B2331,SOCS_box_taxonomy!$B$2:$Z$948,20,0)</f>
        <v xml:space="preserve"> Drosophila</v>
      </c>
      <c r="X2331" t="str">
        <f>VLOOKUP($B2331,SOCS_box_taxonomy!$B$2:$Z$948,21,0)</f>
        <v xml:space="preserve"> Sophophora.</v>
      </c>
      <c r="Y2331">
        <f>VLOOKUP($B2331,SOCS_box_taxonomy!$B$2:$Z$948,22,0)</f>
        <v>0</v>
      </c>
    </row>
    <row r="2332" spans="1:26">
      <c r="A2332" t="s">
        <v>988</v>
      </c>
      <c r="B2332" t="s">
        <v>2036</v>
      </c>
      <c r="C2332">
        <v>1101</v>
      </c>
      <c r="D2332" t="s">
        <v>21</v>
      </c>
      <c r="E2332">
        <v>1042</v>
      </c>
      <c r="F2332">
        <v>1079</v>
      </c>
      <c r="G2332">
        <v>1016</v>
      </c>
      <c r="H2332" t="s">
        <v>1265</v>
      </c>
      <c r="I2332" t="str">
        <f>VLOOKUP($B2332,SOCS_box_taxonomy!$B$2:$Z$948,6,0)</f>
        <v>Eukaryota</v>
      </c>
      <c r="J2332" t="str">
        <f>VLOOKUP($B2332,SOCS_box_taxonomy!$B$2:$Z$948,7,0)</f>
        <v xml:space="preserve"> Metazoa</v>
      </c>
      <c r="K2332" t="str">
        <f>VLOOKUP($B2332,SOCS_box_taxonomy!$B$2:$Z$948,8,0)</f>
        <v xml:space="preserve"> Ecdysozoa</v>
      </c>
      <c r="L2332" t="str">
        <f>VLOOKUP($B2332,SOCS_box_taxonomy!$B$2:$Z$948,9,0)</f>
        <v xml:space="preserve"> Arthropoda</v>
      </c>
      <c r="M2332" t="str">
        <f>VLOOKUP($B2332,SOCS_box_taxonomy!$B$2:$Z$948,10,0)</f>
        <v xml:space="preserve"> Hexapoda</v>
      </c>
      <c r="N2332" t="str">
        <f>VLOOKUP($B2332,SOCS_box_taxonomy!$B$2:$Z$948,11,0)</f>
        <v xml:space="preserve"> Insecta</v>
      </c>
      <c r="O2332" t="str">
        <f>VLOOKUP($B2332,SOCS_box_taxonomy!$B$2:$Z$948,12,0)</f>
        <v>Pterygota</v>
      </c>
      <c r="P2332" t="str">
        <f>VLOOKUP($B2332,SOCS_box_taxonomy!$B$2:$Z$948,13,0)</f>
        <v xml:space="preserve"> Neoptera</v>
      </c>
      <c r="Q2332" t="str">
        <f>VLOOKUP($B2332,SOCS_box_taxonomy!$B$2:$Z$948,14,0)</f>
        <v xml:space="preserve"> Endopterygota</v>
      </c>
      <c r="R2332" t="str">
        <f>VLOOKUP($B2332,SOCS_box_taxonomy!$B$2:$Z$948,15,0)</f>
        <v xml:space="preserve"> Diptera</v>
      </c>
      <c r="S2332" t="str">
        <f>VLOOKUP($B2332,SOCS_box_taxonomy!$B$2:$Z$948,16,0)</f>
        <v xml:space="preserve"> Brachycera</v>
      </c>
      <c r="T2332" t="str">
        <f>VLOOKUP($B2332,SOCS_box_taxonomy!$B$2:$Z$948,17,0)</f>
        <v xml:space="preserve"> Muscomorpha</v>
      </c>
      <c r="U2332" t="str">
        <f>VLOOKUP($B2332,SOCS_box_taxonomy!$B$2:$Z$948,18,0)</f>
        <v>Ephydroidea</v>
      </c>
      <c r="V2332" t="str">
        <f>VLOOKUP($B2332,SOCS_box_taxonomy!$B$2:$Z$948,19,0)</f>
        <v xml:space="preserve"> Drosophilidae</v>
      </c>
      <c r="W2332" t="str">
        <f>VLOOKUP($B2332,SOCS_box_taxonomy!$B$2:$Z$948,20,0)</f>
        <v xml:space="preserve"> Drosophila</v>
      </c>
      <c r="X2332" t="str">
        <f>VLOOKUP($B2332,SOCS_box_taxonomy!$B$2:$Z$948,21,0)</f>
        <v xml:space="preserve"> Sophophora.</v>
      </c>
      <c r="Y2332">
        <f>VLOOKUP($B2332,SOCS_box_taxonomy!$B$2:$Z$948,22,0)</f>
        <v>0</v>
      </c>
      <c r="Z2332">
        <f>$F2332-$E2332+1</f>
        <v>38</v>
      </c>
    </row>
    <row r="2333" spans="1:26">
      <c r="A2333" t="s">
        <v>988</v>
      </c>
      <c r="B2333" t="s">
        <v>2036</v>
      </c>
      <c r="C2333">
        <v>1101</v>
      </c>
      <c r="D2333" t="s">
        <v>1288</v>
      </c>
      <c r="E2333">
        <v>1</v>
      </c>
      <c r="F2333">
        <v>779</v>
      </c>
      <c r="G2333">
        <v>52</v>
      </c>
      <c r="I2333" t="str">
        <f>VLOOKUP($B2333,SOCS_box_taxonomy!$B$2:$Z$948,6,0)</f>
        <v>Eukaryota</v>
      </c>
      <c r="J2333" t="str">
        <f>VLOOKUP($B2333,SOCS_box_taxonomy!$B$2:$Z$948,7,0)</f>
        <v xml:space="preserve"> Metazoa</v>
      </c>
      <c r="K2333" t="str">
        <f>VLOOKUP($B2333,SOCS_box_taxonomy!$B$2:$Z$948,8,0)</f>
        <v xml:space="preserve"> Ecdysozoa</v>
      </c>
      <c r="L2333" t="str">
        <f>VLOOKUP($B2333,SOCS_box_taxonomy!$B$2:$Z$948,9,0)</f>
        <v xml:space="preserve"> Arthropoda</v>
      </c>
      <c r="M2333" t="str">
        <f>VLOOKUP($B2333,SOCS_box_taxonomy!$B$2:$Z$948,10,0)</f>
        <v xml:space="preserve"> Hexapoda</v>
      </c>
      <c r="N2333" t="str">
        <f>VLOOKUP($B2333,SOCS_box_taxonomy!$B$2:$Z$948,11,0)</f>
        <v xml:space="preserve"> Insecta</v>
      </c>
      <c r="O2333" t="str">
        <f>VLOOKUP($B2333,SOCS_box_taxonomy!$B$2:$Z$948,12,0)</f>
        <v>Pterygota</v>
      </c>
      <c r="P2333" t="str">
        <f>VLOOKUP($B2333,SOCS_box_taxonomy!$B$2:$Z$948,13,0)</f>
        <v xml:space="preserve"> Neoptera</v>
      </c>
      <c r="Q2333" t="str">
        <f>VLOOKUP($B2333,SOCS_box_taxonomy!$B$2:$Z$948,14,0)</f>
        <v xml:space="preserve"> Endopterygota</v>
      </c>
      <c r="R2333" t="str">
        <f>VLOOKUP($B2333,SOCS_box_taxonomy!$B$2:$Z$948,15,0)</f>
        <v xml:space="preserve"> Diptera</v>
      </c>
      <c r="S2333" t="str">
        <f>VLOOKUP($B2333,SOCS_box_taxonomy!$B$2:$Z$948,16,0)</f>
        <v xml:space="preserve"> Brachycera</v>
      </c>
      <c r="T2333" t="str">
        <f>VLOOKUP($B2333,SOCS_box_taxonomy!$B$2:$Z$948,17,0)</f>
        <v xml:space="preserve"> Muscomorpha</v>
      </c>
      <c r="U2333" t="str">
        <f>VLOOKUP($B2333,SOCS_box_taxonomy!$B$2:$Z$948,18,0)</f>
        <v>Ephydroidea</v>
      </c>
      <c r="V2333" t="str">
        <f>VLOOKUP($B2333,SOCS_box_taxonomy!$B$2:$Z$948,19,0)</f>
        <v xml:space="preserve"> Drosophilidae</v>
      </c>
      <c r="W2333" t="str">
        <f>VLOOKUP($B2333,SOCS_box_taxonomy!$B$2:$Z$948,20,0)</f>
        <v xml:space="preserve"> Drosophila</v>
      </c>
      <c r="X2333" t="str">
        <f>VLOOKUP($B2333,SOCS_box_taxonomy!$B$2:$Z$948,21,0)</f>
        <v xml:space="preserve"> Sophophora.</v>
      </c>
      <c r="Y2333">
        <f>VLOOKUP($B2333,SOCS_box_taxonomy!$B$2:$Z$948,22,0)</f>
        <v>0</v>
      </c>
    </row>
    <row r="2334" spans="1:26">
      <c r="A2334" t="s">
        <v>988</v>
      </c>
      <c r="B2334" t="s">
        <v>2036</v>
      </c>
      <c r="C2334">
        <v>1101</v>
      </c>
      <c r="D2334" t="s">
        <v>1288</v>
      </c>
      <c r="E2334">
        <v>781</v>
      </c>
      <c r="F2334">
        <v>869</v>
      </c>
      <c r="G2334">
        <v>52</v>
      </c>
      <c r="I2334" t="str">
        <f>VLOOKUP($B2334,SOCS_box_taxonomy!$B$2:$Z$948,6,0)</f>
        <v>Eukaryota</v>
      </c>
      <c r="J2334" t="str">
        <f>VLOOKUP($B2334,SOCS_box_taxonomy!$B$2:$Z$948,7,0)</f>
        <v xml:space="preserve"> Metazoa</v>
      </c>
      <c r="K2334" t="str">
        <f>VLOOKUP($B2334,SOCS_box_taxonomy!$B$2:$Z$948,8,0)</f>
        <v xml:space="preserve"> Ecdysozoa</v>
      </c>
      <c r="L2334" t="str">
        <f>VLOOKUP($B2334,SOCS_box_taxonomy!$B$2:$Z$948,9,0)</f>
        <v xml:space="preserve"> Arthropoda</v>
      </c>
      <c r="M2334" t="str">
        <f>VLOOKUP($B2334,SOCS_box_taxonomy!$B$2:$Z$948,10,0)</f>
        <v xml:space="preserve"> Hexapoda</v>
      </c>
      <c r="N2334" t="str">
        <f>VLOOKUP($B2334,SOCS_box_taxonomy!$B$2:$Z$948,11,0)</f>
        <v xml:space="preserve"> Insecta</v>
      </c>
      <c r="O2334" t="str">
        <f>VLOOKUP($B2334,SOCS_box_taxonomy!$B$2:$Z$948,12,0)</f>
        <v>Pterygota</v>
      </c>
      <c r="P2334" t="str">
        <f>VLOOKUP($B2334,SOCS_box_taxonomy!$B$2:$Z$948,13,0)</f>
        <v xml:space="preserve"> Neoptera</v>
      </c>
      <c r="Q2334" t="str">
        <f>VLOOKUP($B2334,SOCS_box_taxonomy!$B$2:$Z$948,14,0)</f>
        <v xml:space="preserve"> Endopterygota</v>
      </c>
      <c r="R2334" t="str">
        <f>VLOOKUP($B2334,SOCS_box_taxonomy!$B$2:$Z$948,15,0)</f>
        <v xml:space="preserve"> Diptera</v>
      </c>
      <c r="S2334" t="str">
        <f>VLOOKUP($B2334,SOCS_box_taxonomy!$B$2:$Z$948,16,0)</f>
        <v xml:space="preserve"> Brachycera</v>
      </c>
      <c r="T2334" t="str">
        <f>VLOOKUP($B2334,SOCS_box_taxonomy!$B$2:$Z$948,17,0)</f>
        <v xml:space="preserve"> Muscomorpha</v>
      </c>
      <c r="U2334" t="str">
        <f>VLOOKUP($B2334,SOCS_box_taxonomy!$B$2:$Z$948,18,0)</f>
        <v>Ephydroidea</v>
      </c>
      <c r="V2334" t="str">
        <f>VLOOKUP($B2334,SOCS_box_taxonomy!$B$2:$Z$948,19,0)</f>
        <v xml:space="preserve"> Drosophilidae</v>
      </c>
      <c r="W2334" t="str">
        <f>VLOOKUP($B2334,SOCS_box_taxonomy!$B$2:$Z$948,20,0)</f>
        <v xml:space="preserve"> Drosophila</v>
      </c>
      <c r="X2334" t="str">
        <f>VLOOKUP($B2334,SOCS_box_taxonomy!$B$2:$Z$948,21,0)</f>
        <v xml:space="preserve"> Sophophora.</v>
      </c>
      <c r="Y2334">
        <f>VLOOKUP($B2334,SOCS_box_taxonomy!$B$2:$Z$948,22,0)</f>
        <v>0</v>
      </c>
    </row>
    <row r="2335" spans="1:26">
      <c r="A2335" t="s">
        <v>988</v>
      </c>
      <c r="B2335" t="s">
        <v>2036</v>
      </c>
      <c r="C2335">
        <v>1101</v>
      </c>
      <c r="D2335" t="s">
        <v>1597</v>
      </c>
      <c r="E2335">
        <v>871</v>
      </c>
      <c r="F2335">
        <v>909</v>
      </c>
      <c r="G2335">
        <v>2</v>
      </c>
      <c r="I2335" t="str">
        <f>VLOOKUP($B2335,SOCS_box_taxonomy!$B$2:$Z$948,6,0)</f>
        <v>Eukaryota</v>
      </c>
      <c r="J2335" t="str">
        <f>VLOOKUP($B2335,SOCS_box_taxonomy!$B$2:$Z$948,7,0)</f>
        <v xml:space="preserve"> Metazoa</v>
      </c>
      <c r="K2335" t="str">
        <f>VLOOKUP($B2335,SOCS_box_taxonomy!$B$2:$Z$948,8,0)</f>
        <v xml:space="preserve"> Ecdysozoa</v>
      </c>
      <c r="L2335" t="str">
        <f>VLOOKUP($B2335,SOCS_box_taxonomy!$B$2:$Z$948,9,0)</f>
        <v xml:space="preserve"> Arthropoda</v>
      </c>
      <c r="M2335" t="str">
        <f>VLOOKUP($B2335,SOCS_box_taxonomy!$B$2:$Z$948,10,0)</f>
        <v xml:space="preserve"> Hexapoda</v>
      </c>
      <c r="N2335" t="str">
        <f>VLOOKUP($B2335,SOCS_box_taxonomy!$B$2:$Z$948,11,0)</f>
        <v xml:space="preserve"> Insecta</v>
      </c>
      <c r="O2335" t="str">
        <f>VLOOKUP($B2335,SOCS_box_taxonomy!$B$2:$Z$948,12,0)</f>
        <v>Pterygota</v>
      </c>
      <c r="P2335" t="str">
        <f>VLOOKUP($B2335,SOCS_box_taxonomy!$B$2:$Z$948,13,0)</f>
        <v xml:space="preserve"> Neoptera</v>
      </c>
      <c r="Q2335" t="str">
        <f>VLOOKUP($B2335,SOCS_box_taxonomy!$B$2:$Z$948,14,0)</f>
        <v xml:space="preserve"> Endopterygota</v>
      </c>
      <c r="R2335" t="str">
        <f>VLOOKUP($B2335,SOCS_box_taxonomy!$B$2:$Z$948,15,0)</f>
        <v xml:space="preserve"> Diptera</v>
      </c>
      <c r="S2335" t="str">
        <f>VLOOKUP($B2335,SOCS_box_taxonomy!$B$2:$Z$948,16,0)</f>
        <v xml:space="preserve"> Brachycera</v>
      </c>
      <c r="T2335" t="str">
        <f>VLOOKUP($B2335,SOCS_box_taxonomy!$B$2:$Z$948,17,0)</f>
        <v xml:space="preserve"> Muscomorpha</v>
      </c>
      <c r="U2335" t="str">
        <f>VLOOKUP($B2335,SOCS_box_taxonomy!$B$2:$Z$948,18,0)</f>
        <v>Ephydroidea</v>
      </c>
      <c r="V2335" t="str">
        <f>VLOOKUP($B2335,SOCS_box_taxonomy!$B$2:$Z$948,19,0)</f>
        <v xml:space="preserve"> Drosophilidae</v>
      </c>
      <c r="W2335" t="str">
        <f>VLOOKUP($B2335,SOCS_box_taxonomy!$B$2:$Z$948,20,0)</f>
        <v xml:space="preserve"> Drosophila</v>
      </c>
      <c r="X2335" t="str">
        <f>VLOOKUP($B2335,SOCS_box_taxonomy!$B$2:$Z$948,21,0)</f>
        <v xml:space="preserve"> Sophophora.</v>
      </c>
      <c r="Y2335">
        <f>VLOOKUP($B2335,SOCS_box_taxonomy!$B$2:$Z$948,22,0)</f>
        <v>0</v>
      </c>
    </row>
    <row r="2336" spans="1:26">
      <c r="A2336" t="s">
        <v>989</v>
      </c>
      <c r="B2336" t="s">
        <v>2037</v>
      </c>
      <c r="C2336">
        <v>262</v>
      </c>
      <c r="D2336" t="s">
        <v>81</v>
      </c>
      <c r="E2336">
        <v>10</v>
      </c>
      <c r="F2336">
        <v>178</v>
      </c>
      <c r="G2336">
        <v>13525</v>
      </c>
      <c r="H2336" t="s">
        <v>1281</v>
      </c>
      <c r="I2336" t="str">
        <f>VLOOKUP($B2336,SOCS_box_taxonomy!$B$2:$Z$948,6,0)</f>
        <v>Eukaryota</v>
      </c>
      <c r="J2336" t="str">
        <f>VLOOKUP($B2336,SOCS_box_taxonomy!$B$2:$Z$948,7,0)</f>
        <v xml:space="preserve"> Metazoa</v>
      </c>
      <c r="K2336" t="str">
        <f>VLOOKUP($B2336,SOCS_box_taxonomy!$B$2:$Z$948,8,0)</f>
        <v xml:space="preserve"> Ecdysozoa</v>
      </c>
      <c r="L2336" t="str">
        <f>VLOOKUP($B2336,SOCS_box_taxonomy!$B$2:$Z$948,9,0)</f>
        <v xml:space="preserve"> Arthropoda</v>
      </c>
      <c r="M2336" t="str">
        <f>VLOOKUP($B2336,SOCS_box_taxonomy!$B$2:$Z$948,10,0)</f>
        <v xml:space="preserve"> Hexapoda</v>
      </c>
      <c r="N2336" t="str">
        <f>VLOOKUP($B2336,SOCS_box_taxonomy!$B$2:$Z$948,11,0)</f>
        <v xml:space="preserve"> Insecta</v>
      </c>
      <c r="O2336" t="str">
        <f>VLOOKUP($B2336,SOCS_box_taxonomy!$B$2:$Z$948,12,0)</f>
        <v>Pterygota</v>
      </c>
      <c r="P2336" t="str">
        <f>VLOOKUP($B2336,SOCS_box_taxonomy!$B$2:$Z$948,13,0)</f>
        <v xml:space="preserve"> Neoptera</v>
      </c>
      <c r="Q2336" t="str">
        <f>VLOOKUP($B2336,SOCS_box_taxonomy!$B$2:$Z$948,14,0)</f>
        <v xml:space="preserve"> Endopterygota</v>
      </c>
      <c r="R2336" t="str">
        <f>VLOOKUP($B2336,SOCS_box_taxonomy!$B$2:$Z$948,15,0)</f>
        <v xml:space="preserve"> Diptera</v>
      </c>
      <c r="S2336" t="str">
        <f>VLOOKUP($B2336,SOCS_box_taxonomy!$B$2:$Z$948,16,0)</f>
        <v xml:space="preserve"> Brachycera</v>
      </c>
      <c r="T2336" t="str">
        <f>VLOOKUP($B2336,SOCS_box_taxonomy!$B$2:$Z$948,17,0)</f>
        <v xml:space="preserve"> Muscomorpha</v>
      </c>
      <c r="U2336" t="str">
        <f>VLOOKUP($B2336,SOCS_box_taxonomy!$B$2:$Z$948,18,0)</f>
        <v>Ephydroidea</v>
      </c>
      <c r="V2336" t="str">
        <f>VLOOKUP($B2336,SOCS_box_taxonomy!$B$2:$Z$948,19,0)</f>
        <v xml:space="preserve"> Drosophilidae</v>
      </c>
      <c r="W2336" t="str">
        <f>VLOOKUP($B2336,SOCS_box_taxonomy!$B$2:$Z$948,20,0)</f>
        <v xml:space="preserve"> Drosophila</v>
      </c>
      <c r="X2336" t="str">
        <f>VLOOKUP($B2336,SOCS_box_taxonomy!$B$2:$Z$948,21,0)</f>
        <v xml:space="preserve"> Sophophora.</v>
      </c>
      <c r="Y2336">
        <f>VLOOKUP($B2336,SOCS_box_taxonomy!$B$2:$Z$948,22,0)</f>
        <v>0</v>
      </c>
    </row>
    <row r="2337" spans="1:26">
      <c r="A2337" t="s">
        <v>989</v>
      </c>
      <c r="B2337" t="s">
        <v>2037</v>
      </c>
      <c r="C2337">
        <v>262</v>
      </c>
      <c r="D2337" t="s">
        <v>21</v>
      </c>
      <c r="E2337">
        <v>191</v>
      </c>
      <c r="F2337">
        <v>228</v>
      </c>
      <c r="G2337">
        <v>1016</v>
      </c>
      <c r="H2337" t="s">
        <v>1265</v>
      </c>
      <c r="I2337" t="str">
        <f>VLOOKUP($B2337,SOCS_box_taxonomy!$B$2:$Z$948,6,0)</f>
        <v>Eukaryota</v>
      </c>
      <c r="J2337" t="str">
        <f>VLOOKUP($B2337,SOCS_box_taxonomy!$B$2:$Z$948,7,0)</f>
        <v xml:space="preserve"> Metazoa</v>
      </c>
      <c r="K2337" t="str">
        <f>VLOOKUP($B2337,SOCS_box_taxonomy!$B$2:$Z$948,8,0)</f>
        <v xml:space="preserve"> Ecdysozoa</v>
      </c>
      <c r="L2337" t="str">
        <f>VLOOKUP($B2337,SOCS_box_taxonomy!$B$2:$Z$948,9,0)</f>
        <v xml:space="preserve"> Arthropoda</v>
      </c>
      <c r="M2337" t="str">
        <f>VLOOKUP($B2337,SOCS_box_taxonomy!$B$2:$Z$948,10,0)</f>
        <v xml:space="preserve"> Hexapoda</v>
      </c>
      <c r="N2337" t="str">
        <f>VLOOKUP($B2337,SOCS_box_taxonomy!$B$2:$Z$948,11,0)</f>
        <v xml:space="preserve"> Insecta</v>
      </c>
      <c r="O2337" t="str">
        <f>VLOOKUP($B2337,SOCS_box_taxonomy!$B$2:$Z$948,12,0)</f>
        <v>Pterygota</v>
      </c>
      <c r="P2337" t="str">
        <f>VLOOKUP($B2337,SOCS_box_taxonomy!$B$2:$Z$948,13,0)</f>
        <v xml:space="preserve"> Neoptera</v>
      </c>
      <c r="Q2337" t="str">
        <f>VLOOKUP($B2337,SOCS_box_taxonomy!$B$2:$Z$948,14,0)</f>
        <v xml:space="preserve"> Endopterygota</v>
      </c>
      <c r="R2337" t="str">
        <f>VLOOKUP($B2337,SOCS_box_taxonomy!$B$2:$Z$948,15,0)</f>
        <v xml:space="preserve"> Diptera</v>
      </c>
      <c r="S2337" t="str">
        <f>VLOOKUP($B2337,SOCS_box_taxonomy!$B$2:$Z$948,16,0)</f>
        <v xml:space="preserve"> Brachycera</v>
      </c>
      <c r="T2337" t="str">
        <f>VLOOKUP($B2337,SOCS_box_taxonomy!$B$2:$Z$948,17,0)</f>
        <v xml:space="preserve"> Muscomorpha</v>
      </c>
      <c r="U2337" t="str">
        <f>VLOOKUP($B2337,SOCS_box_taxonomy!$B$2:$Z$948,18,0)</f>
        <v>Ephydroidea</v>
      </c>
      <c r="V2337" t="str">
        <f>VLOOKUP($B2337,SOCS_box_taxonomy!$B$2:$Z$948,19,0)</f>
        <v xml:space="preserve"> Drosophilidae</v>
      </c>
      <c r="W2337" t="str">
        <f>VLOOKUP($B2337,SOCS_box_taxonomy!$B$2:$Z$948,20,0)</f>
        <v xml:space="preserve"> Drosophila</v>
      </c>
      <c r="X2337" t="str">
        <f>VLOOKUP($B2337,SOCS_box_taxonomy!$B$2:$Z$948,21,0)</f>
        <v xml:space="preserve"> Sophophora.</v>
      </c>
      <c r="Y2337">
        <f>VLOOKUP($B2337,SOCS_box_taxonomy!$B$2:$Z$948,22,0)</f>
        <v>0</v>
      </c>
      <c r="Z2337">
        <f>$F2337-$E2337+1</f>
        <v>38</v>
      </c>
    </row>
    <row r="2338" spans="1:26">
      <c r="A2338" t="s">
        <v>990</v>
      </c>
      <c r="B2338" t="s">
        <v>2038</v>
      </c>
      <c r="C2338">
        <v>292</v>
      </c>
      <c r="D2338" t="s">
        <v>21</v>
      </c>
      <c r="E2338">
        <v>237</v>
      </c>
      <c r="F2338">
        <v>272</v>
      </c>
      <c r="G2338">
        <v>1016</v>
      </c>
      <c r="H2338" t="s">
        <v>1265</v>
      </c>
      <c r="I2338" t="str">
        <f>VLOOKUP($B2338,SOCS_box_taxonomy!$B$2:$Z$948,6,0)</f>
        <v>Eukaryota</v>
      </c>
      <c r="J2338" t="str">
        <f>VLOOKUP($B2338,SOCS_box_taxonomy!$B$2:$Z$948,7,0)</f>
        <v xml:space="preserve"> Metazoa</v>
      </c>
      <c r="K2338" t="str">
        <f>VLOOKUP($B2338,SOCS_box_taxonomy!$B$2:$Z$948,8,0)</f>
        <v xml:space="preserve"> Ecdysozoa</v>
      </c>
      <c r="L2338" t="str">
        <f>VLOOKUP($B2338,SOCS_box_taxonomy!$B$2:$Z$948,9,0)</f>
        <v xml:space="preserve"> Arthropoda</v>
      </c>
      <c r="M2338" t="str">
        <f>VLOOKUP($B2338,SOCS_box_taxonomy!$B$2:$Z$948,10,0)</f>
        <v xml:space="preserve"> Hexapoda</v>
      </c>
      <c r="N2338" t="str">
        <f>VLOOKUP($B2338,SOCS_box_taxonomy!$B$2:$Z$948,11,0)</f>
        <v xml:space="preserve"> Insecta</v>
      </c>
      <c r="O2338" t="str">
        <f>VLOOKUP($B2338,SOCS_box_taxonomy!$B$2:$Z$948,12,0)</f>
        <v>Pterygota</v>
      </c>
      <c r="P2338" t="str">
        <f>VLOOKUP($B2338,SOCS_box_taxonomy!$B$2:$Z$948,13,0)</f>
        <v xml:space="preserve"> Neoptera</v>
      </c>
      <c r="Q2338" t="str">
        <f>VLOOKUP($B2338,SOCS_box_taxonomy!$B$2:$Z$948,14,0)</f>
        <v xml:space="preserve"> Endopterygota</v>
      </c>
      <c r="R2338" t="str">
        <f>VLOOKUP($B2338,SOCS_box_taxonomy!$B$2:$Z$948,15,0)</f>
        <v xml:space="preserve"> Diptera</v>
      </c>
      <c r="S2338" t="str">
        <f>VLOOKUP($B2338,SOCS_box_taxonomy!$B$2:$Z$948,16,0)</f>
        <v xml:space="preserve"> Brachycera</v>
      </c>
      <c r="T2338" t="str">
        <f>VLOOKUP($B2338,SOCS_box_taxonomy!$B$2:$Z$948,17,0)</f>
        <v xml:space="preserve"> Muscomorpha</v>
      </c>
      <c r="U2338" t="str">
        <f>VLOOKUP($B2338,SOCS_box_taxonomy!$B$2:$Z$948,18,0)</f>
        <v>Ephydroidea</v>
      </c>
      <c r="V2338" t="str">
        <f>VLOOKUP($B2338,SOCS_box_taxonomy!$B$2:$Z$948,19,0)</f>
        <v xml:space="preserve"> Drosophilidae</v>
      </c>
      <c r="W2338" t="str">
        <f>VLOOKUP($B2338,SOCS_box_taxonomy!$B$2:$Z$948,20,0)</f>
        <v xml:space="preserve"> Drosophila</v>
      </c>
      <c r="X2338" t="str">
        <f>VLOOKUP($B2338,SOCS_box_taxonomy!$B$2:$Z$948,21,0)</f>
        <v xml:space="preserve"> Sophophora.</v>
      </c>
      <c r="Y2338">
        <f>VLOOKUP($B2338,SOCS_box_taxonomy!$B$2:$Z$948,22,0)</f>
        <v>0</v>
      </c>
      <c r="Z2338">
        <f>$F2338-$E2338+1</f>
        <v>36</v>
      </c>
    </row>
    <row r="2339" spans="1:26">
      <c r="A2339" t="s">
        <v>990</v>
      </c>
      <c r="B2339" t="s">
        <v>2038</v>
      </c>
      <c r="C2339">
        <v>292</v>
      </c>
      <c r="D2339" t="s">
        <v>62</v>
      </c>
      <c r="E2339">
        <v>106</v>
      </c>
      <c r="F2339">
        <v>235</v>
      </c>
      <c r="G2339">
        <v>3584</v>
      </c>
      <c r="H2339" t="s">
        <v>1275</v>
      </c>
      <c r="I2339" t="str">
        <f>VLOOKUP($B2339,SOCS_box_taxonomy!$B$2:$Z$948,6,0)</f>
        <v>Eukaryota</v>
      </c>
      <c r="J2339" t="str">
        <f>VLOOKUP($B2339,SOCS_box_taxonomy!$B$2:$Z$948,7,0)</f>
        <v xml:space="preserve"> Metazoa</v>
      </c>
      <c r="K2339" t="str">
        <f>VLOOKUP($B2339,SOCS_box_taxonomy!$B$2:$Z$948,8,0)</f>
        <v xml:space="preserve"> Ecdysozoa</v>
      </c>
      <c r="L2339" t="str">
        <f>VLOOKUP($B2339,SOCS_box_taxonomy!$B$2:$Z$948,9,0)</f>
        <v xml:space="preserve"> Arthropoda</v>
      </c>
      <c r="M2339" t="str">
        <f>VLOOKUP($B2339,SOCS_box_taxonomy!$B$2:$Z$948,10,0)</f>
        <v xml:space="preserve"> Hexapoda</v>
      </c>
      <c r="N2339" t="str">
        <f>VLOOKUP($B2339,SOCS_box_taxonomy!$B$2:$Z$948,11,0)</f>
        <v xml:space="preserve"> Insecta</v>
      </c>
      <c r="O2339" t="str">
        <f>VLOOKUP($B2339,SOCS_box_taxonomy!$B$2:$Z$948,12,0)</f>
        <v>Pterygota</v>
      </c>
      <c r="P2339" t="str">
        <f>VLOOKUP($B2339,SOCS_box_taxonomy!$B$2:$Z$948,13,0)</f>
        <v xml:space="preserve"> Neoptera</v>
      </c>
      <c r="Q2339" t="str">
        <f>VLOOKUP($B2339,SOCS_box_taxonomy!$B$2:$Z$948,14,0)</f>
        <v xml:space="preserve"> Endopterygota</v>
      </c>
      <c r="R2339" t="str">
        <f>VLOOKUP($B2339,SOCS_box_taxonomy!$B$2:$Z$948,15,0)</f>
        <v xml:space="preserve"> Diptera</v>
      </c>
      <c r="S2339" t="str">
        <f>VLOOKUP($B2339,SOCS_box_taxonomy!$B$2:$Z$948,16,0)</f>
        <v xml:space="preserve"> Brachycera</v>
      </c>
      <c r="T2339" t="str">
        <f>VLOOKUP($B2339,SOCS_box_taxonomy!$B$2:$Z$948,17,0)</f>
        <v xml:space="preserve"> Muscomorpha</v>
      </c>
      <c r="U2339" t="str">
        <f>VLOOKUP($B2339,SOCS_box_taxonomy!$B$2:$Z$948,18,0)</f>
        <v>Ephydroidea</v>
      </c>
      <c r="V2339" t="str">
        <f>VLOOKUP($B2339,SOCS_box_taxonomy!$B$2:$Z$948,19,0)</f>
        <v xml:space="preserve"> Drosophilidae</v>
      </c>
      <c r="W2339" t="str">
        <f>VLOOKUP($B2339,SOCS_box_taxonomy!$B$2:$Z$948,20,0)</f>
        <v xml:space="preserve"> Drosophila</v>
      </c>
      <c r="X2339" t="str">
        <f>VLOOKUP($B2339,SOCS_box_taxonomy!$B$2:$Z$948,21,0)</f>
        <v xml:space="preserve"> Sophophora.</v>
      </c>
      <c r="Y2339">
        <f>VLOOKUP($B2339,SOCS_box_taxonomy!$B$2:$Z$948,22,0)</f>
        <v>0</v>
      </c>
    </row>
    <row r="2340" spans="1:26">
      <c r="A2340" t="s">
        <v>991</v>
      </c>
      <c r="B2340" t="s">
        <v>2039</v>
      </c>
      <c r="C2340">
        <v>728</v>
      </c>
      <c r="D2340" t="s">
        <v>1286</v>
      </c>
      <c r="E2340">
        <v>489</v>
      </c>
      <c r="F2340">
        <v>567</v>
      </c>
      <c r="G2340">
        <v>4403</v>
      </c>
      <c r="H2340" t="s">
        <v>1287</v>
      </c>
      <c r="I2340" t="str">
        <f>VLOOKUP($B2340,SOCS_box_taxonomy!$B$2:$Z$948,6,0)</f>
        <v>Eukaryota</v>
      </c>
      <c r="J2340" t="str">
        <f>VLOOKUP($B2340,SOCS_box_taxonomy!$B$2:$Z$948,7,0)</f>
        <v xml:space="preserve"> Metazoa</v>
      </c>
      <c r="K2340" t="str">
        <f>VLOOKUP($B2340,SOCS_box_taxonomy!$B$2:$Z$948,8,0)</f>
        <v xml:space="preserve"> Ecdysozoa</v>
      </c>
      <c r="L2340" t="str">
        <f>VLOOKUP($B2340,SOCS_box_taxonomy!$B$2:$Z$948,9,0)</f>
        <v xml:space="preserve"> Arthropoda</v>
      </c>
      <c r="M2340" t="str">
        <f>VLOOKUP($B2340,SOCS_box_taxonomy!$B$2:$Z$948,10,0)</f>
        <v xml:space="preserve"> Hexapoda</v>
      </c>
      <c r="N2340" t="str">
        <f>VLOOKUP($B2340,SOCS_box_taxonomy!$B$2:$Z$948,11,0)</f>
        <v xml:space="preserve"> Insecta</v>
      </c>
      <c r="O2340" t="str">
        <f>VLOOKUP($B2340,SOCS_box_taxonomy!$B$2:$Z$948,12,0)</f>
        <v>Pterygota</v>
      </c>
      <c r="P2340" t="str">
        <f>VLOOKUP($B2340,SOCS_box_taxonomy!$B$2:$Z$948,13,0)</f>
        <v xml:space="preserve"> Neoptera</v>
      </c>
      <c r="Q2340" t="str">
        <f>VLOOKUP($B2340,SOCS_box_taxonomy!$B$2:$Z$948,14,0)</f>
        <v xml:space="preserve"> Endopterygota</v>
      </c>
      <c r="R2340" t="str">
        <f>VLOOKUP($B2340,SOCS_box_taxonomy!$B$2:$Z$948,15,0)</f>
        <v xml:space="preserve"> Diptera</v>
      </c>
      <c r="S2340" t="str">
        <f>VLOOKUP($B2340,SOCS_box_taxonomy!$B$2:$Z$948,16,0)</f>
        <v xml:space="preserve"> Brachycera</v>
      </c>
      <c r="T2340" t="str">
        <f>VLOOKUP($B2340,SOCS_box_taxonomy!$B$2:$Z$948,17,0)</f>
        <v xml:space="preserve"> Muscomorpha</v>
      </c>
      <c r="U2340" t="str">
        <f>VLOOKUP($B2340,SOCS_box_taxonomy!$B$2:$Z$948,18,0)</f>
        <v>Ephydroidea</v>
      </c>
      <c r="V2340" t="str">
        <f>VLOOKUP($B2340,SOCS_box_taxonomy!$B$2:$Z$948,19,0)</f>
        <v xml:space="preserve"> Drosophilidae</v>
      </c>
      <c r="W2340" t="str">
        <f>VLOOKUP($B2340,SOCS_box_taxonomy!$B$2:$Z$948,20,0)</f>
        <v xml:space="preserve"> Drosophila</v>
      </c>
      <c r="X2340" t="str">
        <f>VLOOKUP($B2340,SOCS_box_taxonomy!$B$2:$Z$948,21,0)</f>
        <v xml:space="preserve"> Sophophora.</v>
      </c>
      <c r="Y2340">
        <f>VLOOKUP($B2340,SOCS_box_taxonomy!$B$2:$Z$948,22,0)</f>
        <v>0</v>
      </c>
    </row>
    <row r="2341" spans="1:26">
      <c r="A2341" t="s">
        <v>991</v>
      </c>
      <c r="B2341" t="s">
        <v>2039</v>
      </c>
      <c r="C2341">
        <v>728</v>
      </c>
      <c r="D2341" t="s">
        <v>21</v>
      </c>
      <c r="E2341">
        <v>589</v>
      </c>
      <c r="F2341">
        <v>626</v>
      </c>
      <c r="G2341">
        <v>1016</v>
      </c>
      <c r="H2341" t="s">
        <v>1265</v>
      </c>
      <c r="I2341" t="str">
        <f>VLOOKUP($B2341,SOCS_box_taxonomy!$B$2:$Z$948,6,0)</f>
        <v>Eukaryota</v>
      </c>
      <c r="J2341" t="str">
        <f>VLOOKUP($B2341,SOCS_box_taxonomy!$B$2:$Z$948,7,0)</f>
        <v xml:space="preserve"> Metazoa</v>
      </c>
      <c r="K2341" t="str">
        <f>VLOOKUP($B2341,SOCS_box_taxonomy!$B$2:$Z$948,8,0)</f>
        <v xml:space="preserve"> Ecdysozoa</v>
      </c>
      <c r="L2341" t="str">
        <f>VLOOKUP($B2341,SOCS_box_taxonomy!$B$2:$Z$948,9,0)</f>
        <v xml:space="preserve"> Arthropoda</v>
      </c>
      <c r="M2341" t="str">
        <f>VLOOKUP($B2341,SOCS_box_taxonomy!$B$2:$Z$948,10,0)</f>
        <v xml:space="preserve"> Hexapoda</v>
      </c>
      <c r="N2341" t="str">
        <f>VLOOKUP($B2341,SOCS_box_taxonomy!$B$2:$Z$948,11,0)</f>
        <v xml:space="preserve"> Insecta</v>
      </c>
      <c r="O2341" t="str">
        <f>VLOOKUP($B2341,SOCS_box_taxonomy!$B$2:$Z$948,12,0)</f>
        <v>Pterygota</v>
      </c>
      <c r="P2341" t="str">
        <f>VLOOKUP($B2341,SOCS_box_taxonomy!$B$2:$Z$948,13,0)</f>
        <v xml:space="preserve"> Neoptera</v>
      </c>
      <c r="Q2341" t="str">
        <f>VLOOKUP($B2341,SOCS_box_taxonomy!$B$2:$Z$948,14,0)</f>
        <v xml:space="preserve"> Endopterygota</v>
      </c>
      <c r="R2341" t="str">
        <f>VLOOKUP($B2341,SOCS_box_taxonomy!$B$2:$Z$948,15,0)</f>
        <v xml:space="preserve"> Diptera</v>
      </c>
      <c r="S2341" t="str">
        <f>VLOOKUP($B2341,SOCS_box_taxonomy!$B$2:$Z$948,16,0)</f>
        <v xml:space="preserve"> Brachycera</v>
      </c>
      <c r="T2341" t="str">
        <f>VLOOKUP($B2341,SOCS_box_taxonomy!$B$2:$Z$948,17,0)</f>
        <v xml:space="preserve"> Muscomorpha</v>
      </c>
      <c r="U2341" t="str">
        <f>VLOOKUP($B2341,SOCS_box_taxonomy!$B$2:$Z$948,18,0)</f>
        <v>Ephydroidea</v>
      </c>
      <c r="V2341" t="str">
        <f>VLOOKUP($B2341,SOCS_box_taxonomy!$B$2:$Z$948,19,0)</f>
        <v xml:space="preserve"> Drosophilidae</v>
      </c>
      <c r="W2341" t="str">
        <f>VLOOKUP($B2341,SOCS_box_taxonomy!$B$2:$Z$948,20,0)</f>
        <v xml:space="preserve"> Drosophila</v>
      </c>
      <c r="X2341" t="str">
        <f>VLOOKUP($B2341,SOCS_box_taxonomy!$B$2:$Z$948,21,0)</f>
        <v xml:space="preserve"> Sophophora.</v>
      </c>
      <c r="Y2341">
        <f>VLOOKUP($B2341,SOCS_box_taxonomy!$B$2:$Z$948,22,0)</f>
        <v>0</v>
      </c>
      <c r="Z2341">
        <f>$F2341-$E2341+1</f>
        <v>38</v>
      </c>
    </row>
    <row r="2342" spans="1:26">
      <c r="A2342" t="s">
        <v>992</v>
      </c>
      <c r="B2342" t="s">
        <v>2040</v>
      </c>
      <c r="C2342">
        <v>313</v>
      </c>
      <c r="D2342" t="s">
        <v>1269</v>
      </c>
      <c r="E2342">
        <v>131</v>
      </c>
      <c r="F2342">
        <v>242</v>
      </c>
      <c r="G2342">
        <v>64467</v>
      </c>
      <c r="H2342" t="s">
        <v>1270</v>
      </c>
      <c r="I2342" t="str">
        <f>VLOOKUP($B2342,SOCS_box_taxonomy!$B$2:$Z$948,6,0)</f>
        <v>Eukaryota</v>
      </c>
      <c r="J2342" t="str">
        <f>VLOOKUP($B2342,SOCS_box_taxonomy!$B$2:$Z$948,7,0)</f>
        <v xml:space="preserve"> Metazoa</v>
      </c>
      <c r="K2342" t="str">
        <f>VLOOKUP($B2342,SOCS_box_taxonomy!$B$2:$Z$948,8,0)</f>
        <v xml:space="preserve"> Chordata</v>
      </c>
      <c r="L2342" t="str">
        <f>VLOOKUP($B2342,SOCS_box_taxonomy!$B$2:$Z$948,9,0)</f>
        <v xml:space="preserve"> Craniata</v>
      </c>
      <c r="M2342" t="str">
        <f>VLOOKUP($B2342,SOCS_box_taxonomy!$B$2:$Z$948,10,0)</f>
        <v xml:space="preserve"> Vertebrata</v>
      </c>
      <c r="N2342" t="str">
        <f>VLOOKUP($B2342,SOCS_box_taxonomy!$B$2:$Z$948,11,0)</f>
        <v xml:space="preserve"> Euteleostomi</v>
      </c>
      <c r="O2342" t="str">
        <f>VLOOKUP($B2342,SOCS_box_taxonomy!$B$2:$Z$948,12,0)</f>
        <v>Actinopterygii</v>
      </c>
      <c r="P2342" t="str">
        <f>VLOOKUP($B2342,SOCS_box_taxonomy!$B$2:$Z$948,13,0)</f>
        <v xml:space="preserve"> Neopterygii</v>
      </c>
      <c r="Q2342" t="str">
        <f>VLOOKUP($B2342,SOCS_box_taxonomy!$B$2:$Z$948,14,0)</f>
        <v xml:space="preserve"> Teleostei</v>
      </c>
      <c r="R2342" t="str">
        <f>VLOOKUP($B2342,SOCS_box_taxonomy!$B$2:$Z$948,15,0)</f>
        <v xml:space="preserve"> Ostariophysi</v>
      </c>
      <c r="S2342" t="str">
        <f>VLOOKUP($B2342,SOCS_box_taxonomy!$B$2:$Z$948,16,0)</f>
        <v xml:space="preserve"> Cypriniformes</v>
      </c>
      <c r="T2342" t="str">
        <f>VLOOKUP($B2342,SOCS_box_taxonomy!$B$2:$Z$948,17,0)</f>
        <v>Cyprinidae</v>
      </c>
      <c r="U2342" t="str">
        <f>VLOOKUP($B2342,SOCS_box_taxonomy!$B$2:$Z$948,18,0)</f>
        <v xml:space="preserve"> Danio.</v>
      </c>
      <c r="V2342">
        <f>VLOOKUP($B2342,SOCS_box_taxonomy!$B$2:$Z$948,19,0)</f>
        <v>0</v>
      </c>
      <c r="W2342">
        <f>VLOOKUP($B2342,SOCS_box_taxonomy!$B$2:$Z$948,20,0)</f>
        <v>0</v>
      </c>
      <c r="X2342">
        <f>VLOOKUP($B2342,SOCS_box_taxonomy!$B$2:$Z$948,21,0)</f>
        <v>0</v>
      </c>
      <c r="Y2342">
        <f>VLOOKUP($B2342,SOCS_box_taxonomy!$B$2:$Z$948,22,0)</f>
        <v>0</v>
      </c>
    </row>
    <row r="2343" spans="1:26">
      <c r="A2343" t="s">
        <v>992</v>
      </c>
      <c r="B2343" t="s">
        <v>2040</v>
      </c>
      <c r="C2343">
        <v>313</v>
      </c>
      <c r="D2343" t="s">
        <v>1269</v>
      </c>
      <c r="E2343">
        <v>29</v>
      </c>
      <c r="F2343">
        <v>127</v>
      </c>
      <c r="G2343">
        <v>64467</v>
      </c>
      <c r="H2343" t="s">
        <v>1270</v>
      </c>
      <c r="I2343" t="str">
        <f>VLOOKUP($B2343,SOCS_box_taxonomy!$B$2:$Z$948,6,0)</f>
        <v>Eukaryota</v>
      </c>
      <c r="J2343" t="str">
        <f>VLOOKUP($B2343,SOCS_box_taxonomy!$B$2:$Z$948,7,0)</f>
        <v xml:space="preserve"> Metazoa</v>
      </c>
      <c r="K2343" t="str">
        <f>VLOOKUP($B2343,SOCS_box_taxonomy!$B$2:$Z$948,8,0)</f>
        <v xml:space="preserve"> Chordata</v>
      </c>
      <c r="L2343" t="str">
        <f>VLOOKUP($B2343,SOCS_box_taxonomy!$B$2:$Z$948,9,0)</f>
        <v xml:space="preserve"> Craniata</v>
      </c>
      <c r="M2343" t="str">
        <f>VLOOKUP($B2343,SOCS_box_taxonomy!$B$2:$Z$948,10,0)</f>
        <v xml:space="preserve"> Vertebrata</v>
      </c>
      <c r="N2343" t="str">
        <f>VLOOKUP($B2343,SOCS_box_taxonomy!$B$2:$Z$948,11,0)</f>
        <v xml:space="preserve"> Euteleostomi</v>
      </c>
      <c r="O2343" t="str">
        <f>VLOOKUP($B2343,SOCS_box_taxonomy!$B$2:$Z$948,12,0)</f>
        <v>Actinopterygii</v>
      </c>
      <c r="P2343" t="str">
        <f>VLOOKUP($B2343,SOCS_box_taxonomy!$B$2:$Z$948,13,0)</f>
        <v xml:space="preserve"> Neopterygii</v>
      </c>
      <c r="Q2343" t="str">
        <f>VLOOKUP($B2343,SOCS_box_taxonomy!$B$2:$Z$948,14,0)</f>
        <v xml:space="preserve"> Teleostei</v>
      </c>
      <c r="R2343" t="str">
        <f>VLOOKUP($B2343,SOCS_box_taxonomy!$B$2:$Z$948,15,0)</f>
        <v xml:space="preserve"> Ostariophysi</v>
      </c>
      <c r="S2343" t="str">
        <f>VLOOKUP($B2343,SOCS_box_taxonomy!$B$2:$Z$948,16,0)</f>
        <v xml:space="preserve"> Cypriniformes</v>
      </c>
      <c r="T2343" t="str">
        <f>VLOOKUP($B2343,SOCS_box_taxonomy!$B$2:$Z$948,17,0)</f>
        <v>Cyprinidae</v>
      </c>
      <c r="U2343" t="str">
        <f>VLOOKUP($B2343,SOCS_box_taxonomy!$B$2:$Z$948,18,0)</f>
        <v xml:space="preserve"> Danio.</v>
      </c>
      <c r="V2343">
        <f>VLOOKUP($B2343,SOCS_box_taxonomy!$B$2:$Z$948,19,0)</f>
        <v>0</v>
      </c>
      <c r="W2343">
        <f>VLOOKUP($B2343,SOCS_box_taxonomy!$B$2:$Z$948,20,0)</f>
        <v>0</v>
      </c>
      <c r="X2343">
        <f>VLOOKUP($B2343,SOCS_box_taxonomy!$B$2:$Z$948,21,0)</f>
        <v>0</v>
      </c>
      <c r="Y2343">
        <f>VLOOKUP($B2343,SOCS_box_taxonomy!$B$2:$Z$948,22,0)</f>
        <v>0</v>
      </c>
    </row>
    <row r="2344" spans="1:26">
      <c r="A2344" t="s">
        <v>992</v>
      </c>
      <c r="B2344" t="s">
        <v>2040</v>
      </c>
      <c r="C2344">
        <v>313</v>
      </c>
      <c r="D2344" t="s">
        <v>1269</v>
      </c>
      <c r="E2344">
        <v>65</v>
      </c>
      <c r="F2344">
        <v>157</v>
      </c>
      <c r="G2344">
        <v>64467</v>
      </c>
      <c r="H2344" t="s">
        <v>1270</v>
      </c>
      <c r="I2344" t="str">
        <f>VLOOKUP($B2344,SOCS_box_taxonomy!$B$2:$Z$948,6,0)</f>
        <v>Eukaryota</v>
      </c>
      <c r="J2344" t="str">
        <f>VLOOKUP($B2344,SOCS_box_taxonomy!$B$2:$Z$948,7,0)</f>
        <v xml:space="preserve"> Metazoa</v>
      </c>
      <c r="K2344" t="str">
        <f>VLOOKUP($B2344,SOCS_box_taxonomy!$B$2:$Z$948,8,0)</f>
        <v xml:space="preserve"> Chordata</v>
      </c>
      <c r="L2344" t="str">
        <f>VLOOKUP($B2344,SOCS_box_taxonomy!$B$2:$Z$948,9,0)</f>
        <v xml:space="preserve"> Craniata</v>
      </c>
      <c r="M2344" t="str">
        <f>VLOOKUP($B2344,SOCS_box_taxonomy!$B$2:$Z$948,10,0)</f>
        <v xml:space="preserve"> Vertebrata</v>
      </c>
      <c r="N2344" t="str">
        <f>VLOOKUP($B2344,SOCS_box_taxonomy!$B$2:$Z$948,11,0)</f>
        <v xml:space="preserve"> Euteleostomi</v>
      </c>
      <c r="O2344" t="str">
        <f>VLOOKUP($B2344,SOCS_box_taxonomy!$B$2:$Z$948,12,0)</f>
        <v>Actinopterygii</v>
      </c>
      <c r="P2344" t="str">
        <f>VLOOKUP($B2344,SOCS_box_taxonomy!$B$2:$Z$948,13,0)</f>
        <v xml:space="preserve"> Neopterygii</v>
      </c>
      <c r="Q2344" t="str">
        <f>VLOOKUP($B2344,SOCS_box_taxonomy!$B$2:$Z$948,14,0)</f>
        <v xml:space="preserve"> Teleostei</v>
      </c>
      <c r="R2344" t="str">
        <f>VLOOKUP($B2344,SOCS_box_taxonomy!$B$2:$Z$948,15,0)</f>
        <v xml:space="preserve"> Ostariophysi</v>
      </c>
      <c r="S2344" t="str">
        <f>VLOOKUP($B2344,SOCS_box_taxonomy!$B$2:$Z$948,16,0)</f>
        <v xml:space="preserve"> Cypriniformes</v>
      </c>
      <c r="T2344" t="str">
        <f>VLOOKUP($B2344,SOCS_box_taxonomy!$B$2:$Z$948,17,0)</f>
        <v>Cyprinidae</v>
      </c>
      <c r="U2344" t="str">
        <f>VLOOKUP($B2344,SOCS_box_taxonomy!$B$2:$Z$948,18,0)</f>
        <v xml:space="preserve"> Danio.</v>
      </c>
      <c r="V2344">
        <f>VLOOKUP($B2344,SOCS_box_taxonomy!$B$2:$Z$948,19,0)</f>
        <v>0</v>
      </c>
      <c r="W2344">
        <f>VLOOKUP($B2344,SOCS_box_taxonomy!$B$2:$Z$948,20,0)</f>
        <v>0</v>
      </c>
      <c r="X2344">
        <f>VLOOKUP($B2344,SOCS_box_taxonomy!$B$2:$Z$948,21,0)</f>
        <v>0</v>
      </c>
      <c r="Y2344">
        <f>VLOOKUP($B2344,SOCS_box_taxonomy!$B$2:$Z$948,22,0)</f>
        <v>0</v>
      </c>
    </row>
    <row r="2345" spans="1:26">
      <c r="A2345" t="s">
        <v>992</v>
      </c>
      <c r="B2345" t="s">
        <v>2040</v>
      </c>
      <c r="C2345">
        <v>313</v>
      </c>
      <c r="D2345" t="s">
        <v>21</v>
      </c>
      <c r="E2345">
        <v>265</v>
      </c>
      <c r="F2345">
        <v>305</v>
      </c>
      <c r="G2345">
        <v>1016</v>
      </c>
      <c r="H2345" t="s">
        <v>1265</v>
      </c>
      <c r="I2345" t="str">
        <f>VLOOKUP($B2345,SOCS_box_taxonomy!$B$2:$Z$948,6,0)</f>
        <v>Eukaryota</v>
      </c>
      <c r="J2345" t="str">
        <f>VLOOKUP($B2345,SOCS_box_taxonomy!$B$2:$Z$948,7,0)</f>
        <v xml:space="preserve"> Metazoa</v>
      </c>
      <c r="K2345" t="str">
        <f>VLOOKUP($B2345,SOCS_box_taxonomy!$B$2:$Z$948,8,0)</f>
        <v xml:space="preserve"> Chordata</v>
      </c>
      <c r="L2345" t="str">
        <f>VLOOKUP($B2345,SOCS_box_taxonomy!$B$2:$Z$948,9,0)</f>
        <v xml:space="preserve"> Craniata</v>
      </c>
      <c r="M2345" t="str">
        <f>VLOOKUP($B2345,SOCS_box_taxonomy!$B$2:$Z$948,10,0)</f>
        <v xml:space="preserve"> Vertebrata</v>
      </c>
      <c r="N2345" t="str">
        <f>VLOOKUP($B2345,SOCS_box_taxonomy!$B$2:$Z$948,11,0)</f>
        <v xml:space="preserve"> Euteleostomi</v>
      </c>
      <c r="O2345" t="str">
        <f>VLOOKUP($B2345,SOCS_box_taxonomy!$B$2:$Z$948,12,0)</f>
        <v>Actinopterygii</v>
      </c>
      <c r="P2345" t="str">
        <f>VLOOKUP($B2345,SOCS_box_taxonomy!$B$2:$Z$948,13,0)</f>
        <v xml:space="preserve"> Neopterygii</v>
      </c>
      <c r="Q2345" t="str">
        <f>VLOOKUP($B2345,SOCS_box_taxonomy!$B$2:$Z$948,14,0)</f>
        <v xml:space="preserve"> Teleostei</v>
      </c>
      <c r="R2345" t="str">
        <f>VLOOKUP($B2345,SOCS_box_taxonomy!$B$2:$Z$948,15,0)</f>
        <v xml:space="preserve"> Ostariophysi</v>
      </c>
      <c r="S2345" t="str">
        <f>VLOOKUP($B2345,SOCS_box_taxonomy!$B$2:$Z$948,16,0)</f>
        <v xml:space="preserve"> Cypriniformes</v>
      </c>
      <c r="T2345" t="str">
        <f>VLOOKUP($B2345,SOCS_box_taxonomy!$B$2:$Z$948,17,0)</f>
        <v>Cyprinidae</v>
      </c>
      <c r="U2345" t="str">
        <f>VLOOKUP($B2345,SOCS_box_taxonomy!$B$2:$Z$948,18,0)</f>
        <v xml:space="preserve"> Danio.</v>
      </c>
      <c r="V2345">
        <f>VLOOKUP($B2345,SOCS_box_taxonomy!$B$2:$Z$948,19,0)</f>
        <v>0</v>
      </c>
      <c r="W2345">
        <f>VLOOKUP($B2345,SOCS_box_taxonomy!$B$2:$Z$948,20,0)</f>
        <v>0</v>
      </c>
      <c r="X2345">
        <f>VLOOKUP($B2345,SOCS_box_taxonomy!$B$2:$Z$948,21,0)</f>
        <v>0</v>
      </c>
      <c r="Y2345">
        <f>VLOOKUP($B2345,SOCS_box_taxonomy!$B$2:$Z$948,22,0)</f>
        <v>0</v>
      </c>
      <c r="Z2345">
        <f>$F2345-$E2345+1</f>
        <v>41</v>
      </c>
    </row>
    <row r="2346" spans="1:26">
      <c r="A2346" t="s">
        <v>993</v>
      </c>
      <c r="B2346" t="s">
        <v>2041</v>
      </c>
      <c r="C2346">
        <v>201</v>
      </c>
      <c r="D2346" t="s">
        <v>1286</v>
      </c>
      <c r="E2346">
        <v>50</v>
      </c>
      <c r="F2346">
        <v>131</v>
      </c>
      <c r="G2346">
        <v>4403</v>
      </c>
      <c r="H2346" t="s">
        <v>1287</v>
      </c>
      <c r="I2346" t="str">
        <f>VLOOKUP($B2346,SOCS_box_taxonomy!$B$2:$Z$948,6,0)</f>
        <v>Eukaryota</v>
      </c>
      <c r="J2346" t="str">
        <f>VLOOKUP($B2346,SOCS_box_taxonomy!$B$2:$Z$948,7,0)</f>
        <v xml:space="preserve"> Metazoa</v>
      </c>
      <c r="K2346" t="str">
        <f>VLOOKUP($B2346,SOCS_box_taxonomy!$B$2:$Z$948,8,0)</f>
        <v xml:space="preserve"> Chordata</v>
      </c>
      <c r="L2346" t="str">
        <f>VLOOKUP($B2346,SOCS_box_taxonomy!$B$2:$Z$948,9,0)</f>
        <v xml:space="preserve"> Craniata</v>
      </c>
      <c r="M2346" t="str">
        <f>VLOOKUP($B2346,SOCS_box_taxonomy!$B$2:$Z$948,10,0)</f>
        <v xml:space="preserve"> Vertebrata</v>
      </c>
      <c r="N2346" t="str">
        <f>VLOOKUP($B2346,SOCS_box_taxonomy!$B$2:$Z$948,11,0)</f>
        <v xml:space="preserve"> Euteleostomi</v>
      </c>
      <c r="O2346" t="str">
        <f>VLOOKUP($B2346,SOCS_box_taxonomy!$B$2:$Z$948,12,0)</f>
        <v>Actinopterygii</v>
      </c>
      <c r="P2346" t="str">
        <f>VLOOKUP($B2346,SOCS_box_taxonomy!$B$2:$Z$948,13,0)</f>
        <v xml:space="preserve"> Neopterygii</v>
      </c>
      <c r="Q2346" t="str">
        <f>VLOOKUP($B2346,SOCS_box_taxonomy!$B$2:$Z$948,14,0)</f>
        <v xml:space="preserve"> Teleostei</v>
      </c>
      <c r="R2346" t="str">
        <f>VLOOKUP($B2346,SOCS_box_taxonomy!$B$2:$Z$948,15,0)</f>
        <v xml:space="preserve"> Euteleostei</v>
      </c>
      <c r="S2346" t="str">
        <f>VLOOKUP($B2346,SOCS_box_taxonomy!$B$2:$Z$948,16,0)</f>
        <v xml:space="preserve"> Neoteleostei</v>
      </c>
      <c r="T2346" t="str">
        <f>VLOOKUP($B2346,SOCS_box_taxonomy!$B$2:$Z$948,17,0)</f>
        <v>Acanthomorpha</v>
      </c>
      <c r="U2346" t="str">
        <f>VLOOKUP($B2346,SOCS_box_taxonomy!$B$2:$Z$948,18,0)</f>
        <v xml:space="preserve"> Acanthopterygii</v>
      </c>
      <c r="V2346" t="str">
        <f>VLOOKUP($B2346,SOCS_box_taxonomy!$B$2:$Z$948,19,0)</f>
        <v xml:space="preserve"> Percomorpha</v>
      </c>
      <c r="W2346" t="str">
        <f>VLOOKUP($B2346,SOCS_box_taxonomy!$B$2:$Z$948,20,0)</f>
        <v xml:space="preserve"> Tetraodontiformes</v>
      </c>
      <c r="X2346" t="str">
        <f>VLOOKUP($B2346,SOCS_box_taxonomy!$B$2:$Z$948,21,0)</f>
        <v>Tetradontoidea</v>
      </c>
      <c r="Y2346" t="str">
        <f>VLOOKUP($B2346,SOCS_box_taxonomy!$B$2:$Z$948,22,0)</f>
        <v xml:space="preserve"> Tetraodontidae</v>
      </c>
    </row>
    <row r="2347" spans="1:26">
      <c r="A2347" t="s">
        <v>993</v>
      </c>
      <c r="B2347" t="s">
        <v>2041</v>
      </c>
      <c r="C2347">
        <v>201</v>
      </c>
      <c r="D2347" t="s">
        <v>21</v>
      </c>
      <c r="E2347">
        <v>162</v>
      </c>
      <c r="F2347">
        <v>198</v>
      </c>
      <c r="G2347">
        <v>1016</v>
      </c>
      <c r="H2347" t="s">
        <v>1265</v>
      </c>
      <c r="I2347" t="str">
        <f>VLOOKUP($B2347,SOCS_box_taxonomy!$B$2:$Z$948,6,0)</f>
        <v>Eukaryota</v>
      </c>
      <c r="J2347" t="str">
        <f>VLOOKUP($B2347,SOCS_box_taxonomy!$B$2:$Z$948,7,0)</f>
        <v xml:space="preserve"> Metazoa</v>
      </c>
      <c r="K2347" t="str">
        <f>VLOOKUP($B2347,SOCS_box_taxonomy!$B$2:$Z$948,8,0)</f>
        <v xml:space="preserve"> Chordata</v>
      </c>
      <c r="L2347" t="str">
        <f>VLOOKUP($B2347,SOCS_box_taxonomy!$B$2:$Z$948,9,0)</f>
        <v xml:space="preserve"> Craniata</v>
      </c>
      <c r="M2347" t="str">
        <f>VLOOKUP($B2347,SOCS_box_taxonomy!$B$2:$Z$948,10,0)</f>
        <v xml:space="preserve"> Vertebrata</v>
      </c>
      <c r="N2347" t="str">
        <f>VLOOKUP($B2347,SOCS_box_taxonomy!$B$2:$Z$948,11,0)</f>
        <v xml:space="preserve"> Euteleostomi</v>
      </c>
      <c r="O2347" t="str">
        <f>VLOOKUP($B2347,SOCS_box_taxonomy!$B$2:$Z$948,12,0)</f>
        <v>Actinopterygii</v>
      </c>
      <c r="P2347" t="str">
        <f>VLOOKUP($B2347,SOCS_box_taxonomy!$B$2:$Z$948,13,0)</f>
        <v xml:space="preserve"> Neopterygii</v>
      </c>
      <c r="Q2347" t="str">
        <f>VLOOKUP($B2347,SOCS_box_taxonomy!$B$2:$Z$948,14,0)</f>
        <v xml:space="preserve"> Teleostei</v>
      </c>
      <c r="R2347" t="str">
        <f>VLOOKUP($B2347,SOCS_box_taxonomy!$B$2:$Z$948,15,0)</f>
        <v xml:space="preserve"> Euteleostei</v>
      </c>
      <c r="S2347" t="str">
        <f>VLOOKUP($B2347,SOCS_box_taxonomy!$B$2:$Z$948,16,0)</f>
        <v xml:space="preserve"> Neoteleostei</v>
      </c>
      <c r="T2347" t="str">
        <f>VLOOKUP($B2347,SOCS_box_taxonomy!$B$2:$Z$948,17,0)</f>
        <v>Acanthomorpha</v>
      </c>
      <c r="U2347" t="str">
        <f>VLOOKUP($B2347,SOCS_box_taxonomy!$B$2:$Z$948,18,0)</f>
        <v xml:space="preserve"> Acanthopterygii</v>
      </c>
      <c r="V2347" t="str">
        <f>VLOOKUP($B2347,SOCS_box_taxonomy!$B$2:$Z$948,19,0)</f>
        <v xml:space="preserve"> Percomorpha</v>
      </c>
      <c r="W2347" t="str">
        <f>VLOOKUP($B2347,SOCS_box_taxonomy!$B$2:$Z$948,20,0)</f>
        <v xml:space="preserve"> Tetraodontiformes</v>
      </c>
      <c r="X2347" t="str">
        <f>VLOOKUP($B2347,SOCS_box_taxonomy!$B$2:$Z$948,21,0)</f>
        <v>Tetradontoidea</v>
      </c>
      <c r="Y2347" t="str">
        <f>VLOOKUP($B2347,SOCS_box_taxonomy!$B$2:$Z$948,22,0)</f>
        <v xml:space="preserve"> Tetraodontidae</v>
      </c>
      <c r="Z2347">
        <f>$F2347-$E2347+1</f>
        <v>37</v>
      </c>
    </row>
    <row r="2348" spans="1:26">
      <c r="A2348" t="s">
        <v>994</v>
      </c>
      <c r="B2348" t="s">
        <v>2042</v>
      </c>
      <c r="C2348">
        <v>329</v>
      </c>
      <c r="D2348" t="s">
        <v>1269</v>
      </c>
      <c r="E2348">
        <v>140</v>
      </c>
      <c r="F2348">
        <v>231</v>
      </c>
      <c r="G2348">
        <v>64467</v>
      </c>
      <c r="H2348" t="s">
        <v>1270</v>
      </c>
      <c r="I2348" t="str">
        <f>VLOOKUP($B2348,SOCS_box_taxonomy!$B$2:$Z$948,6,0)</f>
        <v>Eukaryota</v>
      </c>
      <c r="J2348" t="str">
        <f>VLOOKUP($B2348,SOCS_box_taxonomy!$B$2:$Z$948,7,0)</f>
        <v xml:space="preserve"> Metazoa</v>
      </c>
      <c r="K2348" t="str">
        <f>VLOOKUP($B2348,SOCS_box_taxonomy!$B$2:$Z$948,8,0)</f>
        <v xml:space="preserve"> Chordata</v>
      </c>
      <c r="L2348" t="str">
        <f>VLOOKUP($B2348,SOCS_box_taxonomy!$B$2:$Z$948,9,0)</f>
        <v xml:space="preserve"> Craniata</v>
      </c>
      <c r="M2348" t="str">
        <f>VLOOKUP($B2348,SOCS_box_taxonomy!$B$2:$Z$948,10,0)</f>
        <v xml:space="preserve"> Vertebrata</v>
      </c>
      <c r="N2348" t="str">
        <f>VLOOKUP($B2348,SOCS_box_taxonomy!$B$2:$Z$948,11,0)</f>
        <v xml:space="preserve"> Euteleostomi</v>
      </c>
      <c r="O2348" t="str">
        <f>VLOOKUP($B2348,SOCS_box_taxonomy!$B$2:$Z$948,12,0)</f>
        <v>Mammalia</v>
      </c>
      <c r="P2348" t="str">
        <f>VLOOKUP($B2348,SOCS_box_taxonomy!$B$2:$Z$948,13,0)</f>
        <v xml:space="preserve"> Eutheria</v>
      </c>
      <c r="Q2348" t="str">
        <f>VLOOKUP($B2348,SOCS_box_taxonomy!$B$2:$Z$948,14,0)</f>
        <v xml:space="preserve"> Euarchontoglires</v>
      </c>
      <c r="R2348" t="str">
        <f>VLOOKUP($B2348,SOCS_box_taxonomy!$B$2:$Z$948,15,0)</f>
        <v xml:space="preserve"> Glires</v>
      </c>
      <c r="S2348" t="str">
        <f>VLOOKUP($B2348,SOCS_box_taxonomy!$B$2:$Z$948,16,0)</f>
        <v xml:space="preserve"> Rodentia</v>
      </c>
      <c r="T2348" t="str">
        <f>VLOOKUP($B2348,SOCS_box_taxonomy!$B$2:$Z$948,17,0)</f>
        <v xml:space="preserve"> Sciurognathi</v>
      </c>
      <c r="U2348" t="str">
        <f>VLOOKUP($B2348,SOCS_box_taxonomy!$B$2:$Z$948,18,0)</f>
        <v>Muroidea</v>
      </c>
      <c r="V2348" t="str">
        <f>VLOOKUP($B2348,SOCS_box_taxonomy!$B$2:$Z$948,19,0)</f>
        <v xml:space="preserve"> Muridae</v>
      </c>
      <c r="W2348" t="str">
        <f>VLOOKUP($B2348,SOCS_box_taxonomy!$B$2:$Z$948,20,0)</f>
        <v xml:space="preserve"> Murinae</v>
      </c>
      <c r="X2348" t="str">
        <f>VLOOKUP($B2348,SOCS_box_taxonomy!$B$2:$Z$948,21,0)</f>
        <v xml:space="preserve"> Mus</v>
      </c>
      <c r="Y2348" t="str">
        <f>VLOOKUP($B2348,SOCS_box_taxonomy!$B$2:$Z$948,22,0)</f>
        <v xml:space="preserve"> Mus.</v>
      </c>
    </row>
    <row r="2349" spans="1:26">
      <c r="A2349" t="s">
        <v>994</v>
      </c>
      <c r="B2349" t="s">
        <v>2042</v>
      </c>
      <c r="C2349">
        <v>329</v>
      </c>
      <c r="D2349" t="s">
        <v>1269</v>
      </c>
      <c r="E2349">
        <v>172</v>
      </c>
      <c r="F2349">
        <v>263</v>
      </c>
      <c r="G2349">
        <v>64467</v>
      </c>
      <c r="H2349" t="s">
        <v>1270</v>
      </c>
      <c r="I2349" t="str">
        <f>VLOOKUP($B2349,SOCS_box_taxonomy!$B$2:$Z$948,6,0)</f>
        <v>Eukaryota</v>
      </c>
      <c r="J2349" t="str">
        <f>VLOOKUP($B2349,SOCS_box_taxonomy!$B$2:$Z$948,7,0)</f>
        <v xml:space="preserve"> Metazoa</v>
      </c>
      <c r="K2349" t="str">
        <f>VLOOKUP($B2349,SOCS_box_taxonomy!$B$2:$Z$948,8,0)</f>
        <v xml:space="preserve"> Chordata</v>
      </c>
      <c r="L2349" t="str">
        <f>VLOOKUP($B2349,SOCS_box_taxonomy!$B$2:$Z$948,9,0)</f>
        <v xml:space="preserve"> Craniata</v>
      </c>
      <c r="M2349" t="str">
        <f>VLOOKUP($B2349,SOCS_box_taxonomy!$B$2:$Z$948,10,0)</f>
        <v xml:space="preserve"> Vertebrata</v>
      </c>
      <c r="N2349" t="str">
        <f>VLOOKUP($B2349,SOCS_box_taxonomy!$B$2:$Z$948,11,0)</f>
        <v xml:space="preserve"> Euteleostomi</v>
      </c>
      <c r="O2349" t="str">
        <f>VLOOKUP($B2349,SOCS_box_taxonomy!$B$2:$Z$948,12,0)</f>
        <v>Mammalia</v>
      </c>
      <c r="P2349" t="str">
        <f>VLOOKUP($B2349,SOCS_box_taxonomy!$B$2:$Z$948,13,0)</f>
        <v xml:space="preserve"> Eutheria</v>
      </c>
      <c r="Q2349" t="str">
        <f>VLOOKUP($B2349,SOCS_box_taxonomy!$B$2:$Z$948,14,0)</f>
        <v xml:space="preserve"> Euarchontoglires</v>
      </c>
      <c r="R2349" t="str">
        <f>VLOOKUP($B2349,SOCS_box_taxonomy!$B$2:$Z$948,15,0)</f>
        <v xml:space="preserve"> Glires</v>
      </c>
      <c r="S2349" t="str">
        <f>VLOOKUP($B2349,SOCS_box_taxonomy!$B$2:$Z$948,16,0)</f>
        <v xml:space="preserve"> Rodentia</v>
      </c>
      <c r="T2349" t="str">
        <f>VLOOKUP($B2349,SOCS_box_taxonomy!$B$2:$Z$948,17,0)</f>
        <v xml:space="preserve"> Sciurognathi</v>
      </c>
      <c r="U2349" t="str">
        <f>VLOOKUP($B2349,SOCS_box_taxonomy!$B$2:$Z$948,18,0)</f>
        <v>Muroidea</v>
      </c>
      <c r="V2349" t="str">
        <f>VLOOKUP($B2349,SOCS_box_taxonomy!$B$2:$Z$948,19,0)</f>
        <v xml:space="preserve"> Muridae</v>
      </c>
      <c r="W2349" t="str">
        <f>VLOOKUP($B2349,SOCS_box_taxonomy!$B$2:$Z$948,20,0)</f>
        <v xml:space="preserve"> Murinae</v>
      </c>
      <c r="X2349" t="str">
        <f>VLOOKUP($B2349,SOCS_box_taxonomy!$B$2:$Z$948,21,0)</f>
        <v xml:space="preserve"> Mus</v>
      </c>
      <c r="Y2349" t="str">
        <f>VLOOKUP($B2349,SOCS_box_taxonomy!$B$2:$Z$948,22,0)</f>
        <v xml:space="preserve"> Mus.</v>
      </c>
    </row>
    <row r="2350" spans="1:26">
      <c r="A2350" t="s">
        <v>994</v>
      </c>
      <c r="B2350" t="s">
        <v>2042</v>
      </c>
      <c r="C2350">
        <v>329</v>
      </c>
      <c r="D2350" t="s">
        <v>1269</v>
      </c>
      <c r="E2350">
        <v>206</v>
      </c>
      <c r="F2350">
        <v>293</v>
      </c>
      <c r="G2350">
        <v>64467</v>
      </c>
      <c r="H2350" t="s">
        <v>1270</v>
      </c>
      <c r="I2350" t="str">
        <f>VLOOKUP($B2350,SOCS_box_taxonomy!$B$2:$Z$948,6,0)</f>
        <v>Eukaryota</v>
      </c>
      <c r="J2350" t="str">
        <f>VLOOKUP($B2350,SOCS_box_taxonomy!$B$2:$Z$948,7,0)</f>
        <v xml:space="preserve"> Metazoa</v>
      </c>
      <c r="K2350" t="str">
        <f>VLOOKUP($B2350,SOCS_box_taxonomy!$B$2:$Z$948,8,0)</f>
        <v xml:space="preserve"> Chordata</v>
      </c>
      <c r="L2350" t="str">
        <f>VLOOKUP($B2350,SOCS_box_taxonomy!$B$2:$Z$948,9,0)</f>
        <v xml:space="preserve"> Craniata</v>
      </c>
      <c r="M2350" t="str">
        <f>VLOOKUP($B2350,SOCS_box_taxonomy!$B$2:$Z$948,10,0)</f>
        <v xml:space="preserve"> Vertebrata</v>
      </c>
      <c r="N2350" t="str">
        <f>VLOOKUP($B2350,SOCS_box_taxonomy!$B$2:$Z$948,11,0)</f>
        <v xml:space="preserve"> Euteleostomi</v>
      </c>
      <c r="O2350" t="str">
        <f>VLOOKUP($B2350,SOCS_box_taxonomy!$B$2:$Z$948,12,0)</f>
        <v>Mammalia</v>
      </c>
      <c r="P2350" t="str">
        <f>VLOOKUP($B2350,SOCS_box_taxonomy!$B$2:$Z$948,13,0)</f>
        <v xml:space="preserve"> Eutheria</v>
      </c>
      <c r="Q2350" t="str">
        <f>VLOOKUP($B2350,SOCS_box_taxonomy!$B$2:$Z$948,14,0)</f>
        <v xml:space="preserve"> Euarchontoglires</v>
      </c>
      <c r="R2350" t="str">
        <f>VLOOKUP($B2350,SOCS_box_taxonomy!$B$2:$Z$948,15,0)</f>
        <v xml:space="preserve"> Glires</v>
      </c>
      <c r="S2350" t="str">
        <f>VLOOKUP($B2350,SOCS_box_taxonomy!$B$2:$Z$948,16,0)</f>
        <v xml:space="preserve"> Rodentia</v>
      </c>
      <c r="T2350" t="str">
        <f>VLOOKUP($B2350,SOCS_box_taxonomy!$B$2:$Z$948,17,0)</f>
        <v xml:space="preserve"> Sciurognathi</v>
      </c>
      <c r="U2350" t="str">
        <f>VLOOKUP($B2350,SOCS_box_taxonomy!$B$2:$Z$948,18,0)</f>
        <v>Muroidea</v>
      </c>
      <c r="V2350" t="str">
        <f>VLOOKUP($B2350,SOCS_box_taxonomy!$B$2:$Z$948,19,0)</f>
        <v xml:space="preserve"> Muridae</v>
      </c>
      <c r="W2350" t="str">
        <f>VLOOKUP($B2350,SOCS_box_taxonomy!$B$2:$Z$948,20,0)</f>
        <v xml:space="preserve"> Murinae</v>
      </c>
      <c r="X2350" t="str">
        <f>VLOOKUP($B2350,SOCS_box_taxonomy!$B$2:$Z$948,21,0)</f>
        <v xml:space="preserve"> Mus</v>
      </c>
      <c r="Y2350" t="str">
        <f>VLOOKUP($B2350,SOCS_box_taxonomy!$B$2:$Z$948,22,0)</f>
        <v xml:space="preserve"> Mus.</v>
      </c>
    </row>
    <row r="2351" spans="1:26">
      <c r="A2351" t="s">
        <v>994</v>
      </c>
      <c r="B2351" t="s">
        <v>2042</v>
      </c>
      <c r="C2351">
        <v>329</v>
      </c>
      <c r="D2351" t="s">
        <v>1269</v>
      </c>
      <c r="E2351">
        <v>41</v>
      </c>
      <c r="F2351">
        <v>132</v>
      </c>
      <c r="G2351">
        <v>64467</v>
      </c>
      <c r="H2351" t="s">
        <v>1270</v>
      </c>
      <c r="I2351" t="str">
        <f>VLOOKUP($B2351,SOCS_box_taxonomy!$B$2:$Z$948,6,0)</f>
        <v>Eukaryota</v>
      </c>
      <c r="J2351" t="str">
        <f>VLOOKUP($B2351,SOCS_box_taxonomy!$B$2:$Z$948,7,0)</f>
        <v xml:space="preserve"> Metazoa</v>
      </c>
      <c r="K2351" t="str">
        <f>VLOOKUP($B2351,SOCS_box_taxonomy!$B$2:$Z$948,8,0)</f>
        <v xml:space="preserve"> Chordata</v>
      </c>
      <c r="L2351" t="str">
        <f>VLOOKUP($B2351,SOCS_box_taxonomy!$B$2:$Z$948,9,0)</f>
        <v xml:space="preserve"> Craniata</v>
      </c>
      <c r="M2351" t="str">
        <f>VLOOKUP($B2351,SOCS_box_taxonomy!$B$2:$Z$948,10,0)</f>
        <v xml:space="preserve"> Vertebrata</v>
      </c>
      <c r="N2351" t="str">
        <f>VLOOKUP($B2351,SOCS_box_taxonomy!$B$2:$Z$948,11,0)</f>
        <v xml:space="preserve"> Euteleostomi</v>
      </c>
      <c r="O2351" t="str">
        <f>VLOOKUP($B2351,SOCS_box_taxonomy!$B$2:$Z$948,12,0)</f>
        <v>Mammalia</v>
      </c>
      <c r="P2351" t="str">
        <f>VLOOKUP($B2351,SOCS_box_taxonomy!$B$2:$Z$948,13,0)</f>
        <v xml:space="preserve"> Eutheria</v>
      </c>
      <c r="Q2351" t="str">
        <f>VLOOKUP($B2351,SOCS_box_taxonomy!$B$2:$Z$948,14,0)</f>
        <v xml:space="preserve"> Euarchontoglires</v>
      </c>
      <c r="R2351" t="str">
        <f>VLOOKUP($B2351,SOCS_box_taxonomy!$B$2:$Z$948,15,0)</f>
        <v xml:space="preserve"> Glires</v>
      </c>
      <c r="S2351" t="str">
        <f>VLOOKUP($B2351,SOCS_box_taxonomy!$B$2:$Z$948,16,0)</f>
        <v xml:space="preserve"> Rodentia</v>
      </c>
      <c r="T2351" t="str">
        <f>VLOOKUP($B2351,SOCS_box_taxonomy!$B$2:$Z$948,17,0)</f>
        <v xml:space="preserve"> Sciurognathi</v>
      </c>
      <c r="U2351" t="str">
        <f>VLOOKUP($B2351,SOCS_box_taxonomy!$B$2:$Z$948,18,0)</f>
        <v>Muroidea</v>
      </c>
      <c r="V2351" t="str">
        <f>VLOOKUP($B2351,SOCS_box_taxonomy!$B$2:$Z$948,19,0)</f>
        <v xml:space="preserve"> Muridae</v>
      </c>
      <c r="W2351" t="str">
        <f>VLOOKUP($B2351,SOCS_box_taxonomy!$B$2:$Z$948,20,0)</f>
        <v xml:space="preserve"> Murinae</v>
      </c>
      <c r="X2351" t="str">
        <f>VLOOKUP($B2351,SOCS_box_taxonomy!$B$2:$Z$948,21,0)</f>
        <v xml:space="preserve"> Mus</v>
      </c>
      <c r="Y2351" t="str">
        <f>VLOOKUP($B2351,SOCS_box_taxonomy!$B$2:$Z$948,22,0)</f>
        <v xml:space="preserve"> Mus.</v>
      </c>
    </row>
    <row r="2352" spans="1:26">
      <c r="A2352" t="s">
        <v>994</v>
      </c>
      <c r="B2352" t="s">
        <v>2042</v>
      </c>
      <c r="C2352">
        <v>329</v>
      </c>
      <c r="D2352" t="s">
        <v>1269</v>
      </c>
      <c r="E2352">
        <v>74</v>
      </c>
      <c r="F2352">
        <v>166</v>
      </c>
      <c r="G2352">
        <v>64467</v>
      </c>
      <c r="H2352" t="s">
        <v>1270</v>
      </c>
      <c r="I2352" t="str">
        <f>VLOOKUP($B2352,SOCS_box_taxonomy!$B$2:$Z$948,6,0)</f>
        <v>Eukaryota</v>
      </c>
      <c r="J2352" t="str">
        <f>VLOOKUP($B2352,SOCS_box_taxonomy!$B$2:$Z$948,7,0)</f>
        <v xml:space="preserve"> Metazoa</v>
      </c>
      <c r="K2352" t="str">
        <f>VLOOKUP($B2352,SOCS_box_taxonomy!$B$2:$Z$948,8,0)</f>
        <v xml:space="preserve"> Chordata</v>
      </c>
      <c r="L2352" t="str">
        <f>VLOOKUP($B2352,SOCS_box_taxonomy!$B$2:$Z$948,9,0)</f>
        <v xml:space="preserve"> Craniata</v>
      </c>
      <c r="M2352" t="str">
        <f>VLOOKUP($B2352,SOCS_box_taxonomy!$B$2:$Z$948,10,0)</f>
        <v xml:space="preserve"> Vertebrata</v>
      </c>
      <c r="N2352" t="str">
        <f>VLOOKUP($B2352,SOCS_box_taxonomy!$B$2:$Z$948,11,0)</f>
        <v xml:space="preserve"> Euteleostomi</v>
      </c>
      <c r="O2352" t="str">
        <f>VLOOKUP($B2352,SOCS_box_taxonomy!$B$2:$Z$948,12,0)</f>
        <v>Mammalia</v>
      </c>
      <c r="P2352" t="str">
        <f>VLOOKUP($B2352,SOCS_box_taxonomy!$B$2:$Z$948,13,0)</f>
        <v xml:space="preserve"> Eutheria</v>
      </c>
      <c r="Q2352" t="str">
        <f>VLOOKUP($B2352,SOCS_box_taxonomy!$B$2:$Z$948,14,0)</f>
        <v xml:space="preserve"> Euarchontoglires</v>
      </c>
      <c r="R2352" t="str">
        <f>VLOOKUP($B2352,SOCS_box_taxonomy!$B$2:$Z$948,15,0)</f>
        <v xml:space="preserve"> Glires</v>
      </c>
      <c r="S2352" t="str">
        <f>VLOOKUP($B2352,SOCS_box_taxonomy!$B$2:$Z$948,16,0)</f>
        <v xml:space="preserve"> Rodentia</v>
      </c>
      <c r="T2352" t="str">
        <f>VLOOKUP($B2352,SOCS_box_taxonomy!$B$2:$Z$948,17,0)</f>
        <v xml:space="preserve"> Sciurognathi</v>
      </c>
      <c r="U2352" t="str">
        <f>VLOOKUP($B2352,SOCS_box_taxonomy!$B$2:$Z$948,18,0)</f>
        <v>Muroidea</v>
      </c>
      <c r="V2352" t="str">
        <f>VLOOKUP($B2352,SOCS_box_taxonomy!$B$2:$Z$948,19,0)</f>
        <v xml:space="preserve"> Muridae</v>
      </c>
      <c r="W2352" t="str">
        <f>VLOOKUP($B2352,SOCS_box_taxonomy!$B$2:$Z$948,20,0)</f>
        <v xml:space="preserve"> Murinae</v>
      </c>
      <c r="X2352" t="str">
        <f>VLOOKUP($B2352,SOCS_box_taxonomy!$B$2:$Z$948,21,0)</f>
        <v xml:space="preserve"> Mus</v>
      </c>
      <c r="Y2352" t="str">
        <f>VLOOKUP($B2352,SOCS_box_taxonomy!$B$2:$Z$948,22,0)</f>
        <v xml:space="preserve"> Mus.</v>
      </c>
    </row>
    <row r="2353" spans="1:26">
      <c r="A2353" t="s">
        <v>994</v>
      </c>
      <c r="B2353" t="s">
        <v>2042</v>
      </c>
      <c r="C2353">
        <v>329</v>
      </c>
      <c r="D2353" t="s">
        <v>21</v>
      </c>
      <c r="E2353">
        <v>290</v>
      </c>
      <c r="F2353">
        <v>329</v>
      </c>
      <c r="G2353">
        <v>1016</v>
      </c>
      <c r="H2353" t="s">
        <v>1265</v>
      </c>
      <c r="I2353" t="str">
        <f>VLOOKUP($B2353,SOCS_box_taxonomy!$B$2:$Z$948,6,0)</f>
        <v>Eukaryota</v>
      </c>
      <c r="J2353" t="str">
        <f>VLOOKUP($B2353,SOCS_box_taxonomy!$B$2:$Z$948,7,0)</f>
        <v xml:space="preserve"> Metazoa</v>
      </c>
      <c r="K2353" t="str">
        <f>VLOOKUP($B2353,SOCS_box_taxonomy!$B$2:$Z$948,8,0)</f>
        <v xml:space="preserve"> Chordata</v>
      </c>
      <c r="L2353" t="str">
        <f>VLOOKUP($B2353,SOCS_box_taxonomy!$B$2:$Z$948,9,0)</f>
        <v xml:space="preserve"> Craniata</v>
      </c>
      <c r="M2353" t="str">
        <f>VLOOKUP($B2353,SOCS_box_taxonomy!$B$2:$Z$948,10,0)</f>
        <v xml:space="preserve"> Vertebrata</v>
      </c>
      <c r="N2353" t="str">
        <f>VLOOKUP($B2353,SOCS_box_taxonomy!$B$2:$Z$948,11,0)</f>
        <v xml:space="preserve"> Euteleostomi</v>
      </c>
      <c r="O2353" t="str">
        <f>VLOOKUP($B2353,SOCS_box_taxonomy!$B$2:$Z$948,12,0)</f>
        <v>Mammalia</v>
      </c>
      <c r="P2353" t="str">
        <f>VLOOKUP($B2353,SOCS_box_taxonomy!$B$2:$Z$948,13,0)</f>
        <v xml:space="preserve"> Eutheria</v>
      </c>
      <c r="Q2353" t="str">
        <f>VLOOKUP($B2353,SOCS_box_taxonomy!$B$2:$Z$948,14,0)</f>
        <v xml:space="preserve"> Euarchontoglires</v>
      </c>
      <c r="R2353" t="str">
        <f>VLOOKUP($B2353,SOCS_box_taxonomy!$B$2:$Z$948,15,0)</f>
        <v xml:space="preserve"> Glires</v>
      </c>
      <c r="S2353" t="str">
        <f>VLOOKUP($B2353,SOCS_box_taxonomy!$B$2:$Z$948,16,0)</f>
        <v xml:space="preserve"> Rodentia</v>
      </c>
      <c r="T2353" t="str">
        <f>VLOOKUP($B2353,SOCS_box_taxonomy!$B$2:$Z$948,17,0)</f>
        <v xml:space="preserve"> Sciurognathi</v>
      </c>
      <c r="U2353" t="str">
        <f>VLOOKUP($B2353,SOCS_box_taxonomy!$B$2:$Z$948,18,0)</f>
        <v>Muroidea</v>
      </c>
      <c r="V2353" t="str">
        <f>VLOOKUP($B2353,SOCS_box_taxonomy!$B$2:$Z$948,19,0)</f>
        <v xml:space="preserve"> Muridae</v>
      </c>
      <c r="W2353" t="str">
        <f>VLOOKUP($B2353,SOCS_box_taxonomy!$B$2:$Z$948,20,0)</f>
        <v xml:space="preserve"> Murinae</v>
      </c>
      <c r="X2353" t="str">
        <f>VLOOKUP($B2353,SOCS_box_taxonomy!$B$2:$Z$948,21,0)</f>
        <v xml:space="preserve"> Mus</v>
      </c>
      <c r="Y2353" t="str">
        <f>VLOOKUP($B2353,SOCS_box_taxonomy!$B$2:$Z$948,22,0)</f>
        <v xml:space="preserve"> Mus.</v>
      </c>
      <c r="Z2353">
        <f>$F2353-$E2353+1</f>
        <v>40</v>
      </c>
    </row>
    <row r="2354" spans="1:26">
      <c r="A2354" t="s">
        <v>995</v>
      </c>
      <c r="B2354" t="s">
        <v>2043</v>
      </c>
      <c r="C2354">
        <v>325</v>
      </c>
      <c r="D2354" t="s">
        <v>1269</v>
      </c>
      <c r="E2354">
        <v>143</v>
      </c>
      <c r="F2354">
        <v>254</v>
      </c>
      <c r="G2354">
        <v>64467</v>
      </c>
      <c r="H2354" t="s">
        <v>1270</v>
      </c>
      <c r="I2354" t="str">
        <f>VLOOKUP($B2354,SOCS_box_taxonomy!$B$2:$Z$948,6,0)</f>
        <v>Eukaryota</v>
      </c>
      <c r="J2354" t="str">
        <f>VLOOKUP($B2354,SOCS_box_taxonomy!$B$2:$Z$948,7,0)</f>
        <v xml:space="preserve"> Metazoa</v>
      </c>
      <c r="K2354" t="str">
        <f>VLOOKUP($B2354,SOCS_box_taxonomy!$B$2:$Z$948,8,0)</f>
        <v xml:space="preserve"> Chordata</v>
      </c>
      <c r="L2354" t="str">
        <f>VLOOKUP($B2354,SOCS_box_taxonomy!$B$2:$Z$948,9,0)</f>
        <v xml:space="preserve"> Craniata</v>
      </c>
      <c r="M2354" t="str">
        <f>VLOOKUP($B2354,SOCS_box_taxonomy!$B$2:$Z$948,10,0)</f>
        <v xml:space="preserve"> Vertebrata</v>
      </c>
      <c r="N2354" t="str">
        <f>VLOOKUP($B2354,SOCS_box_taxonomy!$B$2:$Z$948,11,0)</f>
        <v xml:space="preserve"> Euteleostomi</v>
      </c>
      <c r="O2354" t="str">
        <f>VLOOKUP($B2354,SOCS_box_taxonomy!$B$2:$Z$948,12,0)</f>
        <v>Actinopterygii</v>
      </c>
      <c r="P2354" t="str">
        <f>VLOOKUP($B2354,SOCS_box_taxonomy!$B$2:$Z$948,13,0)</f>
        <v xml:space="preserve"> Neopterygii</v>
      </c>
      <c r="Q2354" t="str">
        <f>VLOOKUP($B2354,SOCS_box_taxonomy!$B$2:$Z$948,14,0)</f>
        <v xml:space="preserve"> Teleostei</v>
      </c>
      <c r="R2354" t="str">
        <f>VLOOKUP($B2354,SOCS_box_taxonomy!$B$2:$Z$948,15,0)</f>
        <v xml:space="preserve"> Ostariophysi</v>
      </c>
      <c r="S2354" t="str">
        <f>VLOOKUP($B2354,SOCS_box_taxonomy!$B$2:$Z$948,16,0)</f>
        <v xml:space="preserve"> Cypriniformes</v>
      </c>
      <c r="T2354" t="str">
        <f>VLOOKUP($B2354,SOCS_box_taxonomy!$B$2:$Z$948,17,0)</f>
        <v>Cyprinidae</v>
      </c>
      <c r="U2354" t="str">
        <f>VLOOKUP($B2354,SOCS_box_taxonomy!$B$2:$Z$948,18,0)</f>
        <v xml:space="preserve"> Danio.</v>
      </c>
      <c r="V2354">
        <f>VLOOKUP($B2354,SOCS_box_taxonomy!$B$2:$Z$948,19,0)</f>
        <v>0</v>
      </c>
      <c r="W2354">
        <f>VLOOKUP($B2354,SOCS_box_taxonomy!$B$2:$Z$948,20,0)</f>
        <v>0</v>
      </c>
      <c r="X2354">
        <f>VLOOKUP($B2354,SOCS_box_taxonomy!$B$2:$Z$948,21,0)</f>
        <v>0</v>
      </c>
      <c r="Y2354">
        <f>VLOOKUP($B2354,SOCS_box_taxonomy!$B$2:$Z$948,22,0)</f>
        <v>0</v>
      </c>
    </row>
    <row r="2355" spans="1:26">
      <c r="A2355" t="s">
        <v>995</v>
      </c>
      <c r="B2355" t="s">
        <v>2043</v>
      </c>
      <c r="C2355">
        <v>325</v>
      </c>
      <c r="D2355" t="s">
        <v>1269</v>
      </c>
      <c r="E2355">
        <v>41</v>
      </c>
      <c r="F2355">
        <v>136</v>
      </c>
      <c r="G2355">
        <v>64467</v>
      </c>
      <c r="H2355" t="s">
        <v>1270</v>
      </c>
      <c r="I2355" t="str">
        <f>VLOOKUP($B2355,SOCS_box_taxonomy!$B$2:$Z$948,6,0)</f>
        <v>Eukaryota</v>
      </c>
      <c r="J2355" t="str">
        <f>VLOOKUP($B2355,SOCS_box_taxonomy!$B$2:$Z$948,7,0)</f>
        <v xml:space="preserve"> Metazoa</v>
      </c>
      <c r="K2355" t="str">
        <f>VLOOKUP($B2355,SOCS_box_taxonomy!$B$2:$Z$948,8,0)</f>
        <v xml:space="preserve"> Chordata</v>
      </c>
      <c r="L2355" t="str">
        <f>VLOOKUP($B2355,SOCS_box_taxonomy!$B$2:$Z$948,9,0)</f>
        <v xml:space="preserve"> Craniata</v>
      </c>
      <c r="M2355" t="str">
        <f>VLOOKUP($B2355,SOCS_box_taxonomy!$B$2:$Z$948,10,0)</f>
        <v xml:space="preserve"> Vertebrata</v>
      </c>
      <c r="N2355" t="str">
        <f>VLOOKUP($B2355,SOCS_box_taxonomy!$B$2:$Z$948,11,0)</f>
        <v xml:space="preserve"> Euteleostomi</v>
      </c>
      <c r="O2355" t="str">
        <f>VLOOKUP($B2355,SOCS_box_taxonomy!$B$2:$Z$948,12,0)</f>
        <v>Actinopterygii</v>
      </c>
      <c r="P2355" t="str">
        <f>VLOOKUP($B2355,SOCS_box_taxonomy!$B$2:$Z$948,13,0)</f>
        <v xml:space="preserve"> Neopterygii</v>
      </c>
      <c r="Q2355" t="str">
        <f>VLOOKUP($B2355,SOCS_box_taxonomy!$B$2:$Z$948,14,0)</f>
        <v xml:space="preserve"> Teleostei</v>
      </c>
      <c r="R2355" t="str">
        <f>VLOOKUP($B2355,SOCS_box_taxonomy!$B$2:$Z$948,15,0)</f>
        <v xml:space="preserve"> Ostariophysi</v>
      </c>
      <c r="S2355" t="str">
        <f>VLOOKUP($B2355,SOCS_box_taxonomy!$B$2:$Z$948,16,0)</f>
        <v xml:space="preserve"> Cypriniformes</v>
      </c>
      <c r="T2355" t="str">
        <f>VLOOKUP($B2355,SOCS_box_taxonomy!$B$2:$Z$948,17,0)</f>
        <v>Cyprinidae</v>
      </c>
      <c r="U2355" t="str">
        <f>VLOOKUP($B2355,SOCS_box_taxonomy!$B$2:$Z$948,18,0)</f>
        <v xml:space="preserve"> Danio.</v>
      </c>
      <c r="V2355">
        <f>VLOOKUP($B2355,SOCS_box_taxonomy!$B$2:$Z$948,19,0)</f>
        <v>0</v>
      </c>
      <c r="W2355">
        <f>VLOOKUP($B2355,SOCS_box_taxonomy!$B$2:$Z$948,20,0)</f>
        <v>0</v>
      </c>
      <c r="X2355">
        <f>VLOOKUP($B2355,SOCS_box_taxonomy!$B$2:$Z$948,21,0)</f>
        <v>0</v>
      </c>
      <c r="Y2355">
        <f>VLOOKUP($B2355,SOCS_box_taxonomy!$B$2:$Z$948,22,0)</f>
        <v>0</v>
      </c>
    </row>
    <row r="2356" spans="1:26">
      <c r="A2356" t="s">
        <v>995</v>
      </c>
      <c r="B2356" t="s">
        <v>2043</v>
      </c>
      <c r="C2356">
        <v>325</v>
      </c>
      <c r="D2356" t="s">
        <v>1269</v>
      </c>
      <c r="E2356">
        <v>77</v>
      </c>
      <c r="F2356">
        <v>169</v>
      </c>
      <c r="G2356">
        <v>64467</v>
      </c>
      <c r="H2356" t="s">
        <v>1270</v>
      </c>
      <c r="I2356" t="str">
        <f>VLOOKUP($B2356,SOCS_box_taxonomy!$B$2:$Z$948,6,0)</f>
        <v>Eukaryota</v>
      </c>
      <c r="J2356" t="str">
        <f>VLOOKUP($B2356,SOCS_box_taxonomy!$B$2:$Z$948,7,0)</f>
        <v xml:space="preserve"> Metazoa</v>
      </c>
      <c r="K2356" t="str">
        <f>VLOOKUP($B2356,SOCS_box_taxonomy!$B$2:$Z$948,8,0)</f>
        <v xml:space="preserve"> Chordata</v>
      </c>
      <c r="L2356" t="str">
        <f>VLOOKUP($B2356,SOCS_box_taxonomy!$B$2:$Z$948,9,0)</f>
        <v xml:space="preserve"> Craniata</v>
      </c>
      <c r="M2356" t="str">
        <f>VLOOKUP($B2356,SOCS_box_taxonomy!$B$2:$Z$948,10,0)</f>
        <v xml:space="preserve"> Vertebrata</v>
      </c>
      <c r="N2356" t="str">
        <f>VLOOKUP($B2356,SOCS_box_taxonomy!$B$2:$Z$948,11,0)</f>
        <v xml:space="preserve"> Euteleostomi</v>
      </c>
      <c r="O2356" t="str">
        <f>VLOOKUP($B2356,SOCS_box_taxonomy!$B$2:$Z$948,12,0)</f>
        <v>Actinopterygii</v>
      </c>
      <c r="P2356" t="str">
        <f>VLOOKUP($B2356,SOCS_box_taxonomy!$B$2:$Z$948,13,0)</f>
        <v xml:space="preserve"> Neopterygii</v>
      </c>
      <c r="Q2356" t="str">
        <f>VLOOKUP($B2356,SOCS_box_taxonomy!$B$2:$Z$948,14,0)</f>
        <v xml:space="preserve"> Teleostei</v>
      </c>
      <c r="R2356" t="str">
        <f>VLOOKUP($B2356,SOCS_box_taxonomy!$B$2:$Z$948,15,0)</f>
        <v xml:space="preserve"> Ostariophysi</v>
      </c>
      <c r="S2356" t="str">
        <f>VLOOKUP($B2356,SOCS_box_taxonomy!$B$2:$Z$948,16,0)</f>
        <v xml:space="preserve"> Cypriniformes</v>
      </c>
      <c r="T2356" t="str">
        <f>VLOOKUP($B2356,SOCS_box_taxonomy!$B$2:$Z$948,17,0)</f>
        <v>Cyprinidae</v>
      </c>
      <c r="U2356" t="str">
        <f>VLOOKUP($B2356,SOCS_box_taxonomy!$B$2:$Z$948,18,0)</f>
        <v xml:space="preserve"> Danio.</v>
      </c>
      <c r="V2356">
        <f>VLOOKUP($B2356,SOCS_box_taxonomy!$B$2:$Z$948,19,0)</f>
        <v>0</v>
      </c>
      <c r="W2356">
        <f>VLOOKUP($B2356,SOCS_box_taxonomy!$B$2:$Z$948,20,0)</f>
        <v>0</v>
      </c>
      <c r="X2356">
        <f>VLOOKUP($B2356,SOCS_box_taxonomy!$B$2:$Z$948,21,0)</f>
        <v>0</v>
      </c>
      <c r="Y2356">
        <f>VLOOKUP($B2356,SOCS_box_taxonomy!$B$2:$Z$948,22,0)</f>
        <v>0</v>
      </c>
    </row>
    <row r="2357" spans="1:26">
      <c r="A2357" t="s">
        <v>995</v>
      </c>
      <c r="B2357" t="s">
        <v>2043</v>
      </c>
      <c r="C2357">
        <v>325</v>
      </c>
      <c r="D2357" t="s">
        <v>21</v>
      </c>
      <c r="E2357">
        <v>277</v>
      </c>
      <c r="F2357">
        <v>317</v>
      </c>
      <c r="G2357">
        <v>1016</v>
      </c>
      <c r="H2357" t="s">
        <v>1265</v>
      </c>
      <c r="I2357" t="str">
        <f>VLOOKUP($B2357,SOCS_box_taxonomy!$B$2:$Z$948,6,0)</f>
        <v>Eukaryota</v>
      </c>
      <c r="J2357" t="str">
        <f>VLOOKUP($B2357,SOCS_box_taxonomy!$B$2:$Z$948,7,0)</f>
        <v xml:space="preserve"> Metazoa</v>
      </c>
      <c r="K2357" t="str">
        <f>VLOOKUP($B2357,SOCS_box_taxonomy!$B$2:$Z$948,8,0)</f>
        <v xml:space="preserve"> Chordata</v>
      </c>
      <c r="L2357" t="str">
        <f>VLOOKUP($B2357,SOCS_box_taxonomy!$B$2:$Z$948,9,0)</f>
        <v xml:space="preserve"> Craniata</v>
      </c>
      <c r="M2357" t="str">
        <f>VLOOKUP($B2357,SOCS_box_taxonomy!$B$2:$Z$948,10,0)</f>
        <v xml:space="preserve"> Vertebrata</v>
      </c>
      <c r="N2357" t="str">
        <f>VLOOKUP($B2357,SOCS_box_taxonomy!$B$2:$Z$948,11,0)</f>
        <v xml:space="preserve"> Euteleostomi</v>
      </c>
      <c r="O2357" t="str">
        <f>VLOOKUP($B2357,SOCS_box_taxonomy!$B$2:$Z$948,12,0)</f>
        <v>Actinopterygii</v>
      </c>
      <c r="P2357" t="str">
        <f>VLOOKUP($B2357,SOCS_box_taxonomy!$B$2:$Z$948,13,0)</f>
        <v xml:space="preserve"> Neopterygii</v>
      </c>
      <c r="Q2357" t="str">
        <f>VLOOKUP($B2357,SOCS_box_taxonomy!$B$2:$Z$948,14,0)</f>
        <v xml:space="preserve"> Teleostei</v>
      </c>
      <c r="R2357" t="str">
        <f>VLOOKUP($B2357,SOCS_box_taxonomy!$B$2:$Z$948,15,0)</f>
        <v xml:space="preserve"> Ostariophysi</v>
      </c>
      <c r="S2357" t="str">
        <f>VLOOKUP($B2357,SOCS_box_taxonomy!$B$2:$Z$948,16,0)</f>
        <v xml:space="preserve"> Cypriniformes</v>
      </c>
      <c r="T2357" t="str">
        <f>VLOOKUP($B2357,SOCS_box_taxonomy!$B$2:$Z$948,17,0)</f>
        <v>Cyprinidae</v>
      </c>
      <c r="U2357" t="str">
        <f>VLOOKUP($B2357,SOCS_box_taxonomy!$B$2:$Z$948,18,0)</f>
        <v xml:space="preserve"> Danio.</v>
      </c>
      <c r="V2357">
        <f>VLOOKUP($B2357,SOCS_box_taxonomy!$B$2:$Z$948,19,0)</f>
        <v>0</v>
      </c>
      <c r="W2357">
        <f>VLOOKUP($B2357,SOCS_box_taxonomy!$B$2:$Z$948,20,0)</f>
        <v>0</v>
      </c>
      <c r="X2357">
        <f>VLOOKUP($B2357,SOCS_box_taxonomy!$B$2:$Z$948,21,0)</f>
        <v>0</v>
      </c>
      <c r="Y2357">
        <f>VLOOKUP($B2357,SOCS_box_taxonomy!$B$2:$Z$948,22,0)</f>
        <v>0</v>
      </c>
      <c r="Z2357">
        <f>$F2357-$E2357+1</f>
        <v>41</v>
      </c>
    </row>
    <row r="2358" spans="1:26">
      <c r="A2358" t="s">
        <v>996</v>
      </c>
      <c r="B2358" t="s">
        <v>2044</v>
      </c>
      <c r="C2358">
        <v>308</v>
      </c>
      <c r="D2358" t="s">
        <v>1269</v>
      </c>
      <c r="E2358">
        <v>134</v>
      </c>
      <c r="F2358">
        <v>244</v>
      </c>
      <c r="G2358">
        <v>64467</v>
      </c>
      <c r="H2358" t="s">
        <v>1270</v>
      </c>
      <c r="I2358" t="str">
        <f>VLOOKUP($B2358,SOCS_box_taxonomy!$B$2:$Z$948,6,0)</f>
        <v>Eukaryota</v>
      </c>
      <c r="J2358" t="str">
        <f>VLOOKUP($B2358,SOCS_box_taxonomy!$B$2:$Z$948,7,0)</f>
        <v xml:space="preserve"> Metazoa</v>
      </c>
      <c r="K2358" t="str">
        <f>VLOOKUP($B2358,SOCS_box_taxonomy!$B$2:$Z$948,8,0)</f>
        <v xml:space="preserve"> Chordata</v>
      </c>
      <c r="L2358" t="str">
        <f>VLOOKUP($B2358,SOCS_box_taxonomy!$B$2:$Z$948,9,0)</f>
        <v xml:space="preserve"> Craniata</v>
      </c>
      <c r="M2358" t="str">
        <f>VLOOKUP($B2358,SOCS_box_taxonomy!$B$2:$Z$948,10,0)</f>
        <v xml:space="preserve"> Vertebrata</v>
      </c>
      <c r="N2358" t="str">
        <f>VLOOKUP($B2358,SOCS_box_taxonomy!$B$2:$Z$948,11,0)</f>
        <v xml:space="preserve"> Euteleostomi</v>
      </c>
      <c r="O2358" t="str">
        <f>VLOOKUP($B2358,SOCS_box_taxonomy!$B$2:$Z$948,12,0)</f>
        <v>Mammalia</v>
      </c>
      <c r="P2358" t="str">
        <f>VLOOKUP($B2358,SOCS_box_taxonomy!$B$2:$Z$948,13,0)</f>
        <v xml:space="preserve"> Eutheria</v>
      </c>
      <c r="Q2358" t="str">
        <f>VLOOKUP($B2358,SOCS_box_taxonomy!$B$2:$Z$948,14,0)</f>
        <v xml:space="preserve"> Euarchontoglires</v>
      </c>
      <c r="R2358" t="str">
        <f>VLOOKUP($B2358,SOCS_box_taxonomy!$B$2:$Z$948,15,0)</f>
        <v xml:space="preserve"> Glires</v>
      </c>
      <c r="S2358" t="str">
        <f>VLOOKUP($B2358,SOCS_box_taxonomy!$B$2:$Z$948,16,0)</f>
        <v xml:space="preserve"> Rodentia</v>
      </c>
      <c r="T2358" t="str">
        <f>VLOOKUP($B2358,SOCS_box_taxonomy!$B$2:$Z$948,17,0)</f>
        <v xml:space="preserve"> Sciurognathi</v>
      </c>
      <c r="U2358" t="str">
        <f>VLOOKUP($B2358,SOCS_box_taxonomy!$B$2:$Z$948,18,0)</f>
        <v>Muroidea</v>
      </c>
      <c r="V2358" t="str">
        <f>VLOOKUP($B2358,SOCS_box_taxonomy!$B$2:$Z$948,19,0)</f>
        <v xml:space="preserve"> Muridae</v>
      </c>
      <c r="W2358" t="str">
        <f>VLOOKUP($B2358,SOCS_box_taxonomy!$B$2:$Z$948,20,0)</f>
        <v xml:space="preserve"> Murinae</v>
      </c>
      <c r="X2358" t="str">
        <f>VLOOKUP($B2358,SOCS_box_taxonomy!$B$2:$Z$948,21,0)</f>
        <v xml:space="preserve"> Rattus.</v>
      </c>
      <c r="Y2358">
        <f>VLOOKUP($B2358,SOCS_box_taxonomy!$B$2:$Z$948,22,0)</f>
        <v>0</v>
      </c>
    </row>
    <row r="2359" spans="1:26">
      <c r="A2359" t="s">
        <v>996</v>
      </c>
      <c r="B2359" t="s">
        <v>2044</v>
      </c>
      <c r="C2359">
        <v>308</v>
      </c>
      <c r="D2359" t="s">
        <v>1269</v>
      </c>
      <c r="E2359">
        <v>30</v>
      </c>
      <c r="F2359">
        <v>127</v>
      </c>
      <c r="G2359">
        <v>64467</v>
      </c>
      <c r="H2359" t="s">
        <v>1270</v>
      </c>
      <c r="I2359" t="str">
        <f>VLOOKUP($B2359,SOCS_box_taxonomy!$B$2:$Z$948,6,0)</f>
        <v>Eukaryota</v>
      </c>
      <c r="J2359" t="str">
        <f>VLOOKUP($B2359,SOCS_box_taxonomy!$B$2:$Z$948,7,0)</f>
        <v xml:space="preserve"> Metazoa</v>
      </c>
      <c r="K2359" t="str">
        <f>VLOOKUP($B2359,SOCS_box_taxonomy!$B$2:$Z$948,8,0)</f>
        <v xml:space="preserve"> Chordata</v>
      </c>
      <c r="L2359" t="str">
        <f>VLOOKUP($B2359,SOCS_box_taxonomy!$B$2:$Z$948,9,0)</f>
        <v xml:space="preserve"> Craniata</v>
      </c>
      <c r="M2359" t="str">
        <f>VLOOKUP($B2359,SOCS_box_taxonomy!$B$2:$Z$948,10,0)</f>
        <v xml:space="preserve"> Vertebrata</v>
      </c>
      <c r="N2359" t="str">
        <f>VLOOKUP($B2359,SOCS_box_taxonomy!$B$2:$Z$948,11,0)</f>
        <v xml:space="preserve"> Euteleostomi</v>
      </c>
      <c r="O2359" t="str">
        <f>VLOOKUP($B2359,SOCS_box_taxonomy!$B$2:$Z$948,12,0)</f>
        <v>Mammalia</v>
      </c>
      <c r="P2359" t="str">
        <f>VLOOKUP($B2359,SOCS_box_taxonomy!$B$2:$Z$948,13,0)</f>
        <v xml:space="preserve"> Eutheria</v>
      </c>
      <c r="Q2359" t="str">
        <f>VLOOKUP($B2359,SOCS_box_taxonomy!$B$2:$Z$948,14,0)</f>
        <v xml:space="preserve"> Euarchontoglires</v>
      </c>
      <c r="R2359" t="str">
        <f>VLOOKUP($B2359,SOCS_box_taxonomy!$B$2:$Z$948,15,0)</f>
        <v xml:space="preserve"> Glires</v>
      </c>
      <c r="S2359" t="str">
        <f>VLOOKUP($B2359,SOCS_box_taxonomy!$B$2:$Z$948,16,0)</f>
        <v xml:space="preserve"> Rodentia</v>
      </c>
      <c r="T2359" t="str">
        <f>VLOOKUP($B2359,SOCS_box_taxonomy!$B$2:$Z$948,17,0)</f>
        <v xml:space="preserve"> Sciurognathi</v>
      </c>
      <c r="U2359" t="str">
        <f>VLOOKUP($B2359,SOCS_box_taxonomy!$B$2:$Z$948,18,0)</f>
        <v>Muroidea</v>
      </c>
      <c r="V2359" t="str">
        <f>VLOOKUP($B2359,SOCS_box_taxonomy!$B$2:$Z$948,19,0)</f>
        <v xml:space="preserve"> Muridae</v>
      </c>
      <c r="W2359" t="str">
        <f>VLOOKUP($B2359,SOCS_box_taxonomy!$B$2:$Z$948,20,0)</f>
        <v xml:space="preserve"> Murinae</v>
      </c>
      <c r="X2359" t="str">
        <f>VLOOKUP($B2359,SOCS_box_taxonomy!$B$2:$Z$948,21,0)</f>
        <v xml:space="preserve"> Rattus.</v>
      </c>
      <c r="Y2359">
        <f>VLOOKUP($B2359,SOCS_box_taxonomy!$B$2:$Z$948,22,0)</f>
        <v>0</v>
      </c>
    </row>
    <row r="2360" spans="1:26">
      <c r="A2360" t="s">
        <v>996</v>
      </c>
      <c r="B2360" t="s">
        <v>2044</v>
      </c>
      <c r="C2360">
        <v>308</v>
      </c>
      <c r="D2360" t="s">
        <v>1269</v>
      </c>
      <c r="E2360">
        <v>68</v>
      </c>
      <c r="F2360">
        <v>160</v>
      </c>
      <c r="G2360">
        <v>64467</v>
      </c>
      <c r="H2360" t="s">
        <v>1270</v>
      </c>
      <c r="I2360" t="str">
        <f>VLOOKUP($B2360,SOCS_box_taxonomy!$B$2:$Z$948,6,0)</f>
        <v>Eukaryota</v>
      </c>
      <c r="J2360" t="str">
        <f>VLOOKUP($B2360,SOCS_box_taxonomy!$B$2:$Z$948,7,0)</f>
        <v xml:space="preserve"> Metazoa</v>
      </c>
      <c r="K2360" t="str">
        <f>VLOOKUP($B2360,SOCS_box_taxonomy!$B$2:$Z$948,8,0)</f>
        <v xml:space="preserve"> Chordata</v>
      </c>
      <c r="L2360" t="str">
        <f>VLOOKUP($B2360,SOCS_box_taxonomy!$B$2:$Z$948,9,0)</f>
        <v xml:space="preserve"> Craniata</v>
      </c>
      <c r="M2360" t="str">
        <f>VLOOKUP($B2360,SOCS_box_taxonomy!$B$2:$Z$948,10,0)</f>
        <v xml:space="preserve"> Vertebrata</v>
      </c>
      <c r="N2360" t="str">
        <f>VLOOKUP($B2360,SOCS_box_taxonomy!$B$2:$Z$948,11,0)</f>
        <v xml:space="preserve"> Euteleostomi</v>
      </c>
      <c r="O2360" t="str">
        <f>VLOOKUP($B2360,SOCS_box_taxonomy!$B$2:$Z$948,12,0)</f>
        <v>Mammalia</v>
      </c>
      <c r="P2360" t="str">
        <f>VLOOKUP($B2360,SOCS_box_taxonomy!$B$2:$Z$948,13,0)</f>
        <v xml:space="preserve"> Eutheria</v>
      </c>
      <c r="Q2360" t="str">
        <f>VLOOKUP($B2360,SOCS_box_taxonomy!$B$2:$Z$948,14,0)</f>
        <v xml:space="preserve"> Euarchontoglires</v>
      </c>
      <c r="R2360" t="str">
        <f>VLOOKUP($B2360,SOCS_box_taxonomy!$B$2:$Z$948,15,0)</f>
        <v xml:space="preserve"> Glires</v>
      </c>
      <c r="S2360" t="str">
        <f>VLOOKUP($B2360,SOCS_box_taxonomy!$B$2:$Z$948,16,0)</f>
        <v xml:space="preserve"> Rodentia</v>
      </c>
      <c r="T2360" t="str">
        <f>VLOOKUP($B2360,SOCS_box_taxonomy!$B$2:$Z$948,17,0)</f>
        <v xml:space="preserve"> Sciurognathi</v>
      </c>
      <c r="U2360" t="str">
        <f>VLOOKUP($B2360,SOCS_box_taxonomy!$B$2:$Z$948,18,0)</f>
        <v>Muroidea</v>
      </c>
      <c r="V2360" t="str">
        <f>VLOOKUP($B2360,SOCS_box_taxonomy!$B$2:$Z$948,19,0)</f>
        <v xml:space="preserve"> Muridae</v>
      </c>
      <c r="W2360" t="str">
        <f>VLOOKUP($B2360,SOCS_box_taxonomy!$B$2:$Z$948,20,0)</f>
        <v xml:space="preserve"> Murinae</v>
      </c>
      <c r="X2360" t="str">
        <f>VLOOKUP($B2360,SOCS_box_taxonomy!$B$2:$Z$948,21,0)</f>
        <v xml:space="preserve"> Rattus.</v>
      </c>
      <c r="Y2360">
        <f>VLOOKUP($B2360,SOCS_box_taxonomy!$B$2:$Z$948,22,0)</f>
        <v>0</v>
      </c>
    </row>
    <row r="2361" spans="1:26">
      <c r="A2361" t="s">
        <v>996</v>
      </c>
      <c r="B2361" t="s">
        <v>2044</v>
      </c>
      <c r="C2361">
        <v>308</v>
      </c>
      <c r="D2361" t="s">
        <v>21</v>
      </c>
      <c r="E2361">
        <v>268</v>
      </c>
      <c r="F2361">
        <v>308</v>
      </c>
      <c r="G2361">
        <v>1016</v>
      </c>
      <c r="H2361" t="s">
        <v>1265</v>
      </c>
      <c r="I2361" t="str">
        <f>VLOOKUP($B2361,SOCS_box_taxonomy!$B$2:$Z$948,6,0)</f>
        <v>Eukaryota</v>
      </c>
      <c r="J2361" t="str">
        <f>VLOOKUP($B2361,SOCS_box_taxonomy!$B$2:$Z$948,7,0)</f>
        <v xml:space="preserve"> Metazoa</v>
      </c>
      <c r="K2361" t="str">
        <f>VLOOKUP($B2361,SOCS_box_taxonomy!$B$2:$Z$948,8,0)</f>
        <v xml:space="preserve"> Chordata</v>
      </c>
      <c r="L2361" t="str">
        <f>VLOOKUP($B2361,SOCS_box_taxonomy!$B$2:$Z$948,9,0)</f>
        <v xml:space="preserve"> Craniata</v>
      </c>
      <c r="M2361" t="str">
        <f>VLOOKUP($B2361,SOCS_box_taxonomy!$B$2:$Z$948,10,0)</f>
        <v xml:space="preserve"> Vertebrata</v>
      </c>
      <c r="N2361" t="str">
        <f>VLOOKUP($B2361,SOCS_box_taxonomy!$B$2:$Z$948,11,0)</f>
        <v xml:space="preserve"> Euteleostomi</v>
      </c>
      <c r="O2361" t="str">
        <f>VLOOKUP($B2361,SOCS_box_taxonomy!$B$2:$Z$948,12,0)</f>
        <v>Mammalia</v>
      </c>
      <c r="P2361" t="str">
        <f>VLOOKUP($B2361,SOCS_box_taxonomy!$B$2:$Z$948,13,0)</f>
        <v xml:space="preserve"> Eutheria</v>
      </c>
      <c r="Q2361" t="str">
        <f>VLOOKUP($B2361,SOCS_box_taxonomy!$B$2:$Z$948,14,0)</f>
        <v xml:space="preserve"> Euarchontoglires</v>
      </c>
      <c r="R2361" t="str">
        <f>VLOOKUP($B2361,SOCS_box_taxonomy!$B$2:$Z$948,15,0)</f>
        <v xml:space="preserve"> Glires</v>
      </c>
      <c r="S2361" t="str">
        <f>VLOOKUP($B2361,SOCS_box_taxonomy!$B$2:$Z$948,16,0)</f>
        <v xml:space="preserve"> Rodentia</v>
      </c>
      <c r="T2361" t="str">
        <f>VLOOKUP($B2361,SOCS_box_taxonomy!$B$2:$Z$948,17,0)</f>
        <v xml:space="preserve"> Sciurognathi</v>
      </c>
      <c r="U2361" t="str">
        <f>VLOOKUP($B2361,SOCS_box_taxonomy!$B$2:$Z$948,18,0)</f>
        <v>Muroidea</v>
      </c>
      <c r="V2361" t="str">
        <f>VLOOKUP($B2361,SOCS_box_taxonomy!$B$2:$Z$948,19,0)</f>
        <v xml:space="preserve"> Muridae</v>
      </c>
      <c r="W2361" t="str">
        <f>VLOOKUP($B2361,SOCS_box_taxonomy!$B$2:$Z$948,20,0)</f>
        <v xml:space="preserve"> Murinae</v>
      </c>
      <c r="X2361" t="str">
        <f>VLOOKUP($B2361,SOCS_box_taxonomy!$B$2:$Z$948,21,0)</f>
        <v xml:space="preserve"> Rattus.</v>
      </c>
      <c r="Y2361">
        <f>VLOOKUP($B2361,SOCS_box_taxonomy!$B$2:$Z$948,22,0)</f>
        <v>0</v>
      </c>
      <c r="Z2361">
        <f>$F2361-$E2361+1</f>
        <v>41</v>
      </c>
    </row>
    <row r="2362" spans="1:26">
      <c r="A2362" t="s">
        <v>997</v>
      </c>
      <c r="B2362" t="s">
        <v>2045</v>
      </c>
      <c r="C2362">
        <v>308</v>
      </c>
      <c r="D2362" t="s">
        <v>1269</v>
      </c>
      <c r="E2362">
        <v>134</v>
      </c>
      <c r="F2362">
        <v>244</v>
      </c>
      <c r="G2362">
        <v>64467</v>
      </c>
      <c r="H2362" t="s">
        <v>1270</v>
      </c>
      <c r="I2362" t="str">
        <f>VLOOKUP($B2362,SOCS_box_taxonomy!$B$2:$Z$948,6,0)</f>
        <v>Eukaryota</v>
      </c>
      <c r="J2362" t="str">
        <f>VLOOKUP($B2362,SOCS_box_taxonomy!$B$2:$Z$948,7,0)</f>
        <v xml:space="preserve"> Metazoa</v>
      </c>
      <c r="K2362" t="str">
        <f>VLOOKUP($B2362,SOCS_box_taxonomy!$B$2:$Z$948,8,0)</f>
        <v xml:space="preserve"> Chordata</v>
      </c>
      <c r="L2362" t="str">
        <f>VLOOKUP($B2362,SOCS_box_taxonomy!$B$2:$Z$948,9,0)</f>
        <v xml:space="preserve"> Craniata</v>
      </c>
      <c r="M2362" t="str">
        <f>VLOOKUP($B2362,SOCS_box_taxonomy!$B$2:$Z$948,10,0)</f>
        <v xml:space="preserve"> Vertebrata</v>
      </c>
      <c r="N2362" t="str">
        <f>VLOOKUP($B2362,SOCS_box_taxonomy!$B$2:$Z$948,11,0)</f>
        <v xml:space="preserve"> Euteleostomi</v>
      </c>
      <c r="O2362" t="str">
        <f>VLOOKUP($B2362,SOCS_box_taxonomy!$B$2:$Z$948,12,0)</f>
        <v>Mammalia</v>
      </c>
      <c r="P2362" t="str">
        <f>VLOOKUP($B2362,SOCS_box_taxonomy!$B$2:$Z$948,13,0)</f>
        <v xml:space="preserve"> Eutheria</v>
      </c>
      <c r="Q2362" t="str">
        <f>VLOOKUP($B2362,SOCS_box_taxonomy!$B$2:$Z$948,14,0)</f>
        <v xml:space="preserve"> Euarchontoglires</v>
      </c>
      <c r="R2362" t="str">
        <f>VLOOKUP($B2362,SOCS_box_taxonomy!$B$2:$Z$948,15,0)</f>
        <v xml:space="preserve"> Glires</v>
      </c>
      <c r="S2362" t="str">
        <f>VLOOKUP($B2362,SOCS_box_taxonomy!$B$2:$Z$948,16,0)</f>
        <v xml:space="preserve"> Rodentia</v>
      </c>
      <c r="T2362" t="str">
        <f>VLOOKUP($B2362,SOCS_box_taxonomy!$B$2:$Z$948,17,0)</f>
        <v xml:space="preserve"> Sciurognathi</v>
      </c>
      <c r="U2362" t="str">
        <f>VLOOKUP($B2362,SOCS_box_taxonomy!$B$2:$Z$948,18,0)</f>
        <v>Muroidea</v>
      </c>
      <c r="V2362" t="str">
        <f>VLOOKUP($B2362,SOCS_box_taxonomy!$B$2:$Z$948,19,0)</f>
        <v xml:space="preserve"> Muridae</v>
      </c>
      <c r="W2362" t="str">
        <f>VLOOKUP($B2362,SOCS_box_taxonomy!$B$2:$Z$948,20,0)</f>
        <v xml:space="preserve"> Murinae</v>
      </c>
      <c r="X2362" t="str">
        <f>VLOOKUP($B2362,SOCS_box_taxonomy!$B$2:$Z$948,21,0)</f>
        <v xml:space="preserve"> Mus</v>
      </c>
      <c r="Y2362" t="str">
        <f>VLOOKUP($B2362,SOCS_box_taxonomy!$B$2:$Z$948,22,0)</f>
        <v xml:space="preserve"> Mus.</v>
      </c>
    </row>
    <row r="2363" spans="1:26">
      <c r="A2363" t="s">
        <v>997</v>
      </c>
      <c r="B2363" t="s">
        <v>2045</v>
      </c>
      <c r="C2363">
        <v>308</v>
      </c>
      <c r="D2363" t="s">
        <v>1269</v>
      </c>
      <c r="E2363">
        <v>30</v>
      </c>
      <c r="F2363">
        <v>126</v>
      </c>
      <c r="G2363">
        <v>64467</v>
      </c>
      <c r="H2363" t="s">
        <v>1270</v>
      </c>
      <c r="I2363" t="str">
        <f>VLOOKUP($B2363,SOCS_box_taxonomy!$B$2:$Z$948,6,0)</f>
        <v>Eukaryota</v>
      </c>
      <c r="J2363" t="str">
        <f>VLOOKUP($B2363,SOCS_box_taxonomy!$B$2:$Z$948,7,0)</f>
        <v xml:space="preserve"> Metazoa</v>
      </c>
      <c r="K2363" t="str">
        <f>VLOOKUP($B2363,SOCS_box_taxonomy!$B$2:$Z$948,8,0)</f>
        <v xml:space="preserve"> Chordata</v>
      </c>
      <c r="L2363" t="str">
        <f>VLOOKUP($B2363,SOCS_box_taxonomy!$B$2:$Z$948,9,0)</f>
        <v xml:space="preserve"> Craniata</v>
      </c>
      <c r="M2363" t="str">
        <f>VLOOKUP($B2363,SOCS_box_taxonomy!$B$2:$Z$948,10,0)</f>
        <v xml:space="preserve"> Vertebrata</v>
      </c>
      <c r="N2363" t="str">
        <f>VLOOKUP($B2363,SOCS_box_taxonomy!$B$2:$Z$948,11,0)</f>
        <v xml:space="preserve"> Euteleostomi</v>
      </c>
      <c r="O2363" t="str">
        <f>VLOOKUP($B2363,SOCS_box_taxonomy!$B$2:$Z$948,12,0)</f>
        <v>Mammalia</v>
      </c>
      <c r="P2363" t="str">
        <f>VLOOKUP($B2363,SOCS_box_taxonomy!$B$2:$Z$948,13,0)</f>
        <v xml:space="preserve"> Eutheria</v>
      </c>
      <c r="Q2363" t="str">
        <f>VLOOKUP($B2363,SOCS_box_taxonomy!$B$2:$Z$948,14,0)</f>
        <v xml:space="preserve"> Euarchontoglires</v>
      </c>
      <c r="R2363" t="str">
        <f>VLOOKUP($B2363,SOCS_box_taxonomy!$B$2:$Z$948,15,0)</f>
        <v xml:space="preserve"> Glires</v>
      </c>
      <c r="S2363" t="str">
        <f>VLOOKUP($B2363,SOCS_box_taxonomy!$B$2:$Z$948,16,0)</f>
        <v xml:space="preserve"> Rodentia</v>
      </c>
      <c r="T2363" t="str">
        <f>VLOOKUP($B2363,SOCS_box_taxonomy!$B$2:$Z$948,17,0)</f>
        <v xml:space="preserve"> Sciurognathi</v>
      </c>
      <c r="U2363" t="str">
        <f>VLOOKUP($B2363,SOCS_box_taxonomy!$B$2:$Z$948,18,0)</f>
        <v>Muroidea</v>
      </c>
      <c r="V2363" t="str">
        <f>VLOOKUP($B2363,SOCS_box_taxonomy!$B$2:$Z$948,19,0)</f>
        <v xml:space="preserve"> Muridae</v>
      </c>
      <c r="W2363" t="str">
        <f>VLOOKUP($B2363,SOCS_box_taxonomy!$B$2:$Z$948,20,0)</f>
        <v xml:space="preserve"> Murinae</v>
      </c>
      <c r="X2363" t="str">
        <f>VLOOKUP($B2363,SOCS_box_taxonomy!$B$2:$Z$948,21,0)</f>
        <v xml:space="preserve"> Mus</v>
      </c>
      <c r="Y2363" t="str">
        <f>VLOOKUP($B2363,SOCS_box_taxonomy!$B$2:$Z$948,22,0)</f>
        <v xml:space="preserve"> Mus.</v>
      </c>
    </row>
    <row r="2364" spans="1:26">
      <c r="A2364" t="s">
        <v>997</v>
      </c>
      <c r="B2364" t="s">
        <v>2045</v>
      </c>
      <c r="C2364">
        <v>308</v>
      </c>
      <c r="D2364" t="s">
        <v>1269</v>
      </c>
      <c r="E2364">
        <v>68</v>
      </c>
      <c r="F2364">
        <v>160</v>
      </c>
      <c r="G2364">
        <v>64467</v>
      </c>
      <c r="H2364" t="s">
        <v>1270</v>
      </c>
      <c r="I2364" t="str">
        <f>VLOOKUP($B2364,SOCS_box_taxonomy!$B$2:$Z$948,6,0)</f>
        <v>Eukaryota</v>
      </c>
      <c r="J2364" t="str">
        <f>VLOOKUP($B2364,SOCS_box_taxonomy!$B$2:$Z$948,7,0)</f>
        <v xml:space="preserve"> Metazoa</v>
      </c>
      <c r="K2364" t="str">
        <f>VLOOKUP($B2364,SOCS_box_taxonomy!$B$2:$Z$948,8,0)</f>
        <v xml:space="preserve"> Chordata</v>
      </c>
      <c r="L2364" t="str">
        <f>VLOOKUP($B2364,SOCS_box_taxonomy!$B$2:$Z$948,9,0)</f>
        <v xml:space="preserve"> Craniata</v>
      </c>
      <c r="M2364" t="str">
        <f>VLOOKUP($B2364,SOCS_box_taxonomy!$B$2:$Z$948,10,0)</f>
        <v xml:space="preserve"> Vertebrata</v>
      </c>
      <c r="N2364" t="str">
        <f>VLOOKUP($B2364,SOCS_box_taxonomy!$B$2:$Z$948,11,0)</f>
        <v xml:space="preserve"> Euteleostomi</v>
      </c>
      <c r="O2364" t="str">
        <f>VLOOKUP($B2364,SOCS_box_taxonomy!$B$2:$Z$948,12,0)</f>
        <v>Mammalia</v>
      </c>
      <c r="P2364" t="str">
        <f>VLOOKUP($B2364,SOCS_box_taxonomy!$B$2:$Z$948,13,0)</f>
        <v xml:space="preserve"> Eutheria</v>
      </c>
      <c r="Q2364" t="str">
        <f>VLOOKUP($B2364,SOCS_box_taxonomy!$B$2:$Z$948,14,0)</f>
        <v xml:space="preserve"> Euarchontoglires</v>
      </c>
      <c r="R2364" t="str">
        <f>VLOOKUP($B2364,SOCS_box_taxonomy!$B$2:$Z$948,15,0)</f>
        <v xml:space="preserve"> Glires</v>
      </c>
      <c r="S2364" t="str">
        <f>VLOOKUP($B2364,SOCS_box_taxonomy!$B$2:$Z$948,16,0)</f>
        <v xml:space="preserve"> Rodentia</v>
      </c>
      <c r="T2364" t="str">
        <f>VLOOKUP($B2364,SOCS_box_taxonomy!$B$2:$Z$948,17,0)</f>
        <v xml:space="preserve"> Sciurognathi</v>
      </c>
      <c r="U2364" t="str">
        <f>VLOOKUP($B2364,SOCS_box_taxonomy!$B$2:$Z$948,18,0)</f>
        <v>Muroidea</v>
      </c>
      <c r="V2364" t="str">
        <f>VLOOKUP($B2364,SOCS_box_taxonomy!$B$2:$Z$948,19,0)</f>
        <v xml:space="preserve"> Muridae</v>
      </c>
      <c r="W2364" t="str">
        <f>VLOOKUP($B2364,SOCS_box_taxonomy!$B$2:$Z$948,20,0)</f>
        <v xml:space="preserve"> Murinae</v>
      </c>
      <c r="X2364" t="str">
        <f>VLOOKUP($B2364,SOCS_box_taxonomy!$B$2:$Z$948,21,0)</f>
        <v xml:space="preserve"> Mus</v>
      </c>
      <c r="Y2364" t="str">
        <f>VLOOKUP($B2364,SOCS_box_taxonomy!$B$2:$Z$948,22,0)</f>
        <v xml:space="preserve"> Mus.</v>
      </c>
    </row>
    <row r="2365" spans="1:26">
      <c r="A2365" t="s">
        <v>997</v>
      </c>
      <c r="B2365" t="s">
        <v>2045</v>
      </c>
      <c r="C2365">
        <v>308</v>
      </c>
      <c r="D2365" t="s">
        <v>21</v>
      </c>
      <c r="E2365">
        <v>268</v>
      </c>
      <c r="F2365">
        <v>308</v>
      </c>
      <c r="G2365">
        <v>1016</v>
      </c>
      <c r="H2365" t="s">
        <v>1265</v>
      </c>
      <c r="I2365" t="str">
        <f>VLOOKUP($B2365,SOCS_box_taxonomy!$B$2:$Z$948,6,0)</f>
        <v>Eukaryota</v>
      </c>
      <c r="J2365" t="str">
        <f>VLOOKUP($B2365,SOCS_box_taxonomy!$B$2:$Z$948,7,0)</f>
        <v xml:space="preserve"> Metazoa</v>
      </c>
      <c r="K2365" t="str">
        <f>VLOOKUP($B2365,SOCS_box_taxonomy!$B$2:$Z$948,8,0)</f>
        <v xml:space="preserve"> Chordata</v>
      </c>
      <c r="L2365" t="str">
        <f>VLOOKUP($B2365,SOCS_box_taxonomy!$B$2:$Z$948,9,0)</f>
        <v xml:space="preserve"> Craniata</v>
      </c>
      <c r="M2365" t="str">
        <f>VLOOKUP($B2365,SOCS_box_taxonomy!$B$2:$Z$948,10,0)</f>
        <v xml:space="preserve"> Vertebrata</v>
      </c>
      <c r="N2365" t="str">
        <f>VLOOKUP($B2365,SOCS_box_taxonomy!$B$2:$Z$948,11,0)</f>
        <v xml:space="preserve"> Euteleostomi</v>
      </c>
      <c r="O2365" t="str">
        <f>VLOOKUP($B2365,SOCS_box_taxonomy!$B$2:$Z$948,12,0)</f>
        <v>Mammalia</v>
      </c>
      <c r="P2365" t="str">
        <f>VLOOKUP($B2365,SOCS_box_taxonomy!$B$2:$Z$948,13,0)</f>
        <v xml:space="preserve"> Eutheria</v>
      </c>
      <c r="Q2365" t="str">
        <f>VLOOKUP($B2365,SOCS_box_taxonomy!$B$2:$Z$948,14,0)</f>
        <v xml:space="preserve"> Euarchontoglires</v>
      </c>
      <c r="R2365" t="str">
        <f>VLOOKUP($B2365,SOCS_box_taxonomy!$B$2:$Z$948,15,0)</f>
        <v xml:space="preserve"> Glires</v>
      </c>
      <c r="S2365" t="str">
        <f>VLOOKUP($B2365,SOCS_box_taxonomy!$B$2:$Z$948,16,0)</f>
        <v xml:space="preserve"> Rodentia</v>
      </c>
      <c r="T2365" t="str">
        <f>VLOOKUP($B2365,SOCS_box_taxonomy!$B$2:$Z$948,17,0)</f>
        <v xml:space="preserve"> Sciurognathi</v>
      </c>
      <c r="U2365" t="str">
        <f>VLOOKUP($B2365,SOCS_box_taxonomy!$B$2:$Z$948,18,0)</f>
        <v>Muroidea</v>
      </c>
      <c r="V2365" t="str">
        <f>VLOOKUP($B2365,SOCS_box_taxonomy!$B$2:$Z$948,19,0)</f>
        <v xml:space="preserve"> Muridae</v>
      </c>
      <c r="W2365" t="str">
        <f>VLOOKUP($B2365,SOCS_box_taxonomy!$B$2:$Z$948,20,0)</f>
        <v xml:space="preserve"> Murinae</v>
      </c>
      <c r="X2365" t="str">
        <f>VLOOKUP($B2365,SOCS_box_taxonomy!$B$2:$Z$948,21,0)</f>
        <v xml:space="preserve"> Mus</v>
      </c>
      <c r="Y2365" t="str">
        <f>VLOOKUP($B2365,SOCS_box_taxonomy!$B$2:$Z$948,22,0)</f>
        <v xml:space="preserve"> Mus.</v>
      </c>
      <c r="Z2365">
        <f>$F2365-$E2365+1</f>
        <v>41</v>
      </c>
    </row>
    <row r="2366" spans="1:26">
      <c r="A2366" t="s">
        <v>998</v>
      </c>
      <c r="B2366" t="s">
        <v>2046</v>
      </c>
      <c r="C2366">
        <v>289</v>
      </c>
      <c r="D2366" t="s">
        <v>1269</v>
      </c>
      <c r="E2366">
        <v>103</v>
      </c>
      <c r="F2366">
        <v>191</v>
      </c>
      <c r="G2366">
        <v>64467</v>
      </c>
      <c r="H2366" t="s">
        <v>1270</v>
      </c>
      <c r="I2366" t="str">
        <f>VLOOKUP($B2366,SOCS_box_taxonomy!$B$2:$Z$948,6,0)</f>
        <v>Eukaryota</v>
      </c>
      <c r="J2366" t="str">
        <f>VLOOKUP($B2366,SOCS_box_taxonomy!$B$2:$Z$948,7,0)</f>
        <v xml:space="preserve"> Metazoa</v>
      </c>
      <c r="K2366" t="str">
        <f>VLOOKUP($B2366,SOCS_box_taxonomy!$B$2:$Z$948,8,0)</f>
        <v xml:space="preserve"> Chordata</v>
      </c>
      <c r="L2366" t="str">
        <f>VLOOKUP($B2366,SOCS_box_taxonomy!$B$2:$Z$948,9,0)</f>
        <v xml:space="preserve"> Craniata</v>
      </c>
      <c r="M2366" t="str">
        <f>VLOOKUP($B2366,SOCS_box_taxonomy!$B$2:$Z$948,10,0)</f>
        <v xml:space="preserve"> Vertebrata</v>
      </c>
      <c r="N2366" t="str">
        <f>VLOOKUP($B2366,SOCS_box_taxonomy!$B$2:$Z$948,11,0)</f>
        <v xml:space="preserve"> Euteleostomi</v>
      </c>
      <c r="O2366" t="str">
        <f>VLOOKUP($B2366,SOCS_box_taxonomy!$B$2:$Z$948,12,0)</f>
        <v>Amphibia</v>
      </c>
      <c r="P2366" t="str">
        <f>VLOOKUP($B2366,SOCS_box_taxonomy!$B$2:$Z$948,13,0)</f>
        <v xml:space="preserve"> Batrachia</v>
      </c>
      <c r="Q2366" t="str">
        <f>VLOOKUP($B2366,SOCS_box_taxonomy!$B$2:$Z$948,14,0)</f>
        <v xml:space="preserve"> Anura</v>
      </c>
      <c r="R2366" t="str">
        <f>VLOOKUP($B2366,SOCS_box_taxonomy!$B$2:$Z$948,15,0)</f>
        <v xml:space="preserve"> Pipoidea</v>
      </c>
      <c r="S2366" t="str">
        <f>VLOOKUP($B2366,SOCS_box_taxonomy!$B$2:$Z$948,16,0)</f>
        <v xml:space="preserve"> Pipidae</v>
      </c>
      <c r="T2366" t="str">
        <f>VLOOKUP($B2366,SOCS_box_taxonomy!$B$2:$Z$948,17,0)</f>
        <v xml:space="preserve"> Xenopodinae</v>
      </c>
      <c r="U2366" t="str">
        <f>VLOOKUP($B2366,SOCS_box_taxonomy!$B$2:$Z$948,18,0)</f>
        <v xml:space="preserve"> Xenopus</v>
      </c>
      <c r="V2366" t="str">
        <f>VLOOKUP($B2366,SOCS_box_taxonomy!$B$2:$Z$948,19,0)</f>
        <v>Xenopus.</v>
      </c>
      <c r="W2366">
        <f>VLOOKUP($B2366,SOCS_box_taxonomy!$B$2:$Z$948,20,0)</f>
        <v>0</v>
      </c>
      <c r="X2366">
        <f>VLOOKUP($B2366,SOCS_box_taxonomy!$B$2:$Z$948,21,0)</f>
        <v>0</v>
      </c>
      <c r="Y2366">
        <f>VLOOKUP($B2366,SOCS_box_taxonomy!$B$2:$Z$948,22,0)</f>
        <v>0</v>
      </c>
    </row>
    <row r="2367" spans="1:26">
      <c r="A2367" t="s">
        <v>998</v>
      </c>
      <c r="B2367" t="s">
        <v>2046</v>
      </c>
      <c r="C2367">
        <v>289</v>
      </c>
      <c r="D2367" t="s">
        <v>1269</v>
      </c>
      <c r="E2367">
        <v>132</v>
      </c>
      <c r="F2367">
        <v>223</v>
      </c>
      <c r="G2367">
        <v>64467</v>
      </c>
      <c r="H2367" t="s">
        <v>1270</v>
      </c>
      <c r="I2367" t="str">
        <f>VLOOKUP($B2367,SOCS_box_taxonomy!$B$2:$Z$948,6,0)</f>
        <v>Eukaryota</v>
      </c>
      <c r="J2367" t="str">
        <f>VLOOKUP($B2367,SOCS_box_taxonomy!$B$2:$Z$948,7,0)</f>
        <v xml:space="preserve"> Metazoa</v>
      </c>
      <c r="K2367" t="str">
        <f>VLOOKUP($B2367,SOCS_box_taxonomy!$B$2:$Z$948,8,0)</f>
        <v xml:space="preserve"> Chordata</v>
      </c>
      <c r="L2367" t="str">
        <f>VLOOKUP($B2367,SOCS_box_taxonomy!$B$2:$Z$948,9,0)</f>
        <v xml:space="preserve"> Craniata</v>
      </c>
      <c r="M2367" t="str">
        <f>VLOOKUP($B2367,SOCS_box_taxonomy!$B$2:$Z$948,10,0)</f>
        <v xml:space="preserve"> Vertebrata</v>
      </c>
      <c r="N2367" t="str">
        <f>VLOOKUP($B2367,SOCS_box_taxonomy!$B$2:$Z$948,11,0)</f>
        <v xml:space="preserve"> Euteleostomi</v>
      </c>
      <c r="O2367" t="str">
        <f>VLOOKUP($B2367,SOCS_box_taxonomy!$B$2:$Z$948,12,0)</f>
        <v>Amphibia</v>
      </c>
      <c r="P2367" t="str">
        <f>VLOOKUP($B2367,SOCS_box_taxonomy!$B$2:$Z$948,13,0)</f>
        <v xml:space="preserve"> Batrachia</v>
      </c>
      <c r="Q2367" t="str">
        <f>VLOOKUP($B2367,SOCS_box_taxonomy!$B$2:$Z$948,14,0)</f>
        <v xml:space="preserve"> Anura</v>
      </c>
      <c r="R2367" t="str">
        <f>VLOOKUP($B2367,SOCS_box_taxonomy!$B$2:$Z$948,15,0)</f>
        <v xml:space="preserve"> Pipoidea</v>
      </c>
      <c r="S2367" t="str">
        <f>VLOOKUP($B2367,SOCS_box_taxonomy!$B$2:$Z$948,16,0)</f>
        <v xml:space="preserve"> Pipidae</v>
      </c>
      <c r="T2367" t="str">
        <f>VLOOKUP($B2367,SOCS_box_taxonomy!$B$2:$Z$948,17,0)</f>
        <v xml:space="preserve"> Xenopodinae</v>
      </c>
      <c r="U2367" t="str">
        <f>VLOOKUP($B2367,SOCS_box_taxonomy!$B$2:$Z$948,18,0)</f>
        <v xml:space="preserve"> Xenopus</v>
      </c>
      <c r="V2367" t="str">
        <f>VLOOKUP($B2367,SOCS_box_taxonomy!$B$2:$Z$948,19,0)</f>
        <v>Xenopus.</v>
      </c>
      <c r="W2367">
        <f>VLOOKUP($B2367,SOCS_box_taxonomy!$B$2:$Z$948,20,0)</f>
        <v>0</v>
      </c>
      <c r="X2367">
        <f>VLOOKUP($B2367,SOCS_box_taxonomy!$B$2:$Z$948,21,0)</f>
        <v>0</v>
      </c>
      <c r="Y2367">
        <f>VLOOKUP($B2367,SOCS_box_taxonomy!$B$2:$Z$948,22,0)</f>
        <v>0</v>
      </c>
    </row>
    <row r="2368" spans="1:26">
      <c r="A2368" t="s">
        <v>998</v>
      </c>
      <c r="B2368" t="s">
        <v>2046</v>
      </c>
      <c r="C2368">
        <v>289</v>
      </c>
      <c r="D2368" t="s">
        <v>1269</v>
      </c>
      <c r="E2368">
        <v>165</v>
      </c>
      <c r="F2368">
        <v>248</v>
      </c>
      <c r="G2368">
        <v>64467</v>
      </c>
      <c r="H2368" t="s">
        <v>1270</v>
      </c>
      <c r="I2368" t="str">
        <f>VLOOKUP($B2368,SOCS_box_taxonomy!$B$2:$Z$948,6,0)</f>
        <v>Eukaryota</v>
      </c>
      <c r="J2368" t="str">
        <f>VLOOKUP($B2368,SOCS_box_taxonomy!$B$2:$Z$948,7,0)</f>
        <v xml:space="preserve"> Metazoa</v>
      </c>
      <c r="K2368" t="str">
        <f>VLOOKUP($B2368,SOCS_box_taxonomy!$B$2:$Z$948,8,0)</f>
        <v xml:space="preserve"> Chordata</v>
      </c>
      <c r="L2368" t="str">
        <f>VLOOKUP($B2368,SOCS_box_taxonomy!$B$2:$Z$948,9,0)</f>
        <v xml:space="preserve"> Craniata</v>
      </c>
      <c r="M2368" t="str">
        <f>VLOOKUP($B2368,SOCS_box_taxonomy!$B$2:$Z$948,10,0)</f>
        <v xml:space="preserve"> Vertebrata</v>
      </c>
      <c r="N2368" t="str">
        <f>VLOOKUP($B2368,SOCS_box_taxonomy!$B$2:$Z$948,11,0)</f>
        <v xml:space="preserve"> Euteleostomi</v>
      </c>
      <c r="O2368" t="str">
        <f>VLOOKUP($B2368,SOCS_box_taxonomy!$B$2:$Z$948,12,0)</f>
        <v>Amphibia</v>
      </c>
      <c r="P2368" t="str">
        <f>VLOOKUP($B2368,SOCS_box_taxonomy!$B$2:$Z$948,13,0)</f>
        <v xml:space="preserve"> Batrachia</v>
      </c>
      <c r="Q2368" t="str">
        <f>VLOOKUP($B2368,SOCS_box_taxonomy!$B$2:$Z$948,14,0)</f>
        <v xml:space="preserve"> Anura</v>
      </c>
      <c r="R2368" t="str">
        <f>VLOOKUP($B2368,SOCS_box_taxonomy!$B$2:$Z$948,15,0)</f>
        <v xml:space="preserve"> Pipoidea</v>
      </c>
      <c r="S2368" t="str">
        <f>VLOOKUP($B2368,SOCS_box_taxonomy!$B$2:$Z$948,16,0)</f>
        <v xml:space="preserve"> Pipidae</v>
      </c>
      <c r="T2368" t="str">
        <f>VLOOKUP($B2368,SOCS_box_taxonomy!$B$2:$Z$948,17,0)</f>
        <v xml:space="preserve"> Xenopodinae</v>
      </c>
      <c r="U2368" t="str">
        <f>VLOOKUP($B2368,SOCS_box_taxonomy!$B$2:$Z$948,18,0)</f>
        <v xml:space="preserve"> Xenopus</v>
      </c>
      <c r="V2368" t="str">
        <f>VLOOKUP($B2368,SOCS_box_taxonomy!$B$2:$Z$948,19,0)</f>
        <v>Xenopus.</v>
      </c>
      <c r="W2368">
        <f>VLOOKUP($B2368,SOCS_box_taxonomy!$B$2:$Z$948,20,0)</f>
        <v>0</v>
      </c>
      <c r="X2368">
        <f>VLOOKUP($B2368,SOCS_box_taxonomy!$B$2:$Z$948,21,0)</f>
        <v>0</v>
      </c>
      <c r="Y2368">
        <f>VLOOKUP($B2368,SOCS_box_taxonomy!$B$2:$Z$948,22,0)</f>
        <v>0</v>
      </c>
    </row>
    <row r="2369" spans="1:26">
      <c r="A2369" t="s">
        <v>998</v>
      </c>
      <c r="B2369" t="s">
        <v>2046</v>
      </c>
      <c r="C2369">
        <v>289</v>
      </c>
      <c r="D2369" t="s">
        <v>1269</v>
      </c>
      <c r="E2369">
        <v>34</v>
      </c>
      <c r="F2369">
        <v>126</v>
      </c>
      <c r="G2369">
        <v>64467</v>
      </c>
      <c r="H2369" t="s">
        <v>1270</v>
      </c>
      <c r="I2369" t="str">
        <f>VLOOKUP($B2369,SOCS_box_taxonomy!$B$2:$Z$948,6,0)</f>
        <v>Eukaryota</v>
      </c>
      <c r="J2369" t="str">
        <f>VLOOKUP($B2369,SOCS_box_taxonomy!$B$2:$Z$948,7,0)</f>
        <v xml:space="preserve"> Metazoa</v>
      </c>
      <c r="K2369" t="str">
        <f>VLOOKUP($B2369,SOCS_box_taxonomy!$B$2:$Z$948,8,0)</f>
        <v xml:space="preserve"> Chordata</v>
      </c>
      <c r="L2369" t="str">
        <f>VLOOKUP($B2369,SOCS_box_taxonomy!$B$2:$Z$948,9,0)</f>
        <v xml:space="preserve"> Craniata</v>
      </c>
      <c r="M2369" t="str">
        <f>VLOOKUP($B2369,SOCS_box_taxonomy!$B$2:$Z$948,10,0)</f>
        <v xml:space="preserve"> Vertebrata</v>
      </c>
      <c r="N2369" t="str">
        <f>VLOOKUP($B2369,SOCS_box_taxonomy!$B$2:$Z$948,11,0)</f>
        <v xml:space="preserve"> Euteleostomi</v>
      </c>
      <c r="O2369" t="str">
        <f>VLOOKUP($B2369,SOCS_box_taxonomy!$B$2:$Z$948,12,0)</f>
        <v>Amphibia</v>
      </c>
      <c r="P2369" t="str">
        <f>VLOOKUP($B2369,SOCS_box_taxonomy!$B$2:$Z$948,13,0)</f>
        <v xml:space="preserve"> Batrachia</v>
      </c>
      <c r="Q2369" t="str">
        <f>VLOOKUP($B2369,SOCS_box_taxonomy!$B$2:$Z$948,14,0)</f>
        <v xml:space="preserve"> Anura</v>
      </c>
      <c r="R2369" t="str">
        <f>VLOOKUP($B2369,SOCS_box_taxonomy!$B$2:$Z$948,15,0)</f>
        <v xml:space="preserve"> Pipoidea</v>
      </c>
      <c r="S2369" t="str">
        <f>VLOOKUP($B2369,SOCS_box_taxonomy!$B$2:$Z$948,16,0)</f>
        <v xml:space="preserve"> Pipidae</v>
      </c>
      <c r="T2369" t="str">
        <f>VLOOKUP($B2369,SOCS_box_taxonomy!$B$2:$Z$948,17,0)</f>
        <v xml:space="preserve"> Xenopodinae</v>
      </c>
      <c r="U2369" t="str">
        <f>VLOOKUP($B2369,SOCS_box_taxonomy!$B$2:$Z$948,18,0)</f>
        <v xml:space="preserve"> Xenopus</v>
      </c>
      <c r="V2369" t="str">
        <f>VLOOKUP($B2369,SOCS_box_taxonomy!$B$2:$Z$948,19,0)</f>
        <v>Xenopus.</v>
      </c>
      <c r="W2369">
        <f>VLOOKUP($B2369,SOCS_box_taxonomy!$B$2:$Z$948,20,0)</f>
        <v>0</v>
      </c>
      <c r="X2369">
        <f>VLOOKUP($B2369,SOCS_box_taxonomy!$B$2:$Z$948,21,0)</f>
        <v>0</v>
      </c>
      <c r="Y2369">
        <f>VLOOKUP($B2369,SOCS_box_taxonomy!$B$2:$Z$948,22,0)</f>
        <v>0</v>
      </c>
    </row>
    <row r="2370" spans="1:26">
      <c r="A2370" t="s">
        <v>998</v>
      </c>
      <c r="B2370" t="s">
        <v>2046</v>
      </c>
      <c r="C2370">
        <v>289</v>
      </c>
      <c r="D2370" t="s">
        <v>21</v>
      </c>
      <c r="E2370">
        <v>250</v>
      </c>
      <c r="F2370">
        <v>289</v>
      </c>
      <c r="G2370">
        <v>1016</v>
      </c>
      <c r="H2370" t="s">
        <v>1265</v>
      </c>
      <c r="I2370" t="str">
        <f>VLOOKUP($B2370,SOCS_box_taxonomy!$B$2:$Z$948,6,0)</f>
        <v>Eukaryota</v>
      </c>
      <c r="J2370" t="str">
        <f>VLOOKUP($B2370,SOCS_box_taxonomy!$B$2:$Z$948,7,0)</f>
        <v xml:space="preserve"> Metazoa</v>
      </c>
      <c r="K2370" t="str">
        <f>VLOOKUP($B2370,SOCS_box_taxonomy!$B$2:$Z$948,8,0)</f>
        <v xml:space="preserve"> Chordata</v>
      </c>
      <c r="L2370" t="str">
        <f>VLOOKUP($B2370,SOCS_box_taxonomy!$B$2:$Z$948,9,0)</f>
        <v xml:space="preserve"> Craniata</v>
      </c>
      <c r="M2370" t="str">
        <f>VLOOKUP($B2370,SOCS_box_taxonomy!$B$2:$Z$948,10,0)</f>
        <v xml:space="preserve"> Vertebrata</v>
      </c>
      <c r="N2370" t="str">
        <f>VLOOKUP($B2370,SOCS_box_taxonomy!$B$2:$Z$948,11,0)</f>
        <v xml:space="preserve"> Euteleostomi</v>
      </c>
      <c r="O2370" t="str">
        <f>VLOOKUP($B2370,SOCS_box_taxonomy!$B$2:$Z$948,12,0)</f>
        <v>Amphibia</v>
      </c>
      <c r="P2370" t="str">
        <f>VLOOKUP($B2370,SOCS_box_taxonomy!$B$2:$Z$948,13,0)</f>
        <v xml:space="preserve"> Batrachia</v>
      </c>
      <c r="Q2370" t="str">
        <f>VLOOKUP($B2370,SOCS_box_taxonomy!$B$2:$Z$948,14,0)</f>
        <v xml:space="preserve"> Anura</v>
      </c>
      <c r="R2370" t="str">
        <f>VLOOKUP($B2370,SOCS_box_taxonomy!$B$2:$Z$948,15,0)</f>
        <v xml:space="preserve"> Pipoidea</v>
      </c>
      <c r="S2370" t="str">
        <f>VLOOKUP($B2370,SOCS_box_taxonomy!$B$2:$Z$948,16,0)</f>
        <v xml:space="preserve"> Pipidae</v>
      </c>
      <c r="T2370" t="str">
        <f>VLOOKUP($B2370,SOCS_box_taxonomy!$B$2:$Z$948,17,0)</f>
        <v xml:space="preserve"> Xenopodinae</v>
      </c>
      <c r="U2370" t="str">
        <f>VLOOKUP($B2370,SOCS_box_taxonomy!$B$2:$Z$948,18,0)</f>
        <v xml:space="preserve"> Xenopus</v>
      </c>
      <c r="V2370" t="str">
        <f>VLOOKUP($B2370,SOCS_box_taxonomy!$B$2:$Z$948,19,0)</f>
        <v>Xenopus.</v>
      </c>
      <c r="W2370">
        <f>VLOOKUP($B2370,SOCS_box_taxonomy!$B$2:$Z$948,20,0)</f>
        <v>0</v>
      </c>
      <c r="X2370">
        <f>VLOOKUP($B2370,SOCS_box_taxonomy!$B$2:$Z$948,21,0)</f>
        <v>0</v>
      </c>
      <c r="Y2370">
        <f>VLOOKUP($B2370,SOCS_box_taxonomy!$B$2:$Z$948,22,0)</f>
        <v>0</v>
      </c>
      <c r="Z2370">
        <f>$F2370-$E2370+1</f>
        <v>40</v>
      </c>
    </row>
    <row r="2371" spans="1:26">
      <c r="A2371" t="s">
        <v>999</v>
      </c>
      <c r="B2371" t="s">
        <v>2047</v>
      </c>
      <c r="C2371">
        <v>327</v>
      </c>
      <c r="D2371" t="s">
        <v>1269</v>
      </c>
      <c r="E2371">
        <v>139</v>
      </c>
      <c r="F2371">
        <v>258</v>
      </c>
      <c r="G2371">
        <v>64467</v>
      </c>
      <c r="H2371" t="s">
        <v>1270</v>
      </c>
      <c r="I2371" t="str">
        <f>VLOOKUP($B2371,SOCS_box_taxonomy!$B$2:$Z$948,6,0)</f>
        <v>Eukaryota</v>
      </c>
      <c r="J2371" t="str">
        <f>VLOOKUP($B2371,SOCS_box_taxonomy!$B$2:$Z$948,7,0)</f>
        <v xml:space="preserve"> Metazoa</v>
      </c>
      <c r="K2371" t="str">
        <f>VLOOKUP($B2371,SOCS_box_taxonomy!$B$2:$Z$948,8,0)</f>
        <v xml:space="preserve"> Chordata</v>
      </c>
      <c r="L2371" t="str">
        <f>VLOOKUP($B2371,SOCS_box_taxonomy!$B$2:$Z$948,9,0)</f>
        <v xml:space="preserve"> Craniata</v>
      </c>
      <c r="M2371" t="str">
        <f>VLOOKUP($B2371,SOCS_box_taxonomy!$B$2:$Z$948,10,0)</f>
        <v xml:space="preserve"> Vertebrata</v>
      </c>
      <c r="N2371" t="str">
        <f>VLOOKUP($B2371,SOCS_box_taxonomy!$B$2:$Z$948,11,0)</f>
        <v xml:space="preserve"> Euteleostomi</v>
      </c>
      <c r="O2371" t="str">
        <f>VLOOKUP($B2371,SOCS_box_taxonomy!$B$2:$Z$948,12,0)</f>
        <v>Amphibia</v>
      </c>
      <c r="P2371" t="str">
        <f>VLOOKUP($B2371,SOCS_box_taxonomy!$B$2:$Z$948,13,0)</f>
        <v xml:space="preserve"> Batrachia</v>
      </c>
      <c r="Q2371" t="str">
        <f>VLOOKUP($B2371,SOCS_box_taxonomy!$B$2:$Z$948,14,0)</f>
        <v xml:space="preserve"> Anura</v>
      </c>
      <c r="R2371" t="str">
        <f>VLOOKUP($B2371,SOCS_box_taxonomy!$B$2:$Z$948,15,0)</f>
        <v xml:space="preserve"> Pipoidea</v>
      </c>
      <c r="S2371" t="str">
        <f>VLOOKUP($B2371,SOCS_box_taxonomy!$B$2:$Z$948,16,0)</f>
        <v xml:space="preserve"> Pipidae</v>
      </c>
      <c r="T2371" t="str">
        <f>VLOOKUP($B2371,SOCS_box_taxonomy!$B$2:$Z$948,17,0)</f>
        <v xml:space="preserve"> Xenopodinae</v>
      </c>
      <c r="U2371" t="str">
        <f>VLOOKUP($B2371,SOCS_box_taxonomy!$B$2:$Z$948,18,0)</f>
        <v xml:space="preserve"> Xenopus</v>
      </c>
      <c r="V2371" t="str">
        <f>VLOOKUP($B2371,SOCS_box_taxonomy!$B$2:$Z$948,19,0)</f>
        <v>Xenopus.</v>
      </c>
      <c r="W2371">
        <f>VLOOKUP($B2371,SOCS_box_taxonomy!$B$2:$Z$948,20,0)</f>
        <v>0</v>
      </c>
      <c r="X2371">
        <f>VLOOKUP($B2371,SOCS_box_taxonomy!$B$2:$Z$948,21,0)</f>
        <v>0</v>
      </c>
      <c r="Y2371">
        <f>VLOOKUP($B2371,SOCS_box_taxonomy!$B$2:$Z$948,22,0)</f>
        <v>0</v>
      </c>
    </row>
    <row r="2372" spans="1:26">
      <c r="A2372" t="s">
        <v>999</v>
      </c>
      <c r="B2372" t="s">
        <v>2047</v>
      </c>
      <c r="C2372">
        <v>327</v>
      </c>
      <c r="D2372" t="s">
        <v>1269</v>
      </c>
      <c r="E2372">
        <v>32</v>
      </c>
      <c r="F2372">
        <v>132</v>
      </c>
      <c r="G2372">
        <v>64467</v>
      </c>
      <c r="H2372" t="s">
        <v>1270</v>
      </c>
      <c r="I2372" t="str">
        <f>VLOOKUP($B2372,SOCS_box_taxonomy!$B$2:$Z$948,6,0)</f>
        <v>Eukaryota</v>
      </c>
      <c r="J2372" t="str">
        <f>VLOOKUP($B2372,SOCS_box_taxonomy!$B$2:$Z$948,7,0)</f>
        <v xml:space="preserve"> Metazoa</v>
      </c>
      <c r="K2372" t="str">
        <f>VLOOKUP($B2372,SOCS_box_taxonomy!$B$2:$Z$948,8,0)</f>
        <v xml:space="preserve"> Chordata</v>
      </c>
      <c r="L2372" t="str">
        <f>VLOOKUP($B2372,SOCS_box_taxonomy!$B$2:$Z$948,9,0)</f>
        <v xml:space="preserve"> Craniata</v>
      </c>
      <c r="M2372" t="str">
        <f>VLOOKUP($B2372,SOCS_box_taxonomy!$B$2:$Z$948,10,0)</f>
        <v xml:space="preserve"> Vertebrata</v>
      </c>
      <c r="N2372" t="str">
        <f>VLOOKUP($B2372,SOCS_box_taxonomy!$B$2:$Z$948,11,0)</f>
        <v xml:space="preserve"> Euteleostomi</v>
      </c>
      <c r="O2372" t="str">
        <f>VLOOKUP($B2372,SOCS_box_taxonomy!$B$2:$Z$948,12,0)</f>
        <v>Amphibia</v>
      </c>
      <c r="P2372" t="str">
        <f>VLOOKUP($B2372,SOCS_box_taxonomy!$B$2:$Z$948,13,0)</f>
        <v xml:space="preserve"> Batrachia</v>
      </c>
      <c r="Q2372" t="str">
        <f>VLOOKUP($B2372,SOCS_box_taxonomy!$B$2:$Z$948,14,0)</f>
        <v xml:space="preserve"> Anura</v>
      </c>
      <c r="R2372" t="str">
        <f>VLOOKUP($B2372,SOCS_box_taxonomy!$B$2:$Z$948,15,0)</f>
        <v xml:space="preserve"> Pipoidea</v>
      </c>
      <c r="S2372" t="str">
        <f>VLOOKUP($B2372,SOCS_box_taxonomy!$B$2:$Z$948,16,0)</f>
        <v xml:space="preserve"> Pipidae</v>
      </c>
      <c r="T2372" t="str">
        <f>VLOOKUP($B2372,SOCS_box_taxonomy!$B$2:$Z$948,17,0)</f>
        <v xml:space="preserve"> Xenopodinae</v>
      </c>
      <c r="U2372" t="str">
        <f>VLOOKUP($B2372,SOCS_box_taxonomy!$B$2:$Z$948,18,0)</f>
        <v xml:space="preserve"> Xenopus</v>
      </c>
      <c r="V2372" t="str">
        <f>VLOOKUP($B2372,SOCS_box_taxonomy!$B$2:$Z$948,19,0)</f>
        <v>Xenopus.</v>
      </c>
      <c r="W2372">
        <f>VLOOKUP($B2372,SOCS_box_taxonomy!$B$2:$Z$948,20,0)</f>
        <v>0</v>
      </c>
      <c r="X2372">
        <f>VLOOKUP($B2372,SOCS_box_taxonomy!$B$2:$Z$948,21,0)</f>
        <v>0</v>
      </c>
      <c r="Y2372">
        <f>VLOOKUP($B2372,SOCS_box_taxonomy!$B$2:$Z$948,22,0)</f>
        <v>0</v>
      </c>
    </row>
    <row r="2373" spans="1:26">
      <c r="A2373" t="s">
        <v>999</v>
      </c>
      <c r="B2373" t="s">
        <v>2047</v>
      </c>
      <c r="C2373">
        <v>327</v>
      </c>
      <c r="D2373" t="s">
        <v>21</v>
      </c>
      <c r="E2373">
        <v>286</v>
      </c>
      <c r="F2373">
        <v>325</v>
      </c>
      <c r="G2373">
        <v>1016</v>
      </c>
      <c r="H2373" t="s">
        <v>1265</v>
      </c>
      <c r="I2373" t="str">
        <f>VLOOKUP($B2373,SOCS_box_taxonomy!$B$2:$Z$948,6,0)</f>
        <v>Eukaryota</v>
      </c>
      <c r="J2373" t="str">
        <f>VLOOKUP($B2373,SOCS_box_taxonomy!$B$2:$Z$948,7,0)</f>
        <v xml:space="preserve"> Metazoa</v>
      </c>
      <c r="K2373" t="str">
        <f>VLOOKUP($B2373,SOCS_box_taxonomy!$B$2:$Z$948,8,0)</f>
        <v xml:space="preserve"> Chordata</v>
      </c>
      <c r="L2373" t="str">
        <f>VLOOKUP($B2373,SOCS_box_taxonomy!$B$2:$Z$948,9,0)</f>
        <v xml:space="preserve"> Craniata</v>
      </c>
      <c r="M2373" t="str">
        <f>VLOOKUP($B2373,SOCS_box_taxonomy!$B$2:$Z$948,10,0)</f>
        <v xml:space="preserve"> Vertebrata</v>
      </c>
      <c r="N2373" t="str">
        <f>VLOOKUP($B2373,SOCS_box_taxonomy!$B$2:$Z$948,11,0)</f>
        <v xml:space="preserve"> Euteleostomi</v>
      </c>
      <c r="O2373" t="str">
        <f>VLOOKUP($B2373,SOCS_box_taxonomy!$B$2:$Z$948,12,0)</f>
        <v>Amphibia</v>
      </c>
      <c r="P2373" t="str">
        <f>VLOOKUP($B2373,SOCS_box_taxonomy!$B$2:$Z$948,13,0)</f>
        <v xml:space="preserve"> Batrachia</v>
      </c>
      <c r="Q2373" t="str">
        <f>VLOOKUP($B2373,SOCS_box_taxonomy!$B$2:$Z$948,14,0)</f>
        <v xml:space="preserve"> Anura</v>
      </c>
      <c r="R2373" t="str">
        <f>VLOOKUP($B2373,SOCS_box_taxonomy!$B$2:$Z$948,15,0)</f>
        <v xml:space="preserve"> Pipoidea</v>
      </c>
      <c r="S2373" t="str">
        <f>VLOOKUP($B2373,SOCS_box_taxonomy!$B$2:$Z$948,16,0)</f>
        <v xml:space="preserve"> Pipidae</v>
      </c>
      <c r="T2373" t="str">
        <f>VLOOKUP($B2373,SOCS_box_taxonomy!$B$2:$Z$948,17,0)</f>
        <v xml:space="preserve"> Xenopodinae</v>
      </c>
      <c r="U2373" t="str">
        <f>VLOOKUP($B2373,SOCS_box_taxonomy!$B$2:$Z$948,18,0)</f>
        <v xml:space="preserve"> Xenopus</v>
      </c>
      <c r="V2373" t="str">
        <f>VLOOKUP($B2373,SOCS_box_taxonomy!$B$2:$Z$948,19,0)</f>
        <v>Xenopus.</v>
      </c>
      <c r="W2373">
        <f>VLOOKUP($B2373,SOCS_box_taxonomy!$B$2:$Z$948,20,0)</f>
        <v>0</v>
      </c>
      <c r="X2373">
        <f>VLOOKUP($B2373,SOCS_box_taxonomy!$B$2:$Z$948,21,0)</f>
        <v>0</v>
      </c>
      <c r="Y2373">
        <f>VLOOKUP($B2373,SOCS_box_taxonomy!$B$2:$Z$948,22,0)</f>
        <v>0</v>
      </c>
      <c r="Z2373">
        <f>$F2373-$E2373+1</f>
        <v>40</v>
      </c>
    </row>
    <row r="2374" spans="1:26">
      <c r="A2374" t="s">
        <v>1000</v>
      </c>
      <c r="B2374" t="s">
        <v>2048</v>
      </c>
      <c r="C2374">
        <v>368</v>
      </c>
      <c r="D2374" t="s">
        <v>1319</v>
      </c>
      <c r="E2374">
        <v>117</v>
      </c>
      <c r="F2374">
        <v>155</v>
      </c>
      <c r="G2374">
        <v>5717</v>
      </c>
      <c r="H2374" t="s">
        <v>1320</v>
      </c>
      <c r="I2374" t="str">
        <f>VLOOKUP($B2374,SOCS_box_taxonomy!$B$2:$Z$948,6,0)</f>
        <v>Eukaryota</v>
      </c>
      <c r="J2374" t="str">
        <f>VLOOKUP($B2374,SOCS_box_taxonomy!$B$2:$Z$948,7,0)</f>
        <v xml:space="preserve"> Metazoa</v>
      </c>
      <c r="K2374" t="str">
        <f>VLOOKUP($B2374,SOCS_box_taxonomy!$B$2:$Z$948,8,0)</f>
        <v xml:space="preserve"> Chordata</v>
      </c>
      <c r="L2374" t="str">
        <f>VLOOKUP($B2374,SOCS_box_taxonomy!$B$2:$Z$948,9,0)</f>
        <v xml:space="preserve"> Craniata</v>
      </c>
      <c r="M2374" t="str">
        <f>VLOOKUP($B2374,SOCS_box_taxonomy!$B$2:$Z$948,10,0)</f>
        <v xml:space="preserve"> Vertebrata</v>
      </c>
      <c r="N2374" t="str">
        <f>VLOOKUP($B2374,SOCS_box_taxonomy!$B$2:$Z$948,11,0)</f>
        <v xml:space="preserve"> Euteleostomi</v>
      </c>
      <c r="O2374" t="str">
        <f>VLOOKUP($B2374,SOCS_box_taxonomy!$B$2:$Z$948,12,0)</f>
        <v>Mammalia</v>
      </c>
      <c r="P2374" t="str">
        <f>VLOOKUP($B2374,SOCS_box_taxonomy!$B$2:$Z$948,13,0)</f>
        <v xml:space="preserve"> Eutheria</v>
      </c>
      <c r="Q2374" t="str">
        <f>VLOOKUP($B2374,SOCS_box_taxonomy!$B$2:$Z$948,14,0)</f>
        <v xml:space="preserve"> Laurasiatheria</v>
      </c>
      <c r="R2374" t="str">
        <f>VLOOKUP($B2374,SOCS_box_taxonomy!$B$2:$Z$948,15,0)</f>
        <v xml:space="preserve"> Cetartiodactyla</v>
      </c>
      <c r="S2374" t="str">
        <f>VLOOKUP($B2374,SOCS_box_taxonomy!$B$2:$Z$948,16,0)</f>
        <v xml:space="preserve"> Ruminantia</v>
      </c>
      <c r="T2374" t="str">
        <f>VLOOKUP($B2374,SOCS_box_taxonomy!$B$2:$Z$948,17,0)</f>
        <v>Pecora</v>
      </c>
      <c r="U2374" t="str">
        <f>VLOOKUP($B2374,SOCS_box_taxonomy!$B$2:$Z$948,18,0)</f>
        <v xml:space="preserve"> Bovidae</v>
      </c>
      <c r="V2374" t="str">
        <f>VLOOKUP($B2374,SOCS_box_taxonomy!$B$2:$Z$948,19,0)</f>
        <v xml:space="preserve"> Bovinae</v>
      </c>
      <c r="W2374" t="str">
        <f>VLOOKUP($B2374,SOCS_box_taxonomy!$B$2:$Z$948,20,0)</f>
        <v xml:space="preserve"> Bos.</v>
      </c>
      <c r="X2374">
        <f>VLOOKUP($B2374,SOCS_box_taxonomy!$B$2:$Z$948,21,0)</f>
        <v>0</v>
      </c>
      <c r="Y2374">
        <f>VLOOKUP($B2374,SOCS_box_taxonomy!$B$2:$Z$948,22,0)</f>
        <v>0</v>
      </c>
    </row>
    <row r="2375" spans="1:26">
      <c r="A2375" t="s">
        <v>1000</v>
      </c>
      <c r="B2375" t="s">
        <v>2048</v>
      </c>
      <c r="C2375">
        <v>368</v>
      </c>
      <c r="D2375" t="s">
        <v>1269</v>
      </c>
      <c r="E2375">
        <v>2</v>
      </c>
      <c r="F2375">
        <v>80</v>
      </c>
      <c r="G2375">
        <v>64467</v>
      </c>
      <c r="H2375" t="s">
        <v>1270</v>
      </c>
      <c r="I2375" t="str">
        <f>VLOOKUP($B2375,SOCS_box_taxonomy!$B$2:$Z$948,6,0)</f>
        <v>Eukaryota</v>
      </c>
      <c r="J2375" t="str">
        <f>VLOOKUP($B2375,SOCS_box_taxonomy!$B$2:$Z$948,7,0)</f>
        <v xml:space="preserve"> Metazoa</v>
      </c>
      <c r="K2375" t="str">
        <f>VLOOKUP($B2375,SOCS_box_taxonomy!$B$2:$Z$948,8,0)</f>
        <v xml:space="preserve"> Chordata</v>
      </c>
      <c r="L2375" t="str">
        <f>VLOOKUP($B2375,SOCS_box_taxonomy!$B$2:$Z$948,9,0)</f>
        <v xml:space="preserve"> Craniata</v>
      </c>
      <c r="M2375" t="str">
        <f>VLOOKUP($B2375,SOCS_box_taxonomy!$B$2:$Z$948,10,0)</f>
        <v xml:space="preserve"> Vertebrata</v>
      </c>
      <c r="N2375" t="str">
        <f>VLOOKUP($B2375,SOCS_box_taxonomy!$B$2:$Z$948,11,0)</f>
        <v xml:space="preserve"> Euteleostomi</v>
      </c>
      <c r="O2375" t="str">
        <f>VLOOKUP($B2375,SOCS_box_taxonomy!$B$2:$Z$948,12,0)</f>
        <v>Mammalia</v>
      </c>
      <c r="P2375" t="str">
        <f>VLOOKUP($B2375,SOCS_box_taxonomy!$B$2:$Z$948,13,0)</f>
        <v xml:space="preserve"> Eutheria</v>
      </c>
      <c r="Q2375" t="str">
        <f>VLOOKUP($B2375,SOCS_box_taxonomy!$B$2:$Z$948,14,0)</f>
        <v xml:space="preserve"> Laurasiatheria</v>
      </c>
      <c r="R2375" t="str">
        <f>VLOOKUP($B2375,SOCS_box_taxonomy!$B$2:$Z$948,15,0)</f>
        <v xml:space="preserve"> Cetartiodactyla</v>
      </c>
      <c r="S2375" t="str">
        <f>VLOOKUP($B2375,SOCS_box_taxonomy!$B$2:$Z$948,16,0)</f>
        <v xml:space="preserve"> Ruminantia</v>
      </c>
      <c r="T2375" t="str">
        <f>VLOOKUP($B2375,SOCS_box_taxonomy!$B$2:$Z$948,17,0)</f>
        <v>Pecora</v>
      </c>
      <c r="U2375" t="str">
        <f>VLOOKUP($B2375,SOCS_box_taxonomy!$B$2:$Z$948,18,0)</f>
        <v xml:space="preserve"> Bovidae</v>
      </c>
      <c r="V2375" t="str">
        <f>VLOOKUP($B2375,SOCS_box_taxonomy!$B$2:$Z$948,19,0)</f>
        <v xml:space="preserve"> Bovinae</v>
      </c>
      <c r="W2375" t="str">
        <f>VLOOKUP($B2375,SOCS_box_taxonomy!$B$2:$Z$948,20,0)</f>
        <v xml:space="preserve"> Bos.</v>
      </c>
      <c r="X2375">
        <f>VLOOKUP($B2375,SOCS_box_taxonomy!$B$2:$Z$948,21,0)</f>
        <v>0</v>
      </c>
      <c r="Y2375">
        <f>VLOOKUP($B2375,SOCS_box_taxonomy!$B$2:$Z$948,22,0)</f>
        <v>0</v>
      </c>
    </row>
    <row r="2376" spans="1:26">
      <c r="A2376" t="s">
        <v>1000</v>
      </c>
      <c r="B2376" t="s">
        <v>2048</v>
      </c>
      <c r="C2376">
        <v>368</v>
      </c>
      <c r="D2376" t="s">
        <v>21</v>
      </c>
      <c r="E2376">
        <v>319</v>
      </c>
      <c r="F2376">
        <v>359</v>
      </c>
      <c r="G2376">
        <v>1016</v>
      </c>
      <c r="H2376" t="s">
        <v>1265</v>
      </c>
      <c r="I2376" t="str">
        <f>VLOOKUP($B2376,SOCS_box_taxonomy!$B$2:$Z$948,6,0)</f>
        <v>Eukaryota</v>
      </c>
      <c r="J2376" t="str">
        <f>VLOOKUP($B2376,SOCS_box_taxonomy!$B$2:$Z$948,7,0)</f>
        <v xml:space="preserve"> Metazoa</v>
      </c>
      <c r="K2376" t="str">
        <f>VLOOKUP($B2376,SOCS_box_taxonomy!$B$2:$Z$948,8,0)</f>
        <v xml:space="preserve"> Chordata</v>
      </c>
      <c r="L2376" t="str">
        <f>VLOOKUP($B2376,SOCS_box_taxonomy!$B$2:$Z$948,9,0)</f>
        <v xml:space="preserve"> Craniata</v>
      </c>
      <c r="M2376" t="str">
        <f>VLOOKUP($B2376,SOCS_box_taxonomy!$B$2:$Z$948,10,0)</f>
        <v xml:space="preserve"> Vertebrata</v>
      </c>
      <c r="N2376" t="str">
        <f>VLOOKUP($B2376,SOCS_box_taxonomy!$B$2:$Z$948,11,0)</f>
        <v xml:space="preserve"> Euteleostomi</v>
      </c>
      <c r="O2376" t="str">
        <f>VLOOKUP($B2376,SOCS_box_taxonomy!$B$2:$Z$948,12,0)</f>
        <v>Mammalia</v>
      </c>
      <c r="P2376" t="str">
        <f>VLOOKUP($B2376,SOCS_box_taxonomy!$B$2:$Z$948,13,0)</f>
        <v xml:space="preserve"> Eutheria</v>
      </c>
      <c r="Q2376" t="str">
        <f>VLOOKUP($B2376,SOCS_box_taxonomy!$B$2:$Z$948,14,0)</f>
        <v xml:space="preserve"> Laurasiatheria</v>
      </c>
      <c r="R2376" t="str">
        <f>VLOOKUP($B2376,SOCS_box_taxonomy!$B$2:$Z$948,15,0)</f>
        <v xml:space="preserve"> Cetartiodactyla</v>
      </c>
      <c r="S2376" t="str">
        <f>VLOOKUP($B2376,SOCS_box_taxonomy!$B$2:$Z$948,16,0)</f>
        <v xml:space="preserve"> Ruminantia</v>
      </c>
      <c r="T2376" t="str">
        <f>VLOOKUP($B2376,SOCS_box_taxonomy!$B$2:$Z$948,17,0)</f>
        <v>Pecora</v>
      </c>
      <c r="U2376" t="str">
        <f>VLOOKUP($B2376,SOCS_box_taxonomy!$B$2:$Z$948,18,0)</f>
        <v xml:space="preserve"> Bovidae</v>
      </c>
      <c r="V2376" t="str">
        <f>VLOOKUP($B2376,SOCS_box_taxonomy!$B$2:$Z$948,19,0)</f>
        <v xml:space="preserve"> Bovinae</v>
      </c>
      <c r="W2376" t="str">
        <f>VLOOKUP($B2376,SOCS_box_taxonomy!$B$2:$Z$948,20,0)</f>
        <v xml:space="preserve"> Bos.</v>
      </c>
      <c r="X2376">
        <f>VLOOKUP($B2376,SOCS_box_taxonomy!$B$2:$Z$948,21,0)</f>
        <v>0</v>
      </c>
      <c r="Y2376">
        <f>VLOOKUP($B2376,SOCS_box_taxonomy!$B$2:$Z$948,22,0)</f>
        <v>0</v>
      </c>
      <c r="Z2376">
        <f>$F2376-$E2376+1</f>
        <v>41</v>
      </c>
    </row>
    <row r="2377" spans="1:26">
      <c r="A2377" t="s">
        <v>1001</v>
      </c>
      <c r="B2377" t="s">
        <v>2049</v>
      </c>
      <c r="C2377">
        <v>421</v>
      </c>
      <c r="D2377" t="s">
        <v>21</v>
      </c>
      <c r="E2377">
        <v>384</v>
      </c>
      <c r="F2377">
        <v>420</v>
      </c>
      <c r="G2377">
        <v>1016</v>
      </c>
      <c r="H2377" t="s">
        <v>1265</v>
      </c>
      <c r="I2377" t="str">
        <f>VLOOKUP($B2377,SOCS_box_taxonomy!$B$2:$Z$948,6,0)</f>
        <v>Eukaryota</v>
      </c>
      <c r="J2377" t="str">
        <f>VLOOKUP($B2377,SOCS_box_taxonomy!$B$2:$Z$948,7,0)</f>
        <v xml:space="preserve"> Metazoa</v>
      </c>
      <c r="K2377" t="str">
        <f>VLOOKUP($B2377,SOCS_box_taxonomy!$B$2:$Z$948,8,0)</f>
        <v xml:space="preserve"> Chordata</v>
      </c>
      <c r="L2377" t="str">
        <f>VLOOKUP($B2377,SOCS_box_taxonomy!$B$2:$Z$948,9,0)</f>
        <v xml:space="preserve"> Craniata</v>
      </c>
      <c r="M2377" t="str">
        <f>VLOOKUP($B2377,SOCS_box_taxonomy!$B$2:$Z$948,10,0)</f>
        <v xml:space="preserve"> Vertebrata</v>
      </c>
      <c r="N2377" t="str">
        <f>VLOOKUP($B2377,SOCS_box_taxonomy!$B$2:$Z$948,11,0)</f>
        <v xml:space="preserve"> Euteleostomi</v>
      </c>
      <c r="O2377" t="str">
        <f>VLOOKUP($B2377,SOCS_box_taxonomy!$B$2:$Z$948,12,0)</f>
        <v>Mammalia</v>
      </c>
      <c r="P2377" t="str">
        <f>VLOOKUP($B2377,SOCS_box_taxonomy!$B$2:$Z$948,13,0)</f>
        <v xml:space="preserve"> Eutheria</v>
      </c>
      <c r="Q2377" t="str">
        <f>VLOOKUP($B2377,SOCS_box_taxonomy!$B$2:$Z$948,14,0)</f>
        <v xml:space="preserve"> Euarchontoglires</v>
      </c>
      <c r="R2377" t="str">
        <f>VLOOKUP($B2377,SOCS_box_taxonomy!$B$2:$Z$948,15,0)</f>
        <v xml:space="preserve"> Glires</v>
      </c>
      <c r="S2377" t="str">
        <f>VLOOKUP($B2377,SOCS_box_taxonomy!$B$2:$Z$948,16,0)</f>
        <v xml:space="preserve"> Rodentia</v>
      </c>
      <c r="T2377" t="str">
        <f>VLOOKUP($B2377,SOCS_box_taxonomy!$B$2:$Z$948,17,0)</f>
        <v xml:space="preserve"> Sciurognathi</v>
      </c>
      <c r="U2377" t="str">
        <f>VLOOKUP($B2377,SOCS_box_taxonomy!$B$2:$Z$948,18,0)</f>
        <v>Muroidea</v>
      </c>
      <c r="V2377" t="str">
        <f>VLOOKUP($B2377,SOCS_box_taxonomy!$B$2:$Z$948,19,0)</f>
        <v xml:space="preserve"> Muridae</v>
      </c>
      <c r="W2377" t="str">
        <f>VLOOKUP($B2377,SOCS_box_taxonomy!$B$2:$Z$948,20,0)</f>
        <v xml:space="preserve"> Murinae</v>
      </c>
      <c r="X2377" t="str">
        <f>VLOOKUP($B2377,SOCS_box_taxonomy!$B$2:$Z$948,21,0)</f>
        <v xml:space="preserve"> Mus</v>
      </c>
      <c r="Y2377" t="str">
        <f>VLOOKUP($B2377,SOCS_box_taxonomy!$B$2:$Z$948,22,0)</f>
        <v xml:space="preserve"> Mus.</v>
      </c>
      <c r="Z2377">
        <f>$F2377-$E2377+1</f>
        <v>37</v>
      </c>
    </row>
    <row r="2378" spans="1:26">
      <c r="A2378" t="s">
        <v>1001</v>
      </c>
      <c r="B2378" t="s">
        <v>2049</v>
      </c>
      <c r="C2378">
        <v>421</v>
      </c>
      <c r="D2378" t="s">
        <v>1266</v>
      </c>
      <c r="E2378">
        <v>160</v>
      </c>
      <c r="F2378">
        <v>199</v>
      </c>
      <c r="G2378">
        <v>121734</v>
      </c>
      <c r="H2378" t="s">
        <v>1267</v>
      </c>
      <c r="I2378" t="str">
        <f>VLOOKUP($B2378,SOCS_box_taxonomy!$B$2:$Z$948,6,0)</f>
        <v>Eukaryota</v>
      </c>
      <c r="J2378" t="str">
        <f>VLOOKUP($B2378,SOCS_box_taxonomy!$B$2:$Z$948,7,0)</f>
        <v xml:space="preserve"> Metazoa</v>
      </c>
      <c r="K2378" t="str">
        <f>VLOOKUP($B2378,SOCS_box_taxonomy!$B$2:$Z$948,8,0)</f>
        <v xml:space="preserve"> Chordata</v>
      </c>
      <c r="L2378" t="str">
        <f>VLOOKUP($B2378,SOCS_box_taxonomy!$B$2:$Z$948,9,0)</f>
        <v xml:space="preserve"> Craniata</v>
      </c>
      <c r="M2378" t="str">
        <f>VLOOKUP($B2378,SOCS_box_taxonomy!$B$2:$Z$948,10,0)</f>
        <v xml:space="preserve"> Vertebrata</v>
      </c>
      <c r="N2378" t="str">
        <f>VLOOKUP($B2378,SOCS_box_taxonomy!$B$2:$Z$948,11,0)</f>
        <v xml:space="preserve"> Euteleostomi</v>
      </c>
      <c r="O2378" t="str">
        <f>VLOOKUP($B2378,SOCS_box_taxonomy!$B$2:$Z$948,12,0)</f>
        <v>Mammalia</v>
      </c>
      <c r="P2378" t="str">
        <f>VLOOKUP($B2378,SOCS_box_taxonomy!$B$2:$Z$948,13,0)</f>
        <v xml:space="preserve"> Eutheria</v>
      </c>
      <c r="Q2378" t="str">
        <f>VLOOKUP($B2378,SOCS_box_taxonomy!$B$2:$Z$948,14,0)</f>
        <v xml:space="preserve"> Euarchontoglires</v>
      </c>
      <c r="R2378" t="str">
        <f>VLOOKUP($B2378,SOCS_box_taxonomy!$B$2:$Z$948,15,0)</f>
        <v xml:space="preserve"> Glires</v>
      </c>
      <c r="S2378" t="str">
        <f>VLOOKUP($B2378,SOCS_box_taxonomy!$B$2:$Z$948,16,0)</f>
        <v xml:space="preserve"> Rodentia</v>
      </c>
      <c r="T2378" t="str">
        <f>VLOOKUP($B2378,SOCS_box_taxonomy!$B$2:$Z$948,17,0)</f>
        <v xml:space="preserve"> Sciurognathi</v>
      </c>
      <c r="U2378" t="str">
        <f>VLOOKUP($B2378,SOCS_box_taxonomy!$B$2:$Z$948,18,0)</f>
        <v>Muroidea</v>
      </c>
      <c r="V2378" t="str">
        <f>VLOOKUP($B2378,SOCS_box_taxonomy!$B$2:$Z$948,19,0)</f>
        <v xml:space="preserve"> Muridae</v>
      </c>
      <c r="W2378" t="str">
        <f>VLOOKUP($B2378,SOCS_box_taxonomy!$B$2:$Z$948,20,0)</f>
        <v xml:space="preserve"> Murinae</v>
      </c>
      <c r="X2378" t="str">
        <f>VLOOKUP($B2378,SOCS_box_taxonomy!$B$2:$Z$948,21,0)</f>
        <v xml:space="preserve"> Mus</v>
      </c>
      <c r="Y2378" t="str">
        <f>VLOOKUP($B2378,SOCS_box_taxonomy!$B$2:$Z$948,22,0)</f>
        <v xml:space="preserve"> Mus.</v>
      </c>
    </row>
    <row r="2379" spans="1:26">
      <c r="A2379" t="s">
        <v>1001</v>
      </c>
      <c r="B2379" t="s">
        <v>2049</v>
      </c>
      <c r="C2379">
        <v>421</v>
      </c>
      <c r="D2379" t="s">
        <v>1266</v>
      </c>
      <c r="E2379">
        <v>204</v>
      </c>
      <c r="F2379">
        <v>242</v>
      </c>
      <c r="G2379">
        <v>121734</v>
      </c>
      <c r="H2379" t="s">
        <v>1267</v>
      </c>
      <c r="I2379" t="str">
        <f>VLOOKUP($B2379,SOCS_box_taxonomy!$B$2:$Z$948,6,0)</f>
        <v>Eukaryota</v>
      </c>
      <c r="J2379" t="str">
        <f>VLOOKUP($B2379,SOCS_box_taxonomy!$B$2:$Z$948,7,0)</f>
        <v xml:space="preserve"> Metazoa</v>
      </c>
      <c r="K2379" t="str">
        <f>VLOOKUP($B2379,SOCS_box_taxonomy!$B$2:$Z$948,8,0)</f>
        <v xml:space="preserve"> Chordata</v>
      </c>
      <c r="L2379" t="str">
        <f>VLOOKUP($B2379,SOCS_box_taxonomy!$B$2:$Z$948,9,0)</f>
        <v xml:space="preserve"> Craniata</v>
      </c>
      <c r="M2379" t="str">
        <f>VLOOKUP($B2379,SOCS_box_taxonomy!$B$2:$Z$948,10,0)</f>
        <v xml:space="preserve"> Vertebrata</v>
      </c>
      <c r="N2379" t="str">
        <f>VLOOKUP($B2379,SOCS_box_taxonomy!$B$2:$Z$948,11,0)</f>
        <v xml:space="preserve"> Euteleostomi</v>
      </c>
      <c r="O2379" t="str">
        <f>VLOOKUP($B2379,SOCS_box_taxonomy!$B$2:$Z$948,12,0)</f>
        <v>Mammalia</v>
      </c>
      <c r="P2379" t="str">
        <f>VLOOKUP($B2379,SOCS_box_taxonomy!$B$2:$Z$948,13,0)</f>
        <v xml:space="preserve"> Eutheria</v>
      </c>
      <c r="Q2379" t="str">
        <f>VLOOKUP($B2379,SOCS_box_taxonomy!$B$2:$Z$948,14,0)</f>
        <v xml:space="preserve"> Euarchontoglires</v>
      </c>
      <c r="R2379" t="str">
        <f>VLOOKUP($B2379,SOCS_box_taxonomy!$B$2:$Z$948,15,0)</f>
        <v xml:space="preserve"> Glires</v>
      </c>
      <c r="S2379" t="str">
        <f>VLOOKUP($B2379,SOCS_box_taxonomy!$B$2:$Z$948,16,0)</f>
        <v xml:space="preserve"> Rodentia</v>
      </c>
      <c r="T2379" t="str">
        <f>VLOOKUP($B2379,SOCS_box_taxonomy!$B$2:$Z$948,17,0)</f>
        <v xml:space="preserve"> Sciurognathi</v>
      </c>
      <c r="U2379" t="str">
        <f>VLOOKUP($B2379,SOCS_box_taxonomy!$B$2:$Z$948,18,0)</f>
        <v>Muroidea</v>
      </c>
      <c r="V2379" t="str">
        <f>VLOOKUP($B2379,SOCS_box_taxonomy!$B$2:$Z$948,19,0)</f>
        <v xml:space="preserve"> Muridae</v>
      </c>
      <c r="W2379" t="str">
        <f>VLOOKUP($B2379,SOCS_box_taxonomy!$B$2:$Z$948,20,0)</f>
        <v xml:space="preserve"> Murinae</v>
      </c>
      <c r="X2379" t="str">
        <f>VLOOKUP($B2379,SOCS_box_taxonomy!$B$2:$Z$948,21,0)</f>
        <v xml:space="preserve"> Mus</v>
      </c>
      <c r="Y2379" t="str">
        <f>VLOOKUP($B2379,SOCS_box_taxonomy!$B$2:$Z$948,22,0)</f>
        <v xml:space="preserve"> Mus.</v>
      </c>
    </row>
    <row r="2380" spans="1:26">
      <c r="A2380" t="s">
        <v>1001</v>
      </c>
      <c r="B2380" t="s">
        <v>2049</v>
      </c>
      <c r="C2380">
        <v>421</v>
      </c>
      <c r="D2380" t="s">
        <v>1266</v>
      </c>
      <c r="E2380">
        <v>246</v>
      </c>
      <c r="F2380">
        <v>284</v>
      </c>
      <c r="G2380">
        <v>121734</v>
      </c>
      <c r="H2380" t="s">
        <v>1267</v>
      </c>
      <c r="I2380" t="str">
        <f>VLOOKUP($B2380,SOCS_box_taxonomy!$B$2:$Z$948,6,0)</f>
        <v>Eukaryota</v>
      </c>
      <c r="J2380" t="str">
        <f>VLOOKUP($B2380,SOCS_box_taxonomy!$B$2:$Z$948,7,0)</f>
        <v xml:space="preserve"> Metazoa</v>
      </c>
      <c r="K2380" t="str">
        <f>VLOOKUP($B2380,SOCS_box_taxonomy!$B$2:$Z$948,8,0)</f>
        <v xml:space="preserve"> Chordata</v>
      </c>
      <c r="L2380" t="str">
        <f>VLOOKUP($B2380,SOCS_box_taxonomy!$B$2:$Z$948,9,0)</f>
        <v xml:space="preserve"> Craniata</v>
      </c>
      <c r="M2380" t="str">
        <f>VLOOKUP($B2380,SOCS_box_taxonomy!$B$2:$Z$948,10,0)</f>
        <v xml:space="preserve"> Vertebrata</v>
      </c>
      <c r="N2380" t="str">
        <f>VLOOKUP($B2380,SOCS_box_taxonomy!$B$2:$Z$948,11,0)</f>
        <v xml:space="preserve"> Euteleostomi</v>
      </c>
      <c r="O2380" t="str">
        <f>VLOOKUP($B2380,SOCS_box_taxonomy!$B$2:$Z$948,12,0)</f>
        <v>Mammalia</v>
      </c>
      <c r="P2380" t="str">
        <f>VLOOKUP($B2380,SOCS_box_taxonomy!$B$2:$Z$948,13,0)</f>
        <v xml:space="preserve"> Eutheria</v>
      </c>
      <c r="Q2380" t="str">
        <f>VLOOKUP($B2380,SOCS_box_taxonomy!$B$2:$Z$948,14,0)</f>
        <v xml:space="preserve"> Euarchontoglires</v>
      </c>
      <c r="R2380" t="str">
        <f>VLOOKUP($B2380,SOCS_box_taxonomy!$B$2:$Z$948,15,0)</f>
        <v xml:space="preserve"> Glires</v>
      </c>
      <c r="S2380" t="str">
        <f>VLOOKUP($B2380,SOCS_box_taxonomy!$B$2:$Z$948,16,0)</f>
        <v xml:space="preserve"> Rodentia</v>
      </c>
      <c r="T2380" t="str">
        <f>VLOOKUP($B2380,SOCS_box_taxonomy!$B$2:$Z$948,17,0)</f>
        <v xml:space="preserve"> Sciurognathi</v>
      </c>
      <c r="U2380" t="str">
        <f>VLOOKUP($B2380,SOCS_box_taxonomy!$B$2:$Z$948,18,0)</f>
        <v>Muroidea</v>
      </c>
      <c r="V2380" t="str">
        <f>VLOOKUP($B2380,SOCS_box_taxonomy!$B$2:$Z$948,19,0)</f>
        <v xml:space="preserve"> Muridae</v>
      </c>
      <c r="W2380" t="str">
        <f>VLOOKUP($B2380,SOCS_box_taxonomy!$B$2:$Z$948,20,0)</f>
        <v xml:space="preserve"> Murinae</v>
      </c>
      <c r="X2380" t="str">
        <f>VLOOKUP($B2380,SOCS_box_taxonomy!$B$2:$Z$948,21,0)</f>
        <v xml:space="preserve"> Mus</v>
      </c>
      <c r="Y2380" t="str">
        <f>VLOOKUP($B2380,SOCS_box_taxonomy!$B$2:$Z$948,22,0)</f>
        <v xml:space="preserve"> Mus.</v>
      </c>
    </row>
    <row r="2381" spans="1:26">
      <c r="A2381" t="s">
        <v>1001</v>
      </c>
      <c r="B2381" t="s">
        <v>2049</v>
      </c>
      <c r="C2381">
        <v>421</v>
      </c>
      <c r="D2381" t="s">
        <v>1266</v>
      </c>
      <c r="E2381">
        <v>301</v>
      </c>
      <c r="F2381">
        <v>339</v>
      </c>
      <c r="G2381">
        <v>121734</v>
      </c>
      <c r="H2381" t="s">
        <v>1267</v>
      </c>
      <c r="I2381" t="str">
        <f>VLOOKUP($B2381,SOCS_box_taxonomy!$B$2:$Z$948,6,0)</f>
        <v>Eukaryota</v>
      </c>
      <c r="J2381" t="str">
        <f>VLOOKUP($B2381,SOCS_box_taxonomy!$B$2:$Z$948,7,0)</f>
        <v xml:space="preserve"> Metazoa</v>
      </c>
      <c r="K2381" t="str">
        <f>VLOOKUP($B2381,SOCS_box_taxonomy!$B$2:$Z$948,8,0)</f>
        <v xml:space="preserve"> Chordata</v>
      </c>
      <c r="L2381" t="str">
        <f>VLOOKUP($B2381,SOCS_box_taxonomy!$B$2:$Z$948,9,0)</f>
        <v xml:space="preserve"> Craniata</v>
      </c>
      <c r="M2381" t="str">
        <f>VLOOKUP($B2381,SOCS_box_taxonomy!$B$2:$Z$948,10,0)</f>
        <v xml:space="preserve"> Vertebrata</v>
      </c>
      <c r="N2381" t="str">
        <f>VLOOKUP($B2381,SOCS_box_taxonomy!$B$2:$Z$948,11,0)</f>
        <v xml:space="preserve"> Euteleostomi</v>
      </c>
      <c r="O2381" t="str">
        <f>VLOOKUP($B2381,SOCS_box_taxonomy!$B$2:$Z$948,12,0)</f>
        <v>Mammalia</v>
      </c>
      <c r="P2381" t="str">
        <f>VLOOKUP($B2381,SOCS_box_taxonomy!$B$2:$Z$948,13,0)</f>
        <v xml:space="preserve"> Eutheria</v>
      </c>
      <c r="Q2381" t="str">
        <f>VLOOKUP($B2381,SOCS_box_taxonomy!$B$2:$Z$948,14,0)</f>
        <v xml:space="preserve"> Euarchontoglires</v>
      </c>
      <c r="R2381" t="str">
        <f>VLOOKUP($B2381,SOCS_box_taxonomy!$B$2:$Z$948,15,0)</f>
        <v xml:space="preserve"> Glires</v>
      </c>
      <c r="S2381" t="str">
        <f>VLOOKUP($B2381,SOCS_box_taxonomy!$B$2:$Z$948,16,0)</f>
        <v xml:space="preserve"> Rodentia</v>
      </c>
      <c r="T2381" t="str">
        <f>VLOOKUP($B2381,SOCS_box_taxonomy!$B$2:$Z$948,17,0)</f>
        <v xml:space="preserve"> Sciurognathi</v>
      </c>
      <c r="U2381" t="str">
        <f>VLOOKUP($B2381,SOCS_box_taxonomy!$B$2:$Z$948,18,0)</f>
        <v>Muroidea</v>
      </c>
      <c r="V2381" t="str">
        <f>VLOOKUP($B2381,SOCS_box_taxonomy!$B$2:$Z$948,19,0)</f>
        <v xml:space="preserve"> Muridae</v>
      </c>
      <c r="W2381" t="str">
        <f>VLOOKUP($B2381,SOCS_box_taxonomy!$B$2:$Z$948,20,0)</f>
        <v xml:space="preserve"> Murinae</v>
      </c>
      <c r="X2381" t="str">
        <f>VLOOKUP($B2381,SOCS_box_taxonomy!$B$2:$Z$948,21,0)</f>
        <v xml:space="preserve"> Mus</v>
      </c>
      <c r="Y2381" t="str">
        <f>VLOOKUP($B2381,SOCS_box_taxonomy!$B$2:$Z$948,22,0)</f>
        <v xml:space="preserve"> Mus.</v>
      </c>
    </row>
    <row r="2382" spans="1:26">
      <c r="A2382" t="s">
        <v>1001</v>
      </c>
      <c r="B2382" t="s">
        <v>2049</v>
      </c>
      <c r="C2382">
        <v>421</v>
      </c>
      <c r="D2382" t="s">
        <v>1266</v>
      </c>
      <c r="E2382">
        <v>352</v>
      </c>
      <c r="F2382">
        <v>379</v>
      </c>
      <c r="G2382">
        <v>121734</v>
      </c>
      <c r="H2382" t="s">
        <v>1267</v>
      </c>
      <c r="I2382" t="str">
        <f>VLOOKUP($B2382,SOCS_box_taxonomy!$B$2:$Z$948,6,0)</f>
        <v>Eukaryota</v>
      </c>
      <c r="J2382" t="str">
        <f>VLOOKUP($B2382,SOCS_box_taxonomy!$B$2:$Z$948,7,0)</f>
        <v xml:space="preserve"> Metazoa</v>
      </c>
      <c r="K2382" t="str">
        <f>VLOOKUP($B2382,SOCS_box_taxonomy!$B$2:$Z$948,8,0)</f>
        <v xml:space="preserve"> Chordata</v>
      </c>
      <c r="L2382" t="str">
        <f>VLOOKUP($B2382,SOCS_box_taxonomy!$B$2:$Z$948,9,0)</f>
        <v xml:space="preserve"> Craniata</v>
      </c>
      <c r="M2382" t="str">
        <f>VLOOKUP($B2382,SOCS_box_taxonomy!$B$2:$Z$948,10,0)</f>
        <v xml:space="preserve"> Vertebrata</v>
      </c>
      <c r="N2382" t="str">
        <f>VLOOKUP($B2382,SOCS_box_taxonomy!$B$2:$Z$948,11,0)</f>
        <v xml:space="preserve"> Euteleostomi</v>
      </c>
      <c r="O2382" t="str">
        <f>VLOOKUP($B2382,SOCS_box_taxonomy!$B$2:$Z$948,12,0)</f>
        <v>Mammalia</v>
      </c>
      <c r="P2382" t="str">
        <f>VLOOKUP($B2382,SOCS_box_taxonomy!$B$2:$Z$948,13,0)</f>
        <v xml:space="preserve"> Eutheria</v>
      </c>
      <c r="Q2382" t="str">
        <f>VLOOKUP($B2382,SOCS_box_taxonomy!$B$2:$Z$948,14,0)</f>
        <v xml:space="preserve"> Euarchontoglires</v>
      </c>
      <c r="R2382" t="str">
        <f>VLOOKUP($B2382,SOCS_box_taxonomy!$B$2:$Z$948,15,0)</f>
        <v xml:space="preserve"> Glires</v>
      </c>
      <c r="S2382" t="str">
        <f>VLOOKUP($B2382,SOCS_box_taxonomy!$B$2:$Z$948,16,0)</f>
        <v xml:space="preserve"> Rodentia</v>
      </c>
      <c r="T2382" t="str">
        <f>VLOOKUP($B2382,SOCS_box_taxonomy!$B$2:$Z$948,17,0)</f>
        <v xml:space="preserve"> Sciurognathi</v>
      </c>
      <c r="U2382" t="str">
        <f>VLOOKUP($B2382,SOCS_box_taxonomy!$B$2:$Z$948,18,0)</f>
        <v>Muroidea</v>
      </c>
      <c r="V2382" t="str">
        <f>VLOOKUP($B2382,SOCS_box_taxonomy!$B$2:$Z$948,19,0)</f>
        <v xml:space="preserve"> Muridae</v>
      </c>
      <c r="W2382" t="str">
        <f>VLOOKUP($B2382,SOCS_box_taxonomy!$B$2:$Z$948,20,0)</f>
        <v xml:space="preserve"> Murinae</v>
      </c>
      <c r="X2382" t="str">
        <f>VLOOKUP($B2382,SOCS_box_taxonomy!$B$2:$Z$948,21,0)</f>
        <v xml:space="preserve"> Mus</v>
      </c>
      <c r="Y2382" t="str">
        <f>VLOOKUP($B2382,SOCS_box_taxonomy!$B$2:$Z$948,22,0)</f>
        <v xml:space="preserve"> Mus.</v>
      </c>
    </row>
    <row r="2383" spans="1:26">
      <c r="A2383" t="s">
        <v>1002</v>
      </c>
      <c r="B2383" t="s">
        <v>2050</v>
      </c>
      <c r="C2383">
        <v>421</v>
      </c>
      <c r="D2383" t="s">
        <v>21</v>
      </c>
      <c r="E2383">
        <v>384</v>
      </c>
      <c r="F2383">
        <v>420</v>
      </c>
      <c r="G2383">
        <v>1016</v>
      </c>
      <c r="H2383" t="s">
        <v>1265</v>
      </c>
      <c r="I2383" t="str">
        <f>VLOOKUP($B2383,SOCS_box_taxonomy!$B$2:$Z$948,6,0)</f>
        <v>Eukaryota</v>
      </c>
      <c r="J2383" t="str">
        <f>VLOOKUP($B2383,SOCS_box_taxonomy!$B$2:$Z$948,7,0)</f>
        <v xml:space="preserve"> Metazoa</v>
      </c>
      <c r="K2383" t="str">
        <f>VLOOKUP($B2383,SOCS_box_taxonomy!$B$2:$Z$948,8,0)</f>
        <v xml:space="preserve"> Chordata</v>
      </c>
      <c r="L2383" t="str">
        <f>VLOOKUP($B2383,SOCS_box_taxonomy!$B$2:$Z$948,9,0)</f>
        <v xml:space="preserve"> Craniata</v>
      </c>
      <c r="M2383" t="str">
        <f>VLOOKUP($B2383,SOCS_box_taxonomy!$B$2:$Z$948,10,0)</f>
        <v xml:space="preserve"> Vertebrata</v>
      </c>
      <c r="N2383" t="str">
        <f>VLOOKUP($B2383,SOCS_box_taxonomy!$B$2:$Z$948,11,0)</f>
        <v xml:space="preserve"> Euteleostomi</v>
      </c>
      <c r="O2383" t="str">
        <f>VLOOKUP($B2383,SOCS_box_taxonomy!$B$2:$Z$948,12,0)</f>
        <v>Mammalia</v>
      </c>
      <c r="P2383" t="str">
        <f>VLOOKUP($B2383,SOCS_box_taxonomy!$B$2:$Z$948,13,0)</f>
        <v xml:space="preserve"> Eutheria</v>
      </c>
      <c r="Q2383" t="str">
        <f>VLOOKUP($B2383,SOCS_box_taxonomy!$B$2:$Z$948,14,0)</f>
        <v xml:space="preserve"> Euarchontoglires</v>
      </c>
      <c r="R2383" t="str">
        <f>VLOOKUP($B2383,SOCS_box_taxonomy!$B$2:$Z$948,15,0)</f>
        <v xml:space="preserve"> Glires</v>
      </c>
      <c r="S2383" t="str">
        <f>VLOOKUP($B2383,SOCS_box_taxonomy!$B$2:$Z$948,16,0)</f>
        <v xml:space="preserve"> Rodentia</v>
      </c>
      <c r="T2383" t="str">
        <f>VLOOKUP($B2383,SOCS_box_taxonomy!$B$2:$Z$948,17,0)</f>
        <v xml:space="preserve"> Sciurognathi</v>
      </c>
      <c r="U2383" t="str">
        <f>VLOOKUP($B2383,SOCS_box_taxonomy!$B$2:$Z$948,18,0)</f>
        <v>Muroidea</v>
      </c>
      <c r="V2383" t="str">
        <f>VLOOKUP($B2383,SOCS_box_taxonomy!$B$2:$Z$948,19,0)</f>
        <v xml:space="preserve"> Muridae</v>
      </c>
      <c r="W2383" t="str">
        <f>VLOOKUP($B2383,SOCS_box_taxonomy!$B$2:$Z$948,20,0)</f>
        <v xml:space="preserve"> Murinae</v>
      </c>
      <c r="X2383" t="str">
        <f>VLOOKUP($B2383,SOCS_box_taxonomy!$B$2:$Z$948,21,0)</f>
        <v xml:space="preserve"> Mus</v>
      </c>
      <c r="Y2383" t="str">
        <f>VLOOKUP($B2383,SOCS_box_taxonomy!$B$2:$Z$948,22,0)</f>
        <v xml:space="preserve"> Mus.</v>
      </c>
      <c r="Z2383">
        <f>$F2383-$E2383+1</f>
        <v>37</v>
      </c>
    </row>
    <row r="2384" spans="1:26">
      <c r="A2384" t="s">
        <v>1002</v>
      </c>
      <c r="B2384" t="s">
        <v>2050</v>
      </c>
      <c r="C2384">
        <v>421</v>
      </c>
      <c r="D2384" t="s">
        <v>1266</v>
      </c>
      <c r="E2384">
        <v>160</v>
      </c>
      <c r="F2384">
        <v>199</v>
      </c>
      <c r="G2384">
        <v>121734</v>
      </c>
      <c r="H2384" t="s">
        <v>1267</v>
      </c>
      <c r="I2384" t="str">
        <f>VLOOKUP($B2384,SOCS_box_taxonomy!$B$2:$Z$948,6,0)</f>
        <v>Eukaryota</v>
      </c>
      <c r="J2384" t="str">
        <f>VLOOKUP($B2384,SOCS_box_taxonomy!$B$2:$Z$948,7,0)</f>
        <v xml:space="preserve"> Metazoa</v>
      </c>
      <c r="K2384" t="str">
        <f>VLOOKUP($B2384,SOCS_box_taxonomy!$B$2:$Z$948,8,0)</f>
        <v xml:space="preserve"> Chordata</v>
      </c>
      <c r="L2384" t="str">
        <f>VLOOKUP($B2384,SOCS_box_taxonomy!$B$2:$Z$948,9,0)</f>
        <v xml:space="preserve"> Craniata</v>
      </c>
      <c r="M2384" t="str">
        <f>VLOOKUP($B2384,SOCS_box_taxonomy!$B$2:$Z$948,10,0)</f>
        <v xml:space="preserve"> Vertebrata</v>
      </c>
      <c r="N2384" t="str">
        <f>VLOOKUP($B2384,SOCS_box_taxonomy!$B$2:$Z$948,11,0)</f>
        <v xml:space="preserve"> Euteleostomi</v>
      </c>
      <c r="O2384" t="str">
        <f>VLOOKUP($B2384,SOCS_box_taxonomy!$B$2:$Z$948,12,0)</f>
        <v>Mammalia</v>
      </c>
      <c r="P2384" t="str">
        <f>VLOOKUP($B2384,SOCS_box_taxonomy!$B$2:$Z$948,13,0)</f>
        <v xml:space="preserve"> Eutheria</v>
      </c>
      <c r="Q2384" t="str">
        <f>VLOOKUP($B2384,SOCS_box_taxonomy!$B$2:$Z$948,14,0)</f>
        <v xml:space="preserve"> Euarchontoglires</v>
      </c>
      <c r="R2384" t="str">
        <f>VLOOKUP($B2384,SOCS_box_taxonomy!$B$2:$Z$948,15,0)</f>
        <v xml:space="preserve"> Glires</v>
      </c>
      <c r="S2384" t="str">
        <f>VLOOKUP($B2384,SOCS_box_taxonomy!$B$2:$Z$948,16,0)</f>
        <v xml:space="preserve"> Rodentia</v>
      </c>
      <c r="T2384" t="str">
        <f>VLOOKUP($B2384,SOCS_box_taxonomy!$B$2:$Z$948,17,0)</f>
        <v xml:space="preserve"> Sciurognathi</v>
      </c>
      <c r="U2384" t="str">
        <f>VLOOKUP($B2384,SOCS_box_taxonomy!$B$2:$Z$948,18,0)</f>
        <v>Muroidea</v>
      </c>
      <c r="V2384" t="str">
        <f>VLOOKUP($B2384,SOCS_box_taxonomy!$B$2:$Z$948,19,0)</f>
        <v xml:space="preserve"> Muridae</v>
      </c>
      <c r="W2384" t="str">
        <f>VLOOKUP($B2384,SOCS_box_taxonomy!$B$2:$Z$948,20,0)</f>
        <v xml:space="preserve"> Murinae</v>
      </c>
      <c r="X2384" t="str">
        <f>VLOOKUP($B2384,SOCS_box_taxonomy!$B$2:$Z$948,21,0)</f>
        <v xml:space="preserve"> Mus</v>
      </c>
      <c r="Y2384" t="str">
        <f>VLOOKUP($B2384,SOCS_box_taxonomy!$B$2:$Z$948,22,0)</f>
        <v xml:space="preserve"> Mus.</v>
      </c>
    </row>
    <row r="2385" spans="1:26">
      <c r="A2385" t="s">
        <v>1002</v>
      </c>
      <c r="B2385" t="s">
        <v>2050</v>
      </c>
      <c r="C2385">
        <v>421</v>
      </c>
      <c r="D2385" t="s">
        <v>1266</v>
      </c>
      <c r="E2385">
        <v>204</v>
      </c>
      <c r="F2385">
        <v>242</v>
      </c>
      <c r="G2385">
        <v>121734</v>
      </c>
      <c r="H2385" t="s">
        <v>1267</v>
      </c>
      <c r="I2385" t="str">
        <f>VLOOKUP($B2385,SOCS_box_taxonomy!$B$2:$Z$948,6,0)</f>
        <v>Eukaryota</v>
      </c>
      <c r="J2385" t="str">
        <f>VLOOKUP($B2385,SOCS_box_taxonomy!$B$2:$Z$948,7,0)</f>
        <v xml:space="preserve"> Metazoa</v>
      </c>
      <c r="K2385" t="str">
        <f>VLOOKUP($B2385,SOCS_box_taxonomy!$B$2:$Z$948,8,0)</f>
        <v xml:space="preserve"> Chordata</v>
      </c>
      <c r="L2385" t="str">
        <f>VLOOKUP($B2385,SOCS_box_taxonomy!$B$2:$Z$948,9,0)</f>
        <v xml:space="preserve"> Craniata</v>
      </c>
      <c r="M2385" t="str">
        <f>VLOOKUP($B2385,SOCS_box_taxonomy!$B$2:$Z$948,10,0)</f>
        <v xml:space="preserve"> Vertebrata</v>
      </c>
      <c r="N2385" t="str">
        <f>VLOOKUP($B2385,SOCS_box_taxonomy!$B$2:$Z$948,11,0)</f>
        <v xml:space="preserve"> Euteleostomi</v>
      </c>
      <c r="O2385" t="str">
        <f>VLOOKUP($B2385,SOCS_box_taxonomy!$B$2:$Z$948,12,0)</f>
        <v>Mammalia</v>
      </c>
      <c r="P2385" t="str">
        <f>VLOOKUP($B2385,SOCS_box_taxonomy!$B$2:$Z$948,13,0)</f>
        <v xml:space="preserve"> Eutheria</v>
      </c>
      <c r="Q2385" t="str">
        <f>VLOOKUP($B2385,SOCS_box_taxonomy!$B$2:$Z$948,14,0)</f>
        <v xml:space="preserve"> Euarchontoglires</v>
      </c>
      <c r="R2385" t="str">
        <f>VLOOKUP($B2385,SOCS_box_taxonomy!$B$2:$Z$948,15,0)</f>
        <v xml:space="preserve"> Glires</v>
      </c>
      <c r="S2385" t="str">
        <f>VLOOKUP($B2385,SOCS_box_taxonomy!$B$2:$Z$948,16,0)</f>
        <v xml:space="preserve"> Rodentia</v>
      </c>
      <c r="T2385" t="str">
        <f>VLOOKUP($B2385,SOCS_box_taxonomy!$B$2:$Z$948,17,0)</f>
        <v xml:space="preserve"> Sciurognathi</v>
      </c>
      <c r="U2385" t="str">
        <f>VLOOKUP($B2385,SOCS_box_taxonomy!$B$2:$Z$948,18,0)</f>
        <v>Muroidea</v>
      </c>
      <c r="V2385" t="str">
        <f>VLOOKUP($B2385,SOCS_box_taxonomy!$B$2:$Z$948,19,0)</f>
        <v xml:space="preserve"> Muridae</v>
      </c>
      <c r="W2385" t="str">
        <f>VLOOKUP($B2385,SOCS_box_taxonomy!$B$2:$Z$948,20,0)</f>
        <v xml:space="preserve"> Murinae</v>
      </c>
      <c r="X2385" t="str">
        <f>VLOOKUP($B2385,SOCS_box_taxonomy!$B$2:$Z$948,21,0)</f>
        <v xml:space="preserve"> Mus</v>
      </c>
      <c r="Y2385" t="str">
        <f>VLOOKUP($B2385,SOCS_box_taxonomy!$B$2:$Z$948,22,0)</f>
        <v xml:space="preserve"> Mus.</v>
      </c>
    </row>
    <row r="2386" spans="1:26">
      <c r="A2386" t="s">
        <v>1002</v>
      </c>
      <c r="B2386" t="s">
        <v>2050</v>
      </c>
      <c r="C2386">
        <v>421</v>
      </c>
      <c r="D2386" t="s">
        <v>1266</v>
      </c>
      <c r="E2386">
        <v>246</v>
      </c>
      <c r="F2386">
        <v>284</v>
      </c>
      <c r="G2386">
        <v>121734</v>
      </c>
      <c r="H2386" t="s">
        <v>1267</v>
      </c>
      <c r="I2386" t="str">
        <f>VLOOKUP($B2386,SOCS_box_taxonomy!$B$2:$Z$948,6,0)</f>
        <v>Eukaryota</v>
      </c>
      <c r="J2386" t="str">
        <f>VLOOKUP($B2386,SOCS_box_taxonomy!$B$2:$Z$948,7,0)</f>
        <v xml:space="preserve"> Metazoa</v>
      </c>
      <c r="K2386" t="str">
        <f>VLOOKUP($B2386,SOCS_box_taxonomy!$B$2:$Z$948,8,0)</f>
        <v xml:space="preserve"> Chordata</v>
      </c>
      <c r="L2386" t="str">
        <f>VLOOKUP($B2386,SOCS_box_taxonomy!$B$2:$Z$948,9,0)</f>
        <v xml:space="preserve"> Craniata</v>
      </c>
      <c r="M2386" t="str">
        <f>VLOOKUP($B2386,SOCS_box_taxonomy!$B$2:$Z$948,10,0)</f>
        <v xml:space="preserve"> Vertebrata</v>
      </c>
      <c r="N2386" t="str">
        <f>VLOOKUP($B2386,SOCS_box_taxonomy!$B$2:$Z$948,11,0)</f>
        <v xml:space="preserve"> Euteleostomi</v>
      </c>
      <c r="O2386" t="str">
        <f>VLOOKUP($B2386,SOCS_box_taxonomy!$B$2:$Z$948,12,0)</f>
        <v>Mammalia</v>
      </c>
      <c r="P2386" t="str">
        <f>VLOOKUP($B2386,SOCS_box_taxonomy!$B$2:$Z$948,13,0)</f>
        <v xml:space="preserve"> Eutheria</v>
      </c>
      <c r="Q2386" t="str">
        <f>VLOOKUP($B2386,SOCS_box_taxonomy!$B$2:$Z$948,14,0)</f>
        <v xml:space="preserve"> Euarchontoglires</v>
      </c>
      <c r="R2386" t="str">
        <f>VLOOKUP($B2386,SOCS_box_taxonomy!$B$2:$Z$948,15,0)</f>
        <v xml:space="preserve"> Glires</v>
      </c>
      <c r="S2386" t="str">
        <f>VLOOKUP($B2386,SOCS_box_taxonomy!$B$2:$Z$948,16,0)</f>
        <v xml:space="preserve"> Rodentia</v>
      </c>
      <c r="T2386" t="str">
        <f>VLOOKUP($B2386,SOCS_box_taxonomy!$B$2:$Z$948,17,0)</f>
        <v xml:space="preserve"> Sciurognathi</v>
      </c>
      <c r="U2386" t="str">
        <f>VLOOKUP($B2386,SOCS_box_taxonomy!$B$2:$Z$948,18,0)</f>
        <v>Muroidea</v>
      </c>
      <c r="V2386" t="str">
        <f>VLOOKUP($B2386,SOCS_box_taxonomy!$B$2:$Z$948,19,0)</f>
        <v xml:space="preserve"> Muridae</v>
      </c>
      <c r="W2386" t="str">
        <f>VLOOKUP($B2386,SOCS_box_taxonomy!$B$2:$Z$948,20,0)</f>
        <v xml:space="preserve"> Murinae</v>
      </c>
      <c r="X2386" t="str">
        <f>VLOOKUP($B2386,SOCS_box_taxonomy!$B$2:$Z$948,21,0)</f>
        <v xml:space="preserve"> Mus</v>
      </c>
      <c r="Y2386" t="str">
        <f>VLOOKUP($B2386,SOCS_box_taxonomy!$B$2:$Z$948,22,0)</f>
        <v xml:space="preserve"> Mus.</v>
      </c>
    </row>
    <row r="2387" spans="1:26">
      <c r="A2387" t="s">
        <v>1002</v>
      </c>
      <c r="B2387" t="s">
        <v>2050</v>
      </c>
      <c r="C2387">
        <v>421</v>
      </c>
      <c r="D2387" t="s">
        <v>1266</v>
      </c>
      <c r="E2387">
        <v>301</v>
      </c>
      <c r="F2387">
        <v>339</v>
      </c>
      <c r="G2387">
        <v>121734</v>
      </c>
      <c r="H2387" t="s">
        <v>1267</v>
      </c>
      <c r="I2387" t="str">
        <f>VLOOKUP($B2387,SOCS_box_taxonomy!$B$2:$Z$948,6,0)</f>
        <v>Eukaryota</v>
      </c>
      <c r="J2387" t="str">
        <f>VLOOKUP($B2387,SOCS_box_taxonomy!$B$2:$Z$948,7,0)</f>
        <v xml:space="preserve"> Metazoa</v>
      </c>
      <c r="K2387" t="str">
        <f>VLOOKUP($B2387,SOCS_box_taxonomy!$B$2:$Z$948,8,0)</f>
        <v xml:space="preserve"> Chordata</v>
      </c>
      <c r="L2387" t="str">
        <f>VLOOKUP($B2387,SOCS_box_taxonomy!$B$2:$Z$948,9,0)</f>
        <v xml:space="preserve"> Craniata</v>
      </c>
      <c r="M2387" t="str">
        <f>VLOOKUP($B2387,SOCS_box_taxonomy!$B$2:$Z$948,10,0)</f>
        <v xml:space="preserve"> Vertebrata</v>
      </c>
      <c r="N2387" t="str">
        <f>VLOOKUP($B2387,SOCS_box_taxonomy!$B$2:$Z$948,11,0)</f>
        <v xml:space="preserve"> Euteleostomi</v>
      </c>
      <c r="O2387" t="str">
        <f>VLOOKUP($B2387,SOCS_box_taxonomy!$B$2:$Z$948,12,0)</f>
        <v>Mammalia</v>
      </c>
      <c r="P2387" t="str">
        <f>VLOOKUP($B2387,SOCS_box_taxonomy!$B$2:$Z$948,13,0)</f>
        <v xml:space="preserve"> Eutheria</v>
      </c>
      <c r="Q2387" t="str">
        <f>VLOOKUP($B2387,SOCS_box_taxonomy!$B$2:$Z$948,14,0)</f>
        <v xml:space="preserve"> Euarchontoglires</v>
      </c>
      <c r="R2387" t="str">
        <f>VLOOKUP($B2387,SOCS_box_taxonomy!$B$2:$Z$948,15,0)</f>
        <v xml:space="preserve"> Glires</v>
      </c>
      <c r="S2387" t="str">
        <f>VLOOKUP($B2387,SOCS_box_taxonomy!$B$2:$Z$948,16,0)</f>
        <v xml:space="preserve"> Rodentia</v>
      </c>
      <c r="T2387" t="str">
        <f>VLOOKUP($B2387,SOCS_box_taxonomy!$B$2:$Z$948,17,0)</f>
        <v xml:space="preserve"> Sciurognathi</v>
      </c>
      <c r="U2387" t="str">
        <f>VLOOKUP($B2387,SOCS_box_taxonomy!$B$2:$Z$948,18,0)</f>
        <v>Muroidea</v>
      </c>
      <c r="V2387" t="str">
        <f>VLOOKUP($B2387,SOCS_box_taxonomy!$B$2:$Z$948,19,0)</f>
        <v xml:space="preserve"> Muridae</v>
      </c>
      <c r="W2387" t="str">
        <f>VLOOKUP($B2387,SOCS_box_taxonomy!$B$2:$Z$948,20,0)</f>
        <v xml:space="preserve"> Murinae</v>
      </c>
      <c r="X2387" t="str">
        <f>VLOOKUP($B2387,SOCS_box_taxonomy!$B$2:$Z$948,21,0)</f>
        <v xml:space="preserve"> Mus</v>
      </c>
      <c r="Y2387" t="str">
        <f>VLOOKUP($B2387,SOCS_box_taxonomy!$B$2:$Z$948,22,0)</f>
        <v xml:space="preserve"> Mus.</v>
      </c>
    </row>
    <row r="2388" spans="1:26">
      <c r="A2388" t="s">
        <v>1002</v>
      </c>
      <c r="B2388" t="s">
        <v>2050</v>
      </c>
      <c r="C2388">
        <v>421</v>
      </c>
      <c r="D2388" t="s">
        <v>1266</v>
      </c>
      <c r="E2388">
        <v>352</v>
      </c>
      <c r="F2388">
        <v>379</v>
      </c>
      <c r="G2388">
        <v>121734</v>
      </c>
      <c r="H2388" t="s">
        <v>1267</v>
      </c>
      <c r="I2388" t="str">
        <f>VLOOKUP($B2388,SOCS_box_taxonomy!$B$2:$Z$948,6,0)</f>
        <v>Eukaryota</v>
      </c>
      <c r="J2388" t="str">
        <f>VLOOKUP($B2388,SOCS_box_taxonomy!$B$2:$Z$948,7,0)</f>
        <v xml:space="preserve"> Metazoa</v>
      </c>
      <c r="K2388" t="str">
        <f>VLOOKUP($B2388,SOCS_box_taxonomy!$B$2:$Z$948,8,0)</f>
        <v xml:space="preserve"> Chordata</v>
      </c>
      <c r="L2388" t="str">
        <f>VLOOKUP($B2388,SOCS_box_taxonomy!$B$2:$Z$948,9,0)</f>
        <v xml:space="preserve"> Craniata</v>
      </c>
      <c r="M2388" t="str">
        <f>VLOOKUP($B2388,SOCS_box_taxonomy!$B$2:$Z$948,10,0)</f>
        <v xml:space="preserve"> Vertebrata</v>
      </c>
      <c r="N2388" t="str">
        <f>VLOOKUP($B2388,SOCS_box_taxonomy!$B$2:$Z$948,11,0)</f>
        <v xml:space="preserve"> Euteleostomi</v>
      </c>
      <c r="O2388" t="str">
        <f>VLOOKUP($B2388,SOCS_box_taxonomy!$B$2:$Z$948,12,0)</f>
        <v>Mammalia</v>
      </c>
      <c r="P2388" t="str">
        <f>VLOOKUP($B2388,SOCS_box_taxonomy!$B$2:$Z$948,13,0)</f>
        <v xml:space="preserve"> Eutheria</v>
      </c>
      <c r="Q2388" t="str">
        <f>VLOOKUP($B2388,SOCS_box_taxonomy!$B$2:$Z$948,14,0)</f>
        <v xml:space="preserve"> Euarchontoglires</v>
      </c>
      <c r="R2388" t="str">
        <f>VLOOKUP($B2388,SOCS_box_taxonomy!$B$2:$Z$948,15,0)</f>
        <v xml:space="preserve"> Glires</v>
      </c>
      <c r="S2388" t="str">
        <f>VLOOKUP($B2388,SOCS_box_taxonomy!$B$2:$Z$948,16,0)</f>
        <v xml:space="preserve"> Rodentia</v>
      </c>
      <c r="T2388" t="str">
        <f>VLOOKUP($B2388,SOCS_box_taxonomy!$B$2:$Z$948,17,0)</f>
        <v xml:space="preserve"> Sciurognathi</v>
      </c>
      <c r="U2388" t="str">
        <f>VLOOKUP($B2388,SOCS_box_taxonomy!$B$2:$Z$948,18,0)</f>
        <v>Muroidea</v>
      </c>
      <c r="V2388" t="str">
        <f>VLOOKUP($B2388,SOCS_box_taxonomy!$B$2:$Z$948,19,0)</f>
        <v xml:space="preserve"> Muridae</v>
      </c>
      <c r="W2388" t="str">
        <f>VLOOKUP($B2388,SOCS_box_taxonomy!$B$2:$Z$948,20,0)</f>
        <v xml:space="preserve"> Murinae</v>
      </c>
      <c r="X2388" t="str">
        <f>VLOOKUP($B2388,SOCS_box_taxonomy!$B$2:$Z$948,21,0)</f>
        <v xml:space="preserve"> Mus</v>
      </c>
      <c r="Y2388" t="str">
        <f>VLOOKUP($B2388,SOCS_box_taxonomy!$B$2:$Z$948,22,0)</f>
        <v xml:space="preserve"> Mus.</v>
      </c>
    </row>
    <row r="2389" spans="1:26">
      <c r="A2389" t="s">
        <v>1003</v>
      </c>
      <c r="B2389" t="s">
        <v>2051</v>
      </c>
      <c r="C2389">
        <v>322</v>
      </c>
      <c r="D2389" t="s">
        <v>1319</v>
      </c>
      <c r="E2389">
        <v>122</v>
      </c>
      <c r="F2389">
        <v>150</v>
      </c>
      <c r="G2389">
        <v>5717</v>
      </c>
      <c r="H2389" t="s">
        <v>1320</v>
      </c>
      <c r="I2389" t="str">
        <f>VLOOKUP($B2389,SOCS_box_taxonomy!$B$2:$Z$948,6,0)</f>
        <v>Eukaryota</v>
      </c>
      <c r="J2389" t="str">
        <f>VLOOKUP($B2389,SOCS_box_taxonomy!$B$2:$Z$948,7,0)</f>
        <v xml:space="preserve"> Metazoa</v>
      </c>
      <c r="K2389" t="str">
        <f>VLOOKUP($B2389,SOCS_box_taxonomy!$B$2:$Z$948,8,0)</f>
        <v xml:space="preserve"> Chordata</v>
      </c>
      <c r="L2389" t="str">
        <f>VLOOKUP($B2389,SOCS_box_taxonomy!$B$2:$Z$948,9,0)</f>
        <v xml:space="preserve"> Craniata</v>
      </c>
      <c r="M2389" t="str">
        <f>VLOOKUP($B2389,SOCS_box_taxonomy!$B$2:$Z$948,10,0)</f>
        <v xml:space="preserve"> Vertebrata</v>
      </c>
      <c r="N2389" t="str">
        <f>VLOOKUP($B2389,SOCS_box_taxonomy!$B$2:$Z$948,11,0)</f>
        <v xml:space="preserve"> Euteleostomi</v>
      </c>
      <c r="O2389" t="str">
        <f>VLOOKUP($B2389,SOCS_box_taxonomy!$B$2:$Z$948,12,0)</f>
        <v>Mammalia</v>
      </c>
      <c r="P2389" t="str">
        <f>VLOOKUP($B2389,SOCS_box_taxonomy!$B$2:$Z$948,13,0)</f>
        <v xml:space="preserve"> Eutheria</v>
      </c>
      <c r="Q2389" t="str">
        <f>VLOOKUP($B2389,SOCS_box_taxonomy!$B$2:$Z$948,14,0)</f>
        <v xml:space="preserve"> Euarchontoglires</v>
      </c>
      <c r="R2389" t="str">
        <f>VLOOKUP($B2389,SOCS_box_taxonomy!$B$2:$Z$948,15,0)</f>
        <v xml:space="preserve"> Glires</v>
      </c>
      <c r="S2389" t="str">
        <f>VLOOKUP($B2389,SOCS_box_taxonomy!$B$2:$Z$948,16,0)</f>
        <v xml:space="preserve"> Rodentia</v>
      </c>
      <c r="T2389" t="str">
        <f>VLOOKUP($B2389,SOCS_box_taxonomy!$B$2:$Z$948,17,0)</f>
        <v xml:space="preserve"> Sciurognathi</v>
      </c>
      <c r="U2389" t="str">
        <f>VLOOKUP($B2389,SOCS_box_taxonomy!$B$2:$Z$948,18,0)</f>
        <v>Muroidea</v>
      </c>
      <c r="V2389" t="str">
        <f>VLOOKUP($B2389,SOCS_box_taxonomy!$B$2:$Z$948,19,0)</f>
        <v xml:space="preserve"> Muridae</v>
      </c>
      <c r="W2389" t="str">
        <f>VLOOKUP($B2389,SOCS_box_taxonomy!$B$2:$Z$948,20,0)</f>
        <v xml:space="preserve"> Murinae</v>
      </c>
      <c r="X2389" t="str">
        <f>VLOOKUP($B2389,SOCS_box_taxonomy!$B$2:$Z$948,21,0)</f>
        <v xml:space="preserve"> Mus</v>
      </c>
      <c r="Y2389" t="str">
        <f>VLOOKUP($B2389,SOCS_box_taxonomy!$B$2:$Z$948,22,0)</f>
        <v xml:space="preserve"> Mus.</v>
      </c>
    </row>
    <row r="2390" spans="1:26">
      <c r="A2390" t="s">
        <v>1003</v>
      </c>
      <c r="B2390" t="s">
        <v>2051</v>
      </c>
      <c r="C2390">
        <v>322</v>
      </c>
      <c r="D2390" t="s">
        <v>1269</v>
      </c>
      <c r="E2390">
        <v>38</v>
      </c>
      <c r="F2390">
        <v>121</v>
      </c>
      <c r="G2390">
        <v>64467</v>
      </c>
      <c r="H2390" t="s">
        <v>1270</v>
      </c>
      <c r="I2390" t="str">
        <f>VLOOKUP($B2390,SOCS_box_taxonomy!$B$2:$Z$948,6,0)</f>
        <v>Eukaryota</v>
      </c>
      <c r="J2390" t="str">
        <f>VLOOKUP($B2390,SOCS_box_taxonomy!$B$2:$Z$948,7,0)</f>
        <v xml:space="preserve"> Metazoa</v>
      </c>
      <c r="K2390" t="str">
        <f>VLOOKUP($B2390,SOCS_box_taxonomy!$B$2:$Z$948,8,0)</f>
        <v xml:space="preserve"> Chordata</v>
      </c>
      <c r="L2390" t="str">
        <f>VLOOKUP($B2390,SOCS_box_taxonomy!$B$2:$Z$948,9,0)</f>
        <v xml:space="preserve"> Craniata</v>
      </c>
      <c r="M2390" t="str">
        <f>VLOOKUP($B2390,SOCS_box_taxonomy!$B$2:$Z$948,10,0)</f>
        <v xml:space="preserve"> Vertebrata</v>
      </c>
      <c r="N2390" t="str">
        <f>VLOOKUP($B2390,SOCS_box_taxonomy!$B$2:$Z$948,11,0)</f>
        <v xml:space="preserve"> Euteleostomi</v>
      </c>
      <c r="O2390" t="str">
        <f>VLOOKUP($B2390,SOCS_box_taxonomy!$B$2:$Z$948,12,0)</f>
        <v>Mammalia</v>
      </c>
      <c r="P2390" t="str">
        <f>VLOOKUP($B2390,SOCS_box_taxonomy!$B$2:$Z$948,13,0)</f>
        <v xml:space="preserve"> Eutheria</v>
      </c>
      <c r="Q2390" t="str">
        <f>VLOOKUP($B2390,SOCS_box_taxonomy!$B$2:$Z$948,14,0)</f>
        <v xml:space="preserve"> Euarchontoglires</v>
      </c>
      <c r="R2390" t="str">
        <f>VLOOKUP($B2390,SOCS_box_taxonomy!$B$2:$Z$948,15,0)</f>
        <v xml:space="preserve"> Glires</v>
      </c>
      <c r="S2390" t="str">
        <f>VLOOKUP($B2390,SOCS_box_taxonomy!$B$2:$Z$948,16,0)</f>
        <v xml:space="preserve"> Rodentia</v>
      </c>
      <c r="T2390" t="str">
        <f>VLOOKUP($B2390,SOCS_box_taxonomy!$B$2:$Z$948,17,0)</f>
        <v xml:space="preserve"> Sciurognathi</v>
      </c>
      <c r="U2390" t="str">
        <f>VLOOKUP($B2390,SOCS_box_taxonomy!$B$2:$Z$948,18,0)</f>
        <v>Muroidea</v>
      </c>
      <c r="V2390" t="str">
        <f>VLOOKUP($B2390,SOCS_box_taxonomy!$B$2:$Z$948,19,0)</f>
        <v xml:space="preserve"> Muridae</v>
      </c>
      <c r="W2390" t="str">
        <f>VLOOKUP($B2390,SOCS_box_taxonomy!$B$2:$Z$948,20,0)</f>
        <v xml:space="preserve"> Murinae</v>
      </c>
      <c r="X2390" t="str">
        <f>VLOOKUP($B2390,SOCS_box_taxonomy!$B$2:$Z$948,21,0)</f>
        <v xml:space="preserve"> Mus</v>
      </c>
      <c r="Y2390" t="str">
        <f>VLOOKUP($B2390,SOCS_box_taxonomy!$B$2:$Z$948,22,0)</f>
        <v xml:space="preserve"> Mus.</v>
      </c>
    </row>
    <row r="2391" spans="1:26">
      <c r="A2391" t="s">
        <v>1003</v>
      </c>
      <c r="B2391" t="s">
        <v>2051</v>
      </c>
      <c r="C2391">
        <v>322</v>
      </c>
      <c r="D2391" t="s">
        <v>21</v>
      </c>
      <c r="E2391">
        <v>266</v>
      </c>
      <c r="F2391">
        <v>308</v>
      </c>
      <c r="G2391">
        <v>1016</v>
      </c>
      <c r="H2391" t="s">
        <v>1265</v>
      </c>
      <c r="I2391" t="str">
        <f>VLOOKUP($B2391,SOCS_box_taxonomy!$B$2:$Z$948,6,0)</f>
        <v>Eukaryota</v>
      </c>
      <c r="J2391" t="str">
        <f>VLOOKUP($B2391,SOCS_box_taxonomy!$B$2:$Z$948,7,0)</f>
        <v xml:space="preserve"> Metazoa</v>
      </c>
      <c r="K2391" t="str">
        <f>VLOOKUP($B2391,SOCS_box_taxonomy!$B$2:$Z$948,8,0)</f>
        <v xml:space="preserve"> Chordata</v>
      </c>
      <c r="L2391" t="str">
        <f>VLOOKUP($B2391,SOCS_box_taxonomy!$B$2:$Z$948,9,0)</f>
        <v xml:space="preserve"> Craniata</v>
      </c>
      <c r="M2391" t="str">
        <f>VLOOKUP($B2391,SOCS_box_taxonomy!$B$2:$Z$948,10,0)</f>
        <v xml:space="preserve"> Vertebrata</v>
      </c>
      <c r="N2391" t="str">
        <f>VLOOKUP($B2391,SOCS_box_taxonomy!$B$2:$Z$948,11,0)</f>
        <v xml:space="preserve"> Euteleostomi</v>
      </c>
      <c r="O2391" t="str">
        <f>VLOOKUP($B2391,SOCS_box_taxonomy!$B$2:$Z$948,12,0)</f>
        <v>Mammalia</v>
      </c>
      <c r="P2391" t="str">
        <f>VLOOKUP($B2391,SOCS_box_taxonomy!$B$2:$Z$948,13,0)</f>
        <v xml:space="preserve"> Eutheria</v>
      </c>
      <c r="Q2391" t="str">
        <f>VLOOKUP($B2391,SOCS_box_taxonomy!$B$2:$Z$948,14,0)</f>
        <v xml:space="preserve"> Euarchontoglires</v>
      </c>
      <c r="R2391" t="str">
        <f>VLOOKUP($B2391,SOCS_box_taxonomy!$B$2:$Z$948,15,0)</f>
        <v xml:space="preserve"> Glires</v>
      </c>
      <c r="S2391" t="str">
        <f>VLOOKUP($B2391,SOCS_box_taxonomy!$B$2:$Z$948,16,0)</f>
        <v xml:space="preserve"> Rodentia</v>
      </c>
      <c r="T2391" t="str">
        <f>VLOOKUP($B2391,SOCS_box_taxonomy!$B$2:$Z$948,17,0)</f>
        <v xml:space="preserve"> Sciurognathi</v>
      </c>
      <c r="U2391" t="str">
        <f>VLOOKUP($B2391,SOCS_box_taxonomy!$B$2:$Z$948,18,0)</f>
        <v>Muroidea</v>
      </c>
      <c r="V2391" t="str">
        <f>VLOOKUP($B2391,SOCS_box_taxonomy!$B$2:$Z$948,19,0)</f>
        <v xml:space="preserve"> Muridae</v>
      </c>
      <c r="W2391" t="str">
        <f>VLOOKUP($B2391,SOCS_box_taxonomy!$B$2:$Z$948,20,0)</f>
        <v xml:space="preserve"> Murinae</v>
      </c>
      <c r="X2391" t="str">
        <f>VLOOKUP($B2391,SOCS_box_taxonomy!$B$2:$Z$948,21,0)</f>
        <v xml:space="preserve"> Mus</v>
      </c>
      <c r="Y2391" t="str">
        <f>VLOOKUP($B2391,SOCS_box_taxonomy!$B$2:$Z$948,22,0)</f>
        <v xml:space="preserve"> Mus.</v>
      </c>
      <c r="Z2391">
        <f>$F2391-$E2391+1</f>
        <v>43</v>
      </c>
    </row>
    <row r="2392" spans="1:26">
      <c r="A2392" t="s">
        <v>1004</v>
      </c>
      <c r="B2392" t="s">
        <v>2052</v>
      </c>
      <c r="C2392">
        <v>139</v>
      </c>
      <c r="D2392" t="s">
        <v>21</v>
      </c>
      <c r="E2392">
        <v>97</v>
      </c>
      <c r="F2392">
        <v>138</v>
      </c>
      <c r="G2392">
        <v>1016</v>
      </c>
      <c r="H2392" t="s">
        <v>1265</v>
      </c>
      <c r="I2392" t="str">
        <f>VLOOKUP($B2392,SOCS_box_taxonomy!$B$2:$Z$948,6,0)</f>
        <v>Eukaryota</v>
      </c>
      <c r="J2392" t="str">
        <f>VLOOKUP($B2392,SOCS_box_taxonomy!$B$2:$Z$948,7,0)</f>
        <v xml:space="preserve"> Metazoa</v>
      </c>
      <c r="K2392" t="str">
        <f>VLOOKUP($B2392,SOCS_box_taxonomy!$B$2:$Z$948,8,0)</f>
        <v xml:space="preserve"> Chordata</v>
      </c>
      <c r="L2392" t="str">
        <f>VLOOKUP($B2392,SOCS_box_taxonomy!$B$2:$Z$948,9,0)</f>
        <v xml:space="preserve"> Craniata</v>
      </c>
      <c r="M2392" t="str">
        <f>VLOOKUP($B2392,SOCS_box_taxonomy!$B$2:$Z$948,10,0)</f>
        <v xml:space="preserve"> Vertebrata</v>
      </c>
      <c r="N2392" t="str">
        <f>VLOOKUP($B2392,SOCS_box_taxonomy!$B$2:$Z$948,11,0)</f>
        <v xml:space="preserve"> Euteleostomi</v>
      </c>
      <c r="O2392" t="str">
        <f>VLOOKUP($B2392,SOCS_box_taxonomy!$B$2:$Z$948,12,0)</f>
        <v>Mammalia</v>
      </c>
      <c r="P2392" t="str">
        <f>VLOOKUP($B2392,SOCS_box_taxonomy!$B$2:$Z$948,13,0)</f>
        <v xml:space="preserve"> Eutheria</v>
      </c>
      <c r="Q2392" t="str">
        <f>VLOOKUP($B2392,SOCS_box_taxonomy!$B$2:$Z$948,14,0)</f>
        <v xml:space="preserve"> Euarchontoglires</v>
      </c>
      <c r="R2392" t="str">
        <f>VLOOKUP($B2392,SOCS_box_taxonomy!$B$2:$Z$948,15,0)</f>
        <v xml:space="preserve"> Glires</v>
      </c>
      <c r="S2392" t="str">
        <f>VLOOKUP($B2392,SOCS_box_taxonomy!$B$2:$Z$948,16,0)</f>
        <v xml:space="preserve"> Rodentia</v>
      </c>
      <c r="T2392" t="str">
        <f>VLOOKUP($B2392,SOCS_box_taxonomy!$B$2:$Z$948,17,0)</f>
        <v xml:space="preserve"> Sciurognathi</v>
      </c>
      <c r="U2392" t="str">
        <f>VLOOKUP($B2392,SOCS_box_taxonomy!$B$2:$Z$948,18,0)</f>
        <v>Muroidea</v>
      </c>
      <c r="V2392" t="str">
        <f>VLOOKUP($B2392,SOCS_box_taxonomy!$B$2:$Z$948,19,0)</f>
        <v xml:space="preserve"> Muridae</v>
      </c>
      <c r="W2392" t="str">
        <f>VLOOKUP($B2392,SOCS_box_taxonomy!$B$2:$Z$948,20,0)</f>
        <v xml:space="preserve"> Murinae</v>
      </c>
      <c r="X2392" t="str">
        <f>VLOOKUP($B2392,SOCS_box_taxonomy!$B$2:$Z$948,21,0)</f>
        <v xml:space="preserve"> Mus</v>
      </c>
      <c r="Y2392" t="str">
        <f>VLOOKUP($B2392,SOCS_box_taxonomy!$B$2:$Z$948,22,0)</f>
        <v xml:space="preserve"> Mus.</v>
      </c>
      <c r="Z2392">
        <f>$F2392-$E2392+1</f>
        <v>42</v>
      </c>
    </row>
    <row r="2393" spans="1:26">
      <c r="A2393" t="s">
        <v>1004</v>
      </c>
      <c r="B2393" t="s">
        <v>2052</v>
      </c>
      <c r="C2393">
        <v>139</v>
      </c>
      <c r="D2393" t="s">
        <v>1386</v>
      </c>
      <c r="E2393">
        <v>1</v>
      </c>
      <c r="F2393">
        <v>93</v>
      </c>
      <c r="G2393">
        <v>9</v>
      </c>
      <c r="I2393" t="str">
        <f>VLOOKUP($B2393,SOCS_box_taxonomy!$B$2:$Z$948,6,0)</f>
        <v>Eukaryota</v>
      </c>
      <c r="J2393" t="str">
        <f>VLOOKUP($B2393,SOCS_box_taxonomy!$B$2:$Z$948,7,0)</f>
        <v xml:space="preserve"> Metazoa</v>
      </c>
      <c r="K2393" t="str">
        <f>VLOOKUP($B2393,SOCS_box_taxonomy!$B$2:$Z$948,8,0)</f>
        <v xml:space="preserve"> Chordata</v>
      </c>
      <c r="L2393" t="str">
        <f>VLOOKUP($B2393,SOCS_box_taxonomy!$B$2:$Z$948,9,0)</f>
        <v xml:space="preserve"> Craniata</v>
      </c>
      <c r="M2393" t="str">
        <f>VLOOKUP($B2393,SOCS_box_taxonomy!$B$2:$Z$948,10,0)</f>
        <v xml:space="preserve"> Vertebrata</v>
      </c>
      <c r="N2393" t="str">
        <f>VLOOKUP($B2393,SOCS_box_taxonomy!$B$2:$Z$948,11,0)</f>
        <v xml:space="preserve"> Euteleostomi</v>
      </c>
      <c r="O2393" t="str">
        <f>VLOOKUP($B2393,SOCS_box_taxonomy!$B$2:$Z$948,12,0)</f>
        <v>Mammalia</v>
      </c>
      <c r="P2393" t="str">
        <f>VLOOKUP($B2393,SOCS_box_taxonomy!$B$2:$Z$948,13,0)</f>
        <v xml:space="preserve"> Eutheria</v>
      </c>
      <c r="Q2393" t="str">
        <f>VLOOKUP($B2393,SOCS_box_taxonomy!$B$2:$Z$948,14,0)</f>
        <v xml:space="preserve"> Euarchontoglires</v>
      </c>
      <c r="R2393" t="str">
        <f>VLOOKUP($B2393,SOCS_box_taxonomy!$B$2:$Z$948,15,0)</f>
        <v xml:space="preserve"> Glires</v>
      </c>
      <c r="S2393" t="str">
        <f>VLOOKUP($B2393,SOCS_box_taxonomy!$B$2:$Z$948,16,0)</f>
        <v xml:space="preserve"> Rodentia</v>
      </c>
      <c r="T2393" t="str">
        <f>VLOOKUP($B2393,SOCS_box_taxonomy!$B$2:$Z$948,17,0)</f>
        <v xml:space="preserve"> Sciurognathi</v>
      </c>
      <c r="U2393" t="str">
        <f>VLOOKUP($B2393,SOCS_box_taxonomy!$B$2:$Z$948,18,0)</f>
        <v>Muroidea</v>
      </c>
      <c r="V2393" t="str">
        <f>VLOOKUP($B2393,SOCS_box_taxonomy!$B$2:$Z$948,19,0)</f>
        <v xml:space="preserve"> Muridae</v>
      </c>
      <c r="W2393" t="str">
        <f>VLOOKUP($B2393,SOCS_box_taxonomy!$B$2:$Z$948,20,0)</f>
        <v xml:space="preserve"> Murinae</v>
      </c>
      <c r="X2393" t="str">
        <f>VLOOKUP($B2393,SOCS_box_taxonomy!$B$2:$Z$948,21,0)</f>
        <v xml:space="preserve"> Mus</v>
      </c>
      <c r="Y2393" t="str">
        <f>VLOOKUP($B2393,SOCS_box_taxonomy!$B$2:$Z$948,22,0)</f>
        <v xml:space="preserve"> Mus.</v>
      </c>
    </row>
    <row r="2394" spans="1:26">
      <c r="A2394" t="s">
        <v>1005</v>
      </c>
      <c r="B2394" t="s">
        <v>2053</v>
      </c>
      <c r="C2394">
        <v>336</v>
      </c>
      <c r="D2394" t="s">
        <v>1269</v>
      </c>
      <c r="E2394">
        <v>21</v>
      </c>
      <c r="F2394">
        <v>109</v>
      </c>
      <c r="G2394">
        <v>64467</v>
      </c>
      <c r="H2394" t="s">
        <v>1270</v>
      </c>
      <c r="I2394" t="str">
        <f>VLOOKUP($B2394,SOCS_box_taxonomy!$B$2:$Z$948,6,0)</f>
        <v>Eukaryota</v>
      </c>
      <c r="J2394" t="str">
        <f>VLOOKUP($B2394,SOCS_box_taxonomy!$B$2:$Z$948,7,0)</f>
        <v xml:space="preserve"> Metazoa</v>
      </c>
      <c r="K2394" t="str">
        <f>VLOOKUP($B2394,SOCS_box_taxonomy!$B$2:$Z$948,8,0)</f>
        <v xml:space="preserve"> Chordata</v>
      </c>
      <c r="L2394" t="str">
        <f>VLOOKUP($B2394,SOCS_box_taxonomy!$B$2:$Z$948,9,0)</f>
        <v xml:space="preserve"> Craniata</v>
      </c>
      <c r="M2394" t="str">
        <f>VLOOKUP($B2394,SOCS_box_taxonomy!$B$2:$Z$948,10,0)</f>
        <v xml:space="preserve"> Vertebrata</v>
      </c>
      <c r="N2394" t="str">
        <f>VLOOKUP($B2394,SOCS_box_taxonomy!$B$2:$Z$948,11,0)</f>
        <v xml:space="preserve"> Euteleostomi</v>
      </c>
      <c r="O2394" t="str">
        <f>VLOOKUP($B2394,SOCS_box_taxonomy!$B$2:$Z$948,12,0)</f>
        <v>Mammalia</v>
      </c>
      <c r="P2394" t="str">
        <f>VLOOKUP($B2394,SOCS_box_taxonomy!$B$2:$Z$948,13,0)</f>
        <v xml:space="preserve"> Eutheria</v>
      </c>
      <c r="Q2394" t="str">
        <f>VLOOKUP($B2394,SOCS_box_taxonomy!$B$2:$Z$948,14,0)</f>
        <v xml:space="preserve"> Euarchontoglires</v>
      </c>
      <c r="R2394" t="str">
        <f>VLOOKUP($B2394,SOCS_box_taxonomy!$B$2:$Z$948,15,0)</f>
        <v xml:space="preserve"> Glires</v>
      </c>
      <c r="S2394" t="str">
        <f>VLOOKUP($B2394,SOCS_box_taxonomy!$B$2:$Z$948,16,0)</f>
        <v xml:space="preserve"> Rodentia</v>
      </c>
      <c r="T2394" t="str">
        <f>VLOOKUP($B2394,SOCS_box_taxonomy!$B$2:$Z$948,17,0)</f>
        <v xml:space="preserve"> Sciurognathi</v>
      </c>
      <c r="U2394" t="str">
        <f>VLOOKUP($B2394,SOCS_box_taxonomy!$B$2:$Z$948,18,0)</f>
        <v>Muroidea</v>
      </c>
      <c r="V2394" t="str">
        <f>VLOOKUP($B2394,SOCS_box_taxonomy!$B$2:$Z$948,19,0)</f>
        <v xml:space="preserve"> Muridae</v>
      </c>
      <c r="W2394" t="str">
        <f>VLOOKUP($B2394,SOCS_box_taxonomy!$B$2:$Z$948,20,0)</f>
        <v xml:space="preserve"> Murinae</v>
      </c>
      <c r="X2394" t="str">
        <f>VLOOKUP($B2394,SOCS_box_taxonomy!$B$2:$Z$948,21,0)</f>
        <v xml:space="preserve"> Mus</v>
      </c>
      <c r="Y2394" t="str">
        <f>VLOOKUP($B2394,SOCS_box_taxonomy!$B$2:$Z$948,22,0)</f>
        <v xml:space="preserve"> Mus.</v>
      </c>
    </row>
    <row r="2395" spans="1:26">
      <c r="A2395" t="s">
        <v>1005</v>
      </c>
      <c r="B2395" t="s">
        <v>2053</v>
      </c>
      <c r="C2395">
        <v>336</v>
      </c>
      <c r="D2395" t="s">
        <v>1269</v>
      </c>
      <c r="E2395">
        <v>151</v>
      </c>
      <c r="F2395">
        <v>268</v>
      </c>
      <c r="G2395">
        <v>64467</v>
      </c>
      <c r="H2395" t="s">
        <v>1270</v>
      </c>
      <c r="I2395" t="str">
        <f>VLOOKUP($B2395,SOCS_box_taxonomy!$B$2:$Z$948,6,0)</f>
        <v>Eukaryota</v>
      </c>
      <c r="J2395" t="str">
        <f>VLOOKUP($B2395,SOCS_box_taxonomy!$B$2:$Z$948,7,0)</f>
        <v xml:space="preserve"> Metazoa</v>
      </c>
      <c r="K2395" t="str">
        <f>VLOOKUP($B2395,SOCS_box_taxonomy!$B$2:$Z$948,8,0)</f>
        <v xml:space="preserve"> Chordata</v>
      </c>
      <c r="L2395" t="str">
        <f>VLOOKUP($B2395,SOCS_box_taxonomy!$B$2:$Z$948,9,0)</f>
        <v xml:space="preserve"> Craniata</v>
      </c>
      <c r="M2395" t="str">
        <f>VLOOKUP($B2395,SOCS_box_taxonomy!$B$2:$Z$948,10,0)</f>
        <v xml:space="preserve"> Vertebrata</v>
      </c>
      <c r="N2395" t="str">
        <f>VLOOKUP($B2395,SOCS_box_taxonomy!$B$2:$Z$948,11,0)</f>
        <v xml:space="preserve"> Euteleostomi</v>
      </c>
      <c r="O2395" t="str">
        <f>VLOOKUP($B2395,SOCS_box_taxonomy!$B$2:$Z$948,12,0)</f>
        <v>Mammalia</v>
      </c>
      <c r="P2395" t="str">
        <f>VLOOKUP($B2395,SOCS_box_taxonomy!$B$2:$Z$948,13,0)</f>
        <v xml:space="preserve"> Eutheria</v>
      </c>
      <c r="Q2395" t="str">
        <f>VLOOKUP($B2395,SOCS_box_taxonomy!$B$2:$Z$948,14,0)</f>
        <v xml:space="preserve"> Euarchontoglires</v>
      </c>
      <c r="R2395" t="str">
        <f>VLOOKUP($B2395,SOCS_box_taxonomy!$B$2:$Z$948,15,0)</f>
        <v xml:space="preserve"> Glires</v>
      </c>
      <c r="S2395" t="str">
        <f>VLOOKUP($B2395,SOCS_box_taxonomy!$B$2:$Z$948,16,0)</f>
        <v xml:space="preserve"> Rodentia</v>
      </c>
      <c r="T2395" t="str">
        <f>VLOOKUP($B2395,SOCS_box_taxonomy!$B$2:$Z$948,17,0)</f>
        <v xml:space="preserve"> Sciurognathi</v>
      </c>
      <c r="U2395" t="str">
        <f>VLOOKUP($B2395,SOCS_box_taxonomy!$B$2:$Z$948,18,0)</f>
        <v>Muroidea</v>
      </c>
      <c r="V2395" t="str">
        <f>VLOOKUP($B2395,SOCS_box_taxonomy!$B$2:$Z$948,19,0)</f>
        <v xml:space="preserve"> Muridae</v>
      </c>
      <c r="W2395" t="str">
        <f>VLOOKUP($B2395,SOCS_box_taxonomy!$B$2:$Z$948,20,0)</f>
        <v xml:space="preserve"> Murinae</v>
      </c>
      <c r="X2395" t="str">
        <f>VLOOKUP($B2395,SOCS_box_taxonomy!$B$2:$Z$948,21,0)</f>
        <v xml:space="preserve"> Mus</v>
      </c>
      <c r="Y2395" t="str">
        <f>VLOOKUP($B2395,SOCS_box_taxonomy!$B$2:$Z$948,22,0)</f>
        <v xml:space="preserve"> Mus.</v>
      </c>
    </row>
    <row r="2396" spans="1:26">
      <c r="A2396" t="s">
        <v>1005</v>
      </c>
      <c r="B2396" t="s">
        <v>2053</v>
      </c>
      <c r="C2396">
        <v>336</v>
      </c>
      <c r="D2396" t="s">
        <v>1269</v>
      </c>
      <c r="E2396">
        <v>42</v>
      </c>
      <c r="F2396">
        <v>142</v>
      </c>
      <c r="G2396">
        <v>64467</v>
      </c>
      <c r="H2396" t="s">
        <v>1270</v>
      </c>
      <c r="I2396" t="str">
        <f>VLOOKUP($B2396,SOCS_box_taxonomy!$B$2:$Z$948,6,0)</f>
        <v>Eukaryota</v>
      </c>
      <c r="J2396" t="str">
        <f>VLOOKUP($B2396,SOCS_box_taxonomy!$B$2:$Z$948,7,0)</f>
        <v xml:space="preserve"> Metazoa</v>
      </c>
      <c r="K2396" t="str">
        <f>VLOOKUP($B2396,SOCS_box_taxonomy!$B$2:$Z$948,8,0)</f>
        <v xml:space="preserve"> Chordata</v>
      </c>
      <c r="L2396" t="str">
        <f>VLOOKUP($B2396,SOCS_box_taxonomy!$B$2:$Z$948,9,0)</f>
        <v xml:space="preserve"> Craniata</v>
      </c>
      <c r="M2396" t="str">
        <f>VLOOKUP($B2396,SOCS_box_taxonomy!$B$2:$Z$948,10,0)</f>
        <v xml:space="preserve"> Vertebrata</v>
      </c>
      <c r="N2396" t="str">
        <f>VLOOKUP($B2396,SOCS_box_taxonomy!$B$2:$Z$948,11,0)</f>
        <v xml:space="preserve"> Euteleostomi</v>
      </c>
      <c r="O2396" t="str">
        <f>VLOOKUP($B2396,SOCS_box_taxonomy!$B$2:$Z$948,12,0)</f>
        <v>Mammalia</v>
      </c>
      <c r="P2396" t="str">
        <f>VLOOKUP($B2396,SOCS_box_taxonomy!$B$2:$Z$948,13,0)</f>
        <v xml:space="preserve"> Eutheria</v>
      </c>
      <c r="Q2396" t="str">
        <f>VLOOKUP($B2396,SOCS_box_taxonomy!$B$2:$Z$948,14,0)</f>
        <v xml:space="preserve"> Euarchontoglires</v>
      </c>
      <c r="R2396" t="str">
        <f>VLOOKUP($B2396,SOCS_box_taxonomy!$B$2:$Z$948,15,0)</f>
        <v xml:space="preserve"> Glires</v>
      </c>
      <c r="S2396" t="str">
        <f>VLOOKUP($B2396,SOCS_box_taxonomy!$B$2:$Z$948,16,0)</f>
        <v xml:space="preserve"> Rodentia</v>
      </c>
      <c r="T2396" t="str">
        <f>VLOOKUP($B2396,SOCS_box_taxonomy!$B$2:$Z$948,17,0)</f>
        <v xml:space="preserve"> Sciurognathi</v>
      </c>
      <c r="U2396" t="str">
        <f>VLOOKUP($B2396,SOCS_box_taxonomy!$B$2:$Z$948,18,0)</f>
        <v>Muroidea</v>
      </c>
      <c r="V2396" t="str">
        <f>VLOOKUP($B2396,SOCS_box_taxonomy!$B$2:$Z$948,19,0)</f>
        <v xml:space="preserve"> Muridae</v>
      </c>
      <c r="W2396" t="str">
        <f>VLOOKUP($B2396,SOCS_box_taxonomy!$B$2:$Z$948,20,0)</f>
        <v xml:space="preserve"> Murinae</v>
      </c>
      <c r="X2396" t="str">
        <f>VLOOKUP($B2396,SOCS_box_taxonomy!$B$2:$Z$948,21,0)</f>
        <v xml:space="preserve"> Mus</v>
      </c>
      <c r="Y2396" t="str">
        <f>VLOOKUP($B2396,SOCS_box_taxonomy!$B$2:$Z$948,22,0)</f>
        <v xml:space="preserve"> Mus.</v>
      </c>
    </row>
    <row r="2397" spans="1:26">
      <c r="A2397" t="s">
        <v>1005</v>
      </c>
      <c r="B2397" t="s">
        <v>2053</v>
      </c>
      <c r="C2397">
        <v>336</v>
      </c>
      <c r="D2397" t="s">
        <v>1269</v>
      </c>
      <c r="E2397">
        <v>83</v>
      </c>
      <c r="F2397">
        <v>175</v>
      </c>
      <c r="G2397">
        <v>64467</v>
      </c>
      <c r="H2397" t="s">
        <v>1270</v>
      </c>
      <c r="I2397" t="str">
        <f>VLOOKUP($B2397,SOCS_box_taxonomy!$B$2:$Z$948,6,0)</f>
        <v>Eukaryota</v>
      </c>
      <c r="J2397" t="str">
        <f>VLOOKUP($B2397,SOCS_box_taxonomy!$B$2:$Z$948,7,0)</f>
        <v xml:space="preserve"> Metazoa</v>
      </c>
      <c r="K2397" t="str">
        <f>VLOOKUP($B2397,SOCS_box_taxonomy!$B$2:$Z$948,8,0)</f>
        <v xml:space="preserve"> Chordata</v>
      </c>
      <c r="L2397" t="str">
        <f>VLOOKUP($B2397,SOCS_box_taxonomy!$B$2:$Z$948,9,0)</f>
        <v xml:space="preserve"> Craniata</v>
      </c>
      <c r="M2397" t="str">
        <f>VLOOKUP($B2397,SOCS_box_taxonomy!$B$2:$Z$948,10,0)</f>
        <v xml:space="preserve"> Vertebrata</v>
      </c>
      <c r="N2397" t="str">
        <f>VLOOKUP($B2397,SOCS_box_taxonomy!$B$2:$Z$948,11,0)</f>
        <v xml:space="preserve"> Euteleostomi</v>
      </c>
      <c r="O2397" t="str">
        <f>VLOOKUP($B2397,SOCS_box_taxonomy!$B$2:$Z$948,12,0)</f>
        <v>Mammalia</v>
      </c>
      <c r="P2397" t="str">
        <f>VLOOKUP($B2397,SOCS_box_taxonomy!$B$2:$Z$948,13,0)</f>
        <v xml:space="preserve"> Eutheria</v>
      </c>
      <c r="Q2397" t="str">
        <f>VLOOKUP($B2397,SOCS_box_taxonomy!$B$2:$Z$948,14,0)</f>
        <v xml:space="preserve"> Euarchontoglires</v>
      </c>
      <c r="R2397" t="str">
        <f>VLOOKUP($B2397,SOCS_box_taxonomy!$B$2:$Z$948,15,0)</f>
        <v xml:space="preserve"> Glires</v>
      </c>
      <c r="S2397" t="str">
        <f>VLOOKUP($B2397,SOCS_box_taxonomy!$B$2:$Z$948,16,0)</f>
        <v xml:space="preserve"> Rodentia</v>
      </c>
      <c r="T2397" t="str">
        <f>VLOOKUP($B2397,SOCS_box_taxonomy!$B$2:$Z$948,17,0)</f>
        <v xml:space="preserve"> Sciurognathi</v>
      </c>
      <c r="U2397" t="str">
        <f>VLOOKUP($B2397,SOCS_box_taxonomy!$B$2:$Z$948,18,0)</f>
        <v>Muroidea</v>
      </c>
      <c r="V2397" t="str">
        <f>VLOOKUP($B2397,SOCS_box_taxonomy!$B$2:$Z$948,19,0)</f>
        <v xml:space="preserve"> Muridae</v>
      </c>
      <c r="W2397" t="str">
        <f>VLOOKUP($B2397,SOCS_box_taxonomy!$B$2:$Z$948,20,0)</f>
        <v xml:space="preserve"> Murinae</v>
      </c>
      <c r="X2397" t="str">
        <f>VLOOKUP($B2397,SOCS_box_taxonomy!$B$2:$Z$948,21,0)</f>
        <v xml:space="preserve"> Mus</v>
      </c>
      <c r="Y2397" t="str">
        <f>VLOOKUP($B2397,SOCS_box_taxonomy!$B$2:$Z$948,22,0)</f>
        <v xml:space="preserve"> Mus.</v>
      </c>
    </row>
    <row r="2398" spans="1:26">
      <c r="A2398" t="s">
        <v>1005</v>
      </c>
      <c r="B2398" t="s">
        <v>2053</v>
      </c>
      <c r="C2398">
        <v>336</v>
      </c>
      <c r="D2398" t="s">
        <v>21</v>
      </c>
      <c r="E2398">
        <v>297</v>
      </c>
      <c r="F2398">
        <v>336</v>
      </c>
      <c r="G2398">
        <v>1016</v>
      </c>
      <c r="H2398" t="s">
        <v>1265</v>
      </c>
      <c r="I2398" t="str">
        <f>VLOOKUP($B2398,SOCS_box_taxonomy!$B$2:$Z$948,6,0)</f>
        <v>Eukaryota</v>
      </c>
      <c r="J2398" t="str">
        <f>VLOOKUP($B2398,SOCS_box_taxonomy!$B$2:$Z$948,7,0)</f>
        <v xml:space="preserve"> Metazoa</v>
      </c>
      <c r="K2398" t="str">
        <f>VLOOKUP($B2398,SOCS_box_taxonomy!$B$2:$Z$948,8,0)</f>
        <v xml:space="preserve"> Chordata</v>
      </c>
      <c r="L2398" t="str">
        <f>VLOOKUP($B2398,SOCS_box_taxonomy!$B$2:$Z$948,9,0)</f>
        <v xml:space="preserve"> Craniata</v>
      </c>
      <c r="M2398" t="str">
        <f>VLOOKUP($B2398,SOCS_box_taxonomy!$B$2:$Z$948,10,0)</f>
        <v xml:space="preserve"> Vertebrata</v>
      </c>
      <c r="N2398" t="str">
        <f>VLOOKUP($B2398,SOCS_box_taxonomy!$B$2:$Z$948,11,0)</f>
        <v xml:space="preserve"> Euteleostomi</v>
      </c>
      <c r="O2398" t="str">
        <f>VLOOKUP($B2398,SOCS_box_taxonomy!$B$2:$Z$948,12,0)</f>
        <v>Mammalia</v>
      </c>
      <c r="P2398" t="str">
        <f>VLOOKUP($B2398,SOCS_box_taxonomy!$B$2:$Z$948,13,0)</f>
        <v xml:space="preserve"> Eutheria</v>
      </c>
      <c r="Q2398" t="str">
        <f>VLOOKUP($B2398,SOCS_box_taxonomy!$B$2:$Z$948,14,0)</f>
        <v xml:space="preserve"> Euarchontoglires</v>
      </c>
      <c r="R2398" t="str">
        <f>VLOOKUP($B2398,SOCS_box_taxonomy!$B$2:$Z$948,15,0)</f>
        <v xml:space="preserve"> Glires</v>
      </c>
      <c r="S2398" t="str">
        <f>VLOOKUP($B2398,SOCS_box_taxonomy!$B$2:$Z$948,16,0)</f>
        <v xml:space="preserve"> Rodentia</v>
      </c>
      <c r="T2398" t="str">
        <f>VLOOKUP($B2398,SOCS_box_taxonomy!$B$2:$Z$948,17,0)</f>
        <v xml:space="preserve"> Sciurognathi</v>
      </c>
      <c r="U2398" t="str">
        <f>VLOOKUP($B2398,SOCS_box_taxonomy!$B$2:$Z$948,18,0)</f>
        <v>Muroidea</v>
      </c>
      <c r="V2398" t="str">
        <f>VLOOKUP($B2398,SOCS_box_taxonomy!$B$2:$Z$948,19,0)</f>
        <v xml:space="preserve"> Muridae</v>
      </c>
      <c r="W2398" t="str">
        <f>VLOOKUP($B2398,SOCS_box_taxonomy!$B$2:$Z$948,20,0)</f>
        <v xml:space="preserve"> Murinae</v>
      </c>
      <c r="X2398" t="str">
        <f>VLOOKUP($B2398,SOCS_box_taxonomy!$B$2:$Z$948,21,0)</f>
        <v xml:space="preserve"> Mus</v>
      </c>
      <c r="Y2398" t="str">
        <f>VLOOKUP($B2398,SOCS_box_taxonomy!$B$2:$Z$948,22,0)</f>
        <v xml:space="preserve"> Mus.</v>
      </c>
      <c r="Z2398">
        <f>$F2398-$E2398+1</f>
        <v>40</v>
      </c>
    </row>
    <row r="2399" spans="1:26">
      <c r="A2399" t="s">
        <v>1006</v>
      </c>
      <c r="B2399" t="s">
        <v>2054</v>
      </c>
      <c r="C2399">
        <v>421</v>
      </c>
      <c r="D2399" t="s">
        <v>21</v>
      </c>
      <c r="E2399">
        <v>384</v>
      </c>
      <c r="F2399">
        <v>420</v>
      </c>
      <c r="G2399">
        <v>1016</v>
      </c>
      <c r="H2399" t="s">
        <v>1265</v>
      </c>
      <c r="I2399" t="str">
        <f>VLOOKUP($B2399,SOCS_box_taxonomy!$B$2:$Z$948,6,0)</f>
        <v>Eukaryota</v>
      </c>
      <c r="J2399" t="str">
        <f>VLOOKUP($B2399,SOCS_box_taxonomy!$B$2:$Z$948,7,0)</f>
        <v xml:space="preserve"> Metazoa</v>
      </c>
      <c r="K2399" t="str">
        <f>VLOOKUP($B2399,SOCS_box_taxonomy!$B$2:$Z$948,8,0)</f>
        <v xml:space="preserve"> Chordata</v>
      </c>
      <c r="L2399" t="str">
        <f>VLOOKUP($B2399,SOCS_box_taxonomy!$B$2:$Z$948,9,0)</f>
        <v xml:space="preserve"> Craniata</v>
      </c>
      <c r="M2399" t="str">
        <f>VLOOKUP($B2399,SOCS_box_taxonomy!$B$2:$Z$948,10,0)</f>
        <v xml:space="preserve"> Vertebrata</v>
      </c>
      <c r="N2399" t="str">
        <f>VLOOKUP($B2399,SOCS_box_taxonomy!$B$2:$Z$948,11,0)</f>
        <v xml:space="preserve"> Euteleostomi</v>
      </c>
      <c r="O2399" t="str">
        <f>VLOOKUP($B2399,SOCS_box_taxonomy!$B$2:$Z$948,12,0)</f>
        <v>Mammalia</v>
      </c>
      <c r="P2399" t="str">
        <f>VLOOKUP($B2399,SOCS_box_taxonomy!$B$2:$Z$948,13,0)</f>
        <v xml:space="preserve"> Eutheria</v>
      </c>
      <c r="Q2399" t="str">
        <f>VLOOKUP($B2399,SOCS_box_taxonomy!$B$2:$Z$948,14,0)</f>
        <v xml:space="preserve"> Euarchontoglires</v>
      </c>
      <c r="R2399" t="str">
        <f>VLOOKUP($B2399,SOCS_box_taxonomy!$B$2:$Z$948,15,0)</f>
        <v xml:space="preserve"> Glires</v>
      </c>
      <c r="S2399" t="str">
        <f>VLOOKUP($B2399,SOCS_box_taxonomy!$B$2:$Z$948,16,0)</f>
        <v xml:space="preserve"> Rodentia</v>
      </c>
      <c r="T2399" t="str">
        <f>VLOOKUP($B2399,SOCS_box_taxonomy!$B$2:$Z$948,17,0)</f>
        <v xml:space="preserve"> Sciurognathi</v>
      </c>
      <c r="U2399" t="str">
        <f>VLOOKUP($B2399,SOCS_box_taxonomy!$B$2:$Z$948,18,0)</f>
        <v>Muroidea</v>
      </c>
      <c r="V2399" t="str">
        <f>VLOOKUP($B2399,SOCS_box_taxonomy!$B$2:$Z$948,19,0)</f>
        <v xml:space="preserve"> Muridae</v>
      </c>
      <c r="W2399" t="str">
        <f>VLOOKUP($B2399,SOCS_box_taxonomy!$B$2:$Z$948,20,0)</f>
        <v xml:space="preserve"> Murinae</v>
      </c>
      <c r="X2399" t="str">
        <f>VLOOKUP($B2399,SOCS_box_taxonomy!$B$2:$Z$948,21,0)</f>
        <v xml:space="preserve"> Mus</v>
      </c>
      <c r="Y2399" t="str">
        <f>VLOOKUP($B2399,SOCS_box_taxonomy!$B$2:$Z$948,22,0)</f>
        <v xml:space="preserve"> Mus.</v>
      </c>
      <c r="Z2399">
        <f>$F2399-$E2399+1</f>
        <v>37</v>
      </c>
    </row>
    <row r="2400" spans="1:26">
      <c r="A2400" t="s">
        <v>1006</v>
      </c>
      <c r="B2400" t="s">
        <v>2054</v>
      </c>
      <c r="C2400">
        <v>421</v>
      </c>
      <c r="D2400" t="s">
        <v>1266</v>
      </c>
      <c r="E2400">
        <v>160</v>
      </c>
      <c r="F2400">
        <v>199</v>
      </c>
      <c r="G2400">
        <v>121734</v>
      </c>
      <c r="H2400" t="s">
        <v>1267</v>
      </c>
      <c r="I2400" t="str">
        <f>VLOOKUP($B2400,SOCS_box_taxonomy!$B$2:$Z$948,6,0)</f>
        <v>Eukaryota</v>
      </c>
      <c r="J2400" t="str">
        <f>VLOOKUP($B2400,SOCS_box_taxonomy!$B$2:$Z$948,7,0)</f>
        <v xml:space="preserve"> Metazoa</v>
      </c>
      <c r="K2400" t="str">
        <f>VLOOKUP($B2400,SOCS_box_taxonomy!$B$2:$Z$948,8,0)</f>
        <v xml:space="preserve"> Chordata</v>
      </c>
      <c r="L2400" t="str">
        <f>VLOOKUP($B2400,SOCS_box_taxonomy!$B$2:$Z$948,9,0)</f>
        <v xml:space="preserve"> Craniata</v>
      </c>
      <c r="M2400" t="str">
        <f>VLOOKUP($B2400,SOCS_box_taxonomy!$B$2:$Z$948,10,0)</f>
        <v xml:space="preserve"> Vertebrata</v>
      </c>
      <c r="N2400" t="str">
        <f>VLOOKUP($B2400,SOCS_box_taxonomy!$B$2:$Z$948,11,0)</f>
        <v xml:space="preserve"> Euteleostomi</v>
      </c>
      <c r="O2400" t="str">
        <f>VLOOKUP($B2400,SOCS_box_taxonomy!$B$2:$Z$948,12,0)</f>
        <v>Mammalia</v>
      </c>
      <c r="P2400" t="str">
        <f>VLOOKUP($B2400,SOCS_box_taxonomy!$B$2:$Z$948,13,0)</f>
        <v xml:space="preserve"> Eutheria</v>
      </c>
      <c r="Q2400" t="str">
        <f>VLOOKUP($B2400,SOCS_box_taxonomy!$B$2:$Z$948,14,0)</f>
        <v xml:space="preserve"> Euarchontoglires</v>
      </c>
      <c r="R2400" t="str">
        <f>VLOOKUP($B2400,SOCS_box_taxonomy!$B$2:$Z$948,15,0)</f>
        <v xml:space="preserve"> Glires</v>
      </c>
      <c r="S2400" t="str">
        <f>VLOOKUP($B2400,SOCS_box_taxonomy!$B$2:$Z$948,16,0)</f>
        <v xml:space="preserve"> Rodentia</v>
      </c>
      <c r="T2400" t="str">
        <f>VLOOKUP($B2400,SOCS_box_taxonomy!$B$2:$Z$948,17,0)</f>
        <v xml:space="preserve"> Sciurognathi</v>
      </c>
      <c r="U2400" t="str">
        <f>VLOOKUP($B2400,SOCS_box_taxonomy!$B$2:$Z$948,18,0)</f>
        <v>Muroidea</v>
      </c>
      <c r="V2400" t="str">
        <f>VLOOKUP($B2400,SOCS_box_taxonomy!$B$2:$Z$948,19,0)</f>
        <v xml:space="preserve"> Muridae</v>
      </c>
      <c r="W2400" t="str">
        <f>VLOOKUP($B2400,SOCS_box_taxonomy!$B$2:$Z$948,20,0)</f>
        <v xml:space="preserve"> Murinae</v>
      </c>
      <c r="X2400" t="str">
        <f>VLOOKUP($B2400,SOCS_box_taxonomy!$B$2:$Z$948,21,0)</f>
        <v xml:space="preserve"> Mus</v>
      </c>
      <c r="Y2400" t="str">
        <f>VLOOKUP($B2400,SOCS_box_taxonomy!$B$2:$Z$948,22,0)</f>
        <v xml:space="preserve"> Mus.</v>
      </c>
    </row>
    <row r="2401" spans="1:26">
      <c r="A2401" t="s">
        <v>1006</v>
      </c>
      <c r="B2401" t="s">
        <v>2054</v>
      </c>
      <c r="C2401">
        <v>421</v>
      </c>
      <c r="D2401" t="s">
        <v>1266</v>
      </c>
      <c r="E2401">
        <v>204</v>
      </c>
      <c r="F2401">
        <v>242</v>
      </c>
      <c r="G2401">
        <v>121734</v>
      </c>
      <c r="H2401" t="s">
        <v>1267</v>
      </c>
      <c r="I2401" t="str">
        <f>VLOOKUP($B2401,SOCS_box_taxonomy!$B$2:$Z$948,6,0)</f>
        <v>Eukaryota</v>
      </c>
      <c r="J2401" t="str">
        <f>VLOOKUP($B2401,SOCS_box_taxonomy!$B$2:$Z$948,7,0)</f>
        <v xml:space="preserve"> Metazoa</v>
      </c>
      <c r="K2401" t="str">
        <f>VLOOKUP($B2401,SOCS_box_taxonomy!$B$2:$Z$948,8,0)</f>
        <v xml:space="preserve"> Chordata</v>
      </c>
      <c r="L2401" t="str">
        <f>VLOOKUP($B2401,SOCS_box_taxonomy!$B$2:$Z$948,9,0)</f>
        <v xml:space="preserve"> Craniata</v>
      </c>
      <c r="M2401" t="str">
        <f>VLOOKUP($B2401,SOCS_box_taxonomy!$B$2:$Z$948,10,0)</f>
        <v xml:space="preserve"> Vertebrata</v>
      </c>
      <c r="N2401" t="str">
        <f>VLOOKUP($B2401,SOCS_box_taxonomy!$B$2:$Z$948,11,0)</f>
        <v xml:space="preserve"> Euteleostomi</v>
      </c>
      <c r="O2401" t="str">
        <f>VLOOKUP($B2401,SOCS_box_taxonomy!$B$2:$Z$948,12,0)</f>
        <v>Mammalia</v>
      </c>
      <c r="P2401" t="str">
        <f>VLOOKUP($B2401,SOCS_box_taxonomy!$B$2:$Z$948,13,0)</f>
        <v xml:space="preserve"> Eutheria</v>
      </c>
      <c r="Q2401" t="str">
        <f>VLOOKUP($B2401,SOCS_box_taxonomy!$B$2:$Z$948,14,0)</f>
        <v xml:space="preserve"> Euarchontoglires</v>
      </c>
      <c r="R2401" t="str">
        <f>VLOOKUP($B2401,SOCS_box_taxonomy!$B$2:$Z$948,15,0)</f>
        <v xml:space="preserve"> Glires</v>
      </c>
      <c r="S2401" t="str">
        <f>VLOOKUP($B2401,SOCS_box_taxonomy!$B$2:$Z$948,16,0)</f>
        <v xml:space="preserve"> Rodentia</v>
      </c>
      <c r="T2401" t="str">
        <f>VLOOKUP($B2401,SOCS_box_taxonomy!$B$2:$Z$948,17,0)</f>
        <v xml:space="preserve"> Sciurognathi</v>
      </c>
      <c r="U2401" t="str">
        <f>VLOOKUP($B2401,SOCS_box_taxonomy!$B$2:$Z$948,18,0)</f>
        <v>Muroidea</v>
      </c>
      <c r="V2401" t="str">
        <f>VLOOKUP($B2401,SOCS_box_taxonomy!$B$2:$Z$948,19,0)</f>
        <v xml:space="preserve"> Muridae</v>
      </c>
      <c r="W2401" t="str">
        <f>VLOOKUP($B2401,SOCS_box_taxonomy!$B$2:$Z$948,20,0)</f>
        <v xml:space="preserve"> Murinae</v>
      </c>
      <c r="X2401" t="str">
        <f>VLOOKUP($B2401,SOCS_box_taxonomy!$B$2:$Z$948,21,0)</f>
        <v xml:space="preserve"> Mus</v>
      </c>
      <c r="Y2401" t="str">
        <f>VLOOKUP($B2401,SOCS_box_taxonomy!$B$2:$Z$948,22,0)</f>
        <v xml:space="preserve"> Mus.</v>
      </c>
    </row>
    <row r="2402" spans="1:26">
      <c r="A2402" t="s">
        <v>1006</v>
      </c>
      <c r="B2402" t="s">
        <v>2054</v>
      </c>
      <c r="C2402">
        <v>421</v>
      </c>
      <c r="D2402" t="s">
        <v>1266</v>
      </c>
      <c r="E2402">
        <v>246</v>
      </c>
      <c r="F2402">
        <v>284</v>
      </c>
      <c r="G2402">
        <v>121734</v>
      </c>
      <c r="H2402" t="s">
        <v>1267</v>
      </c>
      <c r="I2402" t="str">
        <f>VLOOKUP($B2402,SOCS_box_taxonomy!$B$2:$Z$948,6,0)</f>
        <v>Eukaryota</v>
      </c>
      <c r="J2402" t="str">
        <f>VLOOKUP($B2402,SOCS_box_taxonomy!$B$2:$Z$948,7,0)</f>
        <v xml:space="preserve"> Metazoa</v>
      </c>
      <c r="K2402" t="str">
        <f>VLOOKUP($B2402,SOCS_box_taxonomy!$B$2:$Z$948,8,0)</f>
        <v xml:space="preserve"> Chordata</v>
      </c>
      <c r="L2402" t="str">
        <f>VLOOKUP($B2402,SOCS_box_taxonomy!$B$2:$Z$948,9,0)</f>
        <v xml:space="preserve"> Craniata</v>
      </c>
      <c r="M2402" t="str">
        <f>VLOOKUP($B2402,SOCS_box_taxonomy!$B$2:$Z$948,10,0)</f>
        <v xml:space="preserve"> Vertebrata</v>
      </c>
      <c r="N2402" t="str">
        <f>VLOOKUP($B2402,SOCS_box_taxonomy!$B$2:$Z$948,11,0)</f>
        <v xml:space="preserve"> Euteleostomi</v>
      </c>
      <c r="O2402" t="str">
        <f>VLOOKUP($B2402,SOCS_box_taxonomy!$B$2:$Z$948,12,0)</f>
        <v>Mammalia</v>
      </c>
      <c r="P2402" t="str">
        <f>VLOOKUP($B2402,SOCS_box_taxonomy!$B$2:$Z$948,13,0)</f>
        <v xml:space="preserve"> Eutheria</v>
      </c>
      <c r="Q2402" t="str">
        <f>VLOOKUP($B2402,SOCS_box_taxonomy!$B$2:$Z$948,14,0)</f>
        <v xml:space="preserve"> Euarchontoglires</v>
      </c>
      <c r="R2402" t="str">
        <f>VLOOKUP($B2402,SOCS_box_taxonomy!$B$2:$Z$948,15,0)</f>
        <v xml:space="preserve"> Glires</v>
      </c>
      <c r="S2402" t="str">
        <f>VLOOKUP($B2402,SOCS_box_taxonomy!$B$2:$Z$948,16,0)</f>
        <v xml:space="preserve"> Rodentia</v>
      </c>
      <c r="T2402" t="str">
        <f>VLOOKUP($B2402,SOCS_box_taxonomy!$B$2:$Z$948,17,0)</f>
        <v xml:space="preserve"> Sciurognathi</v>
      </c>
      <c r="U2402" t="str">
        <f>VLOOKUP($B2402,SOCS_box_taxonomy!$B$2:$Z$948,18,0)</f>
        <v>Muroidea</v>
      </c>
      <c r="V2402" t="str">
        <f>VLOOKUP($B2402,SOCS_box_taxonomy!$B$2:$Z$948,19,0)</f>
        <v xml:space="preserve"> Muridae</v>
      </c>
      <c r="W2402" t="str">
        <f>VLOOKUP($B2402,SOCS_box_taxonomy!$B$2:$Z$948,20,0)</f>
        <v xml:space="preserve"> Murinae</v>
      </c>
      <c r="X2402" t="str">
        <f>VLOOKUP($B2402,SOCS_box_taxonomy!$B$2:$Z$948,21,0)</f>
        <v xml:space="preserve"> Mus</v>
      </c>
      <c r="Y2402" t="str">
        <f>VLOOKUP($B2402,SOCS_box_taxonomy!$B$2:$Z$948,22,0)</f>
        <v xml:space="preserve"> Mus.</v>
      </c>
    </row>
    <row r="2403" spans="1:26">
      <c r="A2403" t="s">
        <v>1006</v>
      </c>
      <c r="B2403" t="s">
        <v>2054</v>
      </c>
      <c r="C2403">
        <v>421</v>
      </c>
      <c r="D2403" t="s">
        <v>1266</v>
      </c>
      <c r="E2403">
        <v>301</v>
      </c>
      <c r="F2403">
        <v>339</v>
      </c>
      <c r="G2403">
        <v>121734</v>
      </c>
      <c r="H2403" t="s">
        <v>1267</v>
      </c>
      <c r="I2403" t="str">
        <f>VLOOKUP($B2403,SOCS_box_taxonomy!$B$2:$Z$948,6,0)</f>
        <v>Eukaryota</v>
      </c>
      <c r="J2403" t="str">
        <f>VLOOKUP($B2403,SOCS_box_taxonomy!$B$2:$Z$948,7,0)</f>
        <v xml:space="preserve"> Metazoa</v>
      </c>
      <c r="K2403" t="str">
        <f>VLOOKUP($B2403,SOCS_box_taxonomy!$B$2:$Z$948,8,0)</f>
        <v xml:space="preserve"> Chordata</v>
      </c>
      <c r="L2403" t="str">
        <f>VLOOKUP($B2403,SOCS_box_taxonomy!$B$2:$Z$948,9,0)</f>
        <v xml:space="preserve"> Craniata</v>
      </c>
      <c r="M2403" t="str">
        <f>VLOOKUP($B2403,SOCS_box_taxonomy!$B$2:$Z$948,10,0)</f>
        <v xml:space="preserve"> Vertebrata</v>
      </c>
      <c r="N2403" t="str">
        <f>VLOOKUP($B2403,SOCS_box_taxonomy!$B$2:$Z$948,11,0)</f>
        <v xml:space="preserve"> Euteleostomi</v>
      </c>
      <c r="O2403" t="str">
        <f>VLOOKUP($B2403,SOCS_box_taxonomy!$B$2:$Z$948,12,0)</f>
        <v>Mammalia</v>
      </c>
      <c r="P2403" t="str">
        <f>VLOOKUP($B2403,SOCS_box_taxonomy!$B$2:$Z$948,13,0)</f>
        <v xml:space="preserve"> Eutheria</v>
      </c>
      <c r="Q2403" t="str">
        <f>VLOOKUP($B2403,SOCS_box_taxonomy!$B$2:$Z$948,14,0)</f>
        <v xml:space="preserve"> Euarchontoglires</v>
      </c>
      <c r="R2403" t="str">
        <f>VLOOKUP($B2403,SOCS_box_taxonomy!$B$2:$Z$948,15,0)</f>
        <v xml:space="preserve"> Glires</v>
      </c>
      <c r="S2403" t="str">
        <f>VLOOKUP($B2403,SOCS_box_taxonomy!$B$2:$Z$948,16,0)</f>
        <v xml:space="preserve"> Rodentia</v>
      </c>
      <c r="T2403" t="str">
        <f>VLOOKUP($B2403,SOCS_box_taxonomy!$B$2:$Z$948,17,0)</f>
        <v xml:space="preserve"> Sciurognathi</v>
      </c>
      <c r="U2403" t="str">
        <f>VLOOKUP($B2403,SOCS_box_taxonomy!$B$2:$Z$948,18,0)</f>
        <v>Muroidea</v>
      </c>
      <c r="V2403" t="str">
        <f>VLOOKUP($B2403,SOCS_box_taxonomy!$B$2:$Z$948,19,0)</f>
        <v xml:space="preserve"> Muridae</v>
      </c>
      <c r="W2403" t="str">
        <f>VLOOKUP($B2403,SOCS_box_taxonomy!$B$2:$Z$948,20,0)</f>
        <v xml:space="preserve"> Murinae</v>
      </c>
      <c r="X2403" t="str">
        <f>VLOOKUP($B2403,SOCS_box_taxonomy!$B$2:$Z$948,21,0)</f>
        <v xml:space="preserve"> Mus</v>
      </c>
      <c r="Y2403" t="str">
        <f>VLOOKUP($B2403,SOCS_box_taxonomy!$B$2:$Z$948,22,0)</f>
        <v xml:space="preserve"> Mus.</v>
      </c>
    </row>
    <row r="2404" spans="1:26">
      <c r="A2404" t="s">
        <v>1006</v>
      </c>
      <c r="B2404" t="s">
        <v>2054</v>
      </c>
      <c r="C2404">
        <v>421</v>
      </c>
      <c r="D2404" t="s">
        <v>1266</v>
      </c>
      <c r="E2404">
        <v>352</v>
      </c>
      <c r="F2404">
        <v>379</v>
      </c>
      <c r="G2404">
        <v>121734</v>
      </c>
      <c r="H2404" t="s">
        <v>1267</v>
      </c>
      <c r="I2404" t="str">
        <f>VLOOKUP($B2404,SOCS_box_taxonomy!$B$2:$Z$948,6,0)</f>
        <v>Eukaryota</v>
      </c>
      <c r="J2404" t="str">
        <f>VLOOKUP($B2404,SOCS_box_taxonomy!$B$2:$Z$948,7,0)</f>
        <v xml:space="preserve"> Metazoa</v>
      </c>
      <c r="K2404" t="str">
        <f>VLOOKUP($B2404,SOCS_box_taxonomy!$B$2:$Z$948,8,0)</f>
        <v xml:space="preserve"> Chordata</v>
      </c>
      <c r="L2404" t="str">
        <f>VLOOKUP($B2404,SOCS_box_taxonomy!$B$2:$Z$948,9,0)</f>
        <v xml:space="preserve"> Craniata</v>
      </c>
      <c r="M2404" t="str">
        <f>VLOOKUP($B2404,SOCS_box_taxonomy!$B$2:$Z$948,10,0)</f>
        <v xml:space="preserve"> Vertebrata</v>
      </c>
      <c r="N2404" t="str">
        <f>VLOOKUP($B2404,SOCS_box_taxonomy!$B$2:$Z$948,11,0)</f>
        <v xml:space="preserve"> Euteleostomi</v>
      </c>
      <c r="O2404" t="str">
        <f>VLOOKUP($B2404,SOCS_box_taxonomy!$B$2:$Z$948,12,0)</f>
        <v>Mammalia</v>
      </c>
      <c r="P2404" t="str">
        <f>VLOOKUP($B2404,SOCS_box_taxonomy!$B$2:$Z$948,13,0)</f>
        <v xml:space="preserve"> Eutheria</v>
      </c>
      <c r="Q2404" t="str">
        <f>VLOOKUP($B2404,SOCS_box_taxonomy!$B$2:$Z$948,14,0)</f>
        <v xml:space="preserve"> Euarchontoglires</v>
      </c>
      <c r="R2404" t="str">
        <f>VLOOKUP($B2404,SOCS_box_taxonomy!$B$2:$Z$948,15,0)</f>
        <v xml:space="preserve"> Glires</v>
      </c>
      <c r="S2404" t="str">
        <f>VLOOKUP($B2404,SOCS_box_taxonomy!$B$2:$Z$948,16,0)</f>
        <v xml:space="preserve"> Rodentia</v>
      </c>
      <c r="T2404" t="str">
        <f>VLOOKUP($B2404,SOCS_box_taxonomy!$B$2:$Z$948,17,0)</f>
        <v xml:space="preserve"> Sciurognathi</v>
      </c>
      <c r="U2404" t="str">
        <f>VLOOKUP($B2404,SOCS_box_taxonomy!$B$2:$Z$948,18,0)</f>
        <v>Muroidea</v>
      </c>
      <c r="V2404" t="str">
        <f>VLOOKUP($B2404,SOCS_box_taxonomy!$B$2:$Z$948,19,0)</f>
        <v xml:space="preserve"> Muridae</v>
      </c>
      <c r="W2404" t="str">
        <f>VLOOKUP($B2404,SOCS_box_taxonomy!$B$2:$Z$948,20,0)</f>
        <v xml:space="preserve"> Murinae</v>
      </c>
      <c r="X2404" t="str">
        <f>VLOOKUP($B2404,SOCS_box_taxonomy!$B$2:$Z$948,21,0)</f>
        <v xml:space="preserve"> Mus</v>
      </c>
      <c r="Y2404" t="str">
        <f>VLOOKUP($B2404,SOCS_box_taxonomy!$B$2:$Z$948,22,0)</f>
        <v xml:space="preserve"> Mus.</v>
      </c>
    </row>
    <row r="2405" spans="1:26">
      <c r="A2405" t="s">
        <v>1007</v>
      </c>
      <c r="B2405" t="s">
        <v>2055</v>
      </c>
      <c r="C2405">
        <v>225</v>
      </c>
      <c r="D2405" t="s">
        <v>1286</v>
      </c>
      <c r="E2405">
        <v>46</v>
      </c>
      <c r="F2405">
        <v>127</v>
      </c>
      <c r="G2405">
        <v>4403</v>
      </c>
      <c r="H2405" t="s">
        <v>1287</v>
      </c>
      <c r="I2405" t="str">
        <f>VLOOKUP($B2405,SOCS_box_taxonomy!$B$2:$Z$948,6,0)</f>
        <v>Eukaryota</v>
      </c>
      <c r="J2405" t="str">
        <f>VLOOKUP($B2405,SOCS_box_taxonomy!$B$2:$Z$948,7,0)</f>
        <v xml:space="preserve"> Metazoa</v>
      </c>
      <c r="K2405" t="str">
        <f>VLOOKUP($B2405,SOCS_box_taxonomy!$B$2:$Z$948,8,0)</f>
        <v xml:space="preserve"> Chordata</v>
      </c>
      <c r="L2405" t="str">
        <f>VLOOKUP($B2405,SOCS_box_taxonomy!$B$2:$Z$948,9,0)</f>
        <v xml:space="preserve"> Craniata</v>
      </c>
      <c r="M2405" t="str">
        <f>VLOOKUP($B2405,SOCS_box_taxonomy!$B$2:$Z$948,10,0)</f>
        <v xml:space="preserve"> Vertebrata</v>
      </c>
      <c r="N2405" t="str">
        <f>VLOOKUP($B2405,SOCS_box_taxonomy!$B$2:$Z$948,11,0)</f>
        <v xml:space="preserve"> Euteleostomi</v>
      </c>
      <c r="O2405" t="str">
        <f>VLOOKUP($B2405,SOCS_box_taxonomy!$B$2:$Z$948,12,0)</f>
        <v>Mammalia</v>
      </c>
      <c r="P2405" t="str">
        <f>VLOOKUP($B2405,SOCS_box_taxonomy!$B$2:$Z$948,13,0)</f>
        <v xml:space="preserve"> Eutheria</v>
      </c>
      <c r="Q2405" t="str">
        <f>VLOOKUP($B2405,SOCS_box_taxonomy!$B$2:$Z$948,14,0)</f>
        <v xml:space="preserve"> Euarchontoglires</v>
      </c>
      <c r="R2405" t="str">
        <f>VLOOKUP($B2405,SOCS_box_taxonomy!$B$2:$Z$948,15,0)</f>
        <v xml:space="preserve"> Glires</v>
      </c>
      <c r="S2405" t="str">
        <f>VLOOKUP($B2405,SOCS_box_taxonomy!$B$2:$Z$948,16,0)</f>
        <v xml:space="preserve"> Rodentia</v>
      </c>
      <c r="T2405" t="str">
        <f>VLOOKUP($B2405,SOCS_box_taxonomy!$B$2:$Z$948,17,0)</f>
        <v xml:space="preserve"> Sciurognathi</v>
      </c>
      <c r="U2405" t="str">
        <f>VLOOKUP($B2405,SOCS_box_taxonomy!$B$2:$Z$948,18,0)</f>
        <v>Muroidea</v>
      </c>
      <c r="V2405" t="str">
        <f>VLOOKUP($B2405,SOCS_box_taxonomy!$B$2:$Z$948,19,0)</f>
        <v xml:space="preserve"> Muridae</v>
      </c>
      <c r="W2405" t="str">
        <f>VLOOKUP($B2405,SOCS_box_taxonomy!$B$2:$Z$948,20,0)</f>
        <v xml:space="preserve"> Murinae</v>
      </c>
      <c r="X2405" t="str">
        <f>VLOOKUP($B2405,SOCS_box_taxonomy!$B$2:$Z$948,21,0)</f>
        <v xml:space="preserve"> Mus</v>
      </c>
      <c r="Y2405" t="str">
        <f>VLOOKUP($B2405,SOCS_box_taxonomy!$B$2:$Z$948,22,0)</f>
        <v xml:space="preserve"> Mus.</v>
      </c>
    </row>
    <row r="2406" spans="1:26">
      <c r="A2406" t="s">
        <v>1007</v>
      </c>
      <c r="B2406" t="s">
        <v>2055</v>
      </c>
      <c r="C2406">
        <v>225</v>
      </c>
      <c r="D2406" t="s">
        <v>21</v>
      </c>
      <c r="E2406">
        <v>186</v>
      </c>
      <c r="F2406">
        <v>222</v>
      </c>
      <c r="G2406">
        <v>1016</v>
      </c>
      <c r="H2406" t="s">
        <v>1265</v>
      </c>
      <c r="I2406" t="str">
        <f>VLOOKUP($B2406,SOCS_box_taxonomy!$B$2:$Z$948,6,0)</f>
        <v>Eukaryota</v>
      </c>
      <c r="J2406" t="str">
        <f>VLOOKUP($B2406,SOCS_box_taxonomy!$B$2:$Z$948,7,0)</f>
        <v xml:space="preserve"> Metazoa</v>
      </c>
      <c r="K2406" t="str">
        <f>VLOOKUP($B2406,SOCS_box_taxonomy!$B$2:$Z$948,8,0)</f>
        <v xml:space="preserve"> Chordata</v>
      </c>
      <c r="L2406" t="str">
        <f>VLOOKUP($B2406,SOCS_box_taxonomy!$B$2:$Z$948,9,0)</f>
        <v xml:space="preserve"> Craniata</v>
      </c>
      <c r="M2406" t="str">
        <f>VLOOKUP($B2406,SOCS_box_taxonomy!$B$2:$Z$948,10,0)</f>
        <v xml:space="preserve"> Vertebrata</v>
      </c>
      <c r="N2406" t="str">
        <f>VLOOKUP($B2406,SOCS_box_taxonomy!$B$2:$Z$948,11,0)</f>
        <v xml:space="preserve"> Euteleostomi</v>
      </c>
      <c r="O2406" t="str">
        <f>VLOOKUP($B2406,SOCS_box_taxonomy!$B$2:$Z$948,12,0)</f>
        <v>Mammalia</v>
      </c>
      <c r="P2406" t="str">
        <f>VLOOKUP($B2406,SOCS_box_taxonomy!$B$2:$Z$948,13,0)</f>
        <v xml:space="preserve"> Eutheria</v>
      </c>
      <c r="Q2406" t="str">
        <f>VLOOKUP($B2406,SOCS_box_taxonomy!$B$2:$Z$948,14,0)</f>
        <v xml:space="preserve"> Euarchontoglires</v>
      </c>
      <c r="R2406" t="str">
        <f>VLOOKUP($B2406,SOCS_box_taxonomy!$B$2:$Z$948,15,0)</f>
        <v xml:space="preserve"> Glires</v>
      </c>
      <c r="S2406" t="str">
        <f>VLOOKUP($B2406,SOCS_box_taxonomy!$B$2:$Z$948,16,0)</f>
        <v xml:space="preserve"> Rodentia</v>
      </c>
      <c r="T2406" t="str">
        <f>VLOOKUP($B2406,SOCS_box_taxonomy!$B$2:$Z$948,17,0)</f>
        <v xml:space="preserve"> Sciurognathi</v>
      </c>
      <c r="U2406" t="str">
        <f>VLOOKUP($B2406,SOCS_box_taxonomy!$B$2:$Z$948,18,0)</f>
        <v>Muroidea</v>
      </c>
      <c r="V2406" t="str">
        <f>VLOOKUP($B2406,SOCS_box_taxonomy!$B$2:$Z$948,19,0)</f>
        <v xml:space="preserve"> Muridae</v>
      </c>
      <c r="W2406" t="str">
        <f>VLOOKUP($B2406,SOCS_box_taxonomy!$B$2:$Z$948,20,0)</f>
        <v xml:space="preserve"> Murinae</v>
      </c>
      <c r="X2406" t="str">
        <f>VLOOKUP($B2406,SOCS_box_taxonomy!$B$2:$Z$948,21,0)</f>
        <v xml:space="preserve"> Mus</v>
      </c>
      <c r="Y2406" t="str">
        <f>VLOOKUP($B2406,SOCS_box_taxonomy!$B$2:$Z$948,22,0)</f>
        <v xml:space="preserve"> Mus.</v>
      </c>
      <c r="Z2406">
        <f>$F2406-$E2406+1</f>
        <v>37</v>
      </c>
    </row>
    <row r="2407" spans="1:26">
      <c r="A2407" t="s">
        <v>1008</v>
      </c>
      <c r="B2407" t="s">
        <v>2056</v>
      </c>
      <c r="C2407">
        <v>314</v>
      </c>
      <c r="D2407" t="s">
        <v>21</v>
      </c>
      <c r="E2407">
        <v>276</v>
      </c>
      <c r="F2407">
        <v>312</v>
      </c>
      <c r="G2407">
        <v>1016</v>
      </c>
      <c r="H2407" t="s">
        <v>1265</v>
      </c>
      <c r="I2407" t="str">
        <f>VLOOKUP($B2407,SOCS_box_taxonomy!$B$2:$Z$948,6,0)</f>
        <v>Eukaryota</v>
      </c>
      <c r="J2407" t="str">
        <f>VLOOKUP($B2407,SOCS_box_taxonomy!$B$2:$Z$948,7,0)</f>
        <v xml:space="preserve"> Metazoa</v>
      </c>
      <c r="K2407" t="str">
        <f>VLOOKUP($B2407,SOCS_box_taxonomy!$B$2:$Z$948,8,0)</f>
        <v xml:space="preserve"> Chordata</v>
      </c>
      <c r="L2407" t="str">
        <f>VLOOKUP($B2407,SOCS_box_taxonomy!$B$2:$Z$948,9,0)</f>
        <v xml:space="preserve"> Craniata</v>
      </c>
      <c r="M2407" t="str">
        <f>VLOOKUP($B2407,SOCS_box_taxonomy!$B$2:$Z$948,10,0)</f>
        <v xml:space="preserve"> Vertebrata</v>
      </c>
      <c r="N2407" t="str">
        <f>VLOOKUP($B2407,SOCS_box_taxonomy!$B$2:$Z$948,11,0)</f>
        <v xml:space="preserve"> Euteleostomi</v>
      </c>
      <c r="O2407" t="str">
        <f>VLOOKUP($B2407,SOCS_box_taxonomy!$B$2:$Z$948,12,0)</f>
        <v>Mammalia</v>
      </c>
      <c r="P2407" t="str">
        <f>VLOOKUP($B2407,SOCS_box_taxonomy!$B$2:$Z$948,13,0)</f>
        <v xml:space="preserve"> Eutheria</v>
      </c>
      <c r="Q2407" t="str">
        <f>VLOOKUP($B2407,SOCS_box_taxonomy!$B$2:$Z$948,14,0)</f>
        <v xml:space="preserve"> Euarchontoglires</v>
      </c>
      <c r="R2407" t="str">
        <f>VLOOKUP($B2407,SOCS_box_taxonomy!$B$2:$Z$948,15,0)</f>
        <v xml:space="preserve"> Glires</v>
      </c>
      <c r="S2407" t="str">
        <f>VLOOKUP($B2407,SOCS_box_taxonomy!$B$2:$Z$948,16,0)</f>
        <v xml:space="preserve"> Rodentia</v>
      </c>
      <c r="T2407" t="str">
        <f>VLOOKUP($B2407,SOCS_box_taxonomy!$B$2:$Z$948,17,0)</f>
        <v xml:space="preserve"> Sciurognathi</v>
      </c>
      <c r="U2407" t="str">
        <f>VLOOKUP($B2407,SOCS_box_taxonomy!$B$2:$Z$948,18,0)</f>
        <v>Muroidea</v>
      </c>
      <c r="V2407" t="str">
        <f>VLOOKUP($B2407,SOCS_box_taxonomy!$B$2:$Z$948,19,0)</f>
        <v xml:space="preserve"> Muridae</v>
      </c>
      <c r="W2407" t="str">
        <f>VLOOKUP($B2407,SOCS_box_taxonomy!$B$2:$Z$948,20,0)</f>
        <v xml:space="preserve"> Murinae</v>
      </c>
      <c r="X2407" t="str">
        <f>VLOOKUP($B2407,SOCS_box_taxonomy!$B$2:$Z$948,21,0)</f>
        <v xml:space="preserve"> Mus</v>
      </c>
      <c r="Y2407" t="str">
        <f>VLOOKUP($B2407,SOCS_box_taxonomy!$B$2:$Z$948,22,0)</f>
        <v xml:space="preserve"> Mus.</v>
      </c>
      <c r="Z2407">
        <f>$F2407-$E2407+1</f>
        <v>37</v>
      </c>
    </row>
    <row r="2408" spans="1:26">
      <c r="A2408" t="s">
        <v>1008</v>
      </c>
      <c r="B2408" t="s">
        <v>2056</v>
      </c>
      <c r="C2408">
        <v>314</v>
      </c>
      <c r="D2408" t="s">
        <v>1266</v>
      </c>
      <c r="E2408">
        <v>2</v>
      </c>
      <c r="F2408">
        <v>49</v>
      </c>
      <c r="G2408">
        <v>121734</v>
      </c>
      <c r="H2408" t="s">
        <v>1267</v>
      </c>
      <c r="I2408" t="str">
        <f>VLOOKUP($B2408,SOCS_box_taxonomy!$B$2:$Z$948,6,0)</f>
        <v>Eukaryota</v>
      </c>
      <c r="J2408" t="str">
        <f>VLOOKUP($B2408,SOCS_box_taxonomy!$B$2:$Z$948,7,0)</f>
        <v xml:space="preserve"> Metazoa</v>
      </c>
      <c r="K2408" t="str">
        <f>VLOOKUP($B2408,SOCS_box_taxonomy!$B$2:$Z$948,8,0)</f>
        <v xml:space="preserve"> Chordata</v>
      </c>
      <c r="L2408" t="str">
        <f>VLOOKUP($B2408,SOCS_box_taxonomy!$B$2:$Z$948,9,0)</f>
        <v xml:space="preserve"> Craniata</v>
      </c>
      <c r="M2408" t="str">
        <f>VLOOKUP($B2408,SOCS_box_taxonomy!$B$2:$Z$948,10,0)</f>
        <v xml:space="preserve"> Vertebrata</v>
      </c>
      <c r="N2408" t="str">
        <f>VLOOKUP($B2408,SOCS_box_taxonomy!$B$2:$Z$948,11,0)</f>
        <v xml:space="preserve"> Euteleostomi</v>
      </c>
      <c r="O2408" t="str">
        <f>VLOOKUP($B2408,SOCS_box_taxonomy!$B$2:$Z$948,12,0)</f>
        <v>Mammalia</v>
      </c>
      <c r="P2408" t="str">
        <f>VLOOKUP($B2408,SOCS_box_taxonomy!$B$2:$Z$948,13,0)</f>
        <v xml:space="preserve"> Eutheria</v>
      </c>
      <c r="Q2408" t="str">
        <f>VLOOKUP($B2408,SOCS_box_taxonomy!$B$2:$Z$948,14,0)</f>
        <v xml:space="preserve"> Euarchontoglires</v>
      </c>
      <c r="R2408" t="str">
        <f>VLOOKUP($B2408,SOCS_box_taxonomy!$B$2:$Z$948,15,0)</f>
        <v xml:space="preserve"> Glires</v>
      </c>
      <c r="S2408" t="str">
        <f>VLOOKUP($B2408,SOCS_box_taxonomy!$B$2:$Z$948,16,0)</f>
        <v xml:space="preserve"> Rodentia</v>
      </c>
      <c r="T2408" t="str">
        <f>VLOOKUP($B2408,SOCS_box_taxonomy!$B$2:$Z$948,17,0)</f>
        <v xml:space="preserve"> Sciurognathi</v>
      </c>
      <c r="U2408" t="str">
        <f>VLOOKUP($B2408,SOCS_box_taxonomy!$B$2:$Z$948,18,0)</f>
        <v>Muroidea</v>
      </c>
      <c r="V2408" t="str">
        <f>VLOOKUP($B2408,SOCS_box_taxonomy!$B$2:$Z$948,19,0)</f>
        <v xml:space="preserve"> Muridae</v>
      </c>
      <c r="W2408" t="str">
        <f>VLOOKUP($B2408,SOCS_box_taxonomy!$B$2:$Z$948,20,0)</f>
        <v xml:space="preserve"> Murinae</v>
      </c>
      <c r="X2408" t="str">
        <f>VLOOKUP($B2408,SOCS_box_taxonomy!$B$2:$Z$948,21,0)</f>
        <v xml:space="preserve"> Mus</v>
      </c>
      <c r="Y2408" t="str">
        <f>VLOOKUP($B2408,SOCS_box_taxonomy!$B$2:$Z$948,22,0)</f>
        <v xml:space="preserve"> Mus.</v>
      </c>
    </row>
    <row r="2409" spans="1:26">
      <c r="A2409" t="s">
        <v>1008</v>
      </c>
      <c r="B2409" t="s">
        <v>2056</v>
      </c>
      <c r="C2409">
        <v>314</v>
      </c>
      <c r="D2409" t="s">
        <v>1266</v>
      </c>
      <c r="E2409">
        <v>139</v>
      </c>
      <c r="F2409">
        <v>177</v>
      </c>
      <c r="G2409">
        <v>121734</v>
      </c>
      <c r="H2409" t="s">
        <v>1267</v>
      </c>
      <c r="I2409" t="str">
        <f>VLOOKUP($B2409,SOCS_box_taxonomy!$B$2:$Z$948,6,0)</f>
        <v>Eukaryota</v>
      </c>
      <c r="J2409" t="str">
        <f>VLOOKUP($B2409,SOCS_box_taxonomy!$B$2:$Z$948,7,0)</f>
        <v xml:space="preserve"> Metazoa</v>
      </c>
      <c r="K2409" t="str">
        <f>VLOOKUP($B2409,SOCS_box_taxonomy!$B$2:$Z$948,8,0)</f>
        <v xml:space="preserve"> Chordata</v>
      </c>
      <c r="L2409" t="str">
        <f>VLOOKUP($B2409,SOCS_box_taxonomy!$B$2:$Z$948,9,0)</f>
        <v xml:space="preserve"> Craniata</v>
      </c>
      <c r="M2409" t="str">
        <f>VLOOKUP($B2409,SOCS_box_taxonomy!$B$2:$Z$948,10,0)</f>
        <v xml:space="preserve"> Vertebrata</v>
      </c>
      <c r="N2409" t="str">
        <f>VLOOKUP($B2409,SOCS_box_taxonomy!$B$2:$Z$948,11,0)</f>
        <v xml:space="preserve"> Euteleostomi</v>
      </c>
      <c r="O2409" t="str">
        <f>VLOOKUP($B2409,SOCS_box_taxonomy!$B$2:$Z$948,12,0)</f>
        <v>Mammalia</v>
      </c>
      <c r="P2409" t="str">
        <f>VLOOKUP($B2409,SOCS_box_taxonomy!$B$2:$Z$948,13,0)</f>
        <v xml:space="preserve"> Eutheria</v>
      </c>
      <c r="Q2409" t="str">
        <f>VLOOKUP($B2409,SOCS_box_taxonomy!$B$2:$Z$948,14,0)</f>
        <v xml:space="preserve"> Euarchontoglires</v>
      </c>
      <c r="R2409" t="str">
        <f>VLOOKUP($B2409,SOCS_box_taxonomy!$B$2:$Z$948,15,0)</f>
        <v xml:space="preserve"> Glires</v>
      </c>
      <c r="S2409" t="str">
        <f>VLOOKUP($B2409,SOCS_box_taxonomy!$B$2:$Z$948,16,0)</f>
        <v xml:space="preserve"> Rodentia</v>
      </c>
      <c r="T2409" t="str">
        <f>VLOOKUP($B2409,SOCS_box_taxonomy!$B$2:$Z$948,17,0)</f>
        <v xml:space="preserve"> Sciurognathi</v>
      </c>
      <c r="U2409" t="str">
        <f>VLOOKUP($B2409,SOCS_box_taxonomy!$B$2:$Z$948,18,0)</f>
        <v>Muroidea</v>
      </c>
      <c r="V2409" t="str">
        <f>VLOOKUP($B2409,SOCS_box_taxonomy!$B$2:$Z$948,19,0)</f>
        <v xml:space="preserve"> Muridae</v>
      </c>
      <c r="W2409" t="str">
        <f>VLOOKUP($B2409,SOCS_box_taxonomy!$B$2:$Z$948,20,0)</f>
        <v xml:space="preserve"> Murinae</v>
      </c>
      <c r="X2409" t="str">
        <f>VLOOKUP($B2409,SOCS_box_taxonomy!$B$2:$Z$948,21,0)</f>
        <v xml:space="preserve"> Mus</v>
      </c>
      <c r="Y2409" t="str">
        <f>VLOOKUP($B2409,SOCS_box_taxonomy!$B$2:$Z$948,22,0)</f>
        <v xml:space="preserve"> Mus.</v>
      </c>
    </row>
    <row r="2410" spans="1:26">
      <c r="A2410" t="s">
        <v>1008</v>
      </c>
      <c r="B2410" t="s">
        <v>2056</v>
      </c>
      <c r="C2410">
        <v>314</v>
      </c>
      <c r="D2410" t="s">
        <v>1266</v>
      </c>
      <c r="E2410">
        <v>198</v>
      </c>
      <c r="F2410">
        <v>231</v>
      </c>
      <c r="G2410">
        <v>121734</v>
      </c>
      <c r="H2410" t="s">
        <v>1267</v>
      </c>
      <c r="I2410" t="str">
        <f>VLOOKUP($B2410,SOCS_box_taxonomy!$B$2:$Z$948,6,0)</f>
        <v>Eukaryota</v>
      </c>
      <c r="J2410" t="str">
        <f>VLOOKUP($B2410,SOCS_box_taxonomy!$B$2:$Z$948,7,0)</f>
        <v xml:space="preserve"> Metazoa</v>
      </c>
      <c r="K2410" t="str">
        <f>VLOOKUP($B2410,SOCS_box_taxonomy!$B$2:$Z$948,8,0)</f>
        <v xml:space="preserve"> Chordata</v>
      </c>
      <c r="L2410" t="str">
        <f>VLOOKUP($B2410,SOCS_box_taxonomy!$B$2:$Z$948,9,0)</f>
        <v xml:space="preserve"> Craniata</v>
      </c>
      <c r="M2410" t="str">
        <f>VLOOKUP($B2410,SOCS_box_taxonomy!$B$2:$Z$948,10,0)</f>
        <v xml:space="preserve"> Vertebrata</v>
      </c>
      <c r="N2410" t="str">
        <f>VLOOKUP($B2410,SOCS_box_taxonomy!$B$2:$Z$948,11,0)</f>
        <v xml:space="preserve"> Euteleostomi</v>
      </c>
      <c r="O2410" t="str">
        <f>VLOOKUP($B2410,SOCS_box_taxonomy!$B$2:$Z$948,12,0)</f>
        <v>Mammalia</v>
      </c>
      <c r="P2410" t="str">
        <f>VLOOKUP($B2410,SOCS_box_taxonomy!$B$2:$Z$948,13,0)</f>
        <v xml:space="preserve"> Eutheria</v>
      </c>
      <c r="Q2410" t="str">
        <f>VLOOKUP($B2410,SOCS_box_taxonomy!$B$2:$Z$948,14,0)</f>
        <v xml:space="preserve"> Euarchontoglires</v>
      </c>
      <c r="R2410" t="str">
        <f>VLOOKUP($B2410,SOCS_box_taxonomy!$B$2:$Z$948,15,0)</f>
        <v xml:space="preserve"> Glires</v>
      </c>
      <c r="S2410" t="str">
        <f>VLOOKUP($B2410,SOCS_box_taxonomy!$B$2:$Z$948,16,0)</f>
        <v xml:space="preserve"> Rodentia</v>
      </c>
      <c r="T2410" t="str">
        <f>VLOOKUP($B2410,SOCS_box_taxonomy!$B$2:$Z$948,17,0)</f>
        <v xml:space="preserve"> Sciurognathi</v>
      </c>
      <c r="U2410" t="str">
        <f>VLOOKUP($B2410,SOCS_box_taxonomy!$B$2:$Z$948,18,0)</f>
        <v>Muroidea</v>
      </c>
      <c r="V2410" t="str">
        <f>VLOOKUP($B2410,SOCS_box_taxonomy!$B$2:$Z$948,19,0)</f>
        <v xml:space="preserve"> Muridae</v>
      </c>
      <c r="W2410" t="str">
        <f>VLOOKUP($B2410,SOCS_box_taxonomy!$B$2:$Z$948,20,0)</f>
        <v xml:space="preserve"> Murinae</v>
      </c>
      <c r="X2410" t="str">
        <f>VLOOKUP($B2410,SOCS_box_taxonomy!$B$2:$Z$948,21,0)</f>
        <v xml:space="preserve"> Mus</v>
      </c>
      <c r="Y2410" t="str">
        <f>VLOOKUP($B2410,SOCS_box_taxonomy!$B$2:$Z$948,22,0)</f>
        <v xml:space="preserve"> Mus.</v>
      </c>
    </row>
    <row r="2411" spans="1:26">
      <c r="A2411" t="s">
        <v>1008</v>
      </c>
      <c r="B2411" t="s">
        <v>2056</v>
      </c>
      <c r="C2411">
        <v>314</v>
      </c>
      <c r="D2411" t="s">
        <v>1266</v>
      </c>
      <c r="E2411">
        <v>247</v>
      </c>
      <c r="F2411">
        <v>271</v>
      </c>
      <c r="G2411">
        <v>121734</v>
      </c>
      <c r="H2411" t="s">
        <v>1267</v>
      </c>
      <c r="I2411" t="str">
        <f>VLOOKUP($B2411,SOCS_box_taxonomy!$B$2:$Z$948,6,0)</f>
        <v>Eukaryota</v>
      </c>
      <c r="J2411" t="str">
        <f>VLOOKUP($B2411,SOCS_box_taxonomy!$B$2:$Z$948,7,0)</f>
        <v xml:space="preserve"> Metazoa</v>
      </c>
      <c r="K2411" t="str">
        <f>VLOOKUP($B2411,SOCS_box_taxonomy!$B$2:$Z$948,8,0)</f>
        <v xml:space="preserve"> Chordata</v>
      </c>
      <c r="L2411" t="str">
        <f>VLOOKUP($B2411,SOCS_box_taxonomy!$B$2:$Z$948,9,0)</f>
        <v xml:space="preserve"> Craniata</v>
      </c>
      <c r="M2411" t="str">
        <f>VLOOKUP($B2411,SOCS_box_taxonomy!$B$2:$Z$948,10,0)</f>
        <v xml:space="preserve"> Vertebrata</v>
      </c>
      <c r="N2411" t="str">
        <f>VLOOKUP($B2411,SOCS_box_taxonomy!$B$2:$Z$948,11,0)</f>
        <v xml:space="preserve"> Euteleostomi</v>
      </c>
      <c r="O2411" t="str">
        <f>VLOOKUP($B2411,SOCS_box_taxonomy!$B$2:$Z$948,12,0)</f>
        <v>Mammalia</v>
      </c>
      <c r="P2411" t="str">
        <f>VLOOKUP($B2411,SOCS_box_taxonomy!$B$2:$Z$948,13,0)</f>
        <v xml:space="preserve"> Eutheria</v>
      </c>
      <c r="Q2411" t="str">
        <f>VLOOKUP($B2411,SOCS_box_taxonomy!$B$2:$Z$948,14,0)</f>
        <v xml:space="preserve"> Euarchontoglires</v>
      </c>
      <c r="R2411" t="str">
        <f>VLOOKUP($B2411,SOCS_box_taxonomy!$B$2:$Z$948,15,0)</f>
        <v xml:space="preserve"> Glires</v>
      </c>
      <c r="S2411" t="str">
        <f>VLOOKUP($B2411,SOCS_box_taxonomy!$B$2:$Z$948,16,0)</f>
        <v xml:space="preserve"> Rodentia</v>
      </c>
      <c r="T2411" t="str">
        <f>VLOOKUP($B2411,SOCS_box_taxonomy!$B$2:$Z$948,17,0)</f>
        <v xml:space="preserve"> Sciurognathi</v>
      </c>
      <c r="U2411" t="str">
        <f>VLOOKUP($B2411,SOCS_box_taxonomy!$B$2:$Z$948,18,0)</f>
        <v>Muroidea</v>
      </c>
      <c r="V2411" t="str">
        <f>VLOOKUP($B2411,SOCS_box_taxonomy!$B$2:$Z$948,19,0)</f>
        <v xml:space="preserve"> Muridae</v>
      </c>
      <c r="W2411" t="str">
        <f>VLOOKUP($B2411,SOCS_box_taxonomy!$B$2:$Z$948,20,0)</f>
        <v xml:space="preserve"> Murinae</v>
      </c>
      <c r="X2411" t="str">
        <f>VLOOKUP($B2411,SOCS_box_taxonomy!$B$2:$Z$948,21,0)</f>
        <v xml:space="preserve"> Mus</v>
      </c>
      <c r="Y2411" t="str">
        <f>VLOOKUP($B2411,SOCS_box_taxonomy!$B$2:$Z$948,22,0)</f>
        <v xml:space="preserve"> Mus.</v>
      </c>
    </row>
    <row r="2412" spans="1:26">
      <c r="A2412" t="s">
        <v>1008</v>
      </c>
      <c r="B2412" t="s">
        <v>2056</v>
      </c>
      <c r="C2412">
        <v>314</v>
      </c>
      <c r="D2412" t="s">
        <v>1266</v>
      </c>
      <c r="E2412">
        <v>53</v>
      </c>
      <c r="F2412">
        <v>92</v>
      </c>
      <c r="G2412">
        <v>121734</v>
      </c>
      <c r="H2412" t="s">
        <v>1267</v>
      </c>
      <c r="I2412" t="str">
        <f>VLOOKUP($B2412,SOCS_box_taxonomy!$B$2:$Z$948,6,0)</f>
        <v>Eukaryota</v>
      </c>
      <c r="J2412" t="str">
        <f>VLOOKUP($B2412,SOCS_box_taxonomy!$B$2:$Z$948,7,0)</f>
        <v xml:space="preserve"> Metazoa</v>
      </c>
      <c r="K2412" t="str">
        <f>VLOOKUP($B2412,SOCS_box_taxonomy!$B$2:$Z$948,8,0)</f>
        <v xml:space="preserve"> Chordata</v>
      </c>
      <c r="L2412" t="str">
        <f>VLOOKUP($B2412,SOCS_box_taxonomy!$B$2:$Z$948,9,0)</f>
        <v xml:space="preserve"> Craniata</v>
      </c>
      <c r="M2412" t="str">
        <f>VLOOKUP($B2412,SOCS_box_taxonomy!$B$2:$Z$948,10,0)</f>
        <v xml:space="preserve"> Vertebrata</v>
      </c>
      <c r="N2412" t="str">
        <f>VLOOKUP($B2412,SOCS_box_taxonomy!$B$2:$Z$948,11,0)</f>
        <v xml:space="preserve"> Euteleostomi</v>
      </c>
      <c r="O2412" t="str">
        <f>VLOOKUP($B2412,SOCS_box_taxonomy!$B$2:$Z$948,12,0)</f>
        <v>Mammalia</v>
      </c>
      <c r="P2412" t="str">
        <f>VLOOKUP($B2412,SOCS_box_taxonomy!$B$2:$Z$948,13,0)</f>
        <v xml:space="preserve"> Eutheria</v>
      </c>
      <c r="Q2412" t="str">
        <f>VLOOKUP($B2412,SOCS_box_taxonomy!$B$2:$Z$948,14,0)</f>
        <v xml:space="preserve"> Euarchontoglires</v>
      </c>
      <c r="R2412" t="str">
        <f>VLOOKUP($B2412,SOCS_box_taxonomy!$B$2:$Z$948,15,0)</f>
        <v xml:space="preserve"> Glires</v>
      </c>
      <c r="S2412" t="str">
        <f>VLOOKUP($B2412,SOCS_box_taxonomy!$B$2:$Z$948,16,0)</f>
        <v xml:space="preserve"> Rodentia</v>
      </c>
      <c r="T2412" t="str">
        <f>VLOOKUP($B2412,SOCS_box_taxonomy!$B$2:$Z$948,17,0)</f>
        <v xml:space="preserve"> Sciurognathi</v>
      </c>
      <c r="U2412" t="str">
        <f>VLOOKUP($B2412,SOCS_box_taxonomy!$B$2:$Z$948,18,0)</f>
        <v>Muroidea</v>
      </c>
      <c r="V2412" t="str">
        <f>VLOOKUP($B2412,SOCS_box_taxonomy!$B$2:$Z$948,19,0)</f>
        <v xml:space="preserve"> Muridae</v>
      </c>
      <c r="W2412" t="str">
        <f>VLOOKUP($B2412,SOCS_box_taxonomy!$B$2:$Z$948,20,0)</f>
        <v xml:space="preserve"> Murinae</v>
      </c>
      <c r="X2412" t="str">
        <f>VLOOKUP($B2412,SOCS_box_taxonomy!$B$2:$Z$948,21,0)</f>
        <v xml:space="preserve"> Mus</v>
      </c>
      <c r="Y2412" t="str">
        <f>VLOOKUP($B2412,SOCS_box_taxonomy!$B$2:$Z$948,22,0)</f>
        <v xml:space="preserve"> Mus.</v>
      </c>
    </row>
    <row r="2413" spans="1:26">
      <c r="A2413" t="s">
        <v>1008</v>
      </c>
      <c r="B2413" t="s">
        <v>2056</v>
      </c>
      <c r="C2413">
        <v>314</v>
      </c>
      <c r="D2413" t="s">
        <v>1266</v>
      </c>
      <c r="E2413">
        <v>97</v>
      </c>
      <c r="F2413">
        <v>135</v>
      </c>
      <c r="G2413">
        <v>121734</v>
      </c>
      <c r="H2413" t="s">
        <v>1267</v>
      </c>
      <c r="I2413" t="str">
        <f>VLOOKUP($B2413,SOCS_box_taxonomy!$B$2:$Z$948,6,0)</f>
        <v>Eukaryota</v>
      </c>
      <c r="J2413" t="str">
        <f>VLOOKUP($B2413,SOCS_box_taxonomy!$B$2:$Z$948,7,0)</f>
        <v xml:space="preserve"> Metazoa</v>
      </c>
      <c r="K2413" t="str">
        <f>VLOOKUP($B2413,SOCS_box_taxonomy!$B$2:$Z$948,8,0)</f>
        <v xml:space="preserve"> Chordata</v>
      </c>
      <c r="L2413" t="str">
        <f>VLOOKUP($B2413,SOCS_box_taxonomy!$B$2:$Z$948,9,0)</f>
        <v xml:space="preserve"> Craniata</v>
      </c>
      <c r="M2413" t="str">
        <f>VLOOKUP($B2413,SOCS_box_taxonomy!$B$2:$Z$948,10,0)</f>
        <v xml:space="preserve"> Vertebrata</v>
      </c>
      <c r="N2413" t="str">
        <f>VLOOKUP($B2413,SOCS_box_taxonomy!$B$2:$Z$948,11,0)</f>
        <v xml:space="preserve"> Euteleostomi</v>
      </c>
      <c r="O2413" t="str">
        <f>VLOOKUP($B2413,SOCS_box_taxonomy!$B$2:$Z$948,12,0)</f>
        <v>Mammalia</v>
      </c>
      <c r="P2413" t="str">
        <f>VLOOKUP($B2413,SOCS_box_taxonomy!$B$2:$Z$948,13,0)</f>
        <v xml:space="preserve"> Eutheria</v>
      </c>
      <c r="Q2413" t="str">
        <f>VLOOKUP($B2413,SOCS_box_taxonomy!$B$2:$Z$948,14,0)</f>
        <v xml:space="preserve"> Euarchontoglires</v>
      </c>
      <c r="R2413" t="str">
        <f>VLOOKUP($B2413,SOCS_box_taxonomy!$B$2:$Z$948,15,0)</f>
        <v xml:space="preserve"> Glires</v>
      </c>
      <c r="S2413" t="str">
        <f>VLOOKUP($B2413,SOCS_box_taxonomy!$B$2:$Z$948,16,0)</f>
        <v xml:space="preserve"> Rodentia</v>
      </c>
      <c r="T2413" t="str">
        <f>VLOOKUP($B2413,SOCS_box_taxonomy!$B$2:$Z$948,17,0)</f>
        <v xml:space="preserve"> Sciurognathi</v>
      </c>
      <c r="U2413" t="str">
        <f>VLOOKUP($B2413,SOCS_box_taxonomy!$B$2:$Z$948,18,0)</f>
        <v>Muroidea</v>
      </c>
      <c r="V2413" t="str">
        <f>VLOOKUP($B2413,SOCS_box_taxonomy!$B$2:$Z$948,19,0)</f>
        <v xml:space="preserve"> Muridae</v>
      </c>
      <c r="W2413" t="str">
        <f>VLOOKUP($B2413,SOCS_box_taxonomy!$B$2:$Z$948,20,0)</f>
        <v xml:space="preserve"> Murinae</v>
      </c>
      <c r="X2413" t="str">
        <f>VLOOKUP($B2413,SOCS_box_taxonomy!$B$2:$Z$948,21,0)</f>
        <v xml:space="preserve"> Mus</v>
      </c>
      <c r="Y2413" t="str">
        <f>VLOOKUP($B2413,SOCS_box_taxonomy!$B$2:$Z$948,22,0)</f>
        <v xml:space="preserve"> Mus.</v>
      </c>
    </row>
    <row r="2414" spans="1:26">
      <c r="A2414" t="s">
        <v>1009</v>
      </c>
      <c r="B2414" t="s">
        <v>2057</v>
      </c>
      <c r="C2414">
        <v>1354</v>
      </c>
      <c r="D2414" t="s">
        <v>21</v>
      </c>
      <c r="E2414">
        <v>181</v>
      </c>
      <c r="F2414">
        <v>218</v>
      </c>
      <c r="G2414">
        <v>1016</v>
      </c>
      <c r="H2414" t="s">
        <v>1265</v>
      </c>
      <c r="I2414" t="str">
        <f>VLOOKUP($B2414,SOCS_box_taxonomy!$B$2:$Z$948,6,0)</f>
        <v>Eukaryota</v>
      </c>
      <c r="J2414" t="str">
        <f>VLOOKUP($B2414,SOCS_box_taxonomy!$B$2:$Z$948,7,0)</f>
        <v xml:space="preserve"> Metazoa</v>
      </c>
      <c r="K2414" t="str">
        <f>VLOOKUP($B2414,SOCS_box_taxonomy!$B$2:$Z$948,8,0)</f>
        <v xml:space="preserve"> Chordata</v>
      </c>
      <c r="L2414" t="str">
        <f>VLOOKUP($B2414,SOCS_box_taxonomy!$B$2:$Z$948,9,0)</f>
        <v xml:space="preserve"> Craniata</v>
      </c>
      <c r="M2414" t="str">
        <f>VLOOKUP($B2414,SOCS_box_taxonomy!$B$2:$Z$948,10,0)</f>
        <v xml:space="preserve"> Vertebrata</v>
      </c>
      <c r="N2414" t="str">
        <f>VLOOKUP($B2414,SOCS_box_taxonomy!$B$2:$Z$948,11,0)</f>
        <v xml:space="preserve"> Euteleostomi</v>
      </c>
      <c r="O2414" t="str">
        <f>VLOOKUP($B2414,SOCS_box_taxonomy!$B$2:$Z$948,12,0)</f>
        <v>Mammalia</v>
      </c>
      <c r="P2414" t="str">
        <f>VLOOKUP($B2414,SOCS_box_taxonomy!$B$2:$Z$948,13,0)</f>
        <v xml:space="preserve"> Eutheria</v>
      </c>
      <c r="Q2414" t="str">
        <f>VLOOKUP($B2414,SOCS_box_taxonomy!$B$2:$Z$948,14,0)</f>
        <v xml:space="preserve"> Euarchontoglires</v>
      </c>
      <c r="R2414" t="str">
        <f>VLOOKUP($B2414,SOCS_box_taxonomy!$B$2:$Z$948,15,0)</f>
        <v xml:space="preserve"> Glires</v>
      </c>
      <c r="S2414" t="str">
        <f>VLOOKUP($B2414,SOCS_box_taxonomy!$B$2:$Z$948,16,0)</f>
        <v xml:space="preserve"> Rodentia</v>
      </c>
      <c r="T2414" t="str">
        <f>VLOOKUP($B2414,SOCS_box_taxonomy!$B$2:$Z$948,17,0)</f>
        <v xml:space="preserve"> Sciurognathi</v>
      </c>
      <c r="U2414" t="str">
        <f>VLOOKUP($B2414,SOCS_box_taxonomy!$B$2:$Z$948,18,0)</f>
        <v>Muroidea</v>
      </c>
      <c r="V2414" t="str">
        <f>VLOOKUP($B2414,SOCS_box_taxonomy!$B$2:$Z$948,19,0)</f>
        <v xml:space="preserve"> Muridae</v>
      </c>
      <c r="W2414" t="str">
        <f>VLOOKUP($B2414,SOCS_box_taxonomy!$B$2:$Z$948,20,0)</f>
        <v xml:space="preserve"> Murinae</v>
      </c>
      <c r="X2414" t="str">
        <f>VLOOKUP($B2414,SOCS_box_taxonomy!$B$2:$Z$948,21,0)</f>
        <v xml:space="preserve"> Mus</v>
      </c>
      <c r="Y2414" t="str">
        <f>VLOOKUP($B2414,SOCS_box_taxonomy!$B$2:$Z$948,22,0)</f>
        <v xml:space="preserve"> Mus.</v>
      </c>
      <c r="Z2414">
        <f>$F2414-$E2414+1</f>
        <v>38</v>
      </c>
    </row>
    <row r="2415" spans="1:26">
      <c r="A2415" t="s">
        <v>1009</v>
      </c>
      <c r="B2415" t="s">
        <v>2057</v>
      </c>
      <c r="C2415">
        <v>1354</v>
      </c>
      <c r="D2415" t="s">
        <v>1340</v>
      </c>
      <c r="E2415">
        <v>1224</v>
      </c>
      <c r="F2415">
        <v>1350</v>
      </c>
      <c r="G2415">
        <v>519</v>
      </c>
      <c r="H2415" t="s">
        <v>1341</v>
      </c>
      <c r="I2415" t="str">
        <f>VLOOKUP($B2415,SOCS_box_taxonomy!$B$2:$Z$948,6,0)</f>
        <v>Eukaryota</v>
      </c>
      <c r="J2415" t="str">
        <f>VLOOKUP($B2415,SOCS_box_taxonomy!$B$2:$Z$948,7,0)</f>
        <v xml:space="preserve"> Metazoa</v>
      </c>
      <c r="K2415" t="str">
        <f>VLOOKUP($B2415,SOCS_box_taxonomy!$B$2:$Z$948,8,0)</f>
        <v xml:space="preserve"> Chordata</v>
      </c>
      <c r="L2415" t="str">
        <f>VLOOKUP($B2415,SOCS_box_taxonomy!$B$2:$Z$948,9,0)</f>
        <v xml:space="preserve"> Craniata</v>
      </c>
      <c r="M2415" t="str">
        <f>VLOOKUP($B2415,SOCS_box_taxonomy!$B$2:$Z$948,10,0)</f>
        <v xml:space="preserve"> Vertebrata</v>
      </c>
      <c r="N2415" t="str">
        <f>VLOOKUP($B2415,SOCS_box_taxonomy!$B$2:$Z$948,11,0)</f>
        <v xml:space="preserve"> Euteleostomi</v>
      </c>
      <c r="O2415" t="str">
        <f>VLOOKUP($B2415,SOCS_box_taxonomy!$B$2:$Z$948,12,0)</f>
        <v>Mammalia</v>
      </c>
      <c r="P2415" t="str">
        <f>VLOOKUP($B2415,SOCS_box_taxonomy!$B$2:$Z$948,13,0)</f>
        <v xml:space="preserve"> Eutheria</v>
      </c>
      <c r="Q2415" t="str">
        <f>VLOOKUP($B2415,SOCS_box_taxonomy!$B$2:$Z$948,14,0)</f>
        <v xml:space="preserve"> Euarchontoglires</v>
      </c>
      <c r="R2415" t="str">
        <f>VLOOKUP($B2415,SOCS_box_taxonomy!$B$2:$Z$948,15,0)</f>
        <v xml:space="preserve"> Glires</v>
      </c>
      <c r="S2415" t="str">
        <f>VLOOKUP($B2415,SOCS_box_taxonomy!$B$2:$Z$948,16,0)</f>
        <v xml:space="preserve"> Rodentia</v>
      </c>
      <c r="T2415" t="str">
        <f>VLOOKUP($B2415,SOCS_box_taxonomy!$B$2:$Z$948,17,0)</f>
        <v xml:space="preserve"> Sciurognathi</v>
      </c>
      <c r="U2415" t="str">
        <f>VLOOKUP($B2415,SOCS_box_taxonomy!$B$2:$Z$948,18,0)</f>
        <v>Muroidea</v>
      </c>
      <c r="V2415" t="str">
        <f>VLOOKUP($B2415,SOCS_box_taxonomy!$B$2:$Z$948,19,0)</f>
        <v xml:space="preserve"> Muridae</v>
      </c>
      <c r="W2415" t="str">
        <f>VLOOKUP($B2415,SOCS_box_taxonomy!$B$2:$Z$948,20,0)</f>
        <v xml:space="preserve"> Murinae</v>
      </c>
      <c r="X2415" t="str">
        <f>VLOOKUP($B2415,SOCS_box_taxonomy!$B$2:$Z$948,21,0)</f>
        <v xml:space="preserve"> Mus</v>
      </c>
      <c r="Y2415" t="str">
        <f>VLOOKUP($B2415,SOCS_box_taxonomy!$B$2:$Z$948,22,0)</f>
        <v xml:space="preserve"> Mus.</v>
      </c>
    </row>
    <row r="2416" spans="1:26">
      <c r="A2416" t="s">
        <v>1009</v>
      </c>
      <c r="B2416" t="s">
        <v>2057</v>
      </c>
      <c r="C2416">
        <v>1354</v>
      </c>
      <c r="D2416" t="s">
        <v>1342</v>
      </c>
      <c r="E2416">
        <v>478</v>
      </c>
      <c r="F2416">
        <v>1191</v>
      </c>
      <c r="G2416">
        <v>16</v>
      </c>
      <c r="I2416" t="str">
        <f>VLOOKUP($B2416,SOCS_box_taxonomy!$B$2:$Z$948,6,0)</f>
        <v>Eukaryota</v>
      </c>
      <c r="J2416" t="str">
        <f>VLOOKUP($B2416,SOCS_box_taxonomy!$B$2:$Z$948,7,0)</f>
        <v xml:space="preserve"> Metazoa</v>
      </c>
      <c r="K2416" t="str">
        <f>VLOOKUP($B2416,SOCS_box_taxonomy!$B$2:$Z$948,8,0)</f>
        <v xml:space="preserve"> Chordata</v>
      </c>
      <c r="L2416" t="str">
        <f>VLOOKUP($B2416,SOCS_box_taxonomy!$B$2:$Z$948,9,0)</f>
        <v xml:space="preserve"> Craniata</v>
      </c>
      <c r="M2416" t="str">
        <f>VLOOKUP($B2416,SOCS_box_taxonomy!$B$2:$Z$948,10,0)</f>
        <v xml:space="preserve"> Vertebrata</v>
      </c>
      <c r="N2416" t="str">
        <f>VLOOKUP($B2416,SOCS_box_taxonomy!$B$2:$Z$948,11,0)</f>
        <v xml:space="preserve"> Euteleostomi</v>
      </c>
      <c r="O2416" t="str">
        <f>VLOOKUP($B2416,SOCS_box_taxonomy!$B$2:$Z$948,12,0)</f>
        <v>Mammalia</v>
      </c>
      <c r="P2416" t="str">
        <f>VLOOKUP($B2416,SOCS_box_taxonomy!$B$2:$Z$948,13,0)</f>
        <v xml:space="preserve"> Eutheria</v>
      </c>
      <c r="Q2416" t="str">
        <f>VLOOKUP($B2416,SOCS_box_taxonomy!$B$2:$Z$948,14,0)</f>
        <v xml:space="preserve"> Euarchontoglires</v>
      </c>
      <c r="R2416" t="str">
        <f>VLOOKUP($B2416,SOCS_box_taxonomy!$B$2:$Z$948,15,0)</f>
        <v xml:space="preserve"> Glires</v>
      </c>
      <c r="S2416" t="str">
        <f>VLOOKUP($B2416,SOCS_box_taxonomy!$B$2:$Z$948,16,0)</f>
        <v xml:space="preserve"> Rodentia</v>
      </c>
      <c r="T2416" t="str">
        <f>VLOOKUP($B2416,SOCS_box_taxonomy!$B$2:$Z$948,17,0)</f>
        <v xml:space="preserve"> Sciurognathi</v>
      </c>
      <c r="U2416" t="str">
        <f>VLOOKUP($B2416,SOCS_box_taxonomy!$B$2:$Z$948,18,0)</f>
        <v>Muroidea</v>
      </c>
      <c r="V2416" t="str">
        <f>VLOOKUP($B2416,SOCS_box_taxonomy!$B$2:$Z$948,19,0)</f>
        <v xml:space="preserve"> Muridae</v>
      </c>
      <c r="W2416" t="str">
        <f>VLOOKUP($B2416,SOCS_box_taxonomy!$B$2:$Z$948,20,0)</f>
        <v xml:space="preserve"> Murinae</v>
      </c>
      <c r="X2416" t="str">
        <f>VLOOKUP($B2416,SOCS_box_taxonomy!$B$2:$Z$948,21,0)</f>
        <v xml:space="preserve"> Mus</v>
      </c>
      <c r="Y2416" t="str">
        <f>VLOOKUP($B2416,SOCS_box_taxonomy!$B$2:$Z$948,22,0)</f>
        <v xml:space="preserve"> Mus.</v>
      </c>
    </row>
    <row r="2417" spans="1:26">
      <c r="A2417" t="s">
        <v>1010</v>
      </c>
      <c r="B2417" t="s">
        <v>2058</v>
      </c>
      <c r="C2417">
        <v>26</v>
      </c>
      <c r="D2417" t="s">
        <v>21</v>
      </c>
      <c r="E2417">
        <v>1</v>
      </c>
      <c r="F2417">
        <v>19</v>
      </c>
      <c r="G2417">
        <v>1016</v>
      </c>
      <c r="H2417" t="s">
        <v>1265</v>
      </c>
      <c r="I2417" t="str">
        <f>VLOOKUP($B2417,SOCS_box_taxonomy!$B$2:$Z$948,6,0)</f>
        <v>Eukaryota</v>
      </c>
      <c r="J2417" t="str">
        <f>VLOOKUP($B2417,SOCS_box_taxonomy!$B$2:$Z$948,7,0)</f>
        <v xml:space="preserve"> Metazoa</v>
      </c>
      <c r="K2417" t="str">
        <f>VLOOKUP($B2417,SOCS_box_taxonomy!$B$2:$Z$948,8,0)</f>
        <v xml:space="preserve"> Chordata</v>
      </c>
      <c r="L2417" t="str">
        <f>VLOOKUP($B2417,SOCS_box_taxonomy!$B$2:$Z$948,9,0)</f>
        <v xml:space="preserve"> Craniata</v>
      </c>
      <c r="M2417" t="str">
        <f>VLOOKUP($B2417,SOCS_box_taxonomy!$B$2:$Z$948,10,0)</f>
        <v xml:space="preserve"> Vertebrata</v>
      </c>
      <c r="N2417" t="str">
        <f>VLOOKUP($B2417,SOCS_box_taxonomy!$B$2:$Z$948,11,0)</f>
        <v xml:space="preserve"> Euteleostomi</v>
      </c>
      <c r="O2417" t="str">
        <f>VLOOKUP($B2417,SOCS_box_taxonomy!$B$2:$Z$948,12,0)</f>
        <v>Mammalia</v>
      </c>
      <c r="P2417" t="str">
        <f>VLOOKUP($B2417,SOCS_box_taxonomy!$B$2:$Z$948,13,0)</f>
        <v xml:space="preserve"> Eutheria</v>
      </c>
      <c r="Q2417" t="str">
        <f>VLOOKUP($B2417,SOCS_box_taxonomy!$B$2:$Z$948,14,0)</f>
        <v xml:space="preserve"> Euarchontoglires</v>
      </c>
      <c r="R2417" t="str">
        <f>VLOOKUP($B2417,SOCS_box_taxonomy!$B$2:$Z$948,15,0)</f>
        <v xml:space="preserve"> Glires</v>
      </c>
      <c r="S2417" t="str">
        <f>VLOOKUP($B2417,SOCS_box_taxonomy!$B$2:$Z$948,16,0)</f>
        <v xml:space="preserve"> Rodentia</v>
      </c>
      <c r="T2417" t="str">
        <f>VLOOKUP($B2417,SOCS_box_taxonomy!$B$2:$Z$948,17,0)</f>
        <v xml:space="preserve"> Sciurognathi</v>
      </c>
      <c r="U2417" t="str">
        <f>VLOOKUP($B2417,SOCS_box_taxonomy!$B$2:$Z$948,18,0)</f>
        <v>Muroidea</v>
      </c>
      <c r="V2417" t="str">
        <f>VLOOKUP($B2417,SOCS_box_taxonomy!$B$2:$Z$948,19,0)</f>
        <v xml:space="preserve"> Muridae</v>
      </c>
      <c r="W2417" t="str">
        <f>VLOOKUP($B2417,SOCS_box_taxonomy!$B$2:$Z$948,20,0)</f>
        <v xml:space="preserve"> Murinae</v>
      </c>
      <c r="X2417" t="str">
        <f>VLOOKUP($B2417,SOCS_box_taxonomy!$B$2:$Z$948,21,0)</f>
        <v xml:space="preserve"> Mus</v>
      </c>
      <c r="Y2417" t="str">
        <f>VLOOKUP($B2417,SOCS_box_taxonomy!$B$2:$Z$948,22,0)</f>
        <v xml:space="preserve"> Mus.</v>
      </c>
      <c r="Z2417">
        <f>$F2417-$E2417+1</f>
        <v>19</v>
      </c>
    </row>
    <row r="2418" spans="1:26">
      <c r="A2418" t="s">
        <v>1011</v>
      </c>
      <c r="B2418" t="s">
        <v>2059</v>
      </c>
      <c r="C2418">
        <v>241</v>
      </c>
      <c r="D2418" t="s">
        <v>81</v>
      </c>
      <c r="E2418">
        <v>4</v>
      </c>
      <c r="F2418">
        <v>136</v>
      </c>
      <c r="G2418">
        <v>13525</v>
      </c>
      <c r="H2418" t="s">
        <v>1281</v>
      </c>
      <c r="I2418" t="str">
        <f>VLOOKUP($B2418,SOCS_box_taxonomy!$B$2:$Z$948,6,0)</f>
        <v>Eukaryota</v>
      </c>
      <c r="J2418" t="str">
        <f>VLOOKUP($B2418,SOCS_box_taxonomy!$B$2:$Z$948,7,0)</f>
        <v xml:space="preserve"> Metazoa</v>
      </c>
      <c r="K2418" t="str">
        <f>VLOOKUP($B2418,SOCS_box_taxonomy!$B$2:$Z$948,8,0)</f>
        <v xml:space="preserve"> Chordata</v>
      </c>
      <c r="L2418" t="str">
        <f>VLOOKUP($B2418,SOCS_box_taxonomy!$B$2:$Z$948,9,0)</f>
        <v xml:space="preserve"> Craniata</v>
      </c>
      <c r="M2418" t="str">
        <f>VLOOKUP($B2418,SOCS_box_taxonomy!$B$2:$Z$948,10,0)</f>
        <v xml:space="preserve"> Vertebrata</v>
      </c>
      <c r="N2418" t="str">
        <f>VLOOKUP($B2418,SOCS_box_taxonomy!$B$2:$Z$948,11,0)</f>
        <v xml:space="preserve"> Euteleostomi</v>
      </c>
      <c r="O2418" t="str">
        <f>VLOOKUP($B2418,SOCS_box_taxonomy!$B$2:$Z$948,12,0)</f>
        <v>Mammalia</v>
      </c>
      <c r="P2418" t="str">
        <f>VLOOKUP($B2418,SOCS_box_taxonomy!$B$2:$Z$948,13,0)</f>
        <v xml:space="preserve"> Eutheria</v>
      </c>
      <c r="Q2418" t="str">
        <f>VLOOKUP($B2418,SOCS_box_taxonomy!$B$2:$Z$948,14,0)</f>
        <v xml:space="preserve"> Euarchontoglires</v>
      </c>
      <c r="R2418" t="str">
        <f>VLOOKUP($B2418,SOCS_box_taxonomy!$B$2:$Z$948,15,0)</f>
        <v xml:space="preserve"> Glires</v>
      </c>
      <c r="S2418" t="str">
        <f>VLOOKUP($B2418,SOCS_box_taxonomy!$B$2:$Z$948,16,0)</f>
        <v xml:space="preserve"> Rodentia</v>
      </c>
      <c r="T2418" t="str">
        <f>VLOOKUP($B2418,SOCS_box_taxonomy!$B$2:$Z$948,17,0)</f>
        <v xml:space="preserve"> Sciurognathi</v>
      </c>
      <c r="U2418" t="str">
        <f>VLOOKUP($B2418,SOCS_box_taxonomy!$B$2:$Z$948,18,0)</f>
        <v>Muroidea</v>
      </c>
      <c r="V2418" t="str">
        <f>VLOOKUP($B2418,SOCS_box_taxonomy!$B$2:$Z$948,19,0)</f>
        <v xml:space="preserve"> Muridae</v>
      </c>
      <c r="W2418" t="str">
        <f>VLOOKUP($B2418,SOCS_box_taxonomy!$B$2:$Z$948,20,0)</f>
        <v xml:space="preserve"> Murinae</v>
      </c>
      <c r="X2418" t="str">
        <f>VLOOKUP($B2418,SOCS_box_taxonomy!$B$2:$Z$948,21,0)</f>
        <v xml:space="preserve"> Mus</v>
      </c>
      <c r="Y2418" t="str">
        <f>VLOOKUP($B2418,SOCS_box_taxonomy!$B$2:$Z$948,22,0)</f>
        <v xml:space="preserve"> Mus.</v>
      </c>
    </row>
    <row r="2419" spans="1:26">
      <c r="A2419" t="s">
        <v>1011</v>
      </c>
      <c r="B2419" t="s">
        <v>2059</v>
      </c>
      <c r="C2419">
        <v>241</v>
      </c>
      <c r="D2419" t="s">
        <v>21</v>
      </c>
      <c r="E2419">
        <v>149</v>
      </c>
      <c r="F2419">
        <v>186</v>
      </c>
      <c r="G2419">
        <v>1016</v>
      </c>
      <c r="H2419" t="s">
        <v>1265</v>
      </c>
      <c r="I2419" t="str">
        <f>VLOOKUP($B2419,SOCS_box_taxonomy!$B$2:$Z$948,6,0)</f>
        <v>Eukaryota</v>
      </c>
      <c r="J2419" t="str">
        <f>VLOOKUP($B2419,SOCS_box_taxonomy!$B$2:$Z$948,7,0)</f>
        <v xml:space="preserve"> Metazoa</v>
      </c>
      <c r="K2419" t="str">
        <f>VLOOKUP($B2419,SOCS_box_taxonomy!$B$2:$Z$948,8,0)</f>
        <v xml:space="preserve"> Chordata</v>
      </c>
      <c r="L2419" t="str">
        <f>VLOOKUP($B2419,SOCS_box_taxonomy!$B$2:$Z$948,9,0)</f>
        <v xml:space="preserve"> Craniata</v>
      </c>
      <c r="M2419" t="str">
        <f>VLOOKUP($B2419,SOCS_box_taxonomy!$B$2:$Z$948,10,0)</f>
        <v xml:space="preserve"> Vertebrata</v>
      </c>
      <c r="N2419" t="str">
        <f>VLOOKUP($B2419,SOCS_box_taxonomy!$B$2:$Z$948,11,0)</f>
        <v xml:space="preserve"> Euteleostomi</v>
      </c>
      <c r="O2419" t="str">
        <f>VLOOKUP($B2419,SOCS_box_taxonomy!$B$2:$Z$948,12,0)</f>
        <v>Mammalia</v>
      </c>
      <c r="P2419" t="str">
        <f>VLOOKUP($B2419,SOCS_box_taxonomy!$B$2:$Z$948,13,0)</f>
        <v xml:space="preserve"> Eutheria</v>
      </c>
      <c r="Q2419" t="str">
        <f>VLOOKUP($B2419,SOCS_box_taxonomy!$B$2:$Z$948,14,0)</f>
        <v xml:space="preserve"> Euarchontoglires</v>
      </c>
      <c r="R2419" t="str">
        <f>VLOOKUP($B2419,SOCS_box_taxonomy!$B$2:$Z$948,15,0)</f>
        <v xml:space="preserve"> Glires</v>
      </c>
      <c r="S2419" t="str">
        <f>VLOOKUP($B2419,SOCS_box_taxonomy!$B$2:$Z$948,16,0)</f>
        <v xml:space="preserve"> Rodentia</v>
      </c>
      <c r="T2419" t="str">
        <f>VLOOKUP($B2419,SOCS_box_taxonomy!$B$2:$Z$948,17,0)</f>
        <v xml:space="preserve"> Sciurognathi</v>
      </c>
      <c r="U2419" t="str">
        <f>VLOOKUP($B2419,SOCS_box_taxonomy!$B$2:$Z$948,18,0)</f>
        <v>Muroidea</v>
      </c>
      <c r="V2419" t="str">
        <f>VLOOKUP($B2419,SOCS_box_taxonomy!$B$2:$Z$948,19,0)</f>
        <v xml:space="preserve"> Muridae</v>
      </c>
      <c r="W2419" t="str">
        <f>VLOOKUP($B2419,SOCS_box_taxonomy!$B$2:$Z$948,20,0)</f>
        <v xml:space="preserve"> Murinae</v>
      </c>
      <c r="X2419" t="str">
        <f>VLOOKUP($B2419,SOCS_box_taxonomy!$B$2:$Z$948,21,0)</f>
        <v xml:space="preserve"> Mus</v>
      </c>
      <c r="Y2419" t="str">
        <f>VLOOKUP($B2419,SOCS_box_taxonomy!$B$2:$Z$948,22,0)</f>
        <v xml:space="preserve"> Mus.</v>
      </c>
      <c r="Z2419">
        <f>$F2419-$E2419+1</f>
        <v>38</v>
      </c>
    </row>
    <row r="2420" spans="1:26">
      <c r="A2420" t="s">
        <v>1012</v>
      </c>
      <c r="B2420" t="s">
        <v>2060</v>
      </c>
      <c r="C2420">
        <v>509</v>
      </c>
      <c r="D2420" t="s">
        <v>1286</v>
      </c>
      <c r="E2420">
        <v>333</v>
      </c>
      <c r="F2420">
        <v>402</v>
      </c>
      <c r="G2420">
        <v>4403</v>
      </c>
      <c r="H2420" t="s">
        <v>1287</v>
      </c>
      <c r="I2420" t="str">
        <f>VLOOKUP($B2420,SOCS_box_taxonomy!$B$2:$Z$948,6,0)</f>
        <v>Eukaryota</v>
      </c>
      <c r="J2420" t="str">
        <f>VLOOKUP($B2420,SOCS_box_taxonomy!$B$2:$Z$948,7,0)</f>
        <v xml:space="preserve"> Metazoa</v>
      </c>
      <c r="K2420" t="str">
        <f>VLOOKUP($B2420,SOCS_box_taxonomy!$B$2:$Z$948,8,0)</f>
        <v xml:space="preserve"> Chordata</v>
      </c>
      <c r="L2420" t="str">
        <f>VLOOKUP($B2420,SOCS_box_taxonomy!$B$2:$Z$948,9,0)</f>
        <v xml:space="preserve"> Tunicata</v>
      </c>
      <c r="M2420" t="str">
        <f>VLOOKUP($B2420,SOCS_box_taxonomy!$B$2:$Z$948,10,0)</f>
        <v xml:space="preserve"> Ascidiacea</v>
      </c>
      <c r="N2420" t="str">
        <f>VLOOKUP($B2420,SOCS_box_taxonomy!$B$2:$Z$948,11,0)</f>
        <v xml:space="preserve"> Enterogona</v>
      </c>
      <c r="O2420" t="str">
        <f>VLOOKUP($B2420,SOCS_box_taxonomy!$B$2:$Z$948,12,0)</f>
        <v>Phlebobranchia</v>
      </c>
      <c r="P2420" t="str">
        <f>VLOOKUP($B2420,SOCS_box_taxonomy!$B$2:$Z$948,13,0)</f>
        <v xml:space="preserve"> Cionidae</v>
      </c>
      <c r="Q2420" t="str">
        <f>VLOOKUP($B2420,SOCS_box_taxonomy!$B$2:$Z$948,14,0)</f>
        <v xml:space="preserve"> Ciona.</v>
      </c>
      <c r="R2420">
        <f>VLOOKUP($B2420,SOCS_box_taxonomy!$B$2:$Z$948,15,0)</f>
        <v>0</v>
      </c>
      <c r="S2420">
        <f>VLOOKUP($B2420,SOCS_box_taxonomy!$B$2:$Z$948,16,0)</f>
        <v>0</v>
      </c>
      <c r="T2420">
        <f>VLOOKUP($B2420,SOCS_box_taxonomy!$B$2:$Z$948,17,0)</f>
        <v>0</v>
      </c>
      <c r="U2420">
        <f>VLOOKUP($B2420,SOCS_box_taxonomy!$B$2:$Z$948,18,0)</f>
        <v>0</v>
      </c>
      <c r="V2420">
        <f>VLOOKUP($B2420,SOCS_box_taxonomy!$B$2:$Z$948,19,0)</f>
        <v>0</v>
      </c>
      <c r="W2420">
        <f>VLOOKUP($B2420,SOCS_box_taxonomy!$B$2:$Z$948,20,0)</f>
        <v>0</v>
      </c>
      <c r="X2420">
        <f>VLOOKUP($B2420,SOCS_box_taxonomy!$B$2:$Z$948,21,0)</f>
        <v>0</v>
      </c>
      <c r="Y2420">
        <f>VLOOKUP($B2420,SOCS_box_taxonomy!$B$2:$Z$948,22,0)</f>
        <v>0</v>
      </c>
    </row>
    <row r="2421" spans="1:26">
      <c r="A2421" t="s">
        <v>1012</v>
      </c>
      <c r="B2421" t="s">
        <v>2060</v>
      </c>
      <c r="C2421">
        <v>509</v>
      </c>
      <c r="D2421" t="s">
        <v>21</v>
      </c>
      <c r="E2421">
        <v>458</v>
      </c>
      <c r="F2421">
        <v>494</v>
      </c>
      <c r="G2421">
        <v>1016</v>
      </c>
      <c r="H2421" t="s">
        <v>1265</v>
      </c>
      <c r="I2421" t="str">
        <f>VLOOKUP($B2421,SOCS_box_taxonomy!$B$2:$Z$948,6,0)</f>
        <v>Eukaryota</v>
      </c>
      <c r="J2421" t="str">
        <f>VLOOKUP($B2421,SOCS_box_taxonomy!$B$2:$Z$948,7,0)</f>
        <v xml:space="preserve"> Metazoa</v>
      </c>
      <c r="K2421" t="str">
        <f>VLOOKUP($B2421,SOCS_box_taxonomy!$B$2:$Z$948,8,0)</f>
        <v xml:space="preserve"> Chordata</v>
      </c>
      <c r="L2421" t="str">
        <f>VLOOKUP($B2421,SOCS_box_taxonomy!$B$2:$Z$948,9,0)</f>
        <v xml:space="preserve"> Tunicata</v>
      </c>
      <c r="M2421" t="str">
        <f>VLOOKUP($B2421,SOCS_box_taxonomy!$B$2:$Z$948,10,0)</f>
        <v xml:space="preserve"> Ascidiacea</v>
      </c>
      <c r="N2421" t="str">
        <f>VLOOKUP($B2421,SOCS_box_taxonomy!$B$2:$Z$948,11,0)</f>
        <v xml:space="preserve"> Enterogona</v>
      </c>
      <c r="O2421" t="str">
        <f>VLOOKUP($B2421,SOCS_box_taxonomy!$B$2:$Z$948,12,0)</f>
        <v>Phlebobranchia</v>
      </c>
      <c r="P2421" t="str">
        <f>VLOOKUP($B2421,SOCS_box_taxonomy!$B$2:$Z$948,13,0)</f>
        <v xml:space="preserve"> Cionidae</v>
      </c>
      <c r="Q2421" t="str">
        <f>VLOOKUP($B2421,SOCS_box_taxonomy!$B$2:$Z$948,14,0)</f>
        <v xml:space="preserve"> Ciona.</v>
      </c>
      <c r="R2421">
        <f>VLOOKUP($B2421,SOCS_box_taxonomy!$B$2:$Z$948,15,0)</f>
        <v>0</v>
      </c>
      <c r="S2421">
        <f>VLOOKUP($B2421,SOCS_box_taxonomy!$B$2:$Z$948,16,0)</f>
        <v>0</v>
      </c>
      <c r="T2421">
        <f>VLOOKUP($B2421,SOCS_box_taxonomy!$B$2:$Z$948,17,0)</f>
        <v>0</v>
      </c>
      <c r="U2421">
        <f>VLOOKUP($B2421,SOCS_box_taxonomy!$B$2:$Z$948,18,0)</f>
        <v>0</v>
      </c>
      <c r="V2421">
        <f>VLOOKUP($B2421,SOCS_box_taxonomy!$B$2:$Z$948,19,0)</f>
        <v>0</v>
      </c>
      <c r="W2421">
        <f>VLOOKUP($B2421,SOCS_box_taxonomy!$B$2:$Z$948,20,0)</f>
        <v>0</v>
      </c>
      <c r="X2421">
        <f>VLOOKUP($B2421,SOCS_box_taxonomy!$B$2:$Z$948,21,0)</f>
        <v>0</v>
      </c>
      <c r="Y2421">
        <f>VLOOKUP($B2421,SOCS_box_taxonomy!$B$2:$Z$948,22,0)</f>
        <v>0</v>
      </c>
      <c r="Z2421">
        <f>$F2421-$E2421+1</f>
        <v>37</v>
      </c>
    </row>
    <row r="2422" spans="1:26">
      <c r="A2422" t="s">
        <v>1018</v>
      </c>
      <c r="B2422" t="s">
        <v>2061</v>
      </c>
      <c r="C2422">
        <v>406</v>
      </c>
      <c r="D2422" t="s">
        <v>1286</v>
      </c>
      <c r="E2422">
        <v>254</v>
      </c>
      <c r="F2422">
        <v>330</v>
      </c>
      <c r="G2422">
        <v>4403</v>
      </c>
      <c r="H2422" t="s">
        <v>1287</v>
      </c>
      <c r="I2422" t="str">
        <f>VLOOKUP($B2422,SOCS_box_taxonomy!$B$2:$Z$948,6,0)</f>
        <v>Eukaryota</v>
      </c>
      <c r="J2422" t="str">
        <f>VLOOKUP($B2422,SOCS_box_taxonomy!$B$2:$Z$948,7,0)</f>
        <v xml:space="preserve"> Metazoa</v>
      </c>
      <c r="K2422" t="str">
        <f>VLOOKUP($B2422,SOCS_box_taxonomy!$B$2:$Z$948,8,0)</f>
        <v xml:space="preserve"> Chordata</v>
      </c>
      <c r="L2422" t="str">
        <f>VLOOKUP($B2422,SOCS_box_taxonomy!$B$2:$Z$948,9,0)</f>
        <v xml:space="preserve"> Tunicata</v>
      </c>
      <c r="M2422" t="str">
        <f>VLOOKUP($B2422,SOCS_box_taxonomy!$B$2:$Z$948,10,0)</f>
        <v xml:space="preserve"> Ascidiacea</v>
      </c>
      <c r="N2422" t="str">
        <f>VLOOKUP($B2422,SOCS_box_taxonomy!$B$2:$Z$948,11,0)</f>
        <v xml:space="preserve"> Enterogona</v>
      </c>
      <c r="O2422" t="str">
        <f>VLOOKUP($B2422,SOCS_box_taxonomy!$B$2:$Z$948,12,0)</f>
        <v>Phlebobranchia</v>
      </c>
      <c r="P2422" t="str">
        <f>VLOOKUP($B2422,SOCS_box_taxonomy!$B$2:$Z$948,13,0)</f>
        <v xml:space="preserve"> Cionidae</v>
      </c>
      <c r="Q2422" t="str">
        <f>VLOOKUP($B2422,SOCS_box_taxonomy!$B$2:$Z$948,14,0)</f>
        <v xml:space="preserve"> Ciona.</v>
      </c>
      <c r="R2422">
        <f>VLOOKUP($B2422,SOCS_box_taxonomy!$B$2:$Z$948,15,0)</f>
        <v>0</v>
      </c>
      <c r="S2422">
        <f>VLOOKUP($B2422,SOCS_box_taxonomy!$B$2:$Z$948,16,0)</f>
        <v>0</v>
      </c>
      <c r="T2422">
        <f>VLOOKUP($B2422,SOCS_box_taxonomy!$B$2:$Z$948,17,0)</f>
        <v>0</v>
      </c>
      <c r="U2422">
        <f>VLOOKUP($B2422,SOCS_box_taxonomy!$B$2:$Z$948,18,0)</f>
        <v>0</v>
      </c>
      <c r="V2422">
        <f>VLOOKUP($B2422,SOCS_box_taxonomy!$B$2:$Z$948,19,0)</f>
        <v>0</v>
      </c>
      <c r="W2422">
        <f>VLOOKUP($B2422,SOCS_box_taxonomy!$B$2:$Z$948,20,0)</f>
        <v>0</v>
      </c>
      <c r="X2422">
        <f>VLOOKUP($B2422,SOCS_box_taxonomy!$B$2:$Z$948,21,0)</f>
        <v>0</v>
      </c>
      <c r="Y2422">
        <f>VLOOKUP($B2422,SOCS_box_taxonomy!$B$2:$Z$948,22,0)</f>
        <v>0</v>
      </c>
    </row>
    <row r="2423" spans="1:26">
      <c r="A2423" t="s">
        <v>1018</v>
      </c>
      <c r="B2423" t="s">
        <v>2061</v>
      </c>
      <c r="C2423">
        <v>406</v>
      </c>
      <c r="D2423" t="s">
        <v>21</v>
      </c>
      <c r="E2423">
        <v>368</v>
      </c>
      <c r="F2423">
        <v>404</v>
      </c>
      <c r="G2423">
        <v>1016</v>
      </c>
      <c r="H2423" t="s">
        <v>1265</v>
      </c>
      <c r="I2423" t="str">
        <f>VLOOKUP($B2423,SOCS_box_taxonomy!$B$2:$Z$948,6,0)</f>
        <v>Eukaryota</v>
      </c>
      <c r="J2423" t="str">
        <f>VLOOKUP($B2423,SOCS_box_taxonomy!$B$2:$Z$948,7,0)</f>
        <v xml:space="preserve"> Metazoa</v>
      </c>
      <c r="K2423" t="str">
        <f>VLOOKUP($B2423,SOCS_box_taxonomy!$B$2:$Z$948,8,0)</f>
        <v xml:space="preserve"> Chordata</v>
      </c>
      <c r="L2423" t="str">
        <f>VLOOKUP($B2423,SOCS_box_taxonomy!$B$2:$Z$948,9,0)</f>
        <v xml:space="preserve"> Tunicata</v>
      </c>
      <c r="M2423" t="str">
        <f>VLOOKUP($B2423,SOCS_box_taxonomy!$B$2:$Z$948,10,0)</f>
        <v xml:space="preserve"> Ascidiacea</v>
      </c>
      <c r="N2423" t="str">
        <f>VLOOKUP($B2423,SOCS_box_taxonomy!$B$2:$Z$948,11,0)</f>
        <v xml:space="preserve"> Enterogona</v>
      </c>
      <c r="O2423" t="str">
        <f>VLOOKUP($B2423,SOCS_box_taxonomy!$B$2:$Z$948,12,0)</f>
        <v>Phlebobranchia</v>
      </c>
      <c r="P2423" t="str">
        <f>VLOOKUP($B2423,SOCS_box_taxonomy!$B$2:$Z$948,13,0)</f>
        <v xml:space="preserve"> Cionidae</v>
      </c>
      <c r="Q2423" t="str">
        <f>VLOOKUP($B2423,SOCS_box_taxonomy!$B$2:$Z$948,14,0)</f>
        <v xml:space="preserve"> Ciona.</v>
      </c>
      <c r="R2423">
        <f>VLOOKUP($B2423,SOCS_box_taxonomy!$B$2:$Z$948,15,0)</f>
        <v>0</v>
      </c>
      <c r="S2423">
        <f>VLOOKUP($B2423,SOCS_box_taxonomy!$B$2:$Z$948,16,0)</f>
        <v>0</v>
      </c>
      <c r="T2423">
        <f>VLOOKUP($B2423,SOCS_box_taxonomy!$B$2:$Z$948,17,0)</f>
        <v>0</v>
      </c>
      <c r="U2423">
        <f>VLOOKUP($B2423,SOCS_box_taxonomy!$B$2:$Z$948,18,0)</f>
        <v>0</v>
      </c>
      <c r="V2423">
        <f>VLOOKUP($B2423,SOCS_box_taxonomy!$B$2:$Z$948,19,0)</f>
        <v>0</v>
      </c>
      <c r="W2423">
        <f>VLOOKUP($B2423,SOCS_box_taxonomy!$B$2:$Z$948,20,0)</f>
        <v>0</v>
      </c>
      <c r="X2423">
        <f>VLOOKUP($B2423,SOCS_box_taxonomy!$B$2:$Z$948,21,0)</f>
        <v>0</v>
      </c>
      <c r="Y2423">
        <f>VLOOKUP($B2423,SOCS_box_taxonomy!$B$2:$Z$948,22,0)</f>
        <v>0</v>
      </c>
      <c r="Z2423">
        <f>$F2423-$E2423+1</f>
        <v>37</v>
      </c>
    </row>
    <row r="2424" spans="1:26">
      <c r="A2424" t="s">
        <v>1019</v>
      </c>
      <c r="B2424" t="s">
        <v>2062</v>
      </c>
      <c r="C2424">
        <v>696</v>
      </c>
      <c r="D2424" t="s">
        <v>1286</v>
      </c>
      <c r="E2424">
        <v>502</v>
      </c>
      <c r="F2424">
        <v>571</v>
      </c>
      <c r="G2424">
        <v>4403</v>
      </c>
      <c r="H2424" t="s">
        <v>1287</v>
      </c>
      <c r="I2424" t="str">
        <f>VLOOKUP($B2424,SOCS_box_taxonomy!$B$2:$Z$948,6,0)</f>
        <v>Eukaryota</v>
      </c>
      <c r="J2424" t="str">
        <f>VLOOKUP($B2424,SOCS_box_taxonomy!$B$2:$Z$948,7,0)</f>
        <v xml:space="preserve"> Metazoa</v>
      </c>
      <c r="K2424" t="str">
        <f>VLOOKUP($B2424,SOCS_box_taxonomy!$B$2:$Z$948,8,0)</f>
        <v xml:space="preserve"> Chordata</v>
      </c>
      <c r="L2424" t="str">
        <f>VLOOKUP($B2424,SOCS_box_taxonomy!$B$2:$Z$948,9,0)</f>
        <v xml:space="preserve"> Tunicata</v>
      </c>
      <c r="M2424" t="str">
        <f>VLOOKUP($B2424,SOCS_box_taxonomy!$B$2:$Z$948,10,0)</f>
        <v xml:space="preserve"> Ascidiacea</v>
      </c>
      <c r="N2424" t="str">
        <f>VLOOKUP($B2424,SOCS_box_taxonomy!$B$2:$Z$948,11,0)</f>
        <v xml:space="preserve"> Enterogona</v>
      </c>
      <c r="O2424" t="str">
        <f>VLOOKUP($B2424,SOCS_box_taxonomy!$B$2:$Z$948,12,0)</f>
        <v>Phlebobranchia</v>
      </c>
      <c r="P2424" t="str">
        <f>VLOOKUP($B2424,SOCS_box_taxonomy!$B$2:$Z$948,13,0)</f>
        <v xml:space="preserve"> Cionidae</v>
      </c>
      <c r="Q2424" t="str">
        <f>VLOOKUP($B2424,SOCS_box_taxonomy!$B$2:$Z$948,14,0)</f>
        <v xml:space="preserve"> Ciona.</v>
      </c>
      <c r="R2424">
        <f>VLOOKUP($B2424,SOCS_box_taxonomy!$B$2:$Z$948,15,0)</f>
        <v>0</v>
      </c>
      <c r="S2424">
        <f>VLOOKUP($B2424,SOCS_box_taxonomy!$B$2:$Z$948,16,0)</f>
        <v>0</v>
      </c>
      <c r="T2424">
        <f>VLOOKUP($B2424,SOCS_box_taxonomy!$B$2:$Z$948,17,0)</f>
        <v>0</v>
      </c>
      <c r="U2424">
        <f>VLOOKUP($B2424,SOCS_box_taxonomy!$B$2:$Z$948,18,0)</f>
        <v>0</v>
      </c>
      <c r="V2424">
        <f>VLOOKUP($B2424,SOCS_box_taxonomy!$B$2:$Z$948,19,0)</f>
        <v>0</v>
      </c>
      <c r="W2424">
        <f>VLOOKUP($B2424,SOCS_box_taxonomy!$B$2:$Z$948,20,0)</f>
        <v>0</v>
      </c>
      <c r="X2424">
        <f>VLOOKUP($B2424,SOCS_box_taxonomy!$B$2:$Z$948,21,0)</f>
        <v>0</v>
      </c>
      <c r="Y2424">
        <f>VLOOKUP($B2424,SOCS_box_taxonomy!$B$2:$Z$948,22,0)</f>
        <v>0</v>
      </c>
    </row>
    <row r="2425" spans="1:26">
      <c r="A2425" t="s">
        <v>1019</v>
      </c>
      <c r="B2425" t="s">
        <v>2062</v>
      </c>
      <c r="C2425">
        <v>696</v>
      </c>
      <c r="D2425" t="s">
        <v>21</v>
      </c>
      <c r="E2425">
        <v>653</v>
      </c>
      <c r="F2425">
        <v>693</v>
      </c>
      <c r="G2425">
        <v>1016</v>
      </c>
      <c r="H2425" t="s">
        <v>1265</v>
      </c>
      <c r="I2425" t="str">
        <f>VLOOKUP($B2425,SOCS_box_taxonomy!$B$2:$Z$948,6,0)</f>
        <v>Eukaryota</v>
      </c>
      <c r="J2425" t="str">
        <f>VLOOKUP($B2425,SOCS_box_taxonomy!$B$2:$Z$948,7,0)</f>
        <v xml:space="preserve"> Metazoa</v>
      </c>
      <c r="K2425" t="str">
        <f>VLOOKUP($B2425,SOCS_box_taxonomy!$B$2:$Z$948,8,0)</f>
        <v xml:space="preserve"> Chordata</v>
      </c>
      <c r="L2425" t="str">
        <f>VLOOKUP($B2425,SOCS_box_taxonomy!$B$2:$Z$948,9,0)</f>
        <v xml:space="preserve"> Tunicata</v>
      </c>
      <c r="M2425" t="str">
        <f>VLOOKUP($B2425,SOCS_box_taxonomy!$B$2:$Z$948,10,0)</f>
        <v xml:space="preserve"> Ascidiacea</v>
      </c>
      <c r="N2425" t="str">
        <f>VLOOKUP($B2425,SOCS_box_taxonomy!$B$2:$Z$948,11,0)</f>
        <v xml:space="preserve"> Enterogona</v>
      </c>
      <c r="O2425" t="str">
        <f>VLOOKUP($B2425,SOCS_box_taxonomy!$B$2:$Z$948,12,0)</f>
        <v>Phlebobranchia</v>
      </c>
      <c r="P2425" t="str">
        <f>VLOOKUP($B2425,SOCS_box_taxonomy!$B$2:$Z$948,13,0)</f>
        <v xml:space="preserve"> Cionidae</v>
      </c>
      <c r="Q2425" t="str">
        <f>VLOOKUP($B2425,SOCS_box_taxonomy!$B$2:$Z$948,14,0)</f>
        <v xml:space="preserve"> Ciona.</v>
      </c>
      <c r="R2425">
        <f>VLOOKUP($B2425,SOCS_box_taxonomy!$B$2:$Z$948,15,0)</f>
        <v>0</v>
      </c>
      <c r="S2425">
        <f>VLOOKUP($B2425,SOCS_box_taxonomy!$B$2:$Z$948,16,0)</f>
        <v>0</v>
      </c>
      <c r="T2425">
        <f>VLOOKUP($B2425,SOCS_box_taxonomy!$B$2:$Z$948,17,0)</f>
        <v>0</v>
      </c>
      <c r="U2425">
        <f>VLOOKUP($B2425,SOCS_box_taxonomy!$B$2:$Z$948,18,0)</f>
        <v>0</v>
      </c>
      <c r="V2425">
        <f>VLOOKUP($B2425,SOCS_box_taxonomy!$B$2:$Z$948,19,0)</f>
        <v>0</v>
      </c>
      <c r="W2425">
        <f>VLOOKUP($B2425,SOCS_box_taxonomy!$B$2:$Z$948,20,0)</f>
        <v>0</v>
      </c>
      <c r="X2425">
        <f>VLOOKUP($B2425,SOCS_box_taxonomy!$B$2:$Z$948,21,0)</f>
        <v>0</v>
      </c>
      <c r="Y2425">
        <f>VLOOKUP($B2425,SOCS_box_taxonomy!$B$2:$Z$948,22,0)</f>
        <v>0</v>
      </c>
      <c r="Z2425">
        <f>$F2425-$E2425+1</f>
        <v>41</v>
      </c>
    </row>
    <row r="2426" spans="1:26">
      <c r="A2426" t="s">
        <v>1019</v>
      </c>
      <c r="B2426" t="s">
        <v>2062</v>
      </c>
      <c r="C2426">
        <v>696</v>
      </c>
      <c r="D2426" t="s">
        <v>1316</v>
      </c>
      <c r="E2426">
        <v>381</v>
      </c>
      <c r="F2426">
        <v>459</v>
      </c>
      <c r="G2426">
        <v>5</v>
      </c>
      <c r="I2426" t="str">
        <f>VLOOKUP($B2426,SOCS_box_taxonomy!$B$2:$Z$948,6,0)</f>
        <v>Eukaryota</v>
      </c>
      <c r="J2426" t="str">
        <f>VLOOKUP($B2426,SOCS_box_taxonomy!$B$2:$Z$948,7,0)</f>
        <v xml:space="preserve"> Metazoa</v>
      </c>
      <c r="K2426" t="str">
        <f>VLOOKUP($B2426,SOCS_box_taxonomy!$B$2:$Z$948,8,0)</f>
        <v xml:space="preserve"> Chordata</v>
      </c>
      <c r="L2426" t="str">
        <f>VLOOKUP($B2426,SOCS_box_taxonomy!$B$2:$Z$948,9,0)</f>
        <v xml:space="preserve"> Tunicata</v>
      </c>
      <c r="M2426" t="str">
        <f>VLOOKUP($B2426,SOCS_box_taxonomy!$B$2:$Z$948,10,0)</f>
        <v xml:space="preserve"> Ascidiacea</v>
      </c>
      <c r="N2426" t="str">
        <f>VLOOKUP($B2426,SOCS_box_taxonomy!$B$2:$Z$948,11,0)</f>
        <v xml:space="preserve"> Enterogona</v>
      </c>
      <c r="O2426" t="str">
        <f>VLOOKUP($B2426,SOCS_box_taxonomy!$B$2:$Z$948,12,0)</f>
        <v>Phlebobranchia</v>
      </c>
      <c r="P2426" t="str">
        <f>VLOOKUP($B2426,SOCS_box_taxonomy!$B$2:$Z$948,13,0)</f>
        <v xml:space="preserve"> Cionidae</v>
      </c>
      <c r="Q2426" t="str">
        <f>VLOOKUP($B2426,SOCS_box_taxonomy!$B$2:$Z$948,14,0)</f>
        <v xml:space="preserve"> Ciona.</v>
      </c>
      <c r="R2426">
        <f>VLOOKUP($B2426,SOCS_box_taxonomy!$B$2:$Z$948,15,0)</f>
        <v>0</v>
      </c>
      <c r="S2426">
        <f>VLOOKUP($B2426,SOCS_box_taxonomy!$B$2:$Z$948,16,0)</f>
        <v>0</v>
      </c>
      <c r="T2426">
        <f>VLOOKUP($B2426,SOCS_box_taxonomy!$B$2:$Z$948,17,0)</f>
        <v>0</v>
      </c>
      <c r="U2426">
        <f>VLOOKUP($B2426,SOCS_box_taxonomy!$B$2:$Z$948,18,0)</f>
        <v>0</v>
      </c>
      <c r="V2426">
        <f>VLOOKUP($B2426,SOCS_box_taxonomy!$B$2:$Z$948,19,0)</f>
        <v>0</v>
      </c>
      <c r="W2426">
        <f>VLOOKUP($B2426,SOCS_box_taxonomy!$B$2:$Z$948,20,0)</f>
        <v>0</v>
      </c>
      <c r="X2426">
        <f>VLOOKUP($B2426,SOCS_box_taxonomy!$B$2:$Z$948,21,0)</f>
        <v>0</v>
      </c>
      <c r="Y2426">
        <f>VLOOKUP($B2426,SOCS_box_taxonomy!$B$2:$Z$948,22,0)</f>
        <v>0</v>
      </c>
    </row>
    <row r="2427" spans="1:26">
      <c r="A2427" t="s">
        <v>1020</v>
      </c>
      <c r="B2427" t="s">
        <v>2063</v>
      </c>
      <c r="C2427">
        <v>211</v>
      </c>
      <c r="D2427" t="s">
        <v>1286</v>
      </c>
      <c r="E2427">
        <v>79</v>
      </c>
      <c r="F2427">
        <v>154</v>
      </c>
      <c r="G2427">
        <v>4403</v>
      </c>
      <c r="H2427" t="s">
        <v>1287</v>
      </c>
      <c r="I2427" t="str">
        <f>VLOOKUP($B2427,SOCS_box_taxonomy!$B$2:$Z$948,6,0)</f>
        <v>Eukaryota</v>
      </c>
      <c r="J2427" t="str">
        <f>VLOOKUP($B2427,SOCS_box_taxonomy!$B$2:$Z$948,7,0)</f>
        <v xml:space="preserve"> Metazoa</v>
      </c>
      <c r="K2427" t="str">
        <f>VLOOKUP($B2427,SOCS_box_taxonomy!$B$2:$Z$948,8,0)</f>
        <v xml:space="preserve"> Chordata</v>
      </c>
      <c r="L2427" t="str">
        <f>VLOOKUP($B2427,SOCS_box_taxonomy!$B$2:$Z$948,9,0)</f>
        <v xml:space="preserve"> Craniata</v>
      </c>
      <c r="M2427" t="str">
        <f>VLOOKUP($B2427,SOCS_box_taxonomy!$B$2:$Z$948,10,0)</f>
        <v xml:space="preserve"> Vertebrata</v>
      </c>
      <c r="N2427" t="str">
        <f>VLOOKUP($B2427,SOCS_box_taxonomy!$B$2:$Z$948,11,0)</f>
        <v xml:space="preserve"> Euteleostomi</v>
      </c>
      <c r="O2427" t="str">
        <f>VLOOKUP($B2427,SOCS_box_taxonomy!$B$2:$Z$948,12,0)</f>
        <v>Mammalia</v>
      </c>
      <c r="P2427" t="str">
        <f>VLOOKUP($B2427,SOCS_box_taxonomy!$B$2:$Z$948,13,0)</f>
        <v xml:space="preserve"> Eutheria</v>
      </c>
      <c r="Q2427" t="str">
        <f>VLOOKUP($B2427,SOCS_box_taxonomy!$B$2:$Z$948,14,0)</f>
        <v xml:space="preserve"> Euarchontoglires</v>
      </c>
      <c r="R2427" t="str">
        <f>VLOOKUP($B2427,SOCS_box_taxonomy!$B$2:$Z$948,15,0)</f>
        <v xml:space="preserve"> Primates</v>
      </c>
      <c r="S2427" t="str">
        <f>VLOOKUP($B2427,SOCS_box_taxonomy!$B$2:$Z$948,16,0)</f>
        <v xml:space="preserve"> Haplorrhini</v>
      </c>
      <c r="T2427" t="str">
        <f>VLOOKUP($B2427,SOCS_box_taxonomy!$B$2:$Z$948,17,0)</f>
        <v>Catarrhini</v>
      </c>
      <c r="U2427" t="str">
        <f>VLOOKUP($B2427,SOCS_box_taxonomy!$B$2:$Z$948,18,0)</f>
        <v xml:space="preserve"> Hominidae</v>
      </c>
      <c r="V2427" t="str">
        <f>VLOOKUP($B2427,SOCS_box_taxonomy!$B$2:$Z$948,19,0)</f>
        <v xml:space="preserve"> Homo.</v>
      </c>
      <c r="W2427">
        <f>VLOOKUP($B2427,SOCS_box_taxonomy!$B$2:$Z$948,20,0)</f>
        <v>0</v>
      </c>
      <c r="X2427">
        <f>VLOOKUP($B2427,SOCS_box_taxonomy!$B$2:$Z$948,21,0)</f>
        <v>0</v>
      </c>
      <c r="Y2427">
        <f>VLOOKUP($B2427,SOCS_box_taxonomy!$B$2:$Z$948,22,0)</f>
        <v>0</v>
      </c>
    </row>
    <row r="2428" spans="1:26">
      <c r="A2428" t="s">
        <v>1020</v>
      </c>
      <c r="B2428" t="s">
        <v>2063</v>
      </c>
      <c r="C2428">
        <v>211</v>
      </c>
      <c r="D2428" t="s">
        <v>21</v>
      </c>
      <c r="E2428">
        <v>171</v>
      </c>
      <c r="F2428">
        <v>208</v>
      </c>
      <c r="G2428">
        <v>1016</v>
      </c>
      <c r="H2428" t="s">
        <v>1265</v>
      </c>
      <c r="I2428" t="str">
        <f>VLOOKUP($B2428,SOCS_box_taxonomy!$B$2:$Z$948,6,0)</f>
        <v>Eukaryota</v>
      </c>
      <c r="J2428" t="str">
        <f>VLOOKUP($B2428,SOCS_box_taxonomy!$B$2:$Z$948,7,0)</f>
        <v xml:space="preserve"> Metazoa</v>
      </c>
      <c r="K2428" t="str">
        <f>VLOOKUP($B2428,SOCS_box_taxonomy!$B$2:$Z$948,8,0)</f>
        <v xml:space="preserve"> Chordata</v>
      </c>
      <c r="L2428" t="str">
        <f>VLOOKUP($B2428,SOCS_box_taxonomy!$B$2:$Z$948,9,0)</f>
        <v xml:space="preserve"> Craniata</v>
      </c>
      <c r="M2428" t="str">
        <f>VLOOKUP($B2428,SOCS_box_taxonomy!$B$2:$Z$948,10,0)</f>
        <v xml:space="preserve"> Vertebrata</v>
      </c>
      <c r="N2428" t="str">
        <f>VLOOKUP($B2428,SOCS_box_taxonomy!$B$2:$Z$948,11,0)</f>
        <v xml:space="preserve"> Euteleostomi</v>
      </c>
      <c r="O2428" t="str">
        <f>VLOOKUP($B2428,SOCS_box_taxonomy!$B$2:$Z$948,12,0)</f>
        <v>Mammalia</v>
      </c>
      <c r="P2428" t="str">
        <f>VLOOKUP($B2428,SOCS_box_taxonomy!$B$2:$Z$948,13,0)</f>
        <v xml:space="preserve"> Eutheria</v>
      </c>
      <c r="Q2428" t="str">
        <f>VLOOKUP($B2428,SOCS_box_taxonomy!$B$2:$Z$948,14,0)</f>
        <v xml:space="preserve"> Euarchontoglires</v>
      </c>
      <c r="R2428" t="str">
        <f>VLOOKUP($B2428,SOCS_box_taxonomy!$B$2:$Z$948,15,0)</f>
        <v xml:space="preserve"> Primates</v>
      </c>
      <c r="S2428" t="str">
        <f>VLOOKUP($B2428,SOCS_box_taxonomy!$B$2:$Z$948,16,0)</f>
        <v xml:space="preserve"> Haplorrhini</v>
      </c>
      <c r="T2428" t="str">
        <f>VLOOKUP($B2428,SOCS_box_taxonomy!$B$2:$Z$948,17,0)</f>
        <v>Catarrhini</v>
      </c>
      <c r="U2428" t="str">
        <f>VLOOKUP($B2428,SOCS_box_taxonomy!$B$2:$Z$948,18,0)</f>
        <v xml:space="preserve"> Hominidae</v>
      </c>
      <c r="V2428" t="str">
        <f>VLOOKUP($B2428,SOCS_box_taxonomy!$B$2:$Z$948,19,0)</f>
        <v xml:space="preserve"> Homo.</v>
      </c>
      <c r="W2428">
        <f>VLOOKUP($B2428,SOCS_box_taxonomy!$B$2:$Z$948,20,0)</f>
        <v>0</v>
      </c>
      <c r="X2428">
        <f>VLOOKUP($B2428,SOCS_box_taxonomy!$B$2:$Z$948,21,0)</f>
        <v>0</v>
      </c>
      <c r="Y2428">
        <f>VLOOKUP($B2428,SOCS_box_taxonomy!$B$2:$Z$948,22,0)</f>
        <v>0</v>
      </c>
      <c r="Z2428">
        <f>$F2428-$E2428+1</f>
        <v>38</v>
      </c>
    </row>
    <row r="2429" spans="1:26">
      <c r="A2429" t="s">
        <v>1021</v>
      </c>
      <c r="B2429" t="s">
        <v>2064</v>
      </c>
      <c r="C2429">
        <v>1664</v>
      </c>
      <c r="D2429" t="s">
        <v>21</v>
      </c>
      <c r="E2429">
        <v>346</v>
      </c>
      <c r="F2429">
        <v>381</v>
      </c>
      <c r="G2429">
        <v>1016</v>
      </c>
      <c r="H2429" t="s">
        <v>1265</v>
      </c>
      <c r="I2429" t="str">
        <f>VLOOKUP($B2429,SOCS_box_taxonomy!$B$2:$Z$948,6,0)</f>
        <v>Eukaryota</v>
      </c>
      <c r="J2429" t="str">
        <f>VLOOKUP($B2429,SOCS_box_taxonomy!$B$2:$Z$948,7,0)</f>
        <v xml:space="preserve"> Metazoa</v>
      </c>
      <c r="K2429" t="str">
        <f>VLOOKUP($B2429,SOCS_box_taxonomy!$B$2:$Z$948,8,0)</f>
        <v xml:space="preserve"> Ecdysozoa</v>
      </c>
      <c r="L2429" t="str">
        <f>VLOOKUP($B2429,SOCS_box_taxonomy!$B$2:$Z$948,9,0)</f>
        <v xml:space="preserve"> Arthropoda</v>
      </c>
      <c r="M2429" t="str">
        <f>VLOOKUP($B2429,SOCS_box_taxonomy!$B$2:$Z$948,10,0)</f>
        <v xml:space="preserve"> Hexapoda</v>
      </c>
      <c r="N2429" t="str">
        <f>VLOOKUP($B2429,SOCS_box_taxonomy!$B$2:$Z$948,11,0)</f>
        <v xml:space="preserve"> Insecta</v>
      </c>
      <c r="O2429" t="str">
        <f>VLOOKUP($B2429,SOCS_box_taxonomy!$B$2:$Z$948,12,0)</f>
        <v>Pterygota</v>
      </c>
      <c r="P2429" t="str">
        <f>VLOOKUP($B2429,SOCS_box_taxonomy!$B$2:$Z$948,13,0)</f>
        <v xml:space="preserve"> Neoptera</v>
      </c>
      <c r="Q2429" t="str">
        <f>VLOOKUP($B2429,SOCS_box_taxonomy!$B$2:$Z$948,14,0)</f>
        <v xml:space="preserve"> Endopterygota</v>
      </c>
      <c r="R2429" t="str">
        <f>VLOOKUP($B2429,SOCS_box_taxonomy!$B$2:$Z$948,15,0)</f>
        <v xml:space="preserve"> Diptera</v>
      </c>
      <c r="S2429" t="str">
        <f>VLOOKUP($B2429,SOCS_box_taxonomy!$B$2:$Z$948,16,0)</f>
        <v xml:space="preserve"> Nematocera</v>
      </c>
      <c r="T2429" t="str">
        <f>VLOOKUP($B2429,SOCS_box_taxonomy!$B$2:$Z$948,17,0)</f>
        <v xml:space="preserve"> Culicoidea</v>
      </c>
      <c r="U2429" t="str">
        <f>VLOOKUP($B2429,SOCS_box_taxonomy!$B$2:$Z$948,18,0)</f>
        <v>Culicidae</v>
      </c>
      <c r="V2429" t="str">
        <f>VLOOKUP($B2429,SOCS_box_taxonomy!$B$2:$Z$948,19,0)</f>
        <v xml:space="preserve"> Anophelinae</v>
      </c>
      <c r="W2429" t="str">
        <f>VLOOKUP($B2429,SOCS_box_taxonomy!$B$2:$Z$948,20,0)</f>
        <v xml:space="preserve"> Anopheles.</v>
      </c>
      <c r="X2429">
        <f>VLOOKUP($B2429,SOCS_box_taxonomy!$B$2:$Z$948,21,0)</f>
        <v>0</v>
      </c>
      <c r="Y2429">
        <f>VLOOKUP($B2429,SOCS_box_taxonomy!$B$2:$Z$948,22,0)</f>
        <v>0</v>
      </c>
      <c r="Z2429">
        <f>$F2429-$E2429+1</f>
        <v>36</v>
      </c>
    </row>
    <row r="2430" spans="1:26">
      <c r="A2430" t="s">
        <v>1021</v>
      </c>
      <c r="B2430" t="s">
        <v>2064</v>
      </c>
      <c r="C2430">
        <v>1664</v>
      </c>
      <c r="D2430" t="s">
        <v>1340</v>
      </c>
      <c r="E2430">
        <v>1551</v>
      </c>
      <c r="F2430">
        <v>1660</v>
      </c>
      <c r="G2430">
        <v>519</v>
      </c>
      <c r="H2430" t="s">
        <v>1341</v>
      </c>
      <c r="I2430" t="str">
        <f>VLOOKUP($B2430,SOCS_box_taxonomy!$B$2:$Z$948,6,0)</f>
        <v>Eukaryota</v>
      </c>
      <c r="J2430" t="str">
        <f>VLOOKUP($B2430,SOCS_box_taxonomy!$B$2:$Z$948,7,0)</f>
        <v xml:space="preserve"> Metazoa</v>
      </c>
      <c r="K2430" t="str">
        <f>VLOOKUP($B2430,SOCS_box_taxonomy!$B$2:$Z$948,8,0)</f>
        <v xml:space="preserve"> Ecdysozoa</v>
      </c>
      <c r="L2430" t="str">
        <f>VLOOKUP($B2430,SOCS_box_taxonomy!$B$2:$Z$948,9,0)</f>
        <v xml:space="preserve"> Arthropoda</v>
      </c>
      <c r="M2430" t="str">
        <f>VLOOKUP($B2430,SOCS_box_taxonomy!$B$2:$Z$948,10,0)</f>
        <v xml:space="preserve"> Hexapoda</v>
      </c>
      <c r="N2430" t="str">
        <f>VLOOKUP($B2430,SOCS_box_taxonomy!$B$2:$Z$948,11,0)</f>
        <v xml:space="preserve"> Insecta</v>
      </c>
      <c r="O2430" t="str">
        <f>VLOOKUP($B2430,SOCS_box_taxonomy!$B$2:$Z$948,12,0)</f>
        <v>Pterygota</v>
      </c>
      <c r="P2430" t="str">
        <f>VLOOKUP($B2430,SOCS_box_taxonomy!$B$2:$Z$948,13,0)</f>
        <v xml:space="preserve"> Neoptera</v>
      </c>
      <c r="Q2430" t="str">
        <f>VLOOKUP($B2430,SOCS_box_taxonomy!$B$2:$Z$948,14,0)</f>
        <v xml:space="preserve"> Endopterygota</v>
      </c>
      <c r="R2430" t="str">
        <f>VLOOKUP($B2430,SOCS_box_taxonomy!$B$2:$Z$948,15,0)</f>
        <v xml:space="preserve"> Diptera</v>
      </c>
      <c r="S2430" t="str">
        <f>VLOOKUP($B2430,SOCS_box_taxonomy!$B$2:$Z$948,16,0)</f>
        <v xml:space="preserve"> Nematocera</v>
      </c>
      <c r="T2430" t="str">
        <f>VLOOKUP($B2430,SOCS_box_taxonomy!$B$2:$Z$948,17,0)</f>
        <v xml:space="preserve"> Culicoidea</v>
      </c>
      <c r="U2430" t="str">
        <f>VLOOKUP($B2430,SOCS_box_taxonomy!$B$2:$Z$948,18,0)</f>
        <v>Culicidae</v>
      </c>
      <c r="V2430" t="str">
        <f>VLOOKUP($B2430,SOCS_box_taxonomy!$B$2:$Z$948,19,0)</f>
        <v xml:space="preserve"> Anophelinae</v>
      </c>
      <c r="W2430" t="str">
        <f>VLOOKUP($B2430,SOCS_box_taxonomy!$B$2:$Z$948,20,0)</f>
        <v xml:space="preserve"> Anopheles.</v>
      </c>
      <c r="X2430">
        <f>VLOOKUP($B2430,SOCS_box_taxonomy!$B$2:$Z$948,21,0)</f>
        <v>0</v>
      </c>
      <c r="Y2430">
        <f>VLOOKUP($B2430,SOCS_box_taxonomy!$B$2:$Z$948,22,0)</f>
        <v>0</v>
      </c>
    </row>
    <row r="2431" spans="1:26">
      <c r="A2431" t="s">
        <v>1021</v>
      </c>
      <c r="B2431" t="s">
        <v>2064</v>
      </c>
      <c r="C2431">
        <v>1664</v>
      </c>
      <c r="D2431" t="s">
        <v>1266</v>
      </c>
      <c r="E2431">
        <v>56</v>
      </c>
      <c r="F2431">
        <v>91</v>
      </c>
      <c r="G2431">
        <v>121734</v>
      </c>
      <c r="H2431" t="s">
        <v>1267</v>
      </c>
      <c r="I2431" t="str">
        <f>VLOOKUP($B2431,SOCS_box_taxonomy!$B$2:$Z$948,6,0)</f>
        <v>Eukaryota</v>
      </c>
      <c r="J2431" t="str">
        <f>VLOOKUP($B2431,SOCS_box_taxonomy!$B$2:$Z$948,7,0)</f>
        <v xml:space="preserve"> Metazoa</v>
      </c>
      <c r="K2431" t="str">
        <f>VLOOKUP($B2431,SOCS_box_taxonomy!$B$2:$Z$948,8,0)</f>
        <v xml:space="preserve"> Ecdysozoa</v>
      </c>
      <c r="L2431" t="str">
        <f>VLOOKUP($B2431,SOCS_box_taxonomy!$B$2:$Z$948,9,0)</f>
        <v xml:space="preserve"> Arthropoda</v>
      </c>
      <c r="M2431" t="str">
        <f>VLOOKUP($B2431,SOCS_box_taxonomy!$B$2:$Z$948,10,0)</f>
        <v xml:space="preserve"> Hexapoda</v>
      </c>
      <c r="N2431" t="str">
        <f>VLOOKUP($B2431,SOCS_box_taxonomy!$B$2:$Z$948,11,0)</f>
        <v xml:space="preserve"> Insecta</v>
      </c>
      <c r="O2431" t="str">
        <f>VLOOKUP($B2431,SOCS_box_taxonomy!$B$2:$Z$948,12,0)</f>
        <v>Pterygota</v>
      </c>
      <c r="P2431" t="str">
        <f>VLOOKUP($B2431,SOCS_box_taxonomy!$B$2:$Z$948,13,0)</f>
        <v xml:space="preserve"> Neoptera</v>
      </c>
      <c r="Q2431" t="str">
        <f>VLOOKUP($B2431,SOCS_box_taxonomy!$B$2:$Z$948,14,0)</f>
        <v xml:space="preserve"> Endopterygota</v>
      </c>
      <c r="R2431" t="str">
        <f>VLOOKUP($B2431,SOCS_box_taxonomy!$B$2:$Z$948,15,0)</f>
        <v xml:space="preserve"> Diptera</v>
      </c>
      <c r="S2431" t="str">
        <f>VLOOKUP($B2431,SOCS_box_taxonomy!$B$2:$Z$948,16,0)</f>
        <v xml:space="preserve"> Nematocera</v>
      </c>
      <c r="T2431" t="str">
        <f>VLOOKUP($B2431,SOCS_box_taxonomy!$B$2:$Z$948,17,0)</f>
        <v xml:space="preserve"> Culicoidea</v>
      </c>
      <c r="U2431" t="str">
        <f>VLOOKUP($B2431,SOCS_box_taxonomy!$B$2:$Z$948,18,0)</f>
        <v>Culicidae</v>
      </c>
      <c r="V2431" t="str">
        <f>VLOOKUP($B2431,SOCS_box_taxonomy!$B$2:$Z$948,19,0)</f>
        <v xml:space="preserve"> Anophelinae</v>
      </c>
      <c r="W2431" t="str">
        <f>VLOOKUP($B2431,SOCS_box_taxonomy!$B$2:$Z$948,20,0)</f>
        <v xml:space="preserve"> Anopheles.</v>
      </c>
      <c r="X2431">
        <f>VLOOKUP($B2431,SOCS_box_taxonomy!$B$2:$Z$948,21,0)</f>
        <v>0</v>
      </c>
      <c r="Y2431">
        <f>VLOOKUP($B2431,SOCS_box_taxonomy!$B$2:$Z$948,22,0)</f>
        <v>0</v>
      </c>
    </row>
    <row r="2432" spans="1:26">
      <c r="A2432" t="s">
        <v>1021</v>
      </c>
      <c r="B2432" t="s">
        <v>2064</v>
      </c>
      <c r="C2432">
        <v>1664</v>
      </c>
      <c r="D2432" t="s">
        <v>2065</v>
      </c>
      <c r="E2432">
        <v>472</v>
      </c>
      <c r="F2432">
        <v>502</v>
      </c>
      <c r="G2432">
        <v>2</v>
      </c>
      <c r="I2432" t="str">
        <f>VLOOKUP($B2432,SOCS_box_taxonomy!$B$2:$Z$948,6,0)</f>
        <v>Eukaryota</v>
      </c>
      <c r="J2432" t="str">
        <f>VLOOKUP($B2432,SOCS_box_taxonomy!$B$2:$Z$948,7,0)</f>
        <v xml:space="preserve"> Metazoa</v>
      </c>
      <c r="K2432" t="str">
        <f>VLOOKUP($B2432,SOCS_box_taxonomy!$B$2:$Z$948,8,0)</f>
        <v xml:space="preserve"> Ecdysozoa</v>
      </c>
      <c r="L2432" t="str">
        <f>VLOOKUP($B2432,SOCS_box_taxonomy!$B$2:$Z$948,9,0)</f>
        <v xml:space="preserve"> Arthropoda</v>
      </c>
      <c r="M2432" t="str">
        <f>VLOOKUP($B2432,SOCS_box_taxonomy!$B$2:$Z$948,10,0)</f>
        <v xml:space="preserve"> Hexapoda</v>
      </c>
      <c r="N2432" t="str">
        <f>VLOOKUP($B2432,SOCS_box_taxonomy!$B$2:$Z$948,11,0)</f>
        <v xml:space="preserve"> Insecta</v>
      </c>
      <c r="O2432" t="str">
        <f>VLOOKUP($B2432,SOCS_box_taxonomy!$B$2:$Z$948,12,0)</f>
        <v>Pterygota</v>
      </c>
      <c r="P2432" t="str">
        <f>VLOOKUP($B2432,SOCS_box_taxonomy!$B$2:$Z$948,13,0)</f>
        <v xml:space="preserve"> Neoptera</v>
      </c>
      <c r="Q2432" t="str">
        <f>VLOOKUP($B2432,SOCS_box_taxonomy!$B$2:$Z$948,14,0)</f>
        <v xml:space="preserve"> Endopterygota</v>
      </c>
      <c r="R2432" t="str">
        <f>VLOOKUP($B2432,SOCS_box_taxonomy!$B$2:$Z$948,15,0)</f>
        <v xml:space="preserve"> Diptera</v>
      </c>
      <c r="S2432" t="str">
        <f>VLOOKUP($B2432,SOCS_box_taxonomy!$B$2:$Z$948,16,0)</f>
        <v xml:space="preserve"> Nematocera</v>
      </c>
      <c r="T2432" t="str">
        <f>VLOOKUP($B2432,SOCS_box_taxonomy!$B$2:$Z$948,17,0)</f>
        <v xml:space="preserve"> Culicoidea</v>
      </c>
      <c r="U2432" t="str">
        <f>VLOOKUP($B2432,SOCS_box_taxonomy!$B$2:$Z$948,18,0)</f>
        <v>Culicidae</v>
      </c>
      <c r="V2432" t="str">
        <f>VLOOKUP($B2432,SOCS_box_taxonomy!$B$2:$Z$948,19,0)</f>
        <v xml:space="preserve"> Anophelinae</v>
      </c>
      <c r="W2432" t="str">
        <f>VLOOKUP($B2432,SOCS_box_taxonomy!$B$2:$Z$948,20,0)</f>
        <v xml:space="preserve"> Anopheles.</v>
      </c>
      <c r="X2432">
        <f>VLOOKUP($B2432,SOCS_box_taxonomy!$B$2:$Z$948,21,0)</f>
        <v>0</v>
      </c>
      <c r="Y2432">
        <f>VLOOKUP($B2432,SOCS_box_taxonomy!$B$2:$Z$948,22,0)</f>
        <v>0</v>
      </c>
    </row>
    <row r="2433" spans="1:26">
      <c r="A2433" t="s">
        <v>1021</v>
      </c>
      <c r="B2433" t="s">
        <v>2064</v>
      </c>
      <c r="C2433">
        <v>1664</v>
      </c>
      <c r="D2433" t="s">
        <v>1457</v>
      </c>
      <c r="E2433">
        <v>640</v>
      </c>
      <c r="F2433">
        <v>1489</v>
      </c>
      <c r="G2433">
        <v>21</v>
      </c>
      <c r="I2433" t="str">
        <f>VLOOKUP($B2433,SOCS_box_taxonomy!$B$2:$Z$948,6,0)</f>
        <v>Eukaryota</v>
      </c>
      <c r="J2433" t="str">
        <f>VLOOKUP($B2433,SOCS_box_taxonomy!$B$2:$Z$948,7,0)</f>
        <v xml:space="preserve"> Metazoa</v>
      </c>
      <c r="K2433" t="str">
        <f>VLOOKUP($B2433,SOCS_box_taxonomy!$B$2:$Z$948,8,0)</f>
        <v xml:space="preserve"> Ecdysozoa</v>
      </c>
      <c r="L2433" t="str">
        <f>VLOOKUP($B2433,SOCS_box_taxonomy!$B$2:$Z$948,9,0)</f>
        <v xml:space="preserve"> Arthropoda</v>
      </c>
      <c r="M2433" t="str">
        <f>VLOOKUP($B2433,SOCS_box_taxonomy!$B$2:$Z$948,10,0)</f>
        <v xml:space="preserve"> Hexapoda</v>
      </c>
      <c r="N2433" t="str">
        <f>VLOOKUP($B2433,SOCS_box_taxonomy!$B$2:$Z$948,11,0)</f>
        <v xml:space="preserve"> Insecta</v>
      </c>
      <c r="O2433" t="str">
        <f>VLOOKUP($B2433,SOCS_box_taxonomy!$B$2:$Z$948,12,0)</f>
        <v>Pterygota</v>
      </c>
      <c r="P2433" t="str">
        <f>VLOOKUP($B2433,SOCS_box_taxonomy!$B$2:$Z$948,13,0)</f>
        <v xml:space="preserve"> Neoptera</v>
      </c>
      <c r="Q2433" t="str">
        <f>VLOOKUP($B2433,SOCS_box_taxonomy!$B$2:$Z$948,14,0)</f>
        <v xml:space="preserve"> Endopterygota</v>
      </c>
      <c r="R2433" t="str">
        <f>VLOOKUP($B2433,SOCS_box_taxonomy!$B$2:$Z$948,15,0)</f>
        <v xml:space="preserve"> Diptera</v>
      </c>
      <c r="S2433" t="str">
        <f>VLOOKUP($B2433,SOCS_box_taxonomy!$B$2:$Z$948,16,0)</f>
        <v xml:space="preserve"> Nematocera</v>
      </c>
      <c r="T2433" t="str">
        <f>VLOOKUP($B2433,SOCS_box_taxonomy!$B$2:$Z$948,17,0)</f>
        <v xml:space="preserve"> Culicoidea</v>
      </c>
      <c r="U2433" t="str">
        <f>VLOOKUP($B2433,SOCS_box_taxonomy!$B$2:$Z$948,18,0)</f>
        <v>Culicidae</v>
      </c>
      <c r="V2433" t="str">
        <f>VLOOKUP($B2433,SOCS_box_taxonomy!$B$2:$Z$948,19,0)</f>
        <v xml:space="preserve"> Anophelinae</v>
      </c>
      <c r="W2433" t="str">
        <f>VLOOKUP($B2433,SOCS_box_taxonomy!$B$2:$Z$948,20,0)</f>
        <v xml:space="preserve"> Anopheles.</v>
      </c>
      <c r="X2433">
        <f>VLOOKUP($B2433,SOCS_box_taxonomy!$B$2:$Z$948,21,0)</f>
        <v>0</v>
      </c>
      <c r="Y2433">
        <f>VLOOKUP($B2433,SOCS_box_taxonomy!$B$2:$Z$948,22,0)</f>
        <v>0</v>
      </c>
    </row>
    <row r="2434" spans="1:26">
      <c r="A2434" t="s">
        <v>1022</v>
      </c>
      <c r="B2434" t="s">
        <v>2066</v>
      </c>
      <c r="C2434">
        <v>314</v>
      </c>
      <c r="D2434" t="s">
        <v>1269</v>
      </c>
      <c r="E2434">
        <v>140</v>
      </c>
      <c r="F2434">
        <v>215</v>
      </c>
      <c r="G2434">
        <v>64467</v>
      </c>
      <c r="H2434" t="s">
        <v>1270</v>
      </c>
      <c r="I2434" t="str">
        <f>VLOOKUP($B2434,SOCS_box_taxonomy!$B$2:$Z$948,6,0)</f>
        <v>Eukaryota</v>
      </c>
      <c r="J2434" t="str">
        <f>VLOOKUP($B2434,SOCS_box_taxonomy!$B$2:$Z$948,7,0)</f>
        <v xml:space="preserve"> Metazoa</v>
      </c>
      <c r="K2434" t="str">
        <f>VLOOKUP($B2434,SOCS_box_taxonomy!$B$2:$Z$948,8,0)</f>
        <v xml:space="preserve"> Chordata</v>
      </c>
      <c r="L2434" t="str">
        <f>VLOOKUP($B2434,SOCS_box_taxonomy!$B$2:$Z$948,9,0)</f>
        <v xml:space="preserve"> Craniata</v>
      </c>
      <c r="M2434" t="str">
        <f>VLOOKUP($B2434,SOCS_box_taxonomy!$B$2:$Z$948,10,0)</f>
        <v xml:space="preserve"> Vertebrata</v>
      </c>
      <c r="N2434" t="str">
        <f>VLOOKUP($B2434,SOCS_box_taxonomy!$B$2:$Z$948,11,0)</f>
        <v xml:space="preserve"> Euteleostomi</v>
      </c>
      <c r="O2434" t="str">
        <f>VLOOKUP($B2434,SOCS_box_taxonomy!$B$2:$Z$948,12,0)</f>
        <v>Mammalia</v>
      </c>
      <c r="P2434" t="str">
        <f>VLOOKUP($B2434,SOCS_box_taxonomy!$B$2:$Z$948,13,0)</f>
        <v xml:space="preserve"> Eutheria</v>
      </c>
      <c r="Q2434" t="str">
        <f>VLOOKUP($B2434,SOCS_box_taxonomy!$B$2:$Z$948,14,0)</f>
        <v xml:space="preserve"> Euarchontoglires</v>
      </c>
      <c r="R2434" t="str">
        <f>VLOOKUP($B2434,SOCS_box_taxonomy!$B$2:$Z$948,15,0)</f>
        <v xml:space="preserve"> Glires</v>
      </c>
      <c r="S2434" t="str">
        <f>VLOOKUP($B2434,SOCS_box_taxonomy!$B$2:$Z$948,16,0)</f>
        <v xml:space="preserve"> Rodentia</v>
      </c>
      <c r="T2434" t="str">
        <f>VLOOKUP($B2434,SOCS_box_taxonomy!$B$2:$Z$948,17,0)</f>
        <v xml:space="preserve"> Sciurognathi</v>
      </c>
      <c r="U2434" t="str">
        <f>VLOOKUP($B2434,SOCS_box_taxonomy!$B$2:$Z$948,18,0)</f>
        <v>Muroidea</v>
      </c>
      <c r="V2434" t="str">
        <f>VLOOKUP($B2434,SOCS_box_taxonomy!$B$2:$Z$948,19,0)</f>
        <v xml:space="preserve"> Muridae</v>
      </c>
      <c r="W2434" t="str">
        <f>VLOOKUP($B2434,SOCS_box_taxonomy!$B$2:$Z$948,20,0)</f>
        <v xml:space="preserve"> Murinae</v>
      </c>
      <c r="X2434" t="str">
        <f>VLOOKUP($B2434,SOCS_box_taxonomy!$B$2:$Z$948,21,0)</f>
        <v xml:space="preserve"> Rattus.</v>
      </c>
      <c r="Y2434">
        <f>VLOOKUP($B2434,SOCS_box_taxonomy!$B$2:$Z$948,22,0)</f>
        <v>0</v>
      </c>
    </row>
    <row r="2435" spans="1:26">
      <c r="A2435" t="s">
        <v>1022</v>
      </c>
      <c r="B2435" t="s">
        <v>2066</v>
      </c>
      <c r="C2435">
        <v>314</v>
      </c>
      <c r="D2435" t="s">
        <v>1269</v>
      </c>
      <c r="E2435">
        <v>41</v>
      </c>
      <c r="F2435">
        <v>131</v>
      </c>
      <c r="G2435">
        <v>64467</v>
      </c>
      <c r="H2435" t="s">
        <v>1270</v>
      </c>
      <c r="I2435" t="str">
        <f>VLOOKUP($B2435,SOCS_box_taxonomy!$B$2:$Z$948,6,0)</f>
        <v>Eukaryota</v>
      </c>
      <c r="J2435" t="str">
        <f>VLOOKUP($B2435,SOCS_box_taxonomy!$B$2:$Z$948,7,0)</f>
        <v xml:space="preserve"> Metazoa</v>
      </c>
      <c r="K2435" t="str">
        <f>VLOOKUP($B2435,SOCS_box_taxonomy!$B$2:$Z$948,8,0)</f>
        <v xml:space="preserve"> Chordata</v>
      </c>
      <c r="L2435" t="str">
        <f>VLOOKUP($B2435,SOCS_box_taxonomy!$B$2:$Z$948,9,0)</f>
        <v xml:space="preserve"> Craniata</v>
      </c>
      <c r="M2435" t="str">
        <f>VLOOKUP($B2435,SOCS_box_taxonomy!$B$2:$Z$948,10,0)</f>
        <v xml:space="preserve"> Vertebrata</v>
      </c>
      <c r="N2435" t="str">
        <f>VLOOKUP($B2435,SOCS_box_taxonomy!$B$2:$Z$948,11,0)</f>
        <v xml:space="preserve"> Euteleostomi</v>
      </c>
      <c r="O2435" t="str">
        <f>VLOOKUP($B2435,SOCS_box_taxonomy!$B$2:$Z$948,12,0)</f>
        <v>Mammalia</v>
      </c>
      <c r="P2435" t="str">
        <f>VLOOKUP($B2435,SOCS_box_taxonomy!$B$2:$Z$948,13,0)</f>
        <v xml:space="preserve"> Eutheria</v>
      </c>
      <c r="Q2435" t="str">
        <f>VLOOKUP($B2435,SOCS_box_taxonomy!$B$2:$Z$948,14,0)</f>
        <v xml:space="preserve"> Euarchontoglires</v>
      </c>
      <c r="R2435" t="str">
        <f>VLOOKUP($B2435,SOCS_box_taxonomy!$B$2:$Z$948,15,0)</f>
        <v xml:space="preserve"> Glires</v>
      </c>
      <c r="S2435" t="str">
        <f>VLOOKUP($B2435,SOCS_box_taxonomy!$B$2:$Z$948,16,0)</f>
        <v xml:space="preserve"> Rodentia</v>
      </c>
      <c r="T2435" t="str">
        <f>VLOOKUP($B2435,SOCS_box_taxonomy!$B$2:$Z$948,17,0)</f>
        <v xml:space="preserve"> Sciurognathi</v>
      </c>
      <c r="U2435" t="str">
        <f>VLOOKUP($B2435,SOCS_box_taxonomy!$B$2:$Z$948,18,0)</f>
        <v>Muroidea</v>
      </c>
      <c r="V2435" t="str">
        <f>VLOOKUP($B2435,SOCS_box_taxonomy!$B$2:$Z$948,19,0)</f>
        <v xml:space="preserve"> Muridae</v>
      </c>
      <c r="W2435" t="str">
        <f>VLOOKUP($B2435,SOCS_box_taxonomy!$B$2:$Z$948,20,0)</f>
        <v xml:space="preserve"> Murinae</v>
      </c>
      <c r="X2435" t="str">
        <f>VLOOKUP($B2435,SOCS_box_taxonomy!$B$2:$Z$948,21,0)</f>
        <v xml:space="preserve"> Rattus.</v>
      </c>
      <c r="Y2435">
        <f>VLOOKUP($B2435,SOCS_box_taxonomy!$B$2:$Z$948,22,0)</f>
        <v>0</v>
      </c>
    </row>
    <row r="2436" spans="1:26">
      <c r="A2436" t="s">
        <v>1022</v>
      </c>
      <c r="B2436" t="s">
        <v>2066</v>
      </c>
      <c r="C2436">
        <v>314</v>
      </c>
      <c r="D2436" t="s">
        <v>1269</v>
      </c>
      <c r="E2436">
        <v>74</v>
      </c>
      <c r="F2436">
        <v>166</v>
      </c>
      <c r="G2436">
        <v>64467</v>
      </c>
      <c r="H2436" t="s">
        <v>1270</v>
      </c>
      <c r="I2436" t="str">
        <f>VLOOKUP($B2436,SOCS_box_taxonomy!$B$2:$Z$948,6,0)</f>
        <v>Eukaryota</v>
      </c>
      <c r="J2436" t="str">
        <f>VLOOKUP($B2436,SOCS_box_taxonomy!$B$2:$Z$948,7,0)</f>
        <v xml:space="preserve"> Metazoa</v>
      </c>
      <c r="K2436" t="str">
        <f>VLOOKUP($B2436,SOCS_box_taxonomy!$B$2:$Z$948,8,0)</f>
        <v xml:space="preserve"> Chordata</v>
      </c>
      <c r="L2436" t="str">
        <f>VLOOKUP($B2436,SOCS_box_taxonomy!$B$2:$Z$948,9,0)</f>
        <v xml:space="preserve"> Craniata</v>
      </c>
      <c r="M2436" t="str">
        <f>VLOOKUP($B2436,SOCS_box_taxonomy!$B$2:$Z$948,10,0)</f>
        <v xml:space="preserve"> Vertebrata</v>
      </c>
      <c r="N2436" t="str">
        <f>VLOOKUP($B2436,SOCS_box_taxonomy!$B$2:$Z$948,11,0)</f>
        <v xml:space="preserve"> Euteleostomi</v>
      </c>
      <c r="O2436" t="str">
        <f>VLOOKUP($B2436,SOCS_box_taxonomy!$B$2:$Z$948,12,0)</f>
        <v>Mammalia</v>
      </c>
      <c r="P2436" t="str">
        <f>VLOOKUP($B2436,SOCS_box_taxonomy!$B$2:$Z$948,13,0)</f>
        <v xml:space="preserve"> Eutheria</v>
      </c>
      <c r="Q2436" t="str">
        <f>VLOOKUP($B2436,SOCS_box_taxonomy!$B$2:$Z$948,14,0)</f>
        <v xml:space="preserve"> Euarchontoglires</v>
      </c>
      <c r="R2436" t="str">
        <f>VLOOKUP($B2436,SOCS_box_taxonomy!$B$2:$Z$948,15,0)</f>
        <v xml:space="preserve"> Glires</v>
      </c>
      <c r="S2436" t="str">
        <f>VLOOKUP($B2436,SOCS_box_taxonomy!$B$2:$Z$948,16,0)</f>
        <v xml:space="preserve"> Rodentia</v>
      </c>
      <c r="T2436" t="str">
        <f>VLOOKUP($B2436,SOCS_box_taxonomy!$B$2:$Z$948,17,0)</f>
        <v xml:space="preserve"> Sciurognathi</v>
      </c>
      <c r="U2436" t="str">
        <f>VLOOKUP($B2436,SOCS_box_taxonomy!$B$2:$Z$948,18,0)</f>
        <v>Muroidea</v>
      </c>
      <c r="V2436" t="str">
        <f>VLOOKUP($B2436,SOCS_box_taxonomy!$B$2:$Z$948,19,0)</f>
        <v xml:space="preserve"> Muridae</v>
      </c>
      <c r="W2436" t="str">
        <f>VLOOKUP($B2436,SOCS_box_taxonomy!$B$2:$Z$948,20,0)</f>
        <v xml:space="preserve"> Murinae</v>
      </c>
      <c r="X2436" t="str">
        <f>VLOOKUP($B2436,SOCS_box_taxonomy!$B$2:$Z$948,21,0)</f>
        <v xml:space="preserve"> Rattus.</v>
      </c>
      <c r="Y2436">
        <f>VLOOKUP($B2436,SOCS_box_taxonomy!$B$2:$Z$948,22,0)</f>
        <v>0</v>
      </c>
    </row>
    <row r="2437" spans="1:26">
      <c r="A2437" t="s">
        <v>1022</v>
      </c>
      <c r="B2437" t="s">
        <v>2066</v>
      </c>
      <c r="C2437">
        <v>314</v>
      </c>
      <c r="D2437" t="s">
        <v>1395</v>
      </c>
      <c r="E2437">
        <v>209</v>
      </c>
      <c r="F2437">
        <v>258</v>
      </c>
      <c r="G2437">
        <v>3225</v>
      </c>
      <c r="H2437" t="s">
        <v>1326</v>
      </c>
      <c r="I2437" t="str">
        <f>VLOOKUP($B2437,SOCS_box_taxonomy!$B$2:$Z$948,6,0)</f>
        <v>Eukaryota</v>
      </c>
      <c r="J2437" t="str">
        <f>VLOOKUP($B2437,SOCS_box_taxonomy!$B$2:$Z$948,7,0)</f>
        <v xml:space="preserve"> Metazoa</v>
      </c>
      <c r="K2437" t="str">
        <f>VLOOKUP($B2437,SOCS_box_taxonomy!$B$2:$Z$948,8,0)</f>
        <v xml:space="preserve"> Chordata</v>
      </c>
      <c r="L2437" t="str">
        <f>VLOOKUP($B2437,SOCS_box_taxonomy!$B$2:$Z$948,9,0)</f>
        <v xml:space="preserve"> Craniata</v>
      </c>
      <c r="M2437" t="str">
        <f>VLOOKUP($B2437,SOCS_box_taxonomy!$B$2:$Z$948,10,0)</f>
        <v xml:space="preserve"> Vertebrata</v>
      </c>
      <c r="N2437" t="str">
        <f>VLOOKUP($B2437,SOCS_box_taxonomy!$B$2:$Z$948,11,0)</f>
        <v xml:space="preserve"> Euteleostomi</v>
      </c>
      <c r="O2437" t="str">
        <f>VLOOKUP($B2437,SOCS_box_taxonomy!$B$2:$Z$948,12,0)</f>
        <v>Mammalia</v>
      </c>
      <c r="P2437" t="str">
        <f>VLOOKUP($B2437,SOCS_box_taxonomy!$B$2:$Z$948,13,0)</f>
        <v xml:space="preserve"> Eutheria</v>
      </c>
      <c r="Q2437" t="str">
        <f>VLOOKUP($B2437,SOCS_box_taxonomy!$B$2:$Z$948,14,0)</f>
        <v xml:space="preserve"> Euarchontoglires</v>
      </c>
      <c r="R2437" t="str">
        <f>VLOOKUP($B2437,SOCS_box_taxonomy!$B$2:$Z$948,15,0)</f>
        <v xml:space="preserve"> Glires</v>
      </c>
      <c r="S2437" t="str">
        <f>VLOOKUP($B2437,SOCS_box_taxonomy!$B$2:$Z$948,16,0)</f>
        <v xml:space="preserve"> Rodentia</v>
      </c>
      <c r="T2437" t="str">
        <f>VLOOKUP($B2437,SOCS_box_taxonomy!$B$2:$Z$948,17,0)</f>
        <v xml:space="preserve"> Sciurognathi</v>
      </c>
      <c r="U2437" t="str">
        <f>VLOOKUP($B2437,SOCS_box_taxonomy!$B$2:$Z$948,18,0)</f>
        <v>Muroidea</v>
      </c>
      <c r="V2437" t="str">
        <f>VLOOKUP($B2437,SOCS_box_taxonomy!$B$2:$Z$948,19,0)</f>
        <v xml:space="preserve"> Muridae</v>
      </c>
      <c r="W2437" t="str">
        <f>VLOOKUP($B2437,SOCS_box_taxonomy!$B$2:$Z$948,20,0)</f>
        <v xml:space="preserve"> Murinae</v>
      </c>
      <c r="X2437" t="str">
        <f>VLOOKUP($B2437,SOCS_box_taxonomy!$B$2:$Z$948,21,0)</f>
        <v xml:space="preserve"> Rattus.</v>
      </c>
      <c r="Y2437">
        <f>VLOOKUP($B2437,SOCS_box_taxonomy!$B$2:$Z$948,22,0)</f>
        <v>0</v>
      </c>
    </row>
    <row r="2438" spans="1:26">
      <c r="A2438" t="s">
        <v>1022</v>
      </c>
      <c r="B2438" t="s">
        <v>2066</v>
      </c>
      <c r="C2438">
        <v>314</v>
      </c>
      <c r="D2438" t="s">
        <v>21</v>
      </c>
      <c r="E2438">
        <v>275</v>
      </c>
      <c r="F2438">
        <v>314</v>
      </c>
      <c r="G2438">
        <v>1016</v>
      </c>
      <c r="H2438" t="s">
        <v>1265</v>
      </c>
      <c r="I2438" t="str">
        <f>VLOOKUP($B2438,SOCS_box_taxonomy!$B$2:$Z$948,6,0)</f>
        <v>Eukaryota</v>
      </c>
      <c r="J2438" t="str">
        <f>VLOOKUP($B2438,SOCS_box_taxonomy!$B$2:$Z$948,7,0)</f>
        <v xml:space="preserve"> Metazoa</v>
      </c>
      <c r="K2438" t="str">
        <f>VLOOKUP($B2438,SOCS_box_taxonomy!$B$2:$Z$948,8,0)</f>
        <v xml:space="preserve"> Chordata</v>
      </c>
      <c r="L2438" t="str">
        <f>VLOOKUP($B2438,SOCS_box_taxonomy!$B$2:$Z$948,9,0)</f>
        <v xml:space="preserve"> Craniata</v>
      </c>
      <c r="M2438" t="str">
        <f>VLOOKUP($B2438,SOCS_box_taxonomy!$B$2:$Z$948,10,0)</f>
        <v xml:space="preserve"> Vertebrata</v>
      </c>
      <c r="N2438" t="str">
        <f>VLOOKUP($B2438,SOCS_box_taxonomy!$B$2:$Z$948,11,0)</f>
        <v xml:space="preserve"> Euteleostomi</v>
      </c>
      <c r="O2438" t="str">
        <f>VLOOKUP($B2438,SOCS_box_taxonomy!$B$2:$Z$948,12,0)</f>
        <v>Mammalia</v>
      </c>
      <c r="P2438" t="str">
        <f>VLOOKUP($B2438,SOCS_box_taxonomy!$B$2:$Z$948,13,0)</f>
        <v xml:space="preserve"> Eutheria</v>
      </c>
      <c r="Q2438" t="str">
        <f>VLOOKUP($B2438,SOCS_box_taxonomy!$B$2:$Z$948,14,0)</f>
        <v xml:space="preserve"> Euarchontoglires</v>
      </c>
      <c r="R2438" t="str">
        <f>VLOOKUP($B2438,SOCS_box_taxonomy!$B$2:$Z$948,15,0)</f>
        <v xml:space="preserve"> Glires</v>
      </c>
      <c r="S2438" t="str">
        <f>VLOOKUP($B2438,SOCS_box_taxonomy!$B$2:$Z$948,16,0)</f>
        <v xml:space="preserve"> Rodentia</v>
      </c>
      <c r="T2438" t="str">
        <f>VLOOKUP($B2438,SOCS_box_taxonomy!$B$2:$Z$948,17,0)</f>
        <v xml:space="preserve"> Sciurognathi</v>
      </c>
      <c r="U2438" t="str">
        <f>VLOOKUP($B2438,SOCS_box_taxonomy!$B$2:$Z$948,18,0)</f>
        <v>Muroidea</v>
      </c>
      <c r="V2438" t="str">
        <f>VLOOKUP($B2438,SOCS_box_taxonomy!$B$2:$Z$948,19,0)</f>
        <v xml:space="preserve"> Muridae</v>
      </c>
      <c r="W2438" t="str">
        <f>VLOOKUP($B2438,SOCS_box_taxonomy!$B$2:$Z$948,20,0)</f>
        <v xml:space="preserve"> Murinae</v>
      </c>
      <c r="X2438" t="str">
        <f>VLOOKUP($B2438,SOCS_box_taxonomy!$B$2:$Z$948,21,0)</f>
        <v xml:space="preserve"> Rattus.</v>
      </c>
      <c r="Y2438">
        <f>VLOOKUP($B2438,SOCS_box_taxonomy!$B$2:$Z$948,22,0)</f>
        <v>0</v>
      </c>
      <c r="Z2438">
        <f>$F2438-$E2438+1</f>
        <v>40</v>
      </c>
    </row>
    <row r="2439" spans="1:26">
      <c r="A2439" t="s">
        <v>1023</v>
      </c>
      <c r="B2439" t="s">
        <v>2067</v>
      </c>
      <c r="C2439">
        <v>179</v>
      </c>
      <c r="D2439" t="s">
        <v>21</v>
      </c>
      <c r="E2439">
        <v>142</v>
      </c>
      <c r="F2439">
        <v>178</v>
      </c>
      <c r="G2439">
        <v>1016</v>
      </c>
      <c r="H2439" t="s">
        <v>1265</v>
      </c>
      <c r="I2439" t="str">
        <f>VLOOKUP($B2439,SOCS_box_taxonomy!$B$2:$Z$948,6,0)</f>
        <v>Eukaryota</v>
      </c>
      <c r="J2439" t="str">
        <f>VLOOKUP($B2439,SOCS_box_taxonomy!$B$2:$Z$948,7,0)</f>
        <v xml:space="preserve"> Metazoa</v>
      </c>
      <c r="K2439" t="str">
        <f>VLOOKUP($B2439,SOCS_box_taxonomy!$B$2:$Z$948,8,0)</f>
        <v xml:space="preserve"> Chordata</v>
      </c>
      <c r="L2439" t="str">
        <f>VLOOKUP($B2439,SOCS_box_taxonomy!$B$2:$Z$948,9,0)</f>
        <v xml:space="preserve"> Craniata</v>
      </c>
      <c r="M2439" t="str">
        <f>VLOOKUP($B2439,SOCS_box_taxonomy!$B$2:$Z$948,10,0)</f>
        <v xml:space="preserve"> Vertebrata</v>
      </c>
      <c r="N2439" t="str">
        <f>VLOOKUP($B2439,SOCS_box_taxonomy!$B$2:$Z$948,11,0)</f>
        <v xml:space="preserve"> Euteleostomi</v>
      </c>
      <c r="O2439" t="str">
        <f>VLOOKUP($B2439,SOCS_box_taxonomy!$B$2:$Z$948,12,0)</f>
        <v>Mammalia</v>
      </c>
      <c r="P2439" t="str">
        <f>VLOOKUP($B2439,SOCS_box_taxonomy!$B$2:$Z$948,13,0)</f>
        <v xml:space="preserve"> Eutheria</v>
      </c>
      <c r="Q2439" t="str">
        <f>VLOOKUP($B2439,SOCS_box_taxonomy!$B$2:$Z$948,14,0)</f>
        <v xml:space="preserve"> Euarchontoglires</v>
      </c>
      <c r="R2439" t="str">
        <f>VLOOKUP($B2439,SOCS_box_taxonomy!$B$2:$Z$948,15,0)</f>
        <v xml:space="preserve"> Glires</v>
      </c>
      <c r="S2439" t="str">
        <f>VLOOKUP($B2439,SOCS_box_taxonomy!$B$2:$Z$948,16,0)</f>
        <v xml:space="preserve"> Rodentia</v>
      </c>
      <c r="T2439" t="str">
        <f>VLOOKUP($B2439,SOCS_box_taxonomy!$B$2:$Z$948,17,0)</f>
        <v xml:space="preserve"> Sciurognathi</v>
      </c>
      <c r="U2439" t="str">
        <f>VLOOKUP($B2439,SOCS_box_taxonomy!$B$2:$Z$948,18,0)</f>
        <v>Muroidea</v>
      </c>
      <c r="V2439" t="str">
        <f>VLOOKUP($B2439,SOCS_box_taxonomy!$B$2:$Z$948,19,0)</f>
        <v xml:space="preserve"> Muridae</v>
      </c>
      <c r="W2439" t="str">
        <f>VLOOKUP($B2439,SOCS_box_taxonomy!$B$2:$Z$948,20,0)</f>
        <v xml:space="preserve"> Murinae</v>
      </c>
      <c r="X2439" t="str">
        <f>VLOOKUP($B2439,SOCS_box_taxonomy!$B$2:$Z$948,21,0)</f>
        <v xml:space="preserve"> Rattus.</v>
      </c>
      <c r="Y2439">
        <f>VLOOKUP($B2439,SOCS_box_taxonomy!$B$2:$Z$948,22,0)</f>
        <v>0</v>
      </c>
      <c r="Z2439">
        <f>$F2439-$E2439+1</f>
        <v>37</v>
      </c>
    </row>
    <row r="2440" spans="1:26">
      <c r="A2440" t="s">
        <v>1023</v>
      </c>
      <c r="B2440" t="s">
        <v>2067</v>
      </c>
      <c r="C2440">
        <v>179</v>
      </c>
      <c r="D2440" t="s">
        <v>1266</v>
      </c>
      <c r="E2440">
        <v>110</v>
      </c>
      <c r="F2440">
        <v>137</v>
      </c>
      <c r="G2440">
        <v>121734</v>
      </c>
      <c r="H2440" t="s">
        <v>1267</v>
      </c>
      <c r="I2440" t="str">
        <f>VLOOKUP($B2440,SOCS_box_taxonomy!$B$2:$Z$948,6,0)</f>
        <v>Eukaryota</v>
      </c>
      <c r="J2440" t="str">
        <f>VLOOKUP($B2440,SOCS_box_taxonomy!$B$2:$Z$948,7,0)</f>
        <v xml:space="preserve"> Metazoa</v>
      </c>
      <c r="K2440" t="str">
        <f>VLOOKUP($B2440,SOCS_box_taxonomy!$B$2:$Z$948,8,0)</f>
        <v xml:space="preserve"> Chordata</v>
      </c>
      <c r="L2440" t="str">
        <f>VLOOKUP($B2440,SOCS_box_taxonomy!$B$2:$Z$948,9,0)</f>
        <v xml:space="preserve"> Craniata</v>
      </c>
      <c r="M2440" t="str">
        <f>VLOOKUP($B2440,SOCS_box_taxonomy!$B$2:$Z$948,10,0)</f>
        <v xml:space="preserve"> Vertebrata</v>
      </c>
      <c r="N2440" t="str">
        <f>VLOOKUP($B2440,SOCS_box_taxonomy!$B$2:$Z$948,11,0)</f>
        <v xml:space="preserve"> Euteleostomi</v>
      </c>
      <c r="O2440" t="str">
        <f>VLOOKUP($B2440,SOCS_box_taxonomy!$B$2:$Z$948,12,0)</f>
        <v>Mammalia</v>
      </c>
      <c r="P2440" t="str">
        <f>VLOOKUP($B2440,SOCS_box_taxonomy!$B$2:$Z$948,13,0)</f>
        <v xml:space="preserve"> Eutheria</v>
      </c>
      <c r="Q2440" t="str">
        <f>VLOOKUP($B2440,SOCS_box_taxonomy!$B$2:$Z$948,14,0)</f>
        <v xml:space="preserve"> Euarchontoglires</v>
      </c>
      <c r="R2440" t="str">
        <f>VLOOKUP($B2440,SOCS_box_taxonomy!$B$2:$Z$948,15,0)</f>
        <v xml:space="preserve"> Glires</v>
      </c>
      <c r="S2440" t="str">
        <f>VLOOKUP($B2440,SOCS_box_taxonomy!$B$2:$Z$948,16,0)</f>
        <v xml:space="preserve"> Rodentia</v>
      </c>
      <c r="T2440" t="str">
        <f>VLOOKUP($B2440,SOCS_box_taxonomy!$B$2:$Z$948,17,0)</f>
        <v xml:space="preserve"> Sciurognathi</v>
      </c>
      <c r="U2440" t="str">
        <f>VLOOKUP($B2440,SOCS_box_taxonomy!$B$2:$Z$948,18,0)</f>
        <v>Muroidea</v>
      </c>
      <c r="V2440" t="str">
        <f>VLOOKUP($B2440,SOCS_box_taxonomy!$B$2:$Z$948,19,0)</f>
        <v xml:space="preserve"> Muridae</v>
      </c>
      <c r="W2440" t="str">
        <f>VLOOKUP($B2440,SOCS_box_taxonomy!$B$2:$Z$948,20,0)</f>
        <v xml:space="preserve"> Murinae</v>
      </c>
      <c r="X2440" t="str">
        <f>VLOOKUP($B2440,SOCS_box_taxonomy!$B$2:$Z$948,21,0)</f>
        <v xml:space="preserve"> Rattus.</v>
      </c>
      <c r="Y2440">
        <f>VLOOKUP($B2440,SOCS_box_taxonomy!$B$2:$Z$948,22,0)</f>
        <v>0</v>
      </c>
    </row>
    <row r="2441" spans="1:26">
      <c r="A2441" t="s">
        <v>1023</v>
      </c>
      <c r="B2441" t="s">
        <v>2067</v>
      </c>
      <c r="C2441">
        <v>179</v>
      </c>
      <c r="D2441" t="s">
        <v>1266</v>
      </c>
      <c r="E2441">
        <v>4</v>
      </c>
      <c r="F2441">
        <v>42</v>
      </c>
      <c r="G2441">
        <v>121734</v>
      </c>
      <c r="H2441" t="s">
        <v>1267</v>
      </c>
      <c r="I2441" t="str">
        <f>VLOOKUP($B2441,SOCS_box_taxonomy!$B$2:$Z$948,6,0)</f>
        <v>Eukaryota</v>
      </c>
      <c r="J2441" t="str">
        <f>VLOOKUP($B2441,SOCS_box_taxonomy!$B$2:$Z$948,7,0)</f>
        <v xml:space="preserve"> Metazoa</v>
      </c>
      <c r="K2441" t="str">
        <f>VLOOKUP($B2441,SOCS_box_taxonomy!$B$2:$Z$948,8,0)</f>
        <v xml:space="preserve"> Chordata</v>
      </c>
      <c r="L2441" t="str">
        <f>VLOOKUP($B2441,SOCS_box_taxonomy!$B$2:$Z$948,9,0)</f>
        <v xml:space="preserve"> Craniata</v>
      </c>
      <c r="M2441" t="str">
        <f>VLOOKUP($B2441,SOCS_box_taxonomy!$B$2:$Z$948,10,0)</f>
        <v xml:space="preserve"> Vertebrata</v>
      </c>
      <c r="N2441" t="str">
        <f>VLOOKUP($B2441,SOCS_box_taxonomy!$B$2:$Z$948,11,0)</f>
        <v xml:space="preserve"> Euteleostomi</v>
      </c>
      <c r="O2441" t="str">
        <f>VLOOKUP($B2441,SOCS_box_taxonomy!$B$2:$Z$948,12,0)</f>
        <v>Mammalia</v>
      </c>
      <c r="P2441" t="str">
        <f>VLOOKUP($B2441,SOCS_box_taxonomy!$B$2:$Z$948,13,0)</f>
        <v xml:space="preserve"> Eutheria</v>
      </c>
      <c r="Q2441" t="str">
        <f>VLOOKUP($B2441,SOCS_box_taxonomy!$B$2:$Z$948,14,0)</f>
        <v xml:space="preserve"> Euarchontoglires</v>
      </c>
      <c r="R2441" t="str">
        <f>VLOOKUP($B2441,SOCS_box_taxonomy!$B$2:$Z$948,15,0)</f>
        <v xml:space="preserve"> Glires</v>
      </c>
      <c r="S2441" t="str">
        <f>VLOOKUP($B2441,SOCS_box_taxonomy!$B$2:$Z$948,16,0)</f>
        <v xml:space="preserve"> Rodentia</v>
      </c>
      <c r="T2441" t="str">
        <f>VLOOKUP($B2441,SOCS_box_taxonomy!$B$2:$Z$948,17,0)</f>
        <v xml:space="preserve"> Sciurognathi</v>
      </c>
      <c r="U2441" t="str">
        <f>VLOOKUP($B2441,SOCS_box_taxonomy!$B$2:$Z$948,18,0)</f>
        <v>Muroidea</v>
      </c>
      <c r="V2441" t="str">
        <f>VLOOKUP($B2441,SOCS_box_taxonomy!$B$2:$Z$948,19,0)</f>
        <v xml:space="preserve"> Muridae</v>
      </c>
      <c r="W2441" t="str">
        <f>VLOOKUP($B2441,SOCS_box_taxonomy!$B$2:$Z$948,20,0)</f>
        <v xml:space="preserve"> Murinae</v>
      </c>
      <c r="X2441" t="str">
        <f>VLOOKUP($B2441,SOCS_box_taxonomy!$B$2:$Z$948,21,0)</f>
        <v xml:space="preserve"> Rattus.</v>
      </c>
      <c r="Y2441">
        <f>VLOOKUP($B2441,SOCS_box_taxonomy!$B$2:$Z$948,22,0)</f>
        <v>0</v>
      </c>
    </row>
    <row r="2442" spans="1:26">
      <c r="A2442" t="s">
        <v>1023</v>
      </c>
      <c r="B2442" t="s">
        <v>2067</v>
      </c>
      <c r="C2442">
        <v>179</v>
      </c>
      <c r="D2442" t="s">
        <v>1266</v>
      </c>
      <c r="E2442">
        <v>59</v>
      </c>
      <c r="F2442">
        <v>97</v>
      </c>
      <c r="G2442">
        <v>121734</v>
      </c>
      <c r="H2442" t="s">
        <v>1267</v>
      </c>
      <c r="I2442" t="str">
        <f>VLOOKUP($B2442,SOCS_box_taxonomy!$B$2:$Z$948,6,0)</f>
        <v>Eukaryota</v>
      </c>
      <c r="J2442" t="str">
        <f>VLOOKUP($B2442,SOCS_box_taxonomy!$B$2:$Z$948,7,0)</f>
        <v xml:space="preserve"> Metazoa</v>
      </c>
      <c r="K2442" t="str">
        <f>VLOOKUP($B2442,SOCS_box_taxonomy!$B$2:$Z$948,8,0)</f>
        <v xml:space="preserve"> Chordata</v>
      </c>
      <c r="L2442" t="str">
        <f>VLOOKUP($B2442,SOCS_box_taxonomy!$B$2:$Z$948,9,0)</f>
        <v xml:space="preserve"> Craniata</v>
      </c>
      <c r="M2442" t="str">
        <f>VLOOKUP($B2442,SOCS_box_taxonomy!$B$2:$Z$948,10,0)</f>
        <v xml:space="preserve"> Vertebrata</v>
      </c>
      <c r="N2442" t="str">
        <f>VLOOKUP($B2442,SOCS_box_taxonomy!$B$2:$Z$948,11,0)</f>
        <v xml:space="preserve"> Euteleostomi</v>
      </c>
      <c r="O2442" t="str">
        <f>VLOOKUP($B2442,SOCS_box_taxonomy!$B$2:$Z$948,12,0)</f>
        <v>Mammalia</v>
      </c>
      <c r="P2442" t="str">
        <f>VLOOKUP($B2442,SOCS_box_taxonomy!$B$2:$Z$948,13,0)</f>
        <v xml:space="preserve"> Eutheria</v>
      </c>
      <c r="Q2442" t="str">
        <f>VLOOKUP($B2442,SOCS_box_taxonomy!$B$2:$Z$948,14,0)</f>
        <v xml:space="preserve"> Euarchontoglires</v>
      </c>
      <c r="R2442" t="str">
        <f>VLOOKUP($B2442,SOCS_box_taxonomy!$B$2:$Z$948,15,0)</f>
        <v xml:space="preserve"> Glires</v>
      </c>
      <c r="S2442" t="str">
        <f>VLOOKUP($B2442,SOCS_box_taxonomy!$B$2:$Z$948,16,0)</f>
        <v xml:space="preserve"> Rodentia</v>
      </c>
      <c r="T2442" t="str">
        <f>VLOOKUP($B2442,SOCS_box_taxonomy!$B$2:$Z$948,17,0)</f>
        <v xml:space="preserve"> Sciurognathi</v>
      </c>
      <c r="U2442" t="str">
        <f>VLOOKUP($B2442,SOCS_box_taxonomy!$B$2:$Z$948,18,0)</f>
        <v>Muroidea</v>
      </c>
      <c r="V2442" t="str">
        <f>VLOOKUP($B2442,SOCS_box_taxonomy!$B$2:$Z$948,19,0)</f>
        <v xml:space="preserve"> Muridae</v>
      </c>
      <c r="W2442" t="str">
        <f>VLOOKUP($B2442,SOCS_box_taxonomy!$B$2:$Z$948,20,0)</f>
        <v xml:space="preserve"> Murinae</v>
      </c>
      <c r="X2442" t="str">
        <f>VLOOKUP($B2442,SOCS_box_taxonomy!$B$2:$Z$948,21,0)</f>
        <v xml:space="preserve"> Rattus.</v>
      </c>
      <c r="Y2442">
        <f>VLOOKUP($B2442,SOCS_box_taxonomy!$B$2:$Z$948,22,0)</f>
        <v>0</v>
      </c>
    </row>
    <row r="2443" spans="1:26">
      <c r="A2443" t="s">
        <v>1024</v>
      </c>
      <c r="B2443" t="s">
        <v>2068</v>
      </c>
      <c r="C2443">
        <v>549</v>
      </c>
      <c r="D2443" t="s">
        <v>1269</v>
      </c>
      <c r="E2443">
        <v>27</v>
      </c>
      <c r="F2443">
        <v>104</v>
      </c>
      <c r="G2443">
        <v>64467</v>
      </c>
      <c r="H2443" t="s">
        <v>1270</v>
      </c>
      <c r="I2443" t="str">
        <f>VLOOKUP($B2443,SOCS_box_taxonomy!$B$2:$Z$948,6,0)</f>
        <v>Eukaryota</v>
      </c>
      <c r="J2443" t="str">
        <f>VLOOKUP($B2443,SOCS_box_taxonomy!$B$2:$Z$948,7,0)</f>
        <v xml:space="preserve"> Metazoa</v>
      </c>
      <c r="K2443" t="str">
        <f>VLOOKUP($B2443,SOCS_box_taxonomy!$B$2:$Z$948,8,0)</f>
        <v xml:space="preserve"> Chordata</v>
      </c>
      <c r="L2443" t="str">
        <f>VLOOKUP($B2443,SOCS_box_taxonomy!$B$2:$Z$948,9,0)</f>
        <v xml:space="preserve"> Craniata</v>
      </c>
      <c r="M2443" t="str">
        <f>VLOOKUP($B2443,SOCS_box_taxonomy!$B$2:$Z$948,10,0)</f>
        <v xml:space="preserve"> Vertebrata</v>
      </c>
      <c r="N2443" t="str">
        <f>VLOOKUP($B2443,SOCS_box_taxonomy!$B$2:$Z$948,11,0)</f>
        <v xml:space="preserve"> Euteleostomi</v>
      </c>
      <c r="O2443" t="str">
        <f>VLOOKUP($B2443,SOCS_box_taxonomy!$B$2:$Z$948,12,0)</f>
        <v>Mammalia</v>
      </c>
      <c r="P2443" t="str">
        <f>VLOOKUP($B2443,SOCS_box_taxonomy!$B$2:$Z$948,13,0)</f>
        <v xml:space="preserve"> Eutheria</v>
      </c>
      <c r="Q2443" t="str">
        <f>VLOOKUP($B2443,SOCS_box_taxonomy!$B$2:$Z$948,14,0)</f>
        <v xml:space="preserve"> Euarchontoglires</v>
      </c>
      <c r="R2443" t="str">
        <f>VLOOKUP($B2443,SOCS_box_taxonomy!$B$2:$Z$948,15,0)</f>
        <v xml:space="preserve"> Primates</v>
      </c>
      <c r="S2443" t="str">
        <f>VLOOKUP($B2443,SOCS_box_taxonomy!$B$2:$Z$948,16,0)</f>
        <v xml:space="preserve"> Haplorrhini</v>
      </c>
      <c r="T2443" t="str">
        <f>VLOOKUP($B2443,SOCS_box_taxonomy!$B$2:$Z$948,17,0)</f>
        <v>Catarrhini</v>
      </c>
      <c r="U2443" t="str">
        <f>VLOOKUP($B2443,SOCS_box_taxonomy!$B$2:$Z$948,18,0)</f>
        <v xml:space="preserve"> Cercopithecidae</v>
      </c>
      <c r="V2443" t="str">
        <f>VLOOKUP($B2443,SOCS_box_taxonomy!$B$2:$Z$948,19,0)</f>
        <v xml:space="preserve"> Cercopithecinae</v>
      </c>
      <c r="W2443" t="str">
        <f>VLOOKUP($B2443,SOCS_box_taxonomy!$B$2:$Z$948,20,0)</f>
        <v xml:space="preserve"> Macaca.</v>
      </c>
      <c r="X2443">
        <f>VLOOKUP($B2443,SOCS_box_taxonomy!$B$2:$Z$948,21,0)</f>
        <v>0</v>
      </c>
      <c r="Y2443">
        <f>VLOOKUP($B2443,SOCS_box_taxonomy!$B$2:$Z$948,22,0)</f>
        <v>0</v>
      </c>
    </row>
    <row r="2444" spans="1:26">
      <c r="A2444" t="s">
        <v>1024</v>
      </c>
      <c r="B2444" t="s">
        <v>2068</v>
      </c>
      <c r="C2444">
        <v>549</v>
      </c>
      <c r="D2444" t="s">
        <v>1269</v>
      </c>
      <c r="E2444">
        <v>114</v>
      </c>
      <c r="F2444">
        <v>207</v>
      </c>
      <c r="G2444">
        <v>64467</v>
      </c>
      <c r="H2444" t="s">
        <v>1270</v>
      </c>
      <c r="I2444" t="str">
        <f>VLOOKUP($B2444,SOCS_box_taxonomy!$B$2:$Z$948,6,0)</f>
        <v>Eukaryota</v>
      </c>
      <c r="J2444" t="str">
        <f>VLOOKUP($B2444,SOCS_box_taxonomy!$B$2:$Z$948,7,0)</f>
        <v xml:space="preserve"> Metazoa</v>
      </c>
      <c r="K2444" t="str">
        <f>VLOOKUP($B2444,SOCS_box_taxonomy!$B$2:$Z$948,8,0)</f>
        <v xml:space="preserve"> Chordata</v>
      </c>
      <c r="L2444" t="str">
        <f>VLOOKUP($B2444,SOCS_box_taxonomy!$B$2:$Z$948,9,0)</f>
        <v xml:space="preserve"> Craniata</v>
      </c>
      <c r="M2444" t="str">
        <f>VLOOKUP($B2444,SOCS_box_taxonomy!$B$2:$Z$948,10,0)</f>
        <v xml:space="preserve"> Vertebrata</v>
      </c>
      <c r="N2444" t="str">
        <f>VLOOKUP($B2444,SOCS_box_taxonomy!$B$2:$Z$948,11,0)</f>
        <v xml:space="preserve"> Euteleostomi</v>
      </c>
      <c r="O2444" t="str">
        <f>VLOOKUP($B2444,SOCS_box_taxonomy!$B$2:$Z$948,12,0)</f>
        <v>Mammalia</v>
      </c>
      <c r="P2444" t="str">
        <f>VLOOKUP($B2444,SOCS_box_taxonomy!$B$2:$Z$948,13,0)</f>
        <v xml:space="preserve"> Eutheria</v>
      </c>
      <c r="Q2444" t="str">
        <f>VLOOKUP($B2444,SOCS_box_taxonomy!$B$2:$Z$948,14,0)</f>
        <v xml:space="preserve"> Euarchontoglires</v>
      </c>
      <c r="R2444" t="str">
        <f>VLOOKUP($B2444,SOCS_box_taxonomy!$B$2:$Z$948,15,0)</f>
        <v xml:space="preserve"> Primates</v>
      </c>
      <c r="S2444" t="str">
        <f>VLOOKUP($B2444,SOCS_box_taxonomy!$B$2:$Z$948,16,0)</f>
        <v xml:space="preserve"> Haplorrhini</v>
      </c>
      <c r="T2444" t="str">
        <f>VLOOKUP($B2444,SOCS_box_taxonomy!$B$2:$Z$948,17,0)</f>
        <v>Catarrhini</v>
      </c>
      <c r="U2444" t="str">
        <f>VLOOKUP($B2444,SOCS_box_taxonomy!$B$2:$Z$948,18,0)</f>
        <v xml:space="preserve"> Cercopithecidae</v>
      </c>
      <c r="V2444" t="str">
        <f>VLOOKUP($B2444,SOCS_box_taxonomy!$B$2:$Z$948,19,0)</f>
        <v xml:space="preserve"> Cercopithecinae</v>
      </c>
      <c r="W2444" t="str">
        <f>VLOOKUP($B2444,SOCS_box_taxonomy!$B$2:$Z$948,20,0)</f>
        <v xml:space="preserve"> Macaca.</v>
      </c>
      <c r="X2444">
        <f>VLOOKUP($B2444,SOCS_box_taxonomy!$B$2:$Z$948,21,0)</f>
        <v>0</v>
      </c>
      <c r="Y2444">
        <f>VLOOKUP($B2444,SOCS_box_taxonomy!$B$2:$Z$948,22,0)</f>
        <v>0</v>
      </c>
    </row>
    <row r="2445" spans="1:26">
      <c r="A2445" t="s">
        <v>1024</v>
      </c>
      <c r="B2445" t="s">
        <v>2068</v>
      </c>
      <c r="C2445">
        <v>549</v>
      </c>
      <c r="D2445" t="s">
        <v>1269</v>
      </c>
      <c r="E2445">
        <v>181</v>
      </c>
      <c r="F2445">
        <v>273</v>
      </c>
      <c r="G2445">
        <v>64467</v>
      </c>
      <c r="H2445" t="s">
        <v>1270</v>
      </c>
      <c r="I2445" t="str">
        <f>VLOOKUP($B2445,SOCS_box_taxonomy!$B$2:$Z$948,6,0)</f>
        <v>Eukaryota</v>
      </c>
      <c r="J2445" t="str">
        <f>VLOOKUP($B2445,SOCS_box_taxonomy!$B$2:$Z$948,7,0)</f>
        <v xml:space="preserve"> Metazoa</v>
      </c>
      <c r="K2445" t="str">
        <f>VLOOKUP($B2445,SOCS_box_taxonomy!$B$2:$Z$948,8,0)</f>
        <v xml:space="preserve"> Chordata</v>
      </c>
      <c r="L2445" t="str">
        <f>VLOOKUP($B2445,SOCS_box_taxonomy!$B$2:$Z$948,9,0)</f>
        <v xml:space="preserve"> Craniata</v>
      </c>
      <c r="M2445" t="str">
        <f>VLOOKUP($B2445,SOCS_box_taxonomy!$B$2:$Z$948,10,0)</f>
        <v xml:space="preserve"> Vertebrata</v>
      </c>
      <c r="N2445" t="str">
        <f>VLOOKUP($B2445,SOCS_box_taxonomy!$B$2:$Z$948,11,0)</f>
        <v xml:space="preserve"> Euteleostomi</v>
      </c>
      <c r="O2445" t="str">
        <f>VLOOKUP($B2445,SOCS_box_taxonomy!$B$2:$Z$948,12,0)</f>
        <v>Mammalia</v>
      </c>
      <c r="P2445" t="str">
        <f>VLOOKUP($B2445,SOCS_box_taxonomy!$B$2:$Z$948,13,0)</f>
        <v xml:space="preserve"> Eutheria</v>
      </c>
      <c r="Q2445" t="str">
        <f>VLOOKUP($B2445,SOCS_box_taxonomy!$B$2:$Z$948,14,0)</f>
        <v xml:space="preserve"> Euarchontoglires</v>
      </c>
      <c r="R2445" t="str">
        <f>VLOOKUP($B2445,SOCS_box_taxonomy!$B$2:$Z$948,15,0)</f>
        <v xml:space="preserve"> Primates</v>
      </c>
      <c r="S2445" t="str">
        <f>VLOOKUP($B2445,SOCS_box_taxonomy!$B$2:$Z$948,16,0)</f>
        <v xml:space="preserve"> Haplorrhini</v>
      </c>
      <c r="T2445" t="str">
        <f>VLOOKUP($B2445,SOCS_box_taxonomy!$B$2:$Z$948,17,0)</f>
        <v>Catarrhini</v>
      </c>
      <c r="U2445" t="str">
        <f>VLOOKUP($B2445,SOCS_box_taxonomy!$B$2:$Z$948,18,0)</f>
        <v xml:space="preserve"> Cercopithecidae</v>
      </c>
      <c r="V2445" t="str">
        <f>VLOOKUP($B2445,SOCS_box_taxonomy!$B$2:$Z$948,19,0)</f>
        <v xml:space="preserve"> Cercopithecinae</v>
      </c>
      <c r="W2445" t="str">
        <f>VLOOKUP($B2445,SOCS_box_taxonomy!$B$2:$Z$948,20,0)</f>
        <v xml:space="preserve"> Macaca.</v>
      </c>
      <c r="X2445">
        <f>VLOOKUP($B2445,SOCS_box_taxonomy!$B$2:$Z$948,21,0)</f>
        <v>0</v>
      </c>
      <c r="Y2445">
        <f>VLOOKUP($B2445,SOCS_box_taxonomy!$B$2:$Z$948,22,0)</f>
        <v>0</v>
      </c>
    </row>
    <row r="2446" spans="1:26">
      <c r="A2446" t="s">
        <v>1024</v>
      </c>
      <c r="B2446" t="s">
        <v>2068</v>
      </c>
      <c r="C2446">
        <v>549</v>
      </c>
      <c r="D2446" t="s">
        <v>1269</v>
      </c>
      <c r="E2446">
        <v>247</v>
      </c>
      <c r="F2446">
        <v>341</v>
      </c>
      <c r="G2446">
        <v>64467</v>
      </c>
      <c r="H2446" t="s">
        <v>1270</v>
      </c>
      <c r="I2446" t="str">
        <f>VLOOKUP($B2446,SOCS_box_taxonomy!$B$2:$Z$948,6,0)</f>
        <v>Eukaryota</v>
      </c>
      <c r="J2446" t="str">
        <f>VLOOKUP($B2446,SOCS_box_taxonomy!$B$2:$Z$948,7,0)</f>
        <v xml:space="preserve"> Metazoa</v>
      </c>
      <c r="K2446" t="str">
        <f>VLOOKUP($B2446,SOCS_box_taxonomy!$B$2:$Z$948,8,0)</f>
        <v xml:space="preserve"> Chordata</v>
      </c>
      <c r="L2446" t="str">
        <f>VLOOKUP($B2446,SOCS_box_taxonomy!$B$2:$Z$948,9,0)</f>
        <v xml:space="preserve"> Craniata</v>
      </c>
      <c r="M2446" t="str">
        <f>VLOOKUP($B2446,SOCS_box_taxonomy!$B$2:$Z$948,10,0)</f>
        <v xml:space="preserve"> Vertebrata</v>
      </c>
      <c r="N2446" t="str">
        <f>VLOOKUP($B2446,SOCS_box_taxonomy!$B$2:$Z$948,11,0)</f>
        <v xml:space="preserve"> Euteleostomi</v>
      </c>
      <c r="O2446" t="str">
        <f>VLOOKUP($B2446,SOCS_box_taxonomy!$B$2:$Z$948,12,0)</f>
        <v>Mammalia</v>
      </c>
      <c r="P2446" t="str">
        <f>VLOOKUP($B2446,SOCS_box_taxonomy!$B$2:$Z$948,13,0)</f>
        <v xml:space="preserve"> Eutheria</v>
      </c>
      <c r="Q2446" t="str">
        <f>VLOOKUP($B2446,SOCS_box_taxonomy!$B$2:$Z$948,14,0)</f>
        <v xml:space="preserve"> Euarchontoglires</v>
      </c>
      <c r="R2446" t="str">
        <f>VLOOKUP($B2446,SOCS_box_taxonomy!$B$2:$Z$948,15,0)</f>
        <v xml:space="preserve"> Primates</v>
      </c>
      <c r="S2446" t="str">
        <f>VLOOKUP($B2446,SOCS_box_taxonomy!$B$2:$Z$948,16,0)</f>
        <v xml:space="preserve"> Haplorrhini</v>
      </c>
      <c r="T2446" t="str">
        <f>VLOOKUP($B2446,SOCS_box_taxonomy!$B$2:$Z$948,17,0)</f>
        <v>Catarrhini</v>
      </c>
      <c r="U2446" t="str">
        <f>VLOOKUP($B2446,SOCS_box_taxonomy!$B$2:$Z$948,18,0)</f>
        <v xml:space="preserve"> Cercopithecidae</v>
      </c>
      <c r="V2446" t="str">
        <f>VLOOKUP($B2446,SOCS_box_taxonomy!$B$2:$Z$948,19,0)</f>
        <v xml:space="preserve"> Cercopithecinae</v>
      </c>
      <c r="W2446" t="str">
        <f>VLOOKUP($B2446,SOCS_box_taxonomy!$B$2:$Z$948,20,0)</f>
        <v xml:space="preserve"> Macaca.</v>
      </c>
      <c r="X2446">
        <f>VLOOKUP($B2446,SOCS_box_taxonomy!$B$2:$Z$948,21,0)</f>
        <v>0</v>
      </c>
      <c r="Y2446">
        <f>VLOOKUP($B2446,SOCS_box_taxonomy!$B$2:$Z$948,22,0)</f>
        <v>0</v>
      </c>
    </row>
    <row r="2447" spans="1:26">
      <c r="A2447" t="s">
        <v>1024</v>
      </c>
      <c r="B2447" t="s">
        <v>2068</v>
      </c>
      <c r="C2447">
        <v>549</v>
      </c>
      <c r="D2447" t="s">
        <v>1269</v>
      </c>
      <c r="E2447">
        <v>97</v>
      </c>
      <c r="F2447">
        <v>173</v>
      </c>
      <c r="G2447">
        <v>64467</v>
      </c>
      <c r="H2447" t="s">
        <v>1270</v>
      </c>
      <c r="I2447" t="str">
        <f>VLOOKUP($B2447,SOCS_box_taxonomy!$B$2:$Z$948,6,0)</f>
        <v>Eukaryota</v>
      </c>
      <c r="J2447" t="str">
        <f>VLOOKUP($B2447,SOCS_box_taxonomy!$B$2:$Z$948,7,0)</f>
        <v xml:space="preserve"> Metazoa</v>
      </c>
      <c r="K2447" t="str">
        <f>VLOOKUP($B2447,SOCS_box_taxonomy!$B$2:$Z$948,8,0)</f>
        <v xml:space="preserve"> Chordata</v>
      </c>
      <c r="L2447" t="str">
        <f>VLOOKUP($B2447,SOCS_box_taxonomy!$B$2:$Z$948,9,0)</f>
        <v xml:space="preserve"> Craniata</v>
      </c>
      <c r="M2447" t="str">
        <f>VLOOKUP($B2447,SOCS_box_taxonomy!$B$2:$Z$948,10,0)</f>
        <v xml:space="preserve"> Vertebrata</v>
      </c>
      <c r="N2447" t="str">
        <f>VLOOKUP($B2447,SOCS_box_taxonomy!$B$2:$Z$948,11,0)</f>
        <v xml:space="preserve"> Euteleostomi</v>
      </c>
      <c r="O2447" t="str">
        <f>VLOOKUP($B2447,SOCS_box_taxonomy!$B$2:$Z$948,12,0)</f>
        <v>Mammalia</v>
      </c>
      <c r="P2447" t="str">
        <f>VLOOKUP($B2447,SOCS_box_taxonomy!$B$2:$Z$948,13,0)</f>
        <v xml:space="preserve"> Eutheria</v>
      </c>
      <c r="Q2447" t="str">
        <f>VLOOKUP($B2447,SOCS_box_taxonomy!$B$2:$Z$948,14,0)</f>
        <v xml:space="preserve"> Euarchontoglires</v>
      </c>
      <c r="R2447" t="str">
        <f>VLOOKUP($B2447,SOCS_box_taxonomy!$B$2:$Z$948,15,0)</f>
        <v xml:space="preserve"> Primates</v>
      </c>
      <c r="S2447" t="str">
        <f>VLOOKUP($B2447,SOCS_box_taxonomy!$B$2:$Z$948,16,0)</f>
        <v xml:space="preserve"> Haplorrhini</v>
      </c>
      <c r="T2447" t="str">
        <f>VLOOKUP($B2447,SOCS_box_taxonomy!$B$2:$Z$948,17,0)</f>
        <v>Catarrhini</v>
      </c>
      <c r="U2447" t="str">
        <f>VLOOKUP($B2447,SOCS_box_taxonomy!$B$2:$Z$948,18,0)</f>
        <v xml:space="preserve"> Cercopithecidae</v>
      </c>
      <c r="V2447" t="str">
        <f>VLOOKUP($B2447,SOCS_box_taxonomy!$B$2:$Z$948,19,0)</f>
        <v xml:space="preserve"> Cercopithecinae</v>
      </c>
      <c r="W2447" t="str">
        <f>VLOOKUP($B2447,SOCS_box_taxonomy!$B$2:$Z$948,20,0)</f>
        <v xml:space="preserve"> Macaca.</v>
      </c>
      <c r="X2447">
        <f>VLOOKUP($B2447,SOCS_box_taxonomy!$B$2:$Z$948,21,0)</f>
        <v>0</v>
      </c>
      <c r="Y2447">
        <f>VLOOKUP($B2447,SOCS_box_taxonomy!$B$2:$Z$948,22,0)</f>
        <v>0</v>
      </c>
    </row>
    <row r="2448" spans="1:26">
      <c r="A2448" t="s">
        <v>1024</v>
      </c>
      <c r="B2448" t="s">
        <v>2068</v>
      </c>
      <c r="C2448">
        <v>549</v>
      </c>
      <c r="D2448" t="s">
        <v>21</v>
      </c>
      <c r="E2448">
        <v>490</v>
      </c>
      <c r="F2448">
        <v>532</v>
      </c>
      <c r="G2448">
        <v>1016</v>
      </c>
      <c r="H2448" t="s">
        <v>1265</v>
      </c>
      <c r="I2448" t="str">
        <f>VLOOKUP($B2448,SOCS_box_taxonomy!$B$2:$Z$948,6,0)</f>
        <v>Eukaryota</v>
      </c>
      <c r="J2448" t="str">
        <f>VLOOKUP($B2448,SOCS_box_taxonomy!$B$2:$Z$948,7,0)</f>
        <v xml:space="preserve"> Metazoa</v>
      </c>
      <c r="K2448" t="str">
        <f>VLOOKUP($B2448,SOCS_box_taxonomy!$B$2:$Z$948,8,0)</f>
        <v xml:space="preserve"> Chordata</v>
      </c>
      <c r="L2448" t="str">
        <f>VLOOKUP($B2448,SOCS_box_taxonomy!$B$2:$Z$948,9,0)</f>
        <v xml:space="preserve"> Craniata</v>
      </c>
      <c r="M2448" t="str">
        <f>VLOOKUP($B2448,SOCS_box_taxonomy!$B$2:$Z$948,10,0)</f>
        <v xml:space="preserve"> Vertebrata</v>
      </c>
      <c r="N2448" t="str">
        <f>VLOOKUP($B2448,SOCS_box_taxonomy!$B$2:$Z$948,11,0)</f>
        <v xml:space="preserve"> Euteleostomi</v>
      </c>
      <c r="O2448" t="str">
        <f>VLOOKUP($B2448,SOCS_box_taxonomy!$B$2:$Z$948,12,0)</f>
        <v>Mammalia</v>
      </c>
      <c r="P2448" t="str">
        <f>VLOOKUP($B2448,SOCS_box_taxonomy!$B$2:$Z$948,13,0)</f>
        <v xml:space="preserve"> Eutheria</v>
      </c>
      <c r="Q2448" t="str">
        <f>VLOOKUP($B2448,SOCS_box_taxonomy!$B$2:$Z$948,14,0)</f>
        <v xml:space="preserve"> Euarchontoglires</v>
      </c>
      <c r="R2448" t="str">
        <f>VLOOKUP($B2448,SOCS_box_taxonomy!$B$2:$Z$948,15,0)</f>
        <v xml:space="preserve"> Primates</v>
      </c>
      <c r="S2448" t="str">
        <f>VLOOKUP($B2448,SOCS_box_taxonomy!$B$2:$Z$948,16,0)</f>
        <v xml:space="preserve"> Haplorrhini</v>
      </c>
      <c r="T2448" t="str">
        <f>VLOOKUP($B2448,SOCS_box_taxonomy!$B$2:$Z$948,17,0)</f>
        <v>Catarrhini</v>
      </c>
      <c r="U2448" t="str">
        <f>VLOOKUP($B2448,SOCS_box_taxonomy!$B$2:$Z$948,18,0)</f>
        <v xml:space="preserve"> Cercopithecidae</v>
      </c>
      <c r="V2448" t="str">
        <f>VLOOKUP($B2448,SOCS_box_taxonomy!$B$2:$Z$948,19,0)</f>
        <v xml:space="preserve"> Cercopithecinae</v>
      </c>
      <c r="W2448" t="str">
        <f>VLOOKUP($B2448,SOCS_box_taxonomy!$B$2:$Z$948,20,0)</f>
        <v xml:space="preserve"> Macaca.</v>
      </c>
      <c r="X2448">
        <f>VLOOKUP($B2448,SOCS_box_taxonomy!$B$2:$Z$948,21,0)</f>
        <v>0</v>
      </c>
      <c r="Y2448">
        <f>VLOOKUP($B2448,SOCS_box_taxonomy!$B$2:$Z$948,22,0)</f>
        <v>0</v>
      </c>
      <c r="Z2448">
        <f>$F2448-$E2448+1</f>
        <v>43</v>
      </c>
    </row>
    <row r="2449" spans="1:26">
      <c r="A2449" t="s">
        <v>1025</v>
      </c>
      <c r="B2449" t="s">
        <v>2069</v>
      </c>
      <c r="C2449">
        <v>1598</v>
      </c>
      <c r="D2449" t="s">
        <v>21</v>
      </c>
      <c r="E2449">
        <v>365</v>
      </c>
      <c r="F2449">
        <v>402</v>
      </c>
      <c r="G2449">
        <v>1016</v>
      </c>
      <c r="H2449" t="s">
        <v>1265</v>
      </c>
      <c r="I2449" t="str">
        <f>VLOOKUP($B2449,SOCS_box_taxonomy!$B$2:$Z$948,6,0)</f>
        <v>Eukaryota</v>
      </c>
      <c r="J2449" t="str">
        <f>VLOOKUP($B2449,SOCS_box_taxonomy!$B$2:$Z$948,7,0)</f>
        <v xml:space="preserve"> Metazoa</v>
      </c>
      <c r="K2449" t="str">
        <f>VLOOKUP($B2449,SOCS_box_taxonomy!$B$2:$Z$948,8,0)</f>
        <v xml:space="preserve"> Chordata</v>
      </c>
      <c r="L2449" t="str">
        <f>VLOOKUP($B2449,SOCS_box_taxonomy!$B$2:$Z$948,9,0)</f>
        <v xml:space="preserve"> Craniata</v>
      </c>
      <c r="M2449" t="str">
        <f>VLOOKUP($B2449,SOCS_box_taxonomy!$B$2:$Z$948,10,0)</f>
        <v xml:space="preserve"> Vertebrata</v>
      </c>
      <c r="N2449" t="str">
        <f>VLOOKUP($B2449,SOCS_box_taxonomy!$B$2:$Z$948,11,0)</f>
        <v xml:space="preserve"> Euteleostomi</v>
      </c>
      <c r="O2449" t="str">
        <f>VLOOKUP($B2449,SOCS_box_taxonomy!$B$2:$Z$948,12,0)</f>
        <v>Actinopterygii</v>
      </c>
      <c r="P2449" t="str">
        <f>VLOOKUP($B2449,SOCS_box_taxonomy!$B$2:$Z$948,13,0)</f>
        <v xml:space="preserve"> Neopterygii</v>
      </c>
      <c r="Q2449" t="str">
        <f>VLOOKUP($B2449,SOCS_box_taxonomy!$B$2:$Z$948,14,0)</f>
        <v xml:space="preserve"> Teleostei</v>
      </c>
      <c r="R2449" t="str">
        <f>VLOOKUP($B2449,SOCS_box_taxonomy!$B$2:$Z$948,15,0)</f>
        <v xml:space="preserve"> Euteleostei</v>
      </c>
      <c r="S2449" t="str">
        <f>VLOOKUP($B2449,SOCS_box_taxonomy!$B$2:$Z$948,16,0)</f>
        <v xml:space="preserve"> Neoteleostei</v>
      </c>
      <c r="T2449" t="str">
        <f>VLOOKUP($B2449,SOCS_box_taxonomy!$B$2:$Z$948,17,0)</f>
        <v>Acanthomorpha</v>
      </c>
      <c r="U2449" t="str">
        <f>VLOOKUP($B2449,SOCS_box_taxonomy!$B$2:$Z$948,18,0)</f>
        <v xml:space="preserve"> Acanthopterygii</v>
      </c>
      <c r="V2449" t="str">
        <f>VLOOKUP($B2449,SOCS_box_taxonomy!$B$2:$Z$948,19,0)</f>
        <v xml:space="preserve"> Percomorpha</v>
      </c>
      <c r="W2449" t="str">
        <f>VLOOKUP($B2449,SOCS_box_taxonomy!$B$2:$Z$948,20,0)</f>
        <v xml:space="preserve"> Tetraodontiformes</v>
      </c>
      <c r="X2449" t="str">
        <f>VLOOKUP($B2449,SOCS_box_taxonomy!$B$2:$Z$948,21,0)</f>
        <v>Tetradontoidea</v>
      </c>
      <c r="Y2449" t="str">
        <f>VLOOKUP($B2449,SOCS_box_taxonomy!$B$2:$Z$948,22,0)</f>
        <v xml:space="preserve"> Tetraodontidae</v>
      </c>
      <c r="Z2449">
        <f>$F2449-$E2449+1</f>
        <v>38</v>
      </c>
    </row>
    <row r="2450" spans="1:26">
      <c r="A2450" t="s">
        <v>1025</v>
      </c>
      <c r="B2450" t="s">
        <v>2069</v>
      </c>
      <c r="C2450">
        <v>1598</v>
      </c>
      <c r="D2450" t="s">
        <v>1340</v>
      </c>
      <c r="E2450">
        <v>1410</v>
      </c>
      <c r="F2450">
        <v>1594</v>
      </c>
      <c r="G2450">
        <v>519</v>
      </c>
      <c r="H2450" t="s">
        <v>1341</v>
      </c>
      <c r="I2450" t="str">
        <f>VLOOKUP($B2450,SOCS_box_taxonomy!$B$2:$Z$948,6,0)</f>
        <v>Eukaryota</v>
      </c>
      <c r="J2450" t="str">
        <f>VLOOKUP($B2450,SOCS_box_taxonomy!$B$2:$Z$948,7,0)</f>
        <v xml:space="preserve"> Metazoa</v>
      </c>
      <c r="K2450" t="str">
        <f>VLOOKUP($B2450,SOCS_box_taxonomy!$B$2:$Z$948,8,0)</f>
        <v xml:space="preserve"> Chordata</v>
      </c>
      <c r="L2450" t="str">
        <f>VLOOKUP($B2450,SOCS_box_taxonomy!$B$2:$Z$948,9,0)</f>
        <v xml:space="preserve"> Craniata</v>
      </c>
      <c r="M2450" t="str">
        <f>VLOOKUP($B2450,SOCS_box_taxonomy!$B$2:$Z$948,10,0)</f>
        <v xml:space="preserve"> Vertebrata</v>
      </c>
      <c r="N2450" t="str">
        <f>VLOOKUP($B2450,SOCS_box_taxonomy!$B$2:$Z$948,11,0)</f>
        <v xml:space="preserve"> Euteleostomi</v>
      </c>
      <c r="O2450" t="str">
        <f>VLOOKUP($B2450,SOCS_box_taxonomy!$B$2:$Z$948,12,0)</f>
        <v>Actinopterygii</v>
      </c>
      <c r="P2450" t="str">
        <f>VLOOKUP($B2450,SOCS_box_taxonomy!$B$2:$Z$948,13,0)</f>
        <v xml:space="preserve"> Neopterygii</v>
      </c>
      <c r="Q2450" t="str">
        <f>VLOOKUP($B2450,SOCS_box_taxonomy!$B$2:$Z$948,14,0)</f>
        <v xml:space="preserve"> Teleostei</v>
      </c>
      <c r="R2450" t="str">
        <f>VLOOKUP($B2450,SOCS_box_taxonomy!$B$2:$Z$948,15,0)</f>
        <v xml:space="preserve"> Euteleostei</v>
      </c>
      <c r="S2450" t="str">
        <f>VLOOKUP($B2450,SOCS_box_taxonomy!$B$2:$Z$948,16,0)</f>
        <v xml:space="preserve"> Neoteleostei</v>
      </c>
      <c r="T2450" t="str">
        <f>VLOOKUP($B2450,SOCS_box_taxonomy!$B$2:$Z$948,17,0)</f>
        <v>Acanthomorpha</v>
      </c>
      <c r="U2450" t="str">
        <f>VLOOKUP($B2450,SOCS_box_taxonomy!$B$2:$Z$948,18,0)</f>
        <v xml:space="preserve"> Acanthopterygii</v>
      </c>
      <c r="V2450" t="str">
        <f>VLOOKUP($B2450,SOCS_box_taxonomy!$B$2:$Z$948,19,0)</f>
        <v xml:space="preserve"> Percomorpha</v>
      </c>
      <c r="W2450" t="str">
        <f>VLOOKUP($B2450,SOCS_box_taxonomy!$B$2:$Z$948,20,0)</f>
        <v xml:space="preserve"> Tetraodontiformes</v>
      </c>
      <c r="X2450" t="str">
        <f>VLOOKUP($B2450,SOCS_box_taxonomy!$B$2:$Z$948,21,0)</f>
        <v>Tetradontoidea</v>
      </c>
      <c r="Y2450" t="str">
        <f>VLOOKUP($B2450,SOCS_box_taxonomy!$B$2:$Z$948,22,0)</f>
        <v xml:space="preserve"> Tetraodontidae</v>
      </c>
    </row>
    <row r="2451" spans="1:26">
      <c r="A2451" t="s">
        <v>1025</v>
      </c>
      <c r="B2451" t="s">
        <v>2069</v>
      </c>
      <c r="C2451">
        <v>1598</v>
      </c>
      <c r="D2451" t="s">
        <v>1342</v>
      </c>
      <c r="E2451">
        <v>655</v>
      </c>
      <c r="F2451">
        <v>1401</v>
      </c>
      <c r="G2451">
        <v>16</v>
      </c>
      <c r="I2451" t="str">
        <f>VLOOKUP($B2451,SOCS_box_taxonomy!$B$2:$Z$948,6,0)</f>
        <v>Eukaryota</v>
      </c>
      <c r="J2451" t="str">
        <f>VLOOKUP($B2451,SOCS_box_taxonomy!$B$2:$Z$948,7,0)</f>
        <v xml:space="preserve"> Metazoa</v>
      </c>
      <c r="K2451" t="str">
        <f>VLOOKUP($B2451,SOCS_box_taxonomy!$B$2:$Z$948,8,0)</f>
        <v xml:space="preserve"> Chordata</v>
      </c>
      <c r="L2451" t="str">
        <f>VLOOKUP($B2451,SOCS_box_taxonomy!$B$2:$Z$948,9,0)</f>
        <v xml:space="preserve"> Craniata</v>
      </c>
      <c r="M2451" t="str">
        <f>VLOOKUP($B2451,SOCS_box_taxonomy!$B$2:$Z$948,10,0)</f>
        <v xml:space="preserve"> Vertebrata</v>
      </c>
      <c r="N2451" t="str">
        <f>VLOOKUP($B2451,SOCS_box_taxonomy!$B$2:$Z$948,11,0)</f>
        <v xml:space="preserve"> Euteleostomi</v>
      </c>
      <c r="O2451" t="str">
        <f>VLOOKUP($B2451,SOCS_box_taxonomy!$B$2:$Z$948,12,0)</f>
        <v>Actinopterygii</v>
      </c>
      <c r="P2451" t="str">
        <f>VLOOKUP($B2451,SOCS_box_taxonomy!$B$2:$Z$948,13,0)</f>
        <v xml:space="preserve"> Neopterygii</v>
      </c>
      <c r="Q2451" t="str">
        <f>VLOOKUP($B2451,SOCS_box_taxonomy!$B$2:$Z$948,14,0)</f>
        <v xml:space="preserve"> Teleostei</v>
      </c>
      <c r="R2451" t="str">
        <f>VLOOKUP($B2451,SOCS_box_taxonomy!$B$2:$Z$948,15,0)</f>
        <v xml:space="preserve"> Euteleostei</v>
      </c>
      <c r="S2451" t="str">
        <f>VLOOKUP($B2451,SOCS_box_taxonomy!$B$2:$Z$948,16,0)</f>
        <v xml:space="preserve"> Neoteleostei</v>
      </c>
      <c r="T2451" t="str">
        <f>VLOOKUP($B2451,SOCS_box_taxonomy!$B$2:$Z$948,17,0)</f>
        <v>Acanthomorpha</v>
      </c>
      <c r="U2451" t="str">
        <f>VLOOKUP($B2451,SOCS_box_taxonomy!$B$2:$Z$948,18,0)</f>
        <v xml:space="preserve"> Acanthopterygii</v>
      </c>
      <c r="V2451" t="str">
        <f>VLOOKUP($B2451,SOCS_box_taxonomy!$B$2:$Z$948,19,0)</f>
        <v xml:space="preserve"> Percomorpha</v>
      </c>
      <c r="W2451" t="str">
        <f>VLOOKUP($B2451,SOCS_box_taxonomy!$B$2:$Z$948,20,0)</f>
        <v xml:space="preserve"> Tetraodontiformes</v>
      </c>
      <c r="X2451" t="str">
        <f>VLOOKUP($B2451,SOCS_box_taxonomy!$B$2:$Z$948,21,0)</f>
        <v>Tetradontoidea</v>
      </c>
      <c r="Y2451" t="str">
        <f>VLOOKUP($B2451,SOCS_box_taxonomy!$B$2:$Z$948,22,0)</f>
        <v xml:space="preserve"> Tetraodontidae</v>
      </c>
    </row>
    <row r="2452" spans="1:26">
      <c r="A2452" t="s">
        <v>1026</v>
      </c>
      <c r="B2452" t="s">
        <v>2070</v>
      </c>
      <c r="C2452">
        <v>176</v>
      </c>
      <c r="D2452" t="s">
        <v>1286</v>
      </c>
      <c r="E2452">
        <v>37</v>
      </c>
      <c r="F2452">
        <v>115</v>
      </c>
      <c r="G2452">
        <v>4403</v>
      </c>
      <c r="H2452" t="s">
        <v>1287</v>
      </c>
      <c r="I2452" t="str">
        <f>VLOOKUP($B2452,SOCS_box_taxonomy!$B$2:$Z$948,6,0)</f>
        <v>Eukaryota</v>
      </c>
      <c r="J2452" t="str">
        <f>VLOOKUP($B2452,SOCS_box_taxonomy!$B$2:$Z$948,7,0)</f>
        <v xml:space="preserve"> Metazoa</v>
      </c>
      <c r="K2452" t="str">
        <f>VLOOKUP($B2452,SOCS_box_taxonomy!$B$2:$Z$948,8,0)</f>
        <v xml:space="preserve"> Chordata</v>
      </c>
      <c r="L2452" t="str">
        <f>VLOOKUP($B2452,SOCS_box_taxonomy!$B$2:$Z$948,9,0)</f>
        <v xml:space="preserve"> Craniata</v>
      </c>
      <c r="M2452" t="str">
        <f>VLOOKUP($B2452,SOCS_box_taxonomy!$B$2:$Z$948,10,0)</f>
        <v xml:space="preserve"> Vertebrata</v>
      </c>
      <c r="N2452" t="str">
        <f>VLOOKUP($B2452,SOCS_box_taxonomy!$B$2:$Z$948,11,0)</f>
        <v xml:space="preserve"> Euteleostomi</v>
      </c>
      <c r="O2452" t="str">
        <f>VLOOKUP($B2452,SOCS_box_taxonomy!$B$2:$Z$948,12,0)</f>
        <v>Actinopterygii</v>
      </c>
      <c r="P2452" t="str">
        <f>VLOOKUP($B2452,SOCS_box_taxonomy!$B$2:$Z$948,13,0)</f>
        <v xml:space="preserve"> Neopterygii</v>
      </c>
      <c r="Q2452" t="str">
        <f>VLOOKUP($B2452,SOCS_box_taxonomy!$B$2:$Z$948,14,0)</f>
        <v xml:space="preserve"> Teleostei</v>
      </c>
      <c r="R2452" t="str">
        <f>VLOOKUP($B2452,SOCS_box_taxonomy!$B$2:$Z$948,15,0)</f>
        <v xml:space="preserve"> Euteleostei</v>
      </c>
      <c r="S2452" t="str">
        <f>VLOOKUP($B2452,SOCS_box_taxonomy!$B$2:$Z$948,16,0)</f>
        <v xml:space="preserve"> Neoteleostei</v>
      </c>
      <c r="T2452" t="str">
        <f>VLOOKUP($B2452,SOCS_box_taxonomy!$B$2:$Z$948,17,0)</f>
        <v>Acanthomorpha</v>
      </c>
      <c r="U2452" t="str">
        <f>VLOOKUP($B2452,SOCS_box_taxonomy!$B$2:$Z$948,18,0)</f>
        <v xml:space="preserve"> Acanthopterygii</v>
      </c>
      <c r="V2452" t="str">
        <f>VLOOKUP($B2452,SOCS_box_taxonomy!$B$2:$Z$948,19,0)</f>
        <v xml:space="preserve"> Percomorpha</v>
      </c>
      <c r="W2452" t="str">
        <f>VLOOKUP($B2452,SOCS_box_taxonomy!$B$2:$Z$948,20,0)</f>
        <v xml:space="preserve"> Tetraodontiformes</v>
      </c>
      <c r="X2452" t="str">
        <f>VLOOKUP($B2452,SOCS_box_taxonomy!$B$2:$Z$948,21,0)</f>
        <v>Tetradontoidea</v>
      </c>
      <c r="Y2452" t="str">
        <f>VLOOKUP($B2452,SOCS_box_taxonomy!$B$2:$Z$948,22,0)</f>
        <v xml:space="preserve"> Tetraodontidae</v>
      </c>
    </row>
    <row r="2453" spans="1:26">
      <c r="A2453" t="s">
        <v>1026</v>
      </c>
      <c r="B2453" t="s">
        <v>2070</v>
      </c>
      <c r="C2453">
        <v>176</v>
      </c>
      <c r="D2453" t="s">
        <v>21</v>
      </c>
      <c r="E2453">
        <v>137</v>
      </c>
      <c r="F2453">
        <v>174</v>
      </c>
      <c r="G2453">
        <v>1016</v>
      </c>
      <c r="H2453" t="s">
        <v>1265</v>
      </c>
      <c r="I2453" t="str">
        <f>VLOOKUP($B2453,SOCS_box_taxonomy!$B$2:$Z$948,6,0)</f>
        <v>Eukaryota</v>
      </c>
      <c r="J2453" t="str">
        <f>VLOOKUP($B2453,SOCS_box_taxonomy!$B$2:$Z$948,7,0)</f>
        <v xml:space="preserve"> Metazoa</v>
      </c>
      <c r="K2453" t="str">
        <f>VLOOKUP($B2453,SOCS_box_taxonomy!$B$2:$Z$948,8,0)</f>
        <v xml:space="preserve"> Chordata</v>
      </c>
      <c r="L2453" t="str">
        <f>VLOOKUP($B2453,SOCS_box_taxonomy!$B$2:$Z$948,9,0)</f>
        <v xml:space="preserve"> Craniata</v>
      </c>
      <c r="M2453" t="str">
        <f>VLOOKUP($B2453,SOCS_box_taxonomy!$B$2:$Z$948,10,0)</f>
        <v xml:space="preserve"> Vertebrata</v>
      </c>
      <c r="N2453" t="str">
        <f>VLOOKUP($B2453,SOCS_box_taxonomy!$B$2:$Z$948,11,0)</f>
        <v xml:space="preserve"> Euteleostomi</v>
      </c>
      <c r="O2453" t="str">
        <f>VLOOKUP($B2453,SOCS_box_taxonomy!$B$2:$Z$948,12,0)</f>
        <v>Actinopterygii</v>
      </c>
      <c r="P2453" t="str">
        <f>VLOOKUP($B2453,SOCS_box_taxonomy!$B$2:$Z$948,13,0)</f>
        <v xml:space="preserve"> Neopterygii</v>
      </c>
      <c r="Q2453" t="str">
        <f>VLOOKUP($B2453,SOCS_box_taxonomy!$B$2:$Z$948,14,0)</f>
        <v xml:space="preserve"> Teleostei</v>
      </c>
      <c r="R2453" t="str">
        <f>VLOOKUP($B2453,SOCS_box_taxonomy!$B$2:$Z$948,15,0)</f>
        <v xml:space="preserve"> Euteleostei</v>
      </c>
      <c r="S2453" t="str">
        <f>VLOOKUP($B2453,SOCS_box_taxonomy!$B$2:$Z$948,16,0)</f>
        <v xml:space="preserve"> Neoteleostei</v>
      </c>
      <c r="T2453" t="str">
        <f>VLOOKUP($B2453,SOCS_box_taxonomy!$B$2:$Z$948,17,0)</f>
        <v>Acanthomorpha</v>
      </c>
      <c r="U2453" t="str">
        <f>VLOOKUP($B2453,SOCS_box_taxonomy!$B$2:$Z$948,18,0)</f>
        <v xml:space="preserve"> Acanthopterygii</v>
      </c>
      <c r="V2453" t="str">
        <f>VLOOKUP($B2453,SOCS_box_taxonomy!$B$2:$Z$948,19,0)</f>
        <v xml:space="preserve"> Percomorpha</v>
      </c>
      <c r="W2453" t="str">
        <f>VLOOKUP($B2453,SOCS_box_taxonomy!$B$2:$Z$948,20,0)</f>
        <v xml:space="preserve"> Tetraodontiformes</v>
      </c>
      <c r="X2453" t="str">
        <f>VLOOKUP($B2453,SOCS_box_taxonomy!$B$2:$Z$948,21,0)</f>
        <v>Tetradontoidea</v>
      </c>
      <c r="Y2453" t="str">
        <f>VLOOKUP($B2453,SOCS_box_taxonomy!$B$2:$Z$948,22,0)</f>
        <v xml:space="preserve"> Tetraodontidae</v>
      </c>
      <c r="Z2453">
        <f>$F2453-$E2453+1</f>
        <v>38</v>
      </c>
    </row>
    <row r="2454" spans="1:26">
      <c r="A2454" t="s">
        <v>1027</v>
      </c>
      <c r="B2454" t="s">
        <v>2071</v>
      </c>
      <c r="C2454">
        <v>619</v>
      </c>
      <c r="D2454" t="s">
        <v>1319</v>
      </c>
      <c r="E2454">
        <v>148</v>
      </c>
      <c r="F2454">
        <v>180</v>
      </c>
      <c r="G2454">
        <v>5717</v>
      </c>
      <c r="H2454" t="s">
        <v>1320</v>
      </c>
      <c r="I2454" t="str">
        <f>VLOOKUP($B2454,SOCS_box_taxonomy!$B$2:$Z$948,6,0)</f>
        <v>Eukaryota</v>
      </c>
      <c r="J2454" t="str">
        <f>VLOOKUP($B2454,SOCS_box_taxonomy!$B$2:$Z$948,7,0)</f>
        <v xml:space="preserve"> Metazoa</v>
      </c>
      <c r="K2454" t="str">
        <f>VLOOKUP($B2454,SOCS_box_taxonomy!$B$2:$Z$948,8,0)</f>
        <v xml:space="preserve"> Chordata</v>
      </c>
      <c r="L2454" t="str">
        <f>VLOOKUP($B2454,SOCS_box_taxonomy!$B$2:$Z$948,9,0)</f>
        <v xml:space="preserve"> Craniata</v>
      </c>
      <c r="M2454" t="str">
        <f>VLOOKUP($B2454,SOCS_box_taxonomy!$B$2:$Z$948,10,0)</f>
        <v xml:space="preserve"> Vertebrata</v>
      </c>
      <c r="N2454" t="str">
        <f>VLOOKUP($B2454,SOCS_box_taxonomy!$B$2:$Z$948,11,0)</f>
        <v xml:space="preserve"> Euteleostomi</v>
      </c>
      <c r="O2454" t="str">
        <f>VLOOKUP($B2454,SOCS_box_taxonomy!$B$2:$Z$948,12,0)</f>
        <v>Actinopterygii</v>
      </c>
      <c r="P2454" t="str">
        <f>VLOOKUP($B2454,SOCS_box_taxonomy!$B$2:$Z$948,13,0)</f>
        <v xml:space="preserve"> Neopterygii</v>
      </c>
      <c r="Q2454" t="str">
        <f>VLOOKUP($B2454,SOCS_box_taxonomy!$B$2:$Z$948,14,0)</f>
        <v xml:space="preserve"> Teleostei</v>
      </c>
      <c r="R2454" t="str">
        <f>VLOOKUP($B2454,SOCS_box_taxonomy!$B$2:$Z$948,15,0)</f>
        <v xml:space="preserve"> Euteleostei</v>
      </c>
      <c r="S2454" t="str">
        <f>VLOOKUP($B2454,SOCS_box_taxonomy!$B$2:$Z$948,16,0)</f>
        <v xml:space="preserve"> Neoteleostei</v>
      </c>
      <c r="T2454" t="str">
        <f>VLOOKUP($B2454,SOCS_box_taxonomy!$B$2:$Z$948,17,0)</f>
        <v>Acanthomorpha</v>
      </c>
      <c r="U2454" t="str">
        <f>VLOOKUP($B2454,SOCS_box_taxonomy!$B$2:$Z$948,18,0)</f>
        <v xml:space="preserve"> Acanthopterygii</v>
      </c>
      <c r="V2454" t="str">
        <f>VLOOKUP($B2454,SOCS_box_taxonomy!$B$2:$Z$948,19,0)</f>
        <v xml:space="preserve"> Percomorpha</v>
      </c>
      <c r="W2454" t="str">
        <f>VLOOKUP($B2454,SOCS_box_taxonomy!$B$2:$Z$948,20,0)</f>
        <v xml:space="preserve"> Tetraodontiformes</v>
      </c>
      <c r="X2454" t="str">
        <f>VLOOKUP($B2454,SOCS_box_taxonomy!$B$2:$Z$948,21,0)</f>
        <v>Tetradontoidea</v>
      </c>
      <c r="Y2454" t="str">
        <f>VLOOKUP($B2454,SOCS_box_taxonomy!$B$2:$Z$948,22,0)</f>
        <v xml:space="preserve"> Tetraodontidae</v>
      </c>
    </row>
    <row r="2455" spans="1:26">
      <c r="A2455" t="s">
        <v>1027</v>
      </c>
      <c r="B2455" t="s">
        <v>2071</v>
      </c>
      <c r="C2455">
        <v>619</v>
      </c>
      <c r="D2455" t="s">
        <v>1269</v>
      </c>
      <c r="E2455">
        <v>228</v>
      </c>
      <c r="F2455">
        <v>317</v>
      </c>
      <c r="G2455">
        <v>64467</v>
      </c>
      <c r="H2455" t="s">
        <v>1270</v>
      </c>
      <c r="I2455" t="str">
        <f>VLOOKUP($B2455,SOCS_box_taxonomy!$B$2:$Z$948,6,0)</f>
        <v>Eukaryota</v>
      </c>
      <c r="J2455" t="str">
        <f>VLOOKUP($B2455,SOCS_box_taxonomy!$B$2:$Z$948,7,0)</f>
        <v xml:space="preserve"> Metazoa</v>
      </c>
      <c r="K2455" t="str">
        <f>VLOOKUP($B2455,SOCS_box_taxonomy!$B$2:$Z$948,8,0)</f>
        <v xml:space="preserve"> Chordata</v>
      </c>
      <c r="L2455" t="str">
        <f>VLOOKUP($B2455,SOCS_box_taxonomy!$B$2:$Z$948,9,0)</f>
        <v xml:space="preserve"> Craniata</v>
      </c>
      <c r="M2455" t="str">
        <f>VLOOKUP($B2455,SOCS_box_taxonomy!$B$2:$Z$948,10,0)</f>
        <v xml:space="preserve"> Vertebrata</v>
      </c>
      <c r="N2455" t="str">
        <f>VLOOKUP($B2455,SOCS_box_taxonomy!$B$2:$Z$948,11,0)</f>
        <v xml:space="preserve"> Euteleostomi</v>
      </c>
      <c r="O2455" t="str">
        <f>VLOOKUP($B2455,SOCS_box_taxonomy!$B$2:$Z$948,12,0)</f>
        <v>Actinopterygii</v>
      </c>
      <c r="P2455" t="str">
        <f>VLOOKUP($B2455,SOCS_box_taxonomy!$B$2:$Z$948,13,0)</f>
        <v xml:space="preserve"> Neopterygii</v>
      </c>
      <c r="Q2455" t="str">
        <f>VLOOKUP($B2455,SOCS_box_taxonomy!$B$2:$Z$948,14,0)</f>
        <v xml:space="preserve"> Teleostei</v>
      </c>
      <c r="R2455" t="str">
        <f>VLOOKUP($B2455,SOCS_box_taxonomy!$B$2:$Z$948,15,0)</f>
        <v xml:space="preserve"> Euteleostei</v>
      </c>
      <c r="S2455" t="str">
        <f>VLOOKUP($B2455,SOCS_box_taxonomy!$B$2:$Z$948,16,0)</f>
        <v xml:space="preserve"> Neoteleostei</v>
      </c>
      <c r="T2455" t="str">
        <f>VLOOKUP($B2455,SOCS_box_taxonomy!$B$2:$Z$948,17,0)</f>
        <v>Acanthomorpha</v>
      </c>
      <c r="U2455" t="str">
        <f>VLOOKUP($B2455,SOCS_box_taxonomy!$B$2:$Z$948,18,0)</f>
        <v xml:space="preserve"> Acanthopterygii</v>
      </c>
      <c r="V2455" t="str">
        <f>VLOOKUP($B2455,SOCS_box_taxonomy!$B$2:$Z$948,19,0)</f>
        <v xml:space="preserve"> Percomorpha</v>
      </c>
      <c r="W2455" t="str">
        <f>VLOOKUP($B2455,SOCS_box_taxonomy!$B$2:$Z$948,20,0)</f>
        <v xml:space="preserve"> Tetraodontiformes</v>
      </c>
      <c r="X2455" t="str">
        <f>VLOOKUP($B2455,SOCS_box_taxonomy!$B$2:$Z$948,21,0)</f>
        <v>Tetradontoidea</v>
      </c>
      <c r="Y2455" t="str">
        <f>VLOOKUP($B2455,SOCS_box_taxonomy!$B$2:$Z$948,22,0)</f>
        <v xml:space="preserve"> Tetraodontidae</v>
      </c>
    </row>
    <row r="2456" spans="1:26">
      <c r="A2456" t="s">
        <v>1027</v>
      </c>
      <c r="B2456" t="s">
        <v>2071</v>
      </c>
      <c r="C2456">
        <v>619</v>
      </c>
      <c r="D2456" t="s">
        <v>1269</v>
      </c>
      <c r="E2456">
        <v>327</v>
      </c>
      <c r="F2456">
        <v>422</v>
      </c>
      <c r="G2456">
        <v>64467</v>
      </c>
      <c r="H2456" t="s">
        <v>1270</v>
      </c>
      <c r="I2456" t="str">
        <f>VLOOKUP($B2456,SOCS_box_taxonomy!$B$2:$Z$948,6,0)</f>
        <v>Eukaryota</v>
      </c>
      <c r="J2456" t="str">
        <f>VLOOKUP($B2456,SOCS_box_taxonomy!$B$2:$Z$948,7,0)</f>
        <v xml:space="preserve"> Metazoa</v>
      </c>
      <c r="K2456" t="str">
        <f>VLOOKUP($B2456,SOCS_box_taxonomy!$B$2:$Z$948,8,0)</f>
        <v xml:space="preserve"> Chordata</v>
      </c>
      <c r="L2456" t="str">
        <f>VLOOKUP($B2456,SOCS_box_taxonomy!$B$2:$Z$948,9,0)</f>
        <v xml:space="preserve"> Craniata</v>
      </c>
      <c r="M2456" t="str">
        <f>VLOOKUP($B2456,SOCS_box_taxonomy!$B$2:$Z$948,10,0)</f>
        <v xml:space="preserve"> Vertebrata</v>
      </c>
      <c r="N2456" t="str">
        <f>VLOOKUP($B2456,SOCS_box_taxonomy!$B$2:$Z$948,11,0)</f>
        <v xml:space="preserve"> Euteleostomi</v>
      </c>
      <c r="O2456" t="str">
        <f>VLOOKUP($B2456,SOCS_box_taxonomy!$B$2:$Z$948,12,0)</f>
        <v>Actinopterygii</v>
      </c>
      <c r="P2456" t="str">
        <f>VLOOKUP($B2456,SOCS_box_taxonomy!$B$2:$Z$948,13,0)</f>
        <v xml:space="preserve"> Neopterygii</v>
      </c>
      <c r="Q2456" t="str">
        <f>VLOOKUP($B2456,SOCS_box_taxonomy!$B$2:$Z$948,14,0)</f>
        <v xml:space="preserve"> Teleostei</v>
      </c>
      <c r="R2456" t="str">
        <f>VLOOKUP($B2456,SOCS_box_taxonomy!$B$2:$Z$948,15,0)</f>
        <v xml:space="preserve"> Euteleostei</v>
      </c>
      <c r="S2456" t="str">
        <f>VLOOKUP($B2456,SOCS_box_taxonomy!$B$2:$Z$948,16,0)</f>
        <v xml:space="preserve"> Neoteleostei</v>
      </c>
      <c r="T2456" t="str">
        <f>VLOOKUP($B2456,SOCS_box_taxonomy!$B$2:$Z$948,17,0)</f>
        <v>Acanthomorpha</v>
      </c>
      <c r="U2456" t="str">
        <f>VLOOKUP($B2456,SOCS_box_taxonomy!$B$2:$Z$948,18,0)</f>
        <v xml:space="preserve"> Acanthopterygii</v>
      </c>
      <c r="V2456" t="str">
        <f>VLOOKUP($B2456,SOCS_box_taxonomy!$B$2:$Z$948,19,0)</f>
        <v xml:space="preserve"> Percomorpha</v>
      </c>
      <c r="W2456" t="str">
        <f>VLOOKUP($B2456,SOCS_box_taxonomy!$B$2:$Z$948,20,0)</f>
        <v xml:space="preserve"> Tetraodontiformes</v>
      </c>
      <c r="X2456" t="str">
        <f>VLOOKUP($B2456,SOCS_box_taxonomy!$B$2:$Z$948,21,0)</f>
        <v>Tetradontoidea</v>
      </c>
      <c r="Y2456" t="str">
        <f>VLOOKUP($B2456,SOCS_box_taxonomy!$B$2:$Z$948,22,0)</f>
        <v xml:space="preserve"> Tetraodontidae</v>
      </c>
    </row>
    <row r="2457" spans="1:26">
      <c r="A2457" t="s">
        <v>1027</v>
      </c>
      <c r="B2457" t="s">
        <v>2071</v>
      </c>
      <c r="C2457">
        <v>619</v>
      </c>
      <c r="D2457" t="s">
        <v>1269</v>
      </c>
      <c r="E2457">
        <v>349</v>
      </c>
      <c r="F2457">
        <v>452</v>
      </c>
      <c r="G2457">
        <v>64467</v>
      </c>
      <c r="H2457" t="s">
        <v>1270</v>
      </c>
      <c r="I2457" t="str">
        <f>VLOOKUP($B2457,SOCS_box_taxonomy!$B$2:$Z$948,6,0)</f>
        <v>Eukaryota</v>
      </c>
      <c r="J2457" t="str">
        <f>VLOOKUP($B2457,SOCS_box_taxonomy!$B$2:$Z$948,7,0)</f>
        <v xml:space="preserve"> Metazoa</v>
      </c>
      <c r="K2457" t="str">
        <f>VLOOKUP($B2457,SOCS_box_taxonomy!$B$2:$Z$948,8,0)</f>
        <v xml:space="preserve"> Chordata</v>
      </c>
      <c r="L2457" t="str">
        <f>VLOOKUP($B2457,SOCS_box_taxonomy!$B$2:$Z$948,9,0)</f>
        <v xml:space="preserve"> Craniata</v>
      </c>
      <c r="M2457" t="str">
        <f>VLOOKUP($B2457,SOCS_box_taxonomy!$B$2:$Z$948,10,0)</f>
        <v xml:space="preserve"> Vertebrata</v>
      </c>
      <c r="N2457" t="str">
        <f>VLOOKUP($B2457,SOCS_box_taxonomy!$B$2:$Z$948,11,0)</f>
        <v xml:space="preserve"> Euteleostomi</v>
      </c>
      <c r="O2457" t="str">
        <f>VLOOKUP($B2457,SOCS_box_taxonomy!$B$2:$Z$948,12,0)</f>
        <v>Actinopterygii</v>
      </c>
      <c r="P2457" t="str">
        <f>VLOOKUP($B2457,SOCS_box_taxonomy!$B$2:$Z$948,13,0)</f>
        <v xml:space="preserve"> Neopterygii</v>
      </c>
      <c r="Q2457" t="str">
        <f>VLOOKUP($B2457,SOCS_box_taxonomy!$B$2:$Z$948,14,0)</f>
        <v xml:space="preserve"> Teleostei</v>
      </c>
      <c r="R2457" t="str">
        <f>VLOOKUP($B2457,SOCS_box_taxonomy!$B$2:$Z$948,15,0)</f>
        <v xml:space="preserve"> Euteleostei</v>
      </c>
      <c r="S2457" t="str">
        <f>VLOOKUP($B2457,SOCS_box_taxonomy!$B$2:$Z$948,16,0)</f>
        <v xml:space="preserve"> Neoteleostei</v>
      </c>
      <c r="T2457" t="str">
        <f>VLOOKUP($B2457,SOCS_box_taxonomy!$B$2:$Z$948,17,0)</f>
        <v>Acanthomorpha</v>
      </c>
      <c r="U2457" t="str">
        <f>VLOOKUP($B2457,SOCS_box_taxonomy!$B$2:$Z$948,18,0)</f>
        <v xml:space="preserve"> Acanthopterygii</v>
      </c>
      <c r="V2457" t="str">
        <f>VLOOKUP($B2457,SOCS_box_taxonomy!$B$2:$Z$948,19,0)</f>
        <v xml:space="preserve"> Percomorpha</v>
      </c>
      <c r="W2457" t="str">
        <f>VLOOKUP($B2457,SOCS_box_taxonomy!$B$2:$Z$948,20,0)</f>
        <v xml:space="preserve"> Tetraodontiformes</v>
      </c>
      <c r="X2457" t="str">
        <f>VLOOKUP($B2457,SOCS_box_taxonomy!$B$2:$Z$948,21,0)</f>
        <v>Tetradontoidea</v>
      </c>
      <c r="Y2457" t="str">
        <f>VLOOKUP($B2457,SOCS_box_taxonomy!$B$2:$Z$948,22,0)</f>
        <v xml:space="preserve"> Tetraodontidae</v>
      </c>
    </row>
    <row r="2458" spans="1:26">
      <c r="A2458" t="s">
        <v>1027</v>
      </c>
      <c r="B2458" t="s">
        <v>2071</v>
      </c>
      <c r="C2458">
        <v>619</v>
      </c>
      <c r="D2458" t="s">
        <v>1269</v>
      </c>
      <c r="E2458">
        <v>396</v>
      </c>
      <c r="F2458">
        <v>486</v>
      </c>
      <c r="G2458">
        <v>64467</v>
      </c>
      <c r="H2458" t="s">
        <v>1270</v>
      </c>
      <c r="I2458" t="str">
        <f>VLOOKUP($B2458,SOCS_box_taxonomy!$B$2:$Z$948,6,0)</f>
        <v>Eukaryota</v>
      </c>
      <c r="J2458" t="str">
        <f>VLOOKUP($B2458,SOCS_box_taxonomy!$B$2:$Z$948,7,0)</f>
        <v xml:space="preserve"> Metazoa</v>
      </c>
      <c r="K2458" t="str">
        <f>VLOOKUP($B2458,SOCS_box_taxonomy!$B$2:$Z$948,8,0)</f>
        <v xml:space="preserve"> Chordata</v>
      </c>
      <c r="L2458" t="str">
        <f>VLOOKUP($B2458,SOCS_box_taxonomy!$B$2:$Z$948,9,0)</f>
        <v xml:space="preserve"> Craniata</v>
      </c>
      <c r="M2458" t="str">
        <f>VLOOKUP($B2458,SOCS_box_taxonomy!$B$2:$Z$948,10,0)</f>
        <v xml:space="preserve"> Vertebrata</v>
      </c>
      <c r="N2458" t="str">
        <f>VLOOKUP($B2458,SOCS_box_taxonomy!$B$2:$Z$948,11,0)</f>
        <v xml:space="preserve"> Euteleostomi</v>
      </c>
      <c r="O2458" t="str">
        <f>VLOOKUP($B2458,SOCS_box_taxonomy!$B$2:$Z$948,12,0)</f>
        <v>Actinopterygii</v>
      </c>
      <c r="P2458" t="str">
        <f>VLOOKUP($B2458,SOCS_box_taxonomy!$B$2:$Z$948,13,0)</f>
        <v xml:space="preserve"> Neopterygii</v>
      </c>
      <c r="Q2458" t="str">
        <f>VLOOKUP($B2458,SOCS_box_taxonomy!$B$2:$Z$948,14,0)</f>
        <v xml:space="preserve"> Teleostei</v>
      </c>
      <c r="R2458" t="str">
        <f>VLOOKUP($B2458,SOCS_box_taxonomy!$B$2:$Z$948,15,0)</f>
        <v xml:space="preserve"> Euteleostei</v>
      </c>
      <c r="S2458" t="str">
        <f>VLOOKUP($B2458,SOCS_box_taxonomy!$B$2:$Z$948,16,0)</f>
        <v xml:space="preserve"> Neoteleostei</v>
      </c>
      <c r="T2458" t="str">
        <f>VLOOKUP($B2458,SOCS_box_taxonomy!$B$2:$Z$948,17,0)</f>
        <v>Acanthomorpha</v>
      </c>
      <c r="U2458" t="str">
        <f>VLOOKUP($B2458,SOCS_box_taxonomy!$B$2:$Z$948,18,0)</f>
        <v xml:space="preserve"> Acanthopterygii</v>
      </c>
      <c r="V2458" t="str">
        <f>VLOOKUP($B2458,SOCS_box_taxonomy!$B$2:$Z$948,19,0)</f>
        <v xml:space="preserve"> Percomorpha</v>
      </c>
      <c r="W2458" t="str">
        <f>VLOOKUP($B2458,SOCS_box_taxonomy!$B$2:$Z$948,20,0)</f>
        <v xml:space="preserve"> Tetraodontiformes</v>
      </c>
      <c r="X2458" t="str">
        <f>VLOOKUP($B2458,SOCS_box_taxonomy!$B$2:$Z$948,21,0)</f>
        <v>Tetradontoidea</v>
      </c>
      <c r="Y2458" t="str">
        <f>VLOOKUP($B2458,SOCS_box_taxonomy!$B$2:$Z$948,22,0)</f>
        <v xml:space="preserve"> Tetraodontidae</v>
      </c>
    </row>
    <row r="2459" spans="1:26">
      <c r="A2459" t="s">
        <v>1027</v>
      </c>
      <c r="B2459" t="s">
        <v>2071</v>
      </c>
      <c r="C2459">
        <v>619</v>
      </c>
      <c r="D2459" t="s">
        <v>21</v>
      </c>
      <c r="E2459">
        <v>574</v>
      </c>
      <c r="F2459">
        <v>616</v>
      </c>
      <c r="G2459">
        <v>1016</v>
      </c>
      <c r="H2459" t="s">
        <v>1265</v>
      </c>
      <c r="I2459" t="str">
        <f>VLOOKUP($B2459,SOCS_box_taxonomy!$B$2:$Z$948,6,0)</f>
        <v>Eukaryota</v>
      </c>
      <c r="J2459" t="str">
        <f>VLOOKUP($B2459,SOCS_box_taxonomy!$B$2:$Z$948,7,0)</f>
        <v xml:space="preserve"> Metazoa</v>
      </c>
      <c r="K2459" t="str">
        <f>VLOOKUP($B2459,SOCS_box_taxonomy!$B$2:$Z$948,8,0)</f>
        <v xml:space="preserve"> Chordata</v>
      </c>
      <c r="L2459" t="str">
        <f>VLOOKUP($B2459,SOCS_box_taxonomy!$B$2:$Z$948,9,0)</f>
        <v xml:space="preserve"> Craniata</v>
      </c>
      <c r="M2459" t="str">
        <f>VLOOKUP($B2459,SOCS_box_taxonomy!$B$2:$Z$948,10,0)</f>
        <v xml:space="preserve"> Vertebrata</v>
      </c>
      <c r="N2459" t="str">
        <f>VLOOKUP($B2459,SOCS_box_taxonomy!$B$2:$Z$948,11,0)</f>
        <v xml:space="preserve"> Euteleostomi</v>
      </c>
      <c r="O2459" t="str">
        <f>VLOOKUP($B2459,SOCS_box_taxonomy!$B$2:$Z$948,12,0)</f>
        <v>Actinopterygii</v>
      </c>
      <c r="P2459" t="str">
        <f>VLOOKUP($B2459,SOCS_box_taxonomy!$B$2:$Z$948,13,0)</f>
        <v xml:space="preserve"> Neopterygii</v>
      </c>
      <c r="Q2459" t="str">
        <f>VLOOKUP($B2459,SOCS_box_taxonomy!$B$2:$Z$948,14,0)</f>
        <v xml:space="preserve"> Teleostei</v>
      </c>
      <c r="R2459" t="str">
        <f>VLOOKUP($B2459,SOCS_box_taxonomy!$B$2:$Z$948,15,0)</f>
        <v xml:space="preserve"> Euteleostei</v>
      </c>
      <c r="S2459" t="str">
        <f>VLOOKUP($B2459,SOCS_box_taxonomy!$B$2:$Z$948,16,0)</f>
        <v xml:space="preserve"> Neoteleostei</v>
      </c>
      <c r="T2459" t="str">
        <f>VLOOKUP($B2459,SOCS_box_taxonomy!$B$2:$Z$948,17,0)</f>
        <v>Acanthomorpha</v>
      </c>
      <c r="U2459" t="str">
        <f>VLOOKUP($B2459,SOCS_box_taxonomy!$B$2:$Z$948,18,0)</f>
        <v xml:space="preserve"> Acanthopterygii</v>
      </c>
      <c r="V2459" t="str">
        <f>VLOOKUP($B2459,SOCS_box_taxonomy!$B$2:$Z$948,19,0)</f>
        <v xml:space="preserve"> Percomorpha</v>
      </c>
      <c r="W2459" t="str">
        <f>VLOOKUP($B2459,SOCS_box_taxonomy!$B$2:$Z$948,20,0)</f>
        <v xml:space="preserve"> Tetraodontiformes</v>
      </c>
      <c r="X2459" t="str">
        <f>VLOOKUP($B2459,SOCS_box_taxonomy!$B$2:$Z$948,21,0)</f>
        <v>Tetradontoidea</v>
      </c>
      <c r="Y2459" t="str">
        <f>VLOOKUP($B2459,SOCS_box_taxonomy!$B$2:$Z$948,22,0)</f>
        <v xml:space="preserve"> Tetraodontidae</v>
      </c>
      <c r="Z2459">
        <f>$F2459-$E2459+1</f>
        <v>43</v>
      </c>
    </row>
    <row r="2460" spans="1:26">
      <c r="A2460" t="s">
        <v>1028</v>
      </c>
      <c r="B2460" t="s">
        <v>2072</v>
      </c>
      <c r="C2460">
        <v>205</v>
      </c>
      <c r="D2460" t="s">
        <v>21</v>
      </c>
      <c r="E2460">
        <v>168</v>
      </c>
      <c r="F2460">
        <v>205</v>
      </c>
      <c r="G2460">
        <v>1016</v>
      </c>
      <c r="H2460" t="s">
        <v>1265</v>
      </c>
      <c r="I2460" t="str">
        <f>VLOOKUP($B2460,SOCS_box_taxonomy!$B$2:$Z$948,6,0)</f>
        <v>Eukaryota</v>
      </c>
      <c r="J2460" t="str">
        <f>VLOOKUP($B2460,SOCS_box_taxonomy!$B$2:$Z$948,7,0)</f>
        <v xml:space="preserve"> Metazoa</v>
      </c>
      <c r="K2460" t="str">
        <f>VLOOKUP($B2460,SOCS_box_taxonomy!$B$2:$Z$948,8,0)</f>
        <v xml:space="preserve"> Chordata</v>
      </c>
      <c r="L2460" t="str">
        <f>VLOOKUP($B2460,SOCS_box_taxonomy!$B$2:$Z$948,9,0)</f>
        <v xml:space="preserve"> Craniata</v>
      </c>
      <c r="M2460" t="str">
        <f>VLOOKUP($B2460,SOCS_box_taxonomy!$B$2:$Z$948,10,0)</f>
        <v xml:space="preserve"> Vertebrata</v>
      </c>
      <c r="N2460" t="str">
        <f>VLOOKUP($B2460,SOCS_box_taxonomy!$B$2:$Z$948,11,0)</f>
        <v xml:space="preserve"> Euteleostomi</v>
      </c>
      <c r="O2460" t="str">
        <f>VLOOKUP($B2460,SOCS_box_taxonomy!$B$2:$Z$948,12,0)</f>
        <v>Actinopterygii</v>
      </c>
      <c r="P2460" t="str">
        <f>VLOOKUP($B2460,SOCS_box_taxonomy!$B$2:$Z$948,13,0)</f>
        <v xml:space="preserve"> Neopterygii</v>
      </c>
      <c r="Q2460" t="str">
        <f>VLOOKUP($B2460,SOCS_box_taxonomy!$B$2:$Z$948,14,0)</f>
        <v xml:space="preserve"> Teleostei</v>
      </c>
      <c r="R2460" t="str">
        <f>VLOOKUP($B2460,SOCS_box_taxonomy!$B$2:$Z$948,15,0)</f>
        <v xml:space="preserve"> Euteleostei</v>
      </c>
      <c r="S2460" t="str">
        <f>VLOOKUP($B2460,SOCS_box_taxonomy!$B$2:$Z$948,16,0)</f>
        <v xml:space="preserve"> Neoteleostei</v>
      </c>
      <c r="T2460" t="str">
        <f>VLOOKUP($B2460,SOCS_box_taxonomy!$B$2:$Z$948,17,0)</f>
        <v>Acanthomorpha</v>
      </c>
      <c r="U2460" t="str">
        <f>VLOOKUP($B2460,SOCS_box_taxonomy!$B$2:$Z$948,18,0)</f>
        <v xml:space="preserve"> Acanthopterygii</v>
      </c>
      <c r="V2460" t="str">
        <f>VLOOKUP($B2460,SOCS_box_taxonomy!$B$2:$Z$948,19,0)</f>
        <v xml:space="preserve"> Percomorpha</v>
      </c>
      <c r="W2460" t="str">
        <f>VLOOKUP($B2460,SOCS_box_taxonomy!$B$2:$Z$948,20,0)</f>
        <v xml:space="preserve"> Tetraodontiformes</v>
      </c>
      <c r="X2460" t="str">
        <f>VLOOKUP($B2460,SOCS_box_taxonomy!$B$2:$Z$948,21,0)</f>
        <v>Tetradontoidea</v>
      </c>
      <c r="Y2460" t="str">
        <f>VLOOKUP($B2460,SOCS_box_taxonomy!$B$2:$Z$948,22,0)</f>
        <v xml:space="preserve"> Tetraodontidae</v>
      </c>
      <c r="Z2460">
        <f>$F2460-$E2460+1</f>
        <v>38</v>
      </c>
    </row>
    <row r="2461" spans="1:26">
      <c r="A2461" t="s">
        <v>1028</v>
      </c>
      <c r="B2461" t="s">
        <v>2072</v>
      </c>
      <c r="C2461">
        <v>205</v>
      </c>
      <c r="D2461" t="s">
        <v>62</v>
      </c>
      <c r="E2461">
        <v>12</v>
      </c>
      <c r="F2461">
        <v>163</v>
      </c>
      <c r="G2461">
        <v>3584</v>
      </c>
      <c r="H2461" t="s">
        <v>1275</v>
      </c>
      <c r="I2461" t="str">
        <f>VLOOKUP($B2461,SOCS_box_taxonomy!$B$2:$Z$948,6,0)</f>
        <v>Eukaryota</v>
      </c>
      <c r="J2461" t="str">
        <f>VLOOKUP($B2461,SOCS_box_taxonomy!$B$2:$Z$948,7,0)</f>
        <v xml:space="preserve"> Metazoa</v>
      </c>
      <c r="K2461" t="str">
        <f>VLOOKUP($B2461,SOCS_box_taxonomy!$B$2:$Z$948,8,0)</f>
        <v xml:space="preserve"> Chordata</v>
      </c>
      <c r="L2461" t="str">
        <f>VLOOKUP($B2461,SOCS_box_taxonomy!$B$2:$Z$948,9,0)</f>
        <v xml:space="preserve"> Craniata</v>
      </c>
      <c r="M2461" t="str">
        <f>VLOOKUP($B2461,SOCS_box_taxonomy!$B$2:$Z$948,10,0)</f>
        <v xml:space="preserve"> Vertebrata</v>
      </c>
      <c r="N2461" t="str">
        <f>VLOOKUP($B2461,SOCS_box_taxonomy!$B$2:$Z$948,11,0)</f>
        <v xml:space="preserve"> Euteleostomi</v>
      </c>
      <c r="O2461" t="str">
        <f>VLOOKUP($B2461,SOCS_box_taxonomy!$B$2:$Z$948,12,0)</f>
        <v>Actinopterygii</v>
      </c>
      <c r="P2461" t="str">
        <f>VLOOKUP($B2461,SOCS_box_taxonomy!$B$2:$Z$948,13,0)</f>
        <v xml:space="preserve"> Neopterygii</v>
      </c>
      <c r="Q2461" t="str">
        <f>VLOOKUP($B2461,SOCS_box_taxonomy!$B$2:$Z$948,14,0)</f>
        <v xml:space="preserve"> Teleostei</v>
      </c>
      <c r="R2461" t="str">
        <f>VLOOKUP($B2461,SOCS_box_taxonomy!$B$2:$Z$948,15,0)</f>
        <v xml:space="preserve"> Euteleostei</v>
      </c>
      <c r="S2461" t="str">
        <f>VLOOKUP($B2461,SOCS_box_taxonomy!$B$2:$Z$948,16,0)</f>
        <v xml:space="preserve"> Neoteleostei</v>
      </c>
      <c r="T2461" t="str">
        <f>VLOOKUP($B2461,SOCS_box_taxonomy!$B$2:$Z$948,17,0)</f>
        <v>Acanthomorpha</v>
      </c>
      <c r="U2461" t="str">
        <f>VLOOKUP($B2461,SOCS_box_taxonomy!$B$2:$Z$948,18,0)</f>
        <v xml:space="preserve"> Acanthopterygii</v>
      </c>
      <c r="V2461" t="str">
        <f>VLOOKUP($B2461,SOCS_box_taxonomy!$B$2:$Z$948,19,0)</f>
        <v xml:space="preserve"> Percomorpha</v>
      </c>
      <c r="W2461" t="str">
        <f>VLOOKUP($B2461,SOCS_box_taxonomy!$B$2:$Z$948,20,0)</f>
        <v xml:space="preserve"> Tetraodontiformes</v>
      </c>
      <c r="X2461" t="str">
        <f>VLOOKUP($B2461,SOCS_box_taxonomy!$B$2:$Z$948,21,0)</f>
        <v>Tetradontoidea</v>
      </c>
      <c r="Y2461" t="str">
        <f>VLOOKUP($B2461,SOCS_box_taxonomy!$B$2:$Z$948,22,0)</f>
        <v xml:space="preserve"> Tetraodontidae</v>
      </c>
    </row>
    <row r="2462" spans="1:26">
      <c r="A2462" t="s">
        <v>1029</v>
      </c>
      <c r="B2462" t="s">
        <v>2073</v>
      </c>
      <c r="C2462">
        <v>631</v>
      </c>
      <c r="D2462" t="s">
        <v>1319</v>
      </c>
      <c r="E2462">
        <v>414</v>
      </c>
      <c r="F2462">
        <v>443</v>
      </c>
      <c r="G2462">
        <v>5717</v>
      </c>
      <c r="H2462" t="s">
        <v>1320</v>
      </c>
      <c r="I2462" t="str">
        <f>VLOOKUP($B2462,SOCS_box_taxonomy!$B$2:$Z$948,6,0)</f>
        <v>Eukaryota</v>
      </c>
      <c r="J2462" t="str">
        <f>VLOOKUP($B2462,SOCS_box_taxonomy!$B$2:$Z$948,7,0)</f>
        <v xml:space="preserve"> Metazoa</v>
      </c>
      <c r="K2462" t="str">
        <f>VLOOKUP($B2462,SOCS_box_taxonomy!$B$2:$Z$948,8,0)</f>
        <v xml:space="preserve"> Chordata</v>
      </c>
      <c r="L2462" t="str">
        <f>VLOOKUP($B2462,SOCS_box_taxonomy!$B$2:$Z$948,9,0)</f>
        <v xml:space="preserve"> Craniata</v>
      </c>
      <c r="M2462" t="str">
        <f>VLOOKUP($B2462,SOCS_box_taxonomy!$B$2:$Z$948,10,0)</f>
        <v xml:space="preserve"> Vertebrata</v>
      </c>
      <c r="N2462" t="str">
        <f>VLOOKUP($B2462,SOCS_box_taxonomy!$B$2:$Z$948,11,0)</f>
        <v xml:space="preserve"> Euteleostomi</v>
      </c>
      <c r="O2462" t="str">
        <f>VLOOKUP($B2462,SOCS_box_taxonomy!$B$2:$Z$948,12,0)</f>
        <v>Actinopterygii</v>
      </c>
      <c r="P2462" t="str">
        <f>VLOOKUP($B2462,SOCS_box_taxonomy!$B$2:$Z$948,13,0)</f>
        <v xml:space="preserve"> Neopterygii</v>
      </c>
      <c r="Q2462" t="str">
        <f>VLOOKUP($B2462,SOCS_box_taxonomy!$B$2:$Z$948,14,0)</f>
        <v xml:space="preserve"> Teleostei</v>
      </c>
      <c r="R2462" t="str">
        <f>VLOOKUP($B2462,SOCS_box_taxonomy!$B$2:$Z$948,15,0)</f>
        <v xml:space="preserve"> Euteleostei</v>
      </c>
      <c r="S2462" t="str">
        <f>VLOOKUP($B2462,SOCS_box_taxonomy!$B$2:$Z$948,16,0)</f>
        <v xml:space="preserve"> Neoteleostei</v>
      </c>
      <c r="T2462" t="str">
        <f>VLOOKUP($B2462,SOCS_box_taxonomy!$B$2:$Z$948,17,0)</f>
        <v>Acanthomorpha</v>
      </c>
      <c r="U2462" t="str">
        <f>VLOOKUP($B2462,SOCS_box_taxonomy!$B$2:$Z$948,18,0)</f>
        <v xml:space="preserve"> Acanthopterygii</v>
      </c>
      <c r="V2462" t="str">
        <f>VLOOKUP($B2462,SOCS_box_taxonomy!$B$2:$Z$948,19,0)</f>
        <v xml:space="preserve"> Percomorpha</v>
      </c>
      <c r="W2462" t="str">
        <f>VLOOKUP($B2462,SOCS_box_taxonomy!$B$2:$Z$948,20,0)</f>
        <v xml:space="preserve"> Tetraodontiformes</v>
      </c>
      <c r="X2462" t="str">
        <f>VLOOKUP($B2462,SOCS_box_taxonomy!$B$2:$Z$948,21,0)</f>
        <v>Tetradontoidea</v>
      </c>
      <c r="Y2462" t="str">
        <f>VLOOKUP($B2462,SOCS_box_taxonomy!$B$2:$Z$948,22,0)</f>
        <v xml:space="preserve"> Tetraodontidae</v>
      </c>
    </row>
    <row r="2463" spans="1:26">
      <c r="A2463" t="s">
        <v>1029</v>
      </c>
      <c r="B2463" t="s">
        <v>2073</v>
      </c>
      <c r="C2463">
        <v>631</v>
      </c>
      <c r="D2463" t="s">
        <v>1319</v>
      </c>
      <c r="E2463">
        <v>78</v>
      </c>
      <c r="F2463">
        <v>104</v>
      </c>
      <c r="G2463">
        <v>5717</v>
      </c>
      <c r="H2463" t="s">
        <v>1320</v>
      </c>
      <c r="I2463" t="str">
        <f>VLOOKUP($B2463,SOCS_box_taxonomy!$B$2:$Z$948,6,0)</f>
        <v>Eukaryota</v>
      </c>
      <c r="J2463" t="str">
        <f>VLOOKUP($B2463,SOCS_box_taxonomy!$B$2:$Z$948,7,0)</f>
        <v xml:space="preserve"> Metazoa</v>
      </c>
      <c r="K2463" t="str">
        <f>VLOOKUP($B2463,SOCS_box_taxonomy!$B$2:$Z$948,8,0)</f>
        <v xml:space="preserve"> Chordata</v>
      </c>
      <c r="L2463" t="str">
        <f>VLOOKUP($B2463,SOCS_box_taxonomy!$B$2:$Z$948,9,0)</f>
        <v xml:space="preserve"> Craniata</v>
      </c>
      <c r="M2463" t="str">
        <f>VLOOKUP($B2463,SOCS_box_taxonomy!$B$2:$Z$948,10,0)</f>
        <v xml:space="preserve"> Vertebrata</v>
      </c>
      <c r="N2463" t="str">
        <f>VLOOKUP($B2463,SOCS_box_taxonomy!$B$2:$Z$948,11,0)</f>
        <v xml:space="preserve"> Euteleostomi</v>
      </c>
      <c r="O2463" t="str">
        <f>VLOOKUP($B2463,SOCS_box_taxonomy!$B$2:$Z$948,12,0)</f>
        <v>Actinopterygii</v>
      </c>
      <c r="P2463" t="str">
        <f>VLOOKUP($B2463,SOCS_box_taxonomy!$B$2:$Z$948,13,0)</f>
        <v xml:space="preserve"> Neopterygii</v>
      </c>
      <c r="Q2463" t="str">
        <f>VLOOKUP($B2463,SOCS_box_taxonomy!$B$2:$Z$948,14,0)</f>
        <v xml:space="preserve"> Teleostei</v>
      </c>
      <c r="R2463" t="str">
        <f>VLOOKUP($B2463,SOCS_box_taxonomy!$B$2:$Z$948,15,0)</f>
        <v xml:space="preserve"> Euteleostei</v>
      </c>
      <c r="S2463" t="str">
        <f>VLOOKUP($B2463,SOCS_box_taxonomy!$B$2:$Z$948,16,0)</f>
        <v xml:space="preserve"> Neoteleostei</v>
      </c>
      <c r="T2463" t="str">
        <f>VLOOKUP($B2463,SOCS_box_taxonomy!$B$2:$Z$948,17,0)</f>
        <v>Acanthomorpha</v>
      </c>
      <c r="U2463" t="str">
        <f>VLOOKUP($B2463,SOCS_box_taxonomy!$B$2:$Z$948,18,0)</f>
        <v xml:space="preserve"> Acanthopterygii</v>
      </c>
      <c r="V2463" t="str">
        <f>VLOOKUP($B2463,SOCS_box_taxonomy!$B$2:$Z$948,19,0)</f>
        <v xml:space="preserve"> Percomorpha</v>
      </c>
      <c r="W2463" t="str">
        <f>VLOOKUP($B2463,SOCS_box_taxonomy!$B$2:$Z$948,20,0)</f>
        <v xml:space="preserve"> Tetraodontiformes</v>
      </c>
      <c r="X2463" t="str">
        <f>VLOOKUP($B2463,SOCS_box_taxonomy!$B$2:$Z$948,21,0)</f>
        <v>Tetradontoidea</v>
      </c>
      <c r="Y2463" t="str">
        <f>VLOOKUP($B2463,SOCS_box_taxonomy!$B$2:$Z$948,22,0)</f>
        <v xml:space="preserve"> Tetraodontidae</v>
      </c>
    </row>
    <row r="2464" spans="1:26">
      <c r="A2464" t="s">
        <v>1029</v>
      </c>
      <c r="B2464" t="s">
        <v>2073</v>
      </c>
      <c r="C2464">
        <v>631</v>
      </c>
      <c r="D2464" t="s">
        <v>1269</v>
      </c>
      <c r="E2464">
        <v>131</v>
      </c>
      <c r="F2464">
        <v>207</v>
      </c>
      <c r="G2464">
        <v>64467</v>
      </c>
      <c r="H2464" t="s">
        <v>1270</v>
      </c>
      <c r="I2464" t="str">
        <f>VLOOKUP($B2464,SOCS_box_taxonomy!$B$2:$Z$948,6,0)</f>
        <v>Eukaryota</v>
      </c>
      <c r="J2464" t="str">
        <f>VLOOKUP($B2464,SOCS_box_taxonomy!$B$2:$Z$948,7,0)</f>
        <v xml:space="preserve"> Metazoa</v>
      </c>
      <c r="K2464" t="str">
        <f>VLOOKUP($B2464,SOCS_box_taxonomy!$B$2:$Z$948,8,0)</f>
        <v xml:space="preserve"> Chordata</v>
      </c>
      <c r="L2464" t="str">
        <f>VLOOKUP($B2464,SOCS_box_taxonomy!$B$2:$Z$948,9,0)</f>
        <v xml:space="preserve"> Craniata</v>
      </c>
      <c r="M2464" t="str">
        <f>VLOOKUP($B2464,SOCS_box_taxonomy!$B$2:$Z$948,10,0)</f>
        <v xml:space="preserve"> Vertebrata</v>
      </c>
      <c r="N2464" t="str">
        <f>VLOOKUP($B2464,SOCS_box_taxonomy!$B$2:$Z$948,11,0)</f>
        <v xml:space="preserve"> Euteleostomi</v>
      </c>
      <c r="O2464" t="str">
        <f>VLOOKUP($B2464,SOCS_box_taxonomy!$B$2:$Z$948,12,0)</f>
        <v>Actinopterygii</v>
      </c>
      <c r="P2464" t="str">
        <f>VLOOKUP($B2464,SOCS_box_taxonomy!$B$2:$Z$948,13,0)</f>
        <v xml:space="preserve"> Neopterygii</v>
      </c>
      <c r="Q2464" t="str">
        <f>VLOOKUP($B2464,SOCS_box_taxonomy!$B$2:$Z$948,14,0)</f>
        <v xml:space="preserve"> Teleostei</v>
      </c>
      <c r="R2464" t="str">
        <f>VLOOKUP($B2464,SOCS_box_taxonomy!$B$2:$Z$948,15,0)</f>
        <v xml:space="preserve"> Euteleostei</v>
      </c>
      <c r="S2464" t="str">
        <f>VLOOKUP($B2464,SOCS_box_taxonomy!$B$2:$Z$948,16,0)</f>
        <v xml:space="preserve"> Neoteleostei</v>
      </c>
      <c r="T2464" t="str">
        <f>VLOOKUP($B2464,SOCS_box_taxonomy!$B$2:$Z$948,17,0)</f>
        <v>Acanthomorpha</v>
      </c>
      <c r="U2464" t="str">
        <f>VLOOKUP($B2464,SOCS_box_taxonomy!$B$2:$Z$948,18,0)</f>
        <v xml:space="preserve"> Acanthopterygii</v>
      </c>
      <c r="V2464" t="str">
        <f>VLOOKUP($B2464,SOCS_box_taxonomy!$B$2:$Z$948,19,0)</f>
        <v xml:space="preserve"> Percomorpha</v>
      </c>
      <c r="W2464" t="str">
        <f>VLOOKUP($B2464,SOCS_box_taxonomy!$B$2:$Z$948,20,0)</f>
        <v xml:space="preserve"> Tetraodontiformes</v>
      </c>
      <c r="X2464" t="str">
        <f>VLOOKUP($B2464,SOCS_box_taxonomy!$B$2:$Z$948,21,0)</f>
        <v>Tetradontoidea</v>
      </c>
      <c r="Y2464" t="str">
        <f>VLOOKUP($B2464,SOCS_box_taxonomy!$B$2:$Z$948,22,0)</f>
        <v xml:space="preserve"> Tetraodontidae</v>
      </c>
    </row>
    <row r="2465" spans="1:26">
      <c r="A2465" t="s">
        <v>1029</v>
      </c>
      <c r="B2465" t="s">
        <v>2073</v>
      </c>
      <c r="C2465">
        <v>631</v>
      </c>
      <c r="D2465" t="s">
        <v>1269</v>
      </c>
      <c r="E2465">
        <v>148</v>
      </c>
      <c r="F2465">
        <v>240</v>
      </c>
      <c r="G2465">
        <v>64467</v>
      </c>
      <c r="H2465" t="s">
        <v>1270</v>
      </c>
      <c r="I2465" t="str">
        <f>VLOOKUP($B2465,SOCS_box_taxonomy!$B$2:$Z$948,6,0)</f>
        <v>Eukaryota</v>
      </c>
      <c r="J2465" t="str">
        <f>VLOOKUP($B2465,SOCS_box_taxonomy!$B$2:$Z$948,7,0)</f>
        <v xml:space="preserve"> Metazoa</v>
      </c>
      <c r="K2465" t="str">
        <f>VLOOKUP($B2465,SOCS_box_taxonomy!$B$2:$Z$948,8,0)</f>
        <v xml:space="preserve"> Chordata</v>
      </c>
      <c r="L2465" t="str">
        <f>VLOOKUP($B2465,SOCS_box_taxonomy!$B$2:$Z$948,9,0)</f>
        <v xml:space="preserve"> Craniata</v>
      </c>
      <c r="M2465" t="str">
        <f>VLOOKUP($B2465,SOCS_box_taxonomy!$B$2:$Z$948,10,0)</f>
        <v xml:space="preserve"> Vertebrata</v>
      </c>
      <c r="N2465" t="str">
        <f>VLOOKUP($B2465,SOCS_box_taxonomy!$B$2:$Z$948,11,0)</f>
        <v xml:space="preserve"> Euteleostomi</v>
      </c>
      <c r="O2465" t="str">
        <f>VLOOKUP($B2465,SOCS_box_taxonomy!$B$2:$Z$948,12,0)</f>
        <v>Actinopterygii</v>
      </c>
      <c r="P2465" t="str">
        <f>VLOOKUP($B2465,SOCS_box_taxonomy!$B$2:$Z$948,13,0)</f>
        <v xml:space="preserve"> Neopterygii</v>
      </c>
      <c r="Q2465" t="str">
        <f>VLOOKUP($B2465,SOCS_box_taxonomy!$B$2:$Z$948,14,0)</f>
        <v xml:space="preserve"> Teleostei</v>
      </c>
      <c r="R2465" t="str">
        <f>VLOOKUP($B2465,SOCS_box_taxonomy!$B$2:$Z$948,15,0)</f>
        <v xml:space="preserve"> Euteleostei</v>
      </c>
      <c r="S2465" t="str">
        <f>VLOOKUP($B2465,SOCS_box_taxonomy!$B$2:$Z$948,16,0)</f>
        <v xml:space="preserve"> Neoteleostei</v>
      </c>
      <c r="T2465" t="str">
        <f>VLOOKUP($B2465,SOCS_box_taxonomy!$B$2:$Z$948,17,0)</f>
        <v>Acanthomorpha</v>
      </c>
      <c r="U2465" t="str">
        <f>VLOOKUP($B2465,SOCS_box_taxonomy!$B$2:$Z$948,18,0)</f>
        <v xml:space="preserve"> Acanthopterygii</v>
      </c>
      <c r="V2465" t="str">
        <f>VLOOKUP($B2465,SOCS_box_taxonomy!$B$2:$Z$948,19,0)</f>
        <v xml:space="preserve"> Percomorpha</v>
      </c>
      <c r="W2465" t="str">
        <f>VLOOKUP($B2465,SOCS_box_taxonomy!$B$2:$Z$948,20,0)</f>
        <v xml:space="preserve"> Tetraodontiformes</v>
      </c>
      <c r="X2465" t="str">
        <f>VLOOKUP($B2465,SOCS_box_taxonomy!$B$2:$Z$948,21,0)</f>
        <v>Tetradontoidea</v>
      </c>
      <c r="Y2465" t="str">
        <f>VLOOKUP($B2465,SOCS_box_taxonomy!$B$2:$Z$948,22,0)</f>
        <v xml:space="preserve"> Tetraodontidae</v>
      </c>
    </row>
    <row r="2466" spans="1:26">
      <c r="A2466" t="s">
        <v>1029</v>
      </c>
      <c r="B2466" t="s">
        <v>2073</v>
      </c>
      <c r="C2466">
        <v>631</v>
      </c>
      <c r="D2466" t="s">
        <v>1269</v>
      </c>
      <c r="E2466">
        <v>214</v>
      </c>
      <c r="F2466">
        <v>306</v>
      </c>
      <c r="G2466">
        <v>64467</v>
      </c>
      <c r="H2466" t="s">
        <v>1270</v>
      </c>
      <c r="I2466" t="str">
        <f>VLOOKUP($B2466,SOCS_box_taxonomy!$B$2:$Z$948,6,0)</f>
        <v>Eukaryota</v>
      </c>
      <c r="J2466" t="str">
        <f>VLOOKUP($B2466,SOCS_box_taxonomy!$B$2:$Z$948,7,0)</f>
        <v xml:space="preserve"> Metazoa</v>
      </c>
      <c r="K2466" t="str">
        <f>VLOOKUP($B2466,SOCS_box_taxonomy!$B$2:$Z$948,8,0)</f>
        <v xml:space="preserve"> Chordata</v>
      </c>
      <c r="L2466" t="str">
        <f>VLOOKUP($B2466,SOCS_box_taxonomy!$B$2:$Z$948,9,0)</f>
        <v xml:space="preserve"> Craniata</v>
      </c>
      <c r="M2466" t="str">
        <f>VLOOKUP($B2466,SOCS_box_taxonomy!$B$2:$Z$948,10,0)</f>
        <v xml:space="preserve"> Vertebrata</v>
      </c>
      <c r="N2466" t="str">
        <f>VLOOKUP($B2466,SOCS_box_taxonomy!$B$2:$Z$948,11,0)</f>
        <v xml:space="preserve"> Euteleostomi</v>
      </c>
      <c r="O2466" t="str">
        <f>VLOOKUP($B2466,SOCS_box_taxonomy!$B$2:$Z$948,12,0)</f>
        <v>Actinopterygii</v>
      </c>
      <c r="P2466" t="str">
        <f>VLOOKUP($B2466,SOCS_box_taxonomy!$B$2:$Z$948,13,0)</f>
        <v xml:space="preserve"> Neopterygii</v>
      </c>
      <c r="Q2466" t="str">
        <f>VLOOKUP($B2466,SOCS_box_taxonomy!$B$2:$Z$948,14,0)</f>
        <v xml:space="preserve"> Teleostei</v>
      </c>
      <c r="R2466" t="str">
        <f>VLOOKUP($B2466,SOCS_box_taxonomy!$B$2:$Z$948,15,0)</f>
        <v xml:space="preserve"> Euteleostei</v>
      </c>
      <c r="S2466" t="str">
        <f>VLOOKUP($B2466,SOCS_box_taxonomy!$B$2:$Z$948,16,0)</f>
        <v xml:space="preserve"> Neoteleostei</v>
      </c>
      <c r="T2466" t="str">
        <f>VLOOKUP($B2466,SOCS_box_taxonomy!$B$2:$Z$948,17,0)</f>
        <v>Acanthomorpha</v>
      </c>
      <c r="U2466" t="str">
        <f>VLOOKUP($B2466,SOCS_box_taxonomy!$B$2:$Z$948,18,0)</f>
        <v xml:space="preserve"> Acanthopterygii</v>
      </c>
      <c r="V2466" t="str">
        <f>VLOOKUP($B2466,SOCS_box_taxonomy!$B$2:$Z$948,19,0)</f>
        <v xml:space="preserve"> Percomorpha</v>
      </c>
      <c r="W2466" t="str">
        <f>VLOOKUP($B2466,SOCS_box_taxonomy!$B$2:$Z$948,20,0)</f>
        <v xml:space="preserve"> Tetraodontiformes</v>
      </c>
      <c r="X2466" t="str">
        <f>VLOOKUP($B2466,SOCS_box_taxonomy!$B$2:$Z$948,21,0)</f>
        <v>Tetradontoidea</v>
      </c>
      <c r="Y2466" t="str">
        <f>VLOOKUP($B2466,SOCS_box_taxonomy!$B$2:$Z$948,22,0)</f>
        <v xml:space="preserve"> Tetraodontidae</v>
      </c>
    </row>
    <row r="2467" spans="1:26">
      <c r="A2467" t="s">
        <v>1029</v>
      </c>
      <c r="B2467" t="s">
        <v>2073</v>
      </c>
      <c r="C2467">
        <v>631</v>
      </c>
      <c r="D2467" t="s">
        <v>1269</v>
      </c>
      <c r="E2467">
        <v>313</v>
      </c>
      <c r="F2467">
        <v>413</v>
      </c>
      <c r="G2467">
        <v>64467</v>
      </c>
      <c r="H2467" t="s">
        <v>1270</v>
      </c>
      <c r="I2467" t="str">
        <f>VLOOKUP($B2467,SOCS_box_taxonomy!$B$2:$Z$948,6,0)</f>
        <v>Eukaryota</v>
      </c>
      <c r="J2467" t="str">
        <f>VLOOKUP($B2467,SOCS_box_taxonomy!$B$2:$Z$948,7,0)</f>
        <v xml:space="preserve"> Metazoa</v>
      </c>
      <c r="K2467" t="str">
        <f>VLOOKUP($B2467,SOCS_box_taxonomy!$B$2:$Z$948,8,0)</f>
        <v xml:space="preserve"> Chordata</v>
      </c>
      <c r="L2467" t="str">
        <f>VLOOKUP($B2467,SOCS_box_taxonomy!$B$2:$Z$948,9,0)</f>
        <v xml:space="preserve"> Craniata</v>
      </c>
      <c r="M2467" t="str">
        <f>VLOOKUP($B2467,SOCS_box_taxonomy!$B$2:$Z$948,10,0)</f>
        <v xml:space="preserve"> Vertebrata</v>
      </c>
      <c r="N2467" t="str">
        <f>VLOOKUP($B2467,SOCS_box_taxonomy!$B$2:$Z$948,11,0)</f>
        <v xml:space="preserve"> Euteleostomi</v>
      </c>
      <c r="O2467" t="str">
        <f>VLOOKUP($B2467,SOCS_box_taxonomy!$B$2:$Z$948,12,0)</f>
        <v>Actinopterygii</v>
      </c>
      <c r="P2467" t="str">
        <f>VLOOKUP($B2467,SOCS_box_taxonomy!$B$2:$Z$948,13,0)</f>
        <v xml:space="preserve"> Neopterygii</v>
      </c>
      <c r="Q2467" t="str">
        <f>VLOOKUP($B2467,SOCS_box_taxonomy!$B$2:$Z$948,14,0)</f>
        <v xml:space="preserve"> Teleostei</v>
      </c>
      <c r="R2467" t="str">
        <f>VLOOKUP($B2467,SOCS_box_taxonomy!$B$2:$Z$948,15,0)</f>
        <v xml:space="preserve"> Euteleostei</v>
      </c>
      <c r="S2467" t="str">
        <f>VLOOKUP($B2467,SOCS_box_taxonomy!$B$2:$Z$948,16,0)</f>
        <v xml:space="preserve"> Neoteleostei</v>
      </c>
      <c r="T2467" t="str">
        <f>VLOOKUP($B2467,SOCS_box_taxonomy!$B$2:$Z$948,17,0)</f>
        <v>Acanthomorpha</v>
      </c>
      <c r="U2467" t="str">
        <f>VLOOKUP($B2467,SOCS_box_taxonomy!$B$2:$Z$948,18,0)</f>
        <v xml:space="preserve"> Acanthopterygii</v>
      </c>
      <c r="V2467" t="str">
        <f>VLOOKUP($B2467,SOCS_box_taxonomy!$B$2:$Z$948,19,0)</f>
        <v xml:space="preserve"> Percomorpha</v>
      </c>
      <c r="W2467" t="str">
        <f>VLOOKUP($B2467,SOCS_box_taxonomy!$B$2:$Z$948,20,0)</f>
        <v xml:space="preserve"> Tetraodontiformes</v>
      </c>
      <c r="X2467" t="str">
        <f>VLOOKUP($B2467,SOCS_box_taxonomy!$B$2:$Z$948,21,0)</f>
        <v>Tetradontoidea</v>
      </c>
      <c r="Y2467" t="str">
        <f>VLOOKUP($B2467,SOCS_box_taxonomy!$B$2:$Z$948,22,0)</f>
        <v xml:space="preserve"> Tetraodontidae</v>
      </c>
    </row>
    <row r="2468" spans="1:26">
      <c r="A2468" t="s">
        <v>1029</v>
      </c>
      <c r="B2468" t="s">
        <v>2073</v>
      </c>
      <c r="C2468">
        <v>631</v>
      </c>
      <c r="D2468" t="s">
        <v>21</v>
      </c>
      <c r="E2468">
        <v>595</v>
      </c>
      <c r="F2468">
        <v>631</v>
      </c>
      <c r="G2468">
        <v>1016</v>
      </c>
      <c r="H2468" t="s">
        <v>1265</v>
      </c>
      <c r="I2468" t="str">
        <f>VLOOKUP($B2468,SOCS_box_taxonomy!$B$2:$Z$948,6,0)</f>
        <v>Eukaryota</v>
      </c>
      <c r="J2468" t="str">
        <f>VLOOKUP($B2468,SOCS_box_taxonomy!$B$2:$Z$948,7,0)</f>
        <v xml:space="preserve"> Metazoa</v>
      </c>
      <c r="K2468" t="str">
        <f>VLOOKUP($B2468,SOCS_box_taxonomy!$B$2:$Z$948,8,0)</f>
        <v xml:space="preserve"> Chordata</v>
      </c>
      <c r="L2468" t="str">
        <f>VLOOKUP($B2468,SOCS_box_taxonomy!$B$2:$Z$948,9,0)</f>
        <v xml:space="preserve"> Craniata</v>
      </c>
      <c r="M2468" t="str">
        <f>VLOOKUP($B2468,SOCS_box_taxonomy!$B$2:$Z$948,10,0)</f>
        <v xml:space="preserve"> Vertebrata</v>
      </c>
      <c r="N2468" t="str">
        <f>VLOOKUP($B2468,SOCS_box_taxonomy!$B$2:$Z$948,11,0)</f>
        <v xml:space="preserve"> Euteleostomi</v>
      </c>
      <c r="O2468" t="str">
        <f>VLOOKUP($B2468,SOCS_box_taxonomy!$B$2:$Z$948,12,0)</f>
        <v>Actinopterygii</v>
      </c>
      <c r="P2468" t="str">
        <f>VLOOKUP($B2468,SOCS_box_taxonomy!$B$2:$Z$948,13,0)</f>
        <v xml:space="preserve"> Neopterygii</v>
      </c>
      <c r="Q2468" t="str">
        <f>VLOOKUP($B2468,SOCS_box_taxonomy!$B$2:$Z$948,14,0)</f>
        <v xml:space="preserve"> Teleostei</v>
      </c>
      <c r="R2468" t="str">
        <f>VLOOKUP($B2468,SOCS_box_taxonomy!$B$2:$Z$948,15,0)</f>
        <v xml:space="preserve"> Euteleostei</v>
      </c>
      <c r="S2468" t="str">
        <f>VLOOKUP($B2468,SOCS_box_taxonomy!$B$2:$Z$948,16,0)</f>
        <v xml:space="preserve"> Neoteleostei</v>
      </c>
      <c r="T2468" t="str">
        <f>VLOOKUP($B2468,SOCS_box_taxonomy!$B$2:$Z$948,17,0)</f>
        <v>Acanthomorpha</v>
      </c>
      <c r="U2468" t="str">
        <f>VLOOKUP($B2468,SOCS_box_taxonomy!$B$2:$Z$948,18,0)</f>
        <v xml:space="preserve"> Acanthopterygii</v>
      </c>
      <c r="V2468" t="str">
        <f>VLOOKUP($B2468,SOCS_box_taxonomy!$B$2:$Z$948,19,0)</f>
        <v xml:space="preserve"> Percomorpha</v>
      </c>
      <c r="W2468" t="str">
        <f>VLOOKUP($B2468,SOCS_box_taxonomy!$B$2:$Z$948,20,0)</f>
        <v xml:space="preserve"> Tetraodontiformes</v>
      </c>
      <c r="X2468" t="str">
        <f>VLOOKUP($B2468,SOCS_box_taxonomy!$B$2:$Z$948,21,0)</f>
        <v>Tetradontoidea</v>
      </c>
      <c r="Y2468" t="str">
        <f>VLOOKUP($B2468,SOCS_box_taxonomy!$B$2:$Z$948,22,0)</f>
        <v xml:space="preserve"> Tetraodontidae</v>
      </c>
      <c r="Z2468">
        <f>$F2468-$E2468+1</f>
        <v>37</v>
      </c>
    </row>
    <row r="2469" spans="1:26">
      <c r="A2469" t="s">
        <v>1030</v>
      </c>
      <c r="B2469" t="s">
        <v>2074</v>
      </c>
      <c r="C2469">
        <v>555</v>
      </c>
      <c r="D2469" t="s">
        <v>1286</v>
      </c>
      <c r="E2469">
        <v>403</v>
      </c>
      <c r="F2469">
        <v>481</v>
      </c>
      <c r="G2469">
        <v>4403</v>
      </c>
      <c r="H2469" t="s">
        <v>1287</v>
      </c>
      <c r="I2469" t="str">
        <f>VLOOKUP($B2469,SOCS_box_taxonomy!$B$2:$Z$948,6,0)</f>
        <v>Eukaryota</v>
      </c>
      <c r="J2469" t="str">
        <f>VLOOKUP($B2469,SOCS_box_taxonomy!$B$2:$Z$948,7,0)</f>
        <v xml:space="preserve"> Metazoa</v>
      </c>
      <c r="K2469" t="str">
        <f>VLOOKUP($B2469,SOCS_box_taxonomy!$B$2:$Z$948,8,0)</f>
        <v xml:space="preserve"> Chordata</v>
      </c>
      <c r="L2469" t="str">
        <f>VLOOKUP($B2469,SOCS_box_taxonomy!$B$2:$Z$948,9,0)</f>
        <v xml:space="preserve"> Craniata</v>
      </c>
      <c r="M2469" t="str">
        <f>VLOOKUP($B2469,SOCS_box_taxonomy!$B$2:$Z$948,10,0)</f>
        <v xml:space="preserve"> Vertebrata</v>
      </c>
      <c r="N2469" t="str">
        <f>VLOOKUP($B2469,SOCS_box_taxonomy!$B$2:$Z$948,11,0)</f>
        <v xml:space="preserve"> Euteleostomi</v>
      </c>
      <c r="O2469" t="str">
        <f>VLOOKUP($B2469,SOCS_box_taxonomy!$B$2:$Z$948,12,0)</f>
        <v>Actinopterygii</v>
      </c>
      <c r="P2469" t="str">
        <f>VLOOKUP($B2469,SOCS_box_taxonomy!$B$2:$Z$948,13,0)</f>
        <v xml:space="preserve"> Neopterygii</v>
      </c>
      <c r="Q2469" t="str">
        <f>VLOOKUP($B2469,SOCS_box_taxonomy!$B$2:$Z$948,14,0)</f>
        <v xml:space="preserve"> Teleostei</v>
      </c>
      <c r="R2469" t="str">
        <f>VLOOKUP($B2469,SOCS_box_taxonomy!$B$2:$Z$948,15,0)</f>
        <v xml:space="preserve"> Euteleostei</v>
      </c>
      <c r="S2469" t="str">
        <f>VLOOKUP($B2469,SOCS_box_taxonomy!$B$2:$Z$948,16,0)</f>
        <v xml:space="preserve"> Neoteleostei</v>
      </c>
      <c r="T2469" t="str">
        <f>VLOOKUP($B2469,SOCS_box_taxonomy!$B$2:$Z$948,17,0)</f>
        <v>Acanthomorpha</v>
      </c>
      <c r="U2469" t="str">
        <f>VLOOKUP($B2469,SOCS_box_taxonomy!$B$2:$Z$948,18,0)</f>
        <v xml:space="preserve"> Acanthopterygii</v>
      </c>
      <c r="V2469" t="str">
        <f>VLOOKUP($B2469,SOCS_box_taxonomy!$B$2:$Z$948,19,0)</f>
        <v xml:space="preserve"> Percomorpha</v>
      </c>
      <c r="W2469" t="str">
        <f>VLOOKUP($B2469,SOCS_box_taxonomy!$B$2:$Z$948,20,0)</f>
        <v xml:space="preserve"> Tetraodontiformes</v>
      </c>
      <c r="X2469" t="str">
        <f>VLOOKUP($B2469,SOCS_box_taxonomy!$B$2:$Z$948,21,0)</f>
        <v>Tetradontoidea</v>
      </c>
      <c r="Y2469" t="str">
        <f>VLOOKUP($B2469,SOCS_box_taxonomy!$B$2:$Z$948,22,0)</f>
        <v xml:space="preserve"> Tetraodontidae</v>
      </c>
    </row>
    <row r="2470" spans="1:26">
      <c r="A2470" t="s">
        <v>1030</v>
      </c>
      <c r="B2470" t="s">
        <v>2074</v>
      </c>
      <c r="C2470">
        <v>555</v>
      </c>
      <c r="D2470" t="s">
        <v>21</v>
      </c>
      <c r="E2470">
        <v>503</v>
      </c>
      <c r="F2470">
        <v>540</v>
      </c>
      <c r="G2470">
        <v>1016</v>
      </c>
      <c r="H2470" t="s">
        <v>1265</v>
      </c>
      <c r="I2470" t="str">
        <f>VLOOKUP($B2470,SOCS_box_taxonomy!$B$2:$Z$948,6,0)</f>
        <v>Eukaryota</v>
      </c>
      <c r="J2470" t="str">
        <f>VLOOKUP($B2470,SOCS_box_taxonomy!$B$2:$Z$948,7,0)</f>
        <v xml:space="preserve"> Metazoa</v>
      </c>
      <c r="K2470" t="str">
        <f>VLOOKUP($B2470,SOCS_box_taxonomy!$B$2:$Z$948,8,0)</f>
        <v xml:space="preserve"> Chordata</v>
      </c>
      <c r="L2470" t="str">
        <f>VLOOKUP($B2470,SOCS_box_taxonomy!$B$2:$Z$948,9,0)</f>
        <v xml:space="preserve"> Craniata</v>
      </c>
      <c r="M2470" t="str">
        <f>VLOOKUP($B2470,SOCS_box_taxonomy!$B$2:$Z$948,10,0)</f>
        <v xml:space="preserve"> Vertebrata</v>
      </c>
      <c r="N2470" t="str">
        <f>VLOOKUP($B2470,SOCS_box_taxonomy!$B$2:$Z$948,11,0)</f>
        <v xml:space="preserve"> Euteleostomi</v>
      </c>
      <c r="O2470" t="str">
        <f>VLOOKUP($B2470,SOCS_box_taxonomy!$B$2:$Z$948,12,0)</f>
        <v>Actinopterygii</v>
      </c>
      <c r="P2470" t="str">
        <f>VLOOKUP($B2470,SOCS_box_taxonomy!$B$2:$Z$948,13,0)</f>
        <v xml:space="preserve"> Neopterygii</v>
      </c>
      <c r="Q2470" t="str">
        <f>VLOOKUP($B2470,SOCS_box_taxonomy!$B$2:$Z$948,14,0)</f>
        <v xml:space="preserve"> Teleostei</v>
      </c>
      <c r="R2470" t="str">
        <f>VLOOKUP($B2470,SOCS_box_taxonomy!$B$2:$Z$948,15,0)</f>
        <v xml:space="preserve"> Euteleostei</v>
      </c>
      <c r="S2470" t="str">
        <f>VLOOKUP($B2470,SOCS_box_taxonomy!$B$2:$Z$948,16,0)</f>
        <v xml:space="preserve"> Neoteleostei</v>
      </c>
      <c r="T2470" t="str">
        <f>VLOOKUP($B2470,SOCS_box_taxonomy!$B$2:$Z$948,17,0)</f>
        <v>Acanthomorpha</v>
      </c>
      <c r="U2470" t="str">
        <f>VLOOKUP($B2470,SOCS_box_taxonomy!$B$2:$Z$948,18,0)</f>
        <v xml:space="preserve"> Acanthopterygii</v>
      </c>
      <c r="V2470" t="str">
        <f>VLOOKUP($B2470,SOCS_box_taxonomy!$B$2:$Z$948,19,0)</f>
        <v xml:space="preserve"> Percomorpha</v>
      </c>
      <c r="W2470" t="str">
        <f>VLOOKUP($B2470,SOCS_box_taxonomy!$B$2:$Z$948,20,0)</f>
        <v xml:space="preserve"> Tetraodontiformes</v>
      </c>
      <c r="X2470" t="str">
        <f>VLOOKUP($B2470,SOCS_box_taxonomy!$B$2:$Z$948,21,0)</f>
        <v>Tetradontoidea</v>
      </c>
      <c r="Y2470" t="str">
        <f>VLOOKUP($B2470,SOCS_box_taxonomy!$B$2:$Z$948,22,0)</f>
        <v xml:space="preserve"> Tetraodontidae</v>
      </c>
      <c r="Z2470">
        <f>$F2470-$E2470+1</f>
        <v>38</v>
      </c>
    </row>
    <row r="2471" spans="1:26">
      <c r="A2471" t="s">
        <v>1030</v>
      </c>
      <c r="B2471" t="s">
        <v>2074</v>
      </c>
      <c r="C2471">
        <v>555</v>
      </c>
      <c r="D2471" t="s">
        <v>1347</v>
      </c>
      <c r="E2471">
        <v>138</v>
      </c>
      <c r="F2471">
        <v>194</v>
      </c>
      <c r="G2471">
        <v>63</v>
      </c>
      <c r="H2471" t="s">
        <v>1348</v>
      </c>
      <c r="I2471" t="str">
        <f>VLOOKUP($B2471,SOCS_box_taxonomy!$B$2:$Z$948,6,0)</f>
        <v>Eukaryota</v>
      </c>
      <c r="J2471" t="str">
        <f>VLOOKUP($B2471,SOCS_box_taxonomy!$B$2:$Z$948,7,0)</f>
        <v xml:space="preserve"> Metazoa</v>
      </c>
      <c r="K2471" t="str">
        <f>VLOOKUP($B2471,SOCS_box_taxonomy!$B$2:$Z$948,8,0)</f>
        <v xml:space="preserve"> Chordata</v>
      </c>
      <c r="L2471" t="str">
        <f>VLOOKUP($B2471,SOCS_box_taxonomy!$B$2:$Z$948,9,0)</f>
        <v xml:space="preserve"> Craniata</v>
      </c>
      <c r="M2471" t="str">
        <f>VLOOKUP($B2471,SOCS_box_taxonomy!$B$2:$Z$948,10,0)</f>
        <v xml:space="preserve"> Vertebrata</v>
      </c>
      <c r="N2471" t="str">
        <f>VLOOKUP($B2471,SOCS_box_taxonomy!$B$2:$Z$948,11,0)</f>
        <v xml:space="preserve"> Euteleostomi</v>
      </c>
      <c r="O2471" t="str">
        <f>VLOOKUP($B2471,SOCS_box_taxonomy!$B$2:$Z$948,12,0)</f>
        <v>Actinopterygii</v>
      </c>
      <c r="P2471" t="str">
        <f>VLOOKUP($B2471,SOCS_box_taxonomy!$B$2:$Z$948,13,0)</f>
        <v xml:space="preserve"> Neopterygii</v>
      </c>
      <c r="Q2471" t="str">
        <f>VLOOKUP($B2471,SOCS_box_taxonomy!$B$2:$Z$948,14,0)</f>
        <v xml:space="preserve"> Teleostei</v>
      </c>
      <c r="R2471" t="str">
        <f>VLOOKUP($B2471,SOCS_box_taxonomy!$B$2:$Z$948,15,0)</f>
        <v xml:space="preserve"> Euteleostei</v>
      </c>
      <c r="S2471" t="str">
        <f>VLOOKUP($B2471,SOCS_box_taxonomy!$B$2:$Z$948,16,0)</f>
        <v xml:space="preserve"> Neoteleostei</v>
      </c>
      <c r="T2471" t="str">
        <f>VLOOKUP($B2471,SOCS_box_taxonomy!$B$2:$Z$948,17,0)</f>
        <v>Acanthomorpha</v>
      </c>
      <c r="U2471" t="str">
        <f>VLOOKUP($B2471,SOCS_box_taxonomy!$B$2:$Z$948,18,0)</f>
        <v xml:space="preserve"> Acanthopterygii</v>
      </c>
      <c r="V2471" t="str">
        <f>VLOOKUP($B2471,SOCS_box_taxonomy!$B$2:$Z$948,19,0)</f>
        <v xml:space="preserve"> Percomorpha</v>
      </c>
      <c r="W2471" t="str">
        <f>VLOOKUP($B2471,SOCS_box_taxonomy!$B$2:$Z$948,20,0)</f>
        <v xml:space="preserve"> Tetraodontiformes</v>
      </c>
      <c r="X2471" t="str">
        <f>VLOOKUP($B2471,SOCS_box_taxonomy!$B$2:$Z$948,21,0)</f>
        <v>Tetradontoidea</v>
      </c>
      <c r="Y2471" t="str">
        <f>VLOOKUP($B2471,SOCS_box_taxonomy!$B$2:$Z$948,22,0)</f>
        <v xml:space="preserve"> Tetraodontidae</v>
      </c>
    </row>
    <row r="2472" spans="1:26">
      <c r="A2472" t="s">
        <v>1030</v>
      </c>
      <c r="B2472" t="s">
        <v>2074</v>
      </c>
      <c r="C2472">
        <v>555</v>
      </c>
      <c r="D2472" t="s">
        <v>1428</v>
      </c>
      <c r="E2472">
        <v>101</v>
      </c>
      <c r="F2472">
        <v>120</v>
      </c>
      <c r="G2472">
        <v>19</v>
      </c>
      <c r="I2472" t="str">
        <f>VLOOKUP($B2472,SOCS_box_taxonomy!$B$2:$Z$948,6,0)</f>
        <v>Eukaryota</v>
      </c>
      <c r="J2472" t="str">
        <f>VLOOKUP($B2472,SOCS_box_taxonomy!$B$2:$Z$948,7,0)</f>
        <v xml:space="preserve"> Metazoa</v>
      </c>
      <c r="K2472" t="str">
        <f>VLOOKUP($B2472,SOCS_box_taxonomy!$B$2:$Z$948,8,0)</f>
        <v xml:space="preserve"> Chordata</v>
      </c>
      <c r="L2472" t="str">
        <f>VLOOKUP($B2472,SOCS_box_taxonomy!$B$2:$Z$948,9,0)</f>
        <v xml:space="preserve"> Craniata</v>
      </c>
      <c r="M2472" t="str">
        <f>VLOOKUP($B2472,SOCS_box_taxonomy!$B$2:$Z$948,10,0)</f>
        <v xml:space="preserve"> Vertebrata</v>
      </c>
      <c r="N2472" t="str">
        <f>VLOOKUP($B2472,SOCS_box_taxonomy!$B$2:$Z$948,11,0)</f>
        <v xml:space="preserve"> Euteleostomi</v>
      </c>
      <c r="O2472" t="str">
        <f>VLOOKUP($B2472,SOCS_box_taxonomy!$B$2:$Z$948,12,0)</f>
        <v>Actinopterygii</v>
      </c>
      <c r="P2472" t="str">
        <f>VLOOKUP($B2472,SOCS_box_taxonomy!$B$2:$Z$948,13,0)</f>
        <v xml:space="preserve"> Neopterygii</v>
      </c>
      <c r="Q2472" t="str">
        <f>VLOOKUP($B2472,SOCS_box_taxonomy!$B$2:$Z$948,14,0)</f>
        <v xml:space="preserve"> Teleostei</v>
      </c>
      <c r="R2472" t="str">
        <f>VLOOKUP($B2472,SOCS_box_taxonomy!$B$2:$Z$948,15,0)</f>
        <v xml:space="preserve"> Euteleostei</v>
      </c>
      <c r="S2472" t="str">
        <f>VLOOKUP($B2472,SOCS_box_taxonomy!$B$2:$Z$948,16,0)</f>
        <v xml:space="preserve"> Neoteleostei</v>
      </c>
      <c r="T2472" t="str">
        <f>VLOOKUP($B2472,SOCS_box_taxonomy!$B$2:$Z$948,17,0)</f>
        <v>Acanthomorpha</v>
      </c>
      <c r="U2472" t="str">
        <f>VLOOKUP($B2472,SOCS_box_taxonomy!$B$2:$Z$948,18,0)</f>
        <v xml:space="preserve"> Acanthopterygii</v>
      </c>
      <c r="V2472" t="str">
        <f>VLOOKUP($B2472,SOCS_box_taxonomy!$B$2:$Z$948,19,0)</f>
        <v xml:space="preserve"> Percomorpha</v>
      </c>
      <c r="W2472" t="str">
        <f>VLOOKUP($B2472,SOCS_box_taxonomy!$B$2:$Z$948,20,0)</f>
        <v xml:space="preserve"> Tetraodontiformes</v>
      </c>
      <c r="X2472" t="str">
        <f>VLOOKUP($B2472,SOCS_box_taxonomy!$B$2:$Z$948,21,0)</f>
        <v>Tetradontoidea</v>
      </c>
      <c r="Y2472" t="str">
        <f>VLOOKUP($B2472,SOCS_box_taxonomy!$B$2:$Z$948,22,0)</f>
        <v xml:space="preserve"> Tetraodontidae</v>
      </c>
    </row>
    <row r="2473" spans="1:26">
      <c r="A2473" t="s">
        <v>1030</v>
      </c>
      <c r="B2473" t="s">
        <v>2074</v>
      </c>
      <c r="C2473">
        <v>555</v>
      </c>
      <c r="D2473" t="s">
        <v>1349</v>
      </c>
      <c r="E2473">
        <v>197</v>
      </c>
      <c r="F2473">
        <v>367</v>
      </c>
      <c r="G2473">
        <v>56</v>
      </c>
      <c r="I2473" t="str">
        <f>VLOOKUP($B2473,SOCS_box_taxonomy!$B$2:$Z$948,6,0)</f>
        <v>Eukaryota</v>
      </c>
      <c r="J2473" t="str">
        <f>VLOOKUP($B2473,SOCS_box_taxonomy!$B$2:$Z$948,7,0)</f>
        <v xml:space="preserve"> Metazoa</v>
      </c>
      <c r="K2473" t="str">
        <f>VLOOKUP($B2473,SOCS_box_taxonomy!$B$2:$Z$948,8,0)</f>
        <v xml:space="preserve"> Chordata</v>
      </c>
      <c r="L2473" t="str">
        <f>VLOOKUP($B2473,SOCS_box_taxonomy!$B$2:$Z$948,9,0)</f>
        <v xml:space="preserve"> Craniata</v>
      </c>
      <c r="M2473" t="str">
        <f>VLOOKUP($B2473,SOCS_box_taxonomy!$B$2:$Z$948,10,0)</f>
        <v xml:space="preserve"> Vertebrata</v>
      </c>
      <c r="N2473" t="str">
        <f>VLOOKUP($B2473,SOCS_box_taxonomy!$B$2:$Z$948,11,0)</f>
        <v xml:space="preserve"> Euteleostomi</v>
      </c>
      <c r="O2473" t="str">
        <f>VLOOKUP($B2473,SOCS_box_taxonomy!$B$2:$Z$948,12,0)</f>
        <v>Actinopterygii</v>
      </c>
      <c r="P2473" t="str">
        <f>VLOOKUP($B2473,SOCS_box_taxonomy!$B$2:$Z$948,13,0)</f>
        <v xml:space="preserve"> Neopterygii</v>
      </c>
      <c r="Q2473" t="str">
        <f>VLOOKUP($B2473,SOCS_box_taxonomy!$B$2:$Z$948,14,0)</f>
        <v xml:space="preserve"> Teleostei</v>
      </c>
      <c r="R2473" t="str">
        <f>VLOOKUP($B2473,SOCS_box_taxonomy!$B$2:$Z$948,15,0)</f>
        <v xml:space="preserve"> Euteleostei</v>
      </c>
      <c r="S2473" t="str">
        <f>VLOOKUP($B2473,SOCS_box_taxonomy!$B$2:$Z$948,16,0)</f>
        <v xml:space="preserve"> Neoteleostei</v>
      </c>
      <c r="T2473" t="str">
        <f>VLOOKUP($B2473,SOCS_box_taxonomy!$B$2:$Z$948,17,0)</f>
        <v>Acanthomorpha</v>
      </c>
      <c r="U2473" t="str">
        <f>VLOOKUP($B2473,SOCS_box_taxonomy!$B$2:$Z$948,18,0)</f>
        <v xml:space="preserve"> Acanthopterygii</v>
      </c>
      <c r="V2473" t="str">
        <f>VLOOKUP($B2473,SOCS_box_taxonomy!$B$2:$Z$948,19,0)</f>
        <v xml:space="preserve"> Percomorpha</v>
      </c>
      <c r="W2473" t="str">
        <f>VLOOKUP($B2473,SOCS_box_taxonomy!$B$2:$Z$948,20,0)</f>
        <v xml:space="preserve"> Tetraodontiformes</v>
      </c>
      <c r="X2473" t="str">
        <f>VLOOKUP($B2473,SOCS_box_taxonomy!$B$2:$Z$948,21,0)</f>
        <v>Tetradontoidea</v>
      </c>
      <c r="Y2473" t="str">
        <f>VLOOKUP($B2473,SOCS_box_taxonomy!$B$2:$Z$948,22,0)</f>
        <v xml:space="preserve"> Tetraodontidae</v>
      </c>
    </row>
    <row r="2474" spans="1:26">
      <c r="A2474" t="s">
        <v>1031</v>
      </c>
      <c r="B2474" t="s">
        <v>2075</v>
      </c>
      <c r="C2474">
        <v>264</v>
      </c>
      <c r="D2474" t="s">
        <v>1319</v>
      </c>
      <c r="E2474">
        <v>169</v>
      </c>
      <c r="F2474">
        <v>200</v>
      </c>
      <c r="G2474">
        <v>5717</v>
      </c>
      <c r="H2474" t="s">
        <v>1320</v>
      </c>
      <c r="I2474" t="str">
        <f>VLOOKUP($B2474,SOCS_box_taxonomy!$B$2:$Z$948,6,0)</f>
        <v>Eukaryota</v>
      </c>
      <c r="J2474" t="str">
        <f>VLOOKUP($B2474,SOCS_box_taxonomy!$B$2:$Z$948,7,0)</f>
        <v xml:space="preserve"> Metazoa</v>
      </c>
      <c r="K2474" t="str">
        <f>VLOOKUP($B2474,SOCS_box_taxonomy!$B$2:$Z$948,8,0)</f>
        <v xml:space="preserve"> Chordata</v>
      </c>
      <c r="L2474" t="str">
        <f>VLOOKUP($B2474,SOCS_box_taxonomy!$B$2:$Z$948,9,0)</f>
        <v xml:space="preserve"> Craniata</v>
      </c>
      <c r="M2474" t="str">
        <f>VLOOKUP($B2474,SOCS_box_taxonomy!$B$2:$Z$948,10,0)</f>
        <v xml:space="preserve"> Vertebrata</v>
      </c>
      <c r="N2474" t="str">
        <f>VLOOKUP($B2474,SOCS_box_taxonomy!$B$2:$Z$948,11,0)</f>
        <v xml:space="preserve"> Euteleostomi</v>
      </c>
      <c r="O2474" t="str">
        <f>VLOOKUP($B2474,SOCS_box_taxonomy!$B$2:$Z$948,12,0)</f>
        <v>Actinopterygii</v>
      </c>
      <c r="P2474" t="str">
        <f>VLOOKUP($B2474,SOCS_box_taxonomy!$B$2:$Z$948,13,0)</f>
        <v xml:space="preserve"> Neopterygii</v>
      </c>
      <c r="Q2474" t="str">
        <f>VLOOKUP($B2474,SOCS_box_taxonomy!$B$2:$Z$948,14,0)</f>
        <v xml:space="preserve"> Teleostei</v>
      </c>
      <c r="R2474" t="str">
        <f>VLOOKUP($B2474,SOCS_box_taxonomy!$B$2:$Z$948,15,0)</f>
        <v xml:space="preserve"> Euteleostei</v>
      </c>
      <c r="S2474" t="str">
        <f>VLOOKUP($B2474,SOCS_box_taxonomy!$B$2:$Z$948,16,0)</f>
        <v xml:space="preserve"> Neoteleostei</v>
      </c>
      <c r="T2474" t="str">
        <f>VLOOKUP($B2474,SOCS_box_taxonomy!$B$2:$Z$948,17,0)</f>
        <v>Acanthomorpha</v>
      </c>
      <c r="U2474" t="str">
        <f>VLOOKUP($B2474,SOCS_box_taxonomy!$B$2:$Z$948,18,0)</f>
        <v xml:space="preserve"> Acanthopterygii</v>
      </c>
      <c r="V2474" t="str">
        <f>VLOOKUP($B2474,SOCS_box_taxonomy!$B$2:$Z$948,19,0)</f>
        <v xml:space="preserve"> Percomorpha</v>
      </c>
      <c r="W2474" t="str">
        <f>VLOOKUP($B2474,SOCS_box_taxonomy!$B$2:$Z$948,20,0)</f>
        <v xml:space="preserve"> Tetraodontiformes</v>
      </c>
      <c r="X2474" t="str">
        <f>VLOOKUP($B2474,SOCS_box_taxonomy!$B$2:$Z$948,21,0)</f>
        <v>Tetradontoidea</v>
      </c>
      <c r="Y2474" t="str">
        <f>VLOOKUP($B2474,SOCS_box_taxonomy!$B$2:$Z$948,22,0)</f>
        <v xml:space="preserve"> Tetraodontidae</v>
      </c>
    </row>
    <row r="2475" spans="1:26">
      <c r="A2475" t="s">
        <v>1031</v>
      </c>
      <c r="B2475" t="s">
        <v>2075</v>
      </c>
      <c r="C2475">
        <v>264</v>
      </c>
      <c r="D2475" t="s">
        <v>1269</v>
      </c>
      <c r="E2475">
        <v>10</v>
      </c>
      <c r="F2475">
        <v>101</v>
      </c>
      <c r="G2475">
        <v>64467</v>
      </c>
      <c r="H2475" t="s">
        <v>1270</v>
      </c>
      <c r="I2475" t="str">
        <f>VLOOKUP($B2475,SOCS_box_taxonomy!$B$2:$Z$948,6,0)</f>
        <v>Eukaryota</v>
      </c>
      <c r="J2475" t="str">
        <f>VLOOKUP($B2475,SOCS_box_taxonomy!$B$2:$Z$948,7,0)</f>
        <v xml:space="preserve"> Metazoa</v>
      </c>
      <c r="K2475" t="str">
        <f>VLOOKUP($B2475,SOCS_box_taxonomy!$B$2:$Z$948,8,0)</f>
        <v xml:space="preserve"> Chordata</v>
      </c>
      <c r="L2475" t="str">
        <f>VLOOKUP($B2475,SOCS_box_taxonomy!$B$2:$Z$948,9,0)</f>
        <v xml:space="preserve"> Craniata</v>
      </c>
      <c r="M2475" t="str">
        <f>VLOOKUP($B2475,SOCS_box_taxonomy!$B$2:$Z$948,10,0)</f>
        <v xml:space="preserve"> Vertebrata</v>
      </c>
      <c r="N2475" t="str">
        <f>VLOOKUP($B2475,SOCS_box_taxonomy!$B$2:$Z$948,11,0)</f>
        <v xml:space="preserve"> Euteleostomi</v>
      </c>
      <c r="O2475" t="str">
        <f>VLOOKUP($B2475,SOCS_box_taxonomy!$B$2:$Z$948,12,0)</f>
        <v>Actinopterygii</v>
      </c>
      <c r="P2475" t="str">
        <f>VLOOKUP($B2475,SOCS_box_taxonomy!$B$2:$Z$948,13,0)</f>
        <v xml:space="preserve"> Neopterygii</v>
      </c>
      <c r="Q2475" t="str">
        <f>VLOOKUP($B2475,SOCS_box_taxonomy!$B$2:$Z$948,14,0)</f>
        <v xml:space="preserve"> Teleostei</v>
      </c>
      <c r="R2475" t="str">
        <f>VLOOKUP($B2475,SOCS_box_taxonomy!$B$2:$Z$948,15,0)</f>
        <v xml:space="preserve"> Euteleostei</v>
      </c>
      <c r="S2475" t="str">
        <f>VLOOKUP($B2475,SOCS_box_taxonomy!$B$2:$Z$948,16,0)</f>
        <v xml:space="preserve"> Neoteleostei</v>
      </c>
      <c r="T2475" t="str">
        <f>VLOOKUP($B2475,SOCS_box_taxonomy!$B$2:$Z$948,17,0)</f>
        <v>Acanthomorpha</v>
      </c>
      <c r="U2475" t="str">
        <f>VLOOKUP($B2475,SOCS_box_taxonomy!$B$2:$Z$948,18,0)</f>
        <v xml:space="preserve"> Acanthopterygii</v>
      </c>
      <c r="V2475" t="str">
        <f>VLOOKUP($B2475,SOCS_box_taxonomy!$B$2:$Z$948,19,0)</f>
        <v xml:space="preserve"> Percomorpha</v>
      </c>
      <c r="W2475" t="str">
        <f>VLOOKUP($B2475,SOCS_box_taxonomy!$B$2:$Z$948,20,0)</f>
        <v xml:space="preserve"> Tetraodontiformes</v>
      </c>
      <c r="X2475" t="str">
        <f>VLOOKUP($B2475,SOCS_box_taxonomy!$B$2:$Z$948,21,0)</f>
        <v>Tetradontoidea</v>
      </c>
      <c r="Y2475" t="str">
        <f>VLOOKUP($B2475,SOCS_box_taxonomy!$B$2:$Z$948,22,0)</f>
        <v xml:space="preserve"> Tetraodontidae</v>
      </c>
    </row>
    <row r="2476" spans="1:26">
      <c r="A2476" t="s">
        <v>1031</v>
      </c>
      <c r="B2476" t="s">
        <v>2075</v>
      </c>
      <c r="C2476">
        <v>264</v>
      </c>
      <c r="D2476" t="s">
        <v>1269</v>
      </c>
      <c r="E2476">
        <v>103</v>
      </c>
      <c r="F2476">
        <v>167</v>
      </c>
      <c r="G2476">
        <v>64467</v>
      </c>
      <c r="H2476" t="s">
        <v>1270</v>
      </c>
      <c r="I2476" t="str">
        <f>VLOOKUP($B2476,SOCS_box_taxonomy!$B$2:$Z$948,6,0)</f>
        <v>Eukaryota</v>
      </c>
      <c r="J2476" t="str">
        <f>VLOOKUP($B2476,SOCS_box_taxonomy!$B$2:$Z$948,7,0)</f>
        <v xml:space="preserve"> Metazoa</v>
      </c>
      <c r="K2476" t="str">
        <f>VLOOKUP($B2476,SOCS_box_taxonomy!$B$2:$Z$948,8,0)</f>
        <v xml:space="preserve"> Chordata</v>
      </c>
      <c r="L2476" t="str">
        <f>VLOOKUP($B2476,SOCS_box_taxonomy!$B$2:$Z$948,9,0)</f>
        <v xml:space="preserve"> Craniata</v>
      </c>
      <c r="M2476" t="str">
        <f>VLOOKUP($B2476,SOCS_box_taxonomy!$B$2:$Z$948,10,0)</f>
        <v xml:space="preserve"> Vertebrata</v>
      </c>
      <c r="N2476" t="str">
        <f>VLOOKUP($B2476,SOCS_box_taxonomy!$B$2:$Z$948,11,0)</f>
        <v xml:space="preserve"> Euteleostomi</v>
      </c>
      <c r="O2476" t="str">
        <f>VLOOKUP($B2476,SOCS_box_taxonomy!$B$2:$Z$948,12,0)</f>
        <v>Actinopterygii</v>
      </c>
      <c r="P2476" t="str">
        <f>VLOOKUP($B2476,SOCS_box_taxonomy!$B$2:$Z$948,13,0)</f>
        <v xml:space="preserve"> Neopterygii</v>
      </c>
      <c r="Q2476" t="str">
        <f>VLOOKUP($B2476,SOCS_box_taxonomy!$B$2:$Z$948,14,0)</f>
        <v xml:space="preserve"> Teleostei</v>
      </c>
      <c r="R2476" t="str">
        <f>VLOOKUP($B2476,SOCS_box_taxonomy!$B$2:$Z$948,15,0)</f>
        <v xml:space="preserve"> Euteleostei</v>
      </c>
      <c r="S2476" t="str">
        <f>VLOOKUP($B2476,SOCS_box_taxonomy!$B$2:$Z$948,16,0)</f>
        <v xml:space="preserve"> Neoteleostei</v>
      </c>
      <c r="T2476" t="str">
        <f>VLOOKUP($B2476,SOCS_box_taxonomy!$B$2:$Z$948,17,0)</f>
        <v>Acanthomorpha</v>
      </c>
      <c r="U2476" t="str">
        <f>VLOOKUP($B2476,SOCS_box_taxonomy!$B$2:$Z$948,18,0)</f>
        <v xml:space="preserve"> Acanthopterygii</v>
      </c>
      <c r="V2476" t="str">
        <f>VLOOKUP($B2476,SOCS_box_taxonomy!$B$2:$Z$948,19,0)</f>
        <v xml:space="preserve"> Percomorpha</v>
      </c>
      <c r="W2476" t="str">
        <f>VLOOKUP($B2476,SOCS_box_taxonomy!$B$2:$Z$948,20,0)</f>
        <v xml:space="preserve"> Tetraodontiformes</v>
      </c>
      <c r="X2476" t="str">
        <f>VLOOKUP($B2476,SOCS_box_taxonomy!$B$2:$Z$948,21,0)</f>
        <v>Tetradontoidea</v>
      </c>
      <c r="Y2476" t="str">
        <f>VLOOKUP($B2476,SOCS_box_taxonomy!$B$2:$Z$948,22,0)</f>
        <v xml:space="preserve"> Tetraodontidae</v>
      </c>
    </row>
    <row r="2477" spans="1:26">
      <c r="A2477" t="s">
        <v>1031</v>
      </c>
      <c r="B2477" t="s">
        <v>2075</v>
      </c>
      <c r="C2477">
        <v>264</v>
      </c>
      <c r="D2477" t="s">
        <v>21</v>
      </c>
      <c r="E2477">
        <v>226</v>
      </c>
      <c r="F2477">
        <v>264</v>
      </c>
      <c r="G2477">
        <v>1016</v>
      </c>
      <c r="H2477" t="s">
        <v>1265</v>
      </c>
      <c r="I2477" t="str">
        <f>VLOOKUP($B2477,SOCS_box_taxonomy!$B$2:$Z$948,6,0)</f>
        <v>Eukaryota</v>
      </c>
      <c r="J2477" t="str">
        <f>VLOOKUP($B2477,SOCS_box_taxonomy!$B$2:$Z$948,7,0)</f>
        <v xml:space="preserve"> Metazoa</v>
      </c>
      <c r="K2477" t="str">
        <f>VLOOKUP($B2477,SOCS_box_taxonomy!$B$2:$Z$948,8,0)</f>
        <v xml:space="preserve"> Chordata</v>
      </c>
      <c r="L2477" t="str">
        <f>VLOOKUP($B2477,SOCS_box_taxonomy!$B$2:$Z$948,9,0)</f>
        <v xml:space="preserve"> Craniata</v>
      </c>
      <c r="M2477" t="str">
        <f>VLOOKUP($B2477,SOCS_box_taxonomy!$B$2:$Z$948,10,0)</f>
        <v xml:space="preserve"> Vertebrata</v>
      </c>
      <c r="N2477" t="str">
        <f>VLOOKUP($B2477,SOCS_box_taxonomy!$B$2:$Z$948,11,0)</f>
        <v xml:space="preserve"> Euteleostomi</v>
      </c>
      <c r="O2477" t="str">
        <f>VLOOKUP($B2477,SOCS_box_taxonomy!$B$2:$Z$948,12,0)</f>
        <v>Actinopterygii</v>
      </c>
      <c r="P2477" t="str">
        <f>VLOOKUP($B2477,SOCS_box_taxonomy!$B$2:$Z$948,13,0)</f>
        <v xml:space="preserve"> Neopterygii</v>
      </c>
      <c r="Q2477" t="str">
        <f>VLOOKUP($B2477,SOCS_box_taxonomy!$B$2:$Z$948,14,0)</f>
        <v xml:space="preserve"> Teleostei</v>
      </c>
      <c r="R2477" t="str">
        <f>VLOOKUP($B2477,SOCS_box_taxonomy!$B$2:$Z$948,15,0)</f>
        <v xml:space="preserve"> Euteleostei</v>
      </c>
      <c r="S2477" t="str">
        <f>VLOOKUP($B2477,SOCS_box_taxonomy!$B$2:$Z$948,16,0)</f>
        <v xml:space="preserve"> Neoteleostei</v>
      </c>
      <c r="T2477" t="str">
        <f>VLOOKUP($B2477,SOCS_box_taxonomy!$B$2:$Z$948,17,0)</f>
        <v>Acanthomorpha</v>
      </c>
      <c r="U2477" t="str">
        <f>VLOOKUP($B2477,SOCS_box_taxonomy!$B$2:$Z$948,18,0)</f>
        <v xml:space="preserve"> Acanthopterygii</v>
      </c>
      <c r="V2477" t="str">
        <f>VLOOKUP($B2477,SOCS_box_taxonomy!$B$2:$Z$948,19,0)</f>
        <v xml:space="preserve"> Percomorpha</v>
      </c>
      <c r="W2477" t="str">
        <f>VLOOKUP($B2477,SOCS_box_taxonomy!$B$2:$Z$948,20,0)</f>
        <v xml:space="preserve"> Tetraodontiformes</v>
      </c>
      <c r="X2477" t="str">
        <f>VLOOKUP($B2477,SOCS_box_taxonomy!$B$2:$Z$948,21,0)</f>
        <v>Tetradontoidea</v>
      </c>
      <c r="Y2477" t="str">
        <f>VLOOKUP($B2477,SOCS_box_taxonomy!$B$2:$Z$948,22,0)</f>
        <v xml:space="preserve"> Tetraodontidae</v>
      </c>
      <c r="Z2477">
        <f>$F2477-$E2477+1</f>
        <v>39</v>
      </c>
    </row>
    <row r="2478" spans="1:26">
      <c r="A2478" t="s">
        <v>1032</v>
      </c>
      <c r="B2478" t="s">
        <v>2076</v>
      </c>
      <c r="C2478">
        <v>271</v>
      </c>
      <c r="D2478" t="s">
        <v>1269</v>
      </c>
      <c r="E2478">
        <v>134</v>
      </c>
      <c r="F2478">
        <v>226</v>
      </c>
      <c r="G2478">
        <v>64467</v>
      </c>
      <c r="H2478" t="s">
        <v>1270</v>
      </c>
      <c r="I2478" t="str">
        <f>VLOOKUP($B2478,SOCS_box_taxonomy!$B$2:$Z$948,6,0)</f>
        <v>Eukaryota</v>
      </c>
      <c r="J2478" t="str">
        <f>VLOOKUP($B2478,SOCS_box_taxonomy!$B$2:$Z$948,7,0)</f>
        <v xml:space="preserve"> Metazoa</v>
      </c>
      <c r="K2478" t="str">
        <f>VLOOKUP($B2478,SOCS_box_taxonomy!$B$2:$Z$948,8,0)</f>
        <v xml:space="preserve"> Chordata</v>
      </c>
      <c r="L2478" t="str">
        <f>VLOOKUP($B2478,SOCS_box_taxonomy!$B$2:$Z$948,9,0)</f>
        <v xml:space="preserve"> Craniata</v>
      </c>
      <c r="M2478" t="str">
        <f>VLOOKUP($B2478,SOCS_box_taxonomy!$B$2:$Z$948,10,0)</f>
        <v xml:space="preserve"> Vertebrata</v>
      </c>
      <c r="N2478" t="str">
        <f>VLOOKUP($B2478,SOCS_box_taxonomy!$B$2:$Z$948,11,0)</f>
        <v xml:space="preserve"> Euteleostomi</v>
      </c>
      <c r="O2478" t="str">
        <f>VLOOKUP($B2478,SOCS_box_taxonomy!$B$2:$Z$948,12,0)</f>
        <v>Actinopterygii</v>
      </c>
      <c r="P2478" t="str">
        <f>VLOOKUP($B2478,SOCS_box_taxonomy!$B$2:$Z$948,13,0)</f>
        <v xml:space="preserve"> Neopterygii</v>
      </c>
      <c r="Q2478" t="str">
        <f>VLOOKUP($B2478,SOCS_box_taxonomy!$B$2:$Z$948,14,0)</f>
        <v xml:space="preserve"> Teleostei</v>
      </c>
      <c r="R2478" t="str">
        <f>VLOOKUP($B2478,SOCS_box_taxonomy!$B$2:$Z$948,15,0)</f>
        <v xml:space="preserve"> Euteleostei</v>
      </c>
      <c r="S2478" t="str">
        <f>VLOOKUP($B2478,SOCS_box_taxonomy!$B$2:$Z$948,16,0)</f>
        <v xml:space="preserve"> Neoteleostei</v>
      </c>
      <c r="T2478" t="str">
        <f>VLOOKUP($B2478,SOCS_box_taxonomy!$B$2:$Z$948,17,0)</f>
        <v>Acanthomorpha</v>
      </c>
      <c r="U2478" t="str">
        <f>VLOOKUP($B2478,SOCS_box_taxonomy!$B$2:$Z$948,18,0)</f>
        <v xml:space="preserve"> Acanthopterygii</v>
      </c>
      <c r="V2478" t="str">
        <f>VLOOKUP($B2478,SOCS_box_taxonomy!$B$2:$Z$948,19,0)</f>
        <v xml:space="preserve"> Percomorpha</v>
      </c>
      <c r="W2478" t="str">
        <f>VLOOKUP($B2478,SOCS_box_taxonomy!$B$2:$Z$948,20,0)</f>
        <v xml:space="preserve"> Tetraodontiformes</v>
      </c>
      <c r="X2478" t="str">
        <f>VLOOKUP($B2478,SOCS_box_taxonomy!$B$2:$Z$948,21,0)</f>
        <v>Tetradontoidea</v>
      </c>
      <c r="Y2478" t="str">
        <f>VLOOKUP($B2478,SOCS_box_taxonomy!$B$2:$Z$948,22,0)</f>
        <v xml:space="preserve"> Tetraodontidae</v>
      </c>
    </row>
    <row r="2479" spans="1:26">
      <c r="A2479" t="s">
        <v>1032</v>
      </c>
      <c r="B2479" t="s">
        <v>2076</v>
      </c>
      <c r="C2479">
        <v>271</v>
      </c>
      <c r="D2479" t="s">
        <v>1269</v>
      </c>
      <c r="E2479">
        <v>4</v>
      </c>
      <c r="F2479">
        <v>122</v>
      </c>
      <c r="G2479">
        <v>64467</v>
      </c>
      <c r="H2479" t="s">
        <v>1270</v>
      </c>
      <c r="I2479" t="str">
        <f>VLOOKUP($B2479,SOCS_box_taxonomy!$B$2:$Z$948,6,0)</f>
        <v>Eukaryota</v>
      </c>
      <c r="J2479" t="str">
        <f>VLOOKUP($B2479,SOCS_box_taxonomy!$B$2:$Z$948,7,0)</f>
        <v xml:space="preserve"> Metazoa</v>
      </c>
      <c r="K2479" t="str">
        <f>VLOOKUP($B2479,SOCS_box_taxonomy!$B$2:$Z$948,8,0)</f>
        <v xml:space="preserve"> Chordata</v>
      </c>
      <c r="L2479" t="str">
        <f>VLOOKUP($B2479,SOCS_box_taxonomy!$B$2:$Z$948,9,0)</f>
        <v xml:space="preserve"> Craniata</v>
      </c>
      <c r="M2479" t="str">
        <f>VLOOKUP($B2479,SOCS_box_taxonomy!$B$2:$Z$948,10,0)</f>
        <v xml:space="preserve"> Vertebrata</v>
      </c>
      <c r="N2479" t="str">
        <f>VLOOKUP($B2479,SOCS_box_taxonomy!$B$2:$Z$948,11,0)</f>
        <v xml:space="preserve"> Euteleostomi</v>
      </c>
      <c r="O2479" t="str">
        <f>VLOOKUP($B2479,SOCS_box_taxonomy!$B$2:$Z$948,12,0)</f>
        <v>Actinopterygii</v>
      </c>
      <c r="P2479" t="str">
        <f>VLOOKUP($B2479,SOCS_box_taxonomy!$B$2:$Z$948,13,0)</f>
        <v xml:space="preserve"> Neopterygii</v>
      </c>
      <c r="Q2479" t="str">
        <f>VLOOKUP($B2479,SOCS_box_taxonomy!$B$2:$Z$948,14,0)</f>
        <v xml:space="preserve"> Teleostei</v>
      </c>
      <c r="R2479" t="str">
        <f>VLOOKUP($B2479,SOCS_box_taxonomy!$B$2:$Z$948,15,0)</f>
        <v xml:space="preserve"> Euteleostei</v>
      </c>
      <c r="S2479" t="str">
        <f>VLOOKUP($B2479,SOCS_box_taxonomy!$B$2:$Z$948,16,0)</f>
        <v xml:space="preserve"> Neoteleostei</v>
      </c>
      <c r="T2479" t="str">
        <f>VLOOKUP($B2479,SOCS_box_taxonomy!$B$2:$Z$948,17,0)</f>
        <v>Acanthomorpha</v>
      </c>
      <c r="U2479" t="str">
        <f>VLOOKUP($B2479,SOCS_box_taxonomy!$B$2:$Z$948,18,0)</f>
        <v xml:space="preserve"> Acanthopterygii</v>
      </c>
      <c r="V2479" t="str">
        <f>VLOOKUP($B2479,SOCS_box_taxonomy!$B$2:$Z$948,19,0)</f>
        <v xml:space="preserve"> Percomorpha</v>
      </c>
      <c r="W2479" t="str">
        <f>VLOOKUP($B2479,SOCS_box_taxonomy!$B$2:$Z$948,20,0)</f>
        <v xml:space="preserve"> Tetraodontiformes</v>
      </c>
      <c r="X2479" t="str">
        <f>VLOOKUP($B2479,SOCS_box_taxonomy!$B$2:$Z$948,21,0)</f>
        <v>Tetradontoidea</v>
      </c>
      <c r="Y2479" t="str">
        <f>VLOOKUP($B2479,SOCS_box_taxonomy!$B$2:$Z$948,22,0)</f>
        <v xml:space="preserve"> Tetraodontidae</v>
      </c>
    </row>
    <row r="2480" spans="1:26">
      <c r="A2480" t="s">
        <v>1032</v>
      </c>
      <c r="B2480" t="s">
        <v>2076</v>
      </c>
      <c r="C2480">
        <v>271</v>
      </c>
      <c r="D2480" t="s">
        <v>1269</v>
      </c>
      <c r="E2480">
        <v>66</v>
      </c>
      <c r="F2480">
        <v>158</v>
      </c>
      <c r="G2480">
        <v>64467</v>
      </c>
      <c r="H2480" t="s">
        <v>1270</v>
      </c>
      <c r="I2480" t="str">
        <f>VLOOKUP($B2480,SOCS_box_taxonomy!$B$2:$Z$948,6,0)</f>
        <v>Eukaryota</v>
      </c>
      <c r="J2480" t="str">
        <f>VLOOKUP($B2480,SOCS_box_taxonomy!$B$2:$Z$948,7,0)</f>
        <v xml:space="preserve"> Metazoa</v>
      </c>
      <c r="K2480" t="str">
        <f>VLOOKUP($B2480,SOCS_box_taxonomy!$B$2:$Z$948,8,0)</f>
        <v xml:space="preserve"> Chordata</v>
      </c>
      <c r="L2480" t="str">
        <f>VLOOKUP($B2480,SOCS_box_taxonomy!$B$2:$Z$948,9,0)</f>
        <v xml:space="preserve"> Craniata</v>
      </c>
      <c r="M2480" t="str">
        <f>VLOOKUP($B2480,SOCS_box_taxonomy!$B$2:$Z$948,10,0)</f>
        <v xml:space="preserve"> Vertebrata</v>
      </c>
      <c r="N2480" t="str">
        <f>VLOOKUP($B2480,SOCS_box_taxonomy!$B$2:$Z$948,11,0)</f>
        <v xml:space="preserve"> Euteleostomi</v>
      </c>
      <c r="O2480" t="str">
        <f>VLOOKUP($B2480,SOCS_box_taxonomy!$B$2:$Z$948,12,0)</f>
        <v>Actinopterygii</v>
      </c>
      <c r="P2480" t="str">
        <f>VLOOKUP($B2480,SOCS_box_taxonomy!$B$2:$Z$948,13,0)</f>
        <v xml:space="preserve"> Neopterygii</v>
      </c>
      <c r="Q2480" t="str">
        <f>VLOOKUP($B2480,SOCS_box_taxonomy!$B$2:$Z$948,14,0)</f>
        <v xml:space="preserve"> Teleostei</v>
      </c>
      <c r="R2480" t="str">
        <f>VLOOKUP($B2480,SOCS_box_taxonomy!$B$2:$Z$948,15,0)</f>
        <v xml:space="preserve"> Euteleostei</v>
      </c>
      <c r="S2480" t="str">
        <f>VLOOKUP($B2480,SOCS_box_taxonomy!$B$2:$Z$948,16,0)</f>
        <v xml:space="preserve"> Neoteleostei</v>
      </c>
      <c r="T2480" t="str">
        <f>VLOOKUP($B2480,SOCS_box_taxonomy!$B$2:$Z$948,17,0)</f>
        <v>Acanthomorpha</v>
      </c>
      <c r="U2480" t="str">
        <f>VLOOKUP($B2480,SOCS_box_taxonomy!$B$2:$Z$948,18,0)</f>
        <v xml:space="preserve"> Acanthopterygii</v>
      </c>
      <c r="V2480" t="str">
        <f>VLOOKUP($B2480,SOCS_box_taxonomy!$B$2:$Z$948,19,0)</f>
        <v xml:space="preserve"> Percomorpha</v>
      </c>
      <c r="W2480" t="str">
        <f>VLOOKUP($B2480,SOCS_box_taxonomy!$B$2:$Z$948,20,0)</f>
        <v xml:space="preserve"> Tetraodontiformes</v>
      </c>
      <c r="X2480" t="str">
        <f>VLOOKUP($B2480,SOCS_box_taxonomy!$B$2:$Z$948,21,0)</f>
        <v>Tetradontoidea</v>
      </c>
      <c r="Y2480" t="str">
        <f>VLOOKUP($B2480,SOCS_box_taxonomy!$B$2:$Z$948,22,0)</f>
        <v xml:space="preserve"> Tetraodontidae</v>
      </c>
    </row>
    <row r="2481" spans="1:26">
      <c r="A2481" t="s">
        <v>1032</v>
      </c>
      <c r="B2481" t="s">
        <v>2076</v>
      </c>
      <c r="C2481">
        <v>271</v>
      </c>
      <c r="D2481" t="s">
        <v>21</v>
      </c>
      <c r="E2481">
        <v>226</v>
      </c>
      <c r="F2481">
        <v>266</v>
      </c>
      <c r="G2481">
        <v>1016</v>
      </c>
      <c r="H2481" t="s">
        <v>1265</v>
      </c>
      <c r="I2481" t="str">
        <f>VLOOKUP($B2481,SOCS_box_taxonomy!$B$2:$Z$948,6,0)</f>
        <v>Eukaryota</v>
      </c>
      <c r="J2481" t="str">
        <f>VLOOKUP($B2481,SOCS_box_taxonomy!$B$2:$Z$948,7,0)</f>
        <v xml:space="preserve"> Metazoa</v>
      </c>
      <c r="K2481" t="str">
        <f>VLOOKUP($B2481,SOCS_box_taxonomy!$B$2:$Z$948,8,0)</f>
        <v xml:space="preserve"> Chordata</v>
      </c>
      <c r="L2481" t="str">
        <f>VLOOKUP($B2481,SOCS_box_taxonomy!$B$2:$Z$948,9,0)</f>
        <v xml:space="preserve"> Craniata</v>
      </c>
      <c r="M2481" t="str">
        <f>VLOOKUP($B2481,SOCS_box_taxonomy!$B$2:$Z$948,10,0)</f>
        <v xml:space="preserve"> Vertebrata</v>
      </c>
      <c r="N2481" t="str">
        <f>VLOOKUP($B2481,SOCS_box_taxonomy!$B$2:$Z$948,11,0)</f>
        <v xml:space="preserve"> Euteleostomi</v>
      </c>
      <c r="O2481" t="str">
        <f>VLOOKUP($B2481,SOCS_box_taxonomy!$B$2:$Z$948,12,0)</f>
        <v>Actinopterygii</v>
      </c>
      <c r="P2481" t="str">
        <f>VLOOKUP($B2481,SOCS_box_taxonomy!$B$2:$Z$948,13,0)</f>
        <v xml:space="preserve"> Neopterygii</v>
      </c>
      <c r="Q2481" t="str">
        <f>VLOOKUP($B2481,SOCS_box_taxonomy!$B$2:$Z$948,14,0)</f>
        <v xml:space="preserve"> Teleostei</v>
      </c>
      <c r="R2481" t="str">
        <f>VLOOKUP($B2481,SOCS_box_taxonomy!$B$2:$Z$948,15,0)</f>
        <v xml:space="preserve"> Euteleostei</v>
      </c>
      <c r="S2481" t="str">
        <f>VLOOKUP($B2481,SOCS_box_taxonomy!$B$2:$Z$948,16,0)</f>
        <v xml:space="preserve"> Neoteleostei</v>
      </c>
      <c r="T2481" t="str">
        <f>VLOOKUP($B2481,SOCS_box_taxonomy!$B$2:$Z$948,17,0)</f>
        <v>Acanthomorpha</v>
      </c>
      <c r="U2481" t="str">
        <f>VLOOKUP($B2481,SOCS_box_taxonomy!$B$2:$Z$948,18,0)</f>
        <v xml:space="preserve"> Acanthopterygii</v>
      </c>
      <c r="V2481" t="str">
        <f>VLOOKUP($B2481,SOCS_box_taxonomy!$B$2:$Z$948,19,0)</f>
        <v xml:space="preserve"> Percomorpha</v>
      </c>
      <c r="W2481" t="str">
        <f>VLOOKUP($B2481,SOCS_box_taxonomy!$B$2:$Z$948,20,0)</f>
        <v xml:space="preserve"> Tetraodontiformes</v>
      </c>
      <c r="X2481" t="str">
        <f>VLOOKUP($B2481,SOCS_box_taxonomy!$B$2:$Z$948,21,0)</f>
        <v>Tetradontoidea</v>
      </c>
      <c r="Y2481" t="str">
        <f>VLOOKUP($B2481,SOCS_box_taxonomy!$B$2:$Z$948,22,0)</f>
        <v xml:space="preserve"> Tetraodontidae</v>
      </c>
      <c r="Z2481">
        <f>$F2481-$E2481+1</f>
        <v>41</v>
      </c>
    </row>
    <row r="2482" spans="1:26">
      <c r="A2482" t="s">
        <v>1033</v>
      </c>
      <c r="B2482" t="s">
        <v>2077</v>
      </c>
      <c r="C2482">
        <v>323</v>
      </c>
      <c r="D2482" t="s">
        <v>1319</v>
      </c>
      <c r="E2482">
        <v>183</v>
      </c>
      <c r="F2482">
        <v>211</v>
      </c>
      <c r="G2482">
        <v>5717</v>
      </c>
      <c r="H2482" t="s">
        <v>1320</v>
      </c>
      <c r="I2482" t="str">
        <f>VLOOKUP($B2482,SOCS_box_taxonomy!$B$2:$Z$948,6,0)</f>
        <v>Eukaryota</v>
      </c>
      <c r="J2482" t="str">
        <f>VLOOKUP($B2482,SOCS_box_taxonomy!$B$2:$Z$948,7,0)</f>
        <v xml:space="preserve"> Metazoa</v>
      </c>
      <c r="K2482" t="str">
        <f>VLOOKUP($B2482,SOCS_box_taxonomy!$B$2:$Z$948,8,0)</f>
        <v xml:space="preserve"> Chordata</v>
      </c>
      <c r="L2482" t="str">
        <f>VLOOKUP($B2482,SOCS_box_taxonomy!$B$2:$Z$948,9,0)</f>
        <v xml:space="preserve"> Craniata</v>
      </c>
      <c r="M2482" t="str">
        <f>VLOOKUP($B2482,SOCS_box_taxonomy!$B$2:$Z$948,10,0)</f>
        <v xml:space="preserve"> Vertebrata</v>
      </c>
      <c r="N2482" t="str">
        <f>VLOOKUP($B2482,SOCS_box_taxonomy!$B$2:$Z$948,11,0)</f>
        <v xml:space="preserve"> Euteleostomi</v>
      </c>
      <c r="O2482" t="str">
        <f>VLOOKUP($B2482,SOCS_box_taxonomy!$B$2:$Z$948,12,0)</f>
        <v>Actinopterygii</v>
      </c>
      <c r="P2482" t="str">
        <f>VLOOKUP($B2482,SOCS_box_taxonomy!$B$2:$Z$948,13,0)</f>
        <v xml:space="preserve"> Neopterygii</v>
      </c>
      <c r="Q2482" t="str">
        <f>VLOOKUP($B2482,SOCS_box_taxonomy!$B$2:$Z$948,14,0)</f>
        <v xml:space="preserve"> Teleostei</v>
      </c>
      <c r="R2482" t="str">
        <f>VLOOKUP($B2482,SOCS_box_taxonomy!$B$2:$Z$948,15,0)</f>
        <v xml:space="preserve"> Euteleostei</v>
      </c>
      <c r="S2482" t="str">
        <f>VLOOKUP($B2482,SOCS_box_taxonomy!$B$2:$Z$948,16,0)</f>
        <v xml:space="preserve"> Neoteleostei</v>
      </c>
      <c r="T2482" t="str">
        <f>VLOOKUP($B2482,SOCS_box_taxonomy!$B$2:$Z$948,17,0)</f>
        <v>Acanthomorpha</v>
      </c>
      <c r="U2482" t="str">
        <f>VLOOKUP($B2482,SOCS_box_taxonomy!$B$2:$Z$948,18,0)</f>
        <v xml:space="preserve"> Acanthopterygii</v>
      </c>
      <c r="V2482" t="str">
        <f>VLOOKUP($B2482,SOCS_box_taxonomy!$B$2:$Z$948,19,0)</f>
        <v xml:space="preserve"> Percomorpha</v>
      </c>
      <c r="W2482" t="str">
        <f>VLOOKUP($B2482,SOCS_box_taxonomy!$B$2:$Z$948,20,0)</f>
        <v xml:space="preserve"> Tetraodontiformes</v>
      </c>
      <c r="X2482" t="str">
        <f>VLOOKUP($B2482,SOCS_box_taxonomy!$B$2:$Z$948,21,0)</f>
        <v>Tetradontoidea</v>
      </c>
      <c r="Y2482" t="str">
        <f>VLOOKUP($B2482,SOCS_box_taxonomy!$B$2:$Z$948,22,0)</f>
        <v xml:space="preserve"> Tetraodontidae</v>
      </c>
    </row>
    <row r="2483" spans="1:26">
      <c r="A2483" t="s">
        <v>1033</v>
      </c>
      <c r="B2483" t="s">
        <v>2077</v>
      </c>
      <c r="C2483">
        <v>323</v>
      </c>
      <c r="D2483" t="s">
        <v>1269</v>
      </c>
      <c r="E2483">
        <v>100</v>
      </c>
      <c r="F2483">
        <v>184</v>
      </c>
      <c r="G2483">
        <v>64467</v>
      </c>
      <c r="H2483" t="s">
        <v>1270</v>
      </c>
      <c r="I2483" t="str">
        <f>VLOOKUP($B2483,SOCS_box_taxonomy!$B$2:$Z$948,6,0)</f>
        <v>Eukaryota</v>
      </c>
      <c r="J2483" t="str">
        <f>VLOOKUP($B2483,SOCS_box_taxonomy!$B$2:$Z$948,7,0)</f>
        <v xml:space="preserve"> Metazoa</v>
      </c>
      <c r="K2483" t="str">
        <f>VLOOKUP($B2483,SOCS_box_taxonomy!$B$2:$Z$948,8,0)</f>
        <v xml:space="preserve"> Chordata</v>
      </c>
      <c r="L2483" t="str">
        <f>VLOOKUP($B2483,SOCS_box_taxonomy!$B$2:$Z$948,9,0)</f>
        <v xml:space="preserve"> Craniata</v>
      </c>
      <c r="M2483" t="str">
        <f>VLOOKUP($B2483,SOCS_box_taxonomy!$B$2:$Z$948,10,0)</f>
        <v xml:space="preserve"> Vertebrata</v>
      </c>
      <c r="N2483" t="str">
        <f>VLOOKUP($B2483,SOCS_box_taxonomy!$B$2:$Z$948,11,0)</f>
        <v xml:space="preserve"> Euteleostomi</v>
      </c>
      <c r="O2483" t="str">
        <f>VLOOKUP($B2483,SOCS_box_taxonomy!$B$2:$Z$948,12,0)</f>
        <v>Actinopterygii</v>
      </c>
      <c r="P2483" t="str">
        <f>VLOOKUP($B2483,SOCS_box_taxonomy!$B$2:$Z$948,13,0)</f>
        <v xml:space="preserve"> Neopterygii</v>
      </c>
      <c r="Q2483" t="str">
        <f>VLOOKUP($B2483,SOCS_box_taxonomy!$B$2:$Z$948,14,0)</f>
        <v xml:space="preserve"> Teleostei</v>
      </c>
      <c r="R2483" t="str">
        <f>VLOOKUP($B2483,SOCS_box_taxonomy!$B$2:$Z$948,15,0)</f>
        <v xml:space="preserve"> Euteleostei</v>
      </c>
      <c r="S2483" t="str">
        <f>VLOOKUP($B2483,SOCS_box_taxonomy!$B$2:$Z$948,16,0)</f>
        <v xml:space="preserve"> Neoteleostei</v>
      </c>
      <c r="T2483" t="str">
        <f>VLOOKUP($B2483,SOCS_box_taxonomy!$B$2:$Z$948,17,0)</f>
        <v>Acanthomorpha</v>
      </c>
      <c r="U2483" t="str">
        <f>VLOOKUP($B2483,SOCS_box_taxonomy!$B$2:$Z$948,18,0)</f>
        <v xml:space="preserve"> Acanthopterygii</v>
      </c>
      <c r="V2483" t="str">
        <f>VLOOKUP($B2483,SOCS_box_taxonomy!$B$2:$Z$948,19,0)</f>
        <v xml:space="preserve"> Percomorpha</v>
      </c>
      <c r="W2483" t="str">
        <f>VLOOKUP($B2483,SOCS_box_taxonomy!$B$2:$Z$948,20,0)</f>
        <v xml:space="preserve"> Tetraodontiformes</v>
      </c>
      <c r="X2483" t="str">
        <f>VLOOKUP($B2483,SOCS_box_taxonomy!$B$2:$Z$948,21,0)</f>
        <v>Tetradontoidea</v>
      </c>
      <c r="Y2483" t="str">
        <f>VLOOKUP($B2483,SOCS_box_taxonomy!$B$2:$Z$948,22,0)</f>
        <v xml:space="preserve"> Tetraodontidae</v>
      </c>
    </row>
    <row r="2484" spans="1:26">
      <c r="A2484" t="s">
        <v>1033</v>
      </c>
      <c r="B2484" t="s">
        <v>2077</v>
      </c>
      <c r="C2484">
        <v>323</v>
      </c>
      <c r="D2484" t="s">
        <v>21</v>
      </c>
      <c r="E2484">
        <v>278</v>
      </c>
      <c r="F2484">
        <v>318</v>
      </c>
      <c r="G2484">
        <v>1016</v>
      </c>
      <c r="H2484" t="s">
        <v>1265</v>
      </c>
      <c r="I2484" t="str">
        <f>VLOOKUP($B2484,SOCS_box_taxonomy!$B$2:$Z$948,6,0)</f>
        <v>Eukaryota</v>
      </c>
      <c r="J2484" t="str">
        <f>VLOOKUP($B2484,SOCS_box_taxonomy!$B$2:$Z$948,7,0)</f>
        <v xml:space="preserve"> Metazoa</v>
      </c>
      <c r="K2484" t="str">
        <f>VLOOKUP($B2484,SOCS_box_taxonomy!$B$2:$Z$948,8,0)</f>
        <v xml:space="preserve"> Chordata</v>
      </c>
      <c r="L2484" t="str">
        <f>VLOOKUP($B2484,SOCS_box_taxonomy!$B$2:$Z$948,9,0)</f>
        <v xml:space="preserve"> Craniata</v>
      </c>
      <c r="M2484" t="str">
        <f>VLOOKUP($B2484,SOCS_box_taxonomy!$B$2:$Z$948,10,0)</f>
        <v xml:space="preserve"> Vertebrata</v>
      </c>
      <c r="N2484" t="str">
        <f>VLOOKUP($B2484,SOCS_box_taxonomy!$B$2:$Z$948,11,0)</f>
        <v xml:space="preserve"> Euteleostomi</v>
      </c>
      <c r="O2484" t="str">
        <f>VLOOKUP($B2484,SOCS_box_taxonomy!$B$2:$Z$948,12,0)</f>
        <v>Actinopterygii</v>
      </c>
      <c r="P2484" t="str">
        <f>VLOOKUP($B2484,SOCS_box_taxonomy!$B$2:$Z$948,13,0)</f>
        <v xml:space="preserve"> Neopterygii</v>
      </c>
      <c r="Q2484" t="str">
        <f>VLOOKUP($B2484,SOCS_box_taxonomy!$B$2:$Z$948,14,0)</f>
        <v xml:space="preserve"> Teleostei</v>
      </c>
      <c r="R2484" t="str">
        <f>VLOOKUP($B2484,SOCS_box_taxonomy!$B$2:$Z$948,15,0)</f>
        <v xml:space="preserve"> Euteleostei</v>
      </c>
      <c r="S2484" t="str">
        <f>VLOOKUP($B2484,SOCS_box_taxonomy!$B$2:$Z$948,16,0)</f>
        <v xml:space="preserve"> Neoteleostei</v>
      </c>
      <c r="T2484" t="str">
        <f>VLOOKUP($B2484,SOCS_box_taxonomy!$B$2:$Z$948,17,0)</f>
        <v>Acanthomorpha</v>
      </c>
      <c r="U2484" t="str">
        <f>VLOOKUP($B2484,SOCS_box_taxonomy!$B$2:$Z$948,18,0)</f>
        <v xml:space="preserve"> Acanthopterygii</v>
      </c>
      <c r="V2484" t="str">
        <f>VLOOKUP($B2484,SOCS_box_taxonomy!$B$2:$Z$948,19,0)</f>
        <v xml:space="preserve"> Percomorpha</v>
      </c>
      <c r="W2484" t="str">
        <f>VLOOKUP($B2484,SOCS_box_taxonomy!$B$2:$Z$948,20,0)</f>
        <v xml:space="preserve"> Tetraodontiformes</v>
      </c>
      <c r="X2484" t="str">
        <f>VLOOKUP($B2484,SOCS_box_taxonomy!$B$2:$Z$948,21,0)</f>
        <v>Tetradontoidea</v>
      </c>
      <c r="Y2484" t="str">
        <f>VLOOKUP($B2484,SOCS_box_taxonomy!$B$2:$Z$948,22,0)</f>
        <v xml:space="preserve"> Tetraodontidae</v>
      </c>
      <c r="Z2484">
        <f>$F2484-$E2484+1</f>
        <v>41</v>
      </c>
    </row>
    <row r="2485" spans="1:26">
      <c r="A2485" t="s">
        <v>1034</v>
      </c>
      <c r="B2485" t="s">
        <v>2078</v>
      </c>
      <c r="C2485">
        <v>418</v>
      </c>
      <c r="D2485" t="s">
        <v>21</v>
      </c>
      <c r="E2485">
        <v>382</v>
      </c>
      <c r="F2485">
        <v>418</v>
      </c>
      <c r="G2485">
        <v>1016</v>
      </c>
      <c r="H2485" t="s">
        <v>1265</v>
      </c>
      <c r="I2485" t="str">
        <f>VLOOKUP($B2485,SOCS_box_taxonomy!$B$2:$Z$948,6,0)</f>
        <v>Eukaryota</v>
      </c>
      <c r="J2485" t="str">
        <f>VLOOKUP($B2485,SOCS_box_taxonomy!$B$2:$Z$948,7,0)</f>
        <v xml:space="preserve"> Metazoa</v>
      </c>
      <c r="K2485" t="str">
        <f>VLOOKUP($B2485,SOCS_box_taxonomy!$B$2:$Z$948,8,0)</f>
        <v xml:space="preserve"> Chordata</v>
      </c>
      <c r="L2485" t="str">
        <f>VLOOKUP($B2485,SOCS_box_taxonomy!$B$2:$Z$948,9,0)</f>
        <v xml:space="preserve"> Craniata</v>
      </c>
      <c r="M2485" t="str">
        <f>VLOOKUP($B2485,SOCS_box_taxonomy!$B$2:$Z$948,10,0)</f>
        <v xml:space="preserve"> Vertebrata</v>
      </c>
      <c r="N2485" t="str">
        <f>VLOOKUP($B2485,SOCS_box_taxonomy!$B$2:$Z$948,11,0)</f>
        <v xml:space="preserve"> Euteleostomi</v>
      </c>
      <c r="O2485" t="str">
        <f>VLOOKUP($B2485,SOCS_box_taxonomy!$B$2:$Z$948,12,0)</f>
        <v>Actinopterygii</v>
      </c>
      <c r="P2485" t="str">
        <f>VLOOKUP($B2485,SOCS_box_taxonomy!$B$2:$Z$948,13,0)</f>
        <v xml:space="preserve"> Neopterygii</v>
      </c>
      <c r="Q2485" t="str">
        <f>VLOOKUP($B2485,SOCS_box_taxonomy!$B$2:$Z$948,14,0)</f>
        <v xml:space="preserve"> Teleostei</v>
      </c>
      <c r="R2485" t="str">
        <f>VLOOKUP($B2485,SOCS_box_taxonomy!$B$2:$Z$948,15,0)</f>
        <v xml:space="preserve"> Euteleostei</v>
      </c>
      <c r="S2485" t="str">
        <f>VLOOKUP($B2485,SOCS_box_taxonomy!$B$2:$Z$948,16,0)</f>
        <v xml:space="preserve"> Neoteleostei</v>
      </c>
      <c r="T2485" t="str">
        <f>VLOOKUP($B2485,SOCS_box_taxonomy!$B$2:$Z$948,17,0)</f>
        <v>Acanthomorpha</v>
      </c>
      <c r="U2485" t="str">
        <f>VLOOKUP($B2485,SOCS_box_taxonomy!$B$2:$Z$948,18,0)</f>
        <v xml:space="preserve"> Acanthopterygii</v>
      </c>
      <c r="V2485" t="str">
        <f>VLOOKUP($B2485,SOCS_box_taxonomy!$B$2:$Z$948,19,0)</f>
        <v xml:space="preserve"> Percomorpha</v>
      </c>
      <c r="W2485" t="str">
        <f>VLOOKUP($B2485,SOCS_box_taxonomy!$B$2:$Z$948,20,0)</f>
        <v xml:space="preserve"> Tetraodontiformes</v>
      </c>
      <c r="X2485" t="str">
        <f>VLOOKUP($B2485,SOCS_box_taxonomy!$B$2:$Z$948,21,0)</f>
        <v>Tetradontoidea</v>
      </c>
      <c r="Y2485" t="str">
        <f>VLOOKUP($B2485,SOCS_box_taxonomy!$B$2:$Z$948,22,0)</f>
        <v xml:space="preserve"> Tetraodontidae</v>
      </c>
      <c r="Z2485">
        <f>$F2485-$E2485+1</f>
        <v>37</v>
      </c>
    </row>
    <row r="2486" spans="1:26">
      <c r="A2486" t="s">
        <v>1034</v>
      </c>
      <c r="B2486" t="s">
        <v>2078</v>
      </c>
      <c r="C2486">
        <v>418</v>
      </c>
      <c r="D2486" t="s">
        <v>1266</v>
      </c>
      <c r="E2486">
        <v>128</v>
      </c>
      <c r="F2486">
        <v>167</v>
      </c>
      <c r="G2486">
        <v>121734</v>
      </c>
      <c r="H2486" t="s">
        <v>1267</v>
      </c>
      <c r="I2486" t="str">
        <f>VLOOKUP($B2486,SOCS_box_taxonomy!$B$2:$Z$948,6,0)</f>
        <v>Eukaryota</v>
      </c>
      <c r="J2486" t="str">
        <f>VLOOKUP($B2486,SOCS_box_taxonomy!$B$2:$Z$948,7,0)</f>
        <v xml:space="preserve"> Metazoa</v>
      </c>
      <c r="K2486" t="str">
        <f>VLOOKUP($B2486,SOCS_box_taxonomy!$B$2:$Z$948,8,0)</f>
        <v xml:space="preserve"> Chordata</v>
      </c>
      <c r="L2486" t="str">
        <f>VLOOKUP($B2486,SOCS_box_taxonomy!$B$2:$Z$948,9,0)</f>
        <v xml:space="preserve"> Craniata</v>
      </c>
      <c r="M2486" t="str">
        <f>VLOOKUP($B2486,SOCS_box_taxonomy!$B$2:$Z$948,10,0)</f>
        <v xml:space="preserve"> Vertebrata</v>
      </c>
      <c r="N2486" t="str">
        <f>VLOOKUP($B2486,SOCS_box_taxonomy!$B$2:$Z$948,11,0)</f>
        <v xml:space="preserve"> Euteleostomi</v>
      </c>
      <c r="O2486" t="str">
        <f>VLOOKUP($B2486,SOCS_box_taxonomy!$B$2:$Z$948,12,0)</f>
        <v>Actinopterygii</v>
      </c>
      <c r="P2486" t="str">
        <f>VLOOKUP($B2486,SOCS_box_taxonomy!$B$2:$Z$948,13,0)</f>
        <v xml:space="preserve"> Neopterygii</v>
      </c>
      <c r="Q2486" t="str">
        <f>VLOOKUP($B2486,SOCS_box_taxonomy!$B$2:$Z$948,14,0)</f>
        <v xml:space="preserve"> Teleostei</v>
      </c>
      <c r="R2486" t="str">
        <f>VLOOKUP($B2486,SOCS_box_taxonomy!$B$2:$Z$948,15,0)</f>
        <v xml:space="preserve"> Euteleostei</v>
      </c>
      <c r="S2486" t="str">
        <f>VLOOKUP($B2486,SOCS_box_taxonomy!$B$2:$Z$948,16,0)</f>
        <v xml:space="preserve"> Neoteleostei</v>
      </c>
      <c r="T2486" t="str">
        <f>VLOOKUP($B2486,SOCS_box_taxonomy!$B$2:$Z$948,17,0)</f>
        <v>Acanthomorpha</v>
      </c>
      <c r="U2486" t="str">
        <f>VLOOKUP($B2486,SOCS_box_taxonomy!$B$2:$Z$948,18,0)</f>
        <v xml:space="preserve"> Acanthopterygii</v>
      </c>
      <c r="V2486" t="str">
        <f>VLOOKUP($B2486,SOCS_box_taxonomy!$B$2:$Z$948,19,0)</f>
        <v xml:space="preserve"> Percomorpha</v>
      </c>
      <c r="W2486" t="str">
        <f>VLOOKUP($B2486,SOCS_box_taxonomy!$B$2:$Z$948,20,0)</f>
        <v xml:space="preserve"> Tetraodontiformes</v>
      </c>
      <c r="X2486" t="str">
        <f>VLOOKUP($B2486,SOCS_box_taxonomy!$B$2:$Z$948,21,0)</f>
        <v>Tetradontoidea</v>
      </c>
      <c r="Y2486" t="str">
        <f>VLOOKUP($B2486,SOCS_box_taxonomy!$B$2:$Z$948,22,0)</f>
        <v xml:space="preserve"> Tetraodontidae</v>
      </c>
    </row>
    <row r="2487" spans="1:26">
      <c r="A2487" t="s">
        <v>1034</v>
      </c>
      <c r="B2487" t="s">
        <v>2078</v>
      </c>
      <c r="C2487">
        <v>418</v>
      </c>
      <c r="D2487" t="s">
        <v>1266</v>
      </c>
      <c r="E2487">
        <v>172</v>
      </c>
      <c r="F2487">
        <v>211</v>
      </c>
      <c r="G2487">
        <v>121734</v>
      </c>
      <c r="H2487" t="s">
        <v>1267</v>
      </c>
      <c r="I2487" t="str">
        <f>VLOOKUP($B2487,SOCS_box_taxonomy!$B$2:$Z$948,6,0)</f>
        <v>Eukaryota</v>
      </c>
      <c r="J2487" t="str">
        <f>VLOOKUP($B2487,SOCS_box_taxonomy!$B$2:$Z$948,7,0)</f>
        <v xml:space="preserve"> Metazoa</v>
      </c>
      <c r="K2487" t="str">
        <f>VLOOKUP($B2487,SOCS_box_taxonomy!$B$2:$Z$948,8,0)</f>
        <v xml:space="preserve"> Chordata</v>
      </c>
      <c r="L2487" t="str">
        <f>VLOOKUP($B2487,SOCS_box_taxonomy!$B$2:$Z$948,9,0)</f>
        <v xml:space="preserve"> Craniata</v>
      </c>
      <c r="M2487" t="str">
        <f>VLOOKUP($B2487,SOCS_box_taxonomy!$B$2:$Z$948,10,0)</f>
        <v xml:space="preserve"> Vertebrata</v>
      </c>
      <c r="N2487" t="str">
        <f>VLOOKUP($B2487,SOCS_box_taxonomy!$B$2:$Z$948,11,0)</f>
        <v xml:space="preserve"> Euteleostomi</v>
      </c>
      <c r="O2487" t="str">
        <f>VLOOKUP($B2487,SOCS_box_taxonomy!$B$2:$Z$948,12,0)</f>
        <v>Actinopterygii</v>
      </c>
      <c r="P2487" t="str">
        <f>VLOOKUP($B2487,SOCS_box_taxonomy!$B$2:$Z$948,13,0)</f>
        <v xml:space="preserve"> Neopterygii</v>
      </c>
      <c r="Q2487" t="str">
        <f>VLOOKUP($B2487,SOCS_box_taxonomy!$B$2:$Z$948,14,0)</f>
        <v xml:space="preserve"> Teleostei</v>
      </c>
      <c r="R2487" t="str">
        <f>VLOOKUP($B2487,SOCS_box_taxonomy!$B$2:$Z$948,15,0)</f>
        <v xml:space="preserve"> Euteleostei</v>
      </c>
      <c r="S2487" t="str">
        <f>VLOOKUP($B2487,SOCS_box_taxonomy!$B$2:$Z$948,16,0)</f>
        <v xml:space="preserve"> Neoteleostei</v>
      </c>
      <c r="T2487" t="str">
        <f>VLOOKUP($B2487,SOCS_box_taxonomy!$B$2:$Z$948,17,0)</f>
        <v>Acanthomorpha</v>
      </c>
      <c r="U2487" t="str">
        <f>VLOOKUP($B2487,SOCS_box_taxonomy!$B$2:$Z$948,18,0)</f>
        <v xml:space="preserve"> Acanthopterygii</v>
      </c>
      <c r="V2487" t="str">
        <f>VLOOKUP($B2487,SOCS_box_taxonomy!$B$2:$Z$948,19,0)</f>
        <v xml:space="preserve"> Percomorpha</v>
      </c>
      <c r="W2487" t="str">
        <f>VLOOKUP($B2487,SOCS_box_taxonomy!$B$2:$Z$948,20,0)</f>
        <v xml:space="preserve"> Tetraodontiformes</v>
      </c>
      <c r="X2487" t="str">
        <f>VLOOKUP($B2487,SOCS_box_taxonomy!$B$2:$Z$948,21,0)</f>
        <v>Tetradontoidea</v>
      </c>
      <c r="Y2487" t="str">
        <f>VLOOKUP($B2487,SOCS_box_taxonomy!$B$2:$Z$948,22,0)</f>
        <v xml:space="preserve"> Tetraodontidae</v>
      </c>
    </row>
    <row r="2488" spans="1:26">
      <c r="A2488" t="s">
        <v>1034</v>
      </c>
      <c r="B2488" t="s">
        <v>2078</v>
      </c>
      <c r="C2488">
        <v>418</v>
      </c>
      <c r="D2488" t="s">
        <v>1266</v>
      </c>
      <c r="E2488">
        <v>276</v>
      </c>
      <c r="F2488">
        <v>304</v>
      </c>
      <c r="G2488">
        <v>121734</v>
      </c>
      <c r="H2488" t="s">
        <v>1267</v>
      </c>
      <c r="I2488" t="str">
        <f>VLOOKUP($B2488,SOCS_box_taxonomy!$B$2:$Z$948,6,0)</f>
        <v>Eukaryota</v>
      </c>
      <c r="J2488" t="str">
        <f>VLOOKUP($B2488,SOCS_box_taxonomy!$B$2:$Z$948,7,0)</f>
        <v xml:space="preserve"> Metazoa</v>
      </c>
      <c r="K2488" t="str">
        <f>VLOOKUP($B2488,SOCS_box_taxonomy!$B$2:$Z$948,8,0)</f>
        <v xml:space="preserve"> Chordata</v>
      </c>
      <c r="L2488" t="str">
        <f>VLOOKUP($B2488,SOCS_box_taxonomy!$B$2:$Z$948,9,0)</f>
        <v xml:space="preserve"> Craniata</v>
      </c>
      <c r="M2488" t="str">
        <f>VLOOKUP($B2488,SOCS_box_taxonomy!$B$2:$Z$948,10,0)</f>
        <v xml:space="preserve"> Vertebrata</v>
      </c>
      <c r="N2488" t="str">
        <f>VLOOKUP($B2488,SOCS_box_taxonomy!$B$2:$Z$948,11,0)</f>
        <v xml:space="preserve"> Euteleostomi</v>
      </c>
      <c r="O2488" t="str">
        <f>VLOOKUP($B2488,SOCS_box_taxonomy!$B$2:$Z$948,12,0)</f>
        <v>Actinopterygii</v>
      </c>
      <c r="P2488" t="str">
        <f>VLOOKUP($B2488,SOCS_box_taxonomy!$B$2:$Z$948,13,0)</f>
        <v xml:space="preserve"> Neopterygii</v>
      </c>
      <c r="Q2488" t="str">
        <f>VLOOKUP($B2488,SOCS_box_taxonomy!$B$2:$Z$948,14,0)</f>
        <v xml:space="preserve"> Teleostei</v>
      </c>
      <c r="R2488" t="str">
        <f>VLOOKUP($B2488,SOCS_box_taxonomy!$B$2:$Z$948,15,0)</f>
        <v xml:space="preserve"> Euteleostei</v>
      </c>
      <c r="S2488" t="str">
        <f>VLOOKUP($B2488,SOCS_box_taxonomy!$B$2:$Z$948,16,0)</f>
        <v xml:space="preserve"> Neoteleostei</v>
      </c>
      <c r="T2488" t="str">
        <f>VLOOKUP($B2488,SOCS_box_taxonomy!$B$2:$Z$948,17,0)</f>
        <v>Acanthomorpha</v>
      </c>
      <c r="U2488" t="str">
        <f>VLOOKUP($B2488,SOCS_box_taxonomy!$B$2:$Z$948,18,0)</f>
        <v xml:space="preserve"> Acanthopterygii</v>
      </c>
      <c r="V2488" t="str">
        <f>VLOOKUP($B2488,SOCS_box_taxonomy!$B$2:$Z$948,19,0)</f>
        <v xml:space="preserve"> Percomorpha</v>
      </c>
      <c r="W2488" t="str">
        <f>VLOOKUP($B2488,SOCS_box_taxonomy!$B$2:$Z$948,20,0)</f>
        <v xml:space="preserve"> Tetraodontiformes</v>
      </c>
      <c r="X2488" t="str">
        <f>VLOOKUP($B2488,SOCS_box_taxonomy!$B$2:$Z$948,21,0)</f>
        <v>Tetradontoidea</v>
      </c>
      <c r="Y2488" t="str">
        <f>VLOOKUP($B2488,SOCS_box_taxonomy!$B$2:$Z$948,22,0)</f>
        <v xml:space="preserve"> Tetraodontidae</v>
      </c>
    </row>
    <row r="2489" spans="1:26">
      <c r="A2489" t="s">
        <v>1034</v>
      </c>
      <c r="B2489" t="s">
        <v>2078</v>
      </c>
      <c r="C2489">
        <v>418</v>
      </c>
      <c r="D2489" t="s">
        <v>1266</v>
      </c>
      <c r="E2489">
        <v>346</v>
      </c>
      <c r="F2489">
        <v>377</v>
      </c>
      <c r="G2489">
        <v>121734</v>
      </c>
      <c r="H2489" t="s">
        <v>1267</v>
      </c>
      <c r="I2489" t="str">
        <f>VLOOKUP($B2489,SOCS_box_taxonomy!$B$2:$Z$948,6,0)</f>
        <v>Eukaryota</v>
      </c>
      <c r="J2489" t="str">
        <f>VLOOKUP($B2489,SOCS_box_taxonomy!$B$2:$Z$948,7,0)</f>
        <v xml:space="preserve"> Metazoa</v>
      </c>
      <c r="K2489" t="str">
        <f>VLOOKUP($B2489,SOCS_box_taxonomy!$B$2:$Z$948,8,0)</f>
        <v xml:space="preserve"> Chordata</v>
      </c>
      <c r="L2489" t="str">
        <f>VLOOKUP($B2489,SOCS_box_taxonomy!$B$2:$Z$948,9,0)</f>
        <v xml:space="preserve"> Craniata</v>
      </c>
      <c r="M2489" t="str">
        <f>VLOOKUP($B2489,SOCS_box_taxonomy!$B$2:$Z$948,10,0)</f>
        <v xml:space="preserve"> Vertebrata</v>
      </c>
      <c r="N2489" t="str">
        <f>VLOOKUP($B2489,SOCS_box_taxonomy!$B$2:$Z$948,11,0)</f>
        <v xml:space="preserve"> Euteleostomi</v>
      </c>
      <c r="O2489" t="str">
        <f>VLOOKUP($B2489,SOCS_box_taxonomy!$B$2:$Z$948,12,0)</f>
        <v>Actinopterygii</v>
      </c>
      <c r="P2489" t="str">
        <f>VLOOKUP($B2489,SOCS_box_taxonomy!$B$2:$Z$948,13,0)</f>
        <v xml:space="preserve"> Neopterygii</v>
      </c>
      <c r="Q2489" t="str">
        <f>VLOOKUP($B2489,SOCS_box_taxonomy!$B$2:$Z$948,14,0)</f>
        <v xml:space="preserve"> Teleostei</v>
      </c>
      <c r="R2489" t="str">
        <f>VLOOKUP($B2489,SOCS_box_taxonomy!$B$2:$Z$948,15,0)</f>
        <v xml:space="preserve"> Euteleostei</v>
      </c>
      <c r="S2489" t="str">
        <f>VLOOKUP($B2489,SOCS_box_taxonomy!$B$2:$Z$948,16,0)</f>
        <v xml:space="preserve"> Neoteleostei</v>
      </c>
      <c r="T2489" t="str">
        <f>VLOOKUP($B2489,SOCS_box_taxonomy!$B$2:$Z$948,17,0)</f>
        <v>Acanthomorpha</v>
      </c>
      <c r="U2489" t="str">
        <f>VLOOKUP($B2489,SOCS_box_taxonomy!$B$2:$Z$948,18,0)</f>
        <v xml:space="preserve"> Acanthopterygii</v>
      </c>
      <c r="V2489" t="str">
        <f>VLOOKUP($B2489,SOCS_box_taxonomy!$B$2:$Z$948,19,0)</f>
        <v xml:space="preserve"> Percomorpha</v>
      </c>
      <c r="W2489" t="str">
        <f>VLOOKUP($B2489,SOCS_box_taxonomy!$B$2:$Z$948,20,0)</f>
        <v xml:space="preserve"> Tetraodontiformes</v>
      </c>
      <c r="X2489" t="str">
        <f>VLOOKUP($B2489,SOCS_box_taxonomy!$B$2:$Z$948,21,0)</f>
        <v>Tetradontoidea</v>
      </c>
      <c r="Y2489" t="str">
        <f>VLOOKUP($B2489,SOCS_box_taxonomy!$B$2:$Z$948,22,0)</f>
        <v xml:space="preserve"> Tetraodontidae</v>
      </c>
    </row>
    <row r="2490" spans="1:26">
      <c r="A2490" t="s">
        <v>1035</v>
      </c>
      <c r="B2490" t="s">
        <v>2079</v>
      </c>
      <c r="C2490">
        <v>231</v>
      </c>
      <c r="D2490" t="s">
        <v>21</v>
      </c>
      <c r="E2490">
        <v>192</v>
      </c>
      <c r="F2490">
        <v>231</v>
      </c>
      <c r="G2490">
        <v>1016</v>
      </c>
      <c r="H2490" t="s">
        <v>1265</v>
      </c>
      <c r="I2490" t="str">
        <f>VLOOKUP($B2490,SOCS_box_taxonomy!$B$2:$Z$948,6,0)</f>
        <v>Eukaryota</v>
      </c>
      <c r="J2490" t="str">
        <f>VLOOKUP($B2490,SOCS_box_taxonomy!$B$2:$Z$948,7,0)</f>
        <v xml:space="preserve"> Metazoa</v>
      </c>
      <c r="K2490" t="str">
        <f>VLOOKUP($B2490,SOCS_box_taxonomy!$B$2:$Z$948,8,0)</f>
        <v xml:space="preserve"> Chordata</v>
      </c>
      <c r="L2490" t="str">
        <f>VLOOKUP($B2490,SOCS_box_taxonomy!$B$2:$Z$948,9,0)</f>
        <v xml:space="preserve"> Craniata</v>
      </c>
      <c r="M2490" t="str">
        <f>VLOOKUP($B2490,SOCS_box_taxonomy!$B$2:$Z$948,10,0)</f>
        <v xml:space="preserve"> Vertebrata</v>
      </c>
      <c r="N2490" t="str">
        <f>VLOOKUP($B2490,SOCS_box_taxonomy!$B$2:$Z$948,11,0)</f>
        <v xml:space="preserve"> Euteleostomi</v>
      </c>
      <c r="O2490" t="str">
        <f>VLOOKUP($B2490,SOCS_box_taxonomy!$B$2:$Z$948,12,0)</f>
        <v>Actinopterygii</v>
      </c>
      <c r="P2490" t="str">
        <f>VLOOKUP($B2490,SOCS_box_taxonomy!$B$2:$Z$948,13,0)</f>
        <v xml:space="preserve"> Neopterygii</v>
      </c>
      <c r="Q2490" t="str">
        <f>VLOOKUP($B2490,SOCS_box_taxonomy!$B$2:$Z$948,14,0)</f>
        <v xml:space="preserve"> Teleostei</v>
      </c>
      <c r="R2490" t="str">
        <f>VLOOKUP($B2490,SOCS_box_taxonomy!$B$2:$Z$948,15,0)</f>
        <v xml:space="preserve"> Euteleostei</v>
      </c>
      <c r="S2490" t="str">
        <f>VLOOKUP($B2490,SOCS_box_taxonomy!$B$2:$Z$948,16,0)</f>
        <v xml:space="preserve"> Neoteleostei</v>
      </c>
      <c r="T2490" t="str">
        <f>VLOOKUP($B2490,SOCS_box_taxonomy!$B$2:$Z$948,17,0)</f>
        <v>Acanthomorpha</v>
      </c>
      <c r="U2490" t="str">
        <f>VLOOKUP($B2490,SOCS_box_taxonomy!$B$2:$Z$948,18,0)</f>
        <v xml:space="preserve"> Acanthopterygii</v>
      </c>
      <c r="V2490" t="str">
        <f>VLOOKUP($B2490,SOCS_box_taxonomy!$B$2:$Z$948,19,0)</f>
        <v xml:space="preserve"> Percomorpha</v>
      </c>
      <c r="W2490" t="str">
        <f>VLOOKUP($B2490,SOCS_box_taxonomy!$B$2:$Z$948,20,0)</f>
        <v xml:space="preserve"> Tetraodontiformes</v>
      </c>
      <c r="X2490" t="str">
        <f>VLOOKUP($B2490,SOCS_box_taxonomy!$B$2:$Z$948,21,0)</f>
        <v>Tetradontoidea</v>
      </c>
      <c r="Y2490" t="str">
        <f>VLOOKUP($B2490,SOCS_box_taxonomy!$B$2:$Z$948,22,0)</f>
        <v xml:space="preserve"> Tetraodontidae</v>
      </c>
      <c r="Z2490">
        <f>$F2490-$E2490+1</f>
        <v>40</v>
      </c>
    </row>
    <row r="2491" spans="1:26">
      <c r="A2491" t="s">
        <v>1035</v>
      </c>
      <c r="B2491" t="s">
        <v>2079</v>
      </c>
      <c r="C2491">
        <v>231</v>
      </c>
      <c r="D2491" t="s">
        <v>62</v>
      </c>
      <c r="E2491">
        <v>53</v>
      </c>
      <c r="F2491">
        <v>187</v>
      </c>
      <c r="G2491">
        <v>3584</v>
      </c>
      <c r="H2491" t="s">
        <v>1275</v>
      </c>
      <c r="I2491" t="str">
        <f>VLOOKUP($B2491,SOCS_box_taxonomy!$B$2:$Z$948,6,0)</f>
        <v>Eukaryota</v>
      </c>
      <c r="J2491" t="str">
        <f>VLOOKUP($B2491,SOCS_box_taxonomy!$B$2:$Z$948,7,0)</f>
        <v xml:space="preserve"> Metazoa</v>
      </c>
      <c r="K2491" t="str">
        <f>VLOOKUP($B2491,SOCS_box_taxonomy!$B$2:$Z$948,8,0)</f>
        <v xml:space="preserve"> Chordata</v>
      </c>
      <c r="L2491" t="str">
        <f>VLOOKUP($B2491,SOCS_box_taxonomy!$B$2:$Z$948,9,0)</f>
        <v xml:space="preserve"> Craniata</v>
      </c>
      <c r="M2491" t="str">
        <f>VLOOKUP($B2491,SOCS_box_taxonomy!$B$2:$Z$948,10,0)</f>
        <v xml:space="preserve"> Vertebrata</v>
      </c>
      <c r="N2491" t="str">
        <f>VLOOKUP($B2491,SOCS_box_taxonomy!$B$2:$Z$948,11,0)</f>
        <v xml:space="preserve"> Euteleostomi</v>
      </c>
      <c r="O2491" t="str">
        <f>VLOOKUP($B2491,SOCS_box_taxonomy!$B$2:$Z$948,12,0)</f>
        <v>Actinopterygii</v>
      </c>
      <c r="P2491" t="str">
        <f>VLOOKUP($B2491,SOCS_box_taxonomy!$B$2:$Z$948,13,0)</f>
        <v xml:space="preserve"> Neopterygii</v>
      </c>
      <c r="Q2491" t="str">
        <f>VLOOKUP($B2491,SOCS_box_taxonomy!$B$2:$Z$948,14,0)</f>
        <v xml:space="preserve"> Teleostei</v>
      </c>
      <c r="R2491" t="str">
        <f>VLOOKUP($B2491,SOCS_box_taxonomy!$B$2:$Z$948,15,0)</f>
        <v xml:space="preserve"> Euteleostei</v>
      </c>
      <c r="S2491" t="str">
        <f>VLOOKUP($B2491,SOCS_box_taxonomy!$B$2:$Z$948,16,0)</f>
        <v xml:space="preserve"> Neoteleostei</v>
      </c>
      <c r="T2491" t="str">
        <f>VLOOKUP($B2491,SOCS_box_taxonomy!$B$2:$Z$948,17,0)</f>
        <v>Acanthomorpha</v>
      </c>
      <c r="U2491" t="str">
        <f>VLOOKUP($B2491,SOCS_box_taxonomy!$B$2:$Z$948,18,0)</f>
        <v xml:space="preserve"> Acanthopterygii</v>
      </c>
      <c r="V2491" t="str">
        <f>VLOOKUP($B2491,SOCS_box_taxonomy!$B$2:$Z$948,19,0)</f>
        <v xml:space="preserve"> Percomorpha</v>
      </c>
      <c r="W2491" t="str">
        <f>VLOOKUP($B2491,SOCS_box_taxonomy!$B$2:$Z$948,20,0)</f>
        <v xml:space="preserve"> Tetraodontiformes</v>
      </c>
      <c r="X2491" t="str">
        <f>VLOOKUP($B2491,SOCS_box_taxonomy!$B$2:$Z$948,21,0)</f>
        <v>Tetradontoidea</v>
      </c>
      <c r="Y2491" t="str">
        <f>VLOOKUP($B2491,SOCS_box_taxonomy!$B$2:$Z$948,22,0)</f>
        <v xml:space="preserve"> Tetraodontidae</v>
      </c>
    </row>
    <row r="2492" spans="1:26">
      <c r="A2492" t="s">
        <v>1036</v>
      </c>
      <c r="B2492" t="s">
        <v>2080</v>
      </c>
      <c r="C2492">
        <v>287</v>
      </c>
      <c r="D2492" t="s">
        <v>1269</v>
      </c>
      <c r="E2492">
        <v>26</v>
      </c>
      <c r="F2492">
        <v>115</v>
      </c>
      <c r="G2492">
        <v>64467</v>
      </c>
      <c r="H2492" t="s">
        <v>1270</v>
      </c>
      <c r="I2492" t="str">
        <f>VLOOKUP($B2492,SOCS_box_taxonomy!$B$2:$Z$948,6,0)</f>
        <v>Eukaryota</v>
      </c>
      <c r="J2492" t="str">
        <f>VLOOKUP($B2492,SOCS_box_taxonomy!$B$2:$Z$948,7,0)</f>
        <v xml:space="preserve"> Metazoa</v>
      </c>
      <c r="K2492" t="str">
        <f>VLOOKUP($B2492,SOCS_box_taxonomy!$B$2:$Z$948,8,0)</f>
        <v xml:space="preserve"> Chordata</v>
      </c>
      <c r="L2492" t="str">
        <f>VLOOKUP($B2492,SOCS_box_taxonomy!$B$2:$Z$948,9,0)</f>
        <v xml:space="preserve"> Craniata</v>
      </c>
      <c r="M2492" t="str">
        <f>VLOOKUP($B2492,SOCS_box_taxonomy!$B$2:$Z$948,10,0)</f>
        <v xml:space="preserve"> Vertebrata</v>
      </c>
      <c r="N2492" t="str">
        <f>VLOOKUP($B2492,SOCS_box_taxonomy!$B$2:$Z$948,11,0)</f>
        <v xml:space="preserve"> Euteleostomi</v>
      </c>
      <c r="O2492" t="str">
        <f>VLOOKUP($B2492,SOCS_box_taxonomy!$B$2:$Z$948,12,0)</f>
        <v>Actinopterygii</v>
      </c>
      <c r="P2492" t="str">
        <f>VLOOKUP($B2492,SOCS_box_taxonomy!$B$2:$Z$948,13,0)</f>
        <v xml:space="preserve"> Neopterygii</v>
      </c>
      <c r="Q2492" t="str">
        <f>VLOOKUP($B2492,SOCS_box_taxonomy!$B$2:$Z$948,14,0)</f>
        <v xml:space="preserve"> Teleostei</v>
      </c>
      <c r="R2492" t="str">
        <f>VLOOKUP($B2492,SOCS_box_taxonomy!$B$2:$Z$948,15,0)</f>
        <v xml:space="preserve"> Euteleostei</v>
      </c>
      <c r="S2492" t="str">
        <f>VLOOKUP($B2492,SOCS_box_taxonomy!$B$2:$Z$948,16,0)</f>
        <v xml:space="preserve"> Neoteleostei</v>
      </c>
      <c r="T2492" t="str">
        <f>VLOOKUP($B2492,SOCS_box_taxonomy!$B$2:$Z$948,17,0)</f>
        <v>Acanthomorpha</v>
      </c>
      <c r="U2492" t="str">
        <f>VLOOKUP($B2492,SOCS_box_taxonomy!$B$2:$Z$948,18,0)</f>
        <v xml:space="preserve"> Acanthopterygii</v>
      </c>
      <c r="V2492" t="str">
        <f>VLOOKUP($B2492,SOCS_box_taxonomy!$B$2:$Z$948,19,0)</f>
        <v xml:space="preserve"> Percomorpha</v>
      </c>
      <c r="W2492" t="str">
        <f>VLOOKUP($B2492,SOCS_box_taxonomy!$B$2:$Z$948,20,0)</f>
        <v xml:space="preserve"> Tetraodontiformes</v>
      </c>
      <c r="X2492" t="str">
        <f>VLOOKUP($B2492,SOCS_box_taxonomy!$B$2:$Z$948,21,0)</f>
        <v>Tetradontoidea</v>
      </c>
      <c r="Y2492" t="str">
        <f>VLOOKUP($B2492,SOCS_box_taxonomy!$B$2:$Z$948,22,0)</f>
        <v xml:space="preserve"> Tetraodontidae</v>
      </c>
    </row>
    <row r="2493" spans="1:26">
      <c r="A2493" t="s">
        <v>1036</v>
      </c>
      <c r="B2493" t="s">
        <v>2080</v>
      </c>
      <c r="C2493">
        <v>287</v>
      </c>
      <c r="D2493" t="s">
        <v>1269</v>
      </c>
      <c r="E2493">
        <v>94</v>
      </c>
      <c r="F2493">
        <v>181</v>
      </c>
      <c r="G2493">
        <v>64467</v>
      </c>
      <c r="H2493" t="s">
        <v>1270</v>
      </c>
      <c r="I2493" t="str">
        <f>VLOOKUP($B2493,SOCS_box_taxonomy!$B$2:$Z$948,6,0)</f>
        <v>Eukaryota</v>
      </c>
      <c r="J2493" t="str">
        <f>VLOOKUP($B2493,SOCS_box_taxonomy!$B$2:$Z$948,7,0)</f>
        <v xml:space="preserve"> Metazoa</v>
      </c>
      <c r="K2493" t="str">
        <f>VLOOKUP($B2493,SOCS_box_taxonomy!$B$2:$Z$948,8,0)</f>
        <v xml:space="preserve"> Chordata</v>
      </c>
      <c r="L2493" t="str">
        <f>VLOOKUP($B2493,SOCS_box_taxonomy!$B$2:$Z$948,9,0)</f>
        <v xml:space="preserve"> Craniata</v>
      </c>
      <c r="M2493" t="str">
        <f>VLOOKUP($B2493,SOCS_box_taxonomy!$B$2:$Z$948,10,0)</f>
        <v xml:space="preserve"> Vertebrata</v>
      </c>
      <c r="N2493" t="str">
        <f>VLOOKUP($B2493,SOCS_box_taxonomy!$B$2:$Z$948,11,0)</f>
        <v xml:space="preserve"> Euteleostomi</v>
      </c>
      <c r="O2493" t="str">
        <f>VLOOKUP($B2493,SOCS_box_taxonomy!$B$2:$Z$948,12,0)</f>
        <v>Actinopterygii</v>
      </c>
      <c r="P2493" t="str">
        <f>VLOOKUP($B2493,SOCS_box_taxonomy!$B$2:$Z$948,13,0)</f>
        <v xml:space="preserve"> Neopterygii</v>
      </c>
      <c r="Q2493" t="str">
        <f>VLOOKUP($B2493,SOCS_box_taxonomy!$B$2:$Z$948,14,0)</f>
        <v xml:space="preserve"> Teleostei</v>
      </c>
      <c r="R2493" t="str">
        <f>VLOOKUP($B2493,SOCS_box_taxonomy!$B$2:$Z$948,15,0)</f>
        <v xml:space="preserve"> Euteleostei</v>
      </c>
      <c r="S2493" t="str">
        <f>VLOOKUP($B2493,SOCS_box_taxonomy!$B$2:$Z$948,16,0)</f>
        <v xml:space="preserve"> Neoteleostei</v>
      </c>
      <c r="T2493" t="str">
        <f>VLOOKUP($B2493,SOCS_box_taxonomy!$B$2:$Z$948,17,0)</f>
        <v>Acanthomorpha</v>
      </c>
      <c r="U2493" t="str">
        <f>VLOOKUP($B2493,SOCS_box_taxonomy!$B$2:$Z$948,18,0)</f>
        <v xml:space="preserve"> Acanthopterygii</v>
      </c>
      <c r="V2493" t="str">
        <f>VLOOKUP($B2493,SOCS_box_taxonomy!$B$2:$Z$948,19,0)</f>
        <v xml:space="preserve"> Percomorpha</v>
      </c>
      <c r="W2493" t="str">
        <f>VLOOKUP($B2493,SOCS_box_taxonomy!$B$2:$Z$948,20,0)</f>
        <v xml:space="preserve"> Tetraodontiformes</v>
      </c>
      <c r="X2493" t="str">
        <f>VLOOKUP($B2493,SOCS_box_taxonomy!$B$2:$Z$948,21,0)</f>
        <v>Tetradontoidea</v>
      </c>
      <c r="Y2493" t="str">
        <f>VLOOKUP($B2493,SOCS_box_taxonomy!$B$2:$Z$948,22,0)</f>
        <v xml:space="preserve"> Tetraodontidae</v>
      </c>
    </row>
    <row r="2494" spans="1:26">
      <c r="A2494" t="s">
        <v>1036</v>
      </c>
      <c r="B2494" t="s">
        <v>2080</v>
      </c>
      <c r="C2494">
        <v>287</v>
      </c>
      <c r="D2494" t="s">
        <v>21</v>
      </c>
      <c r="E2494">
        <v>248</v>
      </c>
      <c r="F2494">
        <v>287</v>
      </c>
      <c r="G2494">
        <v>1016</v>
      </c>
      <c r="H2494" t="s">
        <v>1265</v>
      </c>
      <c r="I2494" t="str">
        <f>VLOOKUP($B2494,SOCS_box_taxonomy!$B$2:$Z$948,6,0)</f>
        <v>Eukaryota</v>
      </c>
      <c r="J2494" t="str">
        <f>VLOOKUP($B2494,SOCS_box_taxonomy!$B$2:$Z$948,7,0)</f>
        <v xml:space="preserve"> Metazoa</v>
      </c>
      <c r="K2494" t="str">
        <f>VLOOKUP($B2494,SOCS_box_taxonomy!$B$2:$Z$948,8,0)</f>
        <v xml:space="preserve"> Chordata</v>
      </c>
      <c r="L2494" t="str">
        <f>VLOOKUP($B2494,SOCS_box_taxonomy!$B$2:$Z$948,9,0)</f>
        <v xml:space="preserve"> Craniata</v>
      </c>
      <c r="M2494" t="str">
        <f>VLOOKUP($B2494,SOCS_box_taxonomy!$B$2:$Z$948,10,0)</f>
        <v xml:space="preserve"> Vertebrata</v>
      </c>
      <c r="N2494" t="str">
        <f>VLOOKUP($B2494,SOCS_box_taxonomy!$B$2:$Z$948,11,0)</f>
        <v xml:space="preserve"> Euteleostomi</v>
      </c>
      <c r="O2494" t="str">
        <f>VLOOKUP($B2494,SOCS_box_taxonomy!$B$2:$Z$948,12,0)</f>
        <v>Actinopterygii</v>
      </c>
      <c r="P2494" t="str">
        <f>VLOOKUP($B2494,SOCS_box_taxonomy!$B$2:$Z$948,13,0)</f>
        <v xml:space="preserve"> Neopterygii</v>
      </c>
      <c r="Q2494" t="str">
        <f>VLOOKUP($B2494,SOCS_box_taxonomy!$B$2:$Z$948,14,0)</f>
        <v xml:space="preserve"> Teleostei</v>
      </c>
      <c r="R2494" t="str">
        <f>VLOOKUP($B2494,SOCS_box_taxonomy!$B$2:$Z$948,15,0)</f>
        <v xml:space="preserve"> Euteleostei</v>
      </c>
      <c r="S2494" t="str">
        <f>VLOOKUP($B2494,SOCS_box_taxonomy!$B$2:$Z$948,16,0)</f>
        <v xml:space="preserve"> Neoteleostei</v>
      </c>
      <c r="T2494" t="str">
        <f>VLOOKUP($B2494,SOCS_box_taxonomy!$B$2:$Z$948,17,0)</f>
        <v>Acanthomorpha</v>
      </c>
      <c r="U2494" t="str">
        <f>VLOOKUP($B2494,SOCS_box_taxonomy!$B$2:$Z$948,18,0)</f>
        <v xml:space="preserve"> Acanthopterygii</v>
      </c>
      <c r="V2494" t="str">
        <f>VLOOKUP($B2494,SOCS_box_taxonomy!$B$2:$Z$948,19,0)</f>
        <v xml:space="preserve"> Percomorpha</v>
      </c>
      <c r="W2494" t="str">
        <f>VLOOKUP($B2494,SOCS_box_taxonomy!$B$2:$Z$948,20,0)</f>
        <v xml:space="preserve"> Tetraodontiformes</v>
      </c>
      <c r="X2494" t="str">
        <f>VLOOKUP($B2494,SOCS_box_taxonomy!$B$2:$Z$948,21,0)</f>
        <v>Tetradontoidea</v>
      </c>
      <c r="Y2494" t="str">
        <f>VLOOKUP($B2494,SOCS_box_taxonomy!$B$2:$Z$948,22,0)</f>
        <v xml:space="preserve"> Tetraodontidae</v>
      </c>
      <c r="Z2494">
        <f>$F2494-$E2494+1</f>
        <v>40</v>
      </c>
    </row>
    <row r="2495" spans="1:26">
      <c r="A2495" t="s">
        <v>1037</v>
      </c>
      <c r="B2495" t="s">
        <v>2081</v>
      </c>
      <c r="C2495">
        <v>220</v>
      </c>
      <c r="D2495" t="s">
        <v>1286</v>
      </c>
      <c r="E2495">
        <v>57</v>
      </c>
      <c r="F2495">
        <v>138</v>
      </c>
      <c r="G2495">
        <v>4403</v>
      </c>
      <c r="H2495" t="s">
        <v>1287</v>
      </c>
      <c r="I2495" t="str">
        <f>VLOOKUP($B2495,SOCS_box_taxonomy!$B$2:$Z$948,6,0)</f>
        <v>Eukaryota</v>
      </c>
      <c r="J2495" t="str">
        <f>VLOOKUP($B2495,SOCS_box_taxonomy!$B$2:$Z$948,7,0)</f>
        <v xml:space="preserve"> Metazoa</v>
      </c>
      <c r="K2495" t="str">
        <f>VLOOKUP($B2495,SOCS_box_taxonomy!$B$2:$Z$948,8,0)</f>
        <v xml:space="preserve"> Chordata</v>
      </c>
      <c r="L2495" t="str">
        <f>VLOOKUP($B2495,SOCS_box_taxonomy!$B$2:$Z$948,9,0)</f>
        <v xml:space="preserve"> Craniata</v>
      </c>
      <c r="M2495" t="str">
        <f>VLOOKUP($B2495,SOCS_box_taxonomy!$B$2:$Z$948,10,0)</f>
        <v xml:space="preserve"> Vertebrata</v>
      </c>
      <c r="N2495" t="str">
        <f>VLOOKUP($B2495,SOCS_box_taxonomy!$B$2:$Z$948,11,0)</f>
        <v xml:space="preserve"> Euteleostomi</v>
      </c>
      <c r="O2495" t="str">
        <f>VLOOKUP($B2495,SOCS_box_taxonomy!$B$2:$Z$948,12,0)</f>
        <v>Actinopterygii</v>
      </c>
      <c r="P2495" t="str">
        <f>VLOOKUP($B2495,SOCS_box_taxonomy!$B$2:$Z$948,13,0)</f>
        <v xml:space="preserve"> Neopterygii</v>
      </c>
      <c r="Q2495" t="str">
        <f>VLOOKUP($B2495,SOCS_box_taxonomy!$B$2:$Z$948,14,0)</f>
        <v xml:space="preserve"> Teleostei</v>
      </c>
      <c r="R2495" t="str">
        <f>VLOOKUP($B2495,SOCS_box_taxonomy!$B$2:$Z$948,15,0)</f>
        <v xml:space="preserve"> Euteleostei</v>
      </c>
      <c r="S2495" t="str">
        <f>VLOOKUP($B2495,SOCS_box_taxonomy!$B$2:$Z$948,16,0)</f>
        <v xml:space="preserve"> Neoteleostei</v>
      </c>
      <c r="T2495" t="str">
        <f>VLOOKUP($B2495,SOCS_box_taxonomy!$B$2:$Z$948,17,0)</f>
        <v>Acanthomorpha</v>
      </c>
      <c r="U2495" t="str">
        <f>VLOOKUP($B2495,SOCS_box_taxonomy!$B$2:$Z$948,18,0)</f>
        <v xml:space="preserve"> Acanthopterygii</v>
      </c>
      <c r="V2495" t="str">
        <f>VLOOKUP($B2495,SOCS_box_taxonomy!$B$2:$Z$948,19,0)</f>
        <v xml:space="preserve"> Percomorpha</v>
      </c>
      <c r="W2495" t="str">
        <f>VLOOKUP($B2495,SOCS_box_taxonomy!$B$2:$Z$948,20,0)</f>
        <v xml:space="preserve"> Tetraodontiformes</v>
      </c>
      <c r="X2495" t="str">
        <f>VLOOKUP($B2495,SOCS_box_taxonomy!$B$2:$Z$948,21,0)</f>
        <v>Tetradontoidea</v>
      </c>
      <c r="Y2495" t="str">
        <f>VLOOKUP($B2495,SOCS_box_taxonomy!$B$2:$Z$948,22,0)</f>
        <v xml:space="preserve"> Tetraodontidae</v>
      </c>
    </row>
    <row r="2496" spans="1:26">
      <c r="A2496" t="s">
        <v>1037</v>
      </c>
      <c r="B2496" t="s">
        <v>2081</v>
      </c>
      <c r="C2496">
        <v>220</v>
      </c>
      <c r="D2496" t="s">
        <v>21</v>
      </c>
      <c r="E2496">
        <v>182</v>
      </c>
      <c r="F2496">
        <v>217</v>
      </c>
      <c r="G2496">
        <v>1016</v>
      </c>
      <c r="H2496" t="s">
        <v>1265</v>
      </c>
      <c r="I2496" t="str">
        <f>VLOOKUP($B2496,SOCS_box_taxonomy!$B$2:$Z$948,6,0)</f>
        <v>Eukaryota</v>
      </c>
      <c r="J2496" t="str">
        <f>VLOOKUP($B2496,SOCS_box_taxonomy!$B$2:$Z$948,7,0)</f>
        <v xml:space="preserve"> Metazoa</v>
      </c>
      <c r="K2496" t="str">
        <f>VLOOKUP($B2496,SOCS_box_taxonomy!$B$2:$Z$948,8,0)</f>
        <v xml:space="preserve"> Chordata</v>
      </c>
      <c r="L2496" t="str">
        <f>VLOOKUP($B2496,SOCS_box_taxonomy!$B$2:$Z$948,9,0)</f>
        <v xml:space="preserve"> Craniata</v>
      </c>
      <c r="M2496" t="str">
        <f>VLOOKUP($B2496,SOCS_box_taxonomy!$B$2:$Z$948,10,0)</f>
        <v xml:space="preserve"> Vertebrata</v>
      </c>
      <c r="N2496" t="str">
        <f>VLOOKUP($B2496,SOCS_box_taxonomy!$B$2:$Z$948,11,0)</f>
        <v xml:space="preserve"> Euteleostomi</v>
      </c>
      <c r="O2496" t="str">
        <f>VLOOKUP($B2496,SOCS_box_taxonomy!$B$2:$Z$948,12,0)</f>
        <v>Actinopterygii</v>
      </c>
      <c r="P2496" t="str">
        <f>VLOOKUP($B2496,SOCS_box_taxonomy!$B$2:$Z$948,13,0)</f>
        <v xml:space="preserve"> Neopterygii</v>
      </c>
      <c r="Q2496" t="str">
        <f>VLOOKUP($B2496,SOCS_box_taxonomy!$B$2:$Z$948,14,0)</f>
        <v xml:space="preserve"> Teleostei</v>
      </c>
      <c r="R2496" t="str">
        <f>VLOOKUP($B2496,SOCS_box_taxonomy!$B$2:$Z$948,15,0)</f>
        <v xml:space="preserve"> Euteleostei</v>
      </c>
      <c r="S2496" t="str">
        <f>VLOOKUP($B2496,SOCS_box_taxonomy!$B$2:$Z$948,16,0)</f>
        <v xml:space="preserve"> Neoteleostei</v>
      </c>
      <c r="T2496" t="str">
        <f>VLOOKUP($B2496,SOCS_box_taxonomy!$B$2:$Z$948,17,0)</f>
        <v>Acanthomorpha</v>
      </c>
      <c r="U2496" t="str">
        <f>VLOOKUP($B2496,SOCS_box_taxonomy!$B$2:$Z$948,18,0)</f>
        <v xml:space="preserve"> Acanthopterygii</v>
      </c>
      <c r="V2496" t="str">
        <f>VLOOKUP($B2496,SOCS_box_taxonomy!$B$2:$Z$948,19,0)</f>
        <v xml:space="preserve"> Percomorpha</v>
      </c>
      <c r="W2496" t="str">
        <f>VLOOKUP($B2496,SOCS_box_taxonomy!$B$2:$Z$948,20,0)</f>
        <v xml:space="preserve"> Tetraodontiformes</v>
      </c>
      <c r="X2496" t="str">
        <f>VLOOKUP($B2496,SOCS_box_taxonomy!$B$2:$Z$948,21,0)</f>
        <v>Tetradontoidea</v>
      </c>
      <c r="Y2496" t="str">
        <f>VLOOKUP($B2496,SOCS_box_taxonomy!$B$2:$Z$948,22,0)</f>
        <v xml:space="preserve"> Tetraodontidae</v>
      </c>
      <c r="Z2496">
        <f>$F2496-$E2496+1</f>
        <v>36</v>
      </c>
    </row>
    <row r="2497" spans="1:26">
      <c r="A2497" t="s">
        <v>1038</v>
      </c>
      <c r="B2497" t="s">
        <v>2082</v>
      </c>
      <c r="C2497">
        <v>348</v>
      </c>
      <c r="D2497" t="s">
        <v>21</v>
      </c>
      <c r="E2497">
        <v>309</v>
      </c>
      <c r="F2497">
        <v>348</v>
      </c>
      <c r="G2497">
        <v>1016</v>
      </c>
      <c r="H2497" t="s">
        <v>1265</v>
      </c>
      <c r="I2497" t="str">
        <f>VLOOKUP($B2497,SOCS_box_taxonomy!$B$2:$Z$948,6,0)</f>
        <v>Eukaryota</v>
      </c>
      <c r="J2497" t="str">
        <f>VLOOKUP($B2497,SOCS_box_taxonomy!$B$2:$Z$948,7,0)</f>
        <v xml:space="preserve"> Metazoa</v>
      </c>
      <c r="K2497" t="str">
        <f>VLOOKUP($B2497,SOCS_box_taxonomy!$B$2:$Z$948,8,0)</f>
        <v xml:space="preserve"> Chordata</v>
      </c>
      <c r="L2497" t="str">
        <f>VLOOKUP($B2497,SOCS_box_taxonomy!$B$2:$Z$948,9,0)</f>
        <v xml:space="preserve"> Craniata</v>
      </c>
      <c r="M2497" t="str">
        <f>VLOOKUP($B2497,SOCS_box_taxonomy!$B$2:$Z$948,10,0)</f>
        <v xml:space="preserve"> Vertebrata</v>
      </c>
      <c r="N2497" t="str">
        <f>VLOOKUP($B2497,SOCS_box_taxonomy!$B$2:$Z$948,11,0)</f>
        <v xml:space="preserve"> Euteleostomi</v>
      </c>
      <c r="O2497" t="str">
        <f>VLOOKUP($B2497,SOCS_box_taxonomy!$B$2:$Z$948,12,0)</f>
        <v>Actinopterygii</v>
      </c>
      <c r="P2497" t="str">
        <f>VLOOKUP($B2497,SOCS_box_taxonomy!$B$2:$Z$948,13,0)</f>
        <v xml:space="preserve"> Neopterygii</v>
      </c>
      <c r="Q2497" t="str">
        <f>VLOOKUP($B2497,SOCS_box_taxonomy!$B$2:$Z$948,14,0)</f>
        <v xml:space="preserve"> Teleostei</v>
      </c>
      <c r="R2497" t="str">
        <f>VLOOKUP($B2497,SOCS_box_taxonomy!$B$2:$Z$948,15,0)</f>
        <v xml:space="preserve"> Euteleostei</v>
      </c>
      <c r="S2497" t="str">
        <f>VLOOKUP($B2497,SOCS_box_taxonomy!$B$2:$Z$948,16,0)</f>
        <v xml:space="preserve"> Neoteleostei</v>
      </c>
      <c r="T2497" t="str">
        <f>VLOOKUP($B2497,SOCS_box_taxonomy!$B$2:$Z$948,17,0)</f>
        <v>Acanthomorpha</v>
      </c>
      <c r="U2497" t="str">
        <f>VLOOKUP($B2497,SOCS_box_taxonomy!$B$2:$Z$948,18,0)</f>
        <v xml:space="preserve"> Acanthopterygii</v>
      </c>
      <c r="V2497" t="str">
        <f>VLOOKUP($B2497,SOCS_box_taxonomy!$B$2:$Z$948,19,0)</f>
        <v xml:space="preserve"> Percomorpha</v>
      </c>
      <c r="W2497" t="str">
        <f>VLOOKUP($B2497,SOCS_box_taxonomy!$B$2:$Z$948,20,0)</f>
        <v xml:space="preserve"> Tetraodontiformes</v>
      </c>
      <c r="X2497" t="str">
        <f>VLOOKUP($B2497,SOCS_box_taxonomy!$B$2:$Z$948,21,0)</f>
        <v>Tetradontoidea</v>
      </c>
      <c r="Y2497" t="str">
        <f>VLOOKUP($B2497,SOCS_box_taxonomy!$B$2:$Z$948,22,0)</f>
        <v xml:space="preserve"> Tetraodontidae</v>
      </c>
      <c r="Z2497">
        <f>$F2497-$E2497+1</f>
        <v>40</v>
      </c>
    </row>
    <row r="2498" spans="1:26">
      <c r="A2498" t="s">
        <v>1038</v>
      </c>
      <c r="B2498" t="s">
        <v>2082</v>
      </c>
      <c r="C2498">
        <v>348</v>
      </c>
      <c r="D2498" t="s">
        <v>62</v>
      </c>
      <c r="E2498">
        <v>96</v>
      </c>
      <c r="F2498">
        <v>230</v>
      </c>
      <c r="G2498">
        <v>3584</v>
      </c>
      <c r="H2498" t="s">
        <v>1275</v>
      </c>
      <c r="I2498" t="str">
        <f>VLOOKUP($B2498,SOCS_box_taxonomy!$B$2:$Z$948,6,0)</f>
        <v>Eukaryota</v>
      </c>
      <c r="J2498" t="str">
        <f>VLOOKUP($B2498,SOCS_box_taxonomy!$B$2:$Z$948,7,0)</f>
        <v xml:space="preserve"> Metazoa</v>
      </c>
      <c r="K2498" t="str">
        <f>VLOOKUP($B2498,SOCS_box_taxonomy!$B$2:$Z$948,8,0)</f>
        <v xml:space="preserve"> Chordata</v>
      </c>
      <c r="L2498" t="str">
        <f>VLOOKUP($B2498,SOCS_box_taxonomy!$B$2:$Z$948,9,0)</f>
        <v xml:space="preserve"> Craniata</v>
      </c>
      <c r="M2498" t="str">
        <f>VLOOKUP($B2498,SOCS_box_taxonomy!$B$2:$Z$948,10,0)</f>
        <v xml:space="preserve"> Vertebrata</v>
      </c>
      <c r="N2498" t="str">
        <f>VLOOKUP($B2498,SOCS_box_taxonomy!$B$2:$Z$948,11,0)</f>
        <v xml:space="preserve"> Euteleostomi</v>
      </c>
      <c r="O2498" t="str">
        <f>VLOOKUP($B2498,SOCS_box_taxonomy!$B$2:$Z$948,12,0)</f>
        <v>Actinopterygii</v>
      </c>
      <c r="P2498" t="str">
        <f>VLOOKUP($B2498,SOCS_box_taxonomy!$B$2:$Z$948,13,0)</f>
        <v xml:space="preserve"> Neopterygii</v>
      </c>
      <c r="Q2498" t="str">
        <f>VLOOKUP($B2498,SOCS_box_taxonomy!$B$2:$Z$948,14,0)</f>
        <v xml:space="preserve"> Teleostei</v>
      </c>
      <c r="R2498" t="str">
        <f>VLOOKUP($B2498,SOCS_box_taxonomy!$B$2:$Z$948,15,0)</f>
        <v xml:space="preserve"> Euteleostei</v>
      </c>
      <c r="S2498" t="str">
        <f>VLOOKUP($B2498,SOCS_box_taxonomy!$B$2:$Z$948,16,0)</f>
        <v xml:space="preserve"> Neoteleostei</v>
      </c>
      <c r="T2498" t="str">
        <f>VLOOKUP($B2498,SOCS_box_taxonomy!$B$2:$Z$948,17,0)</f>
        <v>Acanthomorpha</v>
      </c>
      <c r="U2498" t="str">
        <f>VLOOKUP($B2498,SOCS_box_taxonomy!$B$2:$Z$948,18,0)</f>
        <v xml:space="preserve"> Acanthopterygii</v>
      </c>
      <c r="V2498" t="str">
        <f>VLOOKUP($B2498,SOCS_box_taxonomy!$B$2:$Z$948,19,0)</f>
        <v xml:space="preserve"> Percomorpha</v>
      </c>
      <c r="W2498" t="str">
        <f>VLOOKUP($B2498,SOCS_box_taxonomy!$B$2:$Z$948,20,0)</f>
        <v xml:space="preserve"> Tetraodontiformes</v>
      </c>
      <c r="X2498" t="str">
        <f>VLOOKUP($B2498,SOCS_box_taxonomy!$B$2:$Z$948,21,0)</f>
        <v>Tetradontoidea</v>
      </c>
      <c r="Y2498" t="str">
        <f>VLOOKUP($B2498,SOCS_box_taxonomy!$B$2:$Z$948,22,0)</f>
        <v xml:space="preserve"> Tetraodontidae</v>
      </c>
    </row>
    <row r="2499" spans="1:26">
      <c r="A2499" t="s">
        <v>1039</v>
      </c>
      <c r="B2499" t="s">
        <v>2083</v>
      </c>
      <c r="C2499">
        <v>298</v>
      </c>
      <c r="D2499" t="s">
        <v>1319</v>
      </c>
      <c r="E2499">
        <v>203</v>
      </c>
      <c r="F2499">
        <v>235</v>
      </c>
      <c r="G2499">
        <v>5717</v>
      </c>
      <c r="H2499" t="s">
        <v>1320</v>
      </c>
      <c r="I2499" t="str">
        <f>VLOOKUP($B2499,SOCS_box_taxonomy!$B$2:$Z$948,6,0)</f>
        <v>Eukaryota</v>
      </c>
      <c r="J2499" t="str">
        <f>VLOOKUP($B2499,SOCS_box_taxonomy!$B$2:$Z$948,7,0)</f>
        <v xml:space="preserve"> Metazoa</v>
      </c>
      <c r="K2499" t="str">
        <f>VLOOKUP($B2499,SOCS_box_taxonomy!$B$2:$Z$948,8,0)</f>
        <v xml:space="preserve"> Chordata</v>
      </c>
      <c r="L2499" t="str">
        <f>VLOOKUP($B2499,SOCS_box_taxonomy!$B$2:$Z$948,9,0)</f>
        <v xml:space="preserve"> Craniata</v>
      </c>
      <c r="M2499" t="str">
        <f>VLOOKUP($B2499,SOCS_box_taxonomy!$B$2:$Z$948,10,0)</f>
        <v xml:space="preserve"> Vertebrata</v>
      </c>
      <c r="N2499" t="str">
        <f>VLOOKUP($B2499,SOCS_box_taxonomy!$B$2:$Z$948,11,0)</f>
        <v xml:space="preserve"> Euteleostomi</v>
      </c>
      <c r="O2499" t="str">
        <f>VLOOKUP($B2499,SOCS_box_taxonomy!$B$2:$Z$948,12,0)</f>
        <v>Actinopterygii</v>
      </c>
      <c r="P2499" t="str">
        <f>VLOOKUP($B2499,SOCS_box_taxonomy!$B$2:$Z$948,13,0)</f>
        <v xml:space="preserve"> Neopterygii</v>
      </c>
      <c r="Q2499" t="str">
        <f>VLOOKUP($B2499,SOCS_box_taxonomy!$B$2:$Z$948,14,0)</f>
        <v xml:space="preserve"> Teleostei</v>
      </c>
      <c r="R2499" t="str">
        <f>VLOOKUP($B2499,SOCS_box_taxonomy!$B$2:$Z$948,15,0)</f>
        <v xml:space="preserve"> Euteleostei</v>
      </c>
      <c r="S2499" t="str">
        <f>VLOOKUP($B2499,SOCS_box_taxonomy!$B$2:$Z$948,16,0)</f>
        <v xml:space="preserve"> Neoteleostei</v>
      </c>
      <c r="T2499" t="str">
        <f>VLOOKUP($B2499,SOCS_box_taxonomy!$B$2:$Z$948,17,0)</f>
        <v>Acanthomorpha</v>
      </c>
      <c r="U2499" t="str">
        <f>VLOOKUP($B2499,SOCS_box_taxonomy!$B$2:$Z$948,18,0)</f>
        <v xml:space="preserve"> Acanthopterygii</v>
      </c>
      <c r="V2499" t="str">
        <f>VLOOKUP($B2499,SOCS_box_taxonomy!$B$2:$Z$948,19,0)</f>
        <v xml:space="preserve"> Percomorpha</v>
      </c>
      <c r="W2499" t="str">
        <f>VLOOKUP($B2499,SOCS_box_taxonomy!$B$2:$Z$948,20,0)</f>
        <v xml:space="preserve"> Tetraodontiformes</v>
      </c>
      <c r="X2499" t="str">
        <f>VLOOKUP($B2499,SOCS_box_taxonomy!$B$2:$Z$948,21,0)</f>
        <v>Tetradontoidea</v>
      </c>
      <c r="Y2499" t="str">
        <f>VLOOKUP($B2499,SOCS_box_taxonomy!$B$2:$Z$948,22,0)</f>
        <v xml:space="preserve"> Tetraodontidae</v>
      </c>
    </row>
    <row r="2500" spans="1:26">
      <c r="A2500" t="s">
        <v>1039</v>
      </c>
      <c r="B2500" t="s">
        <v>2083</v>
      </c>
      <c r="C2500">
        <v>298</v>
      </c>
      <c r="D2500" t="s">
        <v>1269</v>
      </c>
      <c r="E2500">
        <v>125</v>
      </c>
      <c r="F2500">
        <v>191</v>
      </c>
      <c r="G2500">
        <v>64467</v>
      </c>
      <c r="H2500" t="s">
        <v>1270</v>
      </c>
      <c r="I2500" t="str">
        <f>VLOOKUP($B2500,SOCS_box_taxonomy!$B$2:$Z$948,6,0)</f>
        <v>Eukaryota</v>
      </c>
      <c r="J2500" t="str">
        <f>VLOOKUP($B2500,SOCS_box_taxonomy!$B$2:$Z$948,7,0)</f>
        <v xml:space="preserve"> Metazoa</v>
      </c>
      <c r="K2500" t="str">
        <f>VLOOKUP($B2500,SOCS_box_taxonomy!$B$2:$Z$948,8,0)</f>
        <v xml:space="preserve"> Chordata</v>
      </c>
      <c r="L2500" t="str">
        <f>VLOOKUP($B2500,SOCS_box_taxonomy!$B$2:$Z$948,9,0)</f>
        <v xml:space="preserve"> Craniata</v>
      </c>
      <c r="M2500" t="str">
        <f>VLOOKUP($B2500,SOCS_box_taxonomy!$B$2:$Z$948,10,0)</f>
        <v xml:space="preserve"> Vertebrata</v>
      </c>
      <c r="N2500" t="str">
        <f>VLOOKUP($B2500,SOCS_box_taxonomy!$B$2:$Z$948,11,0)</f>
        <v xml:space="preserve"> Euteleostomi</v>
      </c>
      <c r="O2500" t="str">
        <f>VLOOKUP($B2500,SOCS_box_taxonomy!$B$2:$Z$948,12,0)</f>
        <v>Actinopterygii</v>
      </c>
      <c r="P2500" t="str">
        <f>VLOOKUP($B2500,SOCS_box_taxonomy!$B$2:$Z$948,13,0)</f>
        <v xml:space="preserve"> Neopterygii</v>
      </c>
      <c r="Q2500" t="str">
        <f>VLOOKUP($B2500,SOCS_box_taxonomy!$B$2:$Z$948,14,0)</f>
        <v xml:space="preserve"> Teleostei</v>
      </c>
      <c r="R2500" t="str">
        <f>VLOOKUP($B2500,SOCS_box_taxonomy!$B$2:$Z$948,15,0)</f>
        <v xml:space="preserve"> Euteleostei</v>
      </c>
      <c r="S2500" t="str">
        <f>VLOOKUP($B2500,SOCS_box_taxonomy!$B$2:$Z$948,16,0)</f>
        <v xml:space="preserve"> Neoteleostei</v>
      </c>
      <c r="T2500" t="str">
        <f>VLOOKUP($B2500,SOCS_box_taxonomy!$B$2:$Z$948,17,0)</f>
        <v>Acanthomorpha</v>
      </c>
      <c r="U2500" t="str">
        <f>VLOOKUP($B2500,SOCS_box_taxonomy!$B$2:$Z$948,18,0)</f>
        <v xml:space="preserve"> Acanthopterygii</v>
      </c>
      <c r="V2500" t="str">
        <f>VLOOKUP($B2500,SOCS_box_taxonomy!$B$2:$Z$948,19,0)</f>
        <v xml:space="preserve"> Percomorpha</v>
      </c>
      <c r="W2500" t="str">
        <f>VLOOKUP($B2500,SOCS_box_taxonomy!$B$2:$Z$948,20,0)</f>
        <v xml:space="preserve"> Tetraodontiformes</v>
      </c>
      <c r="X2500" t="str">
        <f>VLOOKUP($B2500,SOCS_box_taxonomy!$B$2:$Z$948,21,0)</f>
        <v>Tetradontoidea</v>
      </c>
      <c r="Y2500" t="str">
        <f>VLOOKUP($B2500,SOCS_box_taxonomy!$B$2:$Z$948,22,0)</f>
        <v xml:space="preserve"> Tetraodontidae</v>
      </c>
    </row>
    <row r="2501" spans="1:26">
      <c r="A2501" t="s">
        <v>1039</v>
      </c>
      <c r="B2501" t="s">
        <v>2083</v>
      </c>
      <c r="C2501">
        <v>298</v>
      </c>
      <c r="D2501" t="s">
        <v>1269</v>
      </c>
      <c r="E2501">
        <v>35</v>
      </c>
      <c r="F2501">
        <v>127</v>
      </c>
      <c r="G2501">
        <v>64467</v>
      </c>
      <c r="H2501" t="s">
        <v>1270</v>
      </c>
      <c r="I2501" t="str">
        <f>VLOOKUP($B2501,SOCS_box_taxonomy!$B$2:$Z$948,6,0)</f>
        <v>Eukaryota</v>
      </c>
      <c r="J2501" t="str">
        <f>VLOOKUP($B2501,SOCS_box_taxonomy!$B$2:$Z$948,7,0)</f>
        <v xml:space="preserve"> Metazoa</v>
      </c>
      <c r="K2501" t="str">
        <f>VLOOKUP($B2501,SOCS_box_taxonomy!$B$2:$Z$948,8,0)</f>
        <v xml:space="preserve"> Chordata</v>
      </c>
      <c r="L2501" t="str">
        <f>VLOOKUP($B2501,SOCS_box_taxonomy!$B$2:$Z$948,9,0)</f>
        <v xml:space="preserve"> Craniata</v>
      </c>
      <c r="M2501" t="str">
        <f>VLOOKUP($B2501,SOCS_box_taxonomy!$B$2:$Z$948,10,0)</f>
        <v xml:space="preserve"> Vertebrata</v>
      </c>
      <c r="N2501" t="str">
        <f>VLOOKUP($B2501,SOCS_box_taxonomy!$B$2:$Z$948,11,0)</f>
        <v xml:space="preserve"> Euteleostomi</v>
      </c>
      <c r="O2501" t="str">
        <f>VLOOKUP($B2501,SOCS_box_taxonomy!$B$2:$Z$948,12,0)</f>
        <v>Actinopterygii</v>
      </c>
      <c r="P2501" t="str">
        <f>VLOOKUP($B2501,SOCS_box_taxonomy!$B$2:$Z$948,13,0)</f>
        <v xml:space="preserve"> Neopterygii</v>
      </c>
      <c r="Q2501" t="str">
        <f>VLOOKUP($B2501,SOCS_box_taxonomy!$B$2:$Z$948,14,0)</f>
        <v xml:space="preserve"> Teleostei</v>
      </c>
      <c r="R2501" t="str">
        <f>VLOOKUP($B2501,SOCS_box_taxonomy!$B$2:$Z$948,15,0)</f>
        <v xml:space="preserve"> Euteleostei</v>
      </c>
      <c r="S2501" t="str">
        <f>VLOOKUP($B2501,SOCS_box_taxonomy!$B$2:$Z$948,16,0)</f>
        <v xml:space="preserve"> Neoteleostei</v>
      </c>
      <c r="T2501" t="str">
        <f>VLOOKUP($B2501,SOCS_box_taxonomy!$B$2:$Z$948,17,0)</f>
        <v>Acanthomorpha</v>
      </c>
      <c r="U2501" t="str">
        <f>VLOOKUP($B2501,SOCS_box_taxonomy!$B$2:$Z$948,18,0)</f>
        <v xml:space="preserve"> Acanthopterygii</v>
      </c>
      <c r="V2501" t="str">
        <f>VLOOKUP($B2501,SOCS_box_taxonomy!$B$2:$Z$948,19,0)</f>
        <v xml:space="preserve"> Percomorpha</v>
      </c>
      <c r="W2501" t="str">
        <f>VLOOKUP($B2501,SOCS_box_taxonomy!$B$2:$Z$948,20,0)</f>
        <v xml:space="preserve"> Tetraodontiformes</v>
      </c>
      <c r="X2501" t="str">
        <f>VLOOKUP($B2501,SOCS_box_taxonomy!$B$2:$Z$948,21,0)</f>
        <v>Tetradontoidea</v>
      </c>
      <c r="Y2501" t="str">
        <f>VLOOKUP($B2501,SOCS_box_taxonomy!$B$2:$Z$948,22,0)</f>
        <v xml:space="preserve"> Tetraodontidae</v>
      </c>
    </row>
    <row r="2502" spans="1:26">
      <c r="A2502" t="s">
        <v>1039</v>
      </c>
      <c r="B2502" t="s">
        <v>2083</v>
      </c>
      <c r="C2502">
        <v>298</v>
      </c>
      <c r="D2502" t="s">
        <v>1325</v>
      </c>
      <c r="E2502">
        <v>64</v>
      </c>
      <c r="F2502">
        <v>117</v>
      </c>
      <c r="G2502">
        <v>4200</v>
      </c>
      <c r="H2502" t="s">
        <v>1326</v>
      </c>
      <c r="I2502" t="str">
        <f>VLOOKUP($B2502,SOCS_box_taxonomy!$B$2:$Z$948,6,0)</f>
        <v>Eukaryota</v>
      </c>
      <c r="J2502" t="str">
        <f>VLOOKUP($B2502,SOCS_box_taxonomy!$B$2:$Z$948,7,0)</f>
        <v xml:space="preserve"> Metazoa</v>
      </c>
      <c r="K2502" t="str">
        <f>VLOOKUP($B2502,SOCS_box_taxonomy!$B$2:$Z$948,8,0)</f>
        <v xml:space="preserve"> Chordata</v>
      </c>
      <c r="L2502" t="str">
        <f>VLOOKUP($B2502,SOCS_box_taxonomy!$B$2:$Z$948,9,0)</f>
        <v xml:space="preserve"> Craniata</v>
      </c>
      <c r="M2502" t="str">
        <f>VLOOKUP($B2502,SOCS_box_taxonomy!$B$2:$Z$948,10,0)</f>
        <v xml:space="preserve"> Vertebrata</v>
      </c>
      <c r="N2502" t="str">
        <f>VLOOKUP($B2502,SOCS_box_taxonomy!$B$2:$Z$948,11,0)</f>
        <v xml:space="preserve"> Euteleostomi</v>
      </c>
      <c r="O2502" t="str">
        <f>VLOOKUP($B2502,SOCS_box_taxonomy!$B$2:$Z$948,12,0)</f>
        <v>Actinopterygii</v>
      </c>
      <c r="P2502" t="str">
        <f>VLOOKUP($B2502,SOCS_box_taxonomy!$B$2:$Z$948,13,0)</f>
        <v xml:space="preserve"> Neopterygii</v>
      </c>
      <c r="Q2502" t="str">
        <f>VLOOKUP($B2502,SOCS_box_taxonomy!$B$2:$Z$948,14,0)</f>
        <v xml:space="preserve"> Teleostei</v>
      </c>
      <c r="R2502" t="str">
        <f>VLOOKUP($B2502,SOCS_box_taxonomy!$B$2:$Z$948,15,0)</f>
        <v xml:space="preserve"> Euteleostei</v>
      </c>
      <c r="S2502" t="str">
        <f>VLOOKUP($B2502,SOCS_box_taxonomy!$B$2:$Z$948,16,0)</f>
        <v xml:space="preserve"> Neoteleostei</v>
      </c>
      <c r="T2502" t="str">
        <f>VLOOKUP($B2502,SOCS_box_taxonomy!$B$2:$Z$948,17,0)</f>
        <v>Acanthomorpha</v>
      </c>
      <c r="U2502" t="str">
        <f>VLOOKUP($B2502,SOCS_box_taxonomy!$B$2:$Z$948,18,0)</f>
        <v xml:space="preserve"> Acanthopterygii</v>
      </c>
      <c r="V2502" t="str">
        <f>VLOOKUP($B2502,SOCS_box_taxonomy!$B$2:$Z$948,19,0)</f>
        <v xml:space="preserve"> Percomorpha</v>
      </c>
      <c r="W2502" t="str">
        <f>VLOOKUP($B2502,SOCS_box_taxonomy!$B$2:$Z$948,20,0)</f>
        <v xml:space="preserve"> Tetraodontiformes</v>
      </c>
      <c r="X2502" t="str">
        <f>VLOOKUP($B2502,SOCS_box_taxonomy!$B$2:$Z$948,21,0)</f>
        <v>Tetradontoidea</v>
      </c>
      <c r="Y2502" t="str">
        <f>VLOOKUP($B2502,SOCS_box_taxonomy!$B$2:$Z$948,22,0)</f>
        <v xml:space="preserve"> Tetraodontidae</v>
      </c>
    </row>
    <row r="2503" spans="1:26">
      <c r="A2503" t="s">
        <v>1039</v>
      </c>
      <c r="B2503" t="s">
        <v>2083</v>
      </c>
      <c r="C2503">
        <v>298</v>
      </c>
      <c r="D2503" t="s">
        <v>21</v>
      </c>
      <c r="E2503">
        <v>259</v>
      </c>
      <c r="F2503">
        <v>298</v>
      </c>
      <c r="G2503">
        <v>1016</v>
      </c>
      <c r="H2503" t="s">
        <v>1265</v>
      </c>
      <c r="I2503" t="str">
        <f>VLOOKUP($B2503,SOCS_box_taxonomy!$B$2:$Z$948,6,0)</f>
        <v>Eukaryota</v>
      </c>
      <c r="J2503" t="str">
        <f>VLOOKUP($B2503,SOCS_box_taxonomy!$B$2:$Z$948,7,0)</f>
        <v xml:space="preserve"> Metazoa</v>
      </c>
      <c r="K2503" t="str">
        <f>VLOOKUP($B2503,SOCS_box_taxonomy!$B$2:$Z$948,8,0)</f>
        <v xml:space="preserve"> Chordata</v>
      </c>
      <c r="L2503" t="str">
        <f>VLOOKUP($B2503,SOCS_box_taxonomy!$B$2:$Z$948,9,0)</f>
        <v xml:space="preserve"> Craniata</v>
      </c>
      <c r="M2503" t="str">
        <f>VLOOKUP($B2503,SOCS_box_taxonomy!$B$2:$Z$948,10,0)</f>
        <v xml:space="preserve"> Vertebrata</v>
      </c>
      <c r="N2503" t="str">
        <f>VLOOKUP($B2503,SOCS_box_taxonomy!$B$2:$Z$948,11,0)</f>
        <v xml:space="preserve"> Euteleostomi</v>
      </c>
      <c r="O2503" t="str">
        <f>VLOOKUP($B2503,SOCS_box_taxonomy!$B$2:$Z$948,12,0)</f>
        <v>Actinopterygii</v>
      </c>
      <c r="P2503" t="str">
        <f>VLOOKUP($B2503,SOCS_box_taxonomy!$B$2:$Z$948,13,0)</f>
        <v xml:space="preserve"> Neopterygii</v>
      </c>
      <c r="Q2503" t="str">
        <f>VLOOKUP($B2503,SOCS_box_taxonomy!$B$2:$Z$948,14,0)</f>
        <v xml:space="preserve"> Teleostei</v>
      </c>
      <c r="R2503" t="str">
        <f>VLOOKUP($B2503,SOCS_box_taxonomy!$B$2:$Z$948,15,0)</f>
        <v xml:space="preserve"> Euteleostei</v>
      </c>
      <c r="S2503" t="str">
        <f>VLOOKUP($B2503,SOCS_box_taxonomy!$B$2:$Z$948,16,0)</f>
        <v xml:space="preserve"> Neoteleostei</v>
      </c>
      <c r="T2503" t="str">
        <f>VLOOKUP($B2503,SOCS_box_taxonomy!$B$2:$Z$948,17,0)</f>
        <v>Acanthomorpha</v>
      </c>
      <c r="U2503" t="str">
        <f>VLOOKUP($B2503,SOCS_box_taxonomy!$B$2:$Z$948,18,0)</f>
        <v xml:space="preserve"> Acanthopterygii</v>
      </c>
      <c r="V2503" t="str">
        <f>VLOOKUP($B2503,SOCS_box_taxonomy!$B$2:$Z$948,19,0)</f>
        <v xml:space="preserve"> Percomorpha</v>
      </c>
      <c r="W2503" t="str">
        <f>VLOOKUP($B2503,SOCS_box_taxonomy!$B$2:$Z$948,20,0)</f>
        <v xml:space="preserve"> Tetraodontiformes</v>
      </c>
      <c r="X2503" t="str">
        <f>VLOOKUP($B2503,SOCS_box_taxonomy!$B$2:$Z$948,21,0)</f>
        <v>Tetradontoidea</v>
      </c>
      <c r="Y2503" t="str">
        <f>VLOOKUP($B2503,SOCS_box_taxonomy!$B$2:$Z$948,22,0)</f>
        <v xml:space="preserve"> Tetraodontidae</v>
      </c>
      <c r="Z2503">
        <f>$F2503-$E2503+1</f>
        <v>40</v>
      </c>
    </row>
    <row r="2504" spans="1:26">
      <c r="A2504" t="s">
        <v>1040</v>
      </c>
      <c r="B2504" t="s">
        <v>2084</v>
      </c>
      <c r="C2504">
        <v>286</v>
      </c>
      <c r="D2504" t="s">
        <v>1269</v>
      </c>
      <c r="E2504">
        <v>139</v>
      </c>
      <c r="F2504">
        <v>217</v>
      </c>
      <c r="G2504">
        <v>64467</v>
      </c>
      <c r="H2504" t="s">
        <v>1270</v>
      </c>
      <c r="I2504" t="str">
        <f>VLOOKUP($B2504,SOCS_box_taxonomy!$B$2:$Z$948,6,0)</f>
        <v>Eukaryota</v>
      </c>
      <c r="J2504" t="str">
        <f>VLOOKUP($B2504,SOCS_box_taxonomy!$B$2:$Z$948,7,0)</f>
        <v xml:space="preserve"> Metazoa</v>
      </c>
      <c r="K2504" t="str">
        <f>VLOOKUP($B2504,SOCS_box_taxonomy!$B$2:$Z$948,8,0)</f>
        <v xml:space="preserve"> Chordata</v>
      </c>
      <c r="L2504" t="str">
        <f>VLOOKUP($B2504,SOCS_box_taxonomy!$B$2:$Z$948,9,0)</f>
        <v xml:space="preserve"> Craniata</v>
      </c>
      <c r="M2504" t="str">
        <f>VLOOKUP($B2504,SOCS_box_taxonomy!$B$2:$Z$948,10,0)</f>
        <v xml:space="preserve"> Vertebrata</v>
      </c>
      <c r="N2504" t="str">
        <f>VLOOKUP($B2504,SOCS_box_taxonomy!$B$2:$Z$948,11,0)</f>
        <v xml:space="preserve"> Euteleostomi</v>
      </c>
      <c r="O2504" t="str">
        <f>VLOOKUP($B2504,SOCS_box_taxonomy!$B$2:$Z$948,12,0)</f>
        <v>Actinopterygii</v>
      </c>
      <c r="P2504" t="str">
        <f>VLOOKUP($B2504,SOCS_box_taxonomy!$B$2:$Z$948,13,0)</f>
        <v xml:space="preserve"> Neopterygii</v>
      </c>
      <c r="Q2504" t="str">
        <f>VLOOKUP($B2504,SOCS_box_taxonomy!$B$2:$Z$948,14,0)</f>
        <v xml:space="preserve"> Teleostei</v>
      </c>
      <c r="R2504" t="str">
        <f>VLOOKUP($B2504,SOCS_box_taxonomy!$B$2:$Z$948,15,0)</f>
        <v xml:space="preserve"> Euteleostei</v>
      </c>
      <c r="S2504" t="str">
        <f>VLOOKUP($B2504,SOCS_box_taxonomy!$B$2:$Z$948,16,0)</f>
        <v xml:space="preserve"> Neoteleostei</v>
      </c>
      <c r="T2504" t="str">
        <f>VLOOKUP($B2504,SOCS_box_taxonomy!$B$2:$Z$948,17,0)</f>
        <v>Acanthomorpha</v>
      </c>
      <c r="U2504" t="str">
        <f>VLOOKUP($B2504,SOCS_box_taxonomy!$B$2:$Z$948,18,0)</f>
        <v xml:space="preserve"> Acanthopterygii</v>
      </c>
      <c r="V2504" t="str">
        <f>VLOOKUP($B2504,SOCS_box_taxonomy!$B$2:$Z$948,19,0)</f>
        <v xml:space="preserve"> Percomorpha</v>
      </c>
      <c r="W2504" t="str">
        <f>VLOOKUP($B2504,SOCS_box_taxonomy!$B$2:$Z$948,20,0)</f>
        <v xml:space="preserve"> Tetraodontiformes</v>
      </c>
      <c r="X2504" t="str">
        <f>VLOOKUP($B2504,SOCS_box_taxonomy!$B$2:$Z$948,21,0)</f>
        <v>Tetradontoidea</v>
      </c>
      <c r="Y2504" t="str">
        <f>VLOOKUP($B2504,SOCS_box_taxonomy!$B$2:$Z$948,22,0)</f>
        <v xml:space="preserve"> Tetraodontidae</v>
      </c>
    </row>
    <row r="2505" spans="1:26">
      <c r="A2505" t="s">
        <v>1040</v>
      </c>
      <c r="B2505" t="s">
        <v>2084</v>
      </c>
      <c r="C2505">
        <v>286</v>
      </c>
      <c r="D2505" t="s">
        <v>1269</v>
      </c>
      <c r="E2505">
        <v>8</v>
      </c>
      <c r="F2505">
        <v>99</v>
      </c>
      <c r="G2505">
        <v>64467</v>
      </c>
      <c r="H2505" t="s">
        <v>1270</v>
      </c>
      <c r="I2505" t="str">
        <f>VLOOKUP($B2505,SOCS_box_taxonomy!$B$2:$Z$948,6,0)</f>
        <v>Eukaryota</v>
      </c>
      <c r="J2505" t="str">
        <f>VLOOKUP($B2505,SOCS_box_taxonomy!$B$2:$Z$948,7,0)</f>
        <v xml:space="preserve"> Metazoa</v>
      </c>
      <c r="K2505" t="str">
        <f>VLOOKUP($B2505,SOCS_box_taxonomy!$B$2:$Z$948,8,0)</f>
        <v xml:space="preserve"> Chordata</v>
      </c>
      <c r="L2505" t="str">
        <f>VLOOKUP($B2505,SOCS_box_taxonomy!$B$2:$Z$948,9,0)</f>
        <v xml:space="preserve"> Craniata</v>
      </c>
      <c r="M2505" t="str">
        <f>VLOOKUP($B2505,SOCS_box_taxonomy!$B$2:$Z$948,10,0)</f>
        <v xml:space="preserve"> Vertebrata</v>
      </c>
      <c r="N2505" t="str">
        <f>VLOOKUP($B2505,SOCS_box_taxonomy!$B$2:$Z$948,11,0)</f>
        <v xml:space="preserve"> Euteleostomi</v>
      </c>
      <c r="O2505" t="str">
        <f>VLOOKUP($B2505,SOCS_box_taxonomy!$B$2:$Z$948,12,0)</f>
        <v>Actinopterygii</v>
      </c>
      <c r="P2505" t="str">
        <f>VLOOKUP($B2505,SOCS_box_taxonomy!$B$2:$Z$948,13,0)</f>
        <v xml:space="preserve"> Neopterygii</v>
      </c>
      <c r="Q2505" t="str">
        <f>VLOOKUP($B2505,SOCS_box_taxonomy!$B$2:$Z$948,14,0)</f>
        <v xml:space="preserve"> Teleostei</v>
      </c>
      <c r="R2505" t="str">
        <f>VLOOKUP($B2505,SOCS_box_taxonomy!$B$2:$Z$948,15,0)</f>
        <v xml:space="preserve"> Euteleostei</v>
      </c>
      <c r="S2505" t="str">
        <f>VLOOKUP($B2505,SOCS_box_taxonomy!$B$2:$Z$948,16,0)</f>
        <v xml:space="preserve"> Neoteleostei</v>
      </c>
      <c r="T2505" t="str">
        <f>VLOOKUP($B2505,SOCS_box_taxonomy!$B$2:$Z$948,17,0)</f>
        <v>Acanthomorpha</v>
      </c>
      <c r="U2505" t="str">
        <f>VLOOKUP($B2505,SOCS_box_taxonomy!$B$2:$Z$948,18,0)</f>
        <v xml:space="preserve"> Acanthopterygii</v>
      </c>
      <c r="V2505" t="str">
        <f>VLOOKUP($B2505,SOCS_box_taxonomy!$B$2:$Z$948,19,0)</f>
        <v xml:space="preserve"> Percomorpha</v>
      </c>
      <c r="W2505" t="str">
        <f>VLOOKUP($B2505,SOCS_box_taxonomy!$B$2:$Z$948,20,0)</f>
        <v xml:space="preserve"> Tetraodontiformes</v>
      </c>
      <c r="X2505" t="str">
        <f>VLOOKUP($B2505,SOCS_box_taxonomy!$B$2:$Z$948,21,0)</f>
        <v>Tetradontoidea</v>
      </c>
      <c r="Y2505" t="str">
        <f>VLOOKUP($B2505,SOCS_box_taxonomy!$B$2:$Z$948,22,0)</f>
        <v xml:space="preserve"> Tetraodontidae</v>
      </c>
    </row>
    <row r="2506" spans="1:26">
      <c r="A2506" t="s">
        <v>1040</v>
      </c>
      <c r="B2506" t="s">
        <v>2084</v>
      </c>
      <c r="C2506">
        <v>286</v>
      </c>
      <c r="D2506" t="s">
        <v>1269</v>
      </c>
      <c r="E2506">
        <v>78</v>
      </c>
      <c r="F2506">
        <v>164</v>
      </c>
      <c r="G2506">
        <v>64467</v>
      </c>
      <c r="H2506" t="s">
        <v>1270</v>
      </c>
      <c r="I2506" t="str">
        <f>VLOOKUP($B2506,SOCS_box_taxonomy!$B$2:$Z$948,6,0)</f>
        <v>Eukaryota</v>
      </c>
      <c r="J2506" t="str">
        <f>VLOOKUP($B2506,SOCS_box_taxonomy!$B$2:$Z$948,7,0)</f>
        <v xml:space="preserve"> Metazoa</v>
      </c>
      <c r="K2506" t="str">
        <f>VLOOKUP($B2506,SOCS_box_taxonomy!$B$2:$Z$948,8,0)</f>
        <v xml:space="preserve"> Chordata</v>
      </c>
      <c r="L2506" t="str">
        <f>VLOOKUP($B2506,SOCS_box_taxonomy!$B$2:$Z$948,9,0)</f>
        <v xml:space="preserve"> Craniata</v>
      </c>
      <c r="M2506" t="str">
        <f>VLOOKUP($B2506,SOCS_box_taxonomy!$B$2:$Z$948,10,0)</f>
        <v xml:space="preserve"> Vertebrata</v>
      </c>
      <c r="N2506" t="str">
        <f>VLOOKUP($B2506,SOCS_box_taxonomy!$B$2:$Z$948,11,0)</f>
        <v xml:space="preserve"> Euteleostomi</v>
      </c>
      <c r="O2506" t="str">
        <f>VLOOKUP($B2506,SOCS_box_taxonomy!$B$2:$Z$948,12,0)</f>
        <v>Actinopterygii</v>
      </c>
      <c r="P2506" t="str">
        <f>VLOOKUP($B2506,SOCS_box_taxonomy!$B$2:$Z$948,13,0)</f>
        <v xml:space="preserve"> Neopterygii</v>
      </c>
      <c r="Q2506" t="str">
        <f>VLOOKUP($B2506,SOCS_box_taxonomy!$B$2:$Z$948,14,0)</f>
        <v xml:space="preserve"> Teleostei</v>
      </c>
      <c r="R2506" t="str">
        <f>VLOOKUP($B2506,SOCS_box_taxonomy!$B$2:$Z$948,15,0)</f>
        <v xml:space="preserve"> Euteleostei</v>
      </c>
      <c r="S2506" t="str">
        <f>VLOOKUP($B2506,SOCS_box_taxonomy!$B$2:$Z$948,16,0)</f>
        <v xml:space="preserve"> Neoteleostei</v>
      </c>
      <c r="T2506" t="str">
        <f>VLOOKUP($B2506,SOCS_box_taxonomy!$B$2:$Z$948,17,0)</f>
        <v>Acanthomorpha</v>
      </c>
      <c r="U2506" t="str">
        <f>VLOOKUP($B2506,SOCS_box_taxonomy!$B$2:$Z$948,18,0)</f>
        <v xml:space="preserve"> Acanthopterygii</v>
      </c>
      <c r="V2506" t="str">
        <f>VLOOKUP($B2506,SOCS_box_taxonomy!$B$2:$Z$948,19,0)</f>
        <v xml:space="preserve"> Percomorpha</v>
      </c>
      <c r="W2506" t="str">
        <f>VLOOKUP($B2506,SOCS_box_taxonomy!$B$2:$Z$948,20,0)</f>
        <v xml:space="preserve"> Tetraodontiformes</v>
      </c>
      <c r="X2506" t="str">
        <f>VLOOKUP($B2506,SOCS_box_taxonomy!$B$2:$Z$948,21,0)</f>
        <v>Tetradontoidea</v>
      </c>
      <c r="Y2506" t="str">
        <f>VLOOKUP($B2506,SOCS_box_taxonomy!$B$2:$Z$948,22,0)</f>
        <v xml:space="preserve"> Tetraodontidae</v>
      </c>
    </row>
    <row r="2507" spans="1:26">
      <c r="A2507" t="s">
        <v>1040</v>
      </c>
      <c r="B2507" t="s">
        <v>2084</v>
      </c>
      <c r="C2507">
        <v>286</v>
      </c>
      <c r="D2507" t="s">
        <v>21</v>
      </c>
      <c r="E2507">
        <v>250</v>
      </c>
      <c r="F2507">
        <v>286</v>
      </c>
      <c r="G2507">
        <v>1016</v>
      </c>
      <c r="H2507" t="s">
        <v>1265</v>
      </c>
      <c r="I2507" t="str">
        <f>VLOOKUP($B2507,SOCS_box_taxonomy!$B$2:$Z$948,6,0)</f>
        <v>Eukaryota</v>
      </c>
      <c r="J2507" t="str">
        <f>VLOOKUP($B2507,SOCS_box_taxonomy!$B$2:$Z$948,7,0)</f>
        <v xml:space="preserve"> Metazoa</v>
      </c>
      <c r="K2507" t="str">
        <f>VLOOKUP($B2507,SOCS_box_taxonomy!$B$2:$Z$948,8,0)</f>
        <v xml:space="preserve"> Chordata</v>
      </c>
      <c r="L2507" t="str">
        <f>VLOOKUP($B2507,SOCS_box_taxonomy!$B$2:$Z$948,9,0)</f>
        <v xml:space="preserve"> Craniata</v>
      </c>
      <c r="M2507" t="str">
        <f>VLOOKUP($B2507,SOCS_box_taxonomy!$B$2:$Z$948,10,0)</f>
        <v xml:space="preserve"> Vertebrata</v>
      </c>
      <c r="N2507" t="str">
        <f>VLOOKUP($B2507,SOCS_box_taxonomy!$B$2:$Z$948,11,0)</f>
        <v xml:space="preserve"> Euteleostomi</v>
      </c>
      <c r="O2507" t="str">
        <f>VLOOKUP($B2507,SOCS_box_taxonomy!$B$2:$Z$948,12,0)</f>
        <v>Actinopterygii</v>
      </c>
      <c r="P2507" t="str">
        <f>VLOOKUP($B2507,SOCS_box_taxonomy!$B$2:$Z$948,13,0)</f>
        <v xml:space="preserve"> Neopterygii</v>
      </c>
      <c r="Q2507" t="str">
        <f>VLOOKUP($B2507,SOCS_box_taxonomy!$B$2:$Z$948,14,0)</f>
        <v xml:space="preserve"> Teleostei</v>
      </c>
      <c r="R2507" t="str">
        <f>VLOOKUP($B2507,SOCS_box_taxonomy!$B$2:$Z$948,15,0)</f>
        <v xml:space="preserve"> Euteleostei</v>
      </c>
      <c r="S2507" t="str">
        <f>VLOOKUP($B2507,SOCS_box_taxonomy!$B$2:$Z$948,16,0)</f>
        <v xml:space="preserve"> Neoteleostei</v>
      </c>
      <c r="T2507" t="str">
        <f>VLOOKUP($B2507,SOCS_box_taxonomy!$B$2:$Z$948,17,0)</f>
        <v>Acanthomorpha</v>
      </c>
      <c r="U2507" t="str">
        <f>VLOOKUP($B2507,SOCS_box_taxonomy!$B$2:$Z$948,18,0)</f>
        <v xml:space="preserve"> Acanthopterygii</v>
      </c>
      <c r="V2507" t="str">
        <f>VLOOKUP($B2507,SOCS_box_taxonomy!$B$2:$Z$948,19,0)</f>
        <v xml:space="preserve"> Percomorpha</v>
      </c>
      <c r="W2507" t="str">
        <f>VLOOKUP($B2507,SOCS_box_taxonomy!$B$2:$Z$948,20,0)</f>
        <v xml:space="preserve"> Tetraodontiformes</v>
      </c>
      <c r="X2507" t="str">
        <f>VLOOKUP($B2507,SOCS_box_taxonomy!$B$2:$Z$948,21,0)</f>
        <v>Tetradontoidea</v>
      </c>
      <c r="Y2507" t="str">
        <f>VLOOKUP($B2507,SOCS_box_taxonomy!$B$2:$Z$948,22,0)</f>
        <v xml:space="preserve"> Tetraodontidae</v>
      </c>
      <c r="Z2507">
        <f>$F2507-$E2507+1</f>
        <v>37</v>
      </c>
    </row>
    <row r="2508" spans="1:26">
      <c r="A2508" t="s">
        <v>1041</v>
      </c>
      <c r="B2508" t="s">
        <v>2085</v>
      </c>
      <c r="C2508">
        <v>410</v>
      </c>
      <c r="D2508" t="s">
        <v>1269</v>
      </c>
      <c r="E2508">
        <v>43</v>
      </c>
      <c r="F2508">
        <v>130</v>
      </c>
      <c r="G2508">
        <v>64467</v>
      </c>
      <c r="H2508" t="s">
        <v>1270</v>
      </c>
      <c r="I2508" t="str">
        <f>VLOOKUP($B2508,SOCS_box_taxonomy!$B$2:$Z$948,6,0)</f>
        <v>Eukaryota</v>
      </c>
      <c r="J2508" t="str">
        <f>VLOOKUP($B2508,SOCS_box_taxonomy!$B$2:$Z$948,7,0)</f>
        <v xml:space="preserve"> Metazoa</v>
      </c>
      <c r="K2508" t="str">
        <f>VLOOKUP($B2508,SOCS_box_taxonomy!$B$2:$Z$948,8,0)</f>
        <v xml:space="preserve"> Chordata</v>
      </c>
      <c r="L2508" t="str">
        <f>VLOOKUP($B2508,SOCS_box_taxonomy!$B$2:$Z$948,9,0)</f>
        <v xml:space="preserve"> Craniata</v>
      </c>
      <c r="M2508" t="str">
        <f>VLOOKUP($B2508,SOCS_box_taxonomy!$B$2:$Z$948,10,0)</f>
        <v xml:space="preserve"> Vertebrata</v>
      </c>
      <c r="N2508" t="str">
        <f>VLOOKUP($B2508,SOCS_box_taxonomy!$B$2:$Z$948,11,0)</f>
        <v xml:space="preserve"> Euteleostomi</v>
      </c>
      <c r="O2508" t="str">
        <f>VLOOKUP($B2508,SOCS_box_taxonomy!$B$2:$Z$948,12,0)</f>
        <v>Actinopterygii</v>
      </c>
      <c r="P2508" t="str">
        <f>VLOOKUP($B2508,SOCS_box_taxonomy!$B$2:$Z$948,13,0)</f>
        <v xml:space="preserve"> Neopterygii</v>
      </c>
      <c r="Q2508" t="str">
        <f>VLOOKUP($B2508,SOCS_box_taxonomy!$B$2:$Z$948,14,0)</f>
        <v xml:space="preserve"> Teleostei</v>
      </c>
      <c r="R2508" t="str">
        <f>VLOOKUP($B2508,SOCS_box_taxonomy!$B$2:$Z$948,15,0)</f>
        <v xml:space="preserve"> Euteleostei</v>
      </c>
      <c r="S2508" t="str">
        <f>VLOOKUP($B2508,SOCS_box_taxonomy!$B$2:$Z$948,16,0)</f>
        <v xml:space="preserve"> Neoteleostei</v>
      </c>
      <c r="T2508" t="str">
        <f>VLOOKUP($B2508,SOCS_box_taxonomy!$B$2:$Z$948,17,0)</f>
        <v>Acanthomorpha</v>
      </c>
      <c r="U2508" t="str">
        <f>VLOOKUP($B2508,SOCS_box_taxonomy!$B$2:$Z$948,18,0)</f>
        <v xml:space="preserve"> Acanthopterygii</v>
      </c>
      <c r="V2508" t="str">
        <f>VLOOKUP($B2508,SOCS_box_taxonomy!$B$2:$Z$948,19,0)</f>
        <v xml:space="preserve"> Percomorpha</v>
      </c>
      <c r="W2508" t="str">
        <f>VLOOKUP($B2508,SOCS_box_taxonomy!$B$2:$Z$948,20,0)</f>
        <v xml:space="preserve"> Tetraodontiformes</v>
      </c>
      <c r="X2508" t="str">
        <f>VLOOKUP($B2508,SOCS_box_taxonomy!$B$2:$Z$948,21,0)</f>
        <v>Tetradontoidea</v>
      </c>
      <c r="Y2508" t="str">
        <f>VLOOKUP($B2508,SOCS_box_taxonomy!$B$2:$Z$948,22,0)</f>
        <v xml:space="preserve"> Tetraodontidae</v>
      </c>
    </row>
    <row r="2509" spans="1:26">
      <c r="A2509" t="s">
        <v>1041</v>
      </c>
      <c r="B2509" t="s">
        <v>2085</v>
      </c>
      <c r="C2509">
        <v>410</v>
      </c>
      <c r="D2509" t="s">
        <v>21</v>
      </c>
      <c r="E2509">
        <v>369</v>
      </c>
      <c r="F2509">
        <v>409</v>
      </c>
      <c r="G2509">
        <v>1016</v>
      </c>
      <c r="H2509" t="s">
        <v>1265</v>
      </c>
      <c r="I2509" t="str">
        <f>VLOOKUP($B2509,SOCS_box_taxonomy!$B$2:$Z$948,6,0)</f>
        <v>Eukaryota</v>
      </c>
      <c r="J2509" t="str">
        <f>VLOOKUP($B2509,SOCS_box_taxonomy!$B$2:$Z$948,7,0)</f>
        <v xml:space="preserve"> Metazoa</v>
      </c>
      <c r="K2509" t="str">
        <f>VLOOKUP($B2509,SOCS_box_taxonomy!$B$2:$Z$948,8,0)</f>
        <v xml:space="preserve"> Chordata</v>
      </c>
      <c r="L2509" t="str">
        <f>VLOOKUP($B2509,SOCS_box_taxonomy!$B$2:$Z$948,9,0)</f>
        <v xml:space="preserve"> Craniata</v>
      </c>
      <c r="M2509" t="str">
        <f>VLOOKUP($B2509,SOCS_box_taxonomy!$B$2:$Z$948,10,0)</f>
        <v xml:space="preserve"> Vertebrata</v>
      </c>
      <c r="N2509" t="str">
        <f>VLOOKUP($B2509,SOCS_box_taxonomy!$B$2:$Z$948,11,0)</f>
        <v xml:space="preserve"> Euteleostomi</v>
      </c>
      <c r="O2509" t="str">
        <f>VLOOKUP($B2509,SOCS_box_taxonomy!$B$2:$Z$948,12,0)</f>
        <v>Actinopterygii</v>
      </c>
      <c r="P2509" t="str">
        <f>VLOOKUP($B2509,SOCS_box_taxonomy!$B$2:$Z$948,13,0)</f>
        <v xml:space="preserve"> Neopterygii</v>
      </c>
      <c r="Q2509" t="str">
        <f>VLOOKUP($B2509,SOCS_box_taxonomy!$B$2:$Z$948,14,0)</f>
        <v xml:space="preserve"> Teleostei</v>
      </c>
      <c r="R2509" t="str">
        <f>VLOOKUP($B2509,SOCS_box_taxonomy!$B$2:$Z$948,15,0)</f>
        <v xml:space="preserve"> Euteleostei</v>
      </c>
      <c r="S2509" t="str">
        <f>VLOOKUP($B2509,SOCS_box_taxonomy!$B$2:$Z$948,16,0)</f>
        <v xml:space="preserve"> Neoteleostei</v>
      </c>
      <c r="T2509" t="str">
        <f>VLOOKUP($B2509,SOCS_box_taxonomy!$B$2:$Z$948,17,0)</f>
        <v>Acanthomorpha</v>
      </c>
      <c r="U2509" t="str">
        <f>VLOOKUP($B2509,SOCS_box_taxonomy!$B$2:$Z$948,18,0)</f>
        <v xml:space="preserve"> Acanthopterygii</v>
      </c>
      <c r="V2509" t="str">
        <f>VLOOKUP($B2509,SOCS_box_taxonomy!$B$2:$Z$948,19,0)</f>
        <v xml:space="preserve"> Percomorpha</v>
      </c>
      <c r="W2509" t="str">
        <f>VLOOKUP($B2509,SOCS_box_taxonomy!$B$2:$Z$948,20,0)</f>
        <v xml:space="preserve"> Tetraodontiformes</v>
      </c>
      <c r="X2509" t="str">
        <f>VLOOKUP($B2509,SOCS_box_taxonomy!$B$2:$Z$948,21,0)</f>
        <v>Tetradontoidea</v>
      </c>
      <c r="Y2509" t="str">
        <f>VLOOKUP($B2509,SOCS_box_taxonomy!$B$2:$Z$948,22,0)</f>
        <v xml:space="preserve"> Tetraodontidae</v>
      </c>
      <c r="Z2509">
        <f>$F2509-$E2509+1</f>
        <v>41</v>
      </c>
    </row>
    <row r="2510" spans="1:26">
      <c r="A2510" t="s">
        <v>1042</v>
      </c>
      <c r="B2510" t="s">
        <v>2086</v>
      </c>
      <c r="C2510">
        <v>314</v>
      </c>
      <c r="D2510" t="s">
        <v>1269</v>
      </c>
      <c r="E2510">
        <v>159</v>
      </c>
      <c r="F2510">
        <v>249</v>
      </c>
      <c r="G2510">
        <v>64467</v>
      </c>
      <c r="H2510" t="s">
        <v>1270</v>
      </c>
      <c r="I2510" t="str">
        <f>VLOOKUP($B2510,SOCS_box_taxonomy!$B$2:$Z$948,6,0)</f>
        <v>Eukaryota</v>
      </c>
      <c r="J2510" t="str">
        <f>VLOOKUP($B2510,SOCS_box_taxonomy!$B$2:$Z$948,7,0)</f>
        <v xml:space="preserve"> Metazoa</v>
      </c>
      <c r="K2510" t="str">
        <f>VLOOKUP($B2510,SOCS_box_taxonomy!$B$2:$Z$948,8,0)</f>
        <v xml:space="preserve"> Chordata</v>
      </c>
      <c r="L2510" t="str">
        <f>VLOOKUP($B2510,SOCS_box_taxonomy!$B$2:$Z$948,9,0)</f>
        <v xml:space="preserve"> Craniata</v>
      </c>
      <c r="M2510" t="str">
        <f>VLOOKUP($B2510,SOCS_box_taxonomy!$B$2:$Z$948,10,0)</f>
        <v xml:space="preserve"> Vertebrata</v>
      </c>
      <c r="N2510" t="str">
        <f>VLOOKUP($B2510,SOCS_box_taxonomy!$B$2:$Z$948,11,0)</f>
        <v xml:space="preserve"> Euteleostomi</v>
      </c>
      <c r="O2510" t="str">
        <f>VLOOKUP($B2510,SOCS_box_taxonomy!$B$2:$Z$948,12,0)</f>
        <v>Actinopterygii</v>
      </c>
      <c r="P2510" t="str">
        <f>VLOOKUP($B2510,SOCS_box_taxonomy!$B$2:$Z$948,13,0)</f>
        <v xml:space="preserve"> Neopterygii</v>
      </c>
      <c r="Q2510" t="str">
        <f>VLOOKUP($B2510,SOCS_box_taxonomy!$B$2:$Z$948,14,0)</f>
        <v xml:space="preserve"> Teleostei</v>
      </c>
      <c r="R2510" t="str">
        <f>VLOOKUP($B2510,SOCS_box_taxonomy!$B$2:$Z$948,15,0)</f>
        <v xml:space="preserve"> Euteleostei</v>
      </c>
      <c r="S2510" t="str">
        <f>VLOOKUP($B2510,SOCS_box_taxonomy!$B$2:$Z$948,16,0)</f>
        <v xml:space="preserve"> Neoteleostei</v>
      </c>
      <c r="T2510" t="str">
        <f>VLOOKUP($B2510,SOCS_box_taxonomy!$B$2:$Z$948,17,0)</f>
        <v>Acanthomorpha</v>
      </c>
      <c r="U2510" t="str">
        <f>VLOOKUP($B2510,SOCS_box_taxonomy!$B$2:$Z$948,18,0)</f>
        <v xml:space="preserve"> Acanthopterygii</v>
      </c>
      <c r="V2510" t="str">
        <f>VLOOKUP($B2510,SOCS_box_taxonomy!$B$2:$Z$948,19,0)</f>
        <v xml:space="preserve"> Percomorpha</v>
      </c>
      <c r="W2510" t="str">
        <f>VLOOKUP($B2510,SOCS_box_taxonomy!$B$2:$Z$948,20,0)</f>
        <v xml:space="preserve"> Tetraodontiformes</v>
      </c>
      <c r="X2510" t="str">
        <f>VLOOKUP($B2510,SOCS_box_taxonomy!$B$2:$Z$948,21,0)</f>
        <v>Tetradontoidea</v>
      </c>
      <c r="Y2510" t="str">
        <f>VLOOKUP($B2510,SOCS_box_taxonomy!$B$2:$Z$948,22,0)</f>
        <v xml:space="preserve"> Tetraodontidae</v>
      </c>
    </row>
    <row r="2511" spans="1:26">
      <c r="A2511" t="s">
        <v>1042</v>
      </c>
      <c r="B2511" t="s">
        <v>2086</v>
      </c>
      <c r="C2511">
        <v>314</v>
      </c>
      <c r="D2511" t="s">
        <v>21</v>
      </c>
      <c r="E2511">
        <v>276</v>
      </c>
      <c r="F2511">
        <v>314</v>
      </c>
      <c r="G2511">
        <v>1016</v>
      </c>
      <c r="H2511" t="s">
        <v>1265</v>
      </c>
      <c r="I2511" t="str">
        <f>VLOOKUP($B2511,SOCS_box_taxonomy!$B$2:$Z$948,6,0)</f>
        <v>Eukaryota</v>
      </c>
      <c r="J2511" t="str">
        <f>VLOOKUP($B2511,SOCS_box_taxonomy!$B$2:$Z$948,7,0)</f>
        <v xml:space="preserve"> Metazoa</v>
      </c>
      <c r="K2511" t="str">
        <f>VLOOKUP($B2511,SOCS_box_taxonomy!$B$2:$Z$948,8,0)</f>
        <v xml:space="preserve"> Chordata</v>
      </c>
      <c r="L2511" t="str">
        <f>VLOOKUP($B2511,SOCS_box_taxonomy!$B$2:$Z$948,9,0)</f>
        <v xml:space="preserve"> Craniata</v>
      </c>
      <c r="M2511" t="str">
        <f>VLOOKUP($B2511,SOCS_box_taxonomy!$B$2:$Z$948,10,0)</f>
        <v xml:space="preserve"> Vertebrata</v>
      </c>
      <c r="N2511" t="str">
        <f>VLOOKUP($B2511,SOCS_box_taxonomy!$B$2:$Z$948,11,0)</f>
        <v xml:space="preserve"> Euteleostomi</v>
      </c>
      <c r="O2511" t="str">
        <f>VLOOKUP($B2511,SOCS_box_taxonomy!$B$2:$Z$948,12,0)</f>
        <v>Actinopterygii</v>
      </c>
      <c r="P2511" t="str">
        <f>VLOOKUP($B2511,SOCS_box_taxonomy!$B$2:$Z$948,13,0)</f>
        <v xml:space="preserve"> Neopterygii</v>
      </c>
      <c r="Q2511" t="str">
        <f>VLOOKUP($B2511,SOCS_box_taxonomy!$B$2:$Z$948,14,0)</f>
        <v xml:space="preserve"> Teleostei</v>
      </c>
      <c r="R2511" t="str">
        <f>VLOOKUP($B2511,SOCS_box_taxonomy!$B$2:$Z$948,15,0)</f>
        <v xml:space="preserve"> Euteleostei</v>
      </c>
      <c r="S2511" t="str">
        <f>VLOOKUP($B2511,SOCS_box_taxonomy!$B$2:$Z$948,16,0)</f>
        <v xml:space="preserve"> Neoteleostei</v>
      </c>
      <c r="T2511" t="str">
        <f>VLOOKUP($B2511,SOCS_box_taxonomy!$B$2:$Z$948,17,0)</f>
        <v>Acanthomorpha</v>
      </c>
      <c r="U2511" t="str">
        <f>VLOOKUP($B2511,SOCS_box_taxonomy!$B$2:$Z$948,18,0)</f>
        <v xml:space="preserve"> Acanthopterygii</v>
      </c>
      <c r="V2511" t="str">
        <f>VLOOKUP($B2511,SOCS_box_taxonomy!$B$2:$Z$948,19,0)</f>
        <v xml:space="preserve"> Percomorpha</v>
      </c>
      <c r="W2511" t="str">
        <f>VLOOKUP($B2511,SOCS_box_taxonomy!$B$2:$Z$948,20,0)</f>
        <v xml:space="preserve"> Tetraodontiformes</v>
      </c>
      <c r="X2511" t="str">
        <f>VLOOKUP($B2511,SOCS_box_taxonomy!$B$2:$Z$948,21,0)</f>
        <v>Tetradontoidea</v>
      </c>
      <c r="Y2511" t="str">
        <f>VLOOKUP($B2511,SOCS_box_taxonomy!$B$2:$Z$948,22,0)</f>
        <v xml:space="preserve"> Tetraodontidae</v>
      </c>
      <c r="Z2511">
        <f>$F2511-$E2511+1</f>
        <v>39</v>
      </c>
    </row>
    <row r="2512" spans="1:26">
      <c r="A2512" t="s">
        <v>1043</v>
      </c>
      <c r="B2512" t="s">
        <v>2087</v>
      </c>
      <c r="C2512">
        <v>283</v>
      </c>
      <c r="D2512" t="s">
        <v>1277</v>
      </c>
      <c r="E2512">
        <v>1</v>
      </c>
      <c r="F2512">
        <v>67</v>
      </c>
      <c r="G2512">
        <v>458</v>
      </c>
      <c r="H2512" t="s">
        <v>1278</v>
      </c>
      <c r="I2512" t="str">
        <f>VLOOKUP($B2512,SOCS_box_taxonomy!$B$2:$Z$948,6,0)</f>
        <v>Eukaryota</v>
      </c>
      <c r="J2512" t="str">
        <f>VLOOKUP($B2512,SOCS_box_taxonomy!$B$2:$Z$948,7,0)</f>
        <v xml:space="preserve"> Metazoa</v>
      </c>
      <c r="K2512" t="str">
        <f>VLOOKUP($B2512,SOCS_box_taxonomy!$B$2:$Z$948,8,0)</f>
        <v xml:space="preserve"> Chordata</v>
      </c>
      <c r="L2512" t="str">
        <f>VLOOKUP($B2512,SOCS_box_taxonomy!$B$2:$Z$948,9,0)</f>
        <v xml:space="preserve"> Craniata</v>
      </c>
      <c r="M2512" t="str">
        <f>VLOOKUP($B2512,SOCS_box_taxonomy!$B$2:$Z$948,10,0)</f>
        <v xml:space="preserve"> Vertebrata</v>
      </c>
      <c r="N2512" t="str">
        <f>VLOOKUP($B2512,SOCS_box_taxonomy!$B$2:$Z$948,11,0)</f>
        <v xml:space="preserve"> Euteleostomi</v>
      </c>
      <c r="O2512" t="str">
        <f>VLOOKUP($B2512,SOCS_box_taxonomy!$B$2:$Z$948,12,0)</f>
        <v>Actinopterygii</v>
      </c>
      <c r="P2512" t="str">
        <f>VLOOKUP($B2512,SOCS_box_taxonomy!$B$2:$Z$948,13,0)</f>
        <v xml:space="preserve"> Neopterygii</v>
      </c>
      <c r="Q2512" t="str">
        <f>VLOOKUP($B2512,SOCS_box_taxonomy!$B$2:$Z$948,14,0)</f>
        <v xml:space="preserve"> Teleostei</v>
      </c>
      <c r="R2512" t="str">
        <f>VLOOKUP($B2512,SOCS_box_taxonomy!$B$2:$Z$948,15,0)</f>
        <v xml:space="preserve"> Euteleostei</v>
      </c>
      <c r="S2512" t="str">
        <f>VLOOKUP($B2512,SOCS_box_taxonomy!$B$2:$Z$948,16,0)</f>
        <v xml:space="preserve"> Neoteleostei</v>
      </c>
      <c r="T2512" t="str">
        <f>VLOOKUP($B2512,SOCS_box_taxonomy!$B$2:$Z$948,17,0)</f>
        <v>Acanthomorpha</v>
      </c>
      <c r="U2512" t="str">
        <f>VLOOKUP($B2512,SOCS_box_taxonomy!$B$2:$Z$948,18,0)</f>
        <v xml:space="preserve"> Acanthopterygii</v>
      </c>
      <c r="V2512" t="str">
        <f>VLOOKUP($B2512,SOCS_box_taxonomy!$B$2:$Z$948,19,0)</f>
        <v xml:space="preserve"> Percomorpha</v>
      </c>
      <c r="W2512" t="str">
        <f>VLOOKUP($B2512,SOCS_box_taxonomy!$B$2:$Z$948,20,0)</f>
        <v xml:space="preserve"> Tetraodontiformes</v>
      </c>
      <c r="X2512" t="str">
        <f>VLOOKUP($B2512,SOCS_box_taxonomy!$B$2:$Z$948,21,0)</f>
        <v>Tetradontoidea</v>
      </c>
      <c r="Y2512" t="str">
        <f>VLOOKUP($B2512,SOCS_box_taxonomy!$B$2:$Z$948,22,0)</f>
        <v xml:space="preserve"> Tetraodontidae</v>
      </c>
    </row>
    <row r="2513" spans="1:26">
      <c r="A2513" t="s">
        <v>1043</v>
      </c>
      <c r="B2513" t="s">
        <v>2087</v>
      </c>
      <c r="C2513">
        <v>283</v>
      </c>
      <c r="D2513" t="s">
        <v>21</v>
      </c>
      <c r="E2513">
        <v>246</v>
      </c>
      <c r="F2513">
        <v>283</v>
      </c>
      <c r="G2513">
        <v>1016</v>
      </c>
      <c r="H2513" t="s">
        <v>1265</v>
      </c>
      <c r="I2513" t="str">
        <f>VLOOKUP($B2513,SOCS_box_taxonomy!$B$2:$Z$948,6,0)</f>
        <v>Eukaryota</v>
      </c>
      <c r="J2513" t="str">
        <f>VLOOKUP($B2513,SOCS_box_taxonomy!$B$2:$Z$948,7,0)</f>
        <v xml:space="preserve"> Metazoa</v>
      </c>
      <c r="K2513" t="str">
        <f>VLOOKUP($B2513,SOCS_box_taxonomy!$B$2:$Z$948,8,0)</f>
        <v xml:space="preserve"> Chordata</v>
      </c>
      <c r="L2513" t="str">
        <f>VLOOKUP($B2513,SOCS_box_taxonomy!$B$2:$Z$948,9,0)</f>
        <v xml:space="preserve"> Craniata</v>
      </c>
      <c r="M2513" t="str">
        <f>VLOOKUP($B2513,SOCS_box_taxonomy!$B$2:$Z$948,10,0)</f>
        <v xml:space="preserve"> Vertebrata</v>
      </c>
      <c r="N2513" t="str">
        <f>VLOOKUP($B2513,SOCS_box_taxonomy!$B$2:$Z$948,11,0)</f>
        <v xml:space="preserve"> Euteleostomi</v>
      </c>
      <c r="O2513" t="str">
        <f>VLOOKUP($B2513,SOCS_box_taxonomy!$B$2:$Z$948,12,0)</f>
        <v>Actinopterygii</v>
      </c>
      <c r="P2513" t="str">
        <f>VLOOKUP($B2513,SOCS_box_taxonomy!$B$2:$Z$948,13,0)</f>
        <v xml:space="preserve"> Neopterygii</v>
      </c>
      <c r="Q2513" t="str">
        <f>VLOOKUP($B2513,SOCS_box_taxonomy!$B$2:$Z$948,14,0)</f>
        <v xml:space="preserve"> Teleostei</v>
      </c>
      <c r="R2513" t="str">
        <f>VLOOKUP($B2513,SOCS_box_taxonomy!$B$2:$Z$948,15,0)</f>
        <v xml:space="preserve"> Euteleostei</v>
      </c>
      <c r="S2513" t="str">
        <f>VLOOKUP($B2513,SOCS_box_taxonomy!$B$2:$Z$948,16,0)</f>
        <v xml:space="preserve"> Neoteleostei</v>
      </c>
      <c r="T2513" t="str">
        <f>VLOOKUP($B2513,SOCS_box_taxonomy!$B$2:$Z$948,17,0)</f>
        <v>Acanthomorpha</v>
      </c>
      <c r="U2513" t="str">
        <f>VLOOKUP($B2513,SOCS_box_taxonomy!$B$2:$Z$948,18,0)</f>
        <v xml:space="preserve"> Acanthopterygii</v>
      </c>
      <c r="V2513" t="str">
        <f>VLOOKUP($B2513,SOCS_box_taxonomy!$B$2:$Z$948,19,0)</f>
        <v xml:space="preserve"> Percomorpha</v>
      </c>
      <c r="W2513" t="str">
        <f>VLOOKUP($B2513,SOCS_box_taxonomy!$B$2:$Z$948,20,0)</f>
        <v xml:space="preserve"> Tetraodontiformes</v>
      </c>
      <c r="X2513" t="str">
        <f>VLOOKUP($B2513,SOCS_box_taxonomy!$B$2:$Z$948,21,0)</f>
        <v>Tetradontoidea</v>
      </c>
      <c r="Y2513" t="str">
        <f>VLOOKUP($B2513,SOCS_box_taxonomy!$B$2:$Z$948,22,0)</f>
        <v xml:space="preserve"> Tetraodontidae</v>
      </c>
      <c r="Z2513">
        <f>$F2513-$E2513+1</f>
        <v>38</v>
      </c>
    </row>
    <row r="2514" spans="1:26">
      <c r="A2514" t="s">
        <v>1044</v>
      </c>
      <c r="B2514" t="s">
        <v>2088</v>
      </c>
      <c r="C2514">
        <v>286</v>
      </c>
      <c r="D2514" t="s">
        <v>81</v>
      </c>
      <c r="E2514">
        <v>16</v>
      </c>
      <c r="F2514">
        <v>176</v>
      </c>
      <c r="G2514">
        <v>13525</v>
      </c>
      <c r="H2514" t="s">
        <v>1281</v>
      </c>
      <c r="I2514" t="str">
        <f>VLOOKUP($B2514,SOCS_box_taxonomy!$B$2:$Z$948,6,0)</f>
        <v>Eukaryota</v>
      </c>
      <c r="J2514" t="str">
        <f>VLOOKUP($B2514,SOCS_box_taxonomy!$B$2:$Z$948,7,0)</f>
        <v xml:space="preserve"> Metazoa</v>
      </c>
      <c r="K2514" t="str">
        <f>VLOOKUP($B2514,SOCS_box_taxonomy!$B$2:$Z$948,8,0)</f>
        <v xml:space="preserve"> Chordata</v>
      </c>
      <c r="L2514" t="str">
        <f>VLOOKUP($B2514,SOCS_box_taxonomy!$B$2:$Z$948,9,0)</f>
        <v xml:space="preserve"> Craniata</v>
      </c>
      <c r="M2514" t="str">
        <f>VLOOKUP($B2514,SOCS_box_taxonomy!$B$2:$Z$948,10,0)</f>
        <v xml:space="preserve"> Vertebrata</v>
      </c>
      <c r="N2514" t="str">
        <f>VLOOKUP($B2514,SOCS_box_taxonomy!$B$2:$Z$948,11,0)</f>
        <v xml:space="preserve"> Euteleostomi</v>
      </c>
      <c r="O2514" t="str">
        <f>VLOOKUP($B2514,SOCS_box_taxonomy!$B$2:$Z$948,12,0)</f>
        <v>Actinopterygii</v>
      </c>
      <c r="P2514" t="str">
        <f>VLOOKUP($B2514,SOCS_box_taxonomy!$B$2:$Z$948,13,0)</f>
        <v xml:space="preserve"> Neopterygii</v>
      </c>
      <c r="Q2514" t="str">
        <f>VLOOKUP($B2514,SOCS_box_taxonomy!$B$2:$Z$948,14,0)</f>
        <v xml:space="preserve"> Teleostei</v>
      </c>
      <c r="R2514" t="str">
        <f>VLOOKUP($B2514,SOCS_box_taxonomy!$B$2:$Z$948,15,0)</f>
        <v xml:space="preserve"> Euteleostei</v>
      </c>
      <c r="S2514" t="str">
        <f>VLOOKUP($B2514,SOCS_box_taxonomy!$B$2:$Z$948,16,0)</f>
        <v xml:space="preserve"> Neoteleostei</v>
      </c>
      <c r="T2514" t="str">
        <f>VLOOKUP($B2514,SOCS_box_taxonomy!$B$2:$Z$948,17,0)</f>
        <v>Acanthomorpha</v>
      </c>
      <c r="U2514" t="str">
        <f>VLOOKUP($B2514,SOCS_box_taxonomy!$B$2:$Z$948,18,0)</f>
        <v xml:space="preserve"> Acanthopterygii</v>
      </c>
      <c r="V2514" t="str">
        <f>VLOOKUP($B2514,SOCS_box_taxonomy!$B$2:$Z$948,19,0)</f>
        <v xml:space="preserve"> Percomorpha</v>
      </c>
      <c r="W2514" t="str">
        <f>VLOOKUP($B2514,SOCS_box_taxonomy!$B$2:$Z$948,20,0)</f>
        <v xml:space="preserve"> Tetraodontiformes</v>
      </c>
      <c r="X2514" t="str">
        <f>VLOOKUP($B2514,SOCS_box_taxonomy!$B$2:$Z$948,21,0)</f>
        <v>Tetradontoidea</v>
      </c>
      <c r="Y2514" t="str">
        <f>VLOOKUP($B2514,SOCS_box_taxonomy!$B$2:$Z$948,22,0)</f>
        <v xml:space="preserve"> Tetraodontidae</v>
      </c>
    </row>
    <row r="2515" spans="1:26">
      <c r="A2515" t="s">
        <v>1044</v>
      </c>
      <c r="B2515" t="s">
        <v>2088</v>
      </c>
      <c r="C2515">
        <v>286</v>
      </c>
      <c r="D2515" t="s">
        <v>21</v>
      </c>
      <c r="E2515">
        <v>189</v>
      </c>
      <c r="F2515">
        <v>226</v>
      </c>
      <c r="G2515">
        <v>1016</v>
      </c>
      <c r="H2515" t="s">
        <v>1265</v>
      </c>
      <c r="I2515" t="str">
        <f>VLOOKUP($B2515,SOCS_box_taxonomy!$B$2:$Z$948,6,0)</f>
        <v>Eukaryota</v>
      </c>
      <c r="J2515" t="str">
        <f>VLOOKUP($B2515,SOCS_box_taxonomy!$B$2:$Z$948,7,0)</f>
        <v xml:space="preserve"> Metazoa</v>
      </c>
      <c r="K2515" t="str">
        <f>VLOOKUP($B2515,SOCS_box_taxonomy!$B$2:$Z$948,8,0)</f>
        <v xml:space="preserve"> Chordata</v>
      </c>
      <c r="L2515" t="str">
        <f>VLOOKUP($B2515,SOCS_box_taxonomy!$B$2:$Z$948,9,0)</f>
        <v xml:space="preserve"> Craniata</v>
      </c>
      <c r="M2515" t="str">
        <f>VLOOKUP($B2515,SOCS_box_taxonomy!$B$2:$Z$948,10,0)</f>
        <v xml:space="preserve"> Vertebrata</v>
      </c>
      <c r="N2515" t="str">
        <f>VLOOKUP($B2515,SOCS_box_taxonomy!$B$2:$Z$948,11,0)</f>
        <v xml:space="preserve"> Euteleostomi</v>
      </c>
      <c r="O2515" t="str">
        <f>VLOOKUP($B2515,SOCS_box_taxonomy!$B$2:$Z$948,12,0)</f>
        <v>Actinopterygii</v>
      </c>
      <c r="P2515" t="str">
        <f>VLOOKUP($B2515,SOCS_box_taxonomy!$B$2:$Z$948,13,0)</f>
        <v xml:space="preserve"> Neopterygii</v>
      </c>
      <c r="Q2515" t="str">
        <f>VLOOKUP($B2515,SOCS_box_taxonomy!$B$2:$Z$948,14,0)</f>
        <v xml:space="preserve"> Teleostei</v>
      </c>
      <c r="R2515" t="str">
        <f>VLOOKUP($B2515,SOCS_box_taxonomy!$B$2:$Z$948,15,0)</f>
        <v xml:space="preserve"> Euteleostei</v>
      </c>
      <c r="S2515" t="str">
        <f>VLOOKUP($B2515,SOCS_box_taxonomy!$B$2:$Z$948,16,0)</f>
        <v xml:space="preserve"> Neoteleostei</v>
      </c>
      <c r="T2515" t="str">
        <f>VLOOKUP($B2515,SOCS_box_taxonomy!$B$2:$Z$948,17,0)</f>
        <v>Acanthomorpha</v>
      </c>
      <c r="U2515" t="str">
        <f>VLOOKUP($B2515,SOCS_box_taxonomy!$B$2:$Z$948,18,0)</f>
        <v xml:space="preserve"> Acanthopterygii</v>
      </c>
      <c r="V2515" t="str">
        <f>VLOOKUP($B2515,SOCS_box_taxonomy!$B$2:$Z$948,19,0)</f>
        <v xml:space="preserve"> Percomorpha</v>
      </c>
      <c r="W2515" t="str">
        <f>VLOOKUP($B2515,SOCS_box_taxonomy!$B$2:$Z$948,20,0)</f>
        <v xml:space="preserve"> Tetraodontiformes</v>
      </c>
      <c r="X2515" t="str">
        <f>VLOOKUP($B2515,SOCS_box_taxonomy!$B$2:$Z$948,21,0)</f>
        <v>Tetradontoidea</v>
      </c>
      <c r="Y2515" t="str">
        <f>VLOOKUP($B2515,SOCS_box_taxonomy!$B$2:$Z$948,22,0)</f>
        <v xml:space="preserve"> Tetraodontidae</v>
      </c>
      <c r="Z2515">
        <f>$F2515-$E2515+1</f>
        <v>38</v>
      </c>
    </row>
    <row r="2516" spans="1:26">
      <c r="A2516" t="s">
        <v>1045</v>
      </c>
      <c r="B2516" t="s">
        <v>2089</v>
      </c>
      <c r="C2516">
        <v>207</v>
      </c>
      <c r="D2516" t="s">
        <v>21</v>
      </c>
      <c r="E2516">
        <v>136</v>
      </c>
      <c r="F2516">
        <v>178</v>
      </c>
      <c r="G2516">
        <v>1016</v>
      </c>
      <c r="H2516" t="s">
        <v>1265</v>
      </c>
      <c r="I2516" t="str">
        <f>VLOOKUP($B2516,SOCS_box_taxonomy!$B$2:$Z$948,6,0)</f>
        <v>Eukaryota</v>
      </c>
      <c r="J2516" t="str">
        <f>VLOOKUP($B2516,SOCS_box_taxonomy!$B$2:$Z$948,7,0)</f>
        <v xml:space="preserve"> Metazoa</v>
      </c>
      <c r="K2516" t="str">
        <f>VLOOKUP($B2516,SOCS_box_taxonomy!$B$2:$Z$948,8,0)</f>
        <v xml:space="preserve"> Chordata</v>
      </c>
      <c r="L2516" t="str">
        <f>VLOOKUP($B2516,SOCS_box_taxonomy!$B$2:$Z$948,9,0)</f>
        <v xml:space="preserve"> Craniata</v>
      </c>
      <c r="M2516" t="str">
        <f>VLOOKUP($B2516,SOCS_box_taxonomy!$B$2:$Z$948,10,0)</f>
        <v xml:space="preserve"> Vertebrata</v>
      </c>
      <c r="N2516" t="str">
        <f>VLOOKUP($B2516,SOCS_box_taxonomy!$B$2:$Z$948,11,0)</f>
        <v xml:space="preserve"> Euteleostomi</v>
      </c>
      <c r="O2516" t="str">
        <f>VLOOKUP($B2516,SOCS_box_taxonomy!$B$2:$Z$948,12,0)</f>
        <v>Actinopterygii</v>
      </c>
      <c r="P2516" t="str">
        <f>VLOOKUP($B2516,SOCS_box_taxonomy!$B$2:$Z$948,13,0)</f>
        <v xml:space="preserve"> Neopterygii</v>
      </c>
      <c r="Q2516" t="str">
        <f>VLOOKUP($B2516,SOCS_box_taxonomy!$B$2:$Z$948,14,0)</f>
        <v xml:space="preserve"> Teleostei</v>
      </c>
      <c r="R2516" t="str">
        <f>VLOOKUP($B2516,SOCS_box_taxonomy!$B$2:$Z$948,15,0)</f>
        <v xml:space="preserve"> Euteleostei</v>
      </c>
      <c r="S2516" t="str">
        <f>VLOOKUP($B2516,SOCS_box_taxonomy!$B$2:$Z$948,16,0)</f>
        <v xml:space="preserve"> Neoteleostei</v>
      </c>
      <c r="T2516" t="str">
        <f>VLOOKUP($B2516,SOCS_box_taxonomy!$B$2:$Z$948,17,0)</f>
        <v>Acanthomorpha</v>
      </c>
      <c r="U2516" t="str">
        <f>VLOOKUP($B2516,SOCS_box_taxonomy!$B$2:$Z$948,18,0)</f>
        <v xml:space="preserve"> Acanthopterygii</v>
      </c>
      <c r="V2516" t="str">
        <f>VLOOKUP($B2516,SOCS_box_taxonomy!$B$2:$Z$948,19,0)</f>
        <v xml:space="preserve"> Percomorpha</v>
      </c>
      <c r="W2516" t="str">
        <f>VLOOKUP($B2516,SOCS_box_taxonomy!$B$2:$Z$948,20,0)</f>
        <v xml:space="preserve"> Tetraodontiformes</v>
      </c>
      <c r="X2516" t="str">
        <f>VLOOKUP($B2516,SOCS_box_taxonomy!$B$2:$Z$948,21,0)</f>
        <v>Tetradontoidea</v>
      </c>
      <c r="Y2516" t="str">
        <f>VLOOKUP($B2516,SOCS_box_taxonomy!$B$2:$Z$948,22,0)</f>
        <v xml:space="preserve"> Tetraodontidae</v>
      </c>
      <c r="Z2516">
        <f>$F2516-$E2516+1</f>
        <v>43</v>
      </c>
    </row>
    <row r="2517" spans="1:26">
      <c r="A2517" t="s">
        <v>1046</v>
      </c>
      <c r="B2517" t="s">
        <v>2090</v>
      </c>
      <c r="C2517">
        <v>338</v>
      </c>
      <c r="D2517" t="s">
        <v>81</v>
      </c>
      <c r="E2517">
        <v>88</v>
      </c>
      <c r="F2517">
        <v>235</v>
      </c>
      <c r="G2517">
        <v>13525</v>
      </c>
      <c r="H2517" t="s">
        <v>1281</v>
      </c>
      <c r="I2517" t="str">
        <f>VLOOKUP($B2517,SOCS_box_taxonomy!$B$2:$Z$948,6,0)</f>
        <v>Eukaryota</v>
      </c>
      <c r="J2517" t="str">
        <f>VLOOKUP($B2517,SOCS_box_taxonomy!$B$2:$Z$948,7,0)</f>
        <v xml:space="preserve"> Metazoa</v>
      </c>
      <c r="K2517" t="str">
        <f>VLOOKUP($B2517,SOCS_box_taxonomy!$B$2:$Z$948,8,0)</f>
        <v xml:space="preserve"> Chordata</v>
      </c>
      <c r="L2517" t="str">
        <f>VLOOKUP($B2517,SOCS_box_taxonomy!$B$2:$Z$948,9,0)</f>
        <v xml:space="preserve"> Craniata</v>
      </c>
      <c r="M2517" t="str">
        <f>VLOOKUP($B2517,SOCS_box_taxonomy!$B$2:$Z$948,10,0)</f>
        <v xml:space="preserve"> Vertebrata</v>
      </c>
      <c r="N2517" t="str">
        <f>VLOOKUP($B2517,SOCS_box_taxonomy!$B$2:$Z$948,11,0)</f>
        <v xml:space="preserve"> Euteleostomi</v>
      </c>
      <c r="O2517" t="str">
        <f>VLOOKUP($B2517,SOCS_box_taxonomy!$B$2:$Z$948,12,0)</f>
        <v>Actinopterygii</v>
      </c>
      <c r="P2517" t="str">
        <f>VLOOKUP($B2517,SOCS_box_taxonomy!$B$2:$Z$948,13,0)</f>
        <v xml:space="preserve"> Neopterygii</v>
      </c>
      <c r="Q2517" t="str">
        <f>VLOOKUP($B2517,SOCS_box_taxonomy!$B$2:$Z$948,14,0)</f>
        <v xml:space="preserve"> Teleostei</v>
      </c>
      <c r="R2517" t="str">
        <f>VLOOKUP($B2517,SOCS_box_taxonomy!$B$2:$Z$948,15,0)</f>
        <v xml:space="preserve"> Euteleostei</v>
      </c>
      <c r="S2517" t="str">
        <f>VLOOKUP($B2517,SOCS_box_taxonomy!$B$2:$Z$948,16,0)</f>
        <v xml:space="preserve"> Neoteleostei</v>
      </c>
      <c r="T2517" t="str">
        <f>VLOOKUP($B2517,SOCS_box_taxonomy!$B$2:$Z$948,17,0)</f>
        <v>Acanthomorpha</v>
      </c>
      <c r="U2517" t="str">
        <f>VLOOKUP($B2517,SOCS_box_taxonomy!$B$2:$Z$948,18,0)</f>
        <v xml:space="preserve"> Acanthopterygii</v>
      </c>
      <c r="V2517" t="str">
        <f>VLOOKUP($B2517,SOCS_box_taxonomy!$B$2:$Z$948,19,0)</f>
        <v xml:space="preserve"> Percomorpha</v>
      </c>
      <c r="W2517" t="str">
        <f>VLOOKUP($B2517,SOCS_box_taxonomy!$B$2:$Z$948,20,0)</f>
        <v xml:space="preserve"> Tetraodontiformes</v>
      </c>
      <c r="X2517" t="str">
        <f>VLOOKUP($B2517,SOCS_box_taxonomy!$B$2:$Z$948,21,0)</f>
        <v>Tetradontoidea</v>
      </c>
      <c r="Y2517" t="str">
        <f>VLOOKUP($B2517,SOCS_box_taxonomy!$B$2:$Z$948,22,0)</f>
        <v xml:space="preserve"> Tetraodontidae</v>
      </c>
    </row>
    <row r="2518" spans="1:26">
      <c r="A2518" t="s">
        <v>1046</v>
      </c>
      <c r="B2518" t="s">
        <v>2090</v>
      </c>
      <c r="C2518">
        <v>338</v>
      </c>
      <c r="D2518" t="s">
        <v>21</v>
      </c>
      <c r="E2518">
        <v>248</v>
      </c>
      <c r="F2518">
        <v>285</v>
      </c>
      <c r="G2518">
        <v>1016</v>
      </c>
      <c r="H2518" t="s">
        <v>1265</v>
      </c>
      <c r="I2518" t="str">
        <f>VLOOKUP($B2518,SOCS_box_taxonomy!$B$2:$Z$948,6,0)</f>
        <v>Eukaryota</v>
      </c>
      <c r="J2518" t="str">
        <f>VLOOKUP($B2518,SOCS_box_taxonomy!$B$2:$Z$948,7,0)</f>
        <v xml:space="preserve"> Metazoa</v>
      </c>
      <c r="K2518" t="str">
        <f>VLOOKUP($B2518,SOCS_box_taxonomy!$B$2:$Z$948,8,0)</f>
        <v xml:space="preserve"> Chordata</v>
      </c>
      <c r="L2518" t="str">
        <f>VLOOKUP($B2518,SOCS_box_taxonomy!$B$2:$Z$948,9,0)</f>
        <v xml:space="preserve"> Craniata</v>
      </c>
      <c r="M2518" t="str">
        <f>VLOOKUP($B2518,SOCS_box_taxonomy!$B$2:$Z$948,10,0)</f>
        <v xml:space="preserve"> Vertebrata</v>
      </c>
      <c r="N2518" t="str">
        <f>VLOOKUP($B2518,SOCS_box_taxonomy!$B$2:$Z$948,11,0)</f>
        <v xml:space="preserve"> Euteleostomi</v>
      </c>
      <c r="O2518" t="str">
        <f>VLOOKUP($B2518,SOCS_box_taxonomy!$B$2:$Z$948,12,0)</f>
        <v>Actinopterygii</v>
      </c>
      <c r="P2518" t="str">
        <f>VLOOKUP($B2518,SOCS_box_taxonomy!$B$2:$Z$948,13,0)</f>
        <v xml:space="preserve"> Neopterygii</v>
      </c>
      <c r="Q2518" t="str">
        <f>VLOOKUP($B2518,SOCS_box_taxonomy!$B$2:$Z$948,14,0)</f>
        <v xml:space="preserve"> Teleostei</v>
      </c>
      <c r="R2518" t="str">
        <f>VLOOKUP($B2518,SOCS_box_taxonomy!$B$2:$Z$948,15,0)</f>
        <v xml:space="preserve"> Euteleostei</v>
      </c>
      <c r="S2518" t="str">
        <f>VLOOKUP($B2518,SOCS_box_taxonomy!$B$2:$Z$948,16,0)</f>
        <v xml:space="preserve"> Neoteleostei</v>
      </c>
      <c r="T2518" t="str">
        <f>VLOOKUP($B2518,SOCS_box_taxonomy!$B$2:$Z$948,17,0)</f>
        <v>Acanthomorpha</v>
      </c>
      <c r="U2518" t="str">
        <f>VLOOKUP($B2518,SOCS_box_taxonomy!$B$2:$Z$948,18,0)</f>
        <v xml:space="preserve"> Acanthopterygii</v>
      </c>
      <c r="V2518" t="str">
        <f>VLOOKUP($B2518,SOCS_box_taxonomy!$B$2:$Z$948,19,0)</f>
        <v xml:space="preserve"> Percomorpha</v>
      </c>
      <c r="W2518" t="str">
        <f>VLOOKUP($B2518,SOCS_box_taxonomy!$B$2:$Z$948,20,0)</f>
        <v xml:space="preserve"> Tetraodontiformes</v>
      </c>
      <c r="X2518" t="str">
        <f>VLOOKUP($B2518,SOCS_box_taxonomy!$B$2:$Z$948,21,0)</f>
        <v>Tetradontoidea</v>
      </c>
      <c r="Y2518" t="str">
        <f>VLOOKUP($B2518,SOCS_box_taxonomy!$B$2:$Z$948,22,0)</f>
        <v xml:space="preserve"> Tetraodontidae</v>
      </c>
      <c r="Z2518">
        <f>$F2518-$E2518+1</f>
        <v>38</v>
      </c>
    </row>
    <row r="2519" spans="1:26">
      <c r="A2519" t="s">
        <v>1047</v>
      </c>
      <c r="B2519" t="s">
        <v>2091</v>
      </c>
      <c r="C2519">
        <v>559</v>
      </c>
      <c r="D2519" t="s">
        <v>1269</v>
      </c>
      <c r="E2519">
        <v>176</v>
      </c>
      <c r="F2519">
        <v>275</v>
      </c>
      <c r="G2519">
        <v>64467</v>
      </c>
      <c r="H2519" t="s">
        <v>1270</v>
      </c>
      <c r="I2519" t="str">
        <f>VLOOKUP($B2519,SOCS_box_taxonomy!$B$2:$Z$948,6,0)</f>
        <v>Eukaryota</v>
      </c>
      <c r="J2519" t="str">
        <f>VLOOKUP($B2519,SOCS_box_taxonomy!$B$2:$Z$948,7,0)</f>
        <v xml:space="preserve"> Metazoa</v>
      </c>
      <c r="K2519" t="str">
        <f>VLOOKUP($B2519,SOCS_box_taxonomy!$B$2:$Z$948,8,0)</f>
        <v xml:space="preserve"> Chordata</v>
      </c>
      <c r="L2519" t="str">
        <f>VLOOKUP($B2519,SOCS_box_taxonomy!$B$2:$Z$948,9,0)</f>
        <v xml:space="preserve"> Craniata</v>
      </c>
      <c r="M2519" t="str">
        <f>VLOOKUP($B2519,SOCS_box_taxonomy!$B$2:$Z$948,10,0)</f>
        <v xml:space="preserve"> Vertebrata</v>
      </c>
      <c r="N2519" t="str">
        <f>VLOOKUP($B2519,SOCS_box_taxonomy!$B$2:$Z$948,11,0)</f>
        <v xml:space="preserve"> Euteleostomi</v>
      </c>
      <c r="O2519" t="str">
        <f>VLOOKUP($B2519,SOCS_box_taxonomy!$B$2:$Z$948,12,0)</f>
        <v>Actinopterygii</v>
      </c>
      <c r="P2519" t="str">
        <f>VLOOKUP($B2519,SOCS_box_taxonomy!$B$2:$Z$948,13,0)</f>
        <v xml:space="preserve"> Neopterygii</v>
      </c>
      <c r="Q2519" t="str">
        <f>VLOOKUP($B2519,SOCS_box_taxonomy!$B$2:$Z$948,14,0)</f>
        <v xml:space="preserve"> Teleostei</v>
      </c>
      <c r="R2519" t="str">
        <f>VLOOKUP($B2519,SOCS_box_taxonomy!$B$2:$Z$948,15,0)</f>
        <v xml:space="preserve"> Euteleostei</v>
      </c>
      <c r="S2519" t="str">
        <f>VLOOKUP($B2519,SOCS_box_taxonomy!$B$2:$Z$948,16,0)</f>
        <v xml:space="preserve"> Neoteleostei</v>
      </c>
      <c r="T2519" t="str">
        <f>VLOOKUP($B2519,SOCS_box_taxonomy!$B$2:$Z$948,17,0)</f>
        <v>Acanthomorpha</v>
      </c>
      <c r="U2519" t="str">
        <f>VLOOKUP($B2519,SOCS_box_taxonomy!$B$2:$Z$948,18,0)</f>
        <v xml:space="preserve"> Acanthopterygii</v>
      </c>
      <c r="V2519" t="str">
        <f>VLOOKUP($B2519,SOCS_box_taxonomy!$B$2:$Z$948,19,0)</f>
        <v xml:space="preserve"> Percomorpha</v>
      </c>
      <c r="W2519" t="str">
        <f>VLOOKUP($B2519,SOCS_box_taxonomy!$B$2:$Z$948,20,0)</f>
        <v xml:space="preserve"> Tetraodontiformes</v>
      </c>
      <c r="X2519" t="str">
        <f>VLOOKUP($B2519,SOCS_box_taxonomy!$B$2:$Z$948,21,0)</f>
        <v>Tetradontoidea</v>
      </c>
      <c r="Y2519" t="str">
        <f>VLOOKUP($B2519,SOCS_box_taxonomy!$B$2:$Z$948,22,0)</f>
        <v xml:space="preserve"> Tetraodontidae</v>
      </c>
    </row>
    <row r="2520" spans="1:26">
      <c r="A2520" t="s">
        <v>1047</v>
      </c>
      <c r="B2520" t="s">
        <v>2091</v>
      </c>
      <c r="C2520">
        <v>559</v>
      </c>
      <c r="D2520" t="s">
        <v>1269</v>
      </c>
      <c r="E2520">
        <v>217</v>
      </c>
      <c r="F2520">
        <v>306</v>
      </c>
      <c r="G2520">
        <v>64467</v>
      </c>
      <c r="H2520" t="s">
        <v>1270</v>
      </c>
      <c r="I2520" t="str">
        <f>VLOOKUP($B2520,SOCS_box_taxonomy!$B$2:$Z$948,6,0)</f>
        <v>Eukaryota</v>
      </c>
      <c r="J2520" t="str">
        <f>VLOOKUP($B2520,SOCS_box_taxonomy!$B$2:$Z$948,7,0)</f>
        <v xml:space="preserve"> Metazoa</v>
      </c>
      <c r="K2520" t="str">
        <f>VLOOKUP($B2520,SOCS_box_taxonomy!$B$2:$Z$948,8,0)</f>
        <v xml:space="preserve"> Chordata</v>
      </c>
      <c r="L2520" t="str">
        <f>VLOOKUP($B2520,SOCS_box_taxonomy!$B$2:$Z$948,9,0)</f>
        <v xml:space="preserve"> Craniata</v>
      </c>
      <c r="M2520" t="str">
        <f>VLOOKUP($B2520,SOCS_box_taxonomy!$B$2:$Z$948,10,0)</f>
        <v xml:space="preserve"> Vertebrata</v>
      </c>
      <c r="N2520" t="str">
        <f>VLOOKUP($B2520,SOCS_box_taxonomy!$B$2:$Z$948,11,0)</f>
        <v xml:space="preserve"> Euteleostomi</v>
      </c>
      <c r="O2520" t="str">
        <f>VLOOKUP($B2520,SOCS_box_taxonomy!$B$2:$Z$948,12,0)</f>
        <v>Actinopterygii</v>
      </c>
      <c r="P2520" t="str">
        <f>VLOOKUP($B2520,SOCS_box_taxonomy!$B$2:$Z$948,13,0)</f>
        <v xml:space="preserve"> Neopterygii</v>
      </c>
      <c r="Q2520" t="str">
        <f>VLOOKUP($B2520,SOCS_box_taxonomy!$B$2:$Z$948,14,0)</f>
        <v xml:space="preserve"> Teleostei</v>
      </c>
      <c r="R2520" t="str">
        <f>VLOOKUP($B2520,SOCS_box_taxonomy!$B$2:$Z$948,15,0)</f>
        <v xml:space="preserve"> Euteleostei</v>
      </c>
      <c r="S2520" t="str">
        <f>VLOOKUP($B2520,SOCS_box_taxonomy!$B$2:$Z$948,16,0)</f>
        <v xml:space="preserve"> Neoteleostei</v>
      </c>
      <c r="T2520" t="str">
        <f>VLOOKUP($B2520,SOCS_box_taxonomy!$B$2:$Z$948,17,0)</f>
        <v>Acanthomorpha</v>
      </c>
      <c r="U2520" t="str">
        <f>VLOOKUP($B2520,SOCS_box_taxonomy!$B$2:$Z$948,18,0)</f>
        <v xml:space="preserve"> Acanthopterygii</v>
      </c>
      <c r="V2520" t="str">
        <f>VLOOKUP($B2520,SOCS_box_taxonomy!$B$2:$Z$948,19,0)</f>
        <v xml:space="preserve"> Percomorpha</v>
      </c>
      <c r="W2520" t="str">
        <f>VLOOKUP($B2520,SOCS_box_taxonomy!$B$2:$Z$948,20,0)</f>
        <v xml:space="preserve"> Tetraodontiformes</v>
      </c>
      <c r="X2520" t="str">
        <f>VLOOKUP($B2520,SOCS_box_taxonomy!$B$2:$Z$948,21,0)</f>
        <v>Tetradontoidea</v>
      </c>
      <c r="Y2520" t="str">
        <f>VLOOKUP($B2520,SOCS_box_taxonomy!$B$2:$Z$948,22,0)</f>
        <v xml:space="preserve"> Tetraodontidae</v>
      </c>
    </row>
    <row r="2521" spans="1:26">
      <c r="A2521" t="s">
        <v>1047</v>
      </c>
      <c r="B2521" t="s">
        <v>2091</v>
      </c>
      <c r="C2521">
        <v>559</v>
      </c>
      <c r="D2521" t="s">
        <v>1269</v>
      </c>
      <c r="E2521">
        <v>274</v>
      </c>
      <c r="F2521">
        <v>342</v>
      </c>
      <c r="G2521">
        <v>64467</v>
      </c>
      <c r="H2521" t="s">
        <v>1270</v>
      </c>
      <c r="I2521" t="str">
        <f>VLOOKUP($B2521,SOCS_box_taxonomy!$B$2:$Z$948,6,0)</f>
        <v>Eukaryota</v>
      </c>
      <c r="J2521" t="str">
        <f>VLOOKUP($B2521,SOCS_box_taxonomy!$B$2:$Z$948,7,0)</f>
        <v xml:space="preserve"> Metazoa</v>
      </c>
      <c r="K2521" t="str">
        <f>VLOOKUP($B2521,SOCS_box_taxonomy!$B$2:$Z$948,8,0)</f>
        <v xml:space="preserve"> Chordata</v>
      </c>
      <c r="L2521" t="str">
        <f>VLOOKUP($B2521,SOCS_box_taxonomy!$B$2:$Z$948,9,0)</f>
        <v xml:space="preserve"> Craniata</v>
      </c>
      <c r="M2521" t="str">
        <f>VLOOKUP($B2521,SOCS_box_taxonomy!$B$2:$Z$948,10,0)</f>
        <v xml:space="preserve"> Vertebrata</v>
      </c>
      <c r="N2521" t="str">
        <f>VLOOKUP($B2521,SOCS_box_taxonomy!$B$2:$Z$948,11,0)</f>
        <v xml:space="preserve"> Euteleostomi</v>
      </c>
      <c r="O2521" t="str">
        <f>VLOOKUP($B2521,SOCS_box_taxonomy!$B$2:$Z$948,12,0)</f>
        <v>Actinopterygii</v>
      </c>
      <c r="P2521" t="str">
        <f>VLOOKUP($B2521,SOCS_box_taxonomy!$B$2:$Z$948,13,0)</f>
        <v xml:space="preserve"> Neopterygii</v>
      </c>
      <c r="Q2521" t="str">
        <f>VLOOKUP($B2521,SOCS_box_taxonomy!$B$2:$Z$948,14,0)</f>
        <v xml:space="preserve"> Teleostei</v>
      </c>
      <c r="R2521" t="str">
        <f>VLOOKUP($B2521,SOCS_box_taxonomy!$B$2:$Z$948,15,0)</f>
        <v xml:space="preserve"> Euteleostei</v>
      </c>
      <c r="S2521" t="str">
        <f>VLOOKUP($B2521,SOCS_box_taxonomy!$B$2:$Z$948,16,0)</f>
        <v xml:space="preserve"> Neoteleostei</v>
      </c>
      <c r="T2521" t="str">
        <f>VLOOKUP($B2521,SOCS_box_taxonomy!$B$2:$Z$948,17,0)</f>
        <v>Acanthomorpha</v>
      </c>
      <c r="U2521" t="str">
        <f>VLOOKUP($B2521,SOCS_box_taxonomy!$B$2:$Z$948,18,0)</f>
        <v xml:space="preserve"> Acanthopterygii</v>
      </c>
      <c r="V2521" t="str">
        <f>VLOOKUP($B2521,SOCS_box_taxonomy!$B$2:$Z$948,19,0)</f>
        <v xml:space="preserve"> Percomorpha</v>
      </c>
      <c r="W2521" t="str">
        <f>VLOOKUP($B2521,SOCS_box_taxonomy!$B$2:$Z$948,20,0)</f>
        <v xml:space="preserve"> Tetraodontiformes</v>
      </c>
      <c r="X2521" t="str">
        <f>VLOOKUP($B2521,SOCS_box_taxonomy!$B$2:$Z$948,21,0)</f>
        <v>Tetradontoidea</v>
      </c>
      <c r="Y2521" t="str">
        <f>VLOOKUP($B2521,SOCS_box_taxonomy!$B$2:$Z$948,22,0)</f>
        <v xml:space="preserve"> Tetraodontidae</v>
      </c>
    </row>
    <row r="2522" spans="1:26">
      <c r="A2522" t="s">
        <v>1047</v>
      </c>
      <c r="B2522" t="s">
        <v>2091</v>
      </c>
      <c r="C2522">
        <v>559</v>
      </c>
      <c r="D2522" t="s">
        <v>1269</v>
      </c>
      <c r="E2522">
        <v>351</v>
      </c>
      <c r="F2522">
        <v>452</v>
      </c>
      <c r="G2522">
        <v>64467</v>
      </c>
      <c r="H2522" t="s">
        <v>1270</v>
      </c>
      <c r="I2522" t="str">
        <f>VLOOKUP($B2522,SOCS_box_taxonomy!$B$2:$Z$948,6,0)</f>
        <v>Eukaryota</v>
      </c>
      <c r="J2522" t="str">
        <f>VLOOKUP($B2522,SOCS_box_taxonomy!$B$2:$Z$948,7,0)</f>
        <v xml:space="preserve"> Metazoa</v>
      </c>
      <c r="K2522" t="str">
        <f>VLOOKUP($B2522,SOCS_box_taxonomy!$B$2:$Z$948,8,0)</f>
        <v xml:space="preserve"> Chordata</v>
      </c>
      <c r="L2522" t="str">
        <f>VLOOKUP($B2522,SOCS_box_taxonomy!$B$2:$Z$948,9,0)</f>
        <v xml:space="preserve"> Craniata</v>
      </c>
      <c r="M2522" t="str">
        <f>VLOOKUP($B2522,SOCS_box_taxonomy!$B$2:$Z$948,10,0)</f>
        <v xml:space="preserve"> Vertebrata</v>
      </c>
      <c r="N2522" t="str">
        <f>VLOOKUP($B2522,SOCS_box_taxonomy!$B$2:$Z$948,11,0)</f>
        <v xml:space="preserve"> Euteleostomi</v>
      </c>
      <c r="O2522" t="str">
        <f>VLOOKUP($B2522,SOCS_box_taxonomy!$B$2:$Z$948,12,0)</f>
        <v>Actinopterygii</v>
      </c>
      <c r="P2522" t="str">
        <f>VLOOKUP($B2522,SOCS_box_taxonomy!$B$2:$Z$948,13,0)</f>
        <v xml:space="preserve"> Neopterygii</v>
      </c>
      <c r="Q2522" t="str">
        <f>VLOOKUP($B2522,SOCS_box_taxonomy!$B$2:$Z$948,14,0)</f>
        <v xml:space="preserve"> Teleostei</v>
      </c>
      <c r="R2522" t="str">
        <f>VLOOKUP($B2522,SOCS_box_taxonomy!$B$2:$Z$948,15,0)</f>
        <v xml:space="preserve"> Euteleostei</v>
      </c>
      <c r="S2522" t="str">
        <f>VLOOKUP($B2522,SOCS_box_taxonomy!$B$2:$Z$948,16,0)</f>
        <v xml:space="preserve"> Neoteleostei</v>
      </c>
      <c r="T2522" t="str">
        <f>VLOOKUP($B2522,SOCS_box_taxonomy!$B$2:$Z$948,17,0)</f>
        <v>Acanthomorpha</v>
      </c>
      <c r="U2522" t="str">
        <f>VLOOKUP($B2522,SOCS_box_taxonomy!$B$2:$Z$948,18,0)</f>
        <v xml:space="preserve"> Acanthopterygii</v>
      </c>
      <c r="V2522" t="str">
        <f>VLOOKUP($B2522,SOCS_box_taxonomy!$B$2:$Z$948,19,0)</f>
        <v xml:space="preserve"> Percomorpha</v>
      </c>
      <c r="W2522" t="str">
        <f>VLOOKUP($B2522,SOCS_box_taxonomy!$B$2:$Z$948,20,0)</f>
        <v xml:space="preserve"> Tetraodontiformes</v>
      </c>
      <c r="X2522" t="str">
        <f>VLOOKUP($B2522,SOCS_box_taxonomy!$B$2:$Z$948,21,0)</f>
        <v>Tetradontoidea</v>
      </c>
      <c r="Y2522" t="str">
        <f>VLOOKUP($B2522,SOCS_box_taxonomy!$B$2:$Z$948,22,0)</f>
        <v xml:space="preserve"> Tetraodontidae</v>
      </c>
    </row>
    <row r="2523" spans="1:26">
      <c r="A2523" t="s">
        <v>1047</v>
      </c>
      <c r="B2523" t="s">
        <v>2091</v>
      </c>
      <c r="C2523">
        <v>559</v>
      </c>
      <c r="D2523" t="s">
        <v>1395</v>
      </c>
      <c r="E2523">
        <v>297</v>
      </c>
      <c r="F2523">
        <v>352</v>
      </c>
      <c r="G2523">
        <v>3225</v>
      </c>
      <c r="H2523" t="s">
        <v>1326</v>
      </c>
      <c r="I2523" t="str">
        <f>VLOOKUP($B2523,SOCS_box_taxonomy!$B$2:$Z$948,6,0)</f>
        <v>Eukaryota</v>
      </c>
      <c r="J2523" t="str">
        <f>VLOOKUP($B2523,SOCS_box_taxonomy!$B$2:$Z$948,7,0)</f>
        <v xml:space="preserve"> Metazoa</v>
      </c>
      <c r="K2523" t="str">
        <f>VLOOKUP($B2523,SOCS_box_taxonomy!$B$2:$Z$948,8,0)</f>
        <v xml:space="preserve"> Chordata</v>
      </c>
      <c r="L2523" t="str">
        <f>VLOOKUP($B2523,SOCS_box_taxonomy!$B$2:$Z$948,9,0)</f>
        <v xml:space="preserve"> Craniata</v>
      </c>
      <c r="M2523" t="str">
        <f>VLOOKUP($B2523,SOCS_box_taxonomy!$B$2:$Z$948,10,0)</f>
        <v xml:space="preserve"> Vertebrata</v>
      </c>
      <c r="N2523" t="str">
        <f>VLOOKUP($B2523,SOCS_box_taxonomy!$B$2:$Z$948,11,0)</f>
        <v xml:space="preserve"> Euteleostomi</v>
      </c>
      <c r="O2523" t="str">
        <f>VLOOKUP($B2523,SOCS_box_taxonomy!$B$2:$Z$948,12,0)</f>
        <v>Actinopterygii</v>
      </c>
      <c r="P2523" t="str">
        <f>VLOOKUP($B2523,SOCS_box_taxonomy!$B$2:$Z$948,13,0)</f>
        <v xml:space="preserve"> Neopterygii</v>
      </c>
      <c r="Q2523" t="str">
        <f>VLOOKUP($B2523,SOCS_box_taxonomy!$B$2:$Z$948,14,0)</f>
        <v xml:space="preserve"> Teleostei</v>
      </c>
      <c r="R2523" t="str">
        <f>VLOOKUP($B2523,SOCS_box_taxonomy!$B$2:$Z$948,15,0)</f>
        <v xml:space="preserve"> Euteleostei</v>
      </c>
      <c r="S2523" t="str">
        <f>VLOOKUP($B2523,SOCS_box_taxonomy!$B$2:$Z$948,16,0)</f>
        <v xml:space="preserve"> Neoteleostei</v>
      </c>
      <c r="T2523" t="str">
        <f>VLOOKUP($B2523,SOCS_box_taxonomy!$B$2:$Z$948,17,0)</f>
        <v>Acanthomorpha</v>
      </c>
      <c r="U2523" t="str">
        <f>VLOOKUP($B2523,SOCS_box_taxonomy!$B$2:$Z$948,18,0)</f>
        <v xml:space="preserve"> Acanthopterygii</v>
      </c>
      <c r="V2523" t="str">
        <f>VLOOKUP($B2523,SOCS_box_taxonomy!$B$2:$Z$948,19,0)</f>
        <v xml:space="preserve"> Percomorpha</v>
      </c>
      <c r="W2523" t="str">
        <f>VLOOKUP($B2523,SOCS_box_taxonomy!$B$2:$Z$948,20,0)</f>
        <v xml:space="preserve"> Tetraodontiformes</v>
      </c>
      <c r="X2523" t="str">
        <f>VLOOKUP($B2523,SOCS_box_taxonomy!$B$2:$Z$948,21,0)</f>
        <v>Tetradontoidea</v>
      </c>
      <c r="Y2523" t="str">
        <f>VLOOKUP($B2523,SOCS_box_taxonomy!$B$2:$Z$948,22,0)</f>
        <v xml:space="preserve"> Tetraodontidae</v>
      </c>
    </row>
    <row r="2524" spans="1:26">
      <c r="A2524" t="s">
        <v>1047</v>
      </c>
      <c r="B2524" t="s">
        <v>2091</v>
      </c>
      <c r="C2524">
        <v>559</v>
      </c>
      <c r="D2524" t="s">
        <v>21</v>
      </c>
      <c r="E2524">
        <v>514</v>
      </c>
      <c r="F2524">
        <v>553</v>
      </c>
      <c r="G2524">
        <v>1016</v>
      </c>
      <c r="H2524" t="s">
        <v>1265</v>
      </c>
      <c r="I2524" t="str">
        <f>VLOOKUP($B2524,SOCS_box_taxonomy!$B$2:$Z$948,6,0)</f>
        <v>Eukaryota</v>
      </c>
      <c r="J2524" t="str">
        <f>VLOOKUP($B2524,SOCS_box_taxonomy!$B$2:$Z$948,7,0)</f>
        <v xml:space="preserve"> Metazoa</v>
      </c>
      <c r="K2524" t="str">
        <f>VLOOKUP($B2524,SOCS_box_taxonomy!$B$2:$Z$948,8,0)</f>
        <v xml:space="preserve"> Chordata</v>
      </c>
      <c r="L2524" t="str">
        <f>VLOOKUP($B2524,SOCS_box_taxonomy!$B$2:$Z$948,9,0)</f>
        <v xml:space="preserve"> Craniata</v>
      </c>
      <c r="M2524" t="str">
        <f>VLOOKUP($B2524,SOCS_box_taxonomy!$B$2:$Z$948,10,0)</f>
        <v xml:space="preserve"> Vertebrata</v>
      </c>
      <c r="N2524" t="str">
        <f>VLOOKUP($B2524,SOCS_box_taxonomy!$B$2:$Z$948,11,0)</f>
        <v xml:space="preserve"> Euteleostomi</v>
      </c>
      <c r="O2524" t="str">
        <f>VLOOKUP($B2524,SOCS_box_taxonomy!$B$2:$Z$948,12,0)</f>
        <v>Actinopterygii</v>
      </c>
      <c r="P2524" t="str">
        <f>VLOOKUP($B2524,SOCS_box_taxonomy!$B$2:$Z$948,13,0)</f>
        <v xml:space="preserve"> Neopterygii</v>
      </c>
      <c r="Q2524" t="str">
        <f>VLOOKUP($B2524,SOCS_box_taxonomy!$B$2:$Z$948,14,0)</f>
        <v xml:space="preserve"> Teleostei</v>
      </c>
      <c r="R2524" t="str">
        <f>VLOOKUP($B2524,SOCS_box_taxonomy!$B$2:$Z$948,15,0)</f>
        <v xml:space="preserve"> Euteleostei</v>
      </c>
      <c r="S2524" t="str">
        <f>VLOOKUP($B2524,SOCS_box_taxonomy!$B$2:$Z$948,16,0)</f>
        <v xml:space="preserve"> Neoteleostei</v>
      </c>
      <c r="T2524" t="str">
        <f>VLOOKUP($B2524,SOCS_box_taxonomy!$B$2:$Z$948,17,0)</f>
        <v>Acanthomorpha</v>
      </c>
      <c r="U2524" t="str">
        <f>VLOOKUP($B2524,SOCS_box_taxonomy!$B$2:$Z$948,18,0)</f>
        <v xml:space="preserve"> Acanthopterygii</v>
      </c>
      <c r="V2524" t="str">
        <f>VLOOKUP($B2524,SOCS_box_taxonomy!$B$2:$Z$948,19,0)</f>
        <v xml:space="preserve"> Percomorpha</v>
      </c>
      <c r="W2524" t="str">
        <f>VLOOKUP($B2524,SOCS_box_taxonomy!$B$2:$Z$948,20,0)</f>
        <v xml:space="preserve"> Tetraodontiformes</v>
      </c>
      <c r="X2524" t="str">
        <f>VLOOKUP($B2524,SOCS_box_taxonomy!$B$2:$Z$948,21,0)</f>
        <v>Tetradontoidea</v>
      </c>
      <c r="Y2524" t="str">
        <f>VLOOKUP($B2524,SOCS_box_taxonomy!$B$2:$Z$948,22,0)</f>
        <v xml:space="preserve"> Tetraodontidae</v>
      </c>
      <c r="Z2524">
        <f>$F2524-$E2524+1</f>
        <v>40</v>
      </c>
    </row>
    <row r="2525" spans="1:26">
      <c r="A2525" t="s">
        <v>1047</v>
      </c>
      <c r="B2525" t="s">
        <v>2091</v>
      </c>
      <c r="C2525">
        <v>559</v>
      </c>
      <c r="D2525" t="s">
        <v>1967</v>
      </c>
      <c r="E2525">
        <v>151</v>
      </c>
      <c r="F2525">
        <v>175</v>
      </c>
      <c r="G2525">
        <v>2</v>
      </c>
      <c r="I2525" t="str">
        <f>VLOOKUP($B2525,SOCS_box_taxonomy!$B$2:$Z$948,6,0)</f>
        <v>Eukaryota</v>
      </c>
      <c r="J2525" t="str">
        <f>VLOOKUP($B2525,SOCS_box_taxonomy!$B$2:$Z$948,7,0)</f>
        <v xml:space="preserve"> Metazoa</v>
      </c>
      <c r="K2525" t="str">
        <f>VLOOKUP($B2525,SOCS_box_taxonomy!$B$2:$Z$948,8,0)</f>
        <v xml:space="preserve"> Chordata</v>
      </c>
      <c r="L2525" t="str">
        <f>VLOOKUP($B2525,SOCS_box_taxonomy!$B$2:$Z$948,9,0)</f>
        <v xml:space="preserve"> Craniata</v>
      </c>
      <c r="M2525" t="str">
        <f>VLOOKUP($B2525,SOCS_box_taxonomy!$B$2:$Z$948,10,0)</f>
        <v xml:space="preserve"> Vertebrata</v>
      </c>
      <c r="N2525" t="str">
        <f>VLOOKUP($B2525,SOCS_box_taxonomy!$B$2:$Z$948,11,0)</f>
        <v xml:space="preserve"> Euteleostomi</v>
      </c>
      <c r="O2525" t="str">
        <f>VLOOKUP($B2525,SOCS_box_taxonomy!$B$2:$Z$948,12,0)</f>
        <v>Actinopterygii</v>
      </c>
      <c r="P2525" t="str">
        <f>VLOOKUP($B2525,SOCS_box_taxonomy!$B$2:$Z$948,13,0)</f>
        <v xml:space="preserve"> Neopterygii</v>
      </c>
      <c r="Q2525" t="str">
        <f>VLOOKUP($B2525,SOCS_box_taxonomy!$B$2:$Z$948,14,0)</f>
        <v xml:space="preserve"> Teleostei</v>
      </c>
      <c r="R2525" t="str">
        <f>VLOOKUP($B2525,SOCS_box_taxonomy!$B$2:$Z$948,15,0)</f>
        <v xml:space="preserve"> Euteleostei</v>
      </c>
      <c r="S2525" t="str">
        <f>VLOOKUP($B2525,SOCS_box_taxonomy!$B$2:$Z$948,16,0)</f>
        <v xml:space="preserve"> Neoteleostei</v>
      </c>
      <c r="T2525" t="str">
        <f>VLOOKUP($B2525,SOCS_box_taxonomy!$B$2:$Z$948,17,0)</f>
        <v>Acanthomorpha</v>
      </c>
      <c r="U2525" t="str">
        <f>VLOOKUP($B2525,SOCS_box_taxonomy!$B$2:$Z$948,18,0)</f>
        <v xml:space="preserve"> Acanthopterygii</v>
      </c>
      <c r="V2525" t="str">
        <f>VLOOKUP($B2525,SOCS_box_taxonomy!$B$2:$Z$948,19,0)</f>
        <v xml:space="preserve"> Percomorpha</v>
      </c>
      <c r="W2525" t="str">
        <f>VLOOKUP($B2525,SOCS_box_taxonomy!$B$2:$Z$948,20,0)</f>
        <v xml:space="preserve"> Tetraodontiformes</v>
      </c>
      <c r="X2525" t="str">
        <f>VLOOKUP($B2525,SOCS_box_taxonomy!$B$2:$Z$948,21,0)</f>
        <v>Tetradontoidea</v>
      </c>
      <c r="Y2525" t="str">
        <f>VLOOKUP($B2525,SOCS_box_taxonomy!$B$2:$Z$948,22,0)</f>
        <v xml:space="preserve"> Tetraodontidae</v>
      </c>
    </row>
    <row r="2526" spans="1:26">
      <c r="A2526" t="s">
        <v>1047</v>
      </c>
      <c r="B2526" t="s">
        <v>2091</v>
      </c>
      <c r="C2526">
        <v>559</v>
      </c>
      <c r="D2526" t="s">
        <v>1999</v>
      </c>
      <c r="E2526">
        <v>1</v>
      </c>
      <c r="F2526">
        <v>68</v>
      </c>
      <c r="G2526">
        <v>3</v>
      </c>
      <c r="I2526" t="str">
        <f>VLOOKUP($B2526,SOCS_box_taxonomy!$B$2:$Z$948,6,0)</f>
        <v>Eukaryota</v>
      </c>
      <c r="J2526" t="str">
        <f>VLOOKUP($B2526,SOCS_box_taxonomy!$B$2:$Z$948,7,0)</f>
        <v xml:space="preserve"> Metazoa</v>
      </c>
      <c r="K2526" t="str">
        <f>VLOOKUP($B2526,SOCS_box_taxonomy!$B$2:$Z$948,8,0)</f>
        <v xml:space="preserve"> Chordata</v>
      </c>
      <c r="L2526" t="str">
        <f>VLOOKUP($B2526,SOCS_box_taxonomy!$B$2:$Z$948,9,0)</f>
        <v xml:space="preserve"> Craniata</v>
      </c>
      <c r="M2526" t="str">
        <f>VLOOKUP($B2526,SOCS_box_taxonomy!$B$2:$Z$948,10,0)</f>
        <v xml:space="preserve"> Vertebrata</v>
      </c>
      <c r="N2526" t="str">
        <f>VLOOKUP($B2526,SOCS_box_taxonomy!$B$2:$Z$948,11,0)</f>
        <v xml:space="preserve"> Euteleostomi</v>
      </c>
      <c r="O2526" t="str">
        <f>VLOOKUP($B2526,SOCS_box_taxonomy!$B$2:$Z$948,12,0)</f>
        <v>Actinopterygii</v>
      </c>
      <c r="P2526" t="str">
        <f>VLOOKUP($B2526,SOCS_box_taxonomy!$B$2:$Z$948,13,0)</f>
        <v xml:space="preserve"> Neopterygii</v>
      </c>
      <c r="Q2526" t="str">
        <f>VLOOKUP($B2526,SOCS_box_taxonomy!$B$2:$Z$948,14,0)</f>
        <v xml:space="preserve"> Teleostei</v>
      </c>
      <c r="R2526" t="str">
        <f>VLOOKUP($B2526,SOCS_box_taxonomy!$B$2:$Z$948,15,0)</f>
        <v xml:space="preserve"> Euteleostei</v>
      </c>
      <c r="S2526" t="str">
        <f>VLOOKUP($B2526,SOCS_box_taxonomy!$B$2:$Z$948,16,0)</f>
        <v xml:space="preserve"> Neoteleostei</v>
      </c>
      <c r="T2526" t="str">
        <f>VLOOKUP($B2526,SOCS_box_taxonomy!$B$2:$Z$948,17,0)</f>
        <v>Acanthomorpha</v>
      </c>
      <c r="U2526" t="str">
        <f>VLOOKUP($B2526,SOCS_box_taxonomy!$B$2:$Z$948,18,0)</f>
        <v xml:space="preserve"> Acanthopterygii</v>
      </c>
      <c r="V2526" t="str">
        <f>VLOOKUP($B2526,SOCS_box_taxonomy!$B$2:$Z$948,19,0)</f>
        <v xml:space="preserve"> Percomorpha</v>
      </c>
      <c r="W2526" t="str">
        <f>VLOOKUP($B2526,SOCS_box_taxonomy!$B$2:$Z$948,20,0)</f>
        <v xml:space="preserve"> Tetraodontiformes</v>
      </c>
      <c r="X2526" t="str">
        <f>VLOOKUP($B2526,SOCS_box_taxonomy!$B$2:$Z$948,21,0)</f>
        <v>Tetradontoidea</v>
      </c>
      <c r="Y2526" t="str">
        <f>VLOOKUP($B2526,SOCS_box_taxonomy!$B$2:$Z$948,22,0)</f>
        <v xml:space="preserve"> Tetraodontidae</v>
      </c>
    </row>
    <row r="2527" spans="1:26">
      <c r="A2527" t="s">
        <v>1047</v>
      </c>
      <c r="B2527" t="s">
        <v>2091</v>
      </c>
      <c r="C2527">
        <v>559</v>
      </c>
      <c r="D2527" t="s">
        <v>2092</v>
      </c>
      <c r="E2527">
        <v>69</v>
      </c>
      <c r="F2527">
        <v>149</v>
      </c>
      <c r="G2527">
        <v>2</v>
      </c>
      <c r="I2527" t="str">
        <f>VLOOKUP($B2527,SOCS_box_taxonomy!$B$2:$Z$948,6,0)</f>
        <v>Eukaryota</v>
      </c>
      <c r="J2527" t="str">
        <f>VLOOKUP($B2527,SOCS_box_taxonomy!$B$2:$Z$948,7,0)</f>
        <v xml:space="preserve"> Metazoa</v>
      </c>
      <c r="K2527" t="str">
        <f>VLOOKUP($B2527,SOCS_box_taxonomy!$B$2:$Z$948,8,0)</f>
        <v xml:space="preserve"> Chordata</v>
      </c>
      <c r="L2527" t="str">
        <f>VLOOKUP($B2527,SOCS_box_taxonomy!$B$2:$Z$948,9,0)</f>
        <v xml:space="preserve"> Craniata</v>
      </c>
      <c r="M2527" t="str">
        <f>VLOOKUP($B2527,SOCS_box_taxonomy!$B$2:$Z$948,10,0)</f>
        <v xml:space="preserve"> Vertebrata</v>
      </c>
      <c r="N2527" t="str">
        <f>VLOOKUP($B2527,SOCS_box_taxonomy!$B$2:$Z$948,11,0)</f>
        <v xml:space="preserve"> Euteleostomi</v>
      </c>
      <c r="O2527" t="str">
        <f>VLOOKUP($B2527,SOCS_box_taxonomy!$B$2:$Z$948,12,0)</f>
        <v>Actinopterygii</v>
      </c>
      <c r="P2527" t="str">
        <f>VLOOKUP($B2527,SOCS_box_taxonomy!$B$2:$Z$948,13,0)</f>
        <v xml:space="preserve"> Neopterygii</v>
      </c>
      <c r="Q2527" t="str">
        <f>VLOOKUP($B2527,SOCS_box_taxonomy!$B$2:$Z$948,14,0)</f>
        <v xml:space="preserve"> Teleostei</v>
      </c>
      <c r="R2527" t="str">
        <f>VLOOKUP($B2527,SOCS_box_taxonomy!$B$2:$Z$948,15,0)</f>
        <v xml:space="preserve"> Euteleostei</v>
      </c>
      <c r="S2527" t="str">
        <f>VLOOKUP($B2527,SOCS_box_taxonomy!$B$2:$Z$948,16,0)</f>
        <v xml:space="preserve"> Neoteleostei</v>
      </c>
      <c r="T2527" t="str">
        <f>VLOOKUP($B2527,SOCS_box_taxonomy!$B$2:$Z$948,17,0)</f>
        <v>Acanthomorpha</v>
      </c>
      <c r="U2527" t="str">
        <f>VLOOKUP($B2527,SOCS_box_taxonomy!$B$2:$Z$948,18,0)</f>
        <v xml:space="preserve"> Acanthopterygii</v>
      </c>
      <c r="V2527" t="str">
        <f>VLOOKUP($B2527,SOCS_box_taxonomy!$B$2:$Z$948,19,0)</f>
        <v xml:space="preserve"> Percomorpha</v>
      </c>
      <c r="W2527" t="str">
        <f>VLOOKUP($B2527,SOCS_box_taxonomy!$B$2:$Z$948,20,0)</f>
        <v xml:space="preserve"> Tetraodontiformes</v>
      </c>
      <c r="X2527" t="str">
        <f>VLOOKUP($B2527,SOCS_box_taxonomy!$B$2:$Z$948,21,0)</f>
        <v>Tetradontoidea</v>
      </c>
      <c r="Y2527" t="str">
        <f>VLOOKUP($B2527,SOCS_box_taxonomy!$B$2:$Z$948,22,0)</f>
        <v xml:space="preserve"> Tetraodontidae</v>
      </c>
    </row>
    <row r="2528" spans="1:26">
      <c r="A2528" t="s">
        <v>1048</v>
      </c>
      <c r="B2528" t="s">
        <v>2093</v>
      </c>
      <c r="C2528">
        <v>531</v>
      </c>
      <c r="D2528" t="s">
        <v>1286</v>
      </c>
      <c r="E2528">
        <v>380</v>
      </c>
      <c r="F2528">
        <v>456</v>
      </c>
      <c r="G2528">
        <v>4403</v>
      </c>
      <c r="H2528" t="s">
        <v>1287</v>
      </c>
      <c r="I2528" t="str">
        <f>VLOOKUP($B2528,SOCS_box_taxonomy!$B$2:$Z$948,6,0)</f>
        <v>Eukaryota</v>
      </c>
      <c r="J2528" t="str">
        <f>VLOOKUP($B2528,SOCS_box_taxonomy!$B$2:$Z$948,7,0)</f>
        <v xml:space="preserve"> Metazoa</v>
      </c>
      <c r="K2528" t="str">
        <f>VLOOKUP($B2528,SOCS_box_taxonomy!$B$2:$Z$948,8,0)</f>
        <v xml:space="preserve"> Chordata</v>
      </c>
      <c r="L2528" t="str">
        <f>VLOOKUP($B2528,SOCS_box_taxonomy!$B$2:$Z$948,9,0)</f>
        <v xml:space="preserve"> Craniata</v>
      </c>
      <c r="M2528" t="str">
        <f>VLOOKUP($B2528,SOCS_box_taxonomy!$B$2:$Z$948,10,0)</f>
        <v xml:space="preserve"> Vertebrata</v>
      </c>
      <c r="N2528" t="str">
        <f>VLOOKUP($B2528,SOCS_box_taxonomy!$B$2:$Z$948,11,0)</f>
        <v xml:space="preserve"> Euteleostomi</v>
      </c>
      <c r="O2528" t="str">
        <f>VLOOKUP($B2528,SOCS_box_taxonomy!$B$2:$Z$948,12,0)</f>
        <v>Actinopterygii</v>
      </c>
      <c r="P2528" t="str">
        <f>VLOOKUP($B2528,SOCS_box_taxonomy!$B$2:$Z$948,13,0)</f>
        <v xml:space="preserve"> Neopterygii</v>
      </c>
      <c r="Q2528" t="str">
        <f>VLOOKUP($B2528,SOCS_box_taxonomy!$B$2:$Z$948,14,0)</f>
        <v xml:space="preserve"> Teleostei</v>
      </c>
      <c r="R2528" t="str">
        <f>VLOOKUP($B2528,SOCS_box_taxonomy!$B$2:$Z$948,15,0)</f>
        <v xml:space="preserve"> Euteleostei</v>
      </c>
      <c r="S2528" t="str">
        <f>VLOOKUP($B2528,SOCS_box_taxonomy!$B$2:$Z$948,16,0)</f>
        <v xml:space="preserve"> Neoteleostei</v>
      </c>
      <c r="T2528" t="str">
        <f>VLOOKUP($B2528,SOCS_box_taxonomy!$B$2:$Z$948,17,0)</f>
        <v>Acanthomorpha</v>
      </c>
      <c r="U2528" t="str">
        <f>VLOOKUP($B2528,SOCS_box_taxonomy!$B$2:$Z$948,18,0)</f>
        <v xml:space="preserve"> Acanthopterygii</v>
      </c>
      <c r="V2528" t="str">
        <f>VLOOKUP($B2528,SOCS_box_taxonomy!$B$2:$Z$948,19,0)</f>
        <v xml:space="preserve"> Percomorpha</v>
      </c>
      <c r="W2528" t="str">
        <f>VLOOKUP($B2528,SOCS_box_taxonomy!$B$2:$Z$948,20,0)</f>
        <v xml:space="preserve"> Tetraodontiformes</v>
      </c>
      <c r="X2528" t="str">
        <f>VLOOKUP($B2528,SOCS_box_taxonomy!$B$2:$Z$948,21,0)</f>
        <v>Tetradontoidea</v>
      </c>
      <c r="Y2528" t="str">
        <f>VLOOKUP($B2528,SOCS_box_taxonomy!$B$2:$Z$948,22,0)</f>
        <v xml:space="preserve"> Tetraodontidae</v>
      </c>
    </row>
    <row r="2529" spans="1:26">
      <c r="A2529" t="s">
        <v>1048</v>
      </c>
      <c r="B2529" t="s">
        <v>2093</v>
      </c>
      <c r="C2529">
        <v>531</v>
      </c>
      <c r="D2529" t="s">
        <v>21</v>
      </c>
      <c r="E2529">
        <v>493</v>
      </c>
      <c r="F2529">
        <v>530</v>
      </c>
      <c r="G2529">
        <v>1016</v>
      </c>
      <c r="H2529" t="s">
        <v>1265</v>
      </c>
      <c r="I2529" t="str">
        <f>VLOOKUP($B2529,SOCS_box_taxonomy!$B$2:$Z$948,6,0)</f>
        <v>Eukaryota</v>
      </c>
      <c r="J2529" t="str">
        <f>VLOOKUP($B2529,SOCS_box_taxonomy!$B$2:$Z$948,7,0)</f>
        <v xml:space="preserve"> Metazoa</v>
      </c>
      <c r="K2529" t="str">
        <f>VLOOKUP($B2529,SOCS_box_taxonomy!$B$2:$Z$948,8,0)</f>
        <v xml:space="preserve"> Chordata</v>
      </c>
      <c r="L2529" t="str">
        <f>VLOOKUP($B2529,SOCS_box_taxonomy!$B$2:$Z$948,9,0)</f>
        <v xml:space="preserve"> Craniata</v>
      </c>
      <c r="M2529" t="str">
        <f>VLOOKUP($B2529,SOCS_box_taxonomy!$B$2:$Z$948,10,0)</f>
        <v xml:space="preserve"> Vertebrata</v>
      </c>
      <c r="N2529" t="str">
        <f>VLOOKUP($B2529,SOCS_box_taxonomy!$B$2:$Z$948,11,0)</f>
        <v xml:space="preserve"> Euteleostomi</v>
      </c>
      <c r="O2529" t="str">
        <f>VLOOKUP($B2529,SOCS_box_taxonomy!$B$2:$Z$948,12,0)</f>
        <v>Actinopterygii</v>
      </c>
      <c r="P2529" t="str">
        <f>VLOOKUP($B2529,SOCS_box_taxonomy!$B$2:$Z$948,13,0)</f>
        <v xml:space="preserve"> Neopterygii</v>
      </c>
      <c r="Q2529" t="str">
        <f>VLOOKUP($B2529,SOCS_box_taxonomy!$B$2:$Z$948,14,0)</f>
        <v xml:space="preserve"> Teleostei</v>
      </c>
      <c r="R2529" t="str">
        <f>VLOOKUP($B2529,SOCS_box_taxonomy!$B$2:$Z$948,15,0)</f>
        <v xml:space="preserve"> Euteleostei</v>
      </c>
      <c r="S2529" t="str">
        <f>VLOOKUP($B2529,SOCS_box_taxonomy!$B$2:$Z$948,16,0)</f>
        <v xml:space="preserve"> Neoteleostei</v>
      </c>
      <c r="T2529" t="str">
        <f>VLOOKUP($B2529,SOCS_box_taxonomy!$B$2:$Z$948,17,0)</f>
        <v>Acanthomorpha</v>
      </c>
      <c r="U2529" t="str">
        <f>VLOOKUP($B2529,SOCS_box_taxonomy!$B$2:$Z$948,18,0)</f>
        <v xml:space="preserve"> Acanthopterygii</v>
      </c>
      <c r="V2529" t="str">
        <f>VLOOKUP($B2529,SOCS_box_taxonomy!$B$2:$Z$948,19,0)</f>
        <v xml:space="preserve"> Percomorpha</v>
      </c>
      <c r="W2529" t="str">
        <f>VLOOKUP($B2529,SOCS_box_taxonomy!$B$2:$Z$948,20,0)</f>
        <v xml:space="preserve"> Tetraodontiformes</v>
      </c>
      <c r="X2529" t="str">
        <f>VLOOKUP($B2529,SOCS_box_taxonomy!$B$2:$Z$948,21,0)</f>
        <v>Tetradontoidea</v>
      </c>
      <c r="Y2529" t="str">
        <f>VLOOKUP($B2529,SOCS_box_taxonomy!$B$2:$Z$948,22,0)</f>
        <v xml:space="preserve"> Tetraodontidae</v>
      </c>
      <c r="Z2529">
        <f>$F2529-$E2529+1</f>
        <v>38</v>
      </c>
    </row>
    <row r="2530" spans="1:26">
      <c r="A2530" t="s">
        <v>1048</v>
      </c>
      <c r="B2530" t="s">
        <v>2093</v>
      </c>
      <c r="C2530">
        <v>531</v>
      </c>
      <c r="D2530" t="s">
        <v>1288</v>
      </c>
      <c r="E2530">
        <v>63</v>
      </c>
      <c r="F2530">
        <v>106</v>
      </c>
      <c r="G2530">
        <v>52</v>
      </c>
      <c r="I2530" t="str">
        <f>VLOOKUP($B2530,SOCS_box_taxonomy!$B$2:$Z$948,6,0)</f>
        <v>Eukaryota</v>
      </c>
      <c r="J2530" t="str">
        <f>VLOOKUP($B2530,SOCS_box_taxonomy!$B$2:$Z$948,7,0)</f>
        <v xml:space="preserve"> Metazoa</v>
      </c>
      <c r="K2530" t="str">
        <f>VLOOKUP($B2530,SOCS_box_taxonomy!$B$2:$Z$948,8,0)</f>
        <v xml:space="preserve"> Chordata</v>
      </c>
      <c r="L2530" t="str">
        <f>VLOOKUP($B2530,SOCS_box_taxonomy!$B$2:$Z$948,9,0)</f>
        <v xml:space="preserve"> Craniata</v>
      </c>
      <c r="M2530" t="str">
        <f>VLOOKUP($B2530,SOCS_box_taxonomy!$B$2:$Z$948,10,0)</f>
        <v xml:space="preserve"> Vertebrata</v>
      </c>
      <c r="N2530" t="str">
        <f>VLOOKUP($B2530,SOCS_box_taxonomy!$B$2:$Z$948,11,0)</f>
        <v xml:space="preserve"> Euteleostomi</v>
      </c>
      <c r="O2530" t="str">
        <f>VLOOKUP($B2530,SOCS_box_taxonomy!$B$2:$Z$948,12,0)</f>
        <v>Actinopterygii</v>
      </c>
      <c r="P2530" t="str">
        <f>VLOOKUP($B2530,SOCS_box_taxonomy!$B$2:$Z$948,13,0)</f>
        <v xml:space="preserve"> Neopterygii</v>
      </c>
      <c r="Q2530" t="str">
        <f>VLOOKUP($B2530,SOCS_box_taxonomy!$B$2:$Z$948,14,0)</f>
        <v xml:space="preserve"> Teleostei</v>
      </c>
      <c r="R2530" t="str">
        <f>VLOOKUP($B2530,SOCS_box_taxonomy!$B$2:$Z$948,15,0)</f>
        <v xml:space="preserve"> Euteleostei</v>
      </c>
      <c r="S2530" t="str">
        <f>VLOOKUP($B2530,SOCS_box_taxonomy!$B$2:$Z$948,16,0)</f>
        <v xml:space="preserve"> Neoteleostei</v>
      </c>
      <c r="T2530" t="str">
        <f>VLOOKUP($B2530,SOCS_box_taxonomy!$B$2:$Z$948,17,0)</f>
        <v>Acanthomorpha</v>
      </c>
      <c r="U2530" t="str">
        <f>VLOOKUP($B2530,SOCS_box_taxonomy!$B$2:$Z$948,18,0)</f>
        <v xml:space="preserve"> Acanthopterygii</v>
      </c>
      <c r="V2530" t="str">
        <f>VLOOKUP($B2530,SOCS_box_taxonomy!$B$2:$Z$948,19,0)</f>
        <v xml:space="preserve"> Percomorpha</v>
      </c>
      <c r="W2530" t="str">
        <f>VLOOKUP($B2530,SOCS_box_taxonomy!$B$2:$Z$948,20,0)</f>
        <v xml:space="preserve"> Tetraodontiformes</v>
      </c>
      <c r="X2530" t="str">
        <f>VLOOKUP($B2530,SOCS_box_taxonomy!$B$2:$Z$948,21,0)</f>
        <v>Tetradontoidea</v>
      </c>
      <c r="Y2530" t="str">
        <f>VLOOKUP($B2530,SOCS_box_taxonomy!$B$2:$Z$948,22,0)</f>
        <v xml:space="preserve"> Tetraodontidae</v>
      </c>
    </row>
    <row r="2531" spans="1:26">
      <c r="A2531" t="s">
        <v>1049</v>
      </c>
      <c r="B2531" t="s">
        <v>2094</v>
      </c>
      <c r="C2531">
        <v>318</v>
      </c>
      <c r="D2531" t="s">
        <v>1269</v>
      </c>
      <c r="E2531">
        <v>109</v>
      </c>
      <c r="F2531">
        <v>180</v>
      </c>
      <c r="G2531">
        <v>64467</v>
      </c>
      <c r="H2531" t="s">
        <v>1270</v>
      </c>
      <c r="I2531" t="str">
        <f>VLOOKUP($B2531,SOCS_box_taxonomy!$B$2:$Z$948,6,0)</f>
        <v>Eukaryota</v>
      </c>
      <c r="J2531" t="str">
        <f>VLOOKUP($B2531,SOCS_box_taxonomy!$B$2:$Z$948,7,0)</f>
        <v xml:space="preserve"> Metazoa</v>
      </c>
      <c r="K2531" t="str">
        <f>VLOOKUP($B2531,SOCS_box_taxonomy!$B$2:$Z$948,8,0)</f>
        <v xml:space="preserve"> Chordata</v>
      </c>
      <c r="L2531" t="str">
        <f>VLOOKUP($B2531,SOCS_box_taxonomy!$B$2:$Z$948,9,0)</f>
        <v xml:space="preserve"> Craniata</v>
      </c>
      <c r="M2531" t="str">
        <f>VLOOKUP($B2531,SOCS_box_taxonomy!$B$2:$Z$948,10,0)</f>
        <v xml:space="preserve"> Vertebrata</v>
      </c>
      <c r="N2531" t="str">
        <f>VLOOKUP($B2531,SOCS_box_taxonomy!$B$2:$Z$948,11,0)</f>
        <v xml:space="preserve"> Euteleostomi</v>
      </c>
      <c r="O2531" t="str">
        <f>VLOOKUP($B2531,SOCS_box_taxonomy!$B$2:$Z$948,12,0)</f>
        <v>Actinopterygii</v>
      </c>
      <c r="P2531" t="str">
        <f>VLOOKUP($B2531,SOCS_box_taxonomy!$B$2:$Z$948,13,0)</f>
        <v xml:space="preserve"> Neopterygii</v>
      </c>
      <c r="Q2531" t="str">
        <f>VLOOKUP($B2531,SOCS_box_taxonomy!$B$2:$Z$948,14,0)</f>
        <v xml:space="preserve"> Teleostei</v>
      </c>
      <c r="R2531" t="str">
        <f>VLOOKUP($B2531,SOCS_box_taxonomy!$B$2:$Z$948,15,0)</f>
        <v xml:space="preserve"> Euteleostei</v>
      </c>
      <c r="S2531" t="str">
        <f>VLOOKUP($B2531,SOCS_box_taxonomy!$B$2:$Z$948,16,0)</f>
        <v xml:space="preserve"> Neoteleostei</v>
      </c>
      <c r="T2531" t="str">
        <f>VLOOKUP($B2531,SOCS_box_taxonomy!$B$2:$Z$948,17,0)</f>
        <v>Acanthomorpha</v>
      </c>
      <c r="U2531" t="str">
        <f>VLOOKUP($B2531,SOCS_box_taxonomy!$B$2:$Z$948,18,0)</f>
        <v xml:space="preserve"> Acanthopterygii</v>
      </c>
      <c r="V2531" t="str">
        <f>VLOOKUP($B2531,SOCS_box_taxonomy!$B$2:$Z$948,19,0)</f>
        <v xml:space="preserve"> Percomorpha</v>
      </c>
      <c r="W2531" t="str">
        <f>VLOOKUP($B2531,SOCS_box_taxonomy!$B$2:$Z$948,20,0)</f>
        <v xml:space="preserve"> Tetraodontiformes</v>
      </c>
      <c r="X2531" t="str">
        <f>VLOOKUP($B2531,SOCS_box_taxonomy!$B$2:$Z$948,21,0)</f>
        <v>Tetradontoidea</v>
      </c>
      <c r="Y2531" t="str">
        <f>VLOOKUP($B2531,SOCS_box_taxonomy!$B$2:$Z$948,22,0)</f>
        <v xml:space="preserve"> Tetraodontidae</v>
      </c>
    </row>
    <row r="2532" spans="1:26">
      <c r="A2532" t="s">
        <v>1049</v>
      </c>
      <c r="B2532" t="s">
        <v>2094</v>
      </c>
      <c r="C2532">
        <v>318</v>
      </c>
      <c r="D2532" t="s">
        <v>1269</v>
      </c>
      <c r="E2532">
        <v>184</v>
      </c>
      <c r="F2532">
        <v>277</v>
      </c>
      <c r="G2532">
        <v>64467</v>
      </c>
      <c r="H2532" t="s">
        <v>1270</v>
      </c>
      <c r="I2532" t="str">
        <f>VLOOKUP($B2532,SOCS_box_taxonomy!$B$2:$Z$948,6,0)</f>
        <v>Eukaryota</v>
      </c>
      <c r="J2532" t="str">
        <f>VLOOKUP($B2532,SOCS_box_taxonomy!$B$2:$Z$948,7,0)</f>
        <v xml:space="preserve"> Metazoa</v>
      </c>
      <c r="K2532" t="str">
        <f>VLOOKUP($B2532,SOCS_box_taxonomy!$B$2:$Z$948,8,0)</f>
        <v xml:space="preserve"> Chordata</v>
      </c>
      <c r="L2532" t="str">
        <f>VLOOKUP($B2532,SOCS_box_taxonomy!$B$2:$Z$948,9,0)</f>
        <v xml:space="preserve"> Craniata</v>
      </c>
      <c r="M2532" t="str">
        <f>VLOOKUP($B2532,SOCS_box_taxonomy!$B$2:$Z$948,10,0)</f>
        <v xml:space="preserve"> Vertebrata</v>
      </c>
      <c r="N2532" t="str">
        <f>VLOOKUP($B2532,SOCS_box_taxonomy!$B$2:$Z$948,11,0)</f>
        <v xml:space="preserve"> Euteleostomi</v>
      </c>
      <c r="O2532" t="str">
        <f>VLOOKUP($B2532,SOCS_box_taxonomy!$B$2:$Z$948,12,0)</f>
        <v>Actinopterygii</v>
      </c>
      <c r="P2532" t="str">
        <f>VLOOKUP($B2532,SOCS_box_taxonomy!$B$2:$Z$948,13,0)</f>
        <v xml:space="preserve"> Neopterygii</v>
      </c>
      <c r="Q2532" t="str">
        <f>VLOOKUP($B2532,SOCS_box_taxonomy!$B$2:$Z$948,14,0)</f>
        <v xml:space="preserve"> Teleostei</v>
      </c>
      <c r="R2532" t="str">
        <f>VLOOKUP($B2532,SOCS_box_taxonomy!$B$2:$Z$948,15,0)</f>
        <v xml:space="preserve"> Euteleostei</v>
      </c>
      <c r="S2532" t="str">
        <f>VLOOKUP($B2532,SOCS_box_taxonomy!$B$2:$Z$948,16,0)</f>
        <v xml:space="preserve"> Neoteleostei</v>
      </c>
      <c r="T2532" t="str">
        <f>VLOOKUP($B2532,SOCS_box_taxonomy!$B$2:$Z$948,17,0)</f>
        <v>Acanthomorpha</v>
      </c>
      <c r="U2532" t="str">
        <f>VLOOKUP($B2532,SOCS_box_taxonomy!$B$2:$Z$948,18,0)</f>
        <v xml:space="preserve"> Acanthopterygii</v>
      </c>
      <c r="V2532" t="str">
        <f>VLOOKUP($B2532,SOCS_box_taxonomy!$B$2:$Z$948,19,0)</f>
        <v xml:space="preserve"> Percomorpha</v>
      </c>
      <c r="W2532" t="str">
        <f>VLOOKUP($B2532,SOCS_box_taxonomy!$B$2:$Z$948,20,0)</f>
        <v xml:space="preserve"> Tetraodontiformes</v>
      </c>
      <c r="X2532" t="str">
        <f>VLOOKUP($B2532,SOCS_box_taxonomy!$B$2:$Z$948,21,0)</f>
        <v>Tetradontoidea</v>
      </c>
      <c r="Y2532" t="str">
        <f>VLOOKUP($B2532,SOCS_box_taxonomy!$B$2:$Z$948,22,0)</f>
        <v xml:space="preserve"> Tetraodontidae</v>
      </c>
    </row>
    <row r="2533" spans="1:26">
      <c r="A2533" t="s">
        <v>1049</v>
      </c>
      <c r="B2533" t="s">
        <v>2094</v>
      </c>
      <c r="C2533">
        <v>318</v>
      </c>
      <c r="D2533" t="s">
        <v>1269</v>
      </c>
      <c r="E2533">
        <v>2</v>
      </c>
      <c r="F2533">
        <v>77</v>
      </c>
      <c r="G2533">
        <v>64467</v>
      </c>
      <c r="H2533" t="s">
        <v>1270</v>
      </c>
      <c r="I2533" t="str">
        <f>VLOOKUP($B2533,SOCS_box_taxonomy!$B$2:$Z$948,6,0)</f>
        <v>Eukaryota</v>
      </c>
      <c r="J2533" t="str">
        <f>VLOOKUP($B2533,SOCS_box_taxonomy!$B$2:$Z$948,7,0)</f>
        <v xml:space="preserve"> Metazoa</v>
      </c>
      <c r="K2533" t="str">
        <f>VLOOKUP($B2533,SOCS_box_taxonomy!$B$2:$Z$948,8,0)</f>
        <v xml:space="preserve"> Chordata</v>
      </c>
      <c r="L2533" t="str">
        <f>VLOOKUP($B2533,SOCS_box_taxonomy!$B$2:$Z$948,9,0)</f>
        <v xml:space="preserve"> Craniata</v>
      </c>
      <c r="M2533" t="str">
        <f>VLOOKUP($B2533,SOCS_box_taxonomy!$B$2:$Z$948,10,0)</f>
        <v xml:space="preserve"> Vertebrata</v>
      </c>
      <c r="N2533" t="str">
        <f>VLOOKUP($B2533,SOCS_box_taxonomy!$B$2:$Z$948,11,0)</f>
        <v xml:space="preserve"> Euteleostomi</v>
      </c>
      <c r="O2533" t="str">
        <f>VLOOKUP($B2533,SOCS_box_taxonomy!$B$2:$Z$948,12,0)</f>
        <v>Actinopterygii</v>
      </c>
      <c r="P2533" t="str">
        <f>VLOOKUP($B2533,SOCS_box_taxonomy!$B$2:$Z$948,13,0)</f>
        <v xml:space="preserve"> Neopterygii</v>
      </c>
      <c r="Q2533" t="str">
        <f>VLOOKUP($B2533,SOCS_box_taxonomy!$B$2:$Z$948,14,0)</f>
        <v xml:space="preserve"> Teleostei</v>
      </c>
      <c r="R2533" t="str">
        <f>VLOOKUP($B2533,SOCS_box_taxonomy!$B$2:$Z$948,15,0)</f>
        <v xml:space="preserve"> Euteleostei</v>
      </c>
      <c r="S2533" t="str">
        <f>VLOOKUP($B2533,SOCS_box_taxonomy!$B$2:$Z$948,16,0)</f>
        <v xml:space="preserve"> Neoteleostei</v>
      </c>
      <c r="T2533" t="str">
        <f>VLOOKUP($B2533,SOCS_box_taxonomy!$B$2:$Z$948,17,0)</f>
        <v>Acanthomorpha</v>
      </c>
      <c r="U2533" t="str">
        <f>VLOOKUP($B2533,SOCS_box_taxonomy!$B$2:$Z$948,18,0)</f>
        <v xml:space="preserve"> Acanthopterygii</v>
      </c>
      <c r="V2533" t="str">
        <f>VLOOKUP($B2533,SOCS_box_taxonomy!$B$2:$Z$948,19,0)</f>
        <v xml:space="preserve"> Percomorpha</v>
      </c>
      <c r="W2533" t="str">
        <f>VLOOKUP($B2533,SOCS_box_taxonomy!$B$2:$Z$948,20,0)</f>
        <v xml:space="preserve"> Tetraodontiformes</v>
      </c>
      <c r="X2533" t="str">
        <f>VLOOKUP($B2533,SOCS_box_taxonomy!$B$2:$Z$948,21,0)</f>
        <v>Tetradontoidea</v>
      </c>
      <c r="Y2533" t="str">
        <f>VLOOKUP($B2533,SOCS_box_taxonomy!$B$2:$Z$948,22,0)</f>
        <v xml:space="preserve"> Tetraodontidae</v>
      </c>
    </row>
    <row r="2534" spans="1:26">
      <c r="A2534" t="s">
        <v>1049</v>
      </c>
      <c r="B2534" t="s">
        <v>2094</v>
      </c>
      <c r="C2534">
        <v>318</v>
      </c>
      <c r="D2534" t="s">
        <v>1269</v>
      </c>
      <c r="E2534">
        <v>74</v>
      </c>
      <c r="F2534">
        <v>147</v>
      </c>
      <c r="G2534">
        <v>64467</v>
      </c>
      <c r="H2534" t="s">
        <v>1270</v>
      </c>
      <c r="I2534" t="str">
        <f>VLOOKUP($B2534,SOCS_box_taxonomy!$B$2:$Z$948,6,0)</f>
        <v>Eukaryota</v>
      </c>
      <c r="J2534" t="str">
        <f>VLOOKUP($B2534,SOCS_box_taxonomy!$B$2:$Z$948,7,0)</f>
        <v xml:space="preserve"> Metazoa</v>
      </c>
      <c r="K2534" t="str">
        <f>VLOOKUP($B2534,SOCS_box_taxonomy!$B$2:$Z$948,8,0)</f>
        <v xml:space="preserve"> Chordata</v>
      </c>
      <c r="L2534" t="str">
        <f>VLOOKUP($B2534,SOCS_box_taxonomy!$B$2:$Z$948,9,0)</f>
        <v xml:space="preserve"> Craniata</v>
      </c>
      <c r="M2534" t="str">
        <f>VLOOKUP($B2534,SOCS_box_taxonomy!$B$2:$Z$948,10,0)</f>
        <v xml:space="preserve"> Vertebrata</v>
      </c>
      <c r="N2534" t="str">
        <f>VLOOKUP($B2534,SOCS_box_taxonomy!$B$2:$Z$948,11,0)</f>
        <v xml:space="preserve"> Euteleostomi</v>
      </c>
      <c r="O2534" t="str">
        <f>VLOOKUP($B2534,SOCS_box_taxonomy!$B$2:$Z$948,12,0)</f>
        <v>Actinopterygii</v>
      </c>
      <c r="P2534" t="str">
        <f>VLOOKUP($B2534,SOCS_box_taxonomy!$B$2:$Z$948,13,0)</f>
        <v xml:space="preserve"> Neopterygii</v>
      </c>
      <c r="Q2534" t="str">
        <f>VLOOKUP($B2534,SOCS_box_taxonomy!$B$2:$Z$948,14,0)</f>
        <v xml:space="preserve"> Teleostei</v>
      </c>
      <c r="R2534" t="str">
        <f>VLOOKUP($B2534,SOCS_box_taxonomy!$B$2:$Z$948,15,0)</f>
        <v xml:space="preserve"> Euteleostei</v>
      </c>
      <c r="S2534" t="str">
        <f>VLOOKUP($B2534,SOCS_box_taxonomy!$B$2:$Z$948,16,0)</f>
        <v xml:space="preserve"> Neoteleostei</v>
      </c>
      <c r="T2534" t="str">
        <f>VLOOKUP($B2534,SOCS_box_taxonomy!$B$2:$Z$948,17,0)</f>
        <v>Acanthomorpha</v>
      </c>
      <c r="U2534" t="str">
        <f>VLOOKUP($B2534,SOCS_box_taxonomy!$B$2:$Z$948,18,0)</f>
        <v xml:space="preserve"> Acanthopterygii</v>
      </c>
      <c r="V2534" t="str">
        <f>VLOOKUP($B2534,SOCS_box_taxonomy!$B$2:$Z$948,19,0)</f>
        <v xml:space="preserve"> Percomorpha</v>
      </c>
      <c r="W2534" t="str">
        <f>VLOOKUP($B2534,SOCS_box_taxonomy!$B$2:$Z$948,20,0)</f>
        <v xml:space="preserve"> Tetraodontiformes</v>
      </c>
      <c r="X2534" t="str">
        <f>VLOOKUP($B2534,SOCS_box_taxonomy!$B$2:$Z$948,21,0)</f>
        <v>Tetradontoidea</v>
      </c>
      <c r="Y2534" t="str">
        <f>VLOOKUP($B2534,SOCS_box_taxonomy!$B$2:$Z$948,22,0)</f>
        <v xml:space="preserve"> Tetraodontidae</v>
      </c>
    </row>
    <row r="2535" spans="1:26">
      <c r="A2535" t="s">
        <v>1049</v>
      </c>
      <c r="B2535" t="s">
        <v>2094</v>
      </c>
      <c r="C2535">
        <v>318</v>
      </c>
      <c r="D2535" t="s">
        <v>21</v>
      </c>
      <c r="E2535">
        <v>275</v>
      </c>
      <c r="F2535">
        <v>314</v>
      </c>
      <c r="G2535">
        <v>1016</v>
      </c>
      <c r="H2535" t="s">
        <v>1265</v>
      </c>
      <c r="I2535" t="str">
        <f>VLOOKUP($B2535,SOCS_box_taxonomy!$B$2:$Z$948,6,0)</f>
        <v>Eukaryota</v>
      </c>
      <c r="J2535" t="str">
        <f>VLOOKUP($B2535,SOCS_box_taxonomy!$B$2:$Z$948,7,0)</f>
        <v xml:space="preserve"> Metazoa</v>
      </c>
      <c r="K2535" t="str">
        <f>VLOOKUP($B2535,SOCS_box_taxonomy!$B$2:$Z$948,8,0)</f>
        <v xml:space="preserve"> Chordata</v>
      </c>
      <c r="L2535" t="str">
        <f>VLOOKUP($B2535,SOCS_box_taxonomy!$B$2:$Z$948,9,0)</f>
        <v xml:space="preserve"> Craniata</v>
      </c>
      <c r="M2535" t="str">
        <f>VLOOKUP($B2535,SOCS_box_taxonomy!$B$2:$Z$948,10,0)</f>
        <v xml:space="preserve"> Vertebrata</v>
      </c>
      <c r="N2535" t="str">
        <f>VLOOKUP($B2535,SOCS_box_taxonomy!$B$2:$Z$948,11,0)</f>
        <v xml:space="preserve"> Euteleostomi</v>
      </c>
      <c r="O2535" t="str">
        <f>VLOOKUP($B2535,SOCS_box_taxonomy!$B$2:$Z$948,12,0)</f>
        <v>Actinopterygii</v>
      </c>
      <c r="P2535" t="str">
        <f>VLOOKUP($B2535,SOCS_box_taxonomy!$B$2:$Z$948,13,0)</f>
        <v xml:space="preserve"> Neopterygii</v>
      </c>
      <c r="Q2535" t="str">
        <f>VLOOKUP($B2535,SOCS_box_taxonomy!$B$2:$Z$948,14,0)</f>
        <v xml:space="preserve"> Teleostei</v>
      </c>
      <c r="R2535" t="str">
        <f>VLOOKUP($B2535,SOCS_box_taxonomy!$B$2:$Z$948,15,0)</f>
        <v xml:space="preserve"> Euteleostei</v>
      </c>
      <c r="S2535" t="str">
        <f>VLOOKUP($B2535,SOCS_box_taxonomy!$B$2:$Z$948,16,0)</f>
        <v xml:space="preserve"> Neoteleostei</v>
      </c>
      <c r="T2535" t="str">
        <f>VLOOKUP($B2535,SOCS_box_taxonomy!$B$2:$Z$948,17,0)</f>
        <v>Acanthomorpha</v>
      </c>
      <c r="U2535" t="str">
        <f>VLOOKUP($B2535,SOCS_box_taxonomy!$B$2:$Z$948,18,0)</f>
        <v xml:space="preserve"> Acanthopterygii</v>
      </c>
      <c r="V2535" t="str">
        <f>VLOOKUP($B2535,SOCS_box_taxonomy!$B$2:$Z$948,19,0)</f>
        <v xml:space="preserve"> Percomorpha</v>
      </c>
      <c r="W2535" t="str">
        <f>VLOOKUP($B2535,SOCS_box_taxonomy!$B$2:$Z$948,20,0)</f>
        <v xml:space="preserve"> Tetraodontiformes</v>
      </c>
      <c r="X2535" t="str">
        <f>VLOOKUP($B2535,SOCS_box_taxonomy!$B$2:$Z$948,21,0)</f>
        <v>Tetradontoidea</v>
      </c>
      <c r="Y2535" t="str">
        <f>VLOOKUP($B2535,SOCS_box_taxonomy!$B$2:$Z$948,22,0)</f>
        <v xml:space="preserve"> Tetraodontidae</v>
      </c>
      <c r="Z2535">
        <f>$F2535-$E2535+1</f>
        <v>40</v>
      </c>
    </row>
    <row r="2536" spans="1:26">
      <c r="A2536" t="s">
        <v>1050</v>
      </c>
      <c r="B2536" t="s">
        <v>2095</v>
      </c>
      <c r="C2536">
        <v>500</v>
      </c>
      <c r="D2536" t="s">
        <v>1286</v>
      </c>
      <c r="E2536">
        <v>304</v>
      </c>
      <c r="F2536">
        <v>371</v>
      </c>
      <c r="G2536">
        <v>4403</v>
      </c>
      <c r="H2536" t="s">
        <v>1287</v>
      </c>
      <c r="I2536" t="str">
        <f>VLOOKUP($B2536,SOCS_box_taxonomy!$B$2:$Z$948,6,0)</f>
        <v>Eukaryota</v>
      </c>
      <c r="J2536" t="str">
        <f>VLOOKUP($B2536,SOCS_box_taxonomy!$B$2:$Z$948,7,0)</f>
        <v xml:space="preserve"> Metazoa</v>
      </c>
      <c r="K2536" t="str">
        <f>VLOOKUP($B2536,SOCS_box_taxonomy!$B$2:$Z$948,8,0)</f>
        <v xml:space="preserve"> Chordata</v>
      </c>
      <c r="L2536" t="str">
        <f>VLOOKUP($B2536,SOCS_box_taxonomy!$B$2:$Z$948,9,0)</f>
        <v xml:space="preserve"> Craniata</v>
      </c>
      <c r="M2536" t="str">
        <f>VLOOKUP($B2536,SOCS_box_taxonomy!$B$2:$Z$948,10,0)</f>
        <v xml:space="preserve"> Vertebrata</v>
      </c>
      <c r="N2536" t="str">
        <f>VLOOKUP($B2536,SOCS_box_taxonomy!$B$2:$Z$948,11,0)</f>
        <v xml:space="preserve"> Euteleostomi</v>
      </c>
      <c r="O2536" t="str">
        <f>VLOOKUP($B2536,SOCS_box_taxonomy!$B$2:$Z$948,12,0)</f>
        <v>Actinopterygii</v>
      </c>
      <c r="P2536" t="str">
        <f>VLOOKUP($B2536,SOCS_box_taxonomy!$B$2:$Z$948,13,0)</f>
        <v xml:space="preserve"> Neopterygii</v>
      </c>
      <c r="Q2536" t="str">
        <f>VLOOKUP($B2536,SOCS_box_taxonomy!$B$2:$Z$948,14,0)</f>
        <v xml:space="preserve"> Teleostei</v>
      </c>
      <c r="R2536" t="str">
        <f>VLOOKUP($B2536,SOCS_box_taxonomy!$B$2:$Z$948,15,0)</f>
        <v xml:space="preserve"> Euteleostei</v>
      </c>
      <c r="S2536" t="str">
        <f>VLOOKUP($B2536,SOCS_box_taxonomy!$B$2:$Z$948,16,0)</f>
        <v xml:space="preserve"> Neoteleostei</v>
      </c>
      <c r="T2536" t="str">
        <f>VLOOKUP($B2536,SOCS_box_taxonomy!$B$2:$Z$948,17,0)</f>
        <v>Acanthomorpha</v>
      </c>
      <c r="U2536" t="str">
        <f>VLOOKUP($B2536,SOCS_box_taxonomy!$B$2:$Z$948,18,0)</f>
        <v xml:space="preserve"> Acanthopterygii</v>
      </c>
      <c r="V2536" t="str">
        <f>VLOOKUP($B2536,SOCS_box_taxonomy!$B$2:$Z$948,19,0)</f>
        <v xml:space="preserve"> Percomorpha</v>
      </c>
      <c r="W2536" t="str">
        <f>VLOOKUP($B2536,SOCS_box_taxonomy!$B$2:$Z$948,20,0)</f>
        <v xml:space="preserve"> Tetraodontiformes</v>
      </c>
      <c r="X2536" t="str">
        <f>VLOOKUP($B2536,SOCS_box_taxonomy!$B$2:$Z$948,21,0)</f>
        <v>Tetradontoidea</v>
      </c>
      <c r="Y2536" t="str">
        <f>VLOOKUP($B2536,SOCS_box_taxonomy!$B$2:$Z$948,22,0)</f>
        <v xml:space="preserve"> Tetraodontidae</v>
      </c>
    </row>
    <row r="2537" spans="1:26">
      <c r="A2537" t="s">
        <v>1050</v>
      </c>
      <c r="B2537" t="s">
        <v>2095</v>
      </c>
      <c r="C2537">
        <v>500</v>
      </c>
      <c r="D2537" t="s">
        <v>21</v>
      </c>
      <c r="E2537">
        <v>419</v>
      </c>
      <c r="F2537">
        <v>447</v>
      </c>
      <c r="G2537">
        <v>1016</v>
      </c>
      <c r="H2537" t="s">
        <v>1265</v>
      </c>
      <c r="I2537" t="str">
        <f>VLOOKUP($B2537,SOCS_box_taxonomy!$B$2:$Z$948,6,0)</f>
        <v>Eukaryota</v>
      </c>
      <c r="J2537" t="str">
        <f>VLOOKUP($B2537,SOCS_box_taxonomy!$B$2:$Z$948,7,0)</f>
        <v xml:space="preserve"> Metazoa</v>
      </c>
      <c r="K2537" t="str">
        <f>VLOOKUP($B2537,SOCS_box_taxonomy!$B$2:$Z$948,8,0)</f>
        <v xml:space="preserve"> Chordata</v>
      </c>
      <c r="L2537" t="str">
        <f>VLOOKUP($B2537,SOCS_box_taxonomy!$B$2:$Z$948,9,0)</f>
        <v xml:space="preserve"> Craniata</v>
      </c>
      <c r="M2537" t="str">
        <f>VLOOKUP($B2537,SOCS_box_taxonomy!$B$2:$Z$948,10,0)</f>
        <v xml:space="preserve"> Vertebrata</v>
      </c>
      <c r="N2537" t="str">
        <f>VLOOKUP($B2537,SOCS_box_taxonomy!$B$2:$Z$948,11,0)</f>
        <v xml:space="preserve"> Euteleostomi</v>
      </c>
      <c r="O2537" t="str">
        <f>VLOOKUP($B2537,SOCS_box_taxonomy!$B$2:$Z$948,12,0)</f>
        <v>Actinopterygii</v>
      </c>
      <c r="P2537" t="str">
        <f>VLOOKUP($B2537,SOCS_box_taxonomy!$B$2:$Z$948,13,0)</f>
        <v xml:space="preserve"> Neopterygii</v>
      </c>
      <c r="Q2537" t="str">
        <f>VLOOKUP($B2537,SOCS_box_taxonomy!$B$2:$Z$948,14,0)</f>
        <v xml:space="preserve"> Teleostei</v>
      </c>
      <c r="R2537" t="str">
        <f>VLOOKUP($B2537,SOCS_box_taxonomy!$B$2:$Z$948,15,0)</f>
        <v xml:space="preserve"> Euteleostei</v>
      </c>
      <c r="S2537" t="str">
        <f>VLOOKUP($B2537,SOCS_box_taxonomy!$B$2:$Z$948,16,0)</f>
        <v xml:space="preserve"> Neoteleostei</v>
      </c>
      <c r="T2537" t="str">
        <f>VLOOKUP($B2537,SOCS_box_taxonomy!$B$2:$Z$948,17,0)</f>
        <v>Acanthomorpha</v>
      </c>
      <c r="U2537" t="str">
        <f>VLOOKUP($B2537,SOCS_box_taxonomy!$B$2:$Z$948,18,0)</f>
        <v xml:space="preserve"> Acanthopterygii</v>
      </c>
      <c r="V2537" t="str">
        <f>VLOOKUP($B2537,SOCS_box_taxonomy!$B$2:$Z$948,19,0)</f>
        <v xml:space="preserve"> Percomorpha</v>
      </c>
      <c r="W2537" t="str">
        <f>VLOOKUP($B2537,SOCS_box_taxonomy!$B$2:$Z$948,20,0)</f>
        <v xml:space="preserve"> Tetraodontiformes</v>
      </c>
      <c r="X2537" t="str">
        <f>VLOOKUP($B2537,SOCS_box_taxonomy!$B$2:$Z$948,21,0)</f>
        <v>Tetradontoidea</v>
      </c>
      <c r="Y2537" t="str">
        <f>VLOOKUP($B2537,SOCS_box_taxonomy!$B$2:$Z$948,22,0)</f>
        <v xml:space="preserve"> Tetraodontidae</v>
      </c>
      <c r="Z2537">
        <f>$F2537-$E2537+1</f>
        <v>29</v>
      </c>
    </row>
    <row r="2538" spans="1:26">
      <c r="A2538" t="s">
        <v>1050</v>
      </c>
      <c r="B2538" t="s">
        <v>2095</v>
      </c>
      <c r="C2538">
        <v>500</v>
      </c>
      <c r="D2538" t="s">
        <v>1431</v>
      </c>
      <c r="E2538">
        <v>1</v>
      </c>
      <c r="F2538">
        <v>289</v>
      </c>
      <c r="G2538">
        <v>24</v>
      </c>
      <c r="I2538" t="str">
        <f>VLOOKUP($B2538,SOCS_box_taxonomy!$B$2:$Z$948,6,0)</f>
        <v>Eukaryota</v>
      </c>
      <c r="J2538" t="str">
        <f>VLOOKUP($B2538,SOCS_box_taxonomy!$B$2:$Z$948,7,0)</f>
        <v xml:space="preserve"> Metazoa</v>
      </c>
      <c r="K2538" t="str">
        <f>VLOOKUP($B2538,SOCS_box_taxonomy!$B$2:$Z$948,8,0)</f>
        <v xml:space="preserve"> Chordata</v>
      </c>
      <c r="L2538" t="str">
        <f>VLOOKUP($B2538,SOCS_box_taxonomy!$B$2:$Z$948,9,0)</f>
        <v xml:space="preserve"> Craniata</v>
      </c>
      <c r="M2538" t="str">
        <f>VLOOKUP($B2538,SOCS_box_taxonomy!$B$2:$Z$948,10,0)</f>
        <v xml:space="preserve"> Vertebrata</v>
      </c>
      <c r="N2538" t="str">
        <f>VLOOKUP($B2538,SOCS_box_taxonomy!$B$2:$Z$948,11,0)</f>
        <v xml:space="preserve"> Euteleostomi</v>
      </c>
      <c r="O2538" t="str">
        <f>VLOOKUP($B2538,SOCS_box_taxonomy!$B$2:$Z$948,12,0)</f>
        <v>Actinopterygii</v>
      </c>
      <c r="P2538" t="str">
        <f>VLOOKUP($B2538,SOCS_box_taxonomy!$B$2:$Z$948,13,0)</f>
        <v xml:space="preserve"> Neopterygii</v>
      </c>
      <c r="Q2538" t="str">
        <f>VLOOKUP($B2538,SOCS_box_taxonomy!$B$2:$Z$948,14,0)</f>
        <v xml:space="preserve"> Teleostei</v>
      </c>
      <c r="R2538" t="str">
        <f>VLOOKUP($B2538,SOCS_box_taxonomy!$B$2:$Z$948,15,0)</f>
        <v xml:space="preserve"> Euteleostei</v>
      </c>
      <c r="S2538" t="str">
        <f>VLOOKUP($B2538,SOCS_box_taxonomy!$B$2:$Z$948,16,0)</f>
        <v xml:space="preserve"> Neoteleostei</v>
      </c>
      <c r="T2538" t="str">
        <f>VLOOKUP($B2538,SOCS_box_taxonomy!$B$2:$Z$948,17,0)</f>
        <v>Acanthomorpha</v>
      </c>
      <c r="U2538" t="str">
        <f>VLOOKUP($B2538,SOCS_box_taxonomy!$B$2:$Z$948,18,0)</f>
        <v xml:space="preserve"> Acanthopterygii</v>
      </c>
      <c r="V2538" t="str">
        <f>VLOOKUP($B2538,SOCS_box_taxonomy!$B$2:$Z$948,19,0)</f>
        <v xml:space="preserve"> Percomorpha</v>
      </c>
      <c r="W2538" t="str">
        <f>VLOOKUP($B2538,SOCS_box_taxonomy!$B$2:$Z$948,20,0)</f>
        <v xml:space="preserve"> Tetraodontiformes</v>
      </c>
      <c r="X2538" t="str">
        <f>VLOOKUP($B2538,SOCS_box_taxonomy!$B$2:$Z$948,21,0)</f>
        <v>Tetradontoidea</v>
      </c>
      <c r="Y2538" t="str">
        <f>VLOOKUP($B2538,SOCS_box_taxonomy!$B$2:$Z$948,22,0)</f>
        <v xml:space="preserve"> Tetraodontidae</v>
      </c>
    </row>
    <row r="2539" spans="1:26">
      <c r="A2539" t="s">
        <v>1051</v>
      </c>
      <c r="B2539" t="s">
        <v>2096</v>
      </c>
      <c r="C2539">
        <v>166</v>
      </c>
      <c r="D2539" t="s">
        <v>1286</v>
      </c>
      <c r="E2539">
        <v>9</v>
      </c>
      <c r="F2539">
        <v>90</v>
      </c>
      <c r="G2539">
        <v>4403</v>
      </c>
      <c r="H2539" t="s">
        <v>1287</v>
      </c>
      <c r="I2539" t="str">
        <f>VLOOKUP($B2539,SOCS_box_taxonomy!$B$2:$Z$948,6,0)</f>
        <v>Eukaryota</v>
      </c>
      <c r="J2539" t="str">
        <f>VLOOKUP($B2539,SOCS_box_taxonomy!$B$2:$Z$948,7,0)</f>
        <v xml:space="preserve"> Metazoa</v>
      </c>
      <c r="K2539" t="str">
        <f>VLOOKUP($B2539,SOCS_box_taxonomy!$B$2:$Z$948,8,0)</f>
        <v xml:space="preserve"> Chordata</v>
      </c>
      <c r="L2539" t="str">
        <f>VLOOKUP($B2539,SOCS_box_taxonomy!$B$2:$Z$948,9,0)</f>
        <v xml:space="preserve"> Craniata</v>
      </c>
      <c r="M2539" t="str">
        <f>VLOOKUP($B2539,SOCS_box_taxonomy!$B$2:$Z$948,10,0)</f>
        <v xml:space="preserve"> Vertebrata</v>
      </c>
      <c r="N2539" t="str">
        <f>VLOOKUP($B2539,SOCS_box_taxonomy!$B$2:$Z$948,11,0)</f>
        <v xml:space="preserve"> Euteleostomi</v>
      </c>
      <c r="O2539" t="str">
        <f>VLOOKUP($B2539,SOCS_box_taxonomy!$B$2:$Z$948,12,0)</f>
        <v>Actinopterygii</v>
      </c>
      <c r="P2539" t="str">
        <f>VLOOKUP($B2539,SOCS_box_taxonomy!$B$2:$Z$948,13,0)</f>
        <v xml:space="preserve"> Neopterygii</v>
      </c>
      <c r="Q2539" t="str">
        <f>VLOOKUP($B2539,SOCS_box_taxonomy!$B$2:$Z$948,14,0)</f>
        <v xml:space="preserve"> Teleostei</v>
      </c>
      <c r="R2539" t="str">
        <f>VLOOKUP($B2539,SOCS_box_taxonomy!$B$2:$Z$948,15,0)</f>
        <v xml:space="preserve"> Euteleostei</v>
      </c>
      <c r="S2539" t="str">
        <f>VLOOKUP($B2539,SOCS_box_taxonomy!$B$2:$Z$948,16,0)</f>
        <v xml:space="preserve"> Neoteleostei</v>
      </c>
      <c r="T2539" t="str">
        <f>VLOOKUP($B2539,SOCS_box_taxonomy!$B$2:$Z$948,17,0)</f>
        <v>Acanthomorpha</v>
      </c>
      <c r="U2539" t="str">
        <f>VLOOKUP($B2539,SOCS_box_taxonomy!$B$2:$Z$948,18,0)</f>
        <v xml:space="preserve"> Acanthopterygii</v>
      </c>
      <c r="V2539" t="str">
        <f>VLOOKUP($B2539,SOCS_box_taxonomy!$B$2:$Z$948,19,0)</f>
        <v xml:space="preserve"> Percomorpha</v>
      </c>
      <c r="W2539" t="str">
        <f>VLOOKUP($B2539,SOCS_box_taxonomy!$B$2:$Z$948,20,0)</f>
        <v xml:space="preserve"> Tetraodontiformes</v>
      </c>
      <c r="X2539" t="str">
        <f>VLOOKUP($B2539,SOCS_box_taxonomy!$B$2:$Z$948,21,0)</f>
        <v>Tetradontoidea</v>
      </c>
      <c r="Y2539" t="str">
        <f>VLOOKUP($B2539,SOCS_box_taxonomy!$B$2:$Z$948,22,0)</f>
        <v xml:space="preserve"> Tetraodontidae</v>
      </c>
    </row>
    <row r="2540" spans="1:26">
      <c r="A2540" t="s">
        <v>1051</v>
      </c>
      <c r="B2540" t="s">
        <v>2096</v>
      </c>
      <c r="C2540">
        <v>166</v>
      </c>
      <c r="D2540" t="s">
        <v>21</v>
      </c>
      <c r="E2540">
        <v>128</v>
      </c>
      <c r="F2540">
        <v>163</v>
      </c>
      <c r="G2540">
        <v>1016</v>
      </c>
      <c r="H2540" t="s">
        <v>1265</v>
      </c>
      <c r="I2540" t="str">
        <f>VLOOKUP($B2540,SOCS_box_taxonomy!$B$2:$Z$948,6,0)</f>
        <v>Eukaryota</v>
      </c>
      <c r="J2540" t="str">
        <f>VLOOKUP($B2540,SOCS_box_taxonomy!$B$2:$Z$948,7,0)</f>
        <v xml:space="preserve"> Metazoa</v>
      </c>
      <c r="K2540" t="str">
        <f>VLOOKUP($B2540,SOCS_box_taxonomy!$B$2:$Z$948,8,0)</f>
        <v xml:space="preserve"> Chordata</v>
      </c>
      <c r="L2540" t="str">
        <f>VLOOKUP($B2540,SOCS_box_taxonomy!$B$2:$Z$948,9,0)</f>
        <v xml:space="preserve"> Craniata</v>
      </c>
      <c r="M2540" t="str">
        <f>VLOOKUP($B2540,SOCS_box_taxonomy!$B$2:$Z$948,10,0)</f>
        <v xml:space="preserve"> Vertebrata</v>
      </c>
      <c r="N2540" t="str">
        <f>VLOOKUP($B2540,SOCS_box_taxonomy!$B$2:$Z$948,11,0)</f>
        <v xml:space="preserve"> Euteleostomi</v>
      </c>
      <c r="O2540" t="str">
        <f>VLOOKUP($B2540,SOCS_box_taxonomy!$B$2:$Z$948,12,0)</f>
        <v>Actinopterygii</v>
      </c>
      <c r="P2540" t="str">
        <f>VLOOKUP($B2540,SOCS_box_taxonomy!$B$2:$Z$948,13,0)</f>
        <v xml:space="preserve"> Neopterygii</v>
      </c>
      <c r="Q2540" t="str">
        <f>VLOOKUP($B2540,SOCS_box_taxonomy!$B$2:$Z$948,14,0)</f>
        <v xml:space="preserve"> Teleostei</v>
      </c>
      <c r="R2540" t="str">
        <f>VLOOKUP($B2540,SOCS_box_taxonomy!$B$2:$Z$948,15,0)</f>
        <v xml:space="preserve"> Euteleostei</v>
      </c>
      <c r="S2540" t="str">
        <f>VLOOKUP($B2540,SOCS_box_taxonomy!$B$2:$Z$948,16,0)</f>
        <v xml:space="preserve"> Neoteleostei</v>
      </c>
      <c r="T2540" t="str">
        <f>VLOOKUP($B2540,SOCS_box_taxonomy!$B$2:$Z$948,17,0)</f>
        <v>Acanthomorpha</v>
      </c>
      <c r="U2540" t="str">
        <f>VLOOKUP($B2540,SOCS_box_taxonomy!$B$2:$Z$948,18,0)</f>
        <v xml:space="preserve"> Acanthopterygii</v>
      </c>
      <c r="V2540" t="str">
        <f>VLOOKUP($B2540,SOCS_box_taxonomy!$B$2:$Z$948,19,0)</f>
        <v xml:space="preserve"> Percomorpha</v>
      </c>
      <c r="W2540" t="str">
        <f>VLOOKUP($B2540,SOCS_box_taxonomy!$B$2:$Z$948,20,0)</f>
        <v xml:space="preserve"> Tetraodontiformes</v>
      </c>
      <c r="X2540" t="str">
        <f>VLOOKUP($B2540,SOCS_box_taxonomy!$B$2:$Z$948,21,0)</f>
        <v>Tetradontoidea</v>
      </c>
      <c r="Y2540" t="str">
        <f>VLOOKUP($B2540,SOCS_box_taxonomy!$B$2:$Z$948,22,0)</f>
        <v xml:space="preserve"> Tetraodontidae</v>
      </c>
      <c r="Z2540">
        <f>$F2540-$E2540+1</f>
        <v>36</v>
      </c>
    </row>
    <row r="2541" spans="1:26">
      <c r="A2541" t="s">
        <v>1052</v>
      </c>
      <c r="B2541" t="s">
        <v>2097</v>
      </c>
      <c r="C2541">
        <v>295</v>
      </c>
      <c r="D2541" t="s">
        <v>1319</v>
      </c>
      <c r="E2541">
        <v>178</v>
      </c>
      <c r="F2541">
        <v>209</v>
      </c>
      <c r="G2541">
        <v>5717</v>
      </c>
      <c r="H2541" t="s">
        <v>1320</v>
      </c>
      <c r="I2541" t="str">
        <f>VLOOKUP($B2541,SOCS_box_taxonomy!$B$2:$Z$948,6,0)</f>
        <v>Eukaryota</v>
      </c>
      <c r="J2541" t="str">
        <f>VLOOKUP($B2541,SOCS_box_taxonomy!$B$2:$Z$948,7,0)</f>
        <v xml:space="preserve"> Metazoa</v>
      </c>
      <c r="K2541" t="str">
        <f>VLOOKUP($B2541,SOCS_box_taxonomy!$B$2:$Z$948,8,0)</f>
        <v xml:space="preserve"> Chordata</v>
      </c>
      <c r="L2541" t="str">
        <f>VLOOKUP($B2541,SOCS_box_taxonomy!$B$2:$Z$948,9,0)</f>
        <v xml:space="preserve"> Craniata</v>
      </c>
      <c r="M2541" t="str">
        <f>VLOOKUP($B2541,SOCS_box_taxonomy!$B$2:$Z$948,10,0)</f>
        <v xml:space="preserve"> Vertebrata</v>
      </c>
      <c r="N2541" t="str">
        <f>VLOOKUP($B2541,SOCS_box_taxonomy!$B$2:$Z$948,11,0)</f>
        <v xml:space="preserve"> Euteleostomi</v>
      </c>
      <c r="O2541" t="str">
        <f>VLOOKUP($B2541,SOCS_box_taxonomy!$B$2:$Z$948,12,0)</f>
        <v>Actinopterygii</v>
      </c>
      <c r="P2541" t="str">
        <f>VLOOKUP($B2541,SOCS_box_taxonomy!$B$2:$Z$948,13,0)</f>
        <v xml:space="preserve"> Neopterygii</v>
      </c>
      <c r="Q2541" t="str">
        <f>VLOOKUP($B2541,SOCS_box_taxonomy!$B$2:$Z$948,14,0)</f>
        <v xml:space="preserve"> Teleostei</v>
      </c>
      <c r="R2541" t="str">
        <f>VLOOKUP($B2541,SOCS_box_taxonomy!$B$2:$Z$948,15,0)</f>
        <v xml:space="preserve"> Euteleostei</v>
      </c>
      <c r="S2541" t="str">
        <f>VLOOKUP($B2541,SOCS_box_taxonomy!$B$2:$Z$948,16,0)</f>
        <v xml:space="preserve"> Neoteleostei</v>
      </c>
      <c r="T2541" t="str">
        <f>VLOOKUP($B2541,SOCS_box_taxonomy!$B$2:$Z$948,17,0)</f>
        <v>Acanthomorpha</v>
      </c>
      <c r="U2541" t="str">
        <f>VLOOKUP($B2541,SOCS_box_taxonomy!$B$2:$Z$948,18,0)</f>
        <v xml:space="preserve"> Acanthopterygii</v>
      </c>
      <c r="V2541" t="str">
        <f>VLOOKUP($B2541,SOCS_box_taxonomy!$B$2:$Z$948,19,0)</f>
        <v xml:space="preserve"> Percomorpha</v>
      </c>
      <c r="W2541" t="str">
        <f>VLOOKUP($B2541,SOCS_box_taxonomy!$B$2:$Z$948,20,0)</f>
        <v xml:space="preserve"> Tetraodontiformes</v>
      </c>
      <c r="X2541" t="str">
        <f>VLOOKUP($B2541,SOCS_box_taxonomy!$B$2:$Z$948,21,0)</f>
        <v>Tetradontoidea</v>
      </c>
      <c r="Y2541" t="str">
        <f>VLOOKUP($B2541,SOCS_box_taxonomy!$B$2:$Z$948,22,0)</f>
        <v xml:space="preserve"> Tetraodontidae</v>
      </c>
    </row>
    <row r="2542" spans="1:26">
      <c r="A2542" t="s">
        <v>1052</v>
      </c>
      <c r="B2542" t="s">
        <v>2097</v>
      </c>
      <c r="C2542">
        <v>295</v>
      </c>
      <c r="D2542" t="s">
        <v>1269</v>
      </c>
      <c r="E2542">
        <v>15</v>
      </c>
      <c r="F2542">
        <v>109</v>
      </c>
      <c r="G2542">
        <v>64467</v>
      </c>
      <c r="H2542" t="s">
        <v>1270</v>
      </c>
      <c r="I2542" t="str">
        <f>VLOOKUP($B2542,SOCS_box_taxonomy!$B$2:$Z$948,6,0)</f>
        <v>Eukaryota</v>
      </c>
      <c r="J2542" t="str">
        <f>VLOOKUP($B2542,SOCS_box_taxonomy!$B$2:$Z$948,7,0)</f>
        <v xml:space="preserve"> Metazoa</v>
      </c>
      <c r="K2542" t="str">
        <f>VLOOKUP($B2542,SOCS_box_taxonomy!$B$2:$Z$948,8,0)</f>
        <v xml:space="preserve"> Chordata</v>
      </c>
      <c r="L2542" t="str">
        <f>VLOOKUP($B2542,SOCS_box_taxonomy!$B$2:$Z$948,9,0)</f>
        <v xml:space="preserve"> Craniata</v>
      </c>
      <c r="M2542" t="str">
        <f>VLOOKUP($B2542,SOCS_box_taxonomy!$B$2:$Z$948,10,0)</f>
        <v xml:space="preserve"> Vertebrata</v>
      </c>
      <c r="N2542" t="str">
        <f>VLOOKUP($B2542,SOCS_box_taxonomy!$B$2:$Z$948,11,0)</f>
        <v xml:space="preserve"> Euteleostomi</v>
      </c>
      <c r="O2542" t="str">
        <f>VLOOKUP($B2542,SOCS_box_taxonomy!$B$2:$Z$948,12,0)</f>
        <v>Actinopterygii</v>
      </c>
      <c r="P2542" t="str">
        <f>VLOOKUP($B2542,SOCS_box_taxonomy!$B$2:$Z$948,13,0)</f>
        <v xml:space="preserve"> Neopterygii</v>
      </c>
      <c r="Q2542" t="str">
        <f>VLOOKUP($B2542,SOCS_box_taxonomy!$B$2:$Z$948,14,0)</f>
        <v xml:space="preserve"> Teleostei</v>
      </c>
      <c r="R2542" t="str">
        <f>VLOOKUP($B2542,SOCS_box_taxonomy!$B$2:$Z$948,15,0)</f>
        <v xml:space="preserve"> Euteleostei</v>
      </c>
      <c r="S2542" t="str">
        <f>VLOOKUP($B2542,SOCS_box_taxonomy!$B$2:$Z$948,16,0)</f>
        <v xml:space="preserve"> Neoteleostei</v>
      </c>
      <c r="T2542" t="str">
        <f>VLOOKUP($B2542,SOCS_box_taxonomy!$B$2:$Z$948,17,0)</f>
        <v>Acanthomorpha</v>
      </c>
      <c r="U2542" t="str">
        <f>VLOOKUP($B2542,SOCS_box_taxonomy!$B$2:$Z$948,18,0)</f>
        <v xml:space="preserve"> Acanthopterygii</v>
      </c>
      <c r="V2542" t="str">
        <f>VLOOKUP($B2542,SOCS_box_taxonomy!$B$2:$Z$948,19,0)</f>
        <v xml:space="preserve"> Percomorpha</v>
      </c>
      <c r="W2542" t="str">
        <f>VLOOKUP($B2542,SOCS_box_taxonomy!$B$2:$Z$948,20,0)</f>
        <v xml:space="preserve"> Tetraodontiformes</v>
      </c>
      <c r="X2542" t="str">
        <f>VLOOKUP($B2542,SOCS_box_taxonomy!$B$2:$Z$948,21,0)</f>
        <v>Tetradontoidea</v>
      </c>
      <c r="Y2542" t="str">
        <f>VLOOKUP($B2542,SOCS_box_taxonomy!$B$2:$Z$948,22,0)</f>
        <v xml:space="preserve"> Tetraodontidae</v>
      </c>
    </row>
    <row r="2543" spans="1:26">
      <c r="A2543" t="s">
        <v>1052</v>
      </c>
      <c r="B2543" t="s">
        <v>2097</v>
      </c>
      <c r="C2543">
        <v>295</v>
      </c>
      <c r="D2543" t="s">
        <v>1269</v>
      </c>
      <c r="E2543">
        <v>103</v>
      </c>
      <c r="F2543">
        <v>175</v>
      </c>
      <c r="G2543">
        <v>64467</v>
      </c>
      <c r="H2543" t="s">
        <v>1270</v>
      </c>
      <c r="I2543" t="str">
        <f>VLOOKUP($B2543,SOCS_box_taxonomy!$B$2:$Z$948,6,0)</f>
        <v>Eukaryota</v>
      </c>
      <c r="J2543" t="str">
        <f>VLOOKUP($B2543,SOCS_box_taxonomy!$B$2:$Z$948,7,0)</f>
        <v xml:space="preserve"> Metazoa</v>
      </c>
      <c r="K2543" t="str">
        <f>VLOOKUP($B2543,SOCS_box_taxonomy!$B$2:$Z$948,8,0)</f>
        <v xml:space="preserve"> Chordata</v>
      </c>
      <c r="L2543" t="str">
        <f>VLOOKUP($B2543,SOCS_box_taxonomy!$B$2:$Z$948,9,0)</f>
        <v xml:space="preserve"> Craniata</v>
      </c>
      <c r="M2543" t="str">
        <f>VLOOKUP($B2543,SOCS_box_taxonomy!$B$2:$Z$948,10,0)</f>
        <v xml:space="preserve"> Vertebrata</v>
      </c>
      <c r="N2543" t="str">
        <f>VLOOKUP($B2543,SOCS_box_taxonomy!$B$2:$Z$948,11,0)</f>
        <v xml:space="preserve"> Euteleostomi</v>
      </c>
      <c r="O2543" t="str">
        <f>VLOOKUP($B2543,SOCS_box_taxonomy!$B$2:$Z$948,12,0)</f>
        <v>Actinopterygii</v>
      </c>
      <c r="P2543" t="str">
        <f>VLOOKUP($B2543,SOCS_box_taxonomy!$B$2:$Z$948,13,0)</f>
        <v xml:space="preserve"> Neopterygii</v>
      </c>
      <c r="Q2543" t="str">
        <f>VLOOKUP($B2543,SOCS_box_taxonomy!$B$2:$Z$948,14,0)</f>
        <v xml:space="preserve"> Teleostei</v>
      </c>
      <c r="R2543" t="str">
        <f>VLOOKUP($B2543,SOCS_box_taxonomy!$B$2:$Z$948,15,0)</f>
        <v xml:space="preserve"> Euteleostei</v>
      </c>
      <c r="S2543" t="str">
        <f>VLOOKUP($B2543,SOCS_box_taxonomy!$B$2:$Z$948,16,0)</f>
        <v xml:space="preserve"> Neoteleostei</v>
      </c>
      <c r="T2543" t="str">
        <f>VLOOKUP($B2543,SOCS_box_taxonomy!$B$2:$Z$948,17,0)</f>
        <v>Acanthomorpha</v>
      </c>
      <c r="U2543" t="str">
        <f>VLOOKUP($B2543,SOCS_box_taxonomy!$B$2:$Z$948,18,0)</f>
        <v xml:space="preserve"> Acanthopterygii</v>
      </c>
      <c r="V2543" t="str">
        <f>VLOOKUP($B2543,SOCS_box_taxonomy!$B$2:$Z$948,19,0)</f>
        <v xml:space="preserve"> Percomorpha</v>
      </c>
      <c r="W2543" t="str">
        <f>VLOOKUP($B2543,SOCS_box_taxonomy!$B$2:$Z$948,20,0)</f>
        <v xml:space="preserve"> Tetraodontiformes</v>
      </c>
      <c r="X2543" t="str">
        <f>VLOOKUP($B2543,SOCS_box_taxonomy!$B$2:$Z$948,21,0)</f>
        <v>Tetradontoidea</v>
      </c>
      <c r="Y2543" t="str">
        <f>VLOOKUP($B2543,SOCS_box_taxonomy!$B$2:$Z$948,22,0)</f>
        <v xml:space="preserve"> Tetraodontidae</v>
      </c>
    </row>
    <row r="2544" spans="1:26">
      <c r="A2544" t="s">
        <v>1052</v>
      </c>
      <c r="B2544" t="s">
        <v>2097</v>
      </c>
      <c r="C2544">
        <v>295</v>
      </c>
      <c r="D2544" t="s">
        <v>1395</v>
      </c>
      <c r="E2544">
        <v>34</v>
      </c>
      <c r="F2544">
        <v>82</v>
      </c>
      <c r="G2544">
        <v>3225</v>
      </c>
      <c r="H2544" t="s">
        <v>1326</v>
      </c>
      <c r="I2544" t="str">
        <f>VLOOKUP($B2544,SOCS_box_taxonomy!$B$2:$Z$948,6,0)</f>
        <v>Eukaryota</v>
      </c>
      <c r="J2544" t="str">
        <f>VLOOKUP($B2544,SOCS_box_taxonomy!$B$2:$Z$948,7,0)</f>
        <v xml:space="preserve"> Metazoa</v>
      </c>
      <c r="K2544" t="str">
        <f>VLOOKUP($B2544,SOCS_box_taxonomy!$B$2:$Z$948,8,0)</f>
        <v xml:space="preserve"> Chordata</v>
      </c>
      <c r="L2544" t="str">
        <f>VLOOKUP($B2544,SOCS_box_taxonomy!$B$2:$Z$948,9,0)</f>
        <v xml:space="preserve"> Craniata</v>
      </c>
      <c r="M2544" t="str">
        <f>VLOOKUP($B2544,SOCS_box_taxonomy!$B$2:$Z$948,10,0)</f>
        <v xml:space="preserve"> Vertebrata</v>
      </c>
      <c r="N2544" t="str">
        <f>VLOOKUP($B2544,SOCS_box_taxonomy!$B$2:$Z$948,11,0)</f>
        <v xml:space="preserve"> Euteleostomi</v>
      </c>
      <c r="O2544" t="str">
        <f>VLOOKUP($B2544,SOCS_box_taxonomy!$B$2:$Z$948,12,0)</f>
        <v>Actinopterygii</v>
      </c>
      <c r="P2544" t="str">
        <f>VLOOKUP($B2544,SOCS_box_taxonomy!$B$2:$Z$948,13,0)</f>
        <v xml:space="preserve"> Neopterygii</v>
      </c>
      <c r="Q2544" t="str">
        <f>VLOOKUP($B2544,SOCS_box_taxonomy!$B$2:$Z$948,14,0)</f>
        <v xml:space="preserve"> Teleostei</v>
      </c>
      <c r="R2544" t="str">
        <f>VLOOKUP($B2544,SOCS_box_taxonomy!$B$2:$Z$948,15,0)</f>
        <v xml:space="preserve"> Euteleostei</v>
      </c>
      <c r="S2544" t="str">
        <f>VLOOKUP($B2544,SOCS_box_taxonomy!$B$2:$Z$948,16,0)</f>
        <v xml:space="preserve"> Neoteleostei</v>
      </c>
      <c r="T2544" t="str">
        <f>VLOOKUP($B2544,SOCS_box_taxonomy!$B$2:$Z$948,17,0)</f>
        <v>Acanthomorpha</v>
      </c>
      <c r="U2544" t="str">
        <f>VLOOKUP($B2544,SOCS_box_taxonomy!$B$2:$Z$948,18,0)</f>
        <v xml:space="preserve"> Acanthopterygii</v>
      </c>
      <c r="V2544" t="str">
        <f>VLOOKUP($B2544,SOCS_box_taxonomy!$B$2:$Z$948,19,0)</f>
        <v xml:space="preserve"> Percomorpha</v>
      </c>
      <c r="W2544" t="str">
        <f>VLOOKUP($B2544,SOCS_box_taxonomy!$B$2:$Z$948,20,0)</f>
        <v xml:space="preserve"> Tetraodontiformes</v>
      </c>
      <c r="X2544" t="str">
        <f>VLOOKUP($B2544,SOCS_box_taxonomy!$B$2:$Z$948,21,0)</f>
        <v>Tetradontoidea</v>
      </c>
      <c r="Y2544" t="str">
        <f>VLOOKUP($B2544,SOCS_box_taxonomy!$B$2:$Z$948,22,0)</f>
        <v xml:space="preserve"> Tetraodontidae</v>
      </c>
    </row>
    <row r="2545" spans="1:26">
      <c r="A2545" t="s">
        <v>1052</v>
      </c>
      <c r="B2545" t="s">
        <v>2097</v>
      </c>
      <c r="C2545">
        <v>295</v>
      </c>
      <c r="D2545" t="s">
        <v>21</v>
      </c>
      <c r="E2545">
        <v>235</v>
      </c>
      <c r="F2545">
        <v>260</v>
      </c>
      <c r="G2545">
        <v>1016</v>
      </c>
      <c r="H2545" t="s">
        <v>1265</v>
      </c>
      <c r="I2545" t="str">
        <f>VLOOKUP($B2545,SOCS_box_taxonomy!$B$2:$Z$948,6,0)</f>
        <v>Eukaryota</v>
      </c>
      <c r="J2545" t="str">
        <f>VLOOKUP($B2545,SOCS_box_taxonomy!$B$2:$Z$948,7,0)</f>
        <v xml:space="preserve"> Metazoa</v>
      </c>
      <c r="K2545" t="str">
        <f>VLOOKUP($B2545,SOCS_box_taxonomy!$B$2:$Z$948,8,0)</f>
        <v xml:space="preserve"> Chordata</v>
      </c>
      <c r="L2545" t="str">
        <f>VLOOKUP($B2545,SOCS_box_taxonomy!$B$2:$Z$948,9,0)</f>
        <v xml:space="preserve"> Craniata</v>
      </c>
      <c r="M2545" t="str">
        <f>VLOOKUP($B2545,SOCS_box_taxonomy!$B$2:$Z$948,10,0)</f>
        <v xml:space="preserve"> Vertebrata</v>
      </c>
      <c r="N2545" t="str">
        <f>VLOOKUP($B2545,SOCS_box_taxonomy!$B$2:$Z$948,11,0)</f>
        <v xml:space="preserve"> Euteleostomi</v>
      </c>
      <c r="O2545" t="str">
        <f>VLOOKUP($B2545,SOCS_box_taxonomy!$B$2:$Z$948,12,0)</f>
        <v>Actinopterygii</v>
      </c>
      <c r="P2545" t="str">
        <f>VLOOKUP($B2545,SOCS_box_taxonomy!$B$2:$Z$948,13,0)</f>
        <v xml:space="preserve"> Neopterygii</v>
      </c>
      <c r="Q2545" t="str">
        <f>VLOOKUP($B2545,SOCS_box_taxonomy!$B$2:$Z$948,14,0)</f>
        <v xml:space="preserve"> Teleostei</v>
      </c>
      <c r="R2545" t="str">
        <f>VLOOKUP($B2545,SOCS_box_taxonomy!$B$2:$Z$948,15,0)</f>
        <v xml:space="preserve"> Euteleostei</v>
      </c>
      <c r="S2545" t="str">
        <f>VLOOKUP($B2545,SOCS_box_taxonomy!$B$2:$Z$948,16,0)</f>
        <v xml:space="preserve"> Neoteleostei</v>
      </c>
      <c r="T2545" t="str">
        <f>VLOOKUP($B2545,SOCS_box_taxonomy!$B$2:$Z$948,17,0)</f>
        <v>Acanthomorpha</v>
      </c>
      <c r="U2545" t="str">
        <f>VLOOKUP($B2545,SOCS_box_taxonomy!$B$2:$Z$948,18,0)</f>
        <v xml:space="preserve"> Acanthopterygii</v>
      </c>
      <c r="V2545" t="str">
        <f>VLOOKUP($B2545,SOCS_box_taxonomy!$B$2:$Z$948,19,0)</f>
        <v xml:space="preserve"> Percomorpha</v>
      </c>
      <c r="W2545" t="str">
        <f>VLOOKUP($B2545,SOCS_box_taxonomy!$B$2:$Z$948,20,0)</f>
        <v xml:space="preserve"> Tetraodontiformes</v>
      </c>
      <c r="X2545" t="str">
        <f>VLOOKUP($B2545,SOCS_box_taxonomy!$B$2:$Z$948,21,0)</f>
        <v>Tetradontoidea</v>
      </c>
      <c r="Y2545" t="str">
        <f>VLOOKUP($B2545,SOCS_box_taxonomy!$B$2:$Z$948,22,0)</f>
        <v xml:space="preserve"> Tetraodontidae</v>
      </c>
      <c r="Z2545">
        <f>$F2545-$E2545+1</f>
        <v>26</v>
      </c>
    </row>
    <row r="2546" spans="1:26">
      <c r="A2546" t="s">
        <v>1053</v>
      </c>
      <c r="B2546" t="s">
        <v>2098</v>
      </c>
      <c r="C2546">
        <v>499</v>
      </c>
      <c r="D2546" t="s">
        <v>21</v>
      </c>
      <c r="E2546">
        <v>462</v>
      </c>
      <c r="F2546">
        <v>498</v>
      </c>
      <c r="G2546">
        <v>1016</v>
      </c>
      <c r="H2546" t="s">
        <v>1265</v>
      </c>
      <c r="I2546" t="str">
        <f>VLOOKUP($B2546,SOCS_box_taxonomy!$B$2:$Z$948,6,0)</f>
        <v>Eukaryota</v>
      </c>
      <c r="J2546" t="str">
        <f>VLOOKUP($B2546,SOCS_box_taxonomy!$B$2:$Z$948,7,0)</f>
        <v xml:space="preserve"> Metazoa</v>
      </c>
      <c r="K2546" t="str">
        <f>VLOOKUP($B2546,SOCS_box_taxonomy!$B$2:$Z$948,8,0)</f>
        <v xml:space="preserve"> Chordata</v>
      </c>
      <c r="L2546" t="str">
        <f>VLOOKUP($B2546,SOCS_box_taxonomy!$B$2:$Z$948,9,0)</f>
        <v xml:space="preserve"> Craniata</v>
      </c>
      <c r="M2546" t="str">
        <f>VLOOKUP($B2546,SOCS_box_taxonomy!$B$2:$Z$948,10,0)</f>
        <v xml:space="preserve"> Vertebrata</v>
      </c>
      <c r="N2546" t="str">
        <f>VLOOKUP($B2546,SOCS_box_taxonomy!$B$2:$Z$948,11,0)</f>
        <v xml:space="preserve"> Euteleostomi</v>
      </c>
      <c r="O2546" t="str">
        <f>VLOOKUP($B2546,SOCS_box_taxonomy!$B$2:$Z$948,12,0)</f>
        <v>Actinopterygii</v>
      </c>
      <c r="P2546" t="str">
        <f>VLOOKUP($B2546,SOCS_box_taxonomy!$B$2:$Z$948,13,0)</f>
        <v xml:space="preserve"> Neopterygii</v>
      </c>
      <c r="Q2546" t="str">
        <f>VLOOKUP($B2546,SOCS_box_taxonomy!$B$2:$Z$948,14,0)</f>
        <v xml:space="preserve"> Teleostei</v>
      </c>
      <c r="R2546" t="str">
        <f>VLOOKUP($B2546,SOCS_box_taxonomy!$B$2:$Z$948,15,0)</f>
        <v xml:space="preserve"> Euteleostei</v>
      </c>
      <c r="S2546" t="str">
        <f>VLOOKUP($B2546,SOCS_box_taxonomy!$B$2:$Z$948,16,0)</f>
        <v xml:space="preserve"> Neoteleostei</v>
      </c>
      <c r="T2546" t="str">
        <f>VLOOKUP($B2546,SOCS_box_taxonomy!$B$2:$Z$948,17,0)</f>
        <v>Acanthomorpha</v>
      </c>
      <c r="U2546" t="str">
        <f>VLOOKUP($B2546,SOCS_box_taxonomy!$B$2:$Z$948,18,0)</f>
        <v xml:space="preserve"> Acanthopterygii</v>
      </c>
      <c r="V2546" t="str">
        <f>VLOOKUP($B2546,SOCS_box_taxonomy!$B$2:$Z$948,19,0)</f>
        <v xml:space="preserve"> Percomorpha</v>
      </c>
      <c r="W2546" t="str">
        <f>VLOOKUP($B2546,SOCS_box_taxonomy!$B$2:$Z$948,20,0)</f>
        <v xml:space="preserve"> Tetraodontiformes</v>
      </c>
      <c r="X2546" t="str">
        <f>VLOOKUP($B2546,SOCS_box_taxonomy!$B$2:$Z$948,21,0)</f>
        <v>Tetradontoidea</v>
      </c>
      <c r="Y2546" t="str">
        <f>VLOOKUP($B2546,SOCS_box_taxonomy!$B$2:$Z$948,22,0)</f>
        <v xml:space="preserve"> Tetraodontidae</v>
      </c>
      <c r="Z2546">
        <f>$F2546-$E2546+1</f>
        <v>37</v>
      </c>
    </row>
    <row r="2547" spans="1:26">
      <c r="A2547" t="s">
        <v>1053</v>
      </c>
      <c r="B2547" t="s">
        <v>2098</v>
      </c>
      <c r="C2547">
        <v>499</v>
      </c>
      <c r="D2547" t="s">
        <v>1266</v>
      </c>
      <c r="E2547">
        <v>164</v>
      </c>
      <c r="F2547">
        <v>203</v>
      </c>
      <c r="G2547">
        <v>121734</v>
      </c>
      <c r="H2547" t="s">
        <v>1267</v>
      </c>
      <c r="I2547" t="str">
        <f>VLOOKUP($B2547,SOCS_box_taxonomy!$B$2:$Z$948,6,0)</f>
        <v>Eukaryota</v>
      </c>
      <c r="J2547" t="str">
        <f>VLOOKUP($B2547,SOCS_box_taxonomy!$B$2:$Z$948,7,0)</f>
        <v xml:space="preserve"> Metazoa</v>
      </c>
      <c r="K2547" t="str">
        <f>VLOOKUP($B2547,SOCS_box_taxonomy!$B$2:$Z$948,8,0)</f>
        <v xml:space="preserve"> Chordata</v>
      </c>
      <c r="L2547" t="str">
        <f>VLOOKUP($B2547,SOCS_box_taxonomy!$B$2:$Z$948,9,0)</f>
        <v xml:space="preserve"> Craniata</v>
      </c>
      <c r="M2547" t="str">
        <f>VLOOKUP($B2547,SOCS_box_taxonomy!$B$2:$Z$948,10,0)</f>
        <v xml:space="preserve"> Vertebrata</v>
      </c>
      <c r="N2547" t="str">
        <f>VLOOKUP($B2547,SOCS_box_taxonomy!$B$2:$Z$948,11,0)</f>
        <v xml:space="preserve"> Euteleostomi</v>
      </c>
      <c r="O2547" t="str">
        <f>VLOOKUP($B2547,SOCS_box_taxonomy!$B$2:$Z$948,12,0)</f>
        <v>Actinopterygii</v>
      </c>
      <c r="P2547" t="str">
        <f>VLOOKUP($B2547,SOCS_box_taxonomy!$B$2:$Z$948,13,0)</f>
        <v xml:space="preserve"> Neopterygii</v>
      </c>
      <c r="Q2547" t="str">
        <f>VLOOKUP($B2547,SOCS_box_taxonomy!$B$2:$Z$948,14,0)</f>
        <v xml:space="preserve"> Teleostei</v>
      </c>
      <c r="R2547" t="str">
        <f>VLOOKUP($B2547,SOCS_box_taxonomy!$B$2:$Z$948,15,0)</f>
        <v xml:space="preserve"> Euteleostei</v>
      </c>
      <c r="S2547" t="str">
        <f>VLOOKUP($B2547,SOCS_box_taxonomy!$B$2:$Z$948,16,0)</f>
        <v xml:space="preserve"> Neoteleostei</v>
      </c>
      <c r="T2547" t="str">
        <f>VLOOKUP($B2547,SOCS_box_taxonomy!$B$2:$Z$948,17,0)</f>
        <v>Acanthomorpha</v>
      </c>
      <c r="U2547" t="str">
        <f>VLOOKUP($B2547,SOCS_box_taxonomy!$B$2:$Z$948,18,0)</f>
        <v xml:space="preserve"> Acanthopterygii</v>
      </c>
      <c r="V2547" t="str">
        <f>VLOOKUP($B2547,SOCS_box_taxonomy!$B$2:$Z$948,19,0)</f>
        <v xml:space="preserve"> Percomorpha</v>
      </c>
      <c r="W2547" t="str">
        <f>VLOOKUP($B2547,SOCS_box_taxonomy!$B$2:$Z$948,20,0)</f>
        <v xml:space="preserve"> Tetraodontiformes</v>
      </c>
      <c r="X2547" t="str">
        <f>VLOOKUP($B2547,SOCS_box_taxonomy!$B$2:$Z$948,21,0)</f>
        <v>Tetradontoidea</v>
      </c>
      <c r="Y2547" t="str">
        <f>VLOOKUP($B2547,SOCS_box_taxonomy!$B$2:$Z$948,22,0)</f>
        <v xml:space="preserve"> Tetraodontidae</v>
      </c>
    </row>
    <row r="2548" spans="1:26">
      <c r="A2548" t="s">
        <v>1053</v>
      </c>
      <c r="B2548" t="s">
        <v>2098</v>
      </c>
      <c r="C2548">
        <v>499</v>
      </c>
      <c r="D2548" t="s">
        <v>1266</v>
      </c>
      <c r="E2548">
        <v>208</v>
      </c>
      <c r="F2548">
        <v>242</v>
      </c>
      <c r="G2548">
        <v>121734</v>
      </c>
      <c r="H2548" t="s">
        <v>1267</v>
      </c>
      <c r="I2548" t="str">
        <f>VLOOKUP($B2548,SOCS_box_taxonomy!$B$2:$Z$948,6,0)</f>
        <v>Eukaryota</v>
      </c>
      <c r="J2548" t="str">
        <f>VLOOKUP($B2548,SOCS_box_taxonomy!$B$2:$Z$948,7,0)</f>
        <v xml:space="preserve"> Metazoa</v>
      </c>
      <c r="K2548" t="str">
        <f>VLOOKUP($B2548,SOCS_box_taxonomy!$B$2:$Z$948,8,0)</f>
        <v xml:space="preserve"> Chordata</v>
      </c>
      <c r="L2548" t="str">
        <f>VLOOKUP($B2548,SOCS_box_taxonomy!$B$2:$Z$948,9,0)</f>
        <v xml:space="preserve"> Craniata</v>
      </c>
      <c r="M2548" t="str">
        <f>VLOOKUP($B2548,SOCS_box_taxonomy!$B$2:$Z$948,10,0)</f>
        <v xml:space="preserve"> Vertebrata</v>
      </c>
      <c r="N2548" t="str">
        <f>VLOOKUP($B2548,SOCS_box_taxonomy!$B$2:$Z$948,11,0)</f>
        <v xml:space="preserve"> Euteleostomi</v>
      </c>
      <c r="O2548" t="str">
        <f>VLOOKUP($B2548,SOCS_box_taxonomy!$B$2:$Z$948,12,0)</f>
        <v>Actinopterygii</v>
      </c>
      <c r="P2548" t="str">
        <f>VLOOKUP($B2548,SOCS_box_taxonomy!$B$2:$Z$948,13,0)</f>
        <v xml:space="preserve"> Neopterygii</v>
      </c>
      <c r="Q2548" t="str">
        <f>VLOOKUP($B2548,SOCS_box_taxonomy!$B$2:$Z$948,14,0)</f>
        <v xml:space="preserve"> Teleostei</v>
      </c>
      <c r="R2548" t="str">
        <f>VLOOKUP($B2548,SOCS_box_taxonomy!$B$2:$Z$948,15,0)</f>
        <v xml:space="preserve"> Euteleostei</v>
      </c>
      <c r="S2548" t="str">
        <f>VLOOKUP($B2548,SOCS_box_taxonomy!$B$2:$Z$948,16,0)</f>
        <v xml:space="preserve"> Neoteleostei</v>
      </c>
      <c r="T2548" t="str">
        <f>VLOOKUP($B2548,SOCS_box_taxonomy!$B$2:$Z$948,17,0)</f>
        <v>Acanthomorpha</v>
      </c>
      <c r="U2548" t="str">
        <f>VLOOKUP($B2548,SOCS_box_taxonomy!$B$2:$Z$948,18,0)</f>
        <v xml:space="preserve"> Acanthopterygii</v>
      </c>
      <c r="V2548" t="str">
        <f>VLOOKUP($B2548,SOCS_box_taxonomy!$B$2:$Z$948,19,0)</f>
        <v xml:space="preserve"> Percomorpha</v>
      </c>
      <c r="W2548" t="str">
        <f>VLOOKUP($B2548,SOCS_box_taxonomy!$B$2:$Z$948,20,0)</f>
        <v xml:space="preserve"> Tetraodontiformes</v>
      </c>
      <c r="X2548" t="str">
        <f>VLOOKUP($B2548,SOCS_box_taxonomy!$B$2:$Z$948,21,0)</f>
        <v>Tetradontoidea</v>
      </c>
      <c r="Y2548" t="str">
        <f>VLOOKUP($B2548,SOCS_box_taxonomy!$B$2:$Z$948,22,0)</f>
        <v xml:space="preserve"> Tetraodontidae</v>
      </c>
    </row>
    <row r="2549" spans="1:26">
      <c r="A2549" t="s">
        <v>1053</v>
      </c>
      <c r="B2549" t="s">
        <v>2098</v>
      </c>
      <c r="C2549">
        <v>499</v>
      </c>
      <c r="D2549" t="s">
        <v>1266</v>
      </c>
      <c r="E2549">
        <v>324</v>
      </c>
      <c r="F2549">
        <v>362</v>
      </c>
      <c r="G2549">
        <v>121734</v>
      </c>
      <c r="H2549" t="s">
        <v>1267</v>
      </c>
      <c r="I2549" t="str">
        <f>VLOOKUP($B2549,SOCS_box_taxonomy!$B$2:$Z$948,6,0)</f>
        <v>Eukaryota</v>
      </c>
      <c r="J2549" t="str">
        <f>VLOOKUP($B2549,SOCS_box_taxonomy!$B$2:$Z$948,7,0)</f>
        <v xml:space="preserve"> Metazoa</v>
      </c>
      <c r="K2549" t="str">
        <f>VLOOKUP($B2549,SOCS_box_taxonomy!$B$2:$Z$948,8,0)</f>
        <v xml:space="preserve"> Chordata</v>
      </c>
      <c r="L2549" t="str">
        <f>VLOOKUP($B2549,SOCS_box_taxonomy!$B$2:$Z$948,9,0)</f>
        <v xml:space="preserve"> Craniata</v>
      </c>
      <c r="M2549" t="str">
        <f>VLOOKUP($B2549,SOCS_box_taxonomy!$B$2:$Z$948,10,0)</f>
        <v xml:space="preserve"> Vertebrata</v>
      </c>
      <c r="N2549" t="str">
        <f>VLOOKUP($B2549,SOCS_box_taxonomy!$B$2:$Z$948,11,0)</f>
        <v xml:space="preserve"> Euteleostomi</v>
      </c>
      <c r="O2549" t="str">
        <f>VLOOKUP($B2549,SOCS_box_taxonomy!$B$2:$Z$948,12,0)</f>
        <v>Actinopterygii</v>
      </c>
      <c r="P2549" t="str">
        <f>VLOOKUP($B2549,SOCS_box_taxonomy!$B$2:$Z$948,13,0)</f>
        <v xml:space="preserve"> Neopterygii</v>
      </c>
      <c r="Q2549" t="str">
        <f>VLOOKUP($B2549,SOCS_box_taxonomy!$B$2:$Z$948,14,0)</f>
        <v xml:space="preserve"> Teleostei</v>
      </c>
      <c r="R2549" t="str">
        <f>VLOOKUP($B2549,SOCS_box_taxonomy!$B$2:$Z$948,15,0)</f>
        <v xml:space="preserve"> Euteleostei</v>
      </c>
      <c r="S2549" t="str">
        <f>VLOOKUP($B2549,SOCS_box_taxonomy!$B$2:$Z$948,16,0)</f>
        <v xml:space="preserve"> Neoteleostei</v>
      </c>
      <c r="T2549" t="str">
        <f>VLOOKUP($B2549,SOCS_box_taxonomy!$B$2:$Z$948,17,0)</f>
        <v>Acanthomorpha</v>
      </c>
      <c r="U2549" t="str">
        <f>VLOOKUP($B2549,SOCS_box_taxonomy!$B$2:$Z$948,18,0)</f>
        <v xml:space="preserve"> Acanthopterygii</v>
      </c>
      <c r="V2549" t="str">
        <f>VLOOKUP($B2549,SOCS_box_taxonomy!$B$2:$Z$948,19,0)</f>
        <v xml:space="preserve"> Percomorpha</v>
      </c>
      <c r="W2549" t="str">
        <f>VLOOKUP($B2549,SOCS_box_taxonomy!$B$2:$Z$948,20,0)</f>
        <v xml:space="preserve"> Tetraodontiformes</v>
      </c>
      <c r="X2549" t="str">
        <f>VLOOKUP($B2549,SOCS_box_taxonomy!$B$2:$Z$948,21,0)</f>
        <v>Tetradontoidea</v>
      </c>
      <c r="Y2549" t="str">
        <f>VLOOKUP($B2549,SOCS_box_taxonomy!$B$2:$Z$948,22,0)</f>
        <v xml:space="preserve"> Tetraodontidae</v>
      </c>
    </row>
    <row r="2550" spans="1:26">
      <c r="A2550" t="s">
        <v>1053</v>
      </c>
      <c r="B2550" t="s">
        <v>2098</v>
      </c>
      <c r="C2550">
        <v>499</v>
      </c>
      <c r="D2550" t="s">
        <v>1266</v>
      </c>
      <c r="E2550">
        <v>379</v>
      </c>
      <c r="F2550">
        <v>417</v>
      </c>
      <c r="G2550">
        <v>121734</v>
      </c>
      <c r="H2550" t="s">
        <v>1267</v>
      </c>
      <c r="I2550" t="str">
        <f>VLOOKUP($B2550,SOCS_box_taxonomy!$B$2:$Z$948,6,0)</f>
        <v>Eukaryota</v>
      </c>
      <c r="J2550" t="str">
        <f>VLOOKUP($B2550,SOCS_box_taxonomy!$B$2:$Z$948,7,0)</f>
        <v xml:space="preserve"> Metazoa</v>
      </c>
      <c r="K2550" t="str">
        <f>VLOOKUP($B2550,SOCS_box_taxonomy!$B$2:$Z$948,8,0)</f>
        <v xml:space="preserve"> Chordata</v>
      </c>
      <c r="L2550" t="str">
        <f>VLOOKUP($B2550,SOCS_box_taxonomy!$B$2:$Z$948,9,0)</f>
        <v xml:space="preserve"> Craniata</v>
      </c>
      <c r="M2550" t="str">
        <f>VLOOKUP($B2550,SOCS_box_taxonomy!$B$2:$Z$948,10,0)</f>
        <v xml:space="preserve"> Vertebrata</v>
      </c>
      <c r="N2550" t="str">
        <f>VLOOKUP($B2550,SOCS_box_taxonomy!$B$2:$Z$948,11,0)</f>
        <v xml:space="preserve"> Euteleostomi</v>
      </c>
      <c r="O2550" t="str">
        <f>VLOOKUP($B2550,SOCS_box_taxonomy!$B$2:$Z$948,12,0)</f>
        <v>Actinopterygii</v>
      </c>
      <c r="P2550" t="str">
        <f>VLOOKUP($B2550,SOCS_box_taxonomy!$B$2:$Z$948,13,0)</f>
        <v xml:space="preserve"> Neopterygii</v>
      </c>
      <c r="Q2550" t="str">
        <f>VLOOKUP($B2550,SOCS_box_taxonomy!$B$2:$Z$948,14,0)</f>
        <v xml:space="preserve"> Teleostei</v>
      </c>
      <c r="R2550" t="str">
        <f>VLOOKUP($B2550,SOCS_box_taxonomy!$B$2:$Z$948,15,0)</f>
        <v xml:space="preserve"> Euteleostei</v>
      </c>
      <c r="S2550" t="str">
        <f>VLOOKUP($B2550,SOCS_box_taxonomy!$B$2:$Z$948,16,0)</f>
        <v xml:space="preserve"> Neoteleostei</v>
      </c>
      <c r="T2550" t="str">
        <f>VLOOKUP($B2550,SOCS_box_taxonomy!$B$2:$Z$948,17,0)</f>
        <v>Acanthomorpha</v>
      </c>
      <c r="U2550" t="str">
        <f>VLOOKUP($B2550,SOCS_box_taxonomy!$B$2:$Z$948,18,0)</f>
        <v xml:space="preserve"> Acanthopterygii</v>
      </c>
      <c r="V2550" t="str">
        <f>VLOOKUP($B2550,SOCS_box_taxonomy!$B$2:$Z$948,19,0)</f>
        <v xml:space="preserve"> Percomorpha</v>
      </c>
      <c r="W2550" t="str">
        <f>VLOOKUP($B2550,SOCS_box_taxonomy!$B$2:$Z$948,20,0)</f>
        <v xml:space="preserve"> Tetraodontiformes</v>
      </c>
      <c r="X2550" t="str">
        <f>VLOOKUP($B2550,SOCS_box_taxonomy!$B$2:$Z$948,21,0)</f>
        <v>Tetradontoidea</v>
      </c>
      <c r="Y2550" t="str">
        <f>VLOOKUP($B2550,SOCS_box_taxonomy!$B$2:$Z$948,22,0)</f>
        <v xml:space="preserve"> Tetraodontidae</v>
      </c>
    </row>
    <row r="2551" spans="1:26">
      <c r="A2551" t="s">
        <v>1053</v>
      </c>
      <c r="B2551" t="s">
        <v>2098</v>
      </c>
      <c r="C2551">
        <v>499</v>
      </c>
      <c r="D2551" t="s">
        <v>1266</v>
      </c>
      <c r="E2551">
        <v>433</v>
      </c>
      <c r="F2551">
        <v>457</v>
      </c>
      <c r="G2551">
        <v>121734</v>
      </c>
      <c r="H2551" t="s">
        <v>1267</v>
      </c>
      <c r="I2551" t="str">
        <f>VLOOKUP($B2551,SOCS_box_taxonomy!$B$2:$Z$948,6,0)</f>
        <v>Eukaryota</v>
      </c>
      <c r="J2551" t="str">
        <f>VLOOKUP($B2551,SOCS_box_taxonomy!$B$2:$Z$948,7,0)</f>
        <v xml:space="preserve"> Metazoa</v>
      </c>
      <c r="K2551" t="str">
        <f>VLOOKUP($B2551,SOCS_box_taxonomy!$B$2:$Z$948,8,0)</f>
        <v xml:space="preserve"> Chordata</v>
      </c>
      <c r="L2551" t="str">
        <f>VLOOKUP($B2551,SOCS_box_taxonomy!$B$2:$Z$948,9,0)</f>
        <v xml:space="preserve"> Craniata</v>
      </c>
      <c r="M2551" t="str">
        <f>VLOOKUP($B2551,SOCS_box_taxonomy!$B$2:$Z$948,10,0)</f>
        <v xml:space="preserve"> Vertebrata</v>
      </c>
      <c r="N2551" t="str">
        <f>VLOOKUP($B2551,SOCS_box_taxonomy!$B$2:$Z$948,11,0)</f>
        <v xml:space="preserve"> Euteleostomi</v>
      </c>
      <c r="O2551" t="str">
        <f>VLOOKUP($B2551,SOCS_box_taxonomy!$B$2:$Z$948,12,0)</f>
        <v>Actinopterygii</v>
      </c>
      <c r="P2551" t="str">
        <f>VLOOKUP($B2551,SOCS_box_taxonomy!$B$2:$Z$948,13,0)</f>
        <v xml:space="preserve"> Neopterygii</v>
      </c>
      <c r="Q2551" t="str">
        <f>VLOOKUP($B2551,SOCS_box_taxonomy!$B$2:$Z$948,14,0)</f>
        <v xml:space="preserve"> Teleostei</v>
      </c>
      <c r="R2551" t="str">
        <f>VLOOKUP($B2551,SOCS_box_taxonomy!$B$2:$Z$948,15,0)</f>
        <v xml:space="preserve"> Euteleostei</v>
      </c>
      <c r="S2551" t="str">
        <f>VLOOKUP($B2551,SOCS_box_taxonomy!$B$2:$Z$948,16,0)</f>
        <v xml:space="preserve"> Neoteleostei</v>
      </c>
      <c r="T2551" t="str">
        <f>VLOOKUP($B2551,SOCS_box_taxonomy!$B$2:$Z$948,17,0)</f>
        <v>Acanthomorpha</v>
      </c>
      <c r="U2551" t="str">
        <f>VLOOKUP($B2551,SOCS_box_taxonomy!$B$2:$Z$948,18,0)</f>
        <v xml:space="preserve"> Acanthopterygii</v>
      </c>
      <c r="V2551" t="str">
        <f>VLOOKUP($B2551,SOCS_box_taxonomy!$B$2:$Z$948,19,0)</f>
        <v xml:space="preserve"> Percomorpha</v>
      </c>
      <c r="W2551" t="str">
        <f>VLOOKUP($B2551,SOCS_box_taxonomy!$B$2:$Z$948,20,0)</f>
        <v xml:space="preserve"> Tetraodontiformes</v>
      </c>
      <c r="X2551" t="str">
        <f>VLOOKUP($B2551,SOCS_box_taxonomy!$B$2:$Z$948,21,0)</f>
        <v>Tetradontoidea</v>
      </c>
      <c r="Y2551" t="str">
        <f>VLOOKUP($B2551,SOCS_box_taxonomy!$B$2:$Z$948,22,0)</f>
        <v xml:space="preserve"> Tetraodontidae</v>
      </c>
    </row>
    <row r="2552" spans="1:26">
      <c r="A2552" t="s">
        <v>1054</v>
      </c>
      <c r="B2552" t="s">
        <v>2099</v>
      </c>
      <c r="C2552">
        <v>180</v>
      </c>
      <c r="D2552" t="s">
        <v>1286</v>
      </c>
      <c r="E2552">
        <v>13</v>
      </c>
      <c r="F2552">
        <v>94</v>
      </c>
      <c r="G2552">
        <v>4403</v>
      </c>
      <c r="H2552" t="s">
        <v>1287</v>
      </c>
      <c r="I2552" t="str">
        <f>VLOOKUP($B2552,SOCS_box_taxonomy!$B$2:$Z$948,6,0)</f>
        <v>Eukaryota</v>
      </c>
      <c r="J2552" t="str">
        <f>VLOOKUP($B2552,SOCS_box_taxonomy!$B$2:$Z$948,7,0)</f>
        <v xml:space="preserve"> Metazoa</v>
      </c>
      <c r="K2552" t="str">
        <f>VLOOKUP($B2552,SOCS_box_taxonomy!$B$2:$Z$948,8,0)</f>
        <v xml:space="preserve"> Chordata</v>
      </c>
      <c r="L2552" t="str">
        <f>VLOOKUP($B2552,SOCS_box_taxonomy!$B$2:$Z$948,9,0)</f>
        <v xml:space="preserve"> Craniata</v>
      </c>
      <c r="M2552" t="str">
        <f>VLOOKUP($B2552,SOCS_box_taxonomy!$B$2:$Z$948,10,0)</f>
        <v xml:space="preserve"> Vertebrata</v>
      </c>
      <c r="N2552" t="str">
        <f>VLOOKUP($B2552,SOCS_box_taxonomy!$B$2:$Z$948,11,0)</f>
        <v xml:space="preserve"> Euteleostomi</v>
      </c>
      <c r="O2552" t="str">
        <f>VLOOKUP($B2552,SOCS_box_taxonomy!$B$2:$Z$948,12,0)</f>
        <v>Actinopterygii</v>
      </c>
      <c r="P2552" t="str">
        <f>VLOOKUP($B2552,SOCS_box_taxonomy!$B$2:$Z$948,13,0)</f>
        <v xml:space="preserve"> Neopterygii</v>
      </c>
      <c r="Q2552" t="str">
        <f>VLOOKUP($B2552,SOCS_box_taxonomy!$B$2:$Z$948,14,0)</f>
        <v xml:space="preserve"> Teleostei</v>
      </c>
      <c r="R2552" t="str">
        <f>VLOOKUP($B2552,SOCS_box_taxonomy!$B$2:$Z$948,15,0)</f>
        <v xml:space="preserve"> Euteleostei</v>
      </c>
      <c r="S2552" t="str">
        <f>VLOOKUP($B2552,SOCS_box_taxonomy!$B$2:$Z$948,16,0)</f>
        <v xml:space="preserve"> Neoteleostei</v>
      </c>
      <c r="T2552" t="str">
        <f>VLOOKUP($B2552,SOCS_box_taxonomy!$B$2:$Z$948,17,0)</f>
        <v>Acanthomorpha</v>
      </c>
      <c r="U2552" t="str">
        <f>VLOOKUP($B2552,SOCS_box_taxonomy!$B$2:$Z$948,18,0)</f>
        <v xml:space="preserve"> Acanthopterygii</v>
      </c>
      <c r="V2552" t="str">
        <f>VLOOKUP($B2552,SOCS_box_taxonomy!$B$2:$Z$948,19,0)</f>
        <v xml:space="preserve"> Percomorpha</v>
      </c>
      <c r="W2552" t="str">
        <f>VLOOKUP($B2552,SOCS_box_taxonomy!$B$2:$Z$948,20,0)</f>
        <v xml:space="preserve"> Tetraodontiformes</v>
      </c>
      <c r="X2552" t="str">
        <f>VLOOKUP($B2552,SOCS_box_taxonomy!$B$2:$Z$948,21,0)</f>
        <v>Tetradontoidea</v>
      </c>
      <c r="Y2552" t="str">
        <f>VLOOKUP($B2552,SOCS_box_taxonomy!$B$2:$Z$948,22,0)</f>
        <v xml:space="preserve"> Tetraodontidae</v>
      </c>
    </row>
    <row r="2553" spans="1:26">
      <c r="A2553" t="s">
        <v>1054</v>
      </c>
      <c r="B2553" t="s">
        <v>2099</v>
      </c>
      <c r="C2553">
        <v>180</v>
      </c>
      <c r="D2553" t="s">
        <v>21</v>
      </c>
      <c r="E2553">
        <v>140</v>
      </c>
      <c r="F2553">
        <v>177</v>
      </c>
      <c r="G2553">
        <v>1016</v>
      </c>
      <c r="H2553" t="s">
        <v>1265</v>
      </c>
      <c r="I2553" t="str">
        <f>VLOOKUP($B2553,SOCS_box_taxonomy!$B$2:$Z$948,6,0)</f>
        <v>Eukaryota</v>
      </c>
      <c r="J2553" t="str">
        <f>VLOOKUP($B2553,SOCS_box_taxonomy!$B$2:$Z$948,7,0)</f>
        <v xml:space="preserve"> Metazoa</v>
      </c>
      <c r="K2553" t="str">
        <f>VLOOKUP($B2553,SOCS_box_taxonomy!$B$2:$Z$948,8,0)</f>
        <v xml:space="preserve"> Chordata</v>
      </c>
      <c r="L2553" t="str">
        <f>VLOOKUP($B2553,SOCS_box_taxonomy!$B$2:$Z$948,9,0)</f>
        <v xml:space="preserve"> Craniata</v>
      </c>
      <c r="M2553" t="str">
        <f>VLOOKUP($B2553,SOCS_box_taxonomy!$B$2:$Z$948,10,0)</f>
        <v xml:space="preserve"> Vertebrata</v>
      </c>
      <c r="N2553" t="str">
        <f>VLOOKUP($B2553,SOCS_box_taxonomy!$B$2:$Z$948,11,0)</f>
        <v xml:space="preserve"> Euteleostomi</v>
      </c>
      <c r="O2553" t="str">
        <f>VLOOKUP($B2553,SOCS_box_taxonomy!$B$2:$Z$948,12,0)</f>
        <v>Actinopterygii</v>
      </c>
      <c r="P2553" t="str">
        <f>VLOOKUP($B2553,SOCS_box_taxonomy!$B$2:$Z$948,13,0)</f>
        <v xml:space="preserve"> Neopterygii</v>
      </c>
      <c r="Q2553" t="str">
        <f>VLOOKUP($B2553,SOCS_box_taxonomy!$B$2:$Z$948,14,0)</f>
        <v xml:space="preserve"> Teleostei</v>
      </c>
      <c r="R2553" t="str">
        <f>VLOOKUP($B2553,SOCS_box_taxonomy!$B$2:$Z$948,15,0)</f>
        <v xml:space="preserve"> Euteleostei</v>
      </c>
      <c r="S2553" t="str">
        <f>VLOOKUP($B2553,SOCS_box_taxonomy!$B$2:$Z$948,16,0)</f>
        <v xml:space="preserve"> Neoteleostei</v>
      </c>
      <c r="T2553" t="str">
        <f>VLOOKUP($B2553,SOCS_box_taxonomy!$B$2:$Z$948,17,0)</f>
        <v>Acanthomorpha</v>
      </c>
      <c r="U2553" t="str">
        <f>VLOOKUP($B2553,SOCS_box_taxonomy!$B$2:$Z$948,18,0)</f>
        <v xml:space="preserve"> Acanthopterygii</v>
      </c>
      <c r="V2553" t="str">
        <f>VLOOKUP($B2553,SOCS_box_taxonomy!$B$2:$Z$948,19,0)</f>
        <v xml:space="preserve"> Percomorpha</v>
      </c>
      <c r="W2553" t="str">
        <f>VLOOKUP($B2553,SOCS_box_taxonomy!$B$2:$Z$948,20,0)</f>
        <v xml:space="preserve"> Tetraodontiformes</v>
      </c>
      <c r="X2553" t="str">
        <f>VLOOKUP($B2553,SOCS_box_taxonomy!$B$2:$Z$948,21,0)</f>
        <v>Tetradontoidea</v>
      </c>
      <c r="Y2553" t="str">
        <f>VLOOKUP($B2553,SOCS_box_taxonomy!$B$2:$Z$948,22,0)</f>
        <v xml:space="preserve"> Tetraodontidae</v>
      </c>
      <c r="Z2553">
        <f>$F2553-$E2553+1</f>
        <v>38</v>
      </c>
    </row>
    <row r="2554" spans="1:26">
      <c r="A2554" t="s">
        <v>1055</v>
      </c>
      <c r="B2554" t="s">
        <v>2100</v>
      </c>
      <c r="C2554">
        <v>533</v>
      </c>
      <c r="D2554" t="s">
        <v>1319</v>
      </c>
      <c r="E2554">
        <v>343</v>
      </c>
      <c r="F2554">
        <v>373</v>
      </c>
      <c r="G2554">
        <v>5717</v>
      </c>
      <c r="H2554" t="s">
        <v>1320</v>
      </c>
      <c r="I2554" t="str">
        <f>VLOOKUP($B2554,SOCS_box_taxonomy!$B$2:$Z$948,6,0)</f>
        <v>Eukaryota</v>
      </c>
      <c r="J2554" t="str">
        <f>VLOOKUP($B2554,SOCS_box_taxonomy!$B$2:$Z$948,7,0)</f>
        <v xml:space="preserve"> Metazoa</v>
      </c>
      <c r="K2554" t="str">
        <f>VLOOKUP($B2554,SOCS_box_taxonomy!$B$2:$Z$948,8,0)</f>
        <v xml:space="preserve"> Chordata</v>
      </c>
      <c r="L2554" t="str">
        <f>VLOOKUP($B2554,SOCS_box_taxonomy!$B$2:$Z$948,9,0)</f>
        <v xml:space="preserve"> Craniata</v>
      </c>
      <c r="M2554" t="str">
        <f>VLOOKUP($B2554,SOCS_box_taxonomy!$B$2:$Z$948,10,0)</f>
        <v xml:space="preserve"> Vertebrata</v>
      </c>
      <c r="N2554" t="str">
        <f>VLOOKUP($B2554,SOCS_box_taxonomy!$B$2:$Z$948,11,0)</f>
        <v xml:space="preserve"> Euteleostomi</v>
      </c>
      <c r="O2554" t="str">
        <f>VLOOKUP($B2554,SOCS_box_taxonomy!$B$2:$Z$948,12,0)</f>
        <v>Actinopterygii</v>
      </c>
      <c r="P2554" t="str">
        <f>VLOOKUP($B2554,SOCS_box_taxonomy!$B$2:$Z$948,13,0)</f>
        <v xml:space="preserve"> Neopterygii</v>
      </c>
      <c r="Q2554" t="str">
        <f>VLOOKUP($B2554,SOCS_box_taxonomy!$B$2:$Z$948,14,0)</f>
        <v xml:space="preserve"> Teleostei</v>
      </c>
      <c r="R2554" t="str">
        <f>VLOOKUP($B2554,SOCS_box_taxonomy!$B$2:$Z$948,15,0)</f>
        <v xml:space="preserve"> Euteleostei</v>
      </c>
      <c r="S2554" t="str">
        <f>VLOOKUP($B2554,SOCS_box_taxonomy!$B$2:$Z$948,16,0)</f>
        <v xml:space="preserve"> Neoteleostei</v>
      </c>
      <c r="T2554" t="str">
        <f>VLOOKUP($B2554,SOCS_box_taxonomy!$B$2:$Z$948,17,0)</f>
        <v>Acanthomorpha</v>
      </c>
      <c r="U2554" t="str">
        <f>VLOOKUP($B2554,SOCS_box_taxonomy!$B$2:$Z$948,18,0)</f>
        <v xml:space="preserve"> Acanthopterygii</v>
      </c>
      <c r="V2554" t="str">
        <f>VLOOKUP($B2554,SOCS_box_taxonomy!$B$2:$Z$948,19,0)</f>
        <v xml:space="preserve"> Percomorpha</v>
      </c>
      <c r="W2554" t="str">
        <f>VLOOKUP($B2554,SOCS_box_taxonomy!$B$2:$Z$948,20,0)</f>
        <v xml:space="preserve"> Tetraodontiformes</v>
      </c>
      <c r="X2554" t="str">
        <f>VLOOKUP($B2554,SOCS_box_taxonomy!$B$2:$Z$948,21,0)</f>
        <v>Tetradontoidea</v>
      </c>
      <c r="Y2554" t="str">
        <f>VLOOKUP($B2554,SOCS_box_taxonomy!$B$2:$Z$948,22,0)</f>
        <v xml:space="preserve"> Tetraodontidae</v>
      </c>
    </row>
    <row r="2555" spans="1:26">
      <c r="A2555" t="s">
        <v>1055</v>
      </c>
      <c r="B2555" t="s">
        <v>2100</v>
      </c>
      <c r="C2555">
        <v>533</v>
      </c>
      <c r="D2555" t="s">
        <v>1269</v>
      </c>
      <c r="E2555">
        <v>166</v>
      </c>
      <c r="F2555">
        <v>237</v>
      </c>
      <c r="G2555">
        <v>64467</v>
      </c>
      <c r="H2555" t="s">
        <v>1270</v>
      </c>
      <c r="I2555" t="str">
        <f>VLOOKUP($B2555,SOCS_box_taxonomy!$B$2:$Z$948,6,0)</f>
        <v>Eukaryota</v>
      </c>
      <c r="J2555" t="str">
        <f>VLOOKUP($B2555,SOCS_box_taxonomy!$B$2:$Z$948,7,0)</f>
        <v xml:space="preserve"> Metazoa</v>
      </c>
      <c r="K2555" t="str">
        <f>VLOOKUP($B2555,SOCS_box_taxonomy!$B$2:$Z$948,8,0)</f>
        <v xml:space="preserve"> Chordata</v>
      </c>
      <c r="L2555" t="str">
        <f>VLOOKUP($B2555,SOCS_box_taxonomy!$B$2:$Z$948,9,0)</f>
        <v xml:space="preserve"> Craniata</v>
      </c>
      <c r="M2555" t="str">
        <f>VLOOKUP($B2555,SOCS_box_taxonomy!$B$2:$Z$948,10,0)</f>
        <v xml:space="preserve"> Vertebrata</v>
      </c>
      <c r="N2555" t="str">
        <f>VLOOKUP($B2555,SOCS_box_taxonomy!$B$2:$Z$948,11,0)</f>
        <v xml:space="preserve"> Euteleostomi</v>
      </c>
      <c r="O2555" t="str">
        <f>VLOOKUP($B2555,SOCS_box_taxonomy!$B$2:$Z$948,12,0)</f>
        <v>Actinopterygii</v>
      </c>
      <c r="P2555" t="str">
        <f>VLOOKUP($B2555,SOCS_box_taxonomy!$B$2:$Z$948,13,0)</f>
        <v xml:space="preserve"> Neopterygii</v>
      </c>
      <c r="Q2555" t="str">
        <f>VLOOKUP($B2555,SOCS_box_taxonomy!$B$2:$Z$948,14,0)</f>
        <v xml:space="preserve"> Teleostei</v>
      </c>
      <c r="R2555" t="str">
        <f>VLOOKUP($B2555,SOCS_box_taxonomy!$B$2:$Z$948,15,0)</f>
        <v xml:space="preserve"> Euteleostei</v>
      </c>
      <c r="S2555" t="str">
        <f>VLOOKUP($B2555,SOCS_box_taxonomy!$B$2:$Z$948,16,0)</f>
        <v xml:space="preserve"> Neoteleostei</v>
      </c>
      <c r="T2555" t="str">
        <f>VLOOKUP($B2555,SOCS_box_taxonomy!$B$2:$Z$948,17,0)</f>
        <v>Acanthomorpha</v>
      </c>
      <c r="U2555" t="str">
        <f>VLOOKUP($B2555,SOCS_box_taxonomy!$B$2:$Z$948,18,0)</f>
        <v xml:space="preserve"> Acanthopterygii</v>
      </c>
      <c r="V2555" t="str">
        <f>VLOOKUP($B2555,SOCS_box_taxonomy!$B$2:$Z$948,19,0)</f>
        <v xml:space="preserve"> Percomorpha</v>
      </c>
      <c r="W2555" t="str">
        <f>VLOOKUP($B2555,SOCS_box_taxonomy!$B$2:$Z$948,20,0)</f>
        <v xml:space="preserve"> Tetraodontiformes</v>
      </c>
      <c r="X2555" t="str">
        <f>VLOOKUP($B2555,SOCS_box_taxonomy!$B$2:$Z$948,21,0)</f>
        <v>Tetradontoidea</v>
      </c>
      <c r="Y2555" t="str">
        <f>VLOOKUP($B2555,SOCS_box_taxonomy!$B$2:$Z$948,22,0)</f>
        <v xml:space="preserve"> Tetraodontidae</v>
      </c>
    </row>
    <row r="2556" spans="1:26">
      <c r="A2556" t="s">
        <v>1055</v>
      </c>
      <c r="B2556" t="s">
        <v>2100</v>
      </c>
      <c r="C2556">
        <v>533</v>
      </c>
      <c r="D2556" t="s">
        <v>1269</v>
      </c>
      <c r="E2556">
        <v>244</v>
      </c>
      <c r="F2556">
        <v>344</v>
      </c>
      <c r="G2556">
        <v>64467</v>
      </c>
      <c r="H2556" t="s">
        <v>1270</v>
      </c>
      <c r="I2556" t="str">
        <f>VLOOKUP($B2556,SOCS_box_taxonomy!$B$2:$Z$948,6,0)</f>
        <v>Eukaryota</v>
      </c>
      <c r="J2556" t="str">
        <f>VLOOKUP($B2556,SOCS_box_taxonomy!$B$2:$Z$948,7,0)</f>
        <v xml:space="preserve"> Metazoa</v>
      </c>
      <c r="K2556" t="str">
        <f>VLOOKUP($B2556,SOCS_box_taxonomy!$B$2:$Z$948,8,0)</f>
        <v xml:space="preserve"> Chordata</v>
      </c>
      <c r="L2556" t="str">
        <f>VLOOKUP($B2556,SOCS_box_taxonomy!$B$2:$Z$948,9,0)</f>
        <v xml:space="preserve"> Craniata</v>
      </c>
      <c r="M2556" t="str">
        <f>VLOOKUP($B2556,SOCS_box_taxonomy!$B$2:$Z$948,10,0)</f>
        <v xml:space="preserve"> Vertebrata</v>
      </c>
      <c r="N2556" t="str">
        <f>VLOOKUP($B2556,SOCS_box_taxonomy!$B$2:$Z$948,11,0)</f>
        <v xml:space="preserve"> Euteleostomi</v>
      </c>
      <c r="O2556" t="str">
        <f>VLOOKUP($B2556,SOCS_box_taxonomy!$B$2:$Z$948,12,0)</f>
        <v>Actinopterygii</v>
      </c>
      <c r="P2556" t="str">
        <f>VLOOKUP($B2556,SOCS_box_taxonomy!$B$2:$Z$948,13,0)</f>
        <v xml:space="preserve"> Neopterygii</v>
      </c>
      <c r="Q2556" t="str">
        <f>VLOOKUP($B2556,SOCS_box_taxonomy!$B$2:$Z$948,14,0)</f>
        <v xml:space="preserve"> Teleostei</v>
      </c>
      <c r="R2556" t="str">
        <f>VLOOKUP($B2556,SOCS_box_taxonomy!$B$2:$Z$948,15,0)</f>
        <v xml:space="preserve"> Euteleostei</v>
      </c>
      <c r="S2556" t="str">
        <f>VLOOKUP($B2556,SOCS_box_taxonomy!$B$2:$Z$948,16,0)</f>
        <v xml:space="preserve"> Neoteleostei</v>
      </c>
      <c r="T2556" t="str">
        <f>VLOOKUP($B2556,SOCS_box_taxonomy!$B$2:$Z$948,17,0)</f>
        <v>Acanthomorpha</v>
      </c>
      <c r="U2556" t="str">
        <f>VLOOKUP($B2556,SOCS_box_taxonomy!$B$2:$Z$948,18,0)</f>
        <v xml:space="preserve"> Acanthopterygii</v>
      </c>
      <c r="V2556" t="str">
        <f>VLOOKUP($B2556,SOCS_box_taxonomy!$B$2:$Z$948,19,0)</f>
        <v xml:space="preserve"> Percomorpha</v>
      </c>
      <c r="W2556" t="str">
        <f>VLOOKUP($B2556,SOCS_box_taxonomy!$B$2:$Z$948,20,0)</f>
        <v xml:space="preserve"> Tetraodontiformes</v>
      </c>
      <c r="X2556" t="str">
        <f>VLOOKUP($B2556,SOCS_box_taxonomy!$B$2:$Z$948,21,0)</f>
        <v>Tetradontoidea</v>
      </c>
      <c r="Y2556" t="str">
        <f>VLOOKUP($B2556,SOCS_box_taxonomy!$B$2:$Z$948,22,0)</f>
        <v xml:space="preserve"> Tetraodontidae</v>
      </c>
    </row>
    <row r="2557" spans="1:26">
      <c r="A2557" t="s">
        <v>1055</v>
      </c>
      <c r="B2557" t="s">
        <v>2100</v>
      </c>
      <c r="C2557">
        <v>533</v>
      </c>
      <c r="D2557" t="s">
        <v>1269</v>
      </c>
      <c r="E2557">
        <v>87</v>
      </c>
      <c r="F2557">
        <v>171</v>
      </c>
      <c r="G2557">
        <v>64467</v>
      </c>
      <c r="H2557" t="s">
        <v>1270</v>
      </c>
      <c r="I2557" t="str">
        <f>VLOOKUP($B2557,SOCS_box_taxonomy!$B$2:$Z$948,6,0)</f>
        <v>Eukaryota</v>
      </c>
      <c r="J2557" t="str">
        <f>VLOOKUP($B2557,SOCS_box_taxonomy!$B$2:$Z$948,7,0)</f>
        <v xml:space="preserve"> Metazoa</v>
      </c>
      <c r="K2557" t="str">
        <f>VLOOKUP($B2557,SOCS_box_taxonomy!$B$2:$Z$948,8,0)</f>
        <v xml:space="preserve"> Chordata</v>
      </c>
      <c r="L2557" t="str">
        <f>VLOOKUP($B2557,SOCS_box_taxonomy!$B$2:$Z$948,9,0)</f>
        <v xml:space="preserve"> Craniata</v>
      </c>
      <c r="M2557" t="str">
        <f>VLOOKUP($B2557,SOCS_box_taxonomy!$B$2:$Z$948,10,0)</f>
        <v xml:space="preserve"> Vertebrata</v>
      </c>
      <c r="N2557" t="str">
        <f>VLOOKUP($B2557,SOCS_box_taxonomy!$B$2:$Z$948,11,0)</f>
        <v xml:space="preserve"> Euteleostomi</v>
      </c>
      <c r="O2557" t="str">
        <f>VLOOKUP($B2557,SOCS_box_taxonomy!$B$2:$Z$948,12,0)</f>
        <v>Actinopterygii</v>
      </c>
      <c r="P2557" t="str">
        <f>VLOOKUP($B2557,SOCS_box_taxonomy!$B$2:$Z$948,13,0)</f>
        <v xml:space="preserve"> Neopterygii</v>
      </c>
      <c r="Q2557" t="str">
        <f>VLOOKUP($B2557,SOCS_box_taxonomy!$B$2:$Z$948,14,0)</f>
        <v xml:space="preserve"> Teleostei</v>
      </c>
      <c r="R2557" t="str">
        <f>VLOOKUP($B2557,SOCS_box_taxonomy!$B$2:$Z$948,15,0)</f>
        <v xml:space="preserve"> Euteleostei</v>
      </c>
      <c r="S2557" t="str">
        <f>VLOOKUP($B2557,SOCS_box_taxonomy!$B$2:$Z$948,16,0)</f>
        <v xml:space="preserve"> Neoteleostei</v>
      </c>
      <c r="T2557" t="str">
        <f>VLOOKUP($B2557,SOCS_box_taxonomy!$B$2:$Z$948,17,0)</f>
        <v>Acanthomorpha</v>
      </c>
      <c r="U2557" t="str">
        <f>VLOOKUP($B2557,SOCS_box_taxonomy!$B$2:$Z$948,18,0)</f>
        <v xml:space="preserve"> Acanthopterygii</v>
      </c>
      <c r="V2557" t="str">
        <f>VLOOKUP($B2557,SOCS_box_taxonomy!$B$2:$Z$948,19,0)</f>
        <v xml:space="preserve"> Percomorpha</v>
      </c>
      <c r="W2557" t="str">
        <f>VLOOKUP($B2557,SOCS_box_taxonomy!$B$2:$Z$948,20,0)</f>
        <v xml:space="preserve"> Tetraodontiformes</v>
      </c>
      <c r="X2557" t="str">
        <f>VLOOKUP($B2557,SOCS_box_taxonomy!$B$2:$Z$948,21,0)</f>
        <v>Tetradontoidea</v>
      </c>
      <c r="Y2557" t="str">
        <f>VLOOKUP($B2557,SOCS_box_taxonomy!$B$2:$Z$948,22,0)</f>
        <v xml:space="preserve"> Tetraodontidae</v>
      </c>
    </row>
    <row r="2558" spans="1:26">
      <c r="A2558" t="s">
        <v>1055</v>
      </c>
      <c r="B2558" t="s">
        <v>2100</v>
      </c>
      <c r="C2558">
        <v>533</v>
      </c>
      <c r="D2558" t="s">
        <v>21</v>
      </c>
      <c r="E2558">
        <v>496</v>
      </c>
      <c r="F2558">
        <v>532</v>
      </c>
      <c r="G2558">
        <v>1016</v>
      </c>
      <c r="H2558" t="s">
        <v>1265</v>
      </c>
      <c r="I2558" t="str">
        <f>VLOOKUP($B2558,SOCS_box_taxonomy!$B$2:$Z$948,6,0)</f>
        <v>Eukaryota</v>
      </c>
      <c r="J2558" t="str">
        <f>VLOOKUP($B2558,SOCS_box_taxonomy!$B$2:$Z$948,7,0)</f>
        <v xml:space="preserve"> Metazoa</v>
      </c>
      <c r="K2558" t="str">
        <f>VLOOKUP($B2558,SOCS_box_taxonomy!$B$2:$Z$948,8,0)</f>
        <v xml:space="preserve"> Chordata</v>
      </c>
      <c r="L2558" t="str">
        <f>VLOOKUP($B2558,SOCS_box_taxonomy!$B$2:$Z$948,9,0)</f>
        <v xml:space="preserve"> Craniata</v>
      </c>
      <c r="M2558" t="str">
        <f>VLOOKUP($B2558,SOCS_box_taxonomy!$B$2:$Z$948,10,0)</f>
        <v xml:space="preserve"> Vertebrata</v>
      </c>
      <c r="N2558" t="str">
        <f>VLOOKUP($B2558,SOCS_box_taxonomy!$B$2:$Z$948,11,0)</f>
        <v xml:space="preserve"> Euteleostomi</v>
      </c>
      <c r="O2558" t="str">
        <f>VLOOKUP($B2558,SOCS_box_taxonomy!$B$2:$Z$948,12,0)</f>
        <v>Actinopterygii</v>
      </c>
      <c r="P2558" t="str">
        <f>VLOOKUP($B2558,SOCS_box_taxonomy!$B$2:$Z$948,13,0)</f>
        <v xml:space="preserve"> Neopterygii</v>
      </c>
      <c r="Q2558" t="str">
        <f>VLOOKUP($B2558,SOCS_box_taxonomy!$B$2:$Z$948,14,0)</f>
        <v xml:space="preserve"> Teleostei</v>
      </c>
      <c r="R2558" t="str">
        <f>VLOOKUP($B2558,SOCS_box_taxonomy!$B$2:$Z$948,15,0)</f>
        <v xml:space="preserve"> Euteleostei</v>
      </c>
      <c r="S2558" t="str">
        <f>VLOOKUP($B2558,SOCS_box_taxonomy!$B$2:$Z$948,16,0)</f>
        <v xml:space="preserve"> Neoteleostei</v>
      </c>
      <c r="T2558" t="str">
        <f>VLOOKUP($B2558,SOCS_box_taxonomy!$B$2:$Z$948,17,0)</f>
        <v>Acanthomorpha</v>
      </c>
      <c r="U2558" t="str">
        <f>VLOOKUP($B2558,SOCS_box_taxonomy!$B$2:$Z$948,18,0)</f>
        <v xml:space="preserve"> Acanthopterygii</v>
      </c>
      <c r="V2558" t="str">
        <f>VLOOKUP($B2558,SOCS_box_taxonomy!$B$2:$Z$948,19,0)</f>
        <v xml:space="preserve"> Percomorpha</v>
      </c>
      <c r="W2558" t="str">
        <f>VLOOKUP($B2558,SOCS_box_taxonomy!$B$2:$Z$948,20,0)</f>
        <v xml:space="preserve"> Tetraodontiformes</v>
      </c>
      <c r="X2558" t="str">
        <f>VLOOKUP($B2558,SOCS_box_taxonomy!$B$2:$Z$948,21,0)</f>
        <v>Tetradontoidea</v>
      </c>
      <c r="Y2558" t="str">
        <f>VLOOKUP($B2558,SOCS_box_taxonomy!$B$2:$Z$948,22,0)</f>
        <v xml:space="preserve"> Tetraodontidae</v>
      </c>
      <c r="Z2558">
        <f>$F2558-$E2558+1</f>
        <v>37</v>
      </c>
    </row>
    <row r="2559" spans="1:26">
      <c r="A2559" t="s">
        <v>1056</v>
      </c>
      <c r="B2559" t="s">
        <v>2101</v>
      </c>
      <c r="C2559">
        <v>298</v>
      </c>
      <c r="D2559" t="s">
        <v>1269</v>
      </c>
      <c r="E2559">
        <v>19</v>
      </c>
      <c r="F2559">
        <v>116</v>
      </c>
      <c r="G2559">
        <v>64467</v>
      </c>
      <c r="H2559" t="s">
        <v>1270</v>
      </c>
      <c r="I2559" t="str">
        <f>VLOOKUP($B2559,SOCS_box_taxonomy!$B$2:$Z$948,6,0)</f>
        <v>Eukaryota</v>
      </c>
      <c r="J2559" t="str">
        <f>VLOOKUP($B2559,SOCS_box_taxonomy!$B$2:$Z$948,7,0)</f>
        <v xml:space="preserve"> Metazoa</v>
      </c>
      <c r="K2559" t="str">
        <f>VLOOKUP($B2559,SOCS_box_taxonomy!$B$2:$Z$948,8,0)</f>
        <v xml:space="preserve"> Chordata</v>
      </c>
      <c r="L2559" t="str">
        <f>VLOOKUP($B2559,SOCS_box_taxonomy!$B$2:$Z$948,9,0)</f>
        <v xml:space="preserve"> Craniata</v>
      </c>
      <c r="M2559" t="str">
        <f>VLOOKUP($B2559,SOCS_box_taxonomy!$B$2:$Z$948,10,0)</f>
        <v xml:space="preserve"> Vertebrata</v>
      </c>
      <c r="N2559" t="str">
        <f>VLOOKUP($B2559,SOCS_box_taxonomy!$B$2:$Z$948,11,0)</f>
        <v xml:space="preserve"> Euteleostomi</v>
      </c>
      <c r="O2559" t="str">
        <f>VLOOKUP($B2559,SOCS_box_taxonomy!$B$2:$Z$948,12,0)</f>
        <v>Actinopterygii</v>
      </c>
      <c r="P2559" t="str">
        <f>VLOOKUP($B2559,SOCS_box_taxonomy!$B$2:$Z$948,13,0)</f>
        <v xml:space="preserve"> Neopterygii</v>
      </c>
      <c r="Q2559" t="str">
        <f>VLOOKUP($B2559,SOCS_box_taxonomy!$B$2:$Z$948,14,0)</f>
        <v xml:space="preserve"> Teleostei</v>
      </c>
      <c r="R2559" t="str">
        <f>VLOOKUP($B2559,SOCS_box_taxonomy!$B$2:$Z$948,15,0)</f>
        <v xml:space="preserve"> Euteleostei</v>
      </c>
      <c r="S2559" t="str">
        <f>VLOOKUP($B2559,SOCS_box_taxonomy!$B$2:$Z$948,16,0)</f>
        <v xml:space="preserve"> Neoteleostei</v>
      </c>
      <c r="T2559" t="str">
        <f>VLOOKUP($B2559,SOCS_box_taxonomy!$B$2:$Z$948,17,0)</f>
        <v>Acanthomorpha</v>
      </c>
      <c r="U2559" t="str">
        <f>VLOOKUP($B2559,SOCS_box_taxonomy!$B$2:$Z$948,18,0)</f>
        <v xml:space="preserve"> Acanthopterygii</v>
      </c>
      <c r="V2559" t="str">
        <f>VLOOKUP($B2559,SOCS_box_taxonomy!$B$2:$Z$948,19,0)</f>
        <v xml:space="preserve"> Percomorpha</v>
      </c>
      <c r="W2559" t="str">
        <f>VLOOKUP($B2559,SOCS_box_taxonomy!$B$2:$Z$948,20,0)</f>
        <v xml:space="preserve"> Tetraodontiformes</v>
      </c>
      <c r="X2559" t="str">
        <f>VLOOKUP($B2559,SOCS_box_taxonomy!$B$2:$Z$948,21,0)</f>
        <v>Tetradontoidea</v>
      </c>
      <c r="Y2559" t="str">
        <f>VLOOKUP($B2559,SOCS_box_taxonomy!$B$2:$Z$948,22,0)</f>
        <v xml:space="preserve"> Tetraodontidae</v>
      </c>
    </row>
    <row r="2560" spans="1:26">
      <c r="A2560" t="s">
        <v>1056</v>
      </c>
      <c r="B2560" t="s">
        <v>2101</v>
      </c>
      <c r="C2560">
        <v>298</v>
      </c>
      <c r="D2560" t="s">
        <v>1269</v>
      </c>
      <c r="E2560">
        <v>123</v>
      </c>
      <c r="F2560">
        <v>233</v>
      </c>
      <c r="G2560">
        <v>64467</v>
      </c>
      <c r="H2560" t="s">
        <v>1270</v>
      </c>
      <c r="I2560" t="str">
        <f>VLOOKUP($B2560,SOCS_box_taxonomy!$B$2:$Z$948,6,0)</f>
        <v>Eukaryota</v>
      </c>
      <c r="J2560" t="str">
        <f>VLOOKUP($B2560,SOCS_box_taxonomy!$B$2:$Z$948,7,0)</f>
        <v xml:space="preserve"> Metazoa</v>
      </c>
      <c r="K2560" t="str">
        <f>VLOOKUP($B2560,SOCS_box_taxonomy!$B$2:$Z$948,8,0)</f>
        <v xml:space="preserve"> Chordata</v>
      </c>
      <c r="L2560" t="str">
        <f>VLOOKUP($B2560,SOCS_box_taxonomy!$B$2:$Z$948,9,0)</f>
        <v xml:space="preserve"> Craniata</v>
      </c>
      <c r="M2560" t="str">
        <f>VLOOKUP($B2560,SOCS_box_taxonomy!$B$2:$Z$948,10,0)</f>
        <v xml:space="preserve"> Vertebrata</v>
      </c>
      <c r="N2560" t="str">
        <f>VLOOKUP($B2560,SOCS_box_taxonomy!$B$2:$Z$948,11,0)</f>
        <v xml:space="preserve"> Euteleostomi</v>
      </c>
      <c r="O2560" t="str">
        <f>VLOOKUP($B2560,SOCS_box_taxonomy!$B$2:$Z$948,12,0)</f>
        <v>Actinopterygii</v>
      </c>
      <c r="P2560" t="str">
        <f>VLOOKUP($B2560,SOCS_box_taxonomy!$B$2:$Z$948,13,0)</f>
        <v xml:space="preserve"> Neopterygii</v>
      </c>
      <c r="Q2560" t="str">
        <f>VLOOKUP($B2560,SOCS_box_taxonomy!$B$2:$Z$948,14,0)</f>
        <v xml:space="preserve"> Teleostei</v>
      </c>
      <c r="R2560" t="str">
        <f>VLOOKUP($B2560,SOCS_box_taxonomy!$B$2:$Z$948,15,0)</f>
        <v xml:space="preserve"> Euteleostei</v>
      </c>
      <c r="S2560" t="str">
        <f>VLOOKUP($B2560,SOCS_box_taxonomy!$B$2:$Z$948,16,0)</f>
        <v xml:space="preserve"> Neoteleostei</v>
      </c>
      <c r="T2560" t="str">
        <f>VLOOKUP($B2560,SOCS_box_taxonomy!$B$2:$Z$948,17,0)</f>
        <v>Acanthomorpha</v>
      </c>
      <c r="U2560" t="str">
        <f>VLOOKUP($B2560,SOCS_box_taxonomy!$B$2:$Z$948,18,0)</f>
        <v xml:space="preserve"> Acanthopterygii</v>
      </c>
      <c r="V2560" t="str">
        <f>VLOOKUP($B2560,SOCS_box_taxonomy!$B$2:$Z$948,19,0)</f>
        <v xml:space="preserve"> Percomorpha</v>
      </c>
      <c r="W2560" t="str">
        <f>VLOOKUP($B2560,SOCS_box_taxonomy!$B$2:$Z$948,20,0)</f>
        <v xml:space="preserve"> Tetraodontiformes</v>
      </c>
      <c r="X2560" t="str">
        <f>VLOOKUP($B2560,SOCS_box_taxonomy!$B$2:$Z$948,21,0)</f>
        <v>Tetradontoidea</v>
      </c>
      <c r="Y2560" t="str">
        <f>VLOOKUP($B2560,SOCS_box_taxonomy!$B$2:$Z$948,22,0)</f>
        <v xml:space="preserve"> Tetraodontidae</v>
      </c>
    </row>
    <row r="2561" spans="1:26">
      <c r="A2561" t="s">
        <v>1056</v>
      </c>
      <c r="B2561" t="s">
        <v>2101</v>
      </c>
      <c r="C2561">
        <v>298</v>
      </c>
      <c r="D2561" t="s">
        <v>1269</v>
      </c>
      <c r="E2561">
        <v>57</v>
      </c>
      <c r="F2561">
        <v>149</v>
      </c>
      <c r="G2561">
        <v>64467</v>
      </c>
      <c r="H2561" t="s">
        <v>1270</v>
      </c>
      <c r="I2561" t="str">
        <f>VLOOKUP($B2561,SOCS_box_taxonomy!$B$2:$Z$948,6,0)</f>
        <v>Eukaryota</v>
      </c>
      <c r="J2561" t="str">
        <f>VLOOKUP($B2561,SOCS_box_taxonomy!$B$2:$Z$948,7,0)</f>
        <v xml:space="preserve"> Metazoa</v>
      </c>
      <c r="K2561" t="str">
        <f>VLOOKUP($B2561,SOCS_box_taxonomy!$B$2:$Z$948,8,0)</f>
        <v xml:space="preserve"> Chordata</v>
      </c>
      <c r="L2561" t="str">
        <f>VLOOKUP($B2561,SOCS_box_taxonomy!$B$2:$Z$948,9,0)</f>
        <v xml:space="preserve"> Craniata</v>
      </c>
      <c r="M2561" t="str">
        <f>VLOOKUP($B2561,SOCS_box_taxonomy!$B$2:$Z$948,10,0)</f>
        <v xml:space="preserve"> Vertebrata</v>
      </c>
      <c r="N2561" t="str">
        <f>VLOOKUP($B2561,SOCS_box_taxonomy!$B$2:$Z$948,11,0)</f>
        <v xml:space="preserve"> Euteleostomi</v>
      </c>
      <c r="O2561" t="str">
        <f>VLOOKUP($B2561,SOCS_box_taxonomy!$B$2:$Z$948,12,0)</f>
        <v>Actinopterygii</v>
      </c>
      <c r="P2561" t="str">
        <f>VLOOKUP($B2561,SOCS_box_taxonomy!$B$2:$Z$948,13,0)</f>
        <v xml:space="preserve"> Neopterygii</v>
      </c>
      <c r="Q2561" t="str">
        <f>VLOOKUP($B2561,SOCS_box_taxonomy!$B$2:$Z$948,14,0)</f>
        <v xml:space="preserve"> Teleostei</v>
      </c>
      <c r="R2561" t="str">
        <f>VLOOKUP($B2561,SOCS_box_taxonomy!$B$2:$Z$948,15,0)</f>
        <v xml:space="preserve"> Euteleostei</v>
      </c>
      <c r="S2561" t="str">
        <f>VLOOKUP($B2561,SOCS_box_taxonomy!$B$2:$Z$948,16,0)</f>
        <v xml:space="preserve"> Neoteleostei</v>
      </c>
      <c r="T2561" t="str">
        <f>VLOOKUP($B2561,SOCS_box_taxonomy!$B$2:$Z$948,17,0)</f>
        <v>Acanthomorpha</v>
      </c>
      <c r="U2561" t="str">
        <f>VLOOKUP($B2561,SOCS_box_taxonomy!$B$2:$Z$948,18,0)</f>
        <v xml:space="preserve"> Acanthopterygii</v>
      </c>
      <c r="V2561" t="str">
        <f>VLOOKUP($B2561,SOCS_box_taxonomy!$B$2:$Z$948,19,0)</f>
        <v xml:space="preserve"> Percomorpha</v>
      </c>
      <c r="W2561" t="str">
        <f>VLOOKUP($B2561,SOCS_box_taxonomy!$B$2:$Z$948,20,0)</f>
        <v xml:space="preserve"> Tetraodontiformes</v>
      </c>
      <c r="X2561" t="str">
        <f>VLOOKUP($B2561,SOCS_box_taxonomy!$B$2:$Z$948,21,0)</f>
        <v>Tetradontoidea</v>
      </c>
      <c r="Y2561" t="str">
        <f>VLOOKUP($B2561,SOCS_box_taxonomy!$B$2:$Z$948,22,0)</f>
        <v xml:space="preserve"> Tetraodontidae</v>
      </c>
    </row>
    <row r="2562" spans="1:26">
      <c r="A2562" t="s">
        <v>1056</v>
      </c>
      <c r="B2562" t="s">
        <v>2101</v>
      </c>
      <c r="C2562">
        <v>298</v>
      </c>
      <c r="D2562" t="s">
        <v>21</v>
      </c>
      <c r="E2562">
        <v>257</v>
      </c>
      <c r="F2562">
        <v>297</v>
      </c>
      <c r="G2562">
        <v>1016</v>
      </c>
      <c r="H2562" t="s">
        <v>1265</v>
      </c>
      <c r="I2562" t="str">
        <f>VLOOKUP($B2562,SOCS_box_taxonomy!$B$2:$Z$948,6,0)</f>
        <v>Eukaryota</v>
      </c>
      <c r="J2562" t="str">
        <f>VLOOKUP($B2562,SOCS_box_taxonomy!$B$2:$Z$948,7,0)</f>
        <v xml:space="preserve"> Metazoa</v>
      </c>
      <c r="K2562" t="str">
        <f>VLOOKUP($B2562,SOCS_box_taxonomy!$B$2:$Z$948,8,0)</f>
        <v xml:space="preserve"> Chordata</v>
      </c>
      <c r="L2562" t="str">
        <f>VLOOKUP($B2562,SOCS_box_taxonomy!$B$2:$Z$948,9,0)</f>
        <v xml:space="preserve"> Craniata</v>
      </c>
      <c r="M2562" t="str">
        <f>VLOOKUP($B2562,SOCS_box_taxonomy!$B$2:$Z$948,10,0)</f>
        <v xml:space="preserve"> Vertebrata</v>
      </c>
      <c r="N2562" t="str">
        <f>VLOOKUP($B2562,SOCS_box_taxonomy!$B$2:$Z$948,11,0)</f>
        <v xml:space="preserve"> Euteleostomi</v>
      </c>
      <c r="O2562" t="str">
        <f>VLOOKUP($B2562,SOCS_box_taxonomy!$B$2:$Z$948,12,0)</f>
        <v>Actinopterygii</v>
      </c>
      <c r="P2562" t="str">
        <f>VLOOKUP($B2562,SOCS_box_taxonomy!$B$2:$Z$948,13,0)</f>
        <v xml:space="preserve"> Neopterygii</v>
      </c>
      <c r="Q2562" t="str">
        <f>VLOOKUP($B2562,SOCS_box_taxonomy!$B$2:$Z$948,14,0)</f>
        <v xml:space="preserve"> Teleostei</v>
      </c>
      <c r="R2562" t="str">
        <f>VLOOKUP($B2562,SOCS_box_taxonomy!$B$2:$Z$948,15,0)</f>
        <v xml:space="preserve"> Euteleostei</v>
      </c>
      <c r="S2562" t="str">
        <f>VLOOKUP($B2562,SOCS_box_taxonomy!$B$2:$Z$948,16,0)</f>
        <v xml:space="preserve"> Neoteleostei</v>
      </c>
      <c r="T2562" t="str">
        <f>VLOOKUP($B2562,SOCS_box_taxonomy!$B$2:$Z$948,17,0)</f>
        <v>Acanthomorpha</v>
      </c>
      <c r="U2562" t="str">
        <f>VLOOKUP($B2562,SOCS_box_taxonomy!$B$2:$Z$948,18,0)</f>
        <v xml:space="preserve"> Acanthopterygii</v>
      </c>
      <c r="V2562" t="str">
        <f>VLOOKUP($B2562,SOCS_box_taxonomy!$B$2:$Z$948,19,0)</f>
        <v xml:space="preserve"> Percomorpha</v>
      </c>
      <c r="W2562" t="str">
        <f>VLOOKUP($B2562,SOCS_box_taxonomy!$B$2:$Z$948,20,0)</f>
        <v xml:space="preserve"> Tetraodontiformes</v>
      </c>
      <c r="X2562" t="str">
        <f>VLOOKUP($B2562,SOCS_box_taxonomy!$B$2:$Z$948,21,0)</f>
        <v>Tetradontoidea</v>
      </c>
      <c r="Y2562" t="str">
        <f>VLOOKUP($B2562,SOCS_box_taxonomy!$B$2:$Z$948,22,0)</f>
        <v xml:space="preserve"> Tetraodontidae</v>
      </c>
      <c r="Z2562">
        <f>$F2562-$E2562+1</f>
        <v>41</v>
      </c>
    </row>
    <row r="2563" spans="1:26">
      <c r="A2563" t="s">
        <v>1057</v>
      </c>
      <c r="B2563" t="s">
        <v>2102</v>
      </c>
      <c r="C2563">
        <v>227</v>
      </c>
      <c r="D2563" t="s">
        <v>1269</v>
      </c>
      <c r="E2563">
        <v>8</v>
      </c>
      <c r="F2563">
        <v>97</v>
      </c>
      <c r="G2563">
        <v>64467</v>
      </c>
      <c r="H2563" t="s">
        <v>1270</v>
      </c>
      <c r="I2563" t="str">
        <f>VLOOKUP($B2563,SOCS_box_taxonomy!$B$2:$Z$948,6,0)</f>
        <v>Eukaryota</v>
      </c>
      <c r="J2563" t="str">
        <f>VLOOKUP($B2563,SOCS_box_taxonomy!$B$2:$Z$948,7,0)</f>
        <v xml:space="preserve"> Metazoa</v>
      </c>
      <c r="K2563" t="str">
        <f>VLOOKUP($B2563,SOCS_box_taxonomy!$B$2:$Z$948,8,0)</f>
        <v xml:space="preserve"> Chordata</v>
      </c>
      <c r="L2563" t="str">
        <f>VLOOKUP($B2563,SOCS_box_taxonomy!$B$2:$Z$948,9,0)</f>
        <v xml:space="preserve"> Craniata</v>
      </c>
      <c r="M2563" t="str">
        <f>VLOOKUP($B2563,SOCS_box_taxonomy!$B$2:$Z$948,10,0)</f>
        <v xml:space="preserve"> Vertebrata</v>
      </c>
      <c r="N2563" t="str">
        <f>VLOOKUP($B2563,SOCS_box_taxonomy!$B$2:$Z$948,11,0)</f>
        <v xml:space="preserve"> Euteleostomi</v>
      </c>
      <c r="O2563" t="str">
        <f>VLOOKUP($B2563,SOCS_box_taxonomy!$B$2:$Z$948,12,0)</f>
        <v>Actinopterygii</v>
      </c>
      <c r="P2563" t="str">
        <f>VLOOKUP($B2563,SOCS_box_taxonomy!$B$2:$Z$948,13,0)</f>
        <v xml:space="preserve"> Neopterygii</v>
      </c>
      <c r="Q2563" t="str">
        <f>VLOOKUP($B2563,SOCS_box_taxonomy!$B$2:$Z$948,14,0)</f>
        <v xml:space="preserve"> Teleostei</v>
      </c>
      <c r="R2563" t="str">
        <f>VLOOKUP($B2563,SOCS_box_taxonomy!$B$2:$Z$948,15,0)</f>
        <v xml:space="preserve"> Euteleostei</v>
      </c>
      <c r="S2563" t="str">
        <f>VLOOKUP($B2563,SOCS_box_taxonomy!$B$2:$Z$948,16,0)</f>
        <v xml:space="preserve"> Neoteleostei</v>
      </c>
      <c r="T2563" t="str">
        <f>VLOOKUP($B2563,SOCS_box_taxonomy!$B$2:$Z$948,17,0)</f>
        <v>Acanthomorpha</v>
      </c>
      <c r="U2563" t="str">
        <f>VLOOKUP($B2563,SOCS_box_taxonomy!$B$2:$Z$948,18,0)</f>
        <v xml:space="preserve"> Acanthopterygii</v>
      </c>
      <c r="V2563" t="str">
        <f>VLOOKUP($B2563,SOCS_box_taxonomy!$B$2:$Z$948,19,0)</f>
        <v xml:space="preserve"> Percomorpha</v>
      </c>
      <c r="W2563" t="str">
        <f>VLOOKUP($B2563,SOCS_box_taxonomy!$B$2:$Z$948,20,0)</f>
        <v xml:space="preserve"> Tetraodontiformes</v>
      </c>
      <c r="X2563" t="str">
        <f>VLOOKUP($B2563,SOCS_box_taxonomy!$B$2:$Z$948,21,0)</f>
        <v>Tetradontoidea</v>
      </c>
      <c r="Y2563" t="str">
        <f>VLOOKUP($B2563,SOCS_box_taxonomy!$B$2:$Z$948,22,0)</f>
        <v xml:space="preserve"> Tetraodontidae</v>
      </c>
    </row>
    <row r="2564" spans="1:26">
      <c r="A2564" t="s">
        <v>1057</v>
      </c>
      <c r="B2564" t="s">
        <v>2102</v>
      </c>
      <c r="C2564">
        <v>227</v>
      </c>
      <c r="D2564" t="s">
        <v>1269</v>
      </c>
      <c r="E2564">
        <v>98</v>
      </c>
      <c r="F2564">
        <v>183</v>
      </c>
      <c r="G2564">
        <v>64467</v>
      </c>
      <c r="H2564" t="s">
        <v>1270</v>
      </c>
      <c r="I2564" t="str">
        <f>VLOOKUP($B2564,SOCS_box_taxonomy!$B$2:$Z$948,6,0)</f>
        <v>Eukaryota</v>
      </c>
      <c r="J2564" t="str">
        <f>VLOOKUP($B2564,SOCS_box_taxonomy!$B$2:$Z$948,7,0)</f>
        <v xml:space="preserve"> Metazoa</v>
      </c>
      <c r="K2564" t="str">
        <f>VLOOKUP($B2564,SOCS_box_taxonomy!$B$2:$Z$948,8,0)</f>
        <v xml:space="preserve"> Chordata</v>
      </c>
      <c r="L2564" t="str">
        <f>VLOOKUP($B2564,SOCS_box_taxonomy!$B$2:$Z$948,9,0)</f>
        <v xml:space="preserve"> Craniata</v>
      </c>
      <c r="M2564" t="str">
        <f>VLOOKUP($B2564,SOCS_box_taxonomy!$B$2:$Z$948,10,0)</f>
        <v xml:space="preserve"> Vertebrata</v>
      </c>
      <c r="N2564" t="str">
        <f>VLOOKUP($B2564,SOCS_box_taxonomy!$B$2:$Z$948,11,0)</f>
        <v xml:space="preserve"> Euteleostomi</v>
      </c>
      <c r="O2564" t="str">
        <f>VLOOKUP($B2564,SOCS_box_taxonomy!$B$2:$Z$948,12,0)</f>
        <v>Actinopterygii</v>
      </c>
      <c r="P2564" t="str">
        <f>VLOOKUP($B2564,SOCS_box_taxonomy!$B$2:$Z$948,13,0)</f>
        <v xml:space="preserve"> Neopterygii</v>
      </c>
      <c r="Q2564" t="str">
        <f>VLOOKUP($B2564,SOCS_box_taxonomy!$B$2:$Z$948,14,0)</f>
        <v xml:space="preserve"> Teleostei</v>
      </c>
      <c r="R2564" t="str">
        <f>VLOOKUP($B2564,SOCS_box_taxonomy!$B$2:$Z$948,15,0)</f>
        <v xml:space="preserve"> Euteleostei</v>
      </c>
      <c r="S2564" t="str">
        <f>VLOOKUP($B2564,SOCS_box_taxonomy!$B$2:$Z$948,16,0)</f>
        <v xml:space="preserve"> Neoteleostei</v>
      </c>
      <c r="T2564" t="str">
        <f>VLOOKUP($B2564,SOCS_box_taxonomy!$B$2:$Z$948,17,0)</f>
        <v>Acanthomorpha</v>
      </c>
      <c r="U2564" t="str">
        <f>VLOOKUP($B2564,SOCS_box_taxonomy!$B$2:$Z$948,18,0)</f>
        <v xml:space="preserve"> Acanthopterygii</v>
      </c>
      <c r="V2564" t="str">
        <f>VLOOKUP($B2564,SOCS_box_taxonomy!$B$2:$Z$948,19,0)</f>
        <v xml:space="preserve"> Percomorpha</v>
      </c>
      <c r="W2564" t="str">
        <f>VLOOKUP($B2564,SOCS_box_taxonomy!$B$2:$Z$948,20,0)</f>
        <v xml:space="preserve"> Tetraodontiformes</v>
      </c>
      <c r="X2564" t="str">
        <f>VLOOKUP($B2564,SOCS_box_taxonomy!$B$2:$Z$948,21,0)</f>
        <v>Tetradontoidea</v>
      </c>
      <c r="Y2564" t="str">
        <f>VLOOKUP($B2564,SOCS_box_taxonomy!$B$2:$Z$948,22,0)</f>
        <v xml:space="preserve"> Tetraodontidae</v>
      </c>
    </row>
    <row r="2565" spans="1:26">
      <c r="A2565" t="s">
        <v>1057</v>
      </c>
      <c r="B2565" t="s">
        <v>2102</v>
      </c>
      <c r="C2565">
        <v>227</v>
      </c>
      <c r="D2565" t="s">
        <v>21</v>
      </c>
      <c r="E2565">
        <v>189</v>
      </c>
      <c r="F2565">
        <v>227</v>
      </c>
      <c r="G2565">
        <v>1016</v>
      </c>
      <c r="H2565" t="s">
        <v>1265</v>
      </c>
      <c r="I2565" t="str">
        <f>VLOOKUP($B2565,SOCS_box_taxonomy!$B$2:$Z$948,6,0)</f>
        <v>Eukaryota</v>
      </c>
      <c r="J2565" t="str">
        <f>VLOOKUP($B2565,SOCS_box_taxonomy!$B$2:$Z$948,7,0)</f>
        <v xml:space="preserve"> Metazoa</v>
      </c>
      <c r="K2565" t="str">
        <f>VLOOKUP($B2565,SOCS_box_taxonomy!$B$2:$Z$948,8,0)</f>
        <v xml:space="preserve"> Chordata</v>
      </c>
      <c r="L2565" t="str">
        <f>VLOOKUP($B2565,SOCS_box_taxonomy!$B$2:$Z$948,9,0)</f>
        <v xml:space="preserve"> Craniata</v>
      </c>
      <c r="M2565" t="str">
        <f>VLOOKUP($B2565,SOCS_box_taxonomy!$B$2:$Z$948,10,0)</f>
        <v xml:space="preserve"> Vertebrata</v>
      </c>
      <c r="N2565" t="str">
        <f>VLOOKUP($B2565,SOCS_box_taxonomy!$B$2:$Z$948,11,0)</f>
        <v xml:space="preserve"> Euteleostomi</v>
      </c>
      <c r="O2565" t="str">
        <f>VLOOKUP($B2565,SOCS_box_taxonomy!$B$2:$Z$948,12,0)</f>
        <v>Actinopterygii</v>
      </c>
      <c r="P2565" t="str">
        <f>VLOOKUP($B2565,SOCS_box_taxonomy!$B$2:$Z$948,13,0)</f>
        <v xml:space="preserve"> Neopterygii</v>
      </c>
      <c r="Q2565" t="str">
        <f>VLOOKUP($B2565,SOCS_box_taxonomy!$B$2:$Z$948,14,0)</f>
        <v xml:space="preserve"> Teleostei</v>
      </c>
      <c r="R2565" t="str">
        <f>VLOOKUP($B2565,SOCS_box_taxonomy!$B$2:$Z$948,15,0)</f>
        <v xml:space="preserve"> Euteleostei</v>
      </c>
      <c r="S2565" t="str">
        <f>VLOOKUP($B2565,SOCS_box_taxonomy!$B$2:$Z$948,16,0)</f>
        <v xml:space="preserve"> Neoteleostei</v>
      </c>
      <c r="T2565" t="str">
        <f>VLOOKUP($B2565,SOCS_box_taxonomy!$B$2:$Z$948,17,0)</f>
        <v>Acanthomorpha</v>
      </c>
      <c r="U2565" t="str">
        <f>VLOOKUP($B2565,SOCS_box_taxonomy!$B$2:$Z$948,18,0)</f>
        <v xml:space="preserve"> Acanthopterygii</v>
      </c>
      <c r="V2565" t="str">
        <f>VLOOKUP($B2565,SOCS_box_taxonomy!$B$2:$Z$948,19,0)</f>
        <v xml:space="preserve"> Percomorpha</v>
      </c>
      <c r="W2565" t="str">
        <f>VLOOKUP($B2565,SOCS_box_taxonomy!$B$2:$Z$948,20,0)</f>
        <v xml:space="preserve"> Tetraodontiformes</v>
      </c>
      <c r="X2565" t="str">
        <f>VLOOKUP($B2565,SOCS_box_taxonomy!$B$2:$Z$948,21,0)</f>
        <v>Tetradontoidea</v>
      </c>
      <c r="Y2565" t="str">
        <f>VLOOKUP($B2565,SOCS_box_taxonomy!$B$2:$Z$948,22,0)</f>
        <v xml:space="preserve"> Tetraodontidae</v>
      </c>
      <c r="Z2565">
        <f>$F2565-$E2565+1</f>
        <v>39</v>
      </c>
    </row>
    <row r="2566" spans="1:26">
      <c r="A2566" t="s">
        <v>1058</v>
      </c>
      <c r="B2566" t="s">
        <v>2103</v>
      </c>
      <c r="C2566">
        <v>89</v>
      </c>
      <c r="D2566" t="s">
        <v>21</v>
      </c>
      <c r="E2566">
        <v>52</v>
      </c>
      <c r="F2566">
        <v>88</v>
      </c>
      <c r="G2566">
        <v>1016</v>
      </c>
      <c r="H2566" t="s">
        <v>1265</v>
      </c>
      <c r="I2566" t="str">
        <f>VLOOKUP($B2566,SOCS_box_taxonomy!$B$2:$Z$948,6,0)</f>
        <v>Eukaryota</v>
      </c>
      <c r="J2566" t="str">
        <f>VLOOKUP($B2566,SOCS_box_taxonomy!$B$2:$Z$948,7,0)</f>
        <v xml:space="preserve"> Metazoa</v>
      </c>
      <c r="K2566" t="str">
        <f>VLOOKUP($B2566,SOCS_box_taxonomy!$B$2:$Z$948,8,0)</f>
        <v xml:space="preserve"> Chordata</v>
      </c>
      <c r="L2566" t="str">
        <f>VLOOKUP($B2566,SOCS_box_taxonomy!$B$2:$Z$948,9,0)</f>
        <v xml:space="preserve"> Craniata</v>
      </c>
      <c r="M2566" t="str">
        <f>VLOOKUP($B2566,SOCS_box_taxonomy!$B$2:$Z$948,10,0)</f>
        <v xml:space="preserve"> Vertebrata</v>
      </c>
      <c r="N2566" t="str">
        <f>VLOOKUP($B2566,SOCS_box_taxonomy!$B$2:$Z$948,11,0)</f>
        <v xml:space="preserve"> Euteleostomi</v>
      </c>
      <c r="O2566" t="str">
        <f>VLOOKUP($B2566,SOCS_box_taxonomy!$B$2:$Z$948,12,0)</f>
        <v>Actinopterygii</v>
      </c>
      <c r="P2566" t="str">
        <f>VLOOKUP($B2566,SOCS_box_taxonomy!$B$2:$Z$948,13,0)</f>
        <v xml:space="preserve"> Neopterygii</v>
      </c>
      <c r="Q2566" t="str">
        <f>VLOOKUP($B2566,SOCS_box_taxonomy!$B$2:$Z$948,14,0)</f>
        <v xml:space="preserve"> Teleostei</v>
      </c>
      <c r="R2566" t="str">
        <f>VLOOKUP($B2566,SOCS_box_taxonomy!$B$2:$Z$948,15,0)</f>
        <v xml:space="preserve"> Euteleostei</v>
      </c>
      <c r="S2566" t="str">
        <f>VLOOKUP($B2566,SOCS_box_taxonomy!$B$2:$Z$948,16,0)</f>
        <v xml:space="preserve"> Neoteleostei</v>
      </c>
      <c r="T2566" t="str">
        <f>VLOOKUP($B2566,SOCS_box_taxonomy!$B$2:$Z$948,17,0)</f>
        <v>Acanthomorpha</v>
      </c>
      <c r="U2566" t="str">
        <f>VLOOKUP($B2566,SOCS_box_taxonomy!$B$2:$Z$948,18,0)</f>
        <v xml:space="preserve"> Acanthopterygii</v>
      </c>
      <c r="V2566" t="str">
        <f>VLOOKUP($B2566,SOCS_box_taxonomy!$B$2:$Z$948,19,0)</f>
        <v xml:space="preserve"> Percomorpha</v>
      </c>
      <c r="W2566" t="str">
        <f>VLOOKUP($B2566,SOCS_box_taxonomy!$B$2:$Z$948,20,0)</f>
        <v xml:space="preserve"> Tetraodontiformes</v>
      </c>
      <c r="X2566" t="str">
        <f>VLOOKUP($B2566,SOCS_box_taxonomy!$B$2:$Z$948,21,0)</f>
        <v>Tetradontoidea</v>
      </c>
      <c r="Y2566" t="str">
        <f>VLOOKUP($B2566,SOCS_box_taxonomy!$B$2:$Z$948,22,0)</f>
        <v xml:space="preserve"> Tetraodontidae</v>
      </c>
      <c r="Z2566">
        <f>$F2566-$E2566+1</f>
        <v>37</v>
      </c>
    </row>
    <row r="2567" spans="1:26">
      <c r="A2567" t="s">
        <v>1059</v>
      </c>
      <c r="B2567" t="s">
        <v>2104</v>
      </c>
      <c r="C2567">
        <v>306</v>
      </c>
      <c r="D2567" t="s">
        <v>21</v>
      </c>
      <c r="E2567">
        <v>267</v>
      </c>
      <c r="F2567">
        <v>304</v>
      </c>
      <c r="G2567">
        <v>1016</v>
      </c>
      <c r="H2567" t="s">
        <v>1265</v>
      </c>
      <c r="I2567" t="str">
        <f>VLOOKUP($B2567,SOCS_box_taxonomy!$B$2:$Z$948,6,0)</f>
        <v>Eukaryota</v>
      </c>
      <c r="J2567" t="str">
        <f>VLOOKUP($B2567,SOCS_box_taxonomy!$B$2:$Z$948,7,0)</f>
        <v xml:space="preserve"> Metazoa</v>
      </c>
      <c r="K2567" t="str">
        <f>VLOOKUP($B2567,SOCS_box_taxonomy!$B$2:$Z$948,8,0)</f>
        <v xml:space="preserve"> Chordata</v>
      </c>
      <c r="L2567" t="str">
        <f>VLOOKUP($B2567,SOCS_box_taxonomy!$B$2:$Z$948,9,0)</f>
        <v xml:space="preserve"> Craniata</v>
      </c>
      <c r="M2567" t="str">
        <f>VLOOKUP($B2567,SOCS_box_taxonomy!$B$2:$Z$948,10,0)</f>
        <v xml:space="preserve"> Vertebrata</v>
      </c>
      <c r="N2567" t="str">
        <f>VLOOKUP($B2567,SOCS_box_taxonomy!$B$2:$Z$948,11,0)</f>
        <v xml:space="preserve"> Euteleostomi</v>
      </c>
      <c r="O2567" t="str">
        <f>VLOOKUP($B2567,SOCS_box_taxonomy!$B$2:$Z$948,12,0)</f>
        <v>Actinopterygii</v>
      </c>
      <c r="P2567" t="str">
        <f>VLOOKUP($B2567,SOCS_box_taxonomy!$B$2:$Z$948,13,0)</f>
        <v xml:space="preserve"> Neopterygii</v>
      </c>
      <c r="Q2567" t="str">
        <f>VLOOKUP($B2567,SOCS_box_taxonomy!$B$2:$Z$948,14,0)</f>
        <v xml:space="preserve"> Teleostei</v>
      </c>
      <c r="R2567" t="str">
        <f>VLOOKUP($B2567,SOCS_box_taxonomy!$B$2:$Z$948,15,0)</f>
        <v xml:space="preserve"> Euteleostei</v>
      </c>
      <c r="S2567" t="str">
        <f>VLOOKUP($B2567,SOCS_box_taxonomy!$B$2:$Z$948,16,0)</f>
        <v xml:space="preserve"> Neoteleostei</v>
      </c>
      <c r="T2567" t="str">
        <f>VLOOKUP($B2567,SOCS_box_taxonomy!$B$2:$Z$948,17,0)</f>
        <v>Acanthomorpha</v>
      </c>
      <c r="U2567" t="str">
        <f>VLOOKUP($B2567,SOCS_box_taxonomy!$B$2:$Z$948,18,0)</f>
        <v xml:space="preserve"> Acanthopterygii</v>
      </c>
      <c r="V2567" t="str">
        <f>VLOOKUP($B2567,SOCS_box_taxonomy!$B$2:$Z$948,19,0)</f>
        <v xml:space="preserve"> Percomorpha</v>
      </c>
      <c r="W2567" t="str">
        <f>VLOOKUP($B2567,SOCS_box_taxonomy!$B$2:$Z$948,20,0)</f>
        <v xml:space="preserve"> Tetraodontiformes</v>
      </c>
      <c r="X2567" t="str">
        <f>VLOOKUP($B2567,SOCS_box_taxonomy!$B$2:$Z$948,21,0)</f>
        <v>Tetradontoidea</v>
      </c>
      <c r="Y2567" t="str">
        <f>VLOOKUP($B2567,SOCS_box_taxonomy!$B$2:$Z$948,22,0)</f>
        <v xml:space="preserve"> Tetraodontidae</v>
      </c>
      <c r="Z2567">
        <f>$F2567-$E2567+1</f>
        <v>38</v>
      </c>
    </row>
    <row r="2568" spans="1:26">
      <c r="A2568" t="s">
        <v>1059</v>
      </c>
      <c r="B2568" t="s">
        <v>2104</v>
      </c>
      <c r="C2568">
        <v>306</v>
      </c>
      <c r="D2568" t="s">
        <v>1347</v>
      </c>
      <c r="E2568">
        <v>1</v>
      </c>
      <c r="F2568">
        <v>36</v>
      </c>
      <c r="G2568">
        <v>63</v>
      </c>
      <c r="H2568" t="s">
        <v>1348</v>
      </c>
      <c r="I2568" t="str">
        <f>VLOOKUP($B2568,SOCS_box_taxonomy!$B$2:$Z$948,6,0)</f>
        <v>Eukaryota</v>
      </c>
      <c r="J2568" t="str">
        <f>VLOOKUP($B2568,SOCS_box_taxonomy!$B$2:$Z$948,7,0)</f>
        <v xml:space="preserve"> Metazoa</v>
      </c>
      <c r="K2568" t="str">
        <f>VLOOKUP($B2568,SOCS_box_taxonomy!$B$2:$Z$948,8,0)</f>
        <v xml:space="preserve"> Chordata</v>
      </c>
      <c r="L2568" t="str">
        <f>VLOOKUP($B2568,SOCS_box_taxonomy!$B$2:$Z$948,9,0)</f>
        <v xml:space="preserve"> Craniata</v>
      </c>
      <c r="M2568" t="str">
        <f>VLOOKUP($B2568,SOCS_box_taxonomy!$B$2:$Z$948,10,0)</f>
        <v xml:space="preserve"> Vertebrata</v>
      </c>
      <c r="N2568" t="str">
        <f>VLOOKUP($B2568,SOCS_box_taxonomy!$B$2:$Z$948,11,0)</f>
        <v xml:space="preserve"> Euteleostomi</v>
      </c>
      <c r="O2568" t="str">
        <f>VLOOKUP($B2568,SOCS_box_taxonomy!$B$2:$Z$948,12,0)</f>
        <v>Actinopterygii</v>
      </c>
      <c r="P2568" t="str">
        <f>VLOOKUP($B2568,SOCS_box_taxonomy!$B$2:$Z$948,13,0)</f>
        <v xml:space="preserve"> Neopterygii</v>
      </c>
      <c r="Q2568" t="str">
        <f>VLOOKUP($B2568,SOCS_box_taxonomy!$B$2:$Z$948,14,0)</f>
        <v xml:space="preserve"> Teleostei</v>
      </c>
      <c r="R2568" t="str">
        <f>VLOOKUP($B2568,SOCS_box_taxonomy!$B$2:$Z$948,15,0)</f>
        <v xml:space="preserve"> Euteleostei</v>
      </c>
      <c r="S2568" t="str">
        <f>VLOOKUP($B2568,SOCS_box_taxonomy!$B$2:$Z$948,16,0)</f>
        <v xml:space="preserve"> Neoteleostei</v>
      </c>
      <c r="T2568" t="str">
        <f>VLOOKUP($B2568,SOCS_box_taxonomy!$B$2:$Z$948,17,0)</f>
        <v>Acanthomorpha</v>
      </c>
      <c r="U2568" t="str">
        <f>VLOOKUP($B2568,SOCS_box_taxonomy!$B$2:$Z$948,18,0)</f>
        <v xml:space="preserve"> Acanthopterygii</v>
      </c>
      <c r="V2568" t="str">
        <f>VLOOKUP($B2568,SOCS_box_taxonomy!$B$2:$Z$948,19,0)</f>
        <v xml:space="preserve"> Percomorpha</v>
      </c>
      <c r="W2568" t="str">
        <f>VLOOKUP($B2568,SOCS_box_taxonomy!$B$2:$Z$948,20,0)</f>
        <v xml:space="preserve"> Tetraodontiformes</v>
      </c>
      <c r="X2568" t="str">
        <f>VLOOKUP($B2568,SOCS_box_taxonomy!$B$2:$Z$948,21,0)</f>
        <v>Tetradontoidea</v>
      </c>
      <c r="Y2568" t="str">
        <f>VLOOKUP($B2568,SOCS_box_taxonomy!$B$2:$Z$948,22,0)</f>
        <v xml:space="preserve"> Tetraodontidae</v>
      </c>
    </row>
    <row r="2569" spans="1:26">
      <c r="A2569" t="s">
        <v>1059</v>
      </c>
      <c r="B2569" t="s">
        <v>2104</v>
      </c>
      <c r="C2569">
        <v>306</v>
      </c>
      <c r="D2569" t="s">
        <v>1349</v>
      </c>
      <c r="E2569">
        <v>50</v>
      </c>
      <c r="F2569">
        <v>83</v>
      </c>
      <c r="G2569">
        <v>56</v>
      </c>
      <c r="I2569" t="str">
        <f>VLOOKUP($B2569,SOCS_box_taxonomy!$B$2:$Z$948,6,0)</f>
        <v>Eukaryota</v>
      </c>
      <c r="J2569" t="str">
        <f>VLOOKUP($B2569,SOCS_box_taxonomy!$B$2:$Z$948,7,0)</f>
        <v xml:space="preserve"> Metazoa</v>
      </c>
      <c r="K2569" t="str">
        <f>VLOOKUP($B2569,SOCS_box_taxonomy!$B$2:$Z$948,8,0)</f>
        <v xml:space="preserve"> Chordata</v>
      </c>
      <c r="L2569" t="str">
        <f>VLOOKUP($B2569,SOCS_box_taxonomy!$B$2:$Z$948,9,0)</f>
        <v xml:space="preserve"> Craniata</v>
      </c>
      <c r="M2569" t="str">
        <f>VLOOKUP($B2569,SOCS_box_taxonomy!$B$2:$Z$948,10,0)</f>
        <v xml:space="preserve"> Vertebrata</v>
      </c>
      <c r="N2569" t="str">
        <f>VLOOKUP($B2569,SOCS_box_taxonomy!$B$2:$Z$948,11,0)</f>
        <v xml:space="preserve"> Euteleostomi</v>
      </c>
      <c r="O2569" t="str">
        <f>VLOOKUP($B2569,SOCS_box_taxonomy!$B$2:$Z$948,12,0)</f>
        <v>Actinopterygii</v>
      </c>
      <c r="P2569" t="str">
        <f>VLOOKUP($B2569,SOCS_box_taxonomy!$B$2:$Z$948,13,0)</f>
        <v xml:space="preserve"> Neopterygii</v>
      </c>
      <c r="Q2569" t="str">
        <f>VLOOKUP($B2569,SOCS_box_taxonomy!$B$2:$Z$948,14,0)</f>
        <v xml:space="preserve"> Teleostei</v>
      </c>
      <c r="R2569" t="str">
        <f>VLOOKUP($B2569,SOCS_box_taxonomy!$B$2:$Z$948,15,0)</f>
        <v xml:space="preserve"> Euteleostei</v>
      </c>
      <c r="S2569" t="str">
        <f>VLOOKUP($B2569,SOCS_box_taxonomy!$B$2:$Z$948,16,0)</f>
        <v xml:space="preserve"> Neoteleostei</v>
      </c>
      <c r="T2569" t="str">
        <f>VLOOKUP($B2569,SOCS_box_taxonomy!$B$2:$Z$948,17,0)</f>
        <v>Acanthomorpha</v>
      </c>
      <c r="U2569" t="str">
        <f>VLOOKUP($B2569,SOCS_box_taxonomy!$B$2:$Z$948,18,0)</f>
        <v xml:space="preserve"> Acanthopterygii</v>
      </c>
      <c r="V2569" t="str">
        <f>VLOOKUP($B2569,SOCS_box_taxonomy!$B$2:$Z$948,19,0)</f>
        <v xml:space="preserve"> Percomorpha</v>
      </c>
      <c r="W2569" t="str">
        <f>VLOOKUP($B2569,SOCS_box_taxonomy!$B$2:$Z$948,20,0)</f>
        <v xml:space="preserve"> Tetraodontiformes</v>
      </c>
      <c r="X2569" t="str">
        <f>VLOOKUP($B2569,SOCS_box_taxonomy!$B$2:$Z$948,21,0)</f>
        <v>Tetradontoidea</v>
      </c>
      <c r="Y2569" t="str">
        <f>VLOOKUP($B2569,SOCS_box_taxonomy!$B$2:$Z$948,22,0)</f>
        <v xml:space="preserve"> Tetraodontidae</v>
      </c>
    </row>
    <row r="2570" spans="1:26">
      <c r="A2570" t="s">
        <v>1059</v>
      </c>
      <c r="B2570" t="s">
        <v>2104</v>
      </c>
      <c r="C2570">
        <v>306</v>
      </c>
      <c r="D2570" t="s">
        <v>2105</v>
      </c>
      <c r="E2570">
        <v>99</v>
      </c>
      <c r="F2570">
        <v>128</v>
      </c>
      <c r="G2570">
        <v>4</v>
      </c>
      <c r="I2570" t="str">
        <f>VLOOKUP($B2570,SOCS_box_taxonomy!$B$2:$Z$948,6,0)</f>
        <v>Eukaryota</v>
      </c>
      <c r="J2570" t="str">
        <f>VLOOKUP($B2570,SOCS_box_taxonomy!$B$2:$Z$948,7,0)</f>
        <v xml:space="preserve"> Metazoa</v>
      </c>
      <c r="K2570" t="str">
        <f>VLOOKUP($B2570,SOCS_box_taxonomy!$B$2:$Z$948,8,0)</f>
        <v xml:space="preserve"> Chordata</v>
      </c>
      <c r="L2570" t="str">
        <f>VLOOKUP($B2570,SOCS_box_taxonomy!$B$2:$Z$948,9,0)</f>
        <v xml:space="preserve"> Craniata</v>
      </c>
      <c r="M2570" t="str">
        <f>VLOOKUP($B2570,SOCS_box_taxonomy!$B$2:$Z$948,10,0)</f>
        <v xml:space="preserve"> Vertebrata</v>
      </c>
      <c r="N2570" t="str">
        <f>VLOOKUP($B2570,SOCS_box_taxonomy!$B$2:$Z$948,11,0)</f>
        <v xml:space="preserve"> Euteleostomi</v>
      </c>
      <c r="O2570" t="str">
        <f>VLOOKUP($B2570,SOCS_box_taxonomy!$B$2:$Z$948,12,0)</f>
        <v>Actinopterygii</v>
      </c>
      <c r="P2570" t="str">
        <f>VLOOKUP($B2570,SOCS_box_taxonomy!$B$2:$Z$948,13,0)</f>
        <v xml:space="preserve"> Neopterygii</v>
      </c>
      <c r="Q2570" t="str">
        <f>VLOOKUP($B2570,SOCS_box_taxonomy!$B$2:$Z$948,14,0)</f>
        <v xml:space="preserve"> Teleostei</v>
      </c>
      <c r="R2570" t="str">
        <f>VLOOKUP($B2570,SOCS_box_taxonomy!$B$2:$Z$948,15,0)</f>
        <v xml:space="preserve"> Euteleostei</v>
      </c>
      <c r="S2570" t="str">
        <f>VLOOKUP($B2570,SOCS_box_taxonomy!$B$2:$Z$948,16,0)</f>
        <v xml:space="preserve"> Neoteleostei</v>
      </c>
      <c r="T2570" t="str">
        <f>VLOOKUP($B2570,SOCS_box_taxonomy!$B$2:$Z$948,17,0)</f>
        <v>Acanthomorpha</v>
      </c>
      <c r="U2570" t="str">
        <f>VLOOKUP($B2570,SOCS_box_taxonomy!$B$2:$Z$948,18,0)</f>
        <v xml:space="preserve"> Acanthopterygii</v>
      </c>
      <c r="V2570" t="str">
        <f>VLOOKUP($B2570,SOCS_box_taxonomy!$B$2:$Z$948,19,0)</f>
        <v xml:space="preserve"> Percomorpha</v>
      </c>
      <c r="W2570" t="str">
        <f>VLOOKUP($B2570,SOCS_box_taxonomy!$B$2:$Z$948,20,0)</f>
        <v xml:space="preserve"> Tetraodontiformes</v>
      </c>
      <c r="X2570" t="str">
        <f>VLOOKUP($B2570,SOCS_box_taxonomy!$B$2:$Z$948,21,0)</f>
        <v>Tetradontoidea</v>
      </c>
      <c r="Y2570" t="str">
        <f>VLOOKUP($B2570,SOCS_box_taxonomy!$B$2:$Z$948,22,0)</f>
        <v xml:space="preserve"> Tetraodontidae</v>
      </c>
    </row>
    <row r="2571" spans="1:26">
      <c r="A2571" t="s">
        <v>1060</v>
      </c>
      <c r="B2571" t="s">
        <v>2106</v>
      </c>
      <c r="C2571">
        <v>278</v>
      </c>
      <c r="D2571" t="s">
        <v>1269</v>
      </c>
      <c r="E2571">
        <v>19</v>
      </c>
      <c r="F2571">
        <v>116</v>
      </c>
      <c r="G2571">
        <v>64467</v>
      </c>
      <c r="H2571" t="s">
        <v>1270</v>
      </c>
      <c r="I2571" t="str">
        <f>VLOOKUP($B2571,SOCS_box_taxonomy!$B$2:$Z$948,6,0)</f>
        <v>Eukaryota</v>
      </c>
      <c r="J2571" t="str">
        <f>VLOOKUP($B2571,SOCS_box_taxonomy!$B$2:$Z$948,7,0)</f>
        <v xml:space="preserve"> Metazoa</v>
      </c>
      <c r="K2571" t="str">
        <f>VLOOKUP($B2571,SOCS_box_taxonomy!$B$2:$Z$948,8,0)</f>
        <v xml:space="preserve"> Chordata</v>
      </c>
      <c r="L2571" t="str">
        <f>VLOOKUP($B2571,SOCS_box_taxonomy!$B$2:$Z$948,9,0)</f>
        <v xml:space="preserve"> Craniata</v>
      </c>
      <c r="M2571" t="str">
        <f>VLOOKUP($B2571,SOCS_box_taxonomy!$B$2:$Z$948,10,0)</f>
        <v xml:space="preserve"> Vertebrata</v>
      </c>
      <c r="N2571" t="str">
        <f>VLOOKUP($B2571,SOCS_box_taxonomy!$B$2:$Z$948,11,0)</f>
        <v xml:space="preserve"> Euteleostomi</v>
      </c>
      <c r="O2571" t="str">
        <f>VLOOKUP($B2571,SOCS_box_taxonomy!$B$2:$Z$948,12,0)</f>
        <v>Actinopterygii</v>
      </c>
      <c r="P2571" t="str">
        <f>VLOOKUP($B2571,SOCS_box_taxonomy!$B$2:$Z$948,13,0)</f>
        <v xml:space="preserve"> Neopterygii</v>
      </c>
      <c r="Q2571" t="str">
        <f>VLOOKUP($B2571,SOCS_box_taxonomy!$B$2:$Z$948,14,0)</f>
        <v xml:space="preserve"> Teleostei</v>
      </c>
      <c r="R2571" t="str">
        <f>VLOOKUP($B2571,SOCS_box_taxonomy!$B$2:$Z$948,15,0)</f>
        <v xml:space="preserve"> Euteleostei</v>
      </c>
      <c r="S2571" t="str">
        <f>VLOOKUP($B2571,SOCS_box_taxonomy!$B$2:$Z$948,16,0)</f>
        <v xml:space="preserve"> Neoteleostei</v>
      </c>
      <c r="T2571" t="str">
        <f>VLOOKUP($B2571,SOCS_box_taxonomy!$B$2:$Z$948,17,0)</f>
        <v>Acanthomorpha</v>
      </c>
      <c r="U2571" t="str">
        <f>VLOOKUP($B2571,SOCS_box_taxonomy!$B$2:$Z$948,18,0)</f>
        <v xml:space="preserve"> Acanthopterygii</v>
      </c>
      <c r="V2571" t="str">
        <f>VLOOKUP($B2571,SOCS_box_taxonomy!$B$2:$Z$948,19,0)</f>
        <v xml:space="preserve"> Percomorpha</v>
      </c>
      <c r="W2571" t="str">
        <f>VLOOKUP($B2571,SOCS_box_taxonomy!$B$2:$Z$948,20,0)</f>
        <v xml:space="preserve"> Tetraodontiformes</v>
      </c>
      <c r="X2571" t="str">
        <f>VLOOKUP($B2571,SOCS_box_taxonomy!$B$2:$Z$948,21,0)</f>
        <v>Tetradontoidea</v>
      </c>
      <c r="Y2571" t="str">
        <f>VLOOKUP($B2571,SOCS_box_taxonomy!$B$2:$Z$948,22,0)</f>
        <v xml:space="preserve"> Tetraodontidae</v>
      </c>
    </row>
    <row r="2572" spans="1:26">
      <c r="A2572" t="s">
        <v>1060</v>
      </c>
      <c r="B2572" t="s">
        <v>2106</v>
      </c>
      <c r="C2572">
        <v>278</v>
      </c>
      <c r="D2572" t="s">
        <v>1269</v>
      </c>
      <c r="E2572">
        <v>57</v>
      </c>
      <c r="F2572">
        <v>149</v>
      </c>
      <c r="G2572">
        <v>64467</v>
      </c>
      <c r="H2572" t="s">
        <v>1270</v>
      </c>
      <c r="I2572" t="str">
        <f>VLOOKUP($B2572,SOCS_box_taxonomy!$B$2:$Z$948,6,0)</f>
        <v>Eukaryota</v>
      </c>
      <c r="J2572" t="str">
        <f>VLOOKUP($B2572,SOCS_box_taxonomy!$B$2:$Z$948,7,0)</f>
        <v xml:space="preserve"> Metazoa</v>
      </c>
      <c r="K2572" t="str">
        <f>VLOOKUP($B2572,SOCS_box_taxonomy!$B$2:$Z$948,8,0)</f>
        <v xml:space="preserve"> Chordata</v>
      </c>
      <c r="L2572" t="str">
        <f>VLOOKUP($B2572,SOCS_box_taxonomy!$B$2:$Z$948,9,0)</f>
        <v xml:space="preserve"> Craniata</v>
      </c>
      <c r="M2572" t="str">
        <f>VLOOKUP($B2572,SOCS_box_taxonomy!$B$2:$Z$948,10,0)</f>
        <v xml:space="preserve"> Vertebrata</v>
      </c>
      <c r="N2572" t="str">
        <f>VLOOKUP($B2572,SOCS_box_taxonomy!$B$2:$Z$948,11,0)</f>
        <v xml:space="preserve"> Euteleostomi</v>
      </c>
      <c r="O2572" t="str">
        <f>VLOOKUP($B2572,SOCS_box_taxonomy!$B$2:$Z$948,12,0)</f>
        <v>Actinopterygii</v>
      </c>
      <c r="P2572" t="str">
        <f>VLOOKUP($B2572,SOCS_box_taxonomy!$B$2:$Z$948,13,0)</f>
        <v xml:space="preserve"> Neopterygii</v>
      </c>
      <c r="Q2572" t="str">
        <f>VLOOKUP($B2572,SOCS_box_taxonomy!$B$2:$Z$948,14,0)</f>
        <v xml:space="preserve"> Teleostei</v>
      </c>
      <c r="R2572" t="str">
        <f>VLOOKUP($B2572,SOCS_box_taxonomy!$B$2:$Z$948,15,0)</f>
        <v xml:space="preserve"> Euteleostei</v>
      </c>
      <c r="S2572" t="str">
        <f>VLOOKUP($B2572,SOCS_box_taxonomy!$B$2:$Z$948,16,0)</f>
        <v xml:space="preserve"> Neoteleostei</v>
      </c>
      <c r="T2572" t="str">
        <f>VLOOKUP($B2572,SOCS_box_taxonomy!$B$2:$Z$948,17,0)</f>
        <v>Acanthomorpha</v>
      </c>
      <c r="U2572" t="str">
        <f>VLOOKUP($B2572,SOCS_box_taxonomy!$B$2:$Z$948,18,0)</f>
        <v xml:space="preserve"> Acanthopterygii</v>
      </c>
      <c r="V2572" t="str">
        <f>VLOOKUP($B2572,SOCS_box_taxonomy!$B$2:$Z$948,19,0)</f>
        <v xml:space="preserve"> Percomorpha</v>
      </c>
      <c r="W2572" t="str">
        <f>VLOOKUP($B2572,SOCS_box_taxonomy!$B$2:$Z$948,20,0)</f>
        <v xml:space="preserve"> Tetraodontiformes</v>
      </c>
      <c r="X2572" t="str">
        <f>VLOOKUP($B2572,SOCS_box_taxonomy!$B$2:$Z$948,21,0)</f>
        <v>Tetradontoidea</v>
      </c>
      <c r="Y2572" t="str">
        <f>VLOOKUP($B2572,SOCS_box_taxonomy!$B$2:$Z$948,22,0)</f>
        <v xml:space="preserve"> Tetraodontidae</v>
      </c>
    </row>
    <row r="2573" spans="1:26">
      <c r="A2573" t="s">
        <v>1060</v>
      </c>
      <c r="B2573" t="s">
        <v>2106</v>
      </c>
      <c r="C2573">
        <v>278</v>
      </c>
      <c r="D2573" t="s">
        <v>21</v>
      </c>
      <c r="E2573">
        <v>238</v>
      </c>
      <c r="F2573">
        <v>278</v>
      </c>
      <c r="G2573">
        <v>1016</v>
      </c>
      <c r="H2573" t="s">
        <v>1265</v>
      </c>
      <c r="I2573" t="str">
        <f>VLOOKUP($B2573,SOCS_box_taxonomy!$B$2:$Z$948,6,0)</f>
        <v>Eukaryota</v>
      </c>
      <c r="J2573" t="str">
        <f>VLOOKUP($B2573,SOCS_box_taxonomy!$B$2:$Z$948,7,0)</f>
        <v xml:space="preserve"> Metazoa</v>
      </c>
      <c r="K2573" t="str">
        <f>VLOOKUP($B2573,SOCS_box_taxonomy!$B$2:$Z$948,8,0)</f>
        <v xml:space="preserve"> Chordata</v>
      </c>
      <c r="L2573" t="str">
        <f>VLOOKUP($B2573,SOCS_box_taxonomy!$B$2:$Z$948,9,0)</f>
        <v xml:space="preserve"> Craniata</v>
      </c>
      <c r="M2573" t="str">
        <f>VLOOKUP($B2573,SOCS_box_taxonomy!$B$2:$Z$948,10,0)</f>
        <v xml:space="preserve"> Vertebrata</v>
      </c>
      <c r="N2573" t="str">
        <f>VLOOKUP($B2573,SOCS_box_taxonomy!$B$2:$Z$948,11,0)</f>
        <v xml:space="preserve"> Euteleostomi</v>
      </c>
      <c r="O2573" t="str">
        <f>VLOOKUP($B2573,SOCS_box_taxonomy!$B$2:$Z$948,12,0)</f>
        <v>Actinopterygii</v>
      </c>
      <c r="P2573" t="str">
        <f>VLOOKUP($B2573,SOCS_box_taxonomy!$B$2:$Z$948,13,0)</f>
        <v xml:space="preserve"> Neopterygii</v>
      </c>
      <c r="Q2573" t="str">
        <f>VLOOKUP($B2573,SOCS_box_taxonomy!$B$2:$Z$948,14,0)</f>
        <v xml:space="preserve"> Teleostei</v>
      </c>
      <c r="R2573" t="str">
        <f>VLOOKUP($B2573,SOCS_box_taxonomy!$B$2:$Z$948,15,0)</f>
        <v xml:space="preserve"> Euteleostei</v>
      </c>
      <c r="S2573" t="str">
        <f>VLOOKUP($B2573,SOCS_box_taxonomy!$B$2:$Z$948,16,0)</f>
        <v xml:space="preserve"> Neoteleostei</v>
      </c>
      <c r="T2573" t="str">
        <f>VLOOKUP($B2573,SOCS_box_taxonomy!$B$2:$Z$948,17,0)</f>
        <v>Acanthomorpha</v>
      </c>
      <c r="U2573" t="str">
        <f>VLOOKUP($B2573,SOCS_box_taxonomy!$B$2:$Z$948,18,0)</f>
        <v xml:space="preserve"> Acanthopterygii</v>
      </c>
      <c r="V2573" t="str">
        <f>VLOOKUP($B2573,SOCS_box_taxonomy!$B$2:$Z$948,19,0)</f>
        <v xml:space="preserve"> Percomorpha</v>
      </c>
      <c r="W2573" t="str">
        <f>VLOOKUP($B2573,SOCS_box_taxonomy!$B$2:$Z$948,20,0)</f>
        <v xml:space="preserve"> Tetraodontiformes</v>
      </c>
      <c r="X2573" t="str">
        <f>VLOOKUP($B2573,SOCS_box_taxonomy!$B$2:$Z$948,21,0)</f>
        <v>Tetradontoidea</v>
      </c>
      <c r="Y2573" t="str">
        <f>VLOOKUP($B2573,SOCS_box_taxonomy!$B$2:$Z$948,22,0)</f>
        <v xml:space="preserve"> Tetraodontidae</v>
      </c>
      <c r="Z2573">
        <f>$F2573-$E2573+1</f>
        <v>41</v>
      </c>
    </row>
    <row r="2574" spans="1:26">
      <c r="A2574" t="s">
        <v>1061</v>
      </c>
      <c r="B2574" t="s">
        <v>2107</v>
      </c>
      <c r="C2574">
        <v>287</v>
      </c>
      <c r="D2574" t="s">
        <v>21</v>
      </c>
      <c r="E2574">
        <v>248</v>
      </c>
      <c r="F2574">
        <v>287</v>
      </c>
      <c r="G2574">
        <v>1016</v>
      </c>
      <c r="H2574" t="s">
        <v>1265</v>
      </c>
      <c r="I2574" t="str">
        <f>VLOOKUP($B2574,SOCS_box_taxonomy!$B$2:$Z$948,6,0)</f>
        <v>Eukaryota</v>
      </c>
      <c r="J2574" t="str">
        <f>VLOOKUP($B2574,SOCS_box_taxonomy!$B$2:$Z$948,7,0)</f>
        <v xml:space="preserve"> Metazoa</v>
      </c>
      <c r="K2574" t="str">
        <f>VLOOKUP($B2574,SOCS_box_taxonomy!$B$2:$Z$948,8,0)</f>
        <v xml:space="preserve"> Chordata</v>
      </c>
      <c r="L2574" t="str">
        <f>VLOOKUP($B2574,SOCS_box_taxonomy!$B$2:$Z$948,9,0)</f>
        <v xml:space="preserve"> Craniata</v>
      </c>
      <c r="M2574" t="str">
        <f>VLOOKUP($B2574,SOCS_box_taxonomy!$B$2:$Z$948,10,0)</f>
        <v xml:space="preserve"> Vertebrata</v>
      </c>
      <c r="N2574" t="str">
        <f>VLOOKUP($B2574,SOCS_box_taxonomy!$B$2:$Z$948,11,0)</f>
        <v xml:space="preserve"> Euteleostomi</v>
      </c>
      <c r="O2574" t="str">
        <f>VLOOKUP($B2574,SOCS_box_taxonomy!$B$2:$Z$948,12,0)</f>
        <v>Actinopterygii</v>
      </c>
      <c r="P2574" t="str">
        <f>VLOOKUP($B2574,SOCS_box_taxonomy!$B$2:$Z$948,13,0)</f>
        <v xml:space="preserve"> Neopterygii</v>
      </c>
      <c r="Q2574" t="str">
        <f>VLOOKUP($B2574,SOCS_box_taxonomy!$B$2:$Z$948,14,0)</f>
        <v xml:space="preserve"> Teleostei</v>
      </c>
      <c r="R2574" t="str">
        <f>VLOOKUP($B2574,SOCS_box_taxonomy!$B$2:$Z$948,15,0)</f>
        <v xml:space="preserve"> Euteleostei</v>
      </c>
      <c r="S2574" t="str">
        <f>VLOOKUP($B2574,SOCS_box_taxonomy!$B$2:$Z$948,16,0)</f>
        <v xml:space="preserve"> Neoteleostei</v>
      </c>
      <c r="T2574" t="str">
        <f>VLOOKUP($B2574,SOCS_box_taxonomy!$B$2:$Z$948,17,0)</f>
        <v>Acanthomorpha</v>
      </c>
      <c r="U2574" t="str">
        <f>VLOOKUP($B2574,SOCS_box_taxonomy!$B$2:$Z$948,18,0)</f>
        <v xml:space="preserve"> Acanthopterygii</v>
      </c>
      <c r="V2574" t="str">
        <f>VLOOKUP($B2574,SOCS_box_taxonomy!$B$2:$Z$948,19,0)</f>
        <v xml:space="preserve"> Percomorpha</v>
      </c>
      <c r="W2574" t="str">
        <f>VLOOKUP($B2574,SOCS_box_taxonomy!$B$2:$Z$948,20,0)</f>
        <v xml:space="preserve"> Tetraodontiformes</v>
      </c>
      <c r="X2574" t="str">
        <f>VLOOKUP($B2574,SOCS_box_taxonomy!$B$2:$Z$948,21,0)</f>
        <v>Tetradontoidea</v>
      </c>
      <c r="Y2574" t="str">
        <f>VLOOKUP($B2574,SOCS_box_taxonomy!$B$2:$Z$948,22,0)</f>
        <v xml:space="preserve"> Tetraodontidae</v>
      </c>
      <c r="Z2574">
        <f>$F2574-$E2574+1</f>
        <v>40</v>
      </c>
    </row>
    <row r="2575" spans="1:26">
      <c r="A2575" t="s">
        <v>1061</v>
      </c>
      <c r="B2575" t="s">
        <v>2107</v>
      </c>
      <c r="C2575">
        <v>287</v>
      </c>
      <c r="D2575" t="s">
        <v>62</v>
      </c>
      <c r="E2575">
        <v>109</v>
      </c>
      <c r="F2575">
        <v>243</v>
      </c>
      <c r="G2575">
        <v>3584</v>
      </c>
      <c r="H2575" t="s">
        <v>1275</v>
      </c>
      <c r="I2575" t="str">
        <f>VLOOKUP($B2575,SOCS_box_taxonomy!$B$2:$Z$948,6,0)</f>
        <v>Eukaryota</v>
      </c>
      <c r="J2575" t="str">
        <f>VLOOKUP($B2575,SOCS_box_taxonomy!$B$2:$Z$948,7,0)</f>
        <v xml:space="preserve"> Metazoa</v>
      </c>
      <c r="K2575" t="str">
        <f>VLOOKUP($B2575,SOCS_box_taxonomy!$B$2:$Z$948,8,0)</f>
        <v xml:space="preserve"> Chordata</v>
      </c>
      <c r="L2575" t="str">
        <f>VLOOKUP($B2575,SOCS_box_taxonomy!$B$2:$Z$948,9,0)</f>
        <v xml:space="preserve"> Craniata</v>
      </c>
      <c r="M2575" t="str">
        <f>VLOOKUP($B2575,SOCS_box_taxonomy!$B$2:$Z$948,10,0)</f>
        <v xml:space="preserve"> Vertebrata</v>
      </c>
      <c r="N2575" t="str">
        <f>VLOOKUP($B2575,SOCS_box_taxonomy!$B$2:$Z$948,11,0)</f>
        <v xml:space="preserve"> Euteleostomi</v>
      </c>
      <c r="O2575" t="str">
        <f>VLOOKUP($B2575,SOCS_box_taxonomy!$B$2:$Z$948,12,0)</f>
        <v>Actinopterygii</v>
      </c>
      <c r="P2575" t="str">
        <f>VLOOKUP($B2575,SOCS_box_taxonomy!$B$2:$Z$948,13,0)</f>
        <v xml:space="preserve"> Neopterygii</v>
      </c>
      <c r="Q2575" t="str">
        <f>VLOOKUP($B2575,SOCS_box_taxonomy!$B$2:$Z$948,14,0)</f>
        <v xml:space="preserve"> Teleostei</v>
      </c>
      <c r="R2575" t="str">
        <f>VLOOKUP($B2575,SOCS_box_taxonomy!$B$2:$Z$948,15,0)</f>
        <v xml:space="preserve"> Euteleostei</v>
      </c>
      <c r="S2575" t="str">
        <f>VLOOKUP($B2575,SOCS_box_taxonomy!$B$2:$Z$948,16,0)</f>
        <v xml:space="preserve"> Neoteleostei</v>
      </c>
      <c r="T2575" t="str">
        <f>VLOOKUP($B2575,SOCS_box_taxonomy!$B$2:$Z$948,17,0)</f>
        <v>Acanthomorpha</v>
      </c>
      <c r="U2575" t="str">
        <f>VLOOKUP($B2575,SOCS_box_taxonomy!$B$2:$Z$948,18,0)</f>
        <v xml:space="preserve"> Acanthopterygii</v>
      </c>
      <c r="V2575" t="str">
        <f>VLOOKUP($B2575,SOCS_box_taxonomy!$B$2:$Z$948,19,0)</f>
        <v xml:space="preserve"> Percomorpha</v>
      </c>
      <c r="W2575" t="str">
        <f>VLOOKUP($B2575,SOCS_box_taxonomy!$B$2:$Z$948,20,0)</f>
        <v xml:space="preserve"> Tetraodontiformes</v>
      </c>
      <c r="X2575" t="str">
        <f>VLOOKUP($B2575,SOCS_box_taxonomy!$B$2:$Z$948,21,0)</f>
        <v>Tetradontoidea</v>
      </c>
      <c r="Y2575" t="str">
        <f>VLOOKUP($B2575,SOCS_box_taxonomy!$B$2:$Z$948,22,0)</f>
        <v xml:space="preserve"> Tetraodontidae</v>
      </c>
    </row>
    <row r="2576" spans="1:26">
      <c r="A2576" t="s">
        <v>1062</v>
      </c>
      <c r="B2576" t="s">
        <v>2108</v>
      </c>
      <c r="C2576">
        <v>278</v>
      </c>
      <c r="D2576" t="s">
        <v>81</v>
      </c>
      <c r="E2576">
        <v>16</v>
      </c>
      <c r="F2576">
        <v>176</v>
      </c>
      <c r="G2576">
        <v>13525</v>
      </c>
      <c r="H2576" t="s">
        <v>1281</v>
      </c>
      <c r="I2576" t="str">
        <f>VLOOKUP($B2576,SOCS_box_taxonomy!$B$2:$Z$948,6,0)</f>
        <v>Eukaryota</v>
      </c>
      <c r="J2576" t="str">
        <f>VLOOKUP($B2576,SOCS_box_taxonomy!$B$2:$Z$948,7,0)</f>
        <v xml:space="preserve"> Metazoa</v>
      </c>
      <c r="K2576" t="str">
        <f>VLOOKUP($B2576,SOCS_box_taxonomy!$B$2:$Z$948,8,0)</f>
        <v xml:space="preserve"> Chordata</v>
      </c>
      <c r="L2576" t="str">
        <f>VLOOKUP($B2576,SOCS_box_taxonomy!$B$2:$Z$948,9,0)</f>
        <v xml:space="preserve"> Craniata</v>
      </c>
      <c r="M2576" t="str">
        <f>VLOOKUP($B2576,SOCS_box_taxonomy!$B$2:$Z$948,10,0)</f>
        <v xml:space="preserve"> Vertebrata</v>
      </c>
      <c r="N2576" t="str">
        <f>VLOOKUP($B2576,SOCS_box_taxonomy!$B$2:$Z$948,11,0)</f>
        <v xml:space="preserve"> Euteleostomi</v>
      </c>
      <c r="O2576" t="str">
        <f>VLOOKUP($B2576,SOCS_box_taxonomy!$B$2:$Z$948,12,0)</f>
        <v>Amphibia</v>
      </c>
      <c r="P2576" t="str">
        <f>VLOOKUP($B2576,SOCS_box_taxonomy!$B$2:$Z$948,13,0)</f>
        <v xml:space="preserve"> Batrachia</v>
      </c>
      <c r="Q2576" t="str">
        <f>VLOOKUP($B2576,SOCS_box_taxonomy!$B$2:$Z$948,14,0)</f>
        <v xml:space="preserve"> Anura</v>
      </c>
      <c r="R2576" t="str">
        <f>VLOOKUP($B2576,SOCS_box_taxonomy!$B$2:$Z$948,15,0)</f>
        <v xml:space="preserve"> Pipoidea</v>
      </c>
      <c r="S2576" t="str">
        <f>VLOOKUP($B2576,SOCS_box_taxonomy!$B$2:$Z$948,16,0)</f>
        <v xml:space="preserve"> Pipidae</v>
      </c>
      <c r="T2576" t="str">
        <f>VLOOKUP($B2576,SOCS_box_taxonomy!$B$2:$Z$948,17,0)</f>
        <v xml:space="preserve"> Xenopodinae</v>
      </c>
      <c r="U2576" t="str">
        <f>VLOOKUP($B2576,SOCS_box_taxonomy!$B$2:$Z$948,18,0)</f>
        <v xml:space="preserve"> Xenopus</v>
      </c>
      <c r="V2576" t="str">
        <f>VLOOKUP($B2576,SOCS_box_taxonomy!$B$2:$Z$948,19,0)</f>
        <v>Xenopus.</v>
      </c>
      <c r="W2576">
        <f>VLOOKUP($B2576,SOCS_box_taxonomy!$B$2:$Z$948,20,0)</f>
        <v>0</v>
      </c>
      <c r="X2576">
        <f>VLOOKUP($B2576,SOCS_box_taxonomy!$B$2:$Z$948,21,0)</f>
        <v>0</v>
      </c>
      <c r="Y2576">
        <f>VLOOKUP($B2576,SOCS_box_taxonomy!$B$2:$Z$948,22,0)</f>
        <v>0</v>
      </c>
    </row>
    <row r="2577" spans="1:26">
      <c r="A2577" t="s">
        <v>1062</v>
      </c>
      <c r="B2577" t="s">
        <v>2108</v>
      </c>
      <c r="C2577">
        <v>278</v>
      </c>
      <c r="D2577" t="s">
        <v>21</v>
      </c>
      <c r="E2577">
        <v>189</v>
      </c>
      <c r="F2577">
        <v>226</v>
      </c>
      <c r="G2577">
        <v>1016</v>
      </c>
      <c r="H2577" t="s">
        <v>1265</v>
      </c>
      <c r="I2577" t="str">
        <f>VLOOKUP($B2577,SOCS_box_taxonomy!$B$2:$Z$948,6,0)</f>
        <v>Eukaryota</v>
      </c>
      <c r="J2577" t="str">
        <f>VLOOKUP($B2577,SOCS_box_taxonomy!$B$2:$Z$948,7,0)</f>
        <v xml:space="preserve"> Metazoa</v>
      </c>
      <c r="K2577" t="str">
        <f>VLOOKUP($B2577,SOCS_box_taxonomy!$B$2:$Z$948,8,0)</f>
        <v xml:space="preserve"> Chordata</v>
      </c>
      <c r="L2577" t="str">
        <f>VLOOKUP($B2577,SOCS_box_taxonomy!$B$2:$Z$948,9,0)</f>
        <v xml:space="preserve"> Craniata</v>
      </c>
      <c r="M2577" t="str">
        <f>VLOOKUP($B2577,SOCS_box_taxonomy!$B$2:$Z$948,10,0)</f>
        <v xml:space="preserve"> Vertebrata</v>
      </c>
      <c r="N2577" t="str">
        <f>VLOOKUP($B2577,SOCS_box_taxonomy!$B$2:$Z$948,11,0)</f>
        <v xml:space="preserve"> Euteleostomi</v>
      </c>
      <c r="O2577" t="str">
        <f>VLOOKUP($B2577,SOCS_box_taxonomy!$B$2:$Z$948,12,0)</f>
        <v>Amphibia</v>
      </c>
      <c r="P2577" t="str">
        <f>VLOOKUP($B2577,SOCS_box_taxonomy!$B$2:$Z$948,13,0)</f>
        <v xml:space="preserve"> Batrachia</v>
      </c>
      <c r="Q2577" t="str">
        <f>VLOOKUP($B2577,SOCS_box_taxonomy!$B$2:$Z$948,14,0)</f>
        <v xml:space="preserve"> Anura</v>
      </c>
      <c r="R2577" t="str">
        <f>VLOOKUP($B2577,SOCS_box_taxonomy!$B$2:$Z$948,15,0)</f>
        <v xml:space="preserve"> Pipoidea</v>
      </c>
      <c r="S2577" t="str">
        <f>VLOOKUP($B2577,SOCS_box_taxonomy!$B$2:$Z$948,16,0)</f>
        <v xml:space="preserve"> Pipidae</v>
      </c>
      <c r="T2577" t="str">
        <f>VLOOKUP($B2577,SOCS_box_taxonomy!$B$2:$Z$948,17,0)</f>
        <v xml:space="preserve"> Xenopodinae</v>
      </c>
      <c r="U2577" t="str">
        <f>VLOOKUP($B2577,SOCS_box_taxonomy!$B$2:$Z$948,18,0)</f>
        <v xml:space="preserve"> Xenopus</v>
      </c>
      <c r="V2577" t="str">
        <f>VLOOKUP($B2577,SOCS_box_taxonomy!$B$2:$Z$948,19,0)</f>
        <v>Xenopus.</v>
      </c>
      <c r="W2577">
        <f>VLOOKUP($B2577,SOCS_box_taxonomy!$B$2:$Z$948,20,0)</f>
        <v>0</v>
      </c>
      <c r="X2577">
        <f>VLOOKUP($B2577,SOCS_box_taxonomy!$B$2:$Z$948,21,0)</f>
        <v>0</v>
      </c>
      <c r="Y2577">
        <f>VLOOKUP($B2577,SOCS_box_taxonomy!$B$2:$Z$948,22,0)</f>
        <v>0</v>
      </c>
      <c r="Z2577">
        <f>$F2577-$E2577+1</f>
        <v>38</v>
      </c>
    </row>
    <row r="2578" spans="1:26">
      <c r="A2578" t="s">
        <v>1063</v>
      </c>
      <c r="B2578" t="s">
        <v>2109</v>
      </c>
      <c r="C2578">
        <v>273</v>
      </c>
      <c r="D2578" t="s">
        <v>21</v>
      </c>
      <c r="E2578">
        <v>234</v>
      </c>
      <c r="F2578">
        <v>273</v>
      </c>
      <c r="G2578">
        <v>1016</v>
      </c>
      <c r="H2578" t="s">
        <v>1265</v>
      </c>
      <c r="I2578" t="str">
        <f>VLOOKUP($B2578,SOCS_box_taxonomy!$B$2:$Z$948,6,0)</f>
        <v>Eukaryota</v>
      </c>
      <c r="J2578" t="str">
        <f>VLOOKUP($B2578,SOCS_box_taxonomy!$B$2:$Z$948,7,0)</f>
        <v xml:space="preserve"> Metazoa</v>
      </c>
      <c r="K2578" t="str">
        <f>VLOOKUP($B2578,SOCS_box_taxonomy!$B$2:$Z$948,8,0)</f>
        <v xml:space="preserve"> Chordata</v>
      </c>
      <c r="L2578" t="str">
        <f>VLOOKUP($B2578,SOCS_box_taxonomy!$B$2:$Z$948,9,0)</f>
        <v xml:space="preserve"> Craniata</v>
      </c>
      <c r="M2578" t="str">
        <f>VLOOKUP($B2578,SOCS_box_taxonomy!$B$2:$Z$948,10,0)</f>
        <v xml:space="preserve"> Vertebrata</v>
      </c>
      <c r="N2578" t="str">
        <f>VLOOKUP($B2578,SOCS_box_taxonomy!$B$2:$Z$948,11,0)</f>
        <v xml:space="preserve"> Euteleostomi</v>
      </c>
      <c r="O2578" t="str">
        <f>VLOOKUP($B2578,SOCS_box_taxonomy!$B$2:$Z$948,12,0)</f>
        <v>Actinopterygii</v>
      </c>
      <c r="P2578" t="str">
        <f>VLOOKUP($B2578,SOCS_box_taxonomy!$B$2:$Z$948,13,0)</f>
        <v xml:space="preserve"> Neopterygii</v>
      </c>
      <c r="Q2578" t="str">
        <f>VLOOKUP($B2578,SOCS_box_taxonomy!$B$2:$Z$948,14,0)</f>
        <v xml:space="preserve"> Teleostei</v>
      </c>
      <c r="R2578" t="str">
        <f>VLOOKUP($B2578,SOCS_box_taxonomy!$B$2:$Z$948,15,0)</f>
        <v xml:space="preserve"> Ostariophysi</v>
      </c>
      <c r="S2578" t="str">
        <f>VLOOKUP($B2578,SOCS_box_taxonomy!$B$2:$Z$948,16,0)</f>
        <v xml:space="preserve"> Cypriniformes</v>
      </c>
      <c r="T2578" t="str">
        <f>VLOOKUP($B2578,SOCS_box_taxonomy!$B$2:$Z$948,17,0)</f>
        <v>Cyprinidae</v>
      </c>
      <c r="U2578" t="str">
        <f>VLOOKUP($B2578,SOCS_box_taxonomy!$B$2:$Z$948,18,0)</f>
        <v xml:space="preserve"> Danio.</v>
      </c>
      <c r="V2578">
        <f>VLOOKUP($B2578,SOCS_box_taxonomy!$B$2:$Z$948,19,0)</f>
        <v>0</v>
      </c>
      <c r="W2578">
        <f>VLOOKUP($B2578,SOCS_box_taxonomy!$B$2:$Z$948,20,0)</f>
        <v>0</v>
      </c>
      <c r="X2578">
        <f>VLOOKUP($B2578,SOCS_box_taxonomy!$B$2:$Z$948,21,0)</f>
        <v>0</v>
      </c>
      <c r="Y2578">
        <f>VLOOKUP($B2578,SOCS_box_taxonomy!$B$2:$Z$948,22,0)</f>
        <v>0</v>
      </c>
      <c r="Z2578">
        <f>$F2578-$E2578+1</f>
        <v>40</v>
      </c>
    </row>
    <row r="2579" spans="1:26">
      <c r="A2579" t="s">
        <v>1063</v>
      </c>
      <c r="B2579" t="s">
        <v>2109</v>
      </c>
      <c r="C2579">
        <v>273</v>
      </c>
      <c r="D2579" t="s">
        <v>62</v>
      </c>
      <c r="E2579">
        <v>95</v>
      </c>
      <c r="F2579">
        <v>229</v>
      </c>
      <c r="G2579">
        <v>3584</v>
      </c>
      <c r="H2579" t="s">
        <v>1275</v>
      </c>
      <c r="I2579" t="str">
        <f>VLOOKUP($B2579,SOCS_box_taxonomy!$B$2:$Z$948,6,0)</f>
        <v>Eukaryota</v>
      </c>
      <c r="J2579" t="str">
        <f>VLOOKUP($B2579,SOCS_box_taxonomy!$B$2:$Z$948,7,0)</f>
        <v xml:space="preserve"> Metazoa</v>
      </c>
      <c r="K2579" t="str">
        <f>VLOOKUP($B2579,SOCS_box_taxonomy!$B$2:$Z$948,8,0)</f>
        <v xml:space="preserve"> Chordata</v>
      </c>
      <c r="L2579" t="str">
        <f>VLOOKUP($B2579,SOCS_box_taxonomy!$B$2:$Z$948,9,0)</f>
        <v xml:space="preserve"> Craniata</v>
      </c>
      <c r="M2579" t="str">
        <f>VLOOKUP($B2579,SOCS_box_taxonomy!$B$2:$Z$948,10,0)</f>
        <v xml:space="preserve"> Vertebrata</v>
      </c>
      <c r="N2579" t="str">
        <f>VLOOKUP($B2579,SOCS_box_taxonomy!$B$2:$Z$948,11,0)</f>
        <v xml:space="preserve"> Euteleostomi</v>
      </c>
      <c r="O2579" t="str">
        <f>VLOOKUP($B2579,SOCS_box_taxonomy!$B$2:$Z$948,12,0)</f>
        <v>Actinopterygii</v>
      </c>
      <c r="P2579" t="str">
        <f>VLOOKUP($B2579,SOCS_box_taxonomy!$B$2:$Z$948,13,0)</f>
        <v xml:space="preserve"> Neopterygii</v>
      </c>
      <c r="Q2579" t="str">
        <f>VLOOKUP($B2579,SOCS_box_taxonomy!$B$2:$Z$948,14,0)</f>
        <v xml:space="preserve"> Teleostei</v>
      </c>
      <c r="R2579" t="str">
        <f>VLOOKUP($B2579,SOCS_box_taxonomy!$B$2:$Z$948,15,0)</f>
        <v xml:space="preserve"> Ostariophysi</v>
      </c>
      <c r="S2579" t="str">
        <f>VLOOKUP($B2579,SOCS_box_taxonomy!$B$2:$Z$948,16,0)</f>
        <v xml:space="preserve"> Cypriniformes</v>
      </c>
      <c r="T2579" t="str">
        <f>VLOOKUP($B2579,SOCS_box_taxonomy!$B$2:$Z$948,17,0)</f>
        <v>Cyprinidae</v>
      </c>
      <c r="U2579" t="str">
        <f>VLOOKUP($B2579,SOCS_box_taxonomy!$B$2:$Z$948,18,0)</f>
        <v xml:space="preserve"> Danio.</v>
      </c>
      <c r="V2579">
        <f>VLOOKUP($B2579,SOCS_box_taxonomy!$B$2:$Z$948,19,0)</f>
        <v>0</v>
      </c>
      <c r="W2579">
        <f>VLOOKUP($B2579,SOCS_box_taxonomy!$B$2:$Z$948,20,0)</f>
        <v>0</v>
      </c>
      <c r="X2579">
        <f>VLOOKUP($B2579,SOCS_box_taxonomy!$B$2:$Z$948,21,0)</f>
        <v>0</v>
      </c>
      <c r="Y2579">
        <f>VLOOKUP($B2579,SOCS_box_taxonomy!$B$2:$Z$948,22,0)</f>
        <v>0</v>
      </c>
    </row>
    <row r="2580" spans="1:26">
      <c r="A2580" t="s">
        <v>1064</v>
      </c>
      <c r="B2580" t="s">
        <v>2110</v>
      </c>
      <c r="C2580">
        <v>278</v>
      </c>
      <c r="D2580" t="s">
        <v>81</v>
      </c>
      <c r="E2580">
        <v>16</v>
      </c>
      <c r="F2580">
        <v>176</v>
      </c>
      <c r="G2580">
        <v>13525</v>
      </c>
      <c r="H2580" t="s">
        <v>1281</v>
      </c>
      <c r="I2580" t="str">
        <f>VLOOKUP($B2580,SOCS_box_taxonomy!$B$2:$Z$948,6,0)</f>
        <v>Eukaryota</v>
      </c>
      <c r="J2580" t="str">
        <f>VLOOKUP($B2580,SOCS_box_taxonomy!$B$2:$Z$948,7,0)</f>
        <v xml:space="preserve"> Metazoa</v>
      </c>
      <c r="K2580" t="str">
        <f>VLOOKUP($B2580,SOCS_box_taxonomy!$B$2:$Z$948,8,0)</f>
        <v xml:space="preserve"> Chordata</v>
      </c>
      <c r="L2580" t="str">
        <f>VLOOKUP($B2580,SOCS_box_taxonomy!$B$2:$Z$948,9,0)</f>
        <v xml:space="preserve"> Craniata</v>
      </c>
      <c r="M2580" t="str">
        <f>VLOOKUP($B2580,SOCS_box_taxonomy!$B$2:$Z$948,10,0)</f>
        <v xml:space="preserve"> Vertebrata</v>
      </c>
      <c r="N2580" t="str">
        <f>VLOOKUP($B2580,SOCS_box_taxonomy!$B$2:$Z$948,11,0)</f>
        <v xml:space="preserve"> Euteleostomi</v>
      </c>
      <c r="O2580" t="str">
        <f>VLOOKUP($B2580,SOCS_box_taxonomy!$B$2:$Z$948,12,0)</f>
        <v>Mammalia</v>
      </c>
      <c r="P2580" t="str">
        <f>VLOOKUP($B2580,SOCS_box_taxonomy!$B$2:$Z$948,13,0)</f>
        <v xml:space="preserve"> Eutheria</v>
      </c>
      <c r="Q2580" t="str">
        <f>VLOOKUP($B2580,SOCS_box_taxonomy!$B$2:$Z$948,14,0)</f>
        <v xml:space="preserve"> Euarchontoglires</v>
      </c>
      <c r="R2580" t="str">
        <f>VLOOKUP($B2580,SOCS_box_taxonomy!$B$2:$Z$948,15,0)</f>
        <v xml:space="preserve"> Glires</v>
      </c>
      <c r="S2580" t="str">
        <f>VLOOKUP($B2580,SOCS_box_taxonomy!$B$2:$Z$948,16,0)</f>
        <v xml:space="preserve"> Rodentia</v>
      </c>
      <c r="T2580" t="str">
        <f>VLOOKUP($B2580,SOCS_box_taxonomy!$B$2:$Z$948,17,0)</f>
        <v xml:space="preserve"> Sciurognathi</v>
      </c>
      <c r="U2580" t="str">
        <f>VLOOKUP($B2580,SOCS_box_taxonomy!$B$2:$Z$948,18,0)</f>
        <v>Muroidea</v>
      </c>
      <c r="V2580" t="str">
        <f>VLOOKUP($B2580,SOCS_box_taxonomy!$B$2:$Z$948,19,0)</f>
        <v xml:space="preserve"> Muridae</v>
      </c>
      <c r="W2580" t="str">
        <f>VLOOKUP($B2580,SOCS_box_taxonomy!$B$2:$Z$948,20,0)</f>
        <v xml:space="preserve"> Murinae</v>
      </c>
      <c r="X2580" t="str">
        <f>VLOOKUP($B2580,SOCS_box_taxonomy!$B$2:$Z$948,21,0)</f>
        <v xml:space="preserve"> Mus</v>
      </c>
      <c r="Y2580" t="str">
        <f>VLOOKUP($B2580,SOCS_box_taxonomy!$B$2:$Z$948,22,0)</f>
        <v xml:space="preserve"> Mus.</v>
      </c>
    </row>
    <row r="2581" spans="1:26">
      <c r="A2581" t="s">
        <v>1064</v>
      </c>
      <c r="B2581" t="s">
        <v>2110</v>
      </c>
      <c r="C2581">
        <v>278</v>
      </c>
      <c r="D2581" t="s">
        <v>21</v>
      </c>
      <c r="E2581">
        <v>189</v>
      </c>
      <c r="F2581">
        <v>226</v>
      </c>
      <c r="G2581">
        <v>1016</v>
      </c>
      <c r="H2581" t="s">
        <v>1265</v>
      </c>
      <c r="I2581" t="str">
        <f>VLOOKUP($B2581,SOCS_box_taxonomy!$B$2:$Z$948,6,0)</f>
        <v>Eukaryota</v>
      </c>
      <c r="J2581" t="str">
        <f>VLOOKUP($B2581,SOCS_box_taxonomy!$B$2:$Z$948,7,0)</f>
        <v xml:space="preserve"> Metazoa</v>
      </c>
      <c r="K2581" t="str">
        <f>VLOOKUP($B2581,SOCS_box_taxonomy!$B$2:$Z$948,8,0)</f>
        <v xml:space="preserve"> Chordata</v>
      </c>
      <c r="L2581" t="str">
        <f>VLOOKUP($B2581,SOCS_box_taxonomy!$B$2:$Z$948,9,0)</f>
        <v xml:space="preserve"> Craniata</v>
      </c>
      <c r="M2581" t="str">
        <f>VLOOKUP($B2581,SOCS_box_taxonomy!$B$2:$Z$948,10,0)</f>
        <v xml:space="preserve"> Vertebrata</v>
      </c>
      <c r="N2581" t="str">
        <f>VLOOKUP($B2581,SOCS_box_taxonomy!$B$2:$Z$948,11,0)</f>
        <v xml:space="preserve"> Euteleostomi</v>
      </c>
      <c r="O2581" t="str">
        <f>VLOOKUP($B2581,SOCS_box_taxonomy!$B$2:$Z$948,12,0)</f>
        <v>Mammalia</v>
      </c>
      <c r="P2581" t="str">
        <f>VLOOKUP($B2581,SOCS_box_taxonomy!$B$2:$Z$948,13,0)</f>
        <v xml:space="preserve"> Eutheria</v>
      </c>
      <c r="Q2581" t="str">
        <f>VLOOKUP($B2581,SOCS_box_taxonomy!$B$2:$Z$948,14,0)</f>
        <v xml:space="preserve"> Euarchontoglires</v>
      </c>
      <c r="R2581" t="str">
        <f>VLOOKUP($B2581,SOCS_box_taxonomy!$B$2:$Z$948,15,0)</f>
        <v xml:space="preserve"> Glires</v>
      </c>
      <c r="S2581" t="str">
        <f>VLOOKUP($B2581,SOCS_box_taxonomy!$B$2:$Z$948,16,0)</f>
        <v xml:space="preserve"> Rodentia</v>
      </c>
      <c r="T2581" t="str">
        <f>VLOOKUP($B2581,SOCS_box_taxonomy!$B$2:$Z$948,17,0)</f>
        <v xml:space="preserve"> Sciurognathi</v>
      </c>
      <c r="U2581" t="str">
        <f>VLOOKUP($B2581,SOCS_box_taxonomy!$B$2:$Z$948,18,0)</f>
        <v>Muroidea</v>
      </c>
      <c r="V2581" t="str">
        <f>VLOOKUP($B2581,SOCS_box_taxonomy!$B$2:$Z$948,19,0)</f>
        <v xml:space="preserve"> Muridae</v>
      </c>
      <c r="W2581" t="str">
        <f>VLOOKUP($B2581,SOCS_box_taxonomy!$B$2:$Z$948,20,0)</f>
        <v xml:space="preserve"> Murinae</v>
      </c>
      <c r="X2581" t="str">
        <f>VLOOKUP($B2581,SOCS_box_taxonomy!$B$2:$Z$948,21,0)</f>
        <v xml:space="preserve"> Mus</v>
      </c>
      <c r="Y2581" t="str">
        <f>VLOOKUP($B2581,SOCS_box_taxonomy!$B$2:$Z$948,22,0)</f>
        <v xml:space="preserve"> Mus.</v>
      </c>
      <c r="Z2581">
        <f>$F2581-$E2581+1</f>
        <v>38</v>
      </c>
    </row>
    <row r="2582" spans="1:26">
      <c r="A2582" t="s">
        <v>1065</v>
      </c>
      <c r="B2582" t="s">
        <v>2111</v>
      </c>
      <c r="C2582">
        <v>314</v>
      </c>
      <c r="D2582" t="s">
        <v>1319</v>
      </c>
      <c r="E2582">
        <v>90</v>
      </c>
      <c r="F2582">
        <v>122</v>
      </c>
      <c r="G2582">
        <v>5717</v>
      </c>
      <c r="H2582" t="s">
        <v>1320</v>
      </c>
      <c r="I2582" t="str">
        <f>VLOOKUP($B2582,SOCS_box_taxonomy!$B$2:$Z$948,6,0)</f>
        <v>Eukaryota</v>
      </c>
      <c r="J2582" t="str">
        <f>VLOOKUP($B2582,SOCS_box_taxonomy!$B$2:$Z$948,7,0)</f>
        <v xml:space="preserve"> Metazoa</v>
      </c>
      <c r="K2582" t="str">
        <f>VLOOKUP($B2582,SOCS_box_taxonomy!$B$2:$Z$948,8,0)</f>
        <v xml:space="preserve"> Chordata</v>
      </c>
      <c r="L2582" t="str">
        <f>VLOOKUP($B2582,SOCS_box_taxonomy!$B$2:$Z$948,9,0)</f>
        <v xml:space="preserve"> Craniata</v>
      </c>
      <c r="M2582" t="str">
        <f>VLOOKUP($B2582,SOCS_box_taxonomy!$B$2:$Z$948,10,0)</f>
        <v xml:space="preserve"> Vertebrata</v>
      </c>
      <c r="N2582" t="str">
        <f>VLOOKUP($B2582,SOCS_box_taxonomy!$B$2:$Z$948,11,0)</f>
        <v xml:space="preserve"> Euteleostomi</v>
      </c>
      <c r="O2582" t="str">
        <f>VLOOKUP($B2582,SOCS_box_taxonomy!$B$2:$Z$948,12,0)</f>
        <v>Actinopterygii</v>
      </c>
      <c r="P2582" t="str">
        <f>VLOOKUP($B2582,SOCS_box_taxonomy!$B$2:$Z$948,13,0)</f>
        <v xml:space="preserve"> Neopterygii</v>
      </c>
      <c r="Q2582" t="str">
        <f>VLOOKUP($B2582,SOCS_box_taxonomy!$B$2:$Z$948,14,0)</f>
        <v xml:space="preserve"> Teleostei</v>
      </c>
      <c r="R2582" t="str">
        <f>VLOOKUP($B2582,SOCS_box_taxonomy!$B$2:$Z$948,15,0)</f>
        <v xml:space="preserve"> Ostariophysi</v>
      </c>
      <c r="S2582" t="str">
        <f>VLOOKUP($B2582,SOCS_box_taxonomy!$B$2:$Z$948,16,0)</f>
        <v xml:space="preserve"> Cypriniformes</v>
      </c>
      <c r="T2582" t="str">
        <f>VLOOKUP($B2582,SOCS_box_taxonomy!$B$2:$Z$948,17,0)</f>
        <v>Cyprinidae</v>
      </c>
      <c r="U2582" t="str">
        <f>VLOOKUP($B2582,SOCS_box_taxonomy!$B$2:$Z$948,18,0)</f>
        <v xml:space="preserve"> Danio.</v>
      </c>
      <c r="V2582">
        <f>VLOOKUP($B2582,SOCS_box_taxonomy!$B$2:$Z$948,19,0)</f>
        <v>0</v>
      </c>
      <c r="W2582">
        <f>VLOOKUP($B2582,SOCS_box_taxonomy!$B$2:$Z$948,20,0)</f>
        <v>0</v>
      </c>
      <c r="X2582">
        <f>VLOOKUP($B2582,SOCS_box_taxonomy!$B$2:$Z$948,21,0)</f>
        <v>0</v>
      </c>
      <c r="Y2582">
        <f>VLOOKUP($B2582,SOCS_box_taxonomy!$B$2:$Z$948,22,0)</f>
        <v>0</v>
      </c>
    </row>
    <row r="2583" spans="1:26">
      <c r="A2583" t="s">
        <v>1065</v>
      </c>
      <c r="B2583" t="s">
        <v>2111</v>
      </c>
      <c r="C2583">
        <v>314</v>
      </c>
      <c r="D2583" t="s">
        <v>1269</v>
      </c>
      <c r="E2583">
        <v>149</v>
      </c>
      <c r="F2583">
        <v>219</v>
      </c>
      <c r="G2583">
        <v>64467</v>
      </c>
      <c r="H2583" t="s">
        <v>1270</v>
      </c>
      <c r="I2583" t="str">
        <f>VLOOKUP($B2583,SOCS_box_taxonomy!$B$2:$Z$948,6,0)</f>
        <v>Eukaryota</v>
      </c>
      <c r="J2583" t="str">
        <f>VLOOKUP($B2583,SOCS_box_taxonomy!$B$2:$Z$948,7,0)</f>
        <v xml:space="preserve"> Metazoa</v>
      </c>
      <c r="K2583" t="str">
        <f>VLOOKUP($B2583,SOCS_box_taxonomy!$B$2:$Z$948,8,0)</f>
        <v xml:space="preserve"> Chordata</v>
      </c>
      <c r="L2583" t="str">
        <f>VLOOKUP($B2583,SOCS_box_taxonomy!$B$2:$Z$948,9,0)</f>
        <v xml:space="preserve"> Craniata</v>
      </c>
      <c r="M2583" t="str">
        <f>VLOOKUP($B2583,SOCS_box_taxonomy!$B$2:$Z$948,10,0)</f>
        <v xml:space="preserve"> Vertebrata</v>
      </c>
      <c r="N2583" t="str">
        <f>VLOOKUP($B2583,SOCS_box_taxonomy!$B$2:$Z$948,11,0)</f>
        <v xml:space="preserve"> Euteleostomi</v>
      </c>
      <c r="O2583" t="str">
        <f>VLOOKUP($B2583,SOCS_box_taxonomy!$B$2:$Z$948,12,0)</f>
        <v>Actinopterygii</v>
      </c>
      <c r="P2583" t="str">
        <f>VLOOKUP($B2583,SOCS_box_taxonomy!$B$2:$Z$948,13,0)</f>
        <v xml:space="preserve"> Neopterygii</v>
      </c>
      <c r="Q2583" t="str">
        <f>VLOOKUP($B2583,SOCS_box_taxonomy!$B$2:$Z$948,14,0)</f>
        <v xml:space="preserve"> Teleostei</v>
      </c>
      <c r="R2583" t="str">
        <f>VLOOKUP($B2583,SOCS_box_taxonomy!$B$2:$Z$948,15,0)</f>
        <v xml:space="preserve"> Ostariophysi</v>
      </c>
      <c r="S2583" t="str">
        <f>VLOOKUP($B2583,SOCS_box_taxonomy!$B$2:$Z$948,16,0)</f>
        <v xml:space="preserve"> Cypriniformes</v>
      </c>
      <c r="T2583" t="str">
        <f>VLOOKUP($B2583,SOCS_box_taxonomy!$B$2:$Z$948,17,0)</f>
        <v>Cyprinidae</v>
      </c>
      <c r="U2583" t="str">
        <f>VLOOKUP($B2583,SOCS_box_taxonomy!$B$2:$Z$948,18,0)</f>
        <v xml:space="preserve"> Danio.</v>
      </c>
      <c r="V2583">
        <f>VLOOKUP($B2583,SOCS_box_taxonomy!$B$2:$Z$948,19,0)</f>
        <v>0</v>
      </c>
      <c r="W2583">
        <f>VLOOKUP($B2583,SOCS_box_taxonomy!$B$2:$Z$948,20,0)</f>
        <v>0</v>
      </c>
      <c r="X2583">
        <f>VLOOKUP($B2583,SOCS_box_taxonomy!$B$2:$Z$948,21,0)</f>
        <v>0</v>
      </c>
      <c r="Y2583">
        <f>VLOOKUP($B2583,SOCS_box_taxonomy!$B$2:$Z$948,22,0)</f>
        <v>0</v>
      </c>
    </row>
    <row r="2584" spans="1:26">
      <c r="A2584" t="s">
        <v>1065</v>
      </c>
      <c r="B2584" t="s">
        <v>2111</v>
      </c>
      <c r="C2584">
        <v>314</v>
      </c>
      <c r="D2584" t="s">
        <v>1269</v>
      </c>
      <c r="E2584">
        <v>193</v>
      </c>
      <c r="F2584">
        <v>270</v>
      </c>
      <c r="G2584">
        <v>64467</v>
      </c>
      <c r="H2584" t="s">
        <v>1270</v>
      </c>
      <c r="I2584" t="str">
        <f>VLOOKUP($B2584,SOCS_box_taxonomy!$B$2:$Z$948,6,0)</f>
        <v>Eukaryota</v>
      </c>
      <c r="J2584" t="str">
        <f>VLOOKUP($B2584,SOCS_box_taxonomy!$B$2:$Z$948,7,0)</f>
        <v xml:space="preserve"> Metazoa</v>
      </c>
      <c r="K2584" t="str">
        <f>VLOOKUP($B2584,SOCS_box_taxonomy!$B$2:$Z$948,8,0)</f>
        <v xml:space="preserve"> Chordata</v>
      </c>
      <c r="L2584" t="str">
        <f>VLOOKUP($B2584,SOCS_box_taxonomy!$B$2:$Z$948,9,0)</f>
        <v xml:space="preserve"> Craniata</v>
      </c>
      <c r="M2584" t="str">
        <f>VLOOKUP($B2584,SOCS_box_taxonomy!$B$2:$Z$948,10,0)</f>
        <v xml:space="preserve"> Vertebrata</v>
      </c>
      <c r="N2584" t="str">
        <f>VLOOKUP($B2584,SOCS_box_taxonomy!$B$2:$Z$948,11,0)</f>
        <v xml:space="preserve"> Euteleostomi</v>
      </c>
      <c r="O2584" t="str">
        <f>VLOOKUP($B2584,SOCS_box_taxonomy!$B$2:$Z$948,12,0)</f>
        <v>Actinopterygii</v>
      </c>
      <c r="P2584" t="str">
        <f>VLOOKUP($B2584,SOCS_box_taxonomy!$B$2:$Z$948,13,0)</f>
        <v xml:space="preserve"> Neopterygii</v>
      </c>
      <c r="Q2584" t="str">
        <f>VLOOKUP($B2584,SOCS_box_taxonomy!$B$2:$Z$948,14,0)</f>
        <v xml:space="preserve"> Teleostei</v>
      </c>
      <c r="R2584" t="str">
        <f>VLOOKUP($B2584,SOCS_box_taxonomy!$B$2:$Z$948,15,0)</f>
        <v xml:space="preserve"> Ostariophysi</v>
      </c>
      <c r="S2584" t="str">
        <f>VLOOKUP($B2584,SOCS_box_taxonomy!$B$2:$Z$948,16,0)</f>
        <v xml:space="preserve"> Cypriniformes</v>
      </c>
      <c r="T2584" t="str">
        <f>VLOOKUP($B2584,SOCS_box_taxonomy!$B$2:$Z$948,17,0)</f>
        <v>Cyprinidae</v>
      </c>
      <c r="U2584" t="str">
        <f>VLOOKUP($B2584,SOCS_box_taxonomy!$B$2:$Z$948,18,0)</f>
        <v xml:space="preserve"> Danio.</v>
      </c>
      <c r="V2584">
        <f>VLOOKUP($B2584,SOCS_box_taxonomy!$B$2:$Z$948,19,0)</f>
        <v>0</v>
      </c>
      <c r="W2584">
        <f>VLOOKUP($B2584,SOCS_box_taxonomy!$B$2:$Z$948,20,0)</f>
        <v>0</v>
      </c>
      <c r="X2584">
        <f>VLOOKUP($B2584,SOCS_box_taxonomy!$B$2:$Z$948,21,0)</f>
        <v>0</v>
      </c>
      <c r="Y2584">
        <f>VLOOKUP($B2584,SOCS_box_taxonomy!$B$2:$Z$948,22,0)</f>
        <v>0</v>
      </c>
    </row>
    <row r="2585" spans="1:26">
      <c r="A2585" t="s">
        <v>1065</v>
      </c>
      <c r="B2585" t="s">
        <v>2111</v>
      </c>
      <c r="C2585">
        <v>314</v>
      </c>
      <c r="D2585" t="s">
        <v>1269</v>
      </c>
      <c r="E2585">
        <v>62</v>
      </c>
      <c r="F2585">
        <v>155</v>
      </c>
      <c r="G2585">
        <v>64467</v>
      </c>
      <c r="H2585" t="s">
        <v>1270</v>
      </c>
      <c r="I2585" t="str">
        <f>VLOOKUP($B2585,SOCS_box_taxonomy!$B$2:$Z$948,6,0)</f>
        <v>Eukaryota</v>
      </c>
      <c r="J2585" t="str">
        <f>VLOOKUP($B2585,SOCS_box_taxonomy!$B$2:$Z$948,7,0)</f>
        <v xml:space="preserve"> Metazoa</v>
      </c>
      <c r="K2585" t="str">
        <f>VLOOKUP($B2585,SOCS_box_taxonomy!$B$2:$Z$948,8,0)</f>
        <v xml:space="preserve"> Chordata</v>
      </c>
      <c r="L2585" t="str">
        <f>VLOOKUP($B2585,SOCS_box_taxonomy!$B$2:$Z$948,9,0)</f>
        <v xml:space="preserve"> Craniata</v>
      </c>
      <c r="M2585" t="str">
        <f>VLOOKUP($B2585,SOCS_box_taxonomy!$B$2:$Z$948,10,0)</f>
        <v xml:space="preserve"> Vertebrata</v>
      </c>
      <c r="N2585" t="str">
        <f>VLOOKUP($B2585,SOCS_box_taxonomy!$B$2:$Z$948,11,0)</f>
        <v xml:space="preserve"> Euteleostomi</v>
      </c>
      <c r="O2585" t="str">
        <f>VLOOKUP($B2585,SOCS_box_taxonomy!$B$2:$Z$948,12,0)</f>
        <v>Actinopterygii</v>
      </c>
      <c r="P2585" t="str">
        <f>VLOOKUP($B2585,SOCS_box_taxonomy!$B$2:$Z$948,13,0)</f>
        <v xml:space="preserve"> Neopterygii</v>
      </c>
      <c r="Q2585" t="str">
        <f>VLOOKUP($B2585,SOCS_box_taxonomy!$B$2:$Z$948,14,0)</f>
        <v xml:space="preserve"> Teleostei</v>
      </c>
      <c r="R2585" t="str">
        <f>VLOOKUP($B2585,SOCS_box_taxonomy!$B$2:$Z$948,15,0)</f>
        <v xml:space="preserve"> Ostariophysi</v>
      </c>
      <c r="S2585" t="str">
        <f>VLOOKUP($B2585,SOCS_box_taxonomy!$B$2:$Z$948,16,0)</f>
        <v xml:space="preserve"> Cypriniformes</v>
      </c>
      <c r="T2585" t="str">
        <f>VLOOKUP($B2585,SOCS_box_taxonomy!$B$2:$Z$948,17,0)</f>
        <v>Cyprinidae</v>
      </c>
      <c r="U2585" t="str">
        <f>VLOOKUP($B2585,SOCS_box_taxonomy!$B$2:$Z$948,18,0)</f>
        <v xml:space="preserve"> Danio.</v>
      </c>
      <c r="V2585">
        <f>VLOOKUP($B2585,SOCS_box_taxonomy!$B$2:$Z$948,19,0)</f>
        <v>0</v>
      </c>
      <c r="W2585">
        <f>VLOOKUP($B2585,SOCS_box_taxonomy!$B$2:$Z$948,20,0)</f>
        <v>0</v>
      </c>
      <c r="X2585">
        <f>VLOOKUP($B2585,SOCS_box_taxonomy!$B$2:$Z$948,21,0)</f>
        <v>0</v>
      </c>
      <c r="Y2585">
        <f>VLOOKUP($B2585,SOCS_box_taxonomy!$B$2:$Z$948,22,0)</f>
        <v>0</v>
      </c>
    </row>
    <row r="2586" spans="1:26">
      <c r="A2586" t="s">
        <v>1065</v>
      </c>
      <c r="B2586" t="s">
        <v>2111</v>
      </c>
      <c r="C2586">
        <v>314</v>
      </c>
      <c r="D2586" t="s">
        <v>21</v>
      </c>
      <c r="E2586">
        <v>275</v>
      </c>
      <c r="F2586">
        <v>314</v>
      </c>
      <c r="G2586">
        <v>1016</v>
      </c>
      <c r="H2586" t="s">
        <v>1265</v>
      </c>
      <c r="I2586" t="str">
        <f>VLOOKUP($B2586,SOCS_box_taxonomy!$B$2:$Z$948,6,0)</f>
        <v>Eukaryota</v>
      </c>
      <c r="J2586" t="str">
        <f>VLOOKUP($B2586,SOCS_box_taxonomy!$B$2:$Z$948,7,0)</f>
        <v xml:space="preserve"> Metazoa</v>
      </c>
      <c r="K2586" t="str">
        <f>VLOOKUP($B2586,SOCS_box_taxonomy!$B$2:$Z$948,8,0)</f>
        <v xml:space="preserve"> Chordata</v>
      </c>
      <c r="L2586" t="str">
        <f>VLOOKUP($B2586,SOCS_box_taxonomy!$B$2:$Z$948,9,0)</f>
        <v xml:space="preserve"> Craniata</v>
      </c>
      <c r="M2586" t="str">
        <f>VLOOKUP($B2586,SOCS_box_taxonomy!$B$2:$Z$948,10,0)</f>
        <v xml:space="preserve"> Vertebrata</v>
      </c>
      <c r="N2586" t="str">
        <f>VLOOKUP($B2586,SOCS_box_taxonomy!$B$2:$Z$948,11,0)</f>
        <v xml:space="preserve"> Euteleostomi</v>
      </c>
      <c r="O2586" t="str">
        <f>VLOOKUP($B2586,SOCS_box_taxonomy!$B$2:$Z$948,12,0)</f>
        <v>Actinopterygii</v>
      </c>
      <c r="P2586" t="str">
        <f>VLOOKUP($B2586,SOCS_box_taxonomy!$B$2:$Z$948,13,0)</f>
        <v xml:space="preserve"> Neopterygii</v>
      </c>
      <c r="Q2586" t="str">
        <f>VLOOKUP($B2586,SOCS_box_taxonomy!$B$2:$Z$948,14,0)</f>
        <v xml:space="preserve"> Teleostei</v>
      </c>
      <c r="R2586" t="str">
        <f>VLOOKUP($B2586,SOCS_box_taxonomy!$B$2:$Z$948,15,0)</f>
        <v xml:space="preserve"> Ostariophysi</v>
      </c>
      <c r="S2586" t="str">
        <f>VLOOKUP($B2586,SOCS_box_taxonomy!$B$2:$Z$948,16,0)</f>
        <v xml:space="preserve"> Cypriniformes</v>
      </c>
      <c r="T2586" t="str">
        <f>VLOOKUP($B2586,SOCS_box_taxonomy!$B$2:$Z$948,17,0)</f>
        <v>Cyprinidae</v>
      </c>
      <c r="U2586" t="str">
        <f>VLOOKUP($B2586,SOCS_box_taxonomy!$B$2:$Z$948,18,0)</f>
        <v xml:space="preserve"> Danio.</v>
      </c>
      <c r="V2586">
        <f>VLOOKUP($B2586,SOCS_box_taxonomy!$B$2:$Z$948,19,0)</f>
        <v>0</v>
      </c>
      <c r="W2586">
        <f>VLOOKUP($B2586,SOCS_box_taxonomy!$B$2:$Z$948,20,0)</f>
        <v>0</v>
      </c>
      <c r="X2586">
        <f>VLOOKUP($B2586,SOCS_box_taxonomy!$B$2:$Z$948,21,0)</f>
        <v>0</v>
      </c>
      <c r="Y2586">
        <f>VLOOKUP($B2586,SOCS_box_taxonomy!$B$2:$Z$948,22,0)</f>
        <v>0</v>
      </c>
      <c r="Z2586">
        <f>$F2586-$E2586+1</f>
        <v>40</v>
      </c>
    </row>
    <row r="2587" spans="1:26">
      <c r="A2587" t="s">
        <v>1065</v>
      </c>
      <c r="B2587" t="s">
        <v>2111</v>
      </c>
      <c r="C2587">
        <v>314</v>
      </c>
      <c r="D2587" t="s">
        <v>1971</v>
      </c>
      <c r="E2587">
        <v>1</v>
      </c>
      <c r="F2587">
        <v>39</v>
      </c>
      <c r="G2587">
        <v>2</v>
      </c>
      <c r="I2587" t="str">
        <f>VLOOKUP($B2587,SOCS_box_taxonomy!$B$2:$Z$948,6,0)</f>
        <v>Eukaryota</v>
      </c>
      <c r="J2587" t="str">
        <f>VLOOKUP($B2587,SOCS_box_taxonomy!$B$2:$Z$948,7,0)</f>
        <v xml:space="preserve"> Metazoa</v>
      </c>
      <c r="K2587" t="str">
        <f>VLOOKUP($B2587,SOCS_box_taxonomy!$B$2:$Z$948,8,0)</f>
        <v xml:space="preserve"> Chordata</v>
      </c>
      <c r="L2587" t="str">
        <f>VLOOKUP($B2587,SOCS_box_taxonomy!$B$2:$Z$948,9,0)</f>
        <v xml:space="preserve"> Craniata</v>
      </c>
      <c r="M2587" t="str">
        <f>VLOOKUP($B2587,SOCS_box_taxonomy!$B$2:$Z$948,10,0)</f>
        <v xml:space="preserve"> Vertebrata</v>
      </c>
      <c r="N2587" t="str">
        <f>VLOOKUP($B2587,SOCS_box_taxonomy!$B$2:$Z$948,11,0)</f>
        <v xml:space="preserve"> Euteleostomi</v>
      </c>
      <c r="O2587" t="str">
        <f>VLOOKUP($B2587,SOCS_box_taxonomy!$B$2:$Z$948,12,0)</f>
        <v>Actinopterygii</v>
      </c>
      <c r="P2587" t="str">
        <f>VLOOKUP($B2587,SOCS_box_taxonomy!$B$2:$Z$948,13,0)</f>
        <v xml:space="preserve"> Neopterygii</v>
      </c>
      <c r="Q2587" t="str">
        <f>VLOOKUP($B2587,SOCS_box_taxonomy!$B$2:$Z$948,14,0)</f>
        <v xml:space="preserve"> Teleostei</v>
      </c>
      <c r="R2587" t="str">
        <f>VLOOKUP($B2587,SOCS_box_taxonomy!$B$2:$Z$948,15,0)</f>
        <v xml:space="preserve"> Ostariophysi</v>
      </c>
      <c r="S2587" t="str">
        <f>VLOOKUP($B2587,SOCS_box_taxonomy!$B$2:$Z$948,16,0)</f>
        <v xml:space="preserve"> Cypriniformes</v>
      </c>
      <c r="T2587" t="str">
        <f>VLOOKUP($B2587,SOCS_box_taxonomy!$B$2:$Z$948,17,0)</f>
        <v>Cyprinidae</v>
      </c>
      <c r="U2587" t="str">
        <f>VLOOKUP($B2587,SOCS_box_taxonomy!$B$2:$Z$948,18,0)</f>
        <v xml:space="preserve"> Danio.</v>
      </c>
      <c r="V2587">
        <f>VLOOKUP($B2587,SOCS_box_taxonomy!$B$2:$Z$948,19,0)</f>
        <v>0</v>
      </c>
      <c r="W2587">
        <f>VLOOKUP($B2587,SOCS_box_taxonomy!$B$2:$Z$948,20,0)</f>
        <v>0</v>
      </c>
      <c r="X2587">
        <f>VLOOKUP($B2587,SOCS_box_taxonomy!$B$2:$Z$948,21,0)</f>
        <v>0</v>
      </c>
      <c r="Y2587">
        <f>VLOOKUP($B2587,SOCS_box_taxonomy!$B$2:$Z$948,22,0)</f>
        <v>0</v>
      </c>
    </row>
    <row r="2588" spans="1:26">
      <c r="A2588" t="s">
        <v>1066</v>
      </c>
      <c r="B2588" t="s">
        <v>2112</v>
      </c>
      <c r="C2588">
        <v>435</v>
      </c>
      <c r="D2588" t="s">
        <v>1269</v>
      </c>
      <c r="E2588">
        <v>37</v>
      </c>
      <c r="F2588">
        <v>126</v>
      </c>
      <c r="G2588">
        <v>64467</v>
      </c>
      <c r="H2588" t="s">
        <v>1270</v>
      </c>
      <c r="I2588" t="str">
        <f>VLOOKUP($B2588,SOCS_box_taxonomy!$B$2:$Z$948,6,0)</f>
        <v>Eukaryota</v>
      </c>
      <c r="J2588" t="str">
        <f>VLOOKUP($B2588,SOCS_box_taxonomy!$B$2:$Z$948,7,0)</f>
        <v xml:space="preserve"> Metazoa</v>
      </c>
      <c r="K2588" t="str">
        <f>VLOOKUP($B2588,SOCS_box_taxonomy!$B$2:$Z$948,8,0)</f>
        <v xml:space="preserve"> Chordata</v>
      </c>
      <c r="L2588" t="str">
        <f>VLOOKUP($B2588,SOCS_box_taxonomy!$B$2:$Z$948,9,0)</f>
        <v xml:space="preserve"> Craniata</v>
      </c>
      <c r="M2588" t="str">
        <f>VLOOKUP($B2588,SOCS_box_taxonomy!$B$2:$Z$948,10,0)</f>
        <v xml:space="preserve"> Vertebrata</v>
      </c>
      <c r="N2588" t="str">
        <f>VLOOKUP($B2588,SOCS_box_taxonomy!$B$2:$Z$948,11,0)</f>
        <v xml:space="preserve"> Euteleostomi</v>
      </c>
      <c r="O2588" t="str">
        <f>VLOOKUP($B2588,SOCS_box_taxonomy!$B$2:$Z$948,12,0)</f>
        <v>Actinopterygii</v>
      </c>
      <c r="P2588" t="str">
        <f>VLOOKUP($B2588,SOCS_box_taxonomy!$B$2:$Z$948,13,0)</f>
        <v xml:space="preserve"> Neopterygii</v>
      </c>
      <c r="Q2588" t="str">
        <f>VLOOKUP($B2588,SOCS_box_taxonomy!$B$2:$Z$948,14,0)</f>
        <v xml:space="preserve"> Teleostei</v>
      </c>
      <c r="R2588" t="str">
        <f>VLOOKUP($B2588,SOCS_box_taxonomy!$B$2:$Z$948,15,0)</f>
        <v xml:space="preserve"> Ostariophysi</v>
      </c>
      <c r="S2588" t="str">
        <f>VLOOKUP($B2588,SOCS_box_taxonomy!$B$2:$Z$948,16,0)</f>
        <v xml:space="preserve"> Cypriniformes</v>
      </c>
      <c r="T2588" t="str">
        <f>VLOOKUP($B2588,SOCS_box_taxonomy!$B$2:$Z$948,17,0)</f>
        <v>Cyprinidae</v>
      </c>
      <c r="U2588" t="str">
        <f>VLOOKUP($B2588,SOCS_box_taxonomy!$B$2:$Z$948,18,0)</f>
        <v xml:space="preserve"> Danio.</v>
      </c>
      <c r="V2588">
        <f>VLOOKUP($B2588,SOCS_box_taxonomy!$B$2:$Z$948,19,0)</f>
        <v>0</v>
      </c>
      <c r="W2588">
        <f>VLOOKUP($B2588,SOCS_box_taxonomy!$B$2:$Z$948,20,0)</f>
        <v>0</v>
      </c>
      <c r="X2588">
        <f>VLOOKUP($B2588,SOCS_box_taxonomy!$B$2:$Z$948,21,0)</f>
        <v>0</v>
      </c>
      <c r="Y2588">
        <f>VLOOKUP($B2588,SOCS_box_taxonomy!$B$2:$Z$948,22,0)</f>
        <v>0</v>
      </c>
    </row>
    <row r="2589" spans="1:26">
      <c r="A2589" t="s">
        <v>1066</v>
      </c>
      <c r="B2589" t="s">
        <v>2112</v>
      </c>
      <c r="C2589">
        <v>435</v>
      </c>
      <c r="D2589" t="s">
        <v>1325</v>
      </c>
      <c r="E2589">
        <v>130</v>
      </c>
      <c r="F2589">
        <v>177</v>
      </c>
      <c r="G2589">
        <v>4200</v>
      </c>
      <c r="H2589" t="s">
        <v>1326</v>
      </c>
      <c r="I2589" t="str">
        <f>VLOOKUP($B2589,SOCS_box_taxonomy!$B$2:$Z$948,6,0)</f>
        <v>Eukaryota</v>
      </c>
      <c r="J2589" t="str">
        <f>VLOOKUP($B2589,SOCS_box_taxonomy!$B$2:$Z$948,7,0)</f>
        <v xml:space="preserve"> Metazoa</v>
      </c>
      <c r="K2589" t="str">
        <f>VLOOKUP($B2589,SOCS_box_taxonomy!$B$2:$Z$948,8,0)</f>
        <v xml:space="preserve"> Chordata</v>
      </c>
      <c r="L2589" t="str">
        <f>VLOOKUP($B2589,SOCS_box_taxonomy!$B$2:$Z$948,9,0)</f>
        <v xml:space="preserve"> Craniata</v>
      </c>
      <c r="M2589" t="str">
        <f>VLOOKUP($B2589,SOCS_box_taxonomy!$B$2:$Z$948,10,0)</f>
        <v xml:space="preserve"> Vertebrata</v>
      </c>
      <c r="N2589" t="str">
        <f>VLOOKUP($B2589,SOCS_box_taxonomy!$B$2:$Z$948,11,0)</f>
        <v xml:space="preserve"> Euteleostomi</v>
      </c>
      <c r="O2589" t="str">
        <f>VLOOKUP($B2589,SOCS_box_taxonomy!$B$2:$Z$948,12,0)</f>
        <v>Actinopterygii</v>
      </c>
      <c r="P2589" t="str">
        <f>VLOOKUP($B2589,SOCS_box_taxonomy!$B$2:$Z$948,13,0)</f>
        <v xml:space="preserve"> Neopterygii</v>
      </c>
      <c r="Q2589" t="str">
        <f>VLOOKUP($B2589,SOCS_box_taxonomy!$B$2:$Z$948,14,0)</f>
        <v xml:space="preserve"> Teleostei</v>
      </c>
      <c r="R2589" t="str">
        <f>VLOOKUP($B2589,SOCS_box_taxonomy!$B$2:$Z$948,15,0)</f>
        <v xml:space="preserve"> Ostariophysi</v>
      </c>
      <c r="S2589" t="str">
        <f>VLOOKUP($B2589,SOCS_box_taxonomy!$B$2:$Z$948,16,0)</f>
        <v xml:space="preserve"> Cypriniformes</v>
      </c>
      <c r="T2589" t="str">
        <f>VLOOKUP($B2589,SOCS_box_taxonomy!$B$2:$Z$948,17,0)</f>
        <v>Cyprinidae</v>
      </c>
      <c r="U2589" t="str">
        <f>VLOOKUP($B2589,SOCS_box_taxonomy!$B$2:$Z$948,18,0)</f>
        <v xml:space="preserve"> Danio.</v>
      </c>
      <c r="V2589">
        <f>VLOOKUP($B2589,SOCS_box_taxonomy!$B$2:$Z$948,19,0)</f>
        <v>0</v>
      </c>
      <c r="W2589">
        <f>VLOOKUP($B2589,SOCS_box_taxonomy!$B$2:$Z$948,20,0)</f>
        <v>0</v>
      </c>
      <c r="X2589">
        <f>VLOOKUP($B2589,SOCS_box_taxonomy!$B$2:$Z$948,21,0)</f>
        <v>0</v>
      </c>
      <c r="Y2589">
        <f>VLOOKUP($B2589,SOCS_box_taxonomy!$B$2:$Z$948,22,0)</f>
        <v>0</v>
      </c>
    </row>
    <row r="2590" spans="1:26">
      <c r="A2590" t="s">
        <v>1066</v>
      </c>
      <c r="B2590" t="s">
        <v>2112</v>
      </c>
      <c r="C2590">
        <v>435</v>
      </c>
      <c r="D2590" t="s">
        <v>21</v>
      </c>
      <c r="E2590">
        <v>376</v>
      </c>
      <c r="F2590">
        <v>416</v>
      </c>
      <c r="G2590">
        <v>1016</v>
      </c>
      <c r="H2590" t="s">
        <v>1265</v>
      </c>
      <c r="I2590" t="str">
        <f>VLOOKUP($B2590,SOCS_box_taxonomy!$B$2:$Z$948,6,0)</f>
        <v>Eukaryota</v>
      </c>
      <c r="J2590" t="str">
        <f>VLOOKUP($B2590,SOCS_box_taxonomy!$B$2:$Z$948,7,0)</f>
        <v xml:space="preserve"> Metazoa</v>
      </c>
      <c r="K2590" t="str">
        <f>VLOOKUP($B2590,SOCS_box_taxonomy!$B$2:$Z$948,8,0)</f>
        <v xml:space="preserve"> Chordata</v>
      </c>
      <c r="L2590" t="str">
        <f>VLOOKUP($B2590,SOCS_box_taxonomy!$B$2:$Z$948,9,0)</f>
        <v xml:space="preserve"> Craniata</v>
      </c>
      <c r="M2590" t="str">
        <f>VLOOKUP($B2590,SOCS_box_taxonomy!$B$2:$Z$948,10,0)</f>
        <v xml:space="preserve"> Vertebrata</v>
      </c>
      <c r="N2590" t="str">
        <f>VLOOKUP($B2590,SOCS_box_taxonomy!$B$2:$Z$948,11,0)</f>
        <v xml:space="preserve"> Euteleostomi</v>
      </c>
      <c r="O2590" t="str">
        <f>VLOOKUP($B2590,SOCS_box_taxonomy!$B$2:$Z$948,12,0)</f>
        <v>Actinopterygii</v>
      </c>
      <c r="P2590" t="str">
        <f>VLOOKUP($B2590,SOCS_box_taxonomy!$B$2:$Z$948,13,0)</f>
        <v xml:space="preserve"> Neopterygii</v>
      </c>
      <c r="Q2590" t="str">
        <f>VLOOKUP($B2590,SOCS_box_taxonomy!$B$2:$Z$948,14,0)</f>
        <v xml:space="preserve"> Teleostei</v>
      </c>
      <c r="R2590" t="str">
        <f>VLOOKUP($B2590,SOCS_box_taxonomy!$B$2:$Z$948,15,0)</f>
        <v xml:space="preserve"> Ostariophysi</v>
      </c>
      <c r="S2590" t="str">
        <f>VLOOKUP($B2590,SOCS_box_taxonomy!$B$2:$Z$948,16,0)</f>
        <v xml:space="preserve"> Cypriniformes</v>
      </c>
      <c r="T2590" t="str">
        <f>VLOOKUP($B2590,SOCS_box_taxonomy!$B$2:$Z$948,17,0)</f>
        <v>Cyprinidae</v>
      </c>
      <c r="U2590" t="str">
        <f>VLOOKUP($B2590,SOCS_box_taxonomy!$B$2:$Z$948,18,0)</f>
        <v xml:space="preserve"> Danio.</v>
      </c>
      <c r="V2590">
        <f>VLOOKUP($B2590,SOCS_box_taxonomy!$B$2:$Z$948,19,0)</f>
        <v>0</v>
      </c>
      <c r="W2590">
        <f>VLOOKUP($B2590,SOCS_box_taxonomy!$B$2:$Z$948,20,0)</f>
        <v>0</v>
      </c>
      <c r="X2590">
        <f>VLOOKUP($B2590,SOCS_box_taxonomy!$B$2:$Z$948,21,0)</f>
        <v>0</v>
      </c>
      <c r="Y2590">
        <f>VLOOKUP($B2590,SOCS_box_taxonomy!$B$2:$Z$948,22,0)</f>
        <v>0</v>
      </c>
      <c r="Z2590">
        <f>$F2590-$E2590+1</f>
        <v>41</v>
      </c>
    </row>
    <row r="2591" spans="1:26">
      <c r="A2591" t="s">
        <v>1067</v>
      </c>
      <c r="B2591" t="s">
        <v>2113</v>
      </c>
      <c r="C2591">
        <v>512</v>
      </c>
      <c r="D2591" t="s">
        <v>1269</v>
      </c>
      <c r="E2591">
        <v>144</v>
      </c>
      <c r="F2591">
        <v>236</v>
      </c>
      <c r="G2591">
        <v>64467</v>
      </c>
      <c r="H2591" t="s">
        <v>1270</v>
      </c>
      <c r="I2591" t="str">
        <f>VLOOKUP($B2591,SOCS_box_taxonomy!$B$2:$Z$948,6,0)</f>
        <v>Eukaryota</v>
      </c>
      <c r="J2591" t="str">
        <f>VLOOKUP($B2591,SOCS_box_taxonomy!$B$2:$Z$948,7,0)</f>
        <v xml:space="preserve"> Metazoa</v>
      </c>
      <c r="K2591" t="str">
        <f>VLOOKUP($B2591,SOCS_box_taxonomy!$B$2:$Z$948,8,0)</f>
        <v xml:space="preserve"> Chordata</v>
      </c>
      <c r="L2591" t="str">
        <f>VLOOKUP($B2591,SOCS_box_taxonomy!$B$2:$Z$948,9,0)</f>
        <v xml:space="preserve"> Craniata</v>
      </c>
      <c r="M2591" t="str">
        <f>VLOOKUP($B2591,SOCS_box_taxonomy!$B$2:$Z$948,10,0)</f>
        <v xml:space="preserve"> Vertebrata</v>
      </c>
      <c r="N2591" t="str">
        <f>VLOOKUP($B2591,SOCS_box_taxonomy!$B$2:$Z$948,11,0)</f>
        <v xml:space="preserve"> Euteleostomi</v>
      </c>
      <c r="O2591" t="str">
        <f>VLOOKUP($B2591,SOCS_box_taxonomy!$B$2:$Z$948,12,0)</f>
        <v>Mammalia</v>
      </c>
      <c r="P2591" t="str">
        <f>VLOOKUP($B2591,SOCS_box_taxonomy!$B$2:$Z$948,13,0)</f>
        <v xml:space="preserve"> Eutheria</v>
      </c>
      <c r="Q2591" t="str">
        <f>VLOOKUP($B2591,SOCS_box_taxonomy!$B$2:$Z$948,14,0)</f>
        <v xml:space="preserve"> Euarchontoglires</v>
      </c>
      <c r="R2591" t="str">
        <f>VLOOKUP($B2591,SOCS_box_taxonomy!$B$2:$Z$948,15,0)</f>
        <v xml:space="preserve"> Primates</v>
      </c>
      <c r="S2591" t="str">
        <f>VLOOKUP($B2591,SOCS_box_taxonomy!$B$2:$Z$948,16,0)</f>
        <v xml:space="preserve"> Haplorrhini</v>
      </c>
      <c r="T2591" t="str">
        <f>VLOOKUP($B2591,SOCS_box_taxonomy!$B$2:$Z$948,17,0)</f>
        <v>Catarrhini</v>
      </c>
      <c r="U2591" t="str">
        <f>VLOOKUP($B2591,SOCS_box_taxonomy!$B$2:$Z$948,18,0)</f>
        <v xml:space="preserve"> Hominidae</v>
      </c>
      <c r="V2591" t="str">
        <f>VLOOKUP($B2591,SOCS_box_taxonomy!$B$2:$Z$948,19,0)</f>
        <v xml:space="preserve"> Homo.</v>
      </c>
      <c r="W2591">
        <f>VLOOKUP($B2591,SOCS_box_taxonomy!$B$2:$Z$948,20,0)</f>
        <v>0</v>
      </c>
      <c r="X2591">
        <f>VLOOKUP($B2591,SOCS_box_taxonomy!$B$2:$Z$948,21,0)</f>
        <v>0</v>
      </c>
      <c r="Y2591">
        <f>VLOOKUP($B2591,SOCS_box_taxonomy!$B$2:$Z$948,22,0)</f>
        <v>0</v>
      </c>
    </row>
    <row r="2592" spans="1:26">
      <c r="A2592" t="s">
        <v>1067</v>
      </c>
      <c r="B2592" t="s">
        <v>2113</v>
      </c>
      <c r="C2592">
        <v>512</v>
      </c>
      <c r="D2592" t="s">
        <v>1269</v>
      </c>
      <c r="E2592">
        <v>6</v>
      </c>
      <c r="F2592">
        <v>67</v>
      </c>
      <c r="G2592">
        <v>64467</v>
      </c>
      <c r="H2592" t="s">
        <v>1270</v>
      </c>
      <c r="I2592" t="str">
        <f>VLOOKUP($B2592,SOCS_box_taxonomy!$B$2:$Z$948,6,0)</f>
        <v>Eukaryota</v>
      </c>
      <c r="J2592" t="str">
        <f>VLOOKUP($B2592,SOCS_box_taxonomy!$B$2:$Z$948,7,0)</f>
        <v xml:space="preserve"> Metazoa</v>
      </c>
      <c r="K2592" t="str">
        <f>VLOOKUP($B2592,SOCS_box_taxonomy!$B$2:$Z$948,8,0)</f>
        <v xml:space="preserve"> Chordata</v>
      </c>
      <c r="L2592" t="str">
        <f>VLOOKUP($B2592,SOCS_box_taxonomy!$B$2:$Z$948,9,0)</f>
        <v xml:space="preserve"> Craniata</v>
      </c>
      <c r="M2592" t="str">
        <f>VLOOKUP($B2592,SOCS_box_taxonomy!$B$2:$Z$948,10,0)</f>
        <v xml:space="preserve"> Vertebrata</v>
      </c>
      <c r="N2592" t="str">
        <f>VLOOKUP($B2592,SOCS_box_taxonomy!$B$2:$Z$948,11,0)</f>
        <v xml:space="preserve"> Euteleostomi</v>
      </c>
      <c r="O2592" t="str">
        <f>VLOOKUP($B2592,SOCS_box_taxonomy!$B$2:$Z$948,12,0)</f>
        <v>Mammalia</v>
      </c>
      <c r="P2592" t="str">
        <f>VLOOKUP($B2592,SOCS_box_taxonomy!$B$2:$Z$948,13,0)</f>
        <v xml:space="preserve"> Eutheria</v>
      </c>
      <c r="Q2592" t="str">
        <f>VLOOKUP($B2592,SOCS_box_taxonomy!$B$2:$Z$948,14,0)</f>
        <v xml:space="preserve"> Euarchontoglires</v>
      </c>
      <c r="R2592" t="str">
        <f>VLOOKUP($B2592,SOCS_box_taxonomy!$B$2:$Z$948,15,0)</f>
        <v xml:space="preserve"> Primates</v>
      </c>
      <c r="S2592" t="str">
        <f>VLOOKUP($B2592,SOCS_box_taxonomy!$B$2:$Z$948,16,0)</f>
        <v xml:space="preserve"> Haplorrhini</v>
      </c>
      <c r="T2592" t="str">
        <f>VLOOKUP($B2592,SOCS_box_taxonomy!$B$2:$Z$948,17,0)</f>
        <v>Catarrhini</v>
      </c>
      <c r="U2592" t="str">
        <f>VLOOKUP($B2592,SOCS_box_taxonomy!$B$2:$Z$948,18,0)</f>
        <v xml:space="preserve"> Hominidae</v>
      </c>
      <c r="V2592" t="str">
        <f>VLOOKUP($B2592,SOCS_box_taxonomy!$B$2:$Z$948,19,0)</f>
        <v xml:space="preserve"> Homo.</v>
      </c>
      <c r="W2592">
        <f>VLOOKUP($B2592,SOCS_box_taxonomy!$B$2:$Z$948,20,0)</f>
        <v>0</v>
      </c>
      <c r="X2592">
        <f>VLOOKUP($B2592,SOCS_box_taxonomy!$B$2:$Z$948,21,0)</f>
        <v>0</v>
      </c>
      <c r="Y2592">
        <f>VLOOKUP($B2592,SOCS_box_taxonomy!$B$2:$Z$948,22,0)</f>
        <v>0</v>
      </c>
    </row>
    <row r="2593" spans="1:26">
      <c r="A2593" t="s">
        <v>1067</v>
      </c>
      <c r="B2593" t="s">
        <v>2113</v>
      </c>
      <c r="C2593">
        <v>512</v>
      </c>
      <c r="D2593" t="s">
        <v>1269</v>
      </c>
      <c r="E2593">
        <v>77</v>
      </c>
      <c r="F2593">
        <v>170</v>
      </c>
      <c r="G2593">
        <v>64467</v>
      </c>
      <c r="H2593" t="s">
        <v>1270</v>
      </c>
      <c r="I2593" t="str">
        <f>VLOOKUP($B2593,SOCS_box_taxonomy!$B$2:$Z$948,6,0)</f>
        <v>Eukaryota</v>
      </c>
      <c r="J2593" t="str">
        <f>VLOOKUP($B2593,SOCS_box_taxonomy!$B$2:$Z$948,7,0)</f>
        <v xml:space="preserve"> Metazoa</v>
      </c>
      <c r="K2593" t="str">
        <f>VLOOKUP($B2593,SOCS_box_taxonomy!$B$2:$Z$948,8,0)</f>
        <v xml:space="preserve"> Chordata</v>
      </c>
      <c r="L2593" t="str">
        <f>VLOOKUP($B2593,SOCS_box_taxonomy!$B$2:$Z$948,9,0)</f>
        <v xml:space="preserve"> Craniata</v>
      </c>
      <c r="M2593" t="str">
        <f>VLOOKUP($B2593,SOCS_box_taxonomy!$B$2:$Z$948,10,0)</f>
        <v xml:space="preserve"> Vertebrata</v>
      </c>
      <c r="N2593" t="str">
        <f>VLOOKUP($B2593,SOCS_box_taxonomy!$B$2:$Z$948,11,0)</f>
        <v xml:space="preserve"> Euteleostomi</v>
      </c>
      <c r="O2593" t="str">
        <f>VLOOKUP($B2593,SOCS_box_taxonomy!$B$2:$Z$948,12,0)</f>
        <v>Mammalia</v>
      </c>
      <c r="P2593" t="str">
        <f>VLOOKUP($B2593,SOCS_box_taxonomy!$B$2:$Z$948,13,0)</f>
        <v xml:space="preserve"> Eutheria</v>
      </c>
      <c r="Q2593" t="str">
        <f>VLOOKUP($B2593,SOCS_box_taxonomy!$B$2:$Z$948,14,0)</f>
        <v xml:space="preserve"> Euarchontoglires</v>
      </c>
      <c r="R2593" t="str">
        <f>VLOOKUP($B2593,SOCS_box_taxonomy!$B$2:$Z$948,15,0)</f>
        <v xml:space="preserve"> Primates</v>
      </c>
      <c r="S2593" t="str">
        <f>VLOOKUP($B2593,SOCS_box_taxonomy!$B$2:$Z$948,16,0)</f>
        <v xml:space="preserve"> Haplorrhini</v>
      </c>
      <c r="T2593" t="str">
        <f>VLOOKUP($B2593,SOCS_box_taxonomy!$B$2:$Z$948,17,0)</f>
        <v>Catarrhini</v>
      </c>
      <c r="U2593" t="str">
        <f>VLOOKUP($B2593,SOCS_box_taxonomy!$B$2:$Z$948,18,0)</f>
        <v xml:space="preserve"> Hominidae</v>
      </c>
      <c r="V2593" t="str">
        <f>VLOOKUP($B2593,SOCS_box_taxonomy!$B$2:$Z$948,19,0)</f>
        <v xml:space="preserve"> Homo.</v>
      </c>
      <c r="W2593">
        <f>VLOOKUP($B2593,SOCS_box_taxonomy!$B$2:$Z$948,20,0)</f>
        <v>0</v>
      </c>
      <c r="X2593">
        <f>VLOOKUP($B2593,SOCS_box_taxonomy!$B$2:$Z$948,21,0)</f>
        <v>0</v>
      </c>
      <c r="Y2593">
        <f>VLOOKUP($B2593,SOCS_box_taxonomy!$B$2:$Z$948,22,0)</f>
        <v>0</v>
      </c>
    </row>
    <row r="2594" spans="1:26">
      <c r="A2594" t="s">
        <v>1067</v>
      </c>
      <c r="B2594" t="s">
        <v>2113</v>
      </c>
      <c r="C2594">
        <v>512</v>
      </c>
      <c r="D2594" t="s">
        <v>21</v>
      </c>
      <c r="E2594">
        <v>453</v>
      </c>
      <c r="F2594">
        <v>495</v>
      </c>
      <c r="G2594">
        <v>1016</v>
      </c>
      <c r="H2594" t="s">
        <v>1265</v>
      </c>
      <c r="I2594" t="str">
        <f>VLOOKUP($B2594,SOCS_box_taxonomy!$B$2:$Z$948,6,0)</f>
        <v>Eukaryota</v>
      </c>
      <c r="J2594" t="str">
        <f>VLOOKUP($B2594,SOCS_box_taxonomy!$B$2:$Z$948,7,0)</f>
        <v xml:space="preserve"> Metazoa</v>
      </c>
      <c r="K2594" t="str">
        <f>VLOOKUP($B2594,SOCS_box_taxonomy!$B$2:$Z$948,8,0)</f>
        <v xml:space="preserve"> Chordata</v>
      </c>
      <c r="L2594" t="str">
        <f>VLOOKUP($B2594,SOCS_box_taxonomy!$B$2:$Z$948,9,0)</f>
        <v xml:space="preserve"> Craniata</v>
      </c>
      <c r="M2594" t="str">
        <f>VLOOKUP($B2594,SOCS_box_taxonomy!$B$2:$Z$948,10,0)</f>
        <v xml:space="preserve"> Vertebrata</v>
      </c>
      <c r="N2594" t="str">
        <f>VLOOKUP($B2594,SOCS_box_taxonomy!$B$2:$Z$948,11,0)</f>
        <v xml:space="preserve"> Euteleostomi</v>
      </c>
      <c r="O2594" t="str">
        <f>VLOOKUP($B2594,SOCS_box_taxonomy!$B$2:$Z$948,12,0)</f>
        <v>Mammalia</v>
      </c>
      <c r="P2594" t="str">
        <f>VLOOKUP($B2594,SOCS_box_taxonomy!$B$2:$Z$948,13,0)</f>
        <v xml:space="preserve"> Eutheria</v>
      </c>
      <c r="Q2594" t="str">
        <f>VLOOKUP($B2594,SOCS_box_taxonomy!$B$2:$Z$948,14,0)</f>
        <v xml:space="preserve"> Euarchontoglires</v>
      </c>
      <c r="R2594" t="str">
        <f>VLOOKUP($B2594,SOCS_box_taxonomy!$B$2:$Z$948,15,0)</f>
        <v xml:space="preserve"> Primates</v>
      </c>
      <c r="S2594" t="str">
        <f>VLOOKUP($B2594,SOCS_box_taxonomy!$B$2:$Z$948,16,0)</f>
        <v xml:space="preserve"> Haplorrhini</v>
      </c>
      <c r="T2594" t="str">
        <f>VLOOKUP($B2594,SOCS_box_taxonomy!$B$2:$Z$948,17,0)</f>
        <v>Catarrhini</v>
      </c>
      <c r="U2594" t="str">
        <f>VLOOKUP($B2594,SOCS_box_taxonomy!$B$2:$Z$948,18,0)</f>
        <v xml:space="preserve"> Hominidae</v>
      </c>
      <c r="V2594" t="str">
        <f>VLOOKUP($B2594,SOCS_box_taxonomy!$B$2:$Z$948,19,0)</f>
        <v xml:space="preserve"> Homo.</v>
      </c>
      <c r="W2594">
        <f>VLOOKUP($B2594,SOCS_box_taxonomy!$B$2:$Z$948,20,0)</f>
        <v>0</v>
      </c>
      <c r="X2594">
        <f>VLOOKUP($B2594,SOCS_box_taxonomy!$B$2:$Z$948,21,0)</f>
        <v>0</v>
      </c>
      <c r="Y2594">
        <f>VLOOKUP($B2594,SOCS_box_taxonomy!$B$2:$Z$948,22,0)</f>
        <v>0</v>
      </c>
      <c r="Z2594">
        <f>$F2594-$E2594+1</f>
        <v>43</v>
      </c>
    </row>
    <row r="2595" spans="1:26">
      <c r="A2595" t="s">
        <v>1068</v>
      </c>
      <c r="B2595" t="s">
        <v>2114</v>
      </c>
      <c r="C2595">
        <v>518</v>
      </c>
      <c r="D2595" t="s">
        <v>1269</v>
      </c>
      <c r="E2595">
        <v>150</v>
      </c>
      <c r="F2595">
        <v>242</v>
      </c>
      <c r="G2595">
        <v>64467</v>
      </c>
      <c r="H2595" t="s">
        <v>1270</v>
      </c>
      <c r="I2595" t="str">
        <f>VLOOKUP($B2595,SOCS_box_taxonomy!$B$2:$Z$948,6,0)</f>
        <v>Eukaryota</v>
      </c>
      <c r="J2595" t="str">
        <f>VLOOKUP($B2595,SOCS_box_taxonomy!$B$2:$Z$948,7,0)</f>
        <v xml:space="preserve"> Metazoa</v>
      </c>
      <c r="K2595" t="str">
        <f>VLOOKUP($B2595,SOCS_box_taxonomy!$B$2:$Z$948,8,0)</f>
        <v xml:space="preserve"> Chordata</v>
      </c>
      <c r="L2595" t="str">
        <f>VLOOKUP($B2595,SOCS_box_taxonomy!$B$2:$Z$948,9,0)</f>
        <v xml:space="preserve"> Craniata</v>
      </c>
      <c r="M2595" t="str">
        <f>VLOOKUP($B2595,SOCS_box_taxonomy!$B$2:$Z$948,10,0)</f>
        <v xml:space="preserve"> Vertebrata</v>
      </c>
      <c r="N2595" t="str">
        <f>VLOOKUP($B2595,SOCS_box_taxonomy!$B$2:$Z$948,11,0)</f>
        <v xml:space="preserve"> Euteleostomi</v>
      </c>
      <c r="O2595" t="str">
        <f>VLOOKUP($B2595,SOCS_box_taxonomy!$B$2:$Z$948,12,0)</f>
        <v>Mammalia</v>
      </c>
      <c r="P2595" t="str">
        <f>VLOOKUP($B2595,SOCS_box_taxonomy!$B$2:$Z$948,13,0)</f>
        <v xml:space="preserve"> Eutheria</v>
      </c>
      <c r="Q2595" t="str">
        <f>VLOOKUP($B2595,SOCS_box_taxonomy!$B$2:$Z$948,14,0)</f>
        <v xml:space="preserve"> Euarchontoglires</v>
      </c>
      <c r="R2595" t="str">
        <f>VLOOKUP($B2595,SOCS_box_taxonomy!$B$2:$Z$948,15,0)</f>
        <v xml:space="preserve"> Primates</v>
      </c>
      <c r="S2595" t="str">
        <f>VLOOKUP($B2595,SOCS_box_taxonomy!$B$2:$Z$948,16,0)</f>
        <v xml:space="preserve"> Haplorrhini</v>
      </c>
      <c r="T2595" t="str">
        <f>VLOOKUP($B2595,SOCS_box_taxonomy!$B$2:$Z$948,17,0)</f>
        <v>Catarrhini</v>
      </c>
      <c r="U2595" t="str">
        <f>VLOOKUP($B2595,SOCS_box_taxonomy!$B$2:$Z$948,18,0)</f>
        <v xml:space="preserve"> Hominidae</v>
      </c>
      <c r="V2595" t="str">
        <f>VLOOKUP($B2595,SOCS_box_taxonomy!$B$2:$Z$948,19,0)</f>
        <v xml:space="preserve"> Homo.</v>
      </c>
      <c r="W2595">
        <f>VLOOKUP($B2595,SOCS_box_taxonomy!$B$2:$Z$948,20,0)</f>
        <v>0</v>
      </c>
      <c r="X2595">
        <f>VLOOKUP($B2595,SOCS_box_taxonomy!$B$2:$Z$948,21,0)</f>
        <v>0</v>
      </c>
      <c r="Y2595">
        <f>VLOOKUP($B2595,SOCS_box_taxonomy!$B$2:$Z$948,22,0)</f>
        <v>0</v>
      </c>
    </row>
    <row r="2596" spans="1:26">
      <c r="A2596" t="s">
        <v>1068</v>
      </c>
      <c r="B2596" t="s">
        <v>2114</v>
      </c>
      <c r="C2596">
        <v>518</v>
      </c>
      <c r="D2596" t="s">
        <v>1269</v>
      </c>
      <c r="E2596">
        <v>6</v>
      </c>
      <c r="F2596">
        <v>73</v>
      </c>
      <c r="G2596">
        <v>64467</v>
      </c>
      <c r="H2596" t="s">
        <v>1270</v>
      </c>
      <c r="I2596" t="str">
        <f>VLOOKUP($B2596,SOCS_box_taxonomy!$B$2:$Z$948,6,0)</f>
        <v>Eukaryota</v>
      </c>
      <c r="J2596" t="str">
        <f>VLOOKUP($B2596,SOCS_box_taxonomy!$B$2:$Z$948,7,0)</f>
        <v xml:space="preserve"> Metazoa</v>
      </c>
      <c r="K2596" t="str">
        <f>VLOOKUP($B2596,SOCS_box_taxonomy!$B$2:$Z$948,8,0)</f>
        <v xml:space="preserve"> Chordata</v>
      </c>
      <c r="L2596" t="str">
        <f>VLOOKUP($B2596,SOCS_box_taxonomy!$B$2:$Z$948,9,0)</f>
        <v xml:space="preserve"> Craniata</v>
      </c>
      <c r="M2596" t="str">
        <f>VLOOKUP($B2596,SOCS_box_taxonomy!$B$2:$Z$948,10,0)</f>
        <v xml:space="preserve"> Vertebrata</v>
      </c>
      <c r="N2596" t="str">
        <f>VLOOKUP($B2596,SOCS_box_taxonomy!$B$2:$Z$948,11,0)</f>
        <v xml:space="preserve"> Euteleostomi</v>
      </c>
      <c r="O2596" t="str">
        <f>VLOOKUP($B2596,SOCS_box_taxonomy!$B$2:$Z$948,12,0)</f>
        <v>Mammalia</v>
      </c>
      <c r="P2596" t="str">
        <f>VLOOKUP($B2596,SOCS_box_taxonomy!$B$2:$Z$948,13,0)</f>
        <v xml:space="preserve"> Eutheria</v>
      </c>
      <c r="Q2596" t="str">
        <f>VLOOKUP($B2596,SOCS_box_taxonomy!$B$2:$Z$948,14,0)</f>
        <v xml:space="preserve"> Euarchontoglires</v>
      </c>
      <c r="R2596" t="str">
        <f>VLOOKUP($B2596,SOCS_box_taxonomy!$B$2:$Z$948,15,0)</f>
        <v xml:space="preserve"> Primates</v>
      </c>
      <c r="S2596" t="str">
        <f>VLOOKUP($B2596,SOCS_box_taxonomy!$B$2:$Z$948,16,0)</f>
        <v xml:space="preserve"> Haplorrhini</v>
      </c>
      <c r="T2596" t="str">
        <f>VLOOKUP($B2596,SOCS_box_taxonomy!$B$2:$Z$948,17,0)</f>
        <v>Catarrhini</v>
      </c>
      <c r="U2596" t="str">
        <f>VLOOKUP($B2596,SOCS_box_taxonomy!$B$2:$Z$948,18,0)</f>
        <v xml:space="preserve"> Hominidae</v>
      </c>
      <c r="V2596" t="str">
        <f>VLOOKUP($B2596,SOCS_box_taxonomy!$B$2:$Z$948,19,0)</f>
        <v xml:space="preserve"> Homo.</v>
      </c>
      <c r="W2596">
        <f>VLOOKUP($B2596,SOCS_box_taxonomy!$B$2:$Z$948,20,0)</f>
        <v>0</v>
      </c>
      <c r="X2596">
        <f>VLOOKUP($B2596,SOCS_box_taxonomy!$B$2:$Z$948,21,0)</f>
        <v>0</v>
      </c>
      <c r="Y2596">
        <f>VLOOKUP($B2596,SOCS_box_taxonomy!$B$2:$Z$948,22,0)</f>
        <v>0</v>
      </c>
    </row>
    <row r="2597" spans="1:26">
      <c r="A2597" t="s">
        <v>1068</v>
      </c>
      <c r="B2597" t="s">
        <v>2114</v>
      </c>
      <c r="C2597">
        <v>518</v>
      </c>
      <c r="D2597" t="s">
        <v>1269</v>
      </c>
      <c r="E2597">
        <v>66</v>
      </c>
      <c r="F2597">
        <v>142</v>
      </c>
      <c r="G2597">
        <v>64467</v>
      </c>
      <c r="H2597" t="s">
        <v>1270</v>
      </c>
      <c r="I2597" t="str">
        <f>VLOOKUP($B2597,SOCS_box_taxonomy!$B$2:$Z$948,6,0)</f>
        <v>Eukaryota</v>
      </c>
      <c r="J2597" t="str">
        <f>VLOOKUP($B2597,SOCS_box_taxonomy!$B$2:$Z$948,7,0)</f>
        <v xml:space="preserve"> Metazoa</v>
      </c>
      <c r="K2597" t="str">
        <f>VLOOKUP($B2597,SOCS_box_taxonomy!$B$2:$Z$948,8,0)</f>
        <v xml:space="preserve"> Chordata</v>
      </c>
      <c r="L2597" t="str">
        <f>VLOOKUP($B2597,SOCS_box_taxonomy!$B$2:$Z$948,9,0)</f>
        <v xml:space="preserve"> Craniata</v>
      </c>
      <c r="M2597" t="str">
        <f>VLOOKUP($B2597,SOCS_box_taxonomy!$B$2:$Z$948,10,0)</f>
        <v xml:space="preserve"> Vertebrata</v>
      </c>
      <c r="N2597" t="str">
        <f>VLOOKUP($B2597,SOCS_box_taxonomy!$B$2:$Z$948,11,0)</f>
        <v xml:space="preserve"> Euteleostomi</v>
      </c>
      <c r="O2597" t="str">
        <f>VLOOKUP($B2597,SOCS_box_taxonomy!$B$2:$Z$948,12,0)</f>
        <v>Mammalia</v>
      </c>
      <c r="P2597" t="str">
        <f>VLOOKUP($B2597,SOCS_box_taxonomy!$B$2:$Z$948,13,0)</f>
        <v xml:space="preserve"> Eutheria</v>
      </c>
      <c r="Q2597" t="str">
        <f>VLOOKUP($B2597,SOCS_box_taxonomy!$B$2:$Z$948,14,0)</f>
        <v xml:space="preserve"> Euarchontoglires</v>
      </c>
      <c r="R2597" t="str">
        <f>VLOOKUP($B2597,SOCS_box_taxonomy!$B$2:$Z$948,15,0)</f>
        <v xml:space="preserve"> Primates</v>
      </c>
      <c r="S2597" t="str">
        <f>VLOOKUP($B2597,SOCS_box_taxonomy!$B$2:$Z$948,16,0)</f>
        <v xml:space="preserve"> Haplorrhini</v>
      </c>
      <c r="T2597" t="str">
        <f>VLOOKUP($B2597,SOCS_box_taxonomy!$B$2:$Z$948,17,0)</f>
        <v>Catarrhini</v>
      </c>
      <c r="U2597" t="str">
        <f>VLOOKUP($B2597,SOCS_box_taxonomy!$B$2:$Z$948,18,0)</f>
        <v xml:space="preserve"> Hominidae</v>
      </c>
      <c r="V2597" t="str">
        <f>VLOOKUP($B2597,SOCS_box_taxonomy!$B$2:$Z$948,19,0)</f>
        <v xml:space="preserve"> Homo.</v>
      </c>
      <c r="W2597">
        <f>VLOOKUP($B2597,SOCS_box_taxonomy!$B$2:$Z$948,20,0)</f>
        <v>0</v>
      </c>
      <c r="X2597">
        <f>VLOOKUP($B2597,SOCS_box_taxonomy!$B$2:$Z$948,21,0)</f>
        <v>0</v>
      </c>
      <c r="Y2597">
        <f>VLOOKUP($B2597,SOCS_box_taxonomy!$B$2:$Z$948,22,0)</f>
        <v>0</v>
      </c>
    </row>
    <row r="2598" spans="1:26">
      <c r="A2598" t="s">
        <v>1068</v>
      </c>
      <c r="B2598" t="s">
        <v>2114</v>
      </c>
      <c r="C2598">
        <v>518</v>
      </c>
      <c r="D2598" t="s">
        <v>1269</v>
      </c>
      <c r="E2598">
        <v>83</v>
      </c>
      <c r="F2598">
        <v>176</v>
      </c>
      <c r="G2598">
        <v>64467</v>
      </c>
      <c r="H2598" t="s">
        <v>1270</v>
      </c>
      <c r="I2598" t="str">
        <f>VLOOKUP($B2598,SOCS_box_taxonomy!$B$2:$Z$948,6,0)</f>
        <v>Eukaryota</v>
      </c>
      <c r="J2598" t="str">
        <f>VLOOKUP($B2598,SOCS_box_taxonomy!$B$2:$Z$948,7,0)</f>
        <v xml:space="preserve"> Metazoa</v>
      </c>
      <c r="K2598" t="str">
        <f>VLOOKUP($B2598,SOCS_box_taxonomy!$B$2:$Z$948,8,0)</f>
        <v xml:space="preserve"> Chordata</v>
      </c>
      <c r="L2598" t="str">
        <f>VLOOKUP($B2598,SOCS_box_taxonomy!$B$2:$Z$948,9,0)</f>
        <v xml:space="preserve"> Craniata</v>
      </c>
      <c r="M2598" t="str">
        <f>VLOOKUP($B2598,SOCS_box_taxonomy!$B$2:$Z$948,10,0)</f>
        <v xml:space="preserve"> Vertebrata</v>
      </c>
      <c r="N2598" t="str">
        <f>VLOOKUP($B2598,SOCS_box_taxonomy!$B$2:$Z$948,11,0)</f>
        <v xml:space="preserve"> Euteleostomi</v>
      </c>
      <c r="O2598" t="str">
        <f>VLOOKUP($B2598,SOCS_box_taxonomy!$B$2:$Z$948,12,0)</f>
        <v>Mammalia</v>
      </c>
      <c r="P2598" t="str">
        <f>VLOOKUP($B2598,SOCS_box_taxonomy!$B$2:$Z$948,13,0)</f>
        <v xml:space="preserve"> Eutheria</v>
      </c>
      <c r="Q2598" t="str">
        <f>VLOOKUP($B2598,SOCS_box_taxonomy!$B$2:$Z$948,14,0)</f>
        <v xml:space="preserve"> Euarchontoglires</v>
      </c>
      <c r="R2598" t="str">
        <f>VLOOKUP($B2598,SOCS_box_taxonomy!$B$2:$Z$948,15,0)</f>
        <v xml:space="preserve"> Primates</v>
      </c>
      <c r="S2598" t="str">
        <f>VLOOKUP($B2598,SOCS_box_taxonomy!$B$2:$Z$948,16,0)</f>
        <v xml:space="preserve"> Haplorrhini</v>
      </c>
      <c r="T2598" t="str">
        <f>VLOOKUP($B2598,SOCS_box_taxonomy!$B$2:$Z$948,17,0)</f>
        <v>Catarrhini</v>
      </c>
      <c r="U2598" t="str">
        <f>VLOOKUP($B2598,SOCS_box_taxonomy!$B$2:$Z$948,18,0)</f>
        <v xml:space="preserve"> Hominidae</v>
      </c>
      <c r="V2598" t="str">
        <f>VLOOKUP($B2598,SOCS_box_taxonomy!$B$2:$Z$948,19,0)</f>
        <v xml:space="preserve"> Homo.</v>
      </c>
      <c r="W2598">
        <f>VLOOKUP($B2598,SOCS_box_taxonomy!$B$2:$Z$948,20,0)</f>
        <v>0</v>
      </c>
      <c r="X2598">
        <f>VLOOKUP($B2598,SOCS_box_taxonomy!$B$2:$Z$948,21,0)</f>
        <v>0</v>
      </c>
      <c r="Y2598">
        <f>VLOOKUP($B2598,SOCS_box_taxonomy!$B$2:$Z$948,22,0)</f>
        <v>0</v>
      </c>
    </row>
    <row r="2599" spans="1:26">
      <c r="A2599" t="s">
        <v>1068</v>
      </c>
      <c r="B2599" t="s">
        <v>2114</v>
      </c>
      <c r="C2599">
        <v>518</v>
      </c>
      <c r="D2599" t="s">
        <v>21</v>
      </c>
      <c r="E2599">
        <v>459</v>
      </c>
      <c r="F2599">
        <v>501</v>
      </c>
      <c r="G2599">
        <v>1016</v>
      </c>
      <c r="H2599" t="s">
        <v>1265</v>
      </c>
      <c r="I2599" t="str">
        <f>VLOOKUP($B2599,SOCS_box_taxonomy!$B$2:$Z$948,6,0)</f>
        <v>Eukaryota</v>
      </c>
      <c r="J2599" t="str">
        <f>VLOOKUP($B2599,SOCS_box_taxonomy!$B$2:$Z$948,7,0)</f>
        <v xml:space="preserve"> Metazoa</v>
      </c>
      <c r="K2599" t="str">
        <f>VLOOKUP($B2599,SOCS_box_taxonomy!$B$2:$Z$948,8,0)</f>
        <v xml:space="preserve"> Chordata</v>
      </c>
      <c r="L2599" t="str">
        <f>VLOOKUP($B2599,SOCS_box_taxonomy!$B$2:$Z$948,9,0)</f>
        <v xml:space="preserve"> Craniata</v>
      </c>
      <c r="M2599" t="str">
        <f>VLOOKUP($B2599,SOCS_box_taxonomy!$B$2:$Z$948,10,0)</f>
        <v xml:space="preserve"> Vertebrata</v>
      </c>
      <c r="N2599" t="str">
        <f>VLOOKUP($B2599,SOCS_box_taxonomy!$B$2:$Z$948,11,0)</f>
        <v xml:space="preserve"> Euteleostomi</v>
      </c>
      <c r="O2599" t="str">
        <f>VLOOKUP($B2599,SOCS_box_taxonomy!$B$2:$Z$948,12,0)</f>
        <v>Mammalia</v>
      </c>
      <c r="P2599" t="str">
        <f>VLOOKUP($B2599,SOCS_box_taxonomy!$B$2:$Z$948,13,0)</f>
        <v xml:space="preserve"> Eutheria</v>
      </c>
      <c r="Q2599" t="str">
        <f>VLOOKUP($B2599,SOCS_box_taxonomy!$B$2:$Z$948,14,0)</f>
        <v xml:space="preserve"> Euarchontoglires</v>
      </c>
      <c r="R2599" t="str">
        <f>VLOOKUP($B2599,SOCS_box_taxonomy!$B$2:$Z$948,15,0)</f>
        <v xml:space="preserve"> Primates</v>
      </c>
      <c r="S2599" t="str">
        <f>VLOOKUP($B2599,SOCS_box_taxonomy!$B$2:$Z$948,16,0)</f>
        <v xml:space="preserve"> Haplorrhini</v>
      </c>
      <c r="T2599" t="str">
        <f>VLOOKUP($B2599,SOCS_box_taxonomy!$B$2:$Z$948,17,0)</f>
        <v>Catarrhini</v>
      </c>
      <c r="U2599" t="str">
        <f>VLOOKUP($B2599,SOCS_box_taxonomy!$B$2:$Z$948,18,0)</f>
        <v xml:space="preserve"> Hominidae</v>
      </c>
      <c r="V2599" t="str">
        <f>VLOOKUP($B2599,SOCS_box_taxonomy!$B$2:$Z$948,19,0)</f>
        <v xml:space="preserve"> Homo.</v>
      </c>
      <c r="W2599">
        <f>VLOOKUP($B2599,SOCS_box_taxonomy!$B$2:$Z$948,20,0)</f>
        <v>0</v>
      </c>
      <c r="X2599">
        <f>VLOOKUP($B2599,SOCS_box_taxonomy!$B$2:$Z$948,21,0)</f>
        <v>0</v>
      </c>
      <c r="Y2599">
        <f>VLOOKUP($B2599,SOCS_box_taxonomy!$B$2:$Z$948,22,0)</f>
        <v>0</v>
      </c>
      <c r="Z2599">
        <f>$F2599-$E2599+1</f>
        <v>43</v>
      </c>
    </row>
    <row r="2600" spans="1:26">
      <c r="A2600" t="s">
        <v>1069</v>
      </c>
      <c r="B2600" t="s">
        <v>2115</v>
      </c>
      <c r="C2600">
        <v>421</v>
      </c>
      <c r="D2600" t="s">
        <v>21</v>
      </c>
      <c r="E2600">
        <v>384</v>
      </c>
      <c r="F2600">
        <v>420</v>
      </c>
      <c r="G2600">
        <v>1016</v>
      </c>
      <c r="H2600" t="s">
        <v>1265</v>
      </c>
      <c r="I2600" t="str">
        <f>VLOOKUP($B2600,SOCS_box_taxonomy!$B$2:$Z$948,6,0)</f>
        <v>Eukaryota</v>
      </c>
      <c r="J2600" t="str">
        <f>VLOOKUP($B2600,SOCS_box_taxonomy!$B$2:$Z$948,7,0)</f>
        <v xml:space="preserve"> Metazoa</v>
      </c>
      <c r="K2600" t="str">
        <f>VLOOKUP($B2600,SOCS_box_taxonomy!$B$2:$Z$948,8,0)</f>
        <v xml:space="preserve"> Chordata</v>
      </c>
      <c r="L2600" t="str">
        <f>VLOOKUP($B2600,SOCS_box_taxonomy!$B$2:$Z$948,9,0)</f>
        <v xml:space="preserve"> Craniata</v>
      </c>
      <c r="M2600" t="str">
        <f>VLOOKUP($B2600,SOCS_box_taxonomy!$B$2:$Z$948,10,0)</f>
        <v xml:space="preserve"> Vertebrata</v>
      </c>
      <c r="N2600" t="str">
        <f>VLOOKUP($B2600,SOCS_box_taxonomy!$B$2:$Z$948,11,0)</f>
        <v xml:space="preserve"> Euteleostomi</v>
      </c>
      <c r="O2600" t="str">
        <f>VLOOKUP($B2600,SOCS_box_taxonomy!$B$2:$Z$948,12,0)</f>
        <v>Mammalia</v>
      </c>
      <c r="P2600" t="str">
        <f>VLOOKUP($B2600,SOCS_box_taxonomy!$B$2:$Z$948,13,0)</f>
        <v xml:space="preserve"> Eutheria</v>
      </c>
      <c r="Q2600" t="str">
        <f>VLOOKUP($B2600,SOCS_box_taxonomy!$B$2:$Z$948,14,0)</f>
        <v xml:space="preserve"> Euarchontoglires</v>
      </c>
      <c r="R2600" t="str">
        <f>VLOOKUP($B2600,SOCS_box_taxonomy!$B$2:$Z$948,15,0)</f>
        <v xml:space="preserve"> Primates</v>
      </c>
      <c r="S2600" t="str">
        <f>VLOOKUP($B2600,SOCS_box_taxonomy!$B$2:$Z$948,16,0)</f>
        <v xml:space="preserve"> Haplorrhini</v>
      </c>
      <c r="T2600" t="str">
        <f>VLOOKUP($B2600,SOCS_box_taxonomy!$B$2:$Z$948,17,0)</f>
        <v>Catarrhini</v>
      </c>
      <c r="U2600" t="str">
        <f>VLOOKUP($B2600,SOCS_box_taxonomy!$B$2:$Z$948,18,0)</f>
        <v xml:space="preserve"> Hominidae</v>
      </c>
      <c r="V2600" t="str">
        <f>VLOOKUP($B2600,SOCS_box_taxonomy!$B$2:$Z$948,19,0)</f>
        <v xml:space="preserve"> Homo.</v>
      </c>
      <c r="W2600">
        <f>VLOOKUP($B2600,SOCS_box_taxonomy!$B$2:$Z$948,20,0)</f>
        <v>0</v>
      </c>
      <c r="X2600">
        <f>VLOOKUP($B2600,SOCS_box_taxonomy!$B$2:$Z$948,21,0)</f>
        <v>0</v>
      </c>
      <c r="Y2600">
        <f>VLOOKUP($B2600,SOCS_box_taxonomy!$B$2:$Z$948,22,0)</f>
        <v>0</v>
      </c>
      <c r="Z2600">
        <f>$F2600-$E2600+1</f>
        <v>37</v>
      </c>
    </row>
    <row r="2601" spans="1:26">
      <c r="A2601" t="s">
        <v>1069</v>
      </c>
      <c r="B2601" t="s">
        <v>2115</v>
      </c>
      <c r="C2601">
        <v>421</v>
      </c>
      <c r="D2601" t="s">
        <v>1266</v>
      </c>
      <c r="E2601">
        <v>160</v>
      </c>
      <c r="F2601">
        <v>199</v>
      </c>
      <c r="G2601">
        <v>121734</v>
      </c>
      <c r="H2601" t="s">
        <v>1267</v>
      </c>
      <c r="I2601" t="str">
        <f>VLOOKUP($B2601,SOCS_box_taxonomy!$B$2:$Z$948,6,0)</f>
        <v>Eukaryota</v>
      </c>
      <c r="J2601" t="str">
        <f>VLOOKUP($B2601,SOCS_box_taxonomy!$B$2:$Z$948,7,0)</f>
        <v xml:space="preserve"> Metazoa</v>
      </c>
      <c r="K2601" t="str">
        <f>VLOOKUP($B2601,SOCS_box_taxonomy!$B$2:$Z$948,8,0)</f>
        <v xml:space="preserve"> Chordata</v>
      </c>
      <c r="L2601" t="str">
        <f>VLOOKUP($B2601,SOCS_box_taxonomy!$B$2:$Z$948,9,0)</f>
        <v xml:space="preserve"> Craniata</v>
      </c>
      <c r="M2601" t="str">
        <f>VLOOKUP($B2601,SOCS_box_taxonomy!$B$2:$Z$948,10,0)</f>
        <v xml:space="preserve"> Vertebrata</v>
      </c>
      <c r="N2601" t="str">
        <f>VLOOKUP($B2601,SOCS_box_taxonomy!$B$2:$Z$948,11,0)</f>
        <v xml:space="preserve"> Euteleostomi</v>
      </c>
      <c r="O2601" t="str">
        <f>VLOOKUP($B2601,SOCS_box_taxonomy!$B$2:$Z$948,12,0)</f>
        <v>Mammalia</v>
      </c>
      <c r="P2601" t="str">
        <f>VLOOKUP($B2601,SOCS_box_taxonomy!$B$2:$Z$948,13,0)</f>
        <v xml:space="preserve"> Eutheria</v>
      </c>
      <c r="Q2601" t="str">
        <f>VLOOKUP($B2601,SOCS_box_taxonomy!$B$2:$Z$948,14,0)</f>
        <v xml:space="preserve"> Euarchontoglires</v>
      </c>
      <c r="R2601" t="str">
        <f>VLOOKUP($B2601,SOCS_box_taxonomy!$B$2:$Z$948,15,0)</f>
        <v xml:space="preserve"> Primates</v>
      </c>
      <c r="S2601" t="str">
        <f>VLOOKUP($B2601,SOCS_box_taxonomy!$B$2:$Z$948,16,0)</f>
        <v xml:space="preserve"> Haplorrhini</v>
      </c>
      <c r="T2601" t="str">
        <f>VLOOKUP($B2601,SOCS_box_taxonomy!$B$2:$Z$948,17,0)</f>
        <v>Catarrhini</v>
      </c>
      <c r="U2601" t="str">
        <f>VLOOKUP($B2601,SOCS_box_taxonomy!$B$2:$Z$948,18,0)</f>
        <v xml:space="preserve"> Hominidae</v>
      </c>
      <c r="V2601" t="str">
        <f>VLOOKUP($B2601,SOCS_box_taxonomy!$B$2:$Z$948,19,0)</f>
        <v xml:space="preserve"> Homo.</v>
      </c>
      <c r="W2601">
        <f>VLOOKUP($B2601,SOCS_box_taxonomy!$B$2:$Z$948,20,0)</f>
        <v>0</v>
      </c>
      <c r="X2601">
        <f>VLOOKUP($B2601,SOCS_box_taxonomy!$B$2:$Z$948,21,0)</f>
        <v>0</v>
      </c>
      <c r="Y2601">
        <f>VLOOKUP($B2601,SOCS_box_taxonomy!$B$2:$Z$948,22,0)</f>
        <v>0</v>
      </c>
    </row>
    <row r="2602" spans="1:26">
      <c r="A2602" t="s">
        <v>1069</v>
      </c>
      <c r="B2602" t="s">
        <v>2115</v>
      </c>
      <c r="C2602">
        <v>421</v>
      </c>
      <c r="D2602" t="s">
        <v>1266</v>
      </c>
      <c r="E2602">
        <v>204</v>
      </c>
      <c r="F2602">
        <v>242</v>
      </c>
      <c r="G2602">
        <v>121734</v>
      </c>
      <c r="H2602" t="s">
        <v>1267</v>
      </c>
      <c r="I2602" t="str">
        <f>VLOOKUP($B2602,SOCS_box_taxonomy!$B$2:$Z$948,6,0)</f>
        <v>Eukaryota</v>
      </c>
      <c r="J2602" t="str">
        <f>VLOOKUP($B2602,SOCS_box_taxonomy!$B$2:$Z$948,7,0)</f>
        <v xml:space="preserve"> Metazoa</v>
      </c>
      <c r="K2602" t="str">
        <f>VLOOKUP($B2602,SOCS_box_taxonomy!$B$2:$Z$948,8,0)</f>
        <v xml:space="preserve"> Chordata</v>
      </c>
      <c r="L2602" t="str">
        <f>VLOOKUP($B2602,SOCS_box_taxonomy!$B$2:$Z$948,9,0)</f>
        <v xml:space="preserve"> Craniata</v>
      </c>
      <c r="M2602" t="str">
        <f>VLOOKUP($B2602,SOCS_box_taxonomy!$B$2:$Z$948,10,0)</f>
        <v xml:space="preserve"> Vertebrata</v>
      </c>
      <c r="N2602" t="str">
        <f>VLOOKUP($B2602,SOCS_box_taxonomy!$B$2:$Z$948,11,0)</f>
        <v xml:space="preserve"> Euteleostomi</v>
      </c>
      <c r="O2602" t="str">
        <f>VLOOKUP($B2602,SOCS_box_taxonomy!$B$2:$Z$948,12,0)</f>
        <v>Mammalia</v>
      </c>
      <c r="P2602" t="str">
        <f>VLOOKUP($B2602,SOCS_box_taxonomy!$B$2:$Z$948,13,0)</f>
        <v xml:space="preserve"> Eutheria</v>
      </c>
      <c r="Q2602" t="str">
        <f>VLOOKUP($B2602,SOCS_box_taxonomy!$B$2:$Z$948,14,0)</f>
        <v xml:space="preserve"> Euarchontoglires</v>
      </c>
      <c r="R2602" t="str">
        <f>VLOOKUP($B2602,SOCS_box_taxonomy!$B$2:$Z$948,15,0)</f>
        <v xml:space="preserve"> Primates</v>
      </c>
      <c r="S2602" t="str">
        <f>VLOOKUP($B2602,SOCS_box_taxonomy!$B$2:$Z$948,16,0)</f>
        <v xml:space="preserve"> Haplorrhini</v>
      </c>
      <c r="T2602" t="str">
        <f>VLOOKUP($B2602,SOCS_box_taxonomy!$B$2:$Z$948,17,0)</f>
        <v>Catarrhini</v>
      </c>
      <c r="U2602" t="str">
        <f>VLOOKUP($B2602,SOCS_box_taxonomy!$B$2:$Z$948,18,0)</f>
        <v xml:space="preserve"> Hominidae</v>
      </c>
      <c r="V2602" t="str">
        <f>VLOOKUP($B2602,SOCS_box_taxonomy!$B$2:$Z$948,19,0)</f>
        <v xml:space="preserve"> Homo.</v>
      </c>
      <c r="W2602">
        <f>VLOOKUP($B2602,SOCS_box_taxonomy!$B$2:$Z$948,20,0)</f>
        <v>0</v>
      </c>
      <c r="X2602">
        <f>VLOOKUP($B2602,SOCS_box_taxonomy!$B$2:$Z$948,21,0)</f>
        <v>0</v>
      </c>
      <c r="Y2602">
        <f>VLOOKUP($B2602,SOCS_box_taxonomy!$B$2:$Z$948,22,0)</f>
        <v>0</v>
      </c>
    </row>
    <row r="2603" spans="1:26">
      <c r="A2603" t="s">
        <v>1069</v>
      </c>
      <c r="B2603" t="s">
        <v>2115</v>
      </c>
      <c r="C2603">
        <v>421</v>
      </c>
      <c r="D2603" t="s">
        <v>1266</v>
      </c>
      <c r="E2603">
        <v>247</v>
      </c>
      <c r="F2603">
        <v>284</v>
      </c>
      <c r="G2603">
        <v>121734</v>
      </c>
      <c r="H2603" t="s">
        <v>1267</v>
      </c>
      <c r="I2603" t="str">
        <f>VLOOKUP($B2603,SOCS_box_taxonomy!$B$2:$Z$948,6,0)</f>
        <v>Eukaryota</v>
      </c>
      <c r="J2603" t="str">
        <f>VLOOKUP($B2603,SOCS_box_taxonomy!$B$2:$Z$948,7,0)</f>
        <v xml:space="preserve"> Metazoa</v>
      </c>
      <c r="K2603" t="str">
        <f>VLOOKUP($B2603,SOCS_box_taxonomy!$B$2:$Z$948,8,0)</f>
        <v xml:space="preserve"> Chordata</v>
      </c>
      <c r="L2603" t="str">
        <f>VLOOKUP($B2603,SOCS_box_taxonomy!$B$2:$Z$948,9,0)</f>
        <v xml:space="preserve"> Craniata</v>
      </c>
      <c r="M2603" t="str">
        <f>VLOOKUP($B2603,SOCS_box_taxonomy!$B$2:$Z$948,10,0)</f>
        <v xml:space="preserve"> Vertebrata</v>
      </c>
      <c r="N2603" t="str">
        <f>VLOOKUP($B2603,SOCS_box_taxonomy!$B$2:$Z$948,11,0)</f>
        <v xml:space="preserve"> Euteleostomi</v>
      </c>
      <c r="O2603" t="str">
        <f>VLOOKUP($B2603,SOCS_box_taxonomy!$B$2:$Z$948,12,0)</f>
        <v>Mammalia</v>
      </c>
      <c r="P2603" t="str">
        <f>VLOOKUP($B2603,SOCS_box_taxonomy!$B$2:$Z$948,13,0)</f>
        <v xml:space="preserve"> Eutheria</v>
      </c>
      <c r="Q2603" t="str">
        <f>VLOOKUP($B2603,SOCS_box_taxonomy!$B$2:$Z$948,14,0)</f>
        <v xml:space="preserve"> Euarchontoglires</v>
      </c>
      <c r="R2603" t="str">
        <f>VLOOKUP($B2603,SOCS_box_taxonomy!$B$2:$Z$948,15,0)</f>
        <v xml:space="preserve"> Primates</v>
      </c>
      <c r="S2603" t="str">
        <f>VLOOKUP($B2603,SOCS_box_taxonomy!$B$2:$Z$948,16,0)</f>
        <v xml:space="preserve"> Haplorrhini</v>
      </c>
      <c r="T2603" t="str">
        <f>VLOOKUP($B2603,SOCS_box_taxonomy!$B$2:$Z$948,17,0)</f>
        <v>Catarrhini</v>
      </c>
      <c r="U2603" t="str">
        <f>VLOOKUP($B2603,SOCS_box_taxonomy!$B$2:$Z$948,18,0)</f>
        <v xml:space="preserve"> Hominidae</v>
      </c>
      <c r="V2603" t="str">
        <f>VLOOKUP($B2603,SOCS_box_taxonomy!$B$2:$Z$948,19,0)</f>
        <v xml:space="preserve"> Homo.</v>
      </c>
      <c r="W2603">
        <f>VLOOKUP($B2603,SOCS_box_taxonomy!$B$2:$Z$948,20,0)</f>
        <v>0</v>
      </c>
      <c r="X2603">
        <f>VLOOKUP($B2603,SOCS_box_taxonomy!$B$2:$Z$948,21,0)</f>
        <v>0</v>
      </c>
      <c r="Y2603">
        <f>VLOOKUP($B2603,SOCS_box_taxonomy!$B$2:$Z$948,22,0)</f>
        <v>0</v>
      </c>
    </row>
    <row r="2604" spans="1:26">
      <c r="A2604" t="s">
        <v>1069</v>
      </c>
      <c r="B2604" t="s">
        <v>2115</v>
      </c>
      <c r="C2604">
        <v>421</v>
      </c>
      <c r="D2604" t="s">
        <v>1266</v>
      </c>
      <c r="E2604">
        <v>301</v>
      </c>
      <c r="F2604">
        <v>339</v>
      </c>
      <c r="G2604">
        <v>121734</v>
      </c>
      <c r="H2604" t="s">
        <v>1267</v>
      </c>
      <c r="I2604" t="str">
        <f>VLOOKUP($B2604,SOCS_box_taxonomy!$B$2:$Z$948,6,0)</f>
        <v>Eukaryota</v>
      </c>
      <c r="J2604" t="str">
        <f>VLOOKUP($B2604,SOCS_box_taxonomy!$B$2:$Z$948,7,0)</f>
        <v xml:space="preserve"> Metazoa</v>
      </c>
      <c r="K2604" t="str">
        <f>VLOOKUP($B2604,SOCS_box_taxonomy!$B$2:$Z$948,8,0)</f>
        <v xml:space="preserve"> Chordata</v>
      </c>
      <c r="L2604" t="str">
        <f>VLOOKUP($B2604,SOCS_box_taxonomy!$B$2:$Z$948,9,0)</f>
        <v xml:space="preserve"> Craniata</v>
      </c>
      <c r="M2604" t="str">
        <f>VLOOKUP($B2604,SOCS_box_taxonomy!$B$2:$Z$948,10,0)</f>
        <v xml:space="preserve"> Vertebrata</v>
      </c>
      <c r="N2604" t="str">
        <f>VLOOKUP($B2604,SOCS_box_taxonomy!$B$2:$Z$948,11,0)</f>
        <v xml:space="preserve"> Euteleostomi</v>
      </c>
      <c r="O2604" t="str">
        <f>VLOOKUP($B2604,SOCS_box_taxonomy!$B$2:$Z$948,12,0)</f>
        <v>Mammalia</v>
      </c>
      <c r="P2604" t="str">
        <f>VLOOKUP($B2604,SOCS_box_taxonomy!$B$2:$Z$948,13,0)</f>
        <v xml:space="preserve"> Eutheria</v>
      </c>
      <c r="Q2604" t="str">
        <f>VLOOKUP($B2604,SOCS_box_taxonomy!$B$2:$Z$948,14,0)</f>
        <v xml:space="preserve"> Euarchontoglires</v>
      </c>
      <c r="R2604" t="str">
        <f>VLOOKUP($B2604,SOCS_box_taxonomy!$B$2:$Z$948,15,0)</f>
        <v xml:space="preserve"> Primates</v>
      </c>
      <c r="S2604" t="str">
        <f>VLOOKUP($B2604,SOCS_box_taxonomy!$B$2:$Z$948,16,0)</f>
        <v xml:space="preserve"> Haplorrhini</v>
      </c>
      <c r="T2604" t="str">
        <f>VLOOKUP($B2604,SOCS_box_taxonomy!$B$2:$Z$948,17,0)</f>
        <v>Catarrhini</v>
      </c>
      <c r="U2604" t="str">
        <f>VLOOKUP($B2604,SOCS_box_taxonomy!$B$2:$Z$948,18,0)</f>
        <v xml:space="preserve"> Hominidae</v>
      </c>
      <c r="V2604" t="str">
        <f>VLOOKUP($B2604,SOCS_box_taxonomy!$B$2:$Z$948,19,0)</f>
        <v xml:space="preserve"> Homo.</v>
      </c>
      <c r="W2604">
        <f>VLOOKUP($B2604,SOCS_box_taxonomy!$B$2:$Z$948,20,0)</f>
        <v>0</v>
      </c>
      <c r="X2604">
        <f>VLOOKUP($B2604,SOCS_box_taxonomy!$B$2:$Z$948,21,0)</f>
        <v>0</v>
      </c>
      <c r="Y2604">
        <f>VLOOKUP($B2604,SOCS_box_taxonomy!$B$2:$Z$948,22,0)</f>
        <v>0</v>
      </c>
    </row>
    <row r="2605" spans="1:26">
      <c r="A2605" t="s">
        <v>1069</v>
      </c>
      <c r="B2605" t="s">
        <v>2115</v>
      </c>
      <c r="C2605">
        <v>421</v>
      </c>
      <c r="D2605" t="s">
        <v>1266</v>
      </c>
      <c r="E2605">
        <v>352</v>
      </c>
      <c r="F2605">
        <v>379</v>
      </c>
      <c r="G2605">
        <v>121734</v>
      </c>
      <c r="H2605" t="s">
        <v>1267</v>
      </c>
      <c r="I2605" t="str">
        <f>VLOOKUP($B2605,SOCS_box_taxonomy!$B$2:$Z$948,6,0)</f>
        <v>Eukaryota</v>
      </c>
      <c r="J2605" t="str">
        <f>VLOOKUP($B2605,SOCS_box_taxonomy!$B$2:$Z$948,7,0)</f>
        <v xml:space="preserve"> Metazoa</v>
      </c>
      <c r="K2605" t="str">
        <f>VLOOKUP($B2605,SOCS_box_taxonomy!$B$2:$Z$948,8,0)</f>
        <v xml:space="preserve"> Chordata</v>
      </c>
      <c r="L2605" t="str">
        <f>VLOOKUP($B2605,SOCS_box_taxonomy!$B$2:$Z$948,9,0)</f>
        <v xml:space="preserve"> Craniata</v>
      </c>
      <c r="M2605" t="str">
        <f>VLOOKUP($B2605,SOCS_box_taxonomy!$B$2:$Z$948,10,0)</f>
        <v xml:space="preserve"> Vertebrata</v>
      </c>
      <c r="N2605" t="str">
        <f>VLOOKUP($B2605,SOCS_box_taxonomy!$B$2:$Z$948,11,0)</f>
        <v xml:space="preserve"> Euteleostomi</v>
      </c>
      <c r="O2605" t="str">
        <f>VLOOKUP($B2605,SOCS_box_taxonomy!$B$2:$Z$948,12,0)</f>
        <v>Mammalia</v>
      </c>
      <c r="P2605" t="str">
        <f>VLOOKUP($B2605,SOCS_box_taxonomy!$B$2:$Z$948,13,0)</f>
        <v xml:space="preserve"> Eutheria</v>
      </c>
      <c r="Q2605" t="str">
        <f>VLOOKUP($B2605,SOCS_box_taxonomy!$B$2:$Z$948,14,0)</f>
        <v xml:space="preserve"> Euarchontoglires</v>
      </c>
      <c r="R2605" t="str">
        <f>VLOOKUP($B2605,SOCS_box_taxonomy!$B$2:$Z$948,15,0)</f>
        <v xml:space="preserve"> Primates</v>
      </c>
      <c r="S2605" t="str">
        <f>VLOOKUP($B2605,SOCS_box_taxonomy!$B$2:$Z$948,16,0)</f>
        <v xml:space="preserve"> Haplorrhini</v>
      </c>
      <c r="T2605" t="str">
        <f>VLOOKUP($B2605,SOCS_box_taxonomy!$B$2:$Z$948,17,0)</f>
        <v>Catarrhini</v>
      </c>
      <c r="U2605" t="str">
        <f>VLOOKUP($B2605,SOCS_box_taxonomy!$B$2:$Z$948,18,0)</f>
        <v xml:space="preserve"> Hominidae</v>
      </c>
      <c r="V2605" t="str">
        <f>VLOOKUP($B2605,SOCS_box_taxonomy!$B$2:$Z$948,19,0)</f>
        <v xml:space="preserve"> Homo.</v>
      </c>
      <c r="W2605">
        <f>VLOOKUP($B2605,SOCS_box_taxonomy!$B$2:$Z$948,20,0)</f>
        <v>0</v>
      </c>
      <c r="X2605">
        <f>VLOOKUP($B2605,SOCS_box_taxonomy!$B$2:$Z$948,21,0)</f>
        <v>0</v>
      </c>
      <c r="Y2605">
        <f>VLOOKUP($B2605,SOCS_box_taxonomy!$B$2:$Z$948,22,0)</f>
        <v>0</v>
      </c>
    </row>
    <row r="2606" spans="1:26">
      <c r="A2606" t="s">
        <v>1070</v>
      </c>
      <c r="B2606" t="s">
        <v>2116</v>
      </c>
      <c r="C2606">
        <v>198</v>
      </c>
      <c r="D2606" t="s">
        <v>1286</v>
      </c>
      <c r="E2606">
        <v>48</v>
      </c>
      <c r="F2606">
        <v>129</v>
      </c>
      <c r="G2606">
        <v>4403</v>
      </c>
      <c r="H2606" t="s">
        <v>1287</v>
      </c>
      <c r="I2606" t="str">
        <f>VLOOKUP($B2606,SOCS_box_taxonomy!$B$2:$Z$948,6,0)</f>
        <v>Eukaryota</v>
      </c>
      <c r="J2606" t="str">
        <f>VLOOKUP($B2606,SOCS_box_taxonomy!$B$2:$Z$948,7,0)</f>
        <v xml:space="preserve"> Metazoa</v>
      </c>
      <c r="K2606" t="str">
        <f>VLOOKUP($B2606,SOCS_box_taxonomy!$B$2:$Z$948,8,0)</f>
        <v xml:space="preserve"> Chordata</v>
      </c>
      <c r="L2606" t="str">
        <f>VLOOKUP($B2606,SOCS_box_taxonomy!$B$2:$Z$948,9,0)</f>
        <v xml:space="preserve"> Craniata</v>
      </c>
      <c r="M2606" t="str">
        <f>VLOOKUP($B2606,SOCS_box_taxonomy!$B$2:$Z$948,10,0)</f>
        <v xml:space="preserve"> Vertebrata</v>
      </c>
      <c r="N2606" t="str">
        <f>VLOOKUP($B2606,SOCS_box_taxonomy!$B$2:$Z$948,11,0)</f>
        <v xml:space="preserve"> Euteleostomi</v>
      </c>
      <c r="O2606" t="str">
        <f>VLOOKUP($B2606,SOCS_box_taxonomy!$B$2:$Z$948,12,0)</f>
        <v>Mammalia</v>
      </c>
      <c r="P2606" t="str">
        <f>VLOOKUP($B2606,SOCS_box_taxonomy!$B$2:$Z$948,13,0)</f>
        <v xml:space="preserve"> Eutheria</v>
      </c>
      <c r="Q2606" t="str">
        <f>VLOOKUP($B2606,SOCS_box_taxonomy!$B$2:$Z$948,14,0)</f>
        <v xml:space="preserve"> Euarchontoglires</v>
      </c>
      <c r="R2606" t="str">
        <f>VLOOKUP($B2606,SOCS_box_taxonomy!$B$2:$Z$948,15,0)</f>
        <v xml:space="preserve"> Glires</v>
      </c>
      <c r="S2606" t="str">
        <f>VLOOKUP($B2606,SOCS_box_taxonomy!$B$2:$Z$948,16,0)</f>
        <v xml:space="preserve"> Rodentia</v>
      </c>
      <c r="T2606" t="str">
        <f>VLOOKUP($B2606,SOCS_box_taxonomy!$B$2:$Z$948,17,0)</f>
        <v xml:space="preserve"> Sciurognathi</v>
      </c>
      <c r="U2606" t="str">
        <f>VLOOKUP($B2606,SOCS_box_taxonomy!$B$2:$Z$948,18,0)</f>
        <v>Muroidea</v>
      </c>
      <c r="V2606" t="str">
        <f>VLOOKUP($B2606,SOCS_box_taxonomy!$B$2:$Z$948,19,0)</f>
        <v xml:space="preserve"> Muridae</v>
      </c>
      <c r="W2606" t="str">
        <f>VLOOKUP($B2606,SOCS_box_taxonomy!$B$2:$Z$948,20,0)</f>
        <v xml:space="preserve"> Murinae</v>
      </c>
      <c r="X2606" t="str">
        <f>VLOOKUP($B2606,SOCS_box_taxonomy!$B$2:$Z$948,21,0)</f>
        <v xml:space="preserve"> Mus</v>
      </c>
      <c r="Y2606" t="str">
        <f>VLOOKUP($B2606,SOCS_box_taxonomy!$B$2:$Z$948,22,0)</f>
        <v xml:space="preserve"> Mus.</v>
      </c>
    </row>
    <row r="2607" spans="1:26">
      <c r="A2607" t="s">
        <v>1070</v>
      </c>
      <c r="B2607" t="s">
        <v>2116</v>
      </c>
      <c r="C2607">
        <v>198</v>
      </c>
      <c r="D2607" t="s">
        <v>21</v>
      </c>
      <c r="E2607">
        <v>160</v>
      </c>
      <c r="F2607">
        <v>195</v>
      </c>
      <c r="G2607">
        <v>1016</v>
      </c>
      <c r="H2607" t="s">
        <v>1265</v>
      </c>
      <c r="I2607" t="str">
        <f>VLOOKUP($B2607,SOCS_box_taxonomy!$B$2:$Z$948,6,0)</f>
        <v>Eukaryota</v>
      </c>
      <c r="J2607" t="str">
        <f>VLOOKUP($B2607,SOCS_box_taxonomy!$B$2:$Z$948,7,0)</f>
        <v xml:space="preserve"> Metazoa</v>
      </c>
      <c r="K2607" t="str">
        <f>VLOOKUP($B2607,SOCS_box_taxonomy!$B$2:$Z$948,8,0)</f>
        <v xml:space="preserve"> Chordata</v>
      </c>
      <c r="L2607" t="str">
        <f>VLOOKUP($B2607,SOCS_box_taxonomy!$B$2:$Z$948,9,0)</f>
        <v xml:space="preserve"> Craniata</v>
      </c>
      <c r="M2607" t="str">
        <f>VLOOKUP($B2607,SOCS_box_taxonomy!$B$2:$Z$948,10,0)</f>
        <v xml:space="preserve"> Vertebrata</v>
      </c>
      <c r="N2607" t="str">
        <f>VLOOKUP($B2607,SOCS_box_taxonomy!$B$2:$Z$948,11,0)</f>
        <v xml:space="preserve"> Euteleostomi</v>
      </c>
      <c r="O2607" t="str">
        <f>VLOOKUP($B2607,SOCS_box_taxonomy!$B$2:$Z$948,12,0)</f>
        <v>Mammalia</v>
      </c>
      <c r="P2607" t="str">
        <f>VLOOKUP($B2607,SOCS_box_taxonomy!$B$2:$Z$948,13,0)</f>
        <v xml:space="preserve"> Eutheria</v>
      </c>
      <c r="Q2607" t="str">
        <f>VLOOKUP($B2607,SOCS_box_taxonomy!$B$2:$Z$948,14,0)</f>
        <v xml:space="preserve"> Euarchontoglires</v>
      </c>
      <c r="R2607" t="str">
        <f>VLOOKUP($B2607,SOCS_box_taxonomy!$B$2:$Z$948,15,0)</f>
        <v xml:space="preserve"> Glires</v>
      </c>
      <c r="S2607" t="str">
        <f>VLOOKUP($B2607,SOCS_box_taxonomy!$B$2:$Z$948,16,0)</f>
        <v xml:space="preserve"> Rodentia</v>
      </c>
      <c r="T2607" t="str">
        <f>VLOOKUP($B2607,SOCS_box_taxonomy!$B$2:$Z$948,17,0)</f>
        <v xml:space="preserve"> Sciurognathi</v>
      </c>
      <c r="U2607" t="str">
        <f>VLOOKUP($B2607,SOCS_box_taxonomy!$B$2:$Z$948,18,0)</f>
        <v>Muroidea</v>
      </c>
      <c r="V2607" t="str">
        <f>VLOOKUP($B2607,SOCS_box_taxonomy!$B$2:$Z$948,19,0)</f>
        <v xml:space="preserve"> Muridae</v>
      </c>
      <c r="W2607" t="str">
        <f>VLOOKUP($B2607,SOCS_box_taxonomy!$B$2:$Z$948,20,0)</f>
        <v xml:space="preserve"> Murinae</v>
      </c>
      <c r="X2607" t="str">
        <f>VLOOKUP($B2607,SOCS_box_taxonomy!$B$2:$Z$948,21,0)</f>
        <v xml:space="preserve"> Mus</v>
      </c>
      <c r="Y2607" t="str">
        <f>VLOOKUP($B2607,SOCS_box_taxonomy!$B$2:$Z$948,22,0)</f>
        <v xml:space="preserve"> Mus.</v>
      </c>
      <c r="Z2607">
        <f>$F2607-$E2607+1</f>
        <v>36</v>
      </c>
    </row>
    <row r="2608" spans="1:26">
      <c r="A2608" t="s">
        <v>1071</v>
      </c>
      <c r="B2608" t="s">
        <v>2117</v>
      </c>
      <c r="C2608">
        <v>312</v>
      </c>
      <c r="D2608" t="s">
        <v>1269</v>
      </c>
      <c r="E2608">
        <v>130</v>
      </c>
      <c r="F2608">
        <v>241</v>
      </c>
      <c r="G2608">
        <v>64467</v>
      </c>
      <c r="H2608" t="s">
        <v>1270</v>
      </c>
      <c r="I2608" t="str">
        <f>VLOOKUP($B2608,SOCS_box_taxonomy!$B$2:$Z$948,6,0)</f>
        <v>Eukaryota</v>
      </c>
      <c r="J2608" t="str">
        <f>VLOOKUP($B2608,SOCS_box_taxonomy!$B$2:$Z$948,7,0)</f>
        <v xml:space="preserve"> Metazoa</v>
      </c>
      <c r="K2608" t="str">
        <f>VLOOKUP($B2608,SOCS_box_taxonomy!$B$2:$Z$948,8,0)</f>
        <v xml:space="preserve"> Chordata</v>
      </c>
      <c r="L2608" t="str">
        <f>VLOOKUP($B2608,SOCS_box_taxonomy!$B$2:$Z$948,9,0)</f>
        <v xml:space="preserve"> Craniata</v>
      </c>
      <c r="M2608" t="str">
        <f>VLOOKUP($B2608,SOCS_box_taxonomy!$B$2:$Z$948,10,0)</f>
        <v xml:space="preserve"> Vertebrata</v>
      </c>
      <c r="N2608" t="str">
        <f>VLOOKUP($B2608,SOCS_box_taxonomy!$B$2:$Z$948,11,0)</f>
        <v xml:space="preserve"> Euteleostomi</v>
      </c>
      <c r="O2608" t="str">
        <f>VLOOKUP($B2608,SOCS_box_taxonomy!$B$2:$Z$948,12,0)</f>
        <v>Actinopterygii</v>
      </c>
      <c r="P2608" t="str">
        <f>VLOOKUP($B2608,SOCS_box_taxonomy!$B$2:$Z$948,13,0)</f>
        <v xml:space="preserve"> Neopterygii</v>
      </c>
      <c r="Q2608" t="str">
        <f>VLOOKUP($B2608,SOCS_box_taxonomy!$B$2:$Z$948,14,0)</f>
        <v xml:space="preserve"> Teleostei</v>
      </c>
      <c r="R2608" t="str">
        <f>VLOOKUP($B2608,SOCS_box_taxonomy!$B$2:$Z$948,15,0)</f>
        <v xml:space="preserve"> Ostariophysi</v>
      </c>
      <c r="S2608" t="str">
        <f>VLOOKUP($B2608,SOCS_box_taxonomy!$B$2:$Z$948,16,0)</f>
        <v xml:space="preserve"> Cypriniformes</v>
      </c>
      <c r="T2608" t="str">
        <f>VLOOKUP($B2608,SOCS_box_taxonomy!$B$2:$Z$948,17,0)</f>
        <v>Cyprinidae</v>
      </c>
      <c r="U2608" t="str">
        <f>VLOOKUP($B2608,SOCS_box_taxonomy!$B$2:$Z$948,18,0)</f>
        <v xml:space="preserve"> Danio.</v>
      </c>
      <c r="V2608">
        <f>VLOOKUP($B2608,SOCS_box_taxonomy!$B$2:$Z$948,19,0)</f>
        <v>0</v>
      </c>
      <c r="W2608">
        <f>VLOOKUP($B2608,SOCS_box_taxonomy!$B$2:$Z$948,20,0)</f>
        <v>0</v>
      </c>
      <c r="X2608">
        <f>VLOOKUP($B2608,SOCS_box_taxonomy!$B$2:$Z$948,21,0)</f>
        <v>0</v>
      </c>
      <c r="Y2608">
        <f>VLOOKUP($B2608,SOCS_box_taxonomy!$B$2:$Z$948,22,0)</f>
        <v>0</v>
      </c>
    </row>
    <row r="2609" spans="1:26">
      <c r="A2609" t="s">
        <v>1071</v>
      </c>
      <c r="B2609" t="s">
        <v>2117</v>
      </c>
      <c r="C2609">
        <v>312</v>
      </c>
      <c r="D2609" t="s">
        <v>1269</v>
      </c>
      <c r="E2609">
        <v>28</v>
      </c>
      <c r="F2609">
        <v>123</v>
      </c>
      <c r="G2609">
        <v>64467</v>
      </c>
      <c r="H2609" t="s">
        <v>1270</v>
      </c>
      <c r="I2609" t="str">
        <f>VLOOKUP($B2609,SOCS_box_taxonomy!$B$2:$Z$948,6,0)</f>
        <v>Eukaryota</v>
      </c>
      <c r="J2609" t="str">
        <f>VLOOKUP($B2609,SOCS_box_taxonomy!$B$2:$Z$948,7,0)</f>
        <v xml:space="preserve"> Metazoa</v>
      </c>
      <c r="K2609" t="str">
        <f>VLOOKUP($B2609,SOCS_box_taxonomy!$B$2:$Z$948,8,0)</f>
        <v xml:space="preserve"> Chordata</v>
      </c>
      <c r="L2609" t="str">
        <f>VLOOKUP($B2609,SOCS_box_taxonomy!$B$2:$Z$948,9,0)</f>
        <v xml:space="preserve"> Craniata</v>
      </c>
      <c r="M2609" t="str">
        <f>VLOOKUP($B2609,SOCS_box_taxonomy!$B$2:$Z$948,10,0)</f>
        <v xml:space="preserve"> Vertebrata</v>
      </c>
      <c r="N2609" t="str">
        <f>VLOOKUP($B2609,SOCS_box_taxonomy!$B$2:$Z$948,11,0)</f>
        <v xml:space="preserve"> Euteleostomi</v>
      </c>
      <c r="O2609" t="str">
        <f>VLOOKUP($B2609,SOCS_box_taxonomy!$B$2:$Z$948,12,0)</f>
        <v>Actinopterygii</v>
      </c>
      <c r="P2609" t="str">
        <f>VLOOKUP($B2609,SOCS_box_taxonomy!$B$2:$Z$948,13,0)</f>
        <v xml:space="preserve"> Neopterygii</v>
      </c>
      <c r="Q2609" t="str">
        <f>VLOOKUP($B2609,SOCS_box_taxonomy!$B$2:$Z$948,14,0)</f>
        <v xml:space="preserve"> Teleostei</v>
      </c>
      <c r="R2609" t="str">
        <f>VLOOKUP($B2609,SOCS_box_taxonomy!$B$2:$Z$948,15,0)</f>
        <v xml:space="preserve"> Ostariophysi</v>
      </c>
      <c r="S2609" t="str">
        <f>VLOOKUP($B2609,SOCS_box_taxonomy!$B$2:$Z$948,16,0)</f>
        <v xml:space="preserve"> Cypriniformes</v>
      </c>
      <c r="T2609" t="str">
        <f>VLOOKUP($B2609,SOCS_box_taxonomy!$B$2:$Z$948,17,0)</f>
        <v>Cyprinidae</v>
      </c>
      <c r="U2609" t="str">
        <f>VLOOKUP($B2609,SOCS_box_taxonomy!$B$2:$Z$948,18,0)</f>
        <v xml:space="preserve"> Danio.</v>
      </c>
      <c r="V2609">
        <f>VLOOKUP($B2609,SOCS_box_taxonomy!$B$2:$Z$948,19,0)</f>
        <v>0</v>
      </c>
      <c r="W2609">
        <f>VLOOKUP($B2609,SOCS_box_taxonomy!$B$2:$Z$948,20,0)</f>
        <v>0</v>
      </c>
      <c r="X2609">
        <f>VLOOKUP($B2609,SOCS_box_taxonomy!$B$2:$Z$948,21,0)</f>
        <v>0</v>
      </c>
      <c r="Y2609">
        <f>VLOOKUP($B2609,SOCS_box_taxonomy!$B$2:$Z$948,22,0)</f>
        <v>0</v>
      </c>
    </row>
    <row r="2610" spans="1:26">
      <c r="A2610" t="s">
        <v>1071</v>
      </c>
      <c r="B2610" t="s">
        <v>2117</v>
      </c>
      <c r="C2610">
        <v>312</v>
      </c>
      <c r="D2610" t="s">
        <v>1269</v>
      </c>
      <c r="E2610">
        <v>64</v>
      </c>
      <c r="F2610">
        <v>156</v>
      </c>
      <c r="G2610">
        <v>64467</v>
      </c>
      <c r="H2610" t="s">
        <v>1270</v>
      </c>
      <c r="I2610" t="str">
        <f>VLOOKUP($B2610,SOCS_box_taxonomy!$B$2:$Z$948,6,0)</f>
        <v>Eukaryota</v>
      </c>
      <c r="J2610" t="str">
        <f>VLOOKUP($B2610,SOCS_box_taxonomy!$B$2:$Z$948,7,0)</f>
        <v xml:space="preserve"> Metazoa</v>
      </c>
      <c r="K2610" t="str">
        <f>VLOOKUP($B2610,SOCS_box_taxonomy!$B$2:$Z$948,8,0)</f>
        <v xml:space="preserve"> Chordata</v>
      </c>
      <c r="L2610" t="str">
        <f>VLOOKUP($B2610,SOCS_box_taxonomy!$B$2:$Z$948,9,0)</f>
        <v xml:space="preserve"> Craniata</v>
      </c>
      <c r="M2610" t="str">
        <f>VLOOKUP($B2610,SOCS_box_taxonomy!$B$2:$Z$948,10,0)</f>
        <v xml:space="preserve"> Vertebrata</v>
      </c>
      <c r="N2610" t="str">
        <f>VLOOKUP($B2610,SOCS_box_taxonomy!$B$2:$Z$948,11,0)</f>
        <v xml:space="preserve"> Euteleostomi</v>
      </c>
      <c r="O2610" t="str">
        <f>VLOOKUP($B2610,SOCS_box_taxonomy!$B$2:$Z$948,12,0)</f>
        <v>Actinopterygii</v>
      </c>
      <c r="P2610" t="str">
        <f>VLOOKUP($B2610,SOCS_box_taxonomy!$B$2:$Z$948,13,0)</f>
        <v xml:space="preserve"> Neopterygii</v>
      </c>
      <c r="Q2610" t="str">
        <f>VLOOKUP($B2610,SOCS_box_taxonomy!$B$2:$Z$948,14,0)</f>
        <v xml:space="preserve"> Teleostei</v>
      </c>
      <c r="R2610" t="str">
        <f>VLOOKUP($B2610,SOCS_box_taxonomy!$B$2:$Z$948,15,0)</f>
        <v xml:space="preserve"> Ostariophysi</v>
      </c>
      <c r="S2610" t="str">
        <f>VLOOKUP($B2610,SOCS_box_taxonomy!$B$2:$Z$948,16,0)</f>
        <v xml:space="preserve"> Cypriniformes</v>
      </c>
      <c r="T2610" t="str">
        <f>VLOOKUP($B2610,SOCS_box_taxonomy!$B$2:$Z$948,17,0)</f>
        <v>Cyprinidae</v>
      </c>
      <c r="U2610" t="str">
        <f>VLOOKUP($B2610,SOCS_box_taxonomy!$B$2:$Z$948,18,0)</f>
        <v xml:space="preserve"> Danio.</v>
      </c>
      <c r="V2610">
        <f>VLOOKUP($B2610,SOCS_box_taxonomy!$B$2:$Z$948,19,0)</f>
        <v>0</v>
      </c>
      <c r="W2610">
        <f>VLOOKUP($B2610,SOCS_box_taxonomy!$B$2:$Z$948,20,0)</f>
        <v>0</v>
      </c>
      <c r="X2610">
        <f>VLOOKUP($B2610,SOCS_box_taxonomy!$B$2:$Z$948,21,0)</f>
        <v>0</v>
      </c>
      <c r="Y2610">
        <f>VLOOKUP($B2610,SOCS_box_taxonomy!$B$2:$Z$948,22,0)</f>
        <v>0</v>
      </c>
    </row>
    <row r="2611" spans="1:26">
      <c r="A2611" t="s">
        <v>1071</v>
      </c>
      <c r="B2611" t="s">
        <v>2117</v>
      </c>
      <c r="C2611">
        <v>312</v>
      </c>
      <c r="D2611" t="s">
        <v>21</v>
      </c>
      <c r="E2611">
        <v>264</v>
      </c>
      <c r="F2611">
        <v>304</v>
      </c>
      <c r="G2611">
        <v>1016</v>
      </c>
      <c r="H2611" t="s">
        <v>1265</v>
      </c>
      <c r="I2611" t="str">
        <f>VLOOKUP($B2611,SOCS_box_taxonomy!$B$2:$Z$948,6,0)</f>
        <v>Eukaryota</v>
      </c>
      <c r="J2611" t="str">
        <f>VLOOKUP($B2611,SOCS_box_taxonomy!$B$2:$Z$948,7,0)</f>
        <v xml:space="preserve"> Metazoa</v>
      </c>
      <c r="K2611" t="str">
        <f>VLOOKUP($B2611,SOCS_box_taxonomy!$B$2:$Z$948,8,0)</f>
        <v xml:space="preserve"> Chordata</v>
      </c>
      <c r="L2611" t="str">
        <f>VLOOKUP($B2611,SOCS_box_taxonomy!$B$2:$Z$948,9,0)</f>
        <v xml:space="preserve"> Craniata</v>
      </c>
      <c r="M2611" t="str">
        <f>VLOOKUP($B2611,SOCS_box_taxonomy!$B$2:$Z$948,10,0)</f>
        <v xml:space="preserve"> Vertebrata</v>
      </c>
      <c r="N2611" t="str">
        <f>VLOOKUP($B2611,SOCS_box_taxonomy!$B$2:$Z$948,11,0)</f>
        <v xml:space="preserve"> Euteleostomi</v>
      </c>
      <c r="O2611" t="str">
        <f>VLOOKUP($B2611,SOCS_box_taxonomy!$B$2:$Z$948,12,0)</f>
        <v>Actinopterygii</v>
      </c>
      <c r="P2611" t="str">
        <f>VLOOKUP($B2611,SOCS_box_taxonomy!$B$2:$Z$948,13,0)</f>
        <v xml:space="preserve"> Neopterygii</v>
      </c>
      <c r="Q2611" t="str">
        <f>VLOOKUP($B2611,SOCS_box_taxonomy!$B$2:$Z$948,14,0)</f>
        <v xml:space="preserve"> Teleostei</v>
      </c>
      <c r="R2611" t="str">
        <f>VLOOKUP($B2611,SOCS_box_taxonomy!$B$2:$Z$948,15,0)</f>
        <v xml:space="preserve"> Ostariophysi</v>
      </c>
      <c r="S2611" t="str">
        <f>VLOOKUP($B2611,SOCS_box_taxonomy!$B$2:$Z$948,16,0)</f>
        <v xml:space="preserve"> Cypriniformes</v>
      </c>
      <c r="T2611" t="str">
        <f>VLOOKUP($B2611,SOCS_box_taxonomy!$B$2:$Z$948,17,0)</f>
        <v>Cyprinidae</v>
      </c>
      <c r="U2611" t="str">
        <f>VLOOKUP($B2611,SOCS_box_taxonomy!$B$2:$Z$948,18,0)</f>
        <v xml:space="preserve"> Danio.</v>
      </c>
      <c r="V2611">
        <f>VLOOKUP($B2611,SOCS_box_taxonomy!$B$2:$Z$948,19,0)</f>
        <v>0</v>
      </c>
      <c r="W2611">
        <f>VLOOKUP($B2611,SOCS_box_taxonomy!$B$2:$Z$948,20,0)</f>
        <v>0</v>
      </c>
      <c r="X2611">
        <f>VLOOKUP($B2611,SOCS_box_taxonomy!$B$2:$Z$948,21,0)</f>
        <v>0</v>
      </c>
      <c r="Y2611">
        <f>VLOOKUP($B2611,SOCS_box_taxonomy!$B$2:$Z$948,22,0)</f>
        <v>0</v>
      </c>
      <c r="Z2611">
        <f>$F2611-$E2611+1</f>
        <v>41</v>
      </c>
    </row>
    <row r="2612" spans="1:26">
      <c r="A2612" t="s">
        <v>1072</v>
      </c>
      <c r="B2612" t="s">
        <v>2118</v>
      </c>
      <c r="C2612">
        <v>328</v>
      </c>
      <c r="D2612" t="s">
        <v>1319</v>
      </c>
      <c r="E2612">
        <v>101</v>
      </c>
      <c r="F2612">
        <v>133</v>
      </c>
      <c r="G2612">
        <v>5717</v>
      </c>
      <c r="H2612" t="s">
        <v>1320</v>
      </c>
      <c r="I2612" t="str">
        <f>VLOOKUP($B2612,SOCS_box_taxonomy!$B$2:$Z$948,6,0)</f>
        <v>Eukaryota</v>
      </c>
      <c r="J2612" t="str">
        <f>VLOOKUP($B2612,SOCS_box_taxonomy!$B$2:$Z$948,7,0)</f>
        <v xml:space="preserve"> Metazoa</v>
      </c>
      <c r="K2612" t="str">
        <f>VLOOKUP($B2612,SOCS_box_taxonomy!$B$2:$Z$948,8,0)</f>
        <v xml:space="preserve"> Chordata</v>
      </c>
      <c r="L2612" t="str">
        <f>VLOOKUP($B2612,SOCS_box_taxonomy!$B$2:$Z$948,9,0)</f>
        <v xml:space="preserve"> Craniata</v>
      </c>
      <c r="M2612" t="str">
        <f>VLOOKUP($B2612,SOCS_box_taxonomy!$B$2:$Z$948,10,0)</f>
        <v xml:space="preserve"> Vertebrata</v>
      </c>
      <c r="N2612" t="str">
        <f>VLOOKUP($B2612,SOCS_box_taxonomy!$B$2:$Z$948,11,0)</f>
        <v xml:space="preserve"> Euteleostomi</v>
      </c>
      <c r="O2612" t="str">
        <f>VLOOKUP($B2612,SOCS_box_taxonomy!$B$2:$Z$948,12,0)</f>
        <v>Actinopterygii</v>
      </c>
      <c r="P2612" t="str">
        <f>VLOOKUP($B2612,SOCS_box_taxonomy!$B$2:$Z$948,13,0)</f>
        <v xml:space="preserve"> Neopterygii</v>
      </c>
      <c r="Q2612" t="str">
        <f>VLOOKUP($B2612,SOCS_box_taxonomy!$B$2:$Z$948,14,0)</f>
        <v xml:space="preserve"> Teleostei</v>
      </c>
      <c r="R2612" t="str">
        <f>VLOOKUP($B2612,SOCS_box_taxonomy!$B$2:$Z$948,15,0)</f>
        <v xml:space="preserve"> Ostariophysi</v>
      </c>
      <c r="S2612" t="str">
        <f>VLOOKUP($B2612,SOCS_box_taxonomy!$B$2:$Z$948,16,0)</f>
        <v xml:space="preserve"> Cypriniformes</v>
      </c>
      <c r="T2612" t="str">
        <f>VLOOKUP($B2612,SOCS_box_taxonomy!$B$2:$Z$948,17,0)</f>
        <v>Cyprinidae</v>
      </c>
      <c r="U2612" t="str">
        <f>VLOOKUP($B2612,SOCS_box_taxonomy!$B$2:$Z$948,18,0)</f>
        <v xml:space="preserve"> Danio.</v>
      </c>
      <c r="V2612">
        <f>VLOOKUP($B2612,SOCS_box_taxonomy!$B$2:$Z$948,19,0)</f>
        <v>0</v>
      </c>
      <c r="W2612">
        <f>VLOOKUP($B2612,SOCS_box_taxonomy!$B$2:$Z$948,20,0)</f>
        <v>0</v>
      </c>
      <c r="X2612">
        <f>VLOOKUP($B2612,SOCS_box_taxonomy!$B$2:$Z$948,21,0)</f>
        <v>0</v>
      </c>
      <c r="Y2612">
        <f>VLOOKUP($B2612,SOCS_box_taxonomy!$B$2:$Z$948,22,0)</f>
        <v>0</v>
      </c>
    </row>
    <row r="2613" spans="1:26">
      <c r="A2613" t="s">
        <v>1072</v>
      </c>
      <c r="B2613" t="s">
        <v>2118</v>
      </c>
      <c r="C2613">
        <v>328</v>
      </c>
      <c r="D2613" t="s">
        <v>1269</v>
      </c>
      <c r="E2613">
        <v>171</v>
      </c>
      <c r="F2613">
        <v>262</v>
      </c>
      <c r="G2613">
        <v>64467</v>
      </c>
      <c r="H2613" t="s">
        <v>1270</v>
      </c>
      <c r="I2613" t="str">
        <f>VLOOKUP($B2613,SOCS_box_taxonomy!$B$2:$Z$948,6,0)</f>
        <v>Eukaryota</v>
      </c>
      <c r="J2613" t="str">
        <f>VLOOKUP($B2613,SOCS_box_taxonomy!$B$2:$Z$948,7,0)</f>
        <v xml:space="preserve"> Metazoa</v>
      </c>
      <c r="K2613" t="str">
        <f>VLOOKUP($B2613,SOCS_box_taxonomy!$B$2:$Z$948,8,0)</f>
        <v xml:space="preserve"> Chordata</v>
      </c>
      <c r="L2613" t="str">
        <f>VLOOKUP($B2613,SOCS_box_taxonomy!$B$2:$Z$948,9,0)</f>
        <v xml:space="preserve"> Craniata</v>
      </c>
      <c r="M2613" t="str">
        <f>VLOOKUP($B2613,SOCS_box_taxonomy!$B$2:$Z$948,10,0)</f>
        <v xml:space="preserve"> Vertebrata</v>
      </c>
      <c r="N2613" t="str">
        <f>VLOOKUP($B2613,SOCS_box_taxonomy!$B$2:$Z$948,11,0)</f>
        <v xml:space="preserve"> Euteleostomi</v>
      </c>
      <c r="O2613" t="str">
        <f>VLOOKUP($B2613,SOCS_box_taxonomy!$B$2:$Z$948,12,0)</f>
        <v>Actinopterygii</v>
      </c>
      <c r="P2613" t="str">
        <f>VLOOKUP($B2613,SOCS_box_taxonomy!$B$2:$Z$948,13,0)</f>
        <v xml:space="preserve"> Neopterygii</v>
      </c>
      <c r="Q2613" t="str">
        <f>VLOOKUP($B2613,SOCS_box_taxonomy!$B$2:$Z$948,14,0)</f>
        <v xml:space="preserve"> Teleostei</v>
      </c>
      <c r="R2613" t="str">
        <f>VLOOKUP($B2613,SOCS_box_taxonomy!$B$2:$Z$948,15,0)</f>
        <v xml:space="preserve"> Ostariophysi</v>
      </c>
      <c r="S2613" t="str">
        <f>VLOOKUP($B2613,SOCS_box_taxonomy!$B$2:$Z$948,16,0)</f>
        <v xml:space="preserve"> Cypriniformes</v>
      </c>
      <c r="T2613" t="str">
        <f>VLOOKUP($B2613,SOCS_box_taxonomy!$B$2:$Z$948,17,0)</f>
        <v>Cyprinidae</v>
      </c>
      <c r="U2613" t="str">
        <f>VLOOKUP($B2613,SOCS_box_taxonomy!$B$2:$Z$948,18,0)</f>
        <v xml:space="preserve"> Danio.</v>
      </c>
      <c r="V2613">
        <f>VLOOKUP($B2613,SOCS_box_taxonomy!$B$2:$Z$948,19,0)</f>
        <v>0</v>
      </c>
      <c r="W2613">
        <f>VLOOKUP($B2613,SOCS_box_taxonomy!$B$2:$Z$948,20,0)</f>
        <v>0</v>
      </c>
      <c r="X2613">
        <f>VLOOKUP($B2613,SOCS_box_taxonomy!$B$2:$Z$948,21,0)</f>
        <v>0</v>
      </c>
      <c r="Y2613">
        <f>VLOOKUP($B2613,SOCS_box_taxonomy!$B$2:$Z$948,22,0)</f>
        <v>0</v>
      </c>
    </row>
    <row r="2614" spans="1:26">
      <c r="A2614" t="s">
        <v>1072</v>
      </c>
      <c r="B2614" t="s">
        <v>2118</v>
      </c>
      <c r="C2614">
        <v>328</v>
      </c>
      <c r="D2614" t="s">
        <v>1269</v>
      </c>
      <c r="E2614">
        <v>73</v>
      </c>
      <c r="F2614">
        <v>165</v>
      </c>
      <c r="G2614">
        <v>64467</v>
      </c>
      <c r="H2614" t="s">
        <v>1270</v>
      </c>
      <c r="I2614" t="str">
        <f>VLOOKUP($B2614,SOCS_box_taxonomy!$B$2:$Z$948,6,0)</f>
        <v>Eukaryota</v>
      </c>
      <c r="J2614" t="str">
        <f>VLOOKUP($B2614,SOCS_box_taxonomy!$B$2:$Z$948,7,0)</f>
        <v xml:space="preserve"> Metazoa</v>
      </c>
      <c r="K2614" t="str">
        <f>VLOOKUP($B2614,SOCS_box_taxonomy!$B$2:$Z$948,8,0)</f>
        <v xml:space="preserve"> Chordata</v>
      </c>
      <c r="L2614" t="str">
        <f>VLOOKUP($B2614,SOCS_box_taxonomy!$B$2:$Z$948,9,0)</f>
        <v xml:space="preserve"> Craniata</v>
      </c>
      <c r="M2614" t="str">
        <f>VLOOKUP($B2614,SOCS_box_taxonomy!$B$2:$Z$948,10,0)</f>
        <v xml:space="preserve"> Vertebrata</v>
      </c>
      <c r="N2614" t="str">
        <f>VLOOKUP($B2614,SOCS_box_taxonomy!$B$2:$Z$948,11,0)</f>
        <v xml:space="preserve"> Euteleostomi</v>
      </c>
      <c r="O2614" t="str">
        <f>VLOOKUP($B2614,SOCS_box_taxonomy!$B$2:$Z$948,12,0)</f>
        <v>Actinopterygii</v>
      </c>
      <c r="P2614" t="str">
        <f>VLOOKUP($B2614,SOCS_box_taxonomy!$B$2:$Z$948,13,0)</f>
        <v xml:space="preserve"> Neopterygii</v>
      </c>
      <c r="Q2614" t="str">
        <f>VLOOKUP($B2614,SOCS_box_taxonomy!$B$2:$Z$948,14,0)</f>
        <v xml:space="preserve"> Teleostei</v>
      </c>
      <c r="R2614" t="str">
        <f>VLOOKUP($B2614,SOCS_box_taxonomy!$B$2:$Z$948,15,0)</f>
        <v xml:space="preserve"> Ostariophysi</v>
      </c>
      <c r="S2614" t="str">
        <f>VLOOKUP($B2614,SOCS_box_taxonomy!$B$2:$Z$948,16,0)</f>
        <v xml:space="preserve"> Cypriniformes</v>
      </c>
      <c r="T2614" t="str">
        <f>VLOOKUP($B2614,SOCS_box_taxonomy!$B$2:$Z$948,17,0)</f>
        <v>Cyprinidae</v>
      </c>
      <c r="U2614" t="str">
        <f>VLOOKUP($B2614,SOCS_box_taxonomy!$B$2:$Z$948,18,0)</f>
        <v xml:space="preserve"> Danio.</v>
      </c>
      <c r="V2614">
        <f>VLOOKUP($B2614,SOCS_box_taxonomy!$B$2:$Z$948,19,0)</f>
        <v>0</v>
      </c>
      <c r="W2614">
        <f>VLOOKUP($B2614,SOCS_box_taxonomy!$B$2:$Z$948,20,0)</f>
        <v>0</v>
      </c>
      <c r="X2614">
        <f>VLOOKUP($B2614,SOCS_box_taxonomy!$B$2:$Z$948,21,0)</f>
        <v>0</v>
      </c>
      <c r="Y2614">
        <f>VLOOKUP($B2614,SOCS_box_taxonomy!$B$2:$Z$948,22,0)</f>
        <v>0</v>
      </c>
    </row>
    <row r="2615" spans="1:26">
      <c r="A2615" t="s">
        <v>1072</v>
      </c>
      <c r="B2615" t="s">
        <v>2118</v>
      </c>
      <c r="C2615">
        <v>328</v>
      </c>
      <c r="D2615" t="s">
        <v>21</v>
      </c>
      <c r="E2615">
        <v>289</v>
      </c>
      <c r="F2615">
        <v>328</v>
      </c>
      <c r="G2615">
        <v>1016</v>
      </c>
      <c r="H2615" t="s">
        <v>1265</v>
      </c>
      <c r="I2615" t="str">
        <f>VLOOKUP($B2615,SOCS_box_taxonomy!$B$2:$Z$948,6,0)</f>
        <v>Eukaryota</v>
      </c>
      <c r="J2615" t="str">
        <f>VLOOKUP($B2615,SOCS_box_taxonomy!$B$2:$Z$948,7,0)</f>
        <v xml:space="preserve"> Metazoa</v>
      </c>
      <c r="K2615" t="str">
        <f>VLOOKUP($B2615,SOCS_box_taxonomy!$B$2:$Z$948,8,0)</f>
        <v xml:space="preserve"> Chordata</v>
      </c>
      <c r="L2615" t="str">
        <f>VLOOKUP($B2615,SOCS_box_taxonomy!$B$2:$Z$948,9,0)</f>
        <v xml:space="preserve"> Craniata</v>
      </c>
      <c r="M2615" t="str">
        <f>VLOOKUP($B2615,SOCS_box_taxonomy!$B$2:$Z$948,10,0)</f>
        <v xml:space="preserve"> Vertebrata</v>
      </c>
      <c r="N2615" t="str">
        <f>VLOOKUP($B2615,SOCS_box_taxonomy!$B$2:$Z$948,11,0)</f>
        <v xml:space="preserve"> Euteleostomi</v>
      </c>
      <c r="O2615" t="str">
        <f>VLOOKUP($B2615,SOCS_box_taxonomy!$B$2:$Z$948,12,0)</f>
        <v>Actinopterygii</v>
      </c>
      <c r="P2615" t="str">
        <f>VLOOKUP($B2615,SOCS_box_taxonomy!$B$2:$Z$948,13,0)</f>
        <v xml:space="preserve"> Neopterygii</v>
      </c>
      <c r="Q2615" t="str">
        <f>VLOOKUP($B2615,SOCS_box_taxonomy!$B$2:$Z$948,14,0)</f>
        <v xml:space="preserve"> Teleostei</v>
      </c>
      <c r="R2615" t="str">
        <f>VLOOKUP($B2615,SOCS_box_taxonomy!$B$2:$Z$948,15,0)</f>
        <v xml:space="preserve"> Ostariophysi</v>
      </c>
      <c r="S2615" t="str">
        <f>VLOOKUP($B2615,SOCS_box_taxonomy!$B$2:$Z$948,16,0)</f>
        <v xml:space="preserve"> Cypriniformes</v>
      </c>
      <c r="T2615" t="str">
        <f>VLOOKUP($B2615,SOCS_box_taxonomy!$B$2:$Z$948,17,0)</f>
        <v>Cyprinidae</v>
      </c>
      <c r="U2615" t="str">
        <f>VLOOKUP($B2615,SOCS_box_taxonomy!$B$2:$Z$948,18,0)</f>
        <v xml:space="preserve"> Danio.</v>
      </c>
      <c r="V2615">
        <f>VLOOKUP($B2615,SOCS_box_taxonomy!$B$2:$Z$948,19,0)</f>
        <v>0</v>
      </c>
      <c r="W2615">
        <f>VLOOKUP($B2615,SOCS_box_taxonomy!$B$2:$Z$948,20,0)</f>
        <v>0</v>
      </c>
      <c r="X2615">
        <f>VLOOKUP($B2615,SOCS_box_taxonomy!$B$2:$Z$948,21,0)</f>
        <v>0</v>
      </c>
      <c r="Y2615">
        <f>VLOOKUP($B2615,SOCS_box_taxonomy!$B$2:$Z$948,22,0)</f>
        <v>0</v>
      </c>
      <c r="Z2615">
        <f>$F2615-$E2615+1</f>
        <v>40</v>
      </c>
    </row>
    <row r="2616" spans="1:26">
      <c r="A2616" t="s">
        <v>1073</v>
      </c>
      <c r="B2616" t="s">
        <v>2119</v>
      </c>
      <c r="C2616">
        <v>232</v>
      </c>
      <c r="D2616" t="s">
        <v>1269</v>
      </c>
      <c r="E2616">
        <v>108</v>
      </c>
      <c r="F2616">
        <v>176</v>
      </c>
      <c r="G2616">
        <v>64467</v>
      </c>
      <c r="H2616" t="s">
        <v>1270</v>
      </c>
      <c r="I2616" t="str">
        <f>VLOOKUP($B2616,SOCS_box_taxonomy!$B$2:$Z$948,6,0)</f>
        <v>Eukaryota</v>
      </c>
      <c r="J2616" t="str">
        <f>VLOOKUP($B2616,SOCS_box_taxonomy!$B$2:$Z$948,7,0)</f>
        <v xml:space="preserve"> Metazoa</v>
      </c>
      <c r="K2616" t="str">
        <f>VLOOKUP($B2616,SOCS_box_taxonomy!$B$2:$Z$948,8,0)</f>
        <v xml:space="preserve"> Chordata</v>
      </c>
      <c r="L2616" t="str">
        <f>VLOOKUP($B2616,SOCS_box_taxonomy!$B$2:$Z$948,9,0)</f>
        <v xml:space="preserve"> Craniata</v>
      </c>
      <c r="M2616" t="str">
        <f>VLOOKUP($B2616,SOCS_box_taxonomy!$B$2:$Z$948,10,0)</f>
        <v xml:space="preserve"> Vertebrata</v>
      </c>
      <c r="N2616" t="str">
        <f>VLOOKUP($B2616,SOCS_box_taxonomy!$B$2:$Z$948,11,0)</f>
        <v xml:space="preserve"> Euteleostomi</v>
      </c>
      <c r="O2616" t="str">
        <f>VLOOKUP($B2616,SOCS_box_taxonomy!$B$2:$Z$948,12,0)</f>
        <v>Actinopterygii</v>
      </c>
      <c r="P2616" t="str">
        <f>VLOOKUP($B2616,SOCS_box_taxonomy!$B$2:$Z$948,13,0)</f>
        <v xml:space="preserve"> Neopterygii</v>
      </c>
      <c r="Q2616" t="str">
        <f>VLOOKUP($B2616,SOCS_box_taxonomy!$B$2:$Z$948,14,0)</f>
        <v xml:space="preserve"> Teleostei</v>
      </c>
      <c r="R2616" t="str">
        <f>VLOOKUP($B2616,SOCS_box_taxonomy!$B$2:$Z$948,15,0)</f>
        <v xml:space="preserve"> Ostariophysi</v>
      </c>
      <c r="S2616" t="str">
        <f>VLOOKUP($B2616,SOCS_box_taxonomy!$B$2:$Z$948,16,0)</f>
        <v xml:space="preserve"> Cypriniformes</v>
      </c>
      <c r="T2616" t="str">
        <f>VLOOKUP($B2616,SOCS_box_taxonomy!$B$2:$Z$948,17,0)</f>
        <v>Cyprinidae</v>
      </c>
      <c r="U2616" t="str">
        <f>VLOOKUP($B2616,SOCS_box_taxonomy!$B$2:$Z$948,18,0)</f>
        <v xml:space="preserve"> Danio.</v>
      </c>
      <c r="V2616">
        <f>VLOOKUP($B2616,SOCS_box_taxonomy!$B$2:$Z$948,19,0)</f>
        <v>0</v>
      </c>
      <c r="W2616">
        <f>VLOOKUP($B2616,SOCS_box_taxonomy!$B$2:$Z$948,20,0)</f>
        <v>0</v>
      </c>
      <c r="X2616">
        <f>VLOOKUP($B2616,SOCS_box_taxonomy!$B$2:$Z$948,21,0)</f>
        <v>0</v>
      </c>
      <c r="Y2616">
        <f>VLOOKUP($B2616,SOCS_box_taxonomy!$B$2:$Z$948,22,0)</f>
        <v>0</v>
      </c>
    </row>
    <row r="2617" spans="1:26">
      <c r="A2617" t="s">
        <v>1073</v>
      </c>
      <c r="B2617" t="s">
        <v>2119</v>
      </c>
      <c r="C2617">
        <v>232</v>
      </c>
      <c r="D2617" t="s">
        <v>1269</v>
      </c>
      <c r="E2617">
        <v>40</v>
      </c>
      <c r="F2617">
        <v>134</v>
      </c>
      <c r="G2617">
        <v>64467</v>
      </c>
      <c r="H2617" t="s">
        <v>1270</v>
      </c>
      <c r="I2617" t="str">
        <f>VLOOKUP($B2617,SOCS_box_taxonomy!$B$2:$Z$948,6,0)</f>
        <v>Eukaryota</v>
      </c>
      <c r="J2617" t="str">
        <f>VLOOKUP($B2617,SOCS_box_taxonomy!$B$2:$Z$948,7,0)</f>
        <v xml:space="preserve"> Metazoa</v>
      </c>
      <c r="K2617" t="str">
        <f>VLOOKUP($B2617,SOCS_box_taxonomy!$B$2:$Z$948,8,0)</f>
        <v xml:space="preserve"> Chordata</v>
      </c>
      <c r="L2617" t="str">
        <f>VLOOKUP($B2617,SOCS_box_taxonomy!$B$2:$Z$948,9,0)</f>
        <v xml:space="preserve"> Craniata</v>
      </c>
      <c r="M2617" t="str">
        <f>VLOOKUP($B2617,SOCS_box_taxonomy!$B$2:$Z$948,10,0)</f>
        <v xml:space="preserve"> Vertebrata</v>
      </c>
      <c r="N2617" t="str">
        <f>VLOOKUP($B2617,SOCS_box_taxonomy!$B$2:$Z$948,11,0)</f>
        <v xml:space="preserve"> Euteleostomi</v>
      </c>
      <c r="O2617" t="str">
        <f>VLOOKUP($B2617,SOCS_box_taxonomy!$B$2:$Z$948,12,0)</f>
        <v>Actinopterygii</v>
      </c>
      <c r="P2617" t="str">
        <f>VLOOKUP($B2617,SOCS_box_taxonomy!$B$2:$Z$948,13,0)</f>
        <v xml:space="preserve"> Neopterygii</v>
      </c>
      <c r="Q2617" t="str">
        <f>VLOOKUP($B2617,SOCS_box_taxonomy!$B$2:$Z$948,14,0)</f>
        <v xml:space="preserve"> Teleostei</v>
      </c>
      <c r="R2617" t="str">
        <f>VLOOKUP($B2617,SOCS_box_taxonomy!$B$2:$Z$948,15,0)</f>
        <v xml:space="preserve"> Ostariophysi</v>
      </c>
      <c r="S2617" t="str">
        <f>VLOOKUP($B2617,SOCS_box_taxonomy!$B$2:$Z$948,16,0)</f>
        <v xml:space="preserve"> Cypriniformes</v>
      </c>
      <c r="T2617" t="str">
        <f>VLOOKUP($B2617,SOCS_box_taxonomy!$B$2:$Z$948,17,0)</f>
        <v>Cyprinidae</v>
      </c>
      <c r="U2617" t="str">
        <f>VLOOKUP($B2617,SOCS_box_taxonomy!$B$2:$Z$948,18,0)</f>
        <v xml:space="preserve"> Danio.</v>
      </c>
      <c r="V2617">
        <f>VLOOKUP($B2617,SOCS_box_taxonomy!$B$2:$Z$948,19,0)</f>
        <v>0</v>
      </c>
      <c r="W2617">
        <f>VLOOKUP($B2617,SOCS_box_taxonomy!$B$2:$Z$948,20,0)</f>
        <v>0</v>
      </c>
      <c r="X2617">
        <f>VLOOKUP($B2617,SOCS_box_taxonomy!$B$2:$Z$948,21,0)</f>
        <v>0</v>
      </c>
      <c r="Y2617">
        <f>VLOOKUP($B2617,SOCS_box_taxonomy!$B$2:$Z$948,22,0)</f>
        <v>0</v>
      </c>
    </row>
    <row r="2618" spans="1:26">
      <c r="A2618" t="s">
        <v>1073</v>
      </c>
      <c r="B2618" t="s">
        <v>2119</v>
      </c>
      <c r="C2618">
        <v>232</v>
      </c>
      <c r="D2618" t="s">
        <v>21</v>
      </c>
      <c r="E2618">
        <v>193</v>
      </c>
      <c r="F2618">
        <v>232</v>
      </c>
      <c r="G2618">
        <v>1016</v>
      </c>
      <c r="H2618" t="s">
        <v>1265</v>
      </c>
      <c r="I2618" t="str">
        <f>VLOOKUP($B2618,SOCS_box_taxonomy!$B$2:$Z$948,6,0)</f>
        <v>Eukaryota</v>
      </c>
      <c r="J2618" t="str">
        <f>VLOOKUP($B2618,SOCS_box_taxonomy!$B$2:$Z$948,7,0)</f>
        <v xml:space="preserve"> Metazoa</v>
      </c>
      <c r="K2618" t="str">
        <f>VLOOKUP($B2618,SOCS_box_taxonomy!$B$2:$Z$948,8,0)</f>
        <v xml:space="preserve"> Chordata</v>
      </c>
      <c r="L2618" t="str">
        <f>VLOOKUP($B2618,SOCS_box_taxonomy!$B$2:$Z$948,9,0)</f>
        <v xml:space="preserve"> Craniata</v>
      </c>
      <c r="M2618" t="str">
        <f>VLOOKUP($B2618,SOCS_box_taxonomy!$B$2:$Z$948,10,0)</f>
        <v xml:space="preserve"> Vertebrata</v>
      </c>
      <c r="N2618" t="str">
        <f>VLOOKUP($B2618,SOCS_box_taxonomy!$B$2:$Z$948,11,0)</f>
        <v xml:space="preserve"> Euteleostomi</v>
      </c>
      <c r="O2618" t="str">
        <f>VLOOKUP($B2618,SOCS_box_taxonomy!$B$2:$Z$948,12,0)</f>
        <v>Actinopterygii</v>
      </c>
      <c r="P2618" t="str">
        <f>VLOOKUP($B2618,SOCS_box_taxonomy!$B$2:$Z$948,13,0)</f>
        <v xml:space="preserve"> Neopterygii</v>
      </c>
      <c r="Q2618" t="str">
        <f>VLOOKUP($B2618,SOCS_box_taxonomy!$B$2:$Z$948,14,0)</f>
        <v xml:space="preserve"> Teleostei</v>
      </c>
      <c r="R2618" t="str">
        <f>VLOOKUP($B2618,SOCS_box_taxonomy!$B$2:$Z$948,15,0)</f>
        <v xml:space="preserve"> Ostariophysi</v>
      </c>
      <c r="S2618" t="str">
        <f>VLOOKUP($B2618,SOCS_box_taxonomy!$B$2:$Z$948,16,0)</f>
        <v xml:space="preserve"> Cypriniformes</v>
      </c>
      <c r="T2618" t="str">
        <f>VLOOKUP($B2618,SOCS_box_taxonomy!$B$2:$Z$948,17,0)</f>
        <v>Cyprinidae</v>
      </c>
      <c r="U2618" t="str">
        <f>VLOOKUP($B2618,SOCS_box_taxonomy!$B$2:$Z$948,18,0)</f>
        <v xml:space="preserve"> Danio.</v>
      </c>
      <c r="V2618">
        <f>VLOOKUP($B2618,SOCS_box_taxonomy!$B$2:$Z$948,19,0)</f>
        <v>0</v>
      </c>
      <c r="W2618">
        <f>VLOOKUP($B2618,SOCS_box_taxonomy!$B$2:$Z$948,20,0)</f>
        <v>0</v>
      </c>
      <c r="X2618">
        <f>VLOOKUP($B2618,SOCS_box_taxonomy!$B$2:$Z$948,21,0)</f>
        <v>0</v>
      </c>
      <c r="Y2618">
        <f>VLOOKUP($B2618,SOCS_box_taxonomy!$B$2:$Z$948,22,0)</f>
        <v>0</v>
      </c>
      <c r="Z2618">
        <f>$F2618-$E2618+1</f>
        <v>40</v>
      </c>
    </row>
    <row r="2619" spans="1:26">
      <c r="A2619" t="s">
        <v>1074</v>
      </c>
      <c r="B2619" t="s">
        <v>2120</v>
      </c>
      <c r="C2619">
        <v>435</v>
      </c>
      <c r="D2619" t="s">
        <v>1269</v>
      </c>
      <c r="E2619">
        <v>159</v>
      </c>
      <c r="F2619">
        <v>234</v>
      </c>
      <c r="G2619">
        <v>64467</v>
      </c>
      <c r="H2619" t="s">
        <v>1270</v>
      </c>
      <c r="I2619" t="str">
        <f>VLOOKUP($B2619,SOCS_box_taxonomy!$B$2:$Z$948,6,0)</f>
        <v>Eukaryota</v>
      </c>
      <c r="J2619" t="str">
        <f>VLOOKUP($B2619,SOCS_box_taxonomy!$B$2:$Z$948,7,0)</f>
        <v xml:space="preserve"> Metazoa</v>
      </c>
      <c r="K2619" t="str">
        <f>VLOOKUP($B2619,SOCS_box_taxonomy!$B$2:$Z$948,8,0)</f>
        <v xml:space="preserve"> Chordata</v>
      </c>
      <c r="L2619" t="str">
        <f>VLOOKUP($B2619,SOCS_box_taxonomy!$B$2:$Z$948,9,0)</f>
        <v xml:space="preserve"> Craniata</v>
      </c>
      <c r="M2619" t="str">
        <f>VLOOKUP($B2619,SOCS_box_taxonomy!$B$2:$Z$948,10,0)</f>
        <v xml:space="preserve"> Vertebrata</v>
      </c>
      <c r="N2619" t="str">
        <f>VLOOKUP($B2619,SOCS_box_taxonomy!$B$2:$Z$948,11,0)</f>
        <v xml:space="preserve"> Euteleostomi</v>
      </c>
      <c r="O2619" t="str">
        <f>VLOOKUP($B2619,SOCS_box_taxonomy!$B$2:$Z$948,12,0)</f>
        <v>Actinopterygii</v>
      </c>
      <c r="P2619" t="str">
        <f>VLOOKUP($B2619,SOCS_box_taxonomy!$B$2:$Z$948,13,0)</f>
        <v xml:space="preserve"> Neopterygii</v>
      </c>
      <c r="Q2619" t="str">
        <f>VLOOKUP($B2619,SOCS_box_taxonomy!$B$2:$Z$948,14,0)</f>
        <v xml:space="preserve"> Teleostei</v>
      </c>
      <c r="R2619" t="str">
        <f>VLOOKUP($B2619,SOCS_box_taxonomy!$B$2:$Z$948,15,0)</f>
        <v xml:space="preserve"> Ostariophysi</v>
      </c>
      <c r="S2619" t="str">
        <f>VLOOKUP($B2619,SOCS_box_taxonomy!$B$2:$Z$948,16,0)</f>
        <v xml:space="preserve"> Cypriniformes</v>
      </c>
      <c r="T2619" t="str">
        <f>VLOOKUP($B2619,SOCS_box_taxonomy!$B$2:$Z$948,17,0)</f>
        <v>Cyprinidae</v>
      </c>
      <c r="U2619" t="str">
        <f>VLOOKUP($B2619,SOCS_box_taxonomy!$B$2:$Z$948,18,0)</f>
        <v xml:space="preserve"> Danio.</v>
      </c>
      <c r="V2619">
        <f>VLOOKUP($B2619,SOCS_box_taxonomy!$B$2:$Z$948,19,0)</f>
        <v>0</v>
      </c>
      <c r="W2619">
        <f>VLOOKUP($B2619,SOCS_box_taxonomy!$B$2:$Z$948,20,0)</f>
        <v>0</v>
      </c>
      <c r="X2619">
        <f>VLOOKUP($B2619,SOCS_box_taxonomy!$B$2:$Z$948,21,0)</f>
        <v>0</v>
      </c>
      <c r="Y2619">
        <f>VLOOKUP($B2619,SOCS_box_taxonomy!$B$2:$Z$948,22,0)</f>
        <v>0</v>
      </c>
    </row>
    <row r="2620" spans="1:26">
      <c r="A2620" t="s">
        <v>1074</v>
      </c>
      <c r="B2620" t="s">
        <v>2120</v>
      </c>
      <c r="C2620">
        <v>435</v>
      </c>
      <c r="D2620" t="s">
        <v>1269</v>
      </c>
      <c r="E2620">
        <v>188</v>
      </c>
      <c r="F2620">
        <v>291</v>
      </c>
      <c r="G2620">
        <v>64467</v>
      </c>
      <c r="H2620" t="s">
        <v>1270</v>
      </c>
      <c r="I2620" t="str">
        <f>VLOOKUP($B2620,SOCS_box_taxonomy!$B$2:$Z$948,6,0)</f>
        <v>Eukaryota</v>
      </c>
      <c r="J2620" t="str">
        <f>VLOOKUP($B2620,SOCS_box_taxonomy!$B$2:$Z$948,7,0)</f>
        <v xml:space="preserve"> Metazoa</v>
      </c>
      <c r="K2620" t="str">
        <f>VLOOKUP($B2620,SOCS_box_taxonomy!$B$2:$Z$948,8,0)</f>
        <v xml:space="preserve"> Chordata</v>
      </c>
      <c r="L2620" t="str">
        <f>VLOOKUP($B2620,SOCS_box_taxonomy!$B$2:$Z$948,9,0)</f>
        <v xml:space="preserve"> Craniata</v>
      </c>
      <c r="M2620" t="str">
        <f>VLOOKUP($B2620,SOCS_box_taxonomy!$B$2:$Z$948,10,0)</f>
        <v xml:space="preserve"> Vertebrata</v>
      </c>
      <c r="N2620" t="str">
        <f>VLOOKUP($B2620,SOCS_box_taxonomy!$B$2:$Z$948,11,0)</f>
        <v xml:space="preserve"> Euteleostomi</v>
      </c>
      <c r="O2620" t="str">
        <f>VLOOKUP($B2620,SOCS_box_taxonomy!$B$2:$Z$948,12,0)</f>
        <v>Actinopterygii</v>
      </c>
      <c r="P2620" t="str">
        <f>VLOOKUP($B2620,SOCS_box_taxonomy!$B$2:$Z$948,13,0)</f>
        <v xml:space="preserve"> Neopterygii</v>
      </c>
      <c r="Q2620" t="str">
        <f>VLOOKUP($B2620,SOCS_box_taxonomy!$B$2:$Z$948,14,0)</f>
        <v xml:space="preserve"> Teleostei</v>
      </c>
      <c r="R2620" t="str">
        <f>VLOOKUP($B2620,SOCS_box_taxonomy!$B$2:$Z$948,15,0)</f>
        <v xml:space="preserve"> Ostariophysi</v>
      </c>
      <c r="S2620" t="str">
        <f>VLOOKUP($B2620,SOCS_box_taxonomy!$B$2:$Z$948,16,0)</f>
        <v xml:space="preserve"> Cypriniformes</v>
      </c>
      <c r="T2620" t="str">
        <f>VLOOKUP($B2620,SOCS_box_taxonomy!$B$2:$Z$948,17,0)</f>
        <v>Cyprinidae</v>
      </c>
      <c r="U2620" t="str">
        <f>VLOOKUP($B2620,SOCS_box_taxonomy!$B$2:$Z$948,18,0)</f>
        <v xml:space="preserve"> Danio.</v>
      </c>
      <c r="V2620">
        <f>VLOOKUP($B2620,SOCS_box_taxonomy!$B$2:$Z$948,19,0)</f>
        <v>0</v>
      </c>
      <c r="W2620">
        <f>VLOOKUP($B2620,SOCS_box_taxonomy!$B$2:$Z$948,20,0)</f>
        <v>0</v>
      </c>
      <c r="X2620">
        <f>VLOOKUP($B2620,SOCS_box_taxonomy!$B$2:$Z$948,21,0)</f>
        <v>0</v>
      </c>
      <c r="Y2620">
        <f>VLOOKUP($B2620,SOCS_box_taxonomy!$B$2:$Z$948,22,0)</f>
        <v>0</v>
      </c>
    </row>
    <row r="2621" spans="1:26">
      <c r="A2621" t="s">
        <v>1074</v>
      </c>
      <c r="B2621" t="s">
        <v>2120</v>
      </c>
      <c r="C2621">
        <v>435</v>
      </c>
      <c r="D2621" t="s">
        <v>1269</v>
      </c>
      <c r="E2621">
        <v>89</v>
      </c>
      <c r="F2621">
        <v>180</v>
      </c>
      <c r="G2621">
        <v>64467</v>
      </c>
      <c r="H2621" t="s">
        <v>1270</v>
      </c>
      <c r="I2621" t="str">
        <f>VLOOKUP($B2621,SOCS_box_taxonomy!$B$2:$Z$948,6,0)</f>
        <v>Eukaryota</v>
      </c>
      <c r="J2621" t="str">
        <f>VLOOKUP($B2621,SOCS_box_taxonomy!$B$2:$Z$948,7,0)</f>
        <v xml:space="preserve"> Metazoa</v>
      </c>
      <c r="K2621" t="str">
        <f>VLOOKUP($B2621,SOCS_box_taxonomy!$B$2:$Z$948,8,0)</f>
        <v xml:space="preserve"> Chordata</v>
      </c>
      <c r="L2621" t="str">
        <f>VLOOKUP($B2621,SOCS_box_taxonomy!$B$2:$Z$948,9,0)</f>
        <v xml:space="preserve"> Craniata</v>
      </c>
      <c r="M2621" t="str">
        <f>VLOOKUP($B2621,SOCS_box_taxonomy!$B$2:$Z$948,10,0)</f>
        <v xml:space="preserve"> Vertebrata</v>
      </c>
      <c r="N2621" t="str">
        <f>VLOOKUP($B2621,SOCS_box_taxonomy!$B$2:$Z$948,11,0)</f>
        <v xml:space="preserve"> Euteleostomi</v>
      </c>
      <c r="O2621" t="str">
        <f>VLOOKUP($B2621,SOCS_box_taxonomy!$B$2:$Z$948,12,0)</f>
        <v>Actinopterygii</v>
      </c>
      <c r="P2621" t="str">
        <f>VLOOKUP($B2621,SOCS_box_taxonomy!$B$2:$Z$948,13,0)</f>
        <v xml:space="preserve"> Neopterygii</v>
      </c>
      <c r="Q2621" t="str">
        <f>VLOOKUP($B2621,SOCS_box_taxonomy!$B$2:$Z$948,14,0)</f>
        <v xml:space="preserve"> Teleostei</v>
      </c>
      <c r="R2621" t="str">
        <f>VLOOKUP($B2621,SOCS_box_taxonomy!$B$2:$Z$948,15,0)</f>
        <v xml:space="preserve"> Ostariophysi</v>
      </c>
      <c r="S2621" t="str">
        <f>VLOOKUP($B2621,SOCS_box_taxonomy!$B$2:$Z$948,16,0)</f>
        <v xml:space="preserve"> Cypriniformes</v>
      </c>
      <c r="T2621" t="str">
        <f>VLOOKUP($B2621,SOCS_box_taxonomy!$B$2:$Z$948,17,0)</f>
        <v>Cyprinidae</v>
      </c>
      <c r="U2621" t="str">
        <f>VLOOKUP($B2621,SOCS_box_taxonomy!$B$2:$Z$948,18,0)</f>
        <v xml:space="preserve"> Danio.</v>
      </c>
      <c r="V2621">
        <f>VLOOKUP($B2621,SOCS_box_taxonomy!$B$2:$Z$948,19,0)</f>
        <v>0</v>
      </c>
      <c r="W2621">
        <f>VLOOKUP($B2621,SOCS_box_taxonomy!$B$2:$Z$948,20,0)</f>
        <v>0</v>
      </c>
      <c r="X2621">
        <f>VLOOKUP($B2621,SOCS_box_taxonomy!$B$2:$Z$948,21,0)</f>
        <v>0</v>
      </c>
      <c r="Y2621">
        <f>VLOOKUP($B2621,SOCS_box_taxonomy!$B$2:$Z$948,22,0)</f>
        <v>0</v>
      </c>
    </row>
    <row r="2622" spans="1:26">
      <c r="A2622" t="s">
        <v>1074</v>
      </c>
      <c r="B2622" t="s">
        <v>2120</v>
      </c>
      <c r="C2622">
        <v>435</v>
      </c>
      <c r="D2622" t="s">
        <v>21</v>
      </c>
      <c r="E2622">
        <v>390</v>
      </c>
      <c r="F2622">
        <v>429</v>
      </c>
      <c r="G2622">
        <v>1016</v>
      </c>
      <c r="H2622" t="s">
        <v>1265</v>
      </c>
      <c r="I2622" t="str">
        <f>VLOOKUP($B2622,SOCS_box_taxonomy!$B$2:$Z$948,6,0)</f>
        <v>Eukaryota</v>
      </c>
      <c r="J2622" t="str">
        <f>VLOOKUP($B2622,SOCS_box_taxonomy!$B$2:$Z$948,7,0)</f>
        <v xml:space="preserve"> Metazoa</v>
      </c>
      <c r="K2622" t="str">
        <f>VLOOKUP($B2622,SOCS_box_taxonomy!$B$2:$Z$948,8,0)</f>
        <v xml:space="preserve"> Chordata</v>
      </c>
      <c r="L2622" t="str">
        <f>VLOOKUP($B2622,SOCS_box_taxonomy!$B$2:$Z$948,9,0)</f>
        <v xml:space="preserve"> Craniata</v>
      </c>
      <c r="M2622" t="str">
        <f>VLOOKUP($B2622,SOCS_box_taxonomy!$B$2:$Z$948,10,0)</f>
        <v xml:space="preserve"> Vertebrata</v>
      </c>
      <c r="N2622" t="str">
        <f>VLOOKUP($B2622,SOCS_box_taxonomy!$B$2:$Z$948,11,0)</f>
        <v xml:space="preserve"> Euteleostomi</v>
      </c>
      <c r="O2622" t="str">
        <f>VLOOKUP($B2622,SOCS_box_taxonomy!$B$2:$Z$948,12,0)</f>
        <v>Actinopterygii</v>
      </c>
      <c r="P2622" t="str">
        <f>VLOOKUP($B2622,SOCS_box_taxonomy!$B$2:$Z$948,13,0)</f>
        <v xml:space="preserve"> Neopterygii</v>
      </c>
      <c r="Q2622" t="str">
        <f>VLOOKUP($B2622,SOCS_box_taxonomy!$B$2:$Z$948,14,0)</f>
        <v xml:space="preserve"> Teleostei</v>
      </c>
      <c r="R2622" t="str">
        <f>VLOOKUP($B2622,SOCS_box_taxonomy!$B$2:$Z$948,15,0)</f>
        <v xml:space="preserve"> Ostariophysi</v>
      </c>
      <c r="S2622" t="str">
        <f>VLOOKUP($B2622,SOCS_box_taxonomy!$B$2:$Z$948,16,0)</f>
        <v xml:space="preserve"> Cypriniformes</v>
      </c>
      <c r="T2622" t="str">
        <f>VLOOKUP($B2622,SOCS_box_taxonomy!$B$2:$Z$948,17,0)</f>
        <v>Cyprinidae</v>
      </c>
      <c r="U2622" t="str">
        <f>VLOOKUP($B2622,SOCS_box_taxonomy!$B$2:$Z$948,18,0)</f>
        <v xml:space="preserve"> Danio.</v>
      </c>
      <c r="V2622">
        <f>VLOOKUP($B2622,SOCS_box_taxonomy!$B$2:$Z$948,19,0)</f>
        <v>0</v>
      </c>
      <c r="W2622">
        <f>VLOOKUP($B2622,SOCS_box_taxonomy!$B$2:$Z$948,20,0)</f>
        <v>0</v>
      </c>
      <c r="X2622">
        <f>VLOOKUP($B2622,SOCS_box_taxonomy!$B$2:$Z$948,21,0)</f>
        <v>0</v>
      </c>
      <c r="Y2622">
        <f>VLOOKUP($B2622,SOCS_box_taxonomy!$B$2:$Z$948,22,0)</f>
        <v>0</v>
      </c>
      <c r="Z2622">
        <f>$F2622-$E2622+1</f>
        <v>40</v>
      </c>
    </row>
    <row r="2623" spans="1:26">
      <c r="A2623" t="s">
        <v>1075</v>
      </c>
      <c r="B2623" t="s">
        <v>2121</v>
      </c>
      <c r="C2623">
        <v>318</v>
      </c>
      <c r="D2623" t="s">
        <v>1269</v>
      </c>
      <c r="E2623">
        <v>110</v>
      </c>
      <c r="F2623">
        <v>180</v>
      </c>
      <c r="G2623">
        <v>64467</v>
      </c>
      <c r="H2623" t="s">
        <v>1270</v>
      </c>
      <c r="I2623" t="str">
        <f>VLOOKUP($B2623,SOCS_box_taxonomy!$B$2:$Z$948,6,0)</f>
        <v>Eukaryota</v>
      </c>
      <c r="J2623" t="str">
        <f>VLOOKUP($B2623,SOCS_box_taxonomy!$B$2:$Z$948,7,0)</f>
        <v xml:space="preserve"> Metazoa</v>
      </c>
      <c r="K2623" t="str">
        <f>VLOOKUP($B2623,SOCS_box_taxonomy!$B$2:$Z$948,8,0)</f>
        <v xml:space="preserve"> Chordata</v>
      </c>
      <c r="L2623" t="str">
        <f>VLOOKUP($B2623,SOCS_box_taxonomy!$B$2:$Z$948,9,0)</f>
        <v xml:space="preserve"> Craniata</v>
      </c>
      <c r="M2623" t="str">
        <f>VLOOKUP($B2623,SOCS_box_taxonomy!$B$2:$Z$948,10,0)</f>
        <v xml:space="preserve"> Vertebrata</v>
      </c>
      <c r="N2623" t="str">
        <f>VLOOKUP($B2623,SOCS_box_taxonomy!$B$2:$Z$948,11,0)</f>
        <v xml:space="preserve"> Euteleostomi</v>
      </c>
      <c r="O2623" t="str">
        <f>VLOOKUP($B2623,SOCS_box_taxonomy!$B$2:$Z$948,12,0)</f>
        <v>Amphibia</v>
      </c>
      <c r="P2623" t="str">
        <f>VLOOKUP($B2623,SOCS_box_taxonomy!$B$2:$Z$948,13,0)</f>
        <v xml:space="preserve"> Batrachia</v>
      </c>
      <c r="Q2623" t="str">
        <f>VLOOKUP($B2623,SOCS_box_taxonomy!$B$2:$Z$948,14,0)</f>
        <v xml:space="preserve"> Anura</v>
      </c>
      <c r="R2623" t="str">
        <f>VLOOKUP($B2623,SOCS_box_taxonomy!$B$2:$Z$948,15,0)</f>
        <v xml:space="preserve"> Pipoidea</v>
      </c>
      <c r="S2623" t="str">
        <f>VLOOKUP($B2623,SOCS_box_taxonomy!$B$2:$Z$948,16,0)</f>
        <v xml:space="preserve"> Pipidae</v>
      </c>
      <c r="T2623" t="str">
        <f>VLOOKUP($B2623,SOCS_box_taxonomy!$B$2:$Z$948,17,0)</f>
        <v xml:space="preserve"> Xenopodinae</v>
      </c>
      <c r="U2623" t="str">
        <f>VLOOKUP($B2623,SOCS_box_taxonomy!$B$2:$Z$948,18,0)</f>
        <v xml:space="preserve"> Xenopus</v>
      </c>
      <c r="V2623" t="str">
        <f>VLOOKUP($B2623,SOCS_box_taxonomy!$B$2:$Z$948,19,0)</f>
        <v>Xenopus.</v>
      </c>
      <c r="W2623">
        <f>VLOOKUP($B2623,SOCS_box_taxonomy!$B$2:$Z$948,20,0)</f>
        <v>0</v>
      </c>
      <c r="X2623">
        <f>VLOOKUP($B2623,SOCS_box_taxonomy!$B$2:$Z$948,21,0)</f>
        <v>0</v>
      </c>
      <c r="Y2623">
        <f>VLOOKUP($B2623,SOCS_box_taxonomy!$B$2:$Z$948,22,0)</f>
        <v>0</v>
      </c>
    </row>
    <row r="2624" spans="1:26">
      <c r="A2624" t="s">
        <v>1075</v>
      </c>
      <c r="B2624" t="s">
        <v>2121</v>
      </c>
      <c r="C2624">
        <v>318</v>
      </c>
      <c r="D2624" t="s">
        <v>1269</v>
      </c>
      <c r="E2624">
        <v>184</v>
      </c>
      <c r="F2624">
        <v>278</v>
      </c>
      <c r="G2624">
        <v>64467</v>
      </c>
      <c r="H2624" t="s">
        <v>1270</v>
      </c>
      <c r="I2624" t="str">
        <f>VLOOKUP($B2624,SOCS_box_taxonomy!$B$2:$Z$948,6,0)</f>
        <v>Eukaryota</v>
      </c>
      <c r="J2624" t="str">
        <f>VLOOKUP($B2624,SOCS_box_taxonomy!$B$2:$Z$948,7,0)</f>
        <v xml:space="preserve"> Metazoa</v>
      </c>
      <c r="K2624" t="str">
        <f>VLOOKUP($B2624,SOCS_box_taxonomy!$B$2:$Z$948,8,0)</f>
        <v xml:space="preserve"> Chordata</v>
      </c>
      <c r="L2624" t="str">
        <f>VLOOKUP($B2624,SOCS_box_taxonomy!$B$2:$Z$948,9,0)</f>
        <v xml:space="preserve"> Craniata</v>
      </c>
      <c r="M2624" t="str">
        <f>VLOOKUP($B2624,SOCS_box_taxonomy!$B$2:$Z$948,10,0)</f>
        <v xml:space="preserve"> Vertebrata</v>
      </c>
      <c r="N2624" t="str">
        <f>VLOOKUP($B2624,SOCS_box_taxonomy!$B$2:$Z$948,11,0)</f>
        <v xml:space="preserve"> Euteleostomi</v>
      </c>
      <c r="O2624" t="str">
        <f>VLOOKUP($B2624,SOCS_box_taxonomy!$B$2:$Z$948,12,0)</f>
        <v>Amphibia</v>
      </c>
      <c r="P2624" t="str">
        <f>VLOOKUP($B2624,SOCS_box_taxonomy!$B$2:$Z$948,13,0)</f>
        <v xml:space="preserve"> Batrachia</v>
      </c>
      <c r="Q2624" t="str">
        <f>VLOOKUP($B2624,SOCS_box_taxonomy!$B$2:$Z$948,14,0)</f>
        <v xml:space="preserve"> Anura</v>
      </c>
      <c r="R2624" t="str">
        <f>VLOOKUP($B2624,SOCS_box_taxonomy!$B$2:$Z$948,15,0)</f>
        <v xml:space="preserve"> Pipoidea</v>
      </c>
      <c r="S2624" t="str">
        <f>VLOOKUP($B2624,SOCS_box_taxonomy!$B$2:$Z$948,16,0)</f>
        <v xml:space="preserve"> Pipidae</v>
      </c>
      <c r="T2624" t="str">
        <f>VLOOKUP($B2624,SOCS_box_taxonomy!$B$2:$Z$948,17,0)</f>
        <v xml:space="preserve"> Xenopodinae</v>
      </c>
      <c r="U2624" t="str">
        <f>VLOOKUP($B2624,SOCS_box_taxonomy!$B$2:$Z$948,18,0)</f>
        <v xml:space="preserve"> Xenopus</v>
      </c>
      <c r="V2624" t="str">
        <f>VLOOKUP($B2624,SOCS_box_taxonomy!$B$2:$Z$948,19,0)</f>
        <v>Xenopus.</v>
      </c>
      <c r="W2624">
        <f>VLOOKUP($B2624,SOCS_box_taxonomy!$B$2:$Z$948,20,0)</f>
        <v>0</v>
      </c>
      <c r="X2624">
        <f>VLOOKUP($B2624,SOCS_box_taxonomy!$B$2:$Z$948,21,0)</f>
        <v>0</v>
      </c>
      <c r="Y2624">
        <f>VLOOKUP($B2624,SOCS_box_taxonomy!$B$2:$Z$948,22,0)</f>
        <v>0</v>
      </c>
    </row>
    <row r="2625" spans="1:26">
      <c r="A2625" t="s">
        <v>1075</v>
      </c>
      <c r="B2625" t="s">
        <v>2121</v>
      </c>
      <c r="C2625">
        <v>318</v>
      </c>
      <c r="D2625" t="s">
        <v>1269</v>
      </c>
      <c r="E2625">
        <v>2</v>
      </c>
      <c r="F2625">
        <v>77</v>
      </c>
      <c r="G2625">
        <v>64467</v>
      </c>
      <c r="H2625" t="s">
        <v>1270</v>
      </c>
      <c r="I2625" t="str">
        <f>VLOOKUP($B2625,SOCS_box_taxonomy!$B$2:$Z$948,6,0)</f>
        <v>Eukaryota</v>
      </c>
      <c r="J2625" t="str">
        <f>VLOOKUP($B2625,SOCS_box_taxonomy!$B$2:$Z$948,7,0)</f>
        <v xml:space="preserve"> Metazoa</v>
      </c>
      <c r="K2625" t="str">
        <f>VLOOKUP($B2625,SOCS_box_taxonomy!$B$2:$Z$948,8,0)</f>
        <v xml:space="preserve"> Chordata</v>
      </c>
      <c r="L2625" t="str">
        <f>VLOOKUP($B2625,SOCS_box_taxonomy!$B$2:$Z$948,9,0)</f>
        <v xml:space="preserve"> Craniata</v>
      </c>
      <c r="M2625" t="str">
        <f>VLOOKUP($B2625,SOCS_box_taxonomy!$B$2:$Z$948,10,0)</f>
        <v xml:space="preserve"> Vertebrata</v>
      </c>
      <c r="N2625" t="str">
        <f>VLOOKUP($B2625,SOCS_box_taxonomy!$B$2:$Z$948,11,0)</f>
        <v xml:space="preserve"> Euteleostomi</v>
      </c>
      <c r="O2625" t="str">
        <f>VLOOKUP($B2625,SOCS_box_taxonomy!$B$2:$Z$948,12,0)</f>
        <v>Amphibia</v>
      </c>
      <c r="P2625" t="str">
        <f>VLOOKUP($B2625,SOCS_box_taxonomy!$B$2:$Z$948,13,0)</f>
        <v xml:space="preserve"> Batrachia</v>
      </c>
      <c r="Q2625" t="str">
        <f>VLOOKUP($B2625,SOCS_box_taxonomy!$B$2:$Z$948,14,0)</f>
        <v xml:space="preserve"> Anura</v>
      </c>
      <c r="R2625" t="str">
        <f>VLOOKUP($B2625,SOCS_box_taxonomy!$B$2:$Z$948,15,0)</f>
        <v xml:space="preserve"> Pipoidea</v>
      </c>
      <c r="S2625" t="str">
        <f>VLOOKUP($B2625,SOCS_box_taxonomy!$B$2:$Z$948,16,0)</f>
        <v xml:space="preserve"> Pipidae</v>
      </c>
      <c r="T2625" t="str">
        <f>VLOOKUP($B2625,SOCS_box_taxonomy!$B$2:$Z$948,17,0)</f>
        <v xml:space="preserve"> Xenopodinae</v>
      </c>
      <c r="U2625" t="str">
        <f>VLOOKUP($B2625,SOCS_box_taxonomy!$B$2:$Z$948,18,0)</f>
        <v xml:space="preserve"> Xenopus</v>
      </c>
      <c r="V2625" t="str">
        <f>VLOOKUP($B2625,SOCS_box_taxonomy!$B$2:$Z$948,19,0)</f>
        <v>Xenopus.</v>
      </c>
      <c r="W2625">
        <f>VLOOKUP($B2625,SOCS_box_taxonomy!$B$2:$Z$948,20,0)</f>
        <v>0</v>
      </c>
      <c r="X2625">
        <f>VLOOKUP($B2625,SOCS_box_taxonomy!$B$2:$Z$948,21,0)</f>
        <v>0</v>
      </c>
      <c r="Y2625">
        <f>VLOOKUP($B2625,SOCS_box_taxonomy!$B$2:$Z$948,22,0)</f>
        <v>0</v>
      </c>
    </row>
    <row r="2626" spans="1:26">
      <c r="A2626" t="s">
        <v>1075</v>
      </c>
      <c r="B2626" t="s">
        <v>2121</v>
      </c>
      <c r="C2626">
        <v>318</v>
      </c>
      <c r="D2626" t="s">
        <v>1269</v>
      </c>
      <c r="E2626">
        <v>76</v>
      </c>
      <c r="F2626">
        <v>148</v>
      </c>
      <c r="G2626">
        <v>64467</v>
      </c>
      <c r="H2626" t="s">
        <v>1270</v>
      </c>
      <c r="I2626" t="str">
        <f>VLOOKUP($B2626,SOCS_box_taxonomy!$B$2:$Z$948,6,0)</f>
        <v>Eukaryota</v>
      </c>
      <c r="J2626" t="str">
        <f>VLOOKUP($B2626,SOCS_box_taxonomy!$B$2:$Z$948,7,0)</f>
        <v xml:space="preserve"> Metazoa</v>
      </c>
      <c r="K2626" t="str">
        <f>VLOOKUP($B2626,SOCS_box_taxonomy!$B$2:$Z$948,8,0)</f>
        <v xml:space="preserve"> Chordata</v>
      </c>
      <c r="L2626" t="str">
        <f>VLOOKUP($B2626,SOCS_box_taxonomy!$B$2:$Z$948,9,0)</f>
        <v xml:space="preserve"> Craniata</v>
      </c>
      <c r="M2626" t="str">
        <f>VLOOKUP($B2626,SOCS_box_taxonomy!$B$2:$Z$948,10,0)</f>
        <v xml:space="preserve"> Vertebrata</v>
      </c>
      <c r="N2626" t="str">
        <f>VLOOKUP($B2626,SOCS_box_taxonomy!$B$2:$Z$948,11,0)</f>
        <v xml:space="preserve"> Euteleostomi</v>
      </c>
      <c r="O2626" t="str">
        <f>VLOOKUP($B2626,SOCS_box_taxonomy!$B$2:$Z$948,12,0)</f>
        <v>Amphibia</v>
      </c>
      <c r="P2626" t="str">
        <f>VLOOKUP($B2626,SOCS_box_taxonomy!$B$2:$Z$948,13,0)</f>
        <v xml:space="preserve"> Batrachia</v>
      </c>
      <c r="Q2626" t="str">
        <f>VLOOKUP($B2626,SOCS_box_taxonomy!$B$2:$Z$948,14,0)</f>
        <v xml:space="preserve"> Anura</v>
      </c>
      <c r="R2626" t="str">
        <f>VLOOKUP($B2626,SOCS_box_taxonomy!$B$2:$Z$948,15,0)</f>
        <v xml:space="preserve"> Pipoidea</v>
      </c>
      <c r="S2626" t="str">
        <f>VLOOKUP($B2626,SOCS_box_taxonomy!$B$2:$Z$948,16,0)</f>
        <v xml:space="preserve"> Pipidae</v>
      </c>
      <c r="T2626" t="str">
        <f>VLOOKUP($B2626,SOCS_box_taxonomy!$B$2:$Z$948,17,0)</f>
        <v xml:space="preserve"> Xenopodinae</v>
      </c>
      <c r="U2626" t="str">
        <f>VLOOKUP($B2626,SOCS_box_taxonomy!$B$2:$Z$948,18,0)</f>
        <v xml:space="preserve"> Xenopus</v>
      </c>
      <c r="V2626" t="str">
        <f>VLOOKUP($B2626,SOCS_box_taxonomy!$B$2:$Z$948,19,0)</f>
        <v>Xenopus.</v>
      </c>
      <c r="W2626">
        <f>VLOOKUP($B2626,SOCS_box_taxonomy!$B$2:$Z$948,20,0)</f>
        <v>0</v>
      </c>
      <c r="X2626">
        <f>VLOOKUP($B2626,SOCS_box_taxonomy!$B$2:$Z$948,21,0)</f>
        <v>0</v>
      </c>
      <c r="Y2626">
        <f>VLOOKUP($B2626,SOCS_box_taxonomy!$B$2:$Z$948,22,0)</f>
        <v>0</v>
      </c>
    </row>
    <row r="2627" spans="1:26">
      <c r="A2627" t="s">
        <v>1075</v>
      </c>
      <c r="B2627" t="s">
        <v>2121</v>
      </c>
      <c r="C2627">
        <v>318</v>
      </c>
      <c r="D2627" t="s">
        <v>21</v>
      </c>
      <c r="E2627">
        <v>275</v>
      </c>
      <c r="F2627">
        <v>314</v>
      </c>
      <c r="G2627">
        <v>1016</v>
      </c>
      <c r="H2627" t="s">
        <v>1265</v>
      </c>
      <c r="I2627" t="str">
        <f>VLOOKUP($B2627,SOCS_box_taxonomy!$B$2:$Z$948,6,0)</f>
        <v>Eukaryota</v>
      </c>
      <c r="J2627" t="str">
        <f>VLOOKUP($B2627,SOCS_box_taxonomy!$B$2:$Z$948,7,0)</f>
        <v xml:space="preserve"> Metazoa</v>
      </c>
      <c r="K2627" t="str">
        <f>VLOOKUP($B2627,SOCS_box_taxonomy!$B$2:$Z$948,8,0)</f>
        <v xml:space="preserve"> Chordata</v>
      </c>
      <c r="L2627" t="str">
        <f>VLOOKUP($B2627,SOCS_box_taxonomy!$B$2:$Z$948,9,0)</f>
        <v xml:space="preserve"> Craniata</v>
      </c>
      <c r="M2627" t="str">
        <f>VLOOKUP($B2627,SOCS_box_taxonomy!$B$2:$Z$948,10,0)</f>
        <v xml:space="preserve"> Vertebrata</v>
      </c>
      <c r="N2627" t="str">
        <f>VLOOKUP($B2627,SOCS_box_taxonomy!$B$2:$Z$948,11,0)</f>
        <v xml:space="preserve"> Euteleostomi</v>
      </c>
      <c r="O2627" t="str">
        <f>VLOOKUP($B2627,SOCS_box_taxonomy!$B$2:$Z$948,12,0)</f>
        <v>Amphibia</v>
      </c>
      <c r="P2627" t="str">
        <f>VLOOKUP($B2627,SOCS_box_taxonomy!$B$2:$Z$948,13,0)</f>
        <v xml:space="preserve"> Batrachia</v>
      </c>
      <c r="Q2627" t="str">
        <f>VLOOKUP($B2627,SOCS_box_taxonomy!$B$2:$Z$948,14,0)</f>
        <v xml:space="preserve"> Anura</v>
      </c>
      <c r="R2627" t="str">
        <f>VLOOKUP($B2627,SOCS_box_taxonomy!$B$2:$Z$948,15,0)</f>
        <v xml:space="preserve"> Pipoidea</v>
      </c>
      <c r="S2627" t="str">
        <f>VLOOKUP($B2627,SOCS_box_taxonomy!$B$2:$Z$948,16,0)</f>
        <v xml:space="preserve"> Pipidae</v>
      </c>
      <c r="T2627" t="str">
        <f>VLOOKUP($B2627,SOCS_box_taxonomy!$B$2:$Z$948,17,0)</f>
        <v xml:space="preserve"> Xenopodinae</v>
      </c>
      <c r="U2627" t="str">
        <f>VLOOKUP($B2627,SOCS_box_taxonomy!$B$2:$Z$948,18,0)</f>
        <v xml:space="preserve"> Xenopus</v>
      </c>
      <c r="V2627" t="str">
        <f>VLOOKUP($B2627,SOCS_box_taxonomy!$B$2:$Z$948,19,0)</f>
        <v>Xenopus.</v>
      </c>
      <c r="W2627">
        <f>VLOOKUP($B2627,SOCS_box_taxonomy!$B$2:$Z$948,20,0)</f>
        <v>0</v>
      </c>
      <c r="X2627">
        <f>VLOOKUP($B2627,SOCS_box_taxonomy!$B$2:$Z$948,21,0)</f>
        <v>0</v>
      </c>
      <c r="Y2627">
        <f>VLOOKUP($B2627,SOCS_box_taxonomy!$B$2:$Z$948,22,0)</f>
        <v>0</v>
      </c>
      <c r="Z2627">
        <f>$F2627-$E2627+1</f>
        <v>40</v>
      </c>
    </row>
    <row r="2628" spans="1:26">
      <c r="A2628" t="s">
        <v>1076</v>
      </c>
      <c r="B2628" t="s">
        <v>2122</v>
      </c>
      <c r="C2628">
        <v>380</v>
      </c>
      <c r="D2628" t="s">
        <v>81</v>
      </c>
      <c r="E2628">
        <v>50</v>
      </c>
      <c r="F2628">
        <v>210</v>
      </c>
      <c r="G2628">
        <v>13525</v>
      </c>
      <c r="H2628" t="s">
        <v>1281</v>
      </c>
      <c r="I2628" t="str">
        <f>VLOOKUP($B2628,SOCS_box_taxonomy!$B$2:$Z$948,6,0)</f>
        <v>Eukaryota</v>
      </c>
      <c r="J2628" t="str">
        <f>VLOOKUP($B2628,SOCS_box_taxonomy!$B$2:$Z$948,7,0)</f>
        <v xml:space="preserve"> Metazoa</v>
      </c>
      <c r="K2628" t="str">
        <f>VLOOKUP($B2628,SOCS_box_taxonomy!$B$2:$Z$948,8,0)</f>
        <v xml:space="preserve"> Chordata</v>
      </c>
      <c r="L2628" t="str">
        <f>VLOOKUP($B2628,SOCS_box_taxonomy!$B$2:$Z$948,9,0)</f>
        <v xml:space="preserve"> Craniata</v>
      </c>
      <c r="M2628" t="str">
        <f>VLOOKUP($B2628,SOCS_box_taxonomy!$B$2:$Z$948,10,0)</f>
        <v xml:space="preserve"> Vertebrata</v>
      </c>
      <c r="N2628" t="str">
        <f>VLOOKUP($B2628,SOCS_box_taxonomy!$B$2:$Z$948,11,0)</f>
        <v xml:space="preserve"> Euteleostomi</v>
      </c>
      <c r="O2628" t="str">
        <f>VLOOKUP($B2628,SOCS_box_taxonomy!$B$2:$Z$948,12,0)</f>
        <v>Mammalia</v>
      </c>
      <c r="P2628" t="str">
        <f>VLOOKUP($B2628,SOCS_box_taxonomy!$B$2:$Z$948,13,0)</f>
        <v xml:space="preserve"> Eutheria</v>
      </c>
      <c r="Q2628" t="str">
        <f>VLOOKUP($B2628,SOCS_box_taxonomy!$B$2:$Z$948,14,0)</f>
        <v xml:space="preserve"> Euarchontoglires</v>
      </c>
      <c r="R2628" t="str">
        <f>VLOOKUP($B2628,SOCS_box_taxonomy!$B$2:$Z$948,15,0)</f>
        <v xml:space="preserve"> Primates</v>
      </c>
      <c r="S2628" t="str">
        <f>VLOOKUP($B2628,SOCS_box_taxonomy!$B$2:$Z$948,16,0)</f>
        <v xml:space="preserve"> Haplorrhini</v>
      </c>
      <c r="T2628" t="str">
        <f>VLOOKUP($B2628,SOCS_box_taxonomy!$B$2:$Z$948,17,0)</f>
        <v>Catarrhini</v>
      </c>
      <c r="U2628" t="str">
        <f>VLOOKUP($B2628,SOCS_box_taxonomy!$B$2:$Z$948,18,0)</f>
        <v xml:space="preserve"> Hominidae</v>
      </c>
      <c r="V2628" t="str">
        <f>VLOOKUP($B2628,SOCS_box_taxonomy!$B$2:$Z$948,19,0)</f>
        <v xml:space="preserve"> Homo.</v>
      </c>
      <c r="W2628">
        <f>VLOOKUP($B2628,SOCS_box_taxonomy!$B$2:$Z$948,20,0)</f>
        <v>0</v>
      </c>
      <c r="X2628">
        <f>VLOOKUP($B2628,SOCS_box_taxonomy!$B$2:$Z$948,21,0)</f>
        <v>0</v>
      </c>
      <c r="Y2628">
        <f>VLOOKUP($B2628,SOCS_box_taxonomy!$B$2:$Z$948,22,0)</f>
        <v>0</v>
      </c>
    </row>
    <row r="2629" spans="1:26">
      <c r="A2629" t="s">
        <v>1076</v>
      </c>
      <c r="B2629" t="s">
        <v>2122</v>
      </c>
      <c r="C2629">
        <v>380</v>
      </c>
      <c r="D2629" t="s">
        <v>21</v>
      </c>
      <c r="E2629">
        <v>223</v>
      </c>
      <c r="F2629">
        <v>260</v>
      </c>
      <c r="G2629">
        <v>1016</v>
      </c>
      <c r="H2629" t="s">
        <v>1265</v>
      </c>
      <c r="I2629" t="str">
        <f>VLOOKUP($B2629,SOCS_box_taxonomy!$B$2:$Z$948,6,0)</f>
        <v>Eukaryota</v>
      </c>
      <c r="J2629" t="str">
        <f>VLOOKUP($B2629,SOCS_box_taxonomy!$B$2:$Z$948,7,0)</f>
        <v xml:space="preserve"> Metazoa</v>
      </c>
      <c r="K2629" t="str">
        <f>VLOOKUP($B2629,SOCS_box_taxonomy!$B$2:$Z$948,8,0)</f>
        <v xml:space="preserve"> Chordata</v>
      </c>
      <c r="L2629" t="str">
        <f>VLOOKUP($B2629,SOCS_box_taxonomy!$B$2:$Z$948,9,0)</f>
        <v xml:space="preserve"> Craniata</v>
      </c>
      <c r="M2629" t="str">
        <f>VLOOKUP($B2629,SOCS_box_taxonomy!$B$2:$Z$948,10,0)</f>
        <v xml:space="preserve"> Vertebrata</v>
      </c>
      <c r="N2629" t="str">
        <f>VLOOKUP($B2629,SOCS_box_taxonomy!$B$2:$Z$948,11,0)</f>
        <v xml:space="preserve"> Euteleostomi</v>
      </c>
      <c r="O2629" t="str">
        <f>VLOOKUP($B2629,SOCS_box_taxonomy!$B$2:$Z$948,12,0)</f>
        <v>Mammalia</v>
      </c>
      <c r="P2629" t="str">
        <f>VLOOKUP($B2629,SOCS_box_taxonomy!$B$2:$Z$948,13,0)</f>
        <v xml:space="preserve"> Eutheria</v>
      </c>
      <c r="Q2629" t="str">
        <f>VLOOKUP($B2629,SOCS_box_taxonomy!$B$2:$Z$948,14,0)</f>
        <v xml:space="preserve"> Euarchontoglires</v>
      </c>
      <c r="R2629" t="str">
        <f>VLOOKUP($B2629,SOCS_box_taxonomy!$B$2:$Z$948,15,0)</f>
        <v xml:space="preserve"> Primates</v>
      </c>
      <c r="S2629" t="str">
        <f>VLOOKUP($B2629,SOCS_box_taxonomy!$B$2:$Z$948,16,0)</f>
        <v xml:space="preserve"> Haplorrhini</v>
      </c>
      <c r="T2629" t="str">
        <f>VLOOKUP($B2629,SOCS_box_taxonomy!$B$2:$Z$948,17,0)</f>
        <v>Catarrhini</v>
      </c>
      <c r="U2629" t="str">
        <f>VLOOKUP($B2629,SOCS_box_taxonomy!$B$2:$Z$948,18,0)</f>
        <v xml:space="preserve"> Hominidae</v>
      </c>
      <c r="V2629" t="str">
        <f>VLOOKUP($B2629,SOCS_box_taxonomy!$B$2:$Z$948,19,0)</f>
        <v xml:space="preserve"> Homo.</v>
      </c>
      <c r="W2629">
        <f>VLOOKUP($B2629,SOCS_box_taxonomy!$B$2:$Z$948,20,0)</f>
        <v>0</v>
      </c>
      <c r="X2629">
        <f>VLOOKUP($B2629,SOCS_box_taxonomy!$B$2:$Z$948,21,0)</f>
        <v>0</v>
      </c>
      <c r="Y2629">
        <f>VLOOKUP($B2629,SOCS_box_taxonomy!$B$2:$Z$948,22,0)</f>
        <v>0</v>
      </c>
      <c r="Z2629">
        <f>$F2629-$E2629+1</f>
        <v>38</v>
      </c>
    </row>
    <row r="2630" spans="1:26">
      <c r="A2630" t="s">
        <v>1076</v>
      </c>
      <c r="B2630" t="s">
        <v>2122</v>
      </c>
      <c r="C2630">
        <v>380</v>
      </c>
      <c r="D2630" t="s">
        <v>1462</v>
      </c>
      <c r="E2630">
        <v>261</v>
      </c>
      <c r="F2630">
        <v>309</v>
      </c>
      <c r="G2630">
        <v>3</v>
      </c>
      <c r="I2630" t="str">
        <f>VLOOKUP($B2630,SOCS_box_taxonomy!$B$2:$Z$948,6,0)</f>
        <v>Eukaryota</v>
      </c>
      <c r="J2630" t="str">
        <f>VLOOKUP($B2630,SOCS_box_taxonomy!$B$2:$Z$948,7,0)</f>
        <v xml:space="preserve"> Metazoa</v>
      </c>
      <c r="K2630" t="str">
        <f>VLOOKUP($B2630,SOCS_box_taxonomy!$B$2:$Z$948,8,0)</f>
        <v xml:space="preserve"> Chordata</v>
      </c>
      <c r="L2630" t="str">
        <f>VLOOKUP($B2630,SOCS_box_taxonomy!$B$2:$Z$948,9,0)</f>
        <v xml:space="preserve"> Craniata</v>
      </c>
      <c r="M2630" t="str">
        <f>VLOOKUP($B2630,SOCS_box_taxonomy!$B$2:$Z$948,10,0)</f>
        <v xml:space="preserve"> Vertebrata</v>
      </c>
      <c r="N2630" t="str">
        <f>VLOOKUP($B2630,SOCS_box_taxonomy!$B$2:$Z$948,11,0)</f>
        <v xml:space="preserve"> Euteleostomi</v>
      </c>
      <c r="O2630" t="str">
        <f>VLOOKUP($B2630,SOCS_box_taxonomy!$B$2:$Z$948,12,0)</f>
        <v>Mammalia</v>
      </c>
      <c r="P2630" t="str">
        <f>VLOOKUP($B2630,SOCS_box_taxonomy!$B$2:$Z$948,13,0)</f>
        <v xml:space="preserve"> Eutheria</v>
      </c>
      <c r="Q2630" t="str">
        <f>VLOOKUP($B2630,SOCS_box_taxonomy!$B$2:$Z$948,14,0)</f>
        <v xml:space="preserve"> Euarchontoglires</v>
      </c>
      <c r="R2630" t="str">
        <f>VLOOKUP($B2630,SOCS_box_taxonomy!$B$2:$Z$948,15,0)</f>
        <v xml:space="preserve"> Primates</v>
      </c>
      <c r="S2630" t="str">
        <f>VLOOKUP($B2630,SOCS_box_taxonomy!$B$2:$Z$948,16,0)</f>
        <v xml:space="preserve"> Haplorrhini</v>
      </c>
      <c r="T2630" t="str">
        <f>VLOOKUP($B2630,SOCS_box_taxonomy!$B$2:$Z$948,17,0)</f>
        <v>Catarrhini</v>
      </c>
      <c r="U2630" t="str">
        <f>VLOOKUP($B2630,SOCS_box_taxonomy!$B$2:$Z$948,18,0)</f>
        <v xml:space="preserve"> Hominidae</v>
      </c>
      <c r="V2630" t="str">
        <f>VLOOKUP($B2630,SOCS_box_taxonomy!$B$2:$Z$948,19,0)</f>
        <v xml:space="preserve"> Homo.</v>
      </c>
      <c r="W2630">
        <f>VLOOKUP($B2630,SOCS_box_taxonomy!$B$2:$Z$948,20,0)</f>
        <v>0</v>
      </c>
      <c r="X2630">
        <f>VLOOKUP($B2630,SOCS_box_taxonomy!$B$2:$Z$948,21,0)</f>
        <v>0</v>
      </c>
      <c r="Y2630">
        <f>VLOOKUP($B2630,SOCS_box_taxonomy!$B$2:$Z$948,22,0)</f>
        <v>0</v>
      </c>
    </row>
    <row r="2631" spans="1:26">
      <c r="A2631" t="s">
        <v>1077</v>
      </c>
      <c r="B2631" t="s">
        <v>2123</v>
      </c>
      <c r="C2631">
        <v>541</v>
      </c>
      <c r="D2631" t="s">
        <v>1269</v>
      </c>
      <c r="E2631">
        <v>2</v>
      </c>
      <c r="F2631">
        <v>101</v>
      </c>
      <c r="G2631">
        <v>64467</v>
      </c>
      <c r="H2631" t="s">
        <v>1270</v>
      </c>
      <c r="I2631" t="str">
        <f>VLOOKUP($B2631,SOCS_box_taxonomy!$B$2:$Z$948,6,0)</f>
        <v>Eukaryota</v>
      </c>
      <c r="J2631" t="str">
        <f>VLOOKUP($B2631,SOCS_box_taxonomy!$B$2:$Z$948,7,0)</f>
        <v xml:space="preserve"> Metazoa</v>
      </c>
      <c r="K2631" t="str">
        <f>VLOOKUP($B2631,SOCS_box_taxonomy!$B$2:$Z$948,8,0)</f>
        <v xml:space="preserve"> Platyhelminthes</v>
      </c>
      <c r="L2631" t="str">
        <f>VLOOKUP($B2631,SOCS_box_taxonomy!$B$2:$Z$948,9,0)</f>
        <v xml:space="preserve"> Trematoda</v>
      </c>
      <c r="M2631" t="str">
        <f>VLOOKUP($B2631,SOCS_box_taxonomy!$B$2:$Z$948,10,0)</f>
        <v xml:space="preserve"> Digenea</v>
      </c>
      <c r="N2631" t="str">
        <f>VLOOKUP($B2631,SOCS_box_taxonomy!$B$2:$Z$948,11,0)</f>
        <v xml:space="preserve"> Strigeidida</v>
      </c>
      <c r="O2631" t="str">
        <f>VLOOKUP($B2631,SOCS_box_taxonomy!$B$2:$Z$948,12,0)</f>
        <v>Schistosomatoidea</v>
      </c>
      <c r="P2631" t="str">
        <f>VLOOKUP($B2631,SOCS_box_taxonomy!$B$2:$Z$948,13,0)</f>
        <v xml:space="preserve"> Schistosomatidae</v>
      </c>
      <c r="Q2631" t="str">
        <f>VLOOKUP($B2631,SOCS_box_taxonomy!$B$2:$Z$948,14,0)</f>
        <v xml:space="preserve"> Schistosoma.</v>
      </c>
      <c r="R2631">
        <f>VLOOKUP($B2631,SOCS_box_taxonomy!$B$2:$Z$948,15,0)</f>
        <v>0</v>
      </c>
      <c r="S2631">
        <f>VLOOKUP($B2631,SOCS_box_taxonomy!$B$2:$Z$948,16,0)</f>
        <v>0</v>
      </c>
      <c r="T2631">
        <f>VLOOKUP($B2631,SOCS_box_taxonomy!$B$2:$Z$948,17,0)</f>
        <v>0</v>
      </c>
      <c r="U2631">
        <f>VLOOKUP($B2631,SOCS_box_taxonomy!$B$2:$Z$948,18,0)</f>
        <v>0</v>
      </c>
      <c r="V2631">
        <f>VLOOKUP($B2631,SOCS_box_taxonomy!$B$2:$Z$948,19,0)</f>
        <v>0</v>
      </c>
      <c r="W2631">
        <f>VLOOKUP($B2631,SOCS_box_taxonomy!$B$2:$Z$948,20,0)</f>
        <v>0</v>
      </c>
      <c r="X2631">
        <f>VLOOKUP($B2631,SOCS_box_taxonomy!$B$2:$Z$948,21,0)</f>
        <v>0</v>
      </c>
      <c r="Y2631">
        <f>VLOOKUP($B2631,SOCS_box_taxonomy!$B$2:$Z$948,22,0)</f>
        <v>0</v>
      </c>
    </row>
    <row r="2632" spans="1:26">
      <c r="A2632" t="s">
        <v>1077</v>
      </c>
      <c r="B2632" t="s">
        <v>2123</v>
      </c>
      <c r="C2632">
        <v>541</v>
      </c>
      <c r="D2632" t="s">
        <v>1269</v>
      </c>
      <c r="E2632">
        <v>119</v>
      </c>
      <c r="F2632">
        <v>200</v>
      </c>
      <c r="G2632">
        <v>64467</v>
      </c>
      <c r="H2632" t="s">
        <v>1270</v>
      </c>
      <c r="I2632" t="str">
        <f>VLOOKUP($B2632,SOCS_box_taxonomy!$B$2:$Z$948,6,0)</f>
        <v>Eukaryota</v>
      </c>
      <c r="J2632" t="str">
        <f>VLOOKUP($B2632,SOCS_box_taxonomy!$B$2:$Z$948,7,0)</f>
        <v xml:space="preserve"> Metazoa</v>
      </c>
      <c r="K2632" t="str">
        <f>VLOOKUP($B2632,SOCS_box_taxonomy!$B$2:$Z$948,8,0)</f>
        <v xml:space="preserve"> Platyhelminthes</v>
      </c>
      <c r="L2632" t="str">
        <f>VLOOKUP($B2632,SOCS_box_taxonomy!$B$2:$Z$948,9,0)</f>
        <v xml:space="preserve"> Trematoda</v>
      </c>
      <c r="M2632" t="str">
        <f>VLOOKUP($B2632,SOCS_box_taxonomy!$B$2:$Z$948,10,0)</f>
        <v xml:space="preserve"> Digenea</v>
      </c>
      <c r="N2632" t="str">
        <f>VLOOKUP($B2632,SOCS_box_taxonomy!$B$2:$Z$948,11,0)</f>
        <v xml:space="preserve"> Strigeidida</v>
      </c>
      <c r="O2632" t="str">
        <f>VLOOKUP($B2632,SOCS_box_taxonomy!$B$2:$Z$948,12,0)</f>
        <v>Schistosomatoidea</v>
      </c>
      <c r="P2632" t="str">
        <f>VLOOKUP($B2632,SOCS_box_taxonomy!$B$2:$Z$948,13,0)</f>
        <v xml:space="preserve"> Schistosomatidae</v>
      </c>
      <c r="Q2632" t="str">
        <f>VLOOKUP($B2632,SOCS_box_taxonomy!$B$2:$Z$948,14,0)</f>
        <v xml:space="preserve"> Schistosoma.</v>
      </c>
      <c r="R2632">
        <f>VLOOKUP($B2632,SOCS_box_taxonomy!$B$2:$Z$948,15,0)</f>
        <v>0</v>
      </c>
      <c r="S2632">
        <f>VLOOKUP($B2632,SOCS_box_taxonomy!$B$2:$Z$948,16,0)</f>
        <v>0</v>
      </c>
      <c r="T2632">
        <f>VLOOKUP($B2632,SOCS_box_taxonomy!$B$2:$Z$948,17,0)</f>
        <v>0</v>
      </c>
      <c r="U2632">
        <f>VLOOKUP($B2632,SOCS_box_taxonomy!$B$2:$Z$948,18,0)</f>
        <v>0</v>
      </c>
      <c r="V2632">
        <f>VLOOKUP($B2632,SOCS_box_taxonomy!$B$2:$Z$948,19,0)</f>
        <v>0</v>
      </c>
      <c r="W2632">
        <f>VLOOKUP($B2632,SOCS_box_taxonomy!$B$2:$Z$948,20,0)</f>
        <v>0</v>
      </c>
      <c r="X2632">
        <f>VLOOKUP($B2632,SOCS_box_taxonomy!$B$2:$Z$948,21,0)</f>
        <v>0</v>
      </c>
      <c r="Y2632">
        <f>VLOOKUP($B2632,SOCS_box_taxonomy!$B$2:$Z$948,22,0)</f>
        <v>0</v>
      </c>
    </row>
    <row r="2633" spans="1:26">
      <c r="A2633" t="s">
        <v>1077</v>
      </c>
      <c r="B2633" t="s">
        <v>2123</v>
      </c>
      <c r="C2633">
        <v>541</v>
      </c>
      <c r="D2633" t="s">
        <v>1269</v>
      </c>
      <c r="E2633">
        <v>170</v>
      </c>
      <c r="F2633">
        <v>234</v>
      </c>
      <c r="G2633">
        <v>64467</v>
      </c>
      <c r="H2633" t="s">
        <v>1270</v>
      </c>
      <c r="I2633" t="str">
        <f>VLOOKUP($B2633,SOCS_box_taxonomy!$B$2:$Z$948,6,0)</f>
        <v>Eukaryota</v>
      </c>
      <c r="J2633" t="str">
        <f>VLOOKUP($B2633,SOCS_box_taxonomy!$B$2:$Z$948,7,0)</f>
        <v xml:space="preserve"> Metazoa</v>
      </c>
      <c r="K2633" t="str">
        <f>VLOOKUP($B2633,SOCS_box_taxonomy!$B$2:$Z$948,8,0)</f>
        <v xml:space="preserve"> Platyhelminthes</v>
      </c>
      <c r="L2633" t="str">
        <f>VLOOKUP($B2633,SOCS_box_taxonomy!$B$2:$Z$948,9,0)</f>
        <v xml:space="preserve"> Trematoda</v>
      </c>
      <c r="M2633" t="str">
        <f>VLOOKUP($B2633,SOCS_box_taxonomy!$B$2:$Z$948,10,0)</f>
        <v xml:space="preserve"> Digenea</v>
      </c>
      <c r="N2633" t="str">
        <f>VLOOKUP($B2633,SOCS_box_taxonomy!$B$2:$Z$948,11,0)</f>
        <v xml:space="preserve"> Strigeidida</v>
      </c>
      <c r="O2633" t="str">
        <f>VLOOKUP($B2633,SOCS_box_taxonomy!$B$2:$Z$948,12,0)</f>
        <v>Schistosomatoidea</v>
      </c>
      <c r="P2633" t="str">
        <f>VLOOKUP($B2633,SOCS_box_taxonomy!$B$2:$Z$948,13,0)</f>
        <v xml:space="preserve"> Schistosomatidae</v>
      </c>
      <c r="Q2633" t="str">
        <f>VLOOKUP($B2633,SOCS_box_taxonomy!$B$2:$Z$948,14,0)</f>
        <v xml:space="preserve"> Schistosoma.</v>
      </c>
      <c r="R2633">
        <f>VLOOKUP($B2633,SOCS_box_taxonomy!$B$2:$Z$948,15,0)</f>
        <v>0</v>
      </c>
      <c r="S2633">
        <f>VLOOKUP($B2633,SOCS_box_taxonomy!$B$2:$Z$948,16,0)</f>
        <v>0</v>
      </c>
      <c r="T2633">
        <f>VLOOKUP($B2633,SOCS_box_taxonomy!$B$2:$Z$948,17,0)</f>
        <v>0</v>
      </c>
      <c r="U2633">
        <f>VLOOKUP($B2633,SOCS_box_taxonomy!$B$2:$Z$948,18,0)</f>
        <v>0</v>
      </c>
      <c r="V2633">
        <f>VLOOKUP($B2633,SOCS_box_taxonomy!$B$2:$Z$948,19,0)</f>
        <v>0</v>
      </c>
      <c r="W2633">
        <f>VLOOKUP($B2633,SOCS_box_taxonomy!$B$2:$Z$948,20,0)</f>
        <v>0</v>
      </c>
      <c r="X2633">
        <f>VLOOKUP($B2633,SOCS_box_taxonomy!$B$2:$Z$948,21,0)</f>
        <v>0</v>
      </c>
      <c r="Y2633">
        <f>VLOOKUP($B2633,SOCS_box_taxonomy!$B$2:$Z$948,22,0)</f>
        <v>0</v>
      </c>
    </row>
    <row r="2634" spans="1:26">
      <c r="A2634" t="s">
        <v>1077</v>
      </c>
      <c r="B2634" t="s">
        <v>2123</v>
      </c>
      <c r="C2634">
        <v>541</v>
      </c>
      <c r="D2634" t="s">
        <v>1269</v>
      </c>
      <c r="E2634">
        <v>207</v>
      </c>
      <c r="F2634">
        <v>303</v>
      </c>
      <c r="G2634">
        <v>64467</v>
      </c>
      <c r="H2634" t="s">
        <v>1270</v>
      </c>
      <c r="I2634" t="str">
        <f>VLOOKUP($B2634,SOCS_box_taxonomy!$B$2:$Z$948,6,0)</f>
        <v>Eukaryota</v>
      </c>
      <c r="J2634" t="str">
        <f>VLOOKUP($B2634,SOCS_box_taxonomy!$B$2:$Z$948,7,0)</f>
        <v xml:space="preserve"> Metazoa</v>
      </c>
      <c r="K2634" t="str">
        <f>VLOOKUP($B2634,SOCS_box_taxonomy!$B$2:$Z$948,8,0)</f>
        <v xml:space="preserve"> Platyhelminthes</v>
      </c>
      <c r="L2634" t="str">
        <f>VLOOKUP($B2634,SOCS_box_taxonomy!$B$2:$Z$948,9,0)</f>
        <v xml:space="preserve"> Trematoda</v>
      </c>
      <c r="M2634" t="str">
        <f>VLOOKUP($B2634,SOCS_box_taxonomy!$B$2:$Z$948,10,0)</f>
        <v xml:space="preserve"> Digenea</v>
      </c>
      <c r="N2634" t="str">
        <f>VLOOKUP($B2634,SOCS_box_taxonomy!$B$2:$Z$948,11,0)</f>
        <v xml:space="preserve"> Strigeidida</v>
      </c>
      <c r="O2634" t="str">
        <f>VLOOKUP($B2634,SOCS_box_taxonomy!$B$2:$Z$948,12,0)</f>
        <v>Schistosomatoidea</v>
      </c>
      <c r="P2634" t="str">
        <f>VLOOKUP($B2634,SOCS_box_taxonomy!$B$2:$Z$948,13,0)</f>
        <v xml:space="preserve"> Schistosomatidae</v>
      </c>
      <c r="Q2634" t="str">
        <f>VLOOKUP($B2634,SOCS_box_taxonomy!$B$2:$Z$948,14,0)</f>
        <v xml:space="preserve"> Schistosoma.</v>
      </c>
      <c r="R2634">
        <f>VLOOKUP($B2634,SOCS_box_taxonomy!$B$2:$Z$948,15,0)</f>
        <v>0</v>
      </c>
      <c r="S2634">
        <f>VLOOKUP($B2634,SOCS_box_taxonomy!$B$2:$Z$948,16,0)</f>
        <v>0</v>
      </c>
      <c r="T2634">
        <f>VLOOKUP($B2634,SOCS_box_taxonomy!$B$2:$Z$948,17,0)</f>
        <v>0</v>
      </c>
      <c r="U2634">
        <f>VLOOKUP($B2634,SOCS_box_taxonomy!$B$2:$Z$948,18,0)</f>
        <v>0</v>
      </c>
      <c r="V2634">
        <f>VLOOKUP($B2634,SOCS_box_taxonomy!$B$2:$Z$948,19,0)</f>
        <v>0</v>
      </c>
      <c r="W2634">
        <f>VLOOKUP($B2634,SOCS_box_taxonomy!$B$2:$Z$948,20,0)</f>
        <v>0</v>
      </c>
      <c r="X2634">
        <f>VLOOKUP($B2634,SOCS_box_taxonomy!$B$2:$Z$948,21,0)</f>
        <v>0</v>
      </c>
      <c r="Y2634">
        <f>VLOOKUP($B2634,SOCS_box_taxonomy!$B$2:$Z$948,22,0)</f>
        <v>0</v>
      </c>
    </row>
    <row r="2635" spans="1:26">
      <c r="A2635" t="s">
        <v>1077</v>
      </c>
      <c r="B2635" t="s">
        <v>2123</v>
      </c>
      <c r="C2635">
        <v>541</v>
      </c>
      <c r="D2635" t="s">
        <v>1269</v>
      </c>
      <c r="E2635">
        <v>42</v>
      </c>
      <c r="F2635">
        <v>134</v>
      </c>
      <c r="G2635">
        <v>64467</v>
      </c>
      <c r="H2635" t="s">
        <v>1270</v>
      </c>
      <c r="I2635" t="str">
        <f>VLOOKUP($B2635,SOCS_box_taxonomy!$B$2:$Z$948,6,0)</f>
        <v>Eukaryota</v>
      </c>
      <c r="J2635" t="str">
        <f>VLOOKUP($B2635,SOCS_box_taxonomy!$B$2:$Z$948,7,0)</f>
        <v xml:space="preserve"> Metazoa</v>
      </c>
      <c r="K2635" t="str">
        <f>VLOOKUP($B2635,SOCS_box_taxonomy!$B$2:$Z$948,8,0)</f>
        <v xml:space="preserve"> Platyhelminthes</v>
      </c>
      <c r="L2635" t="str">
        <f>VLOOKUP($B2635,SOCS_box_taxonomy!$B$2:$Z$948,9,0)</f>
        <v xml:space="preserve"> Trematoda</v>
      </c>
      <c r="M2635" t="str">
        <f>VLOOKUP($B2635,SOCS_box_taxonomy!$B$2:$Z$948,10,0)</f>
        <v xml:space="preserve"> Digenea</v>
      </c>
      <c r="N2635" t="str">
        <f>VLOOKUP($B2635,SOCS_box_taxonomy!$B$2:$Z$948,11,0)</f>
        <v xml:space="preserve"> Strigeidida</v>
      </c>
      <c r="O2635" t="str">
        <f>VLOOKUP($B2635,SOCS_box_taxonomy!$B$2:$Z$948,12,0)</f>
        <v>Schistosomatoidea</v>
      </c>
      <c r="P2635" t="str">
        <f>VLOOKUP($B2635,SOCS_box_taxonomy!$B$2:$Z$948,13,0)</f>
        <v xml:space="preserve"> Schistosomatidae</v>
      </c>
      <c r="Q2635" t="str">
        <f>VLOOKUP($B2635,SOCS_box_taxonomy!$B$2:$Z$948,14,0)</f>
        <v xml:space="preserve"> Schistosoma.</v>
      </c>
      <c r="R2635">
        <f>VLOOKUP($B2635,SOCS_box_taxonomy!$B$2:$Z$948,15,0)</f>
        <v>0</v>
      </c>
      <c r="S2635">
        <f>VLOOKUP($B2635,SOCS_box_taxonomy!$B$2:$Z$948,16,0)</f>
        <v>0</v>
      </c>
      <c r="T2635">
        <f>VLOOKUP($B2635,SOCS_box_taxonomy!$B$2:$Z$948,17,0)</f>
        <v>0</v>
      </c>
      <c r="U2635">
        <f>VLOOKUP($B2635,SOCS_box_taxonomy!$B$2:$Z$948,18,0)</f>
        <v>0</v>
      </c>
      <c r="V2635">
        <f>VLOOKUP($B2635,SOCS_box_taxonomy!$B$2:$Z$948,19,0)</f>
        <v>0</v>
      </c>
      <c r="W2635">
        <f>VLOOKUP($B2635,SOCS_box_taxonomy!$B$2:$Z$948,20,0)</f>
        <v>0</v>
      </c>
      <c r="X2635">
        <f>VLOOKUP($B2635,SOCS_box_taxonomy!$B$2:$Z$948,21,0)</f>
        <v>0</v>
      </c>
      <c r="Y2635">
        <f>VLOOKUP($B2635,SOCS_box_taxonomy!$B$2:$Z$948,22,0)</f>
        <v>0</v>
      </c>
    </row>
    <row r="2636" spans="1:26">
      <c r="A2636" t="s">
        <v>1077</v>
      </c>
      <c r="B2636" t="s">
        <v>2123</v>
      </c>
      <c r="C2636">
        <v>541</v>
      </c>
      <c r="D2636" t="s">
        <v>21</v>
      </c>
      <c r="E2636">
        <v>467</v>
      </c>
      <c r="F2636">
        <v>506</v>
      </c>
      <c r="G2636">
        <v>1016</v>
      </c>
      <c r="H2636" t="s">
        <v>1265</v>
      </c>
      <c r="I2636" t="str">
        <f>VLOOKUP($B2636,SOCS_box_taxonomy!$B$2:$Z$948,6,0)</f>
        <v>Eukaryota</v>
      </c>
      <c r="J2636" t="str">
        <f>VLOOKUP($B2636,SOCS_box_taxonomy!$B$2:$Z$948,7,0)</f>
        <v xml:space="preserve"> Metazoa</v>
      </c>
      <c r="K2636" t="str">
        <f>VLOOKUP($B2636,SOCS_box_taxonomy!$B$2:$Z$948,8,0)</f>
        <v xml:space="preserve"> Platyhelminthes</v>
      </c>
      <c r="L2636" t="str">
        <f>VLOOKUP($B2636,SOCS_box_taxonomy!$B$2:$Z$948,9,0)</f>
        <v xml:space="preserve"> Trematoda</v>
      </c>
      <c r="M2636" t="str">
        <f>VLOOKUP($B2636,SOCS_box_taxonomy!$B$2:$Z$948,10,0)</f>
        <v xml:space="preserve"> Digenea</v>
      </c>
      <c r="N2636" t="str">
        <f>VLOOKUP($B2636,SOCS_box_taxonomy!$B$2:$Z$948,11,0)</f>
        <v xml:space="preserve"> Strigeidida</v>
      </c>
      <c r="O2636" t="str">
        <f>VLOOKUP($B2636,SOCS_box_taxonomy!$B$2:$Z$948,12,0)</f>
        <v>Schistosomatoidea</v>
      </c>
      <c r="P2636" t="str">
        <f>VLOOKUP($B2636,SOCS_box_taxonomy!$B$2:$Z$948,13,0)</f>
        <v xml:space="preserve"> Schistosomatidae</v>
      </c>
      <c r="Q2636" t="str">
        <f>VLOOKUP($B2636,SOCS_box_taxonomy!$B$2:$Z$948,14,0)</f>
        <v xml:space="preserve"> Schistosoma.</v>
      </c>
      <c r="R2636">
        <f>VLOOKUP($B2636,SOCS_box_taxonomy!$B$2:$Z$948,15,0)</f>
        <v>0</v>
      </c>
      <c r="S2636">
        <f>VLOOKUP($B2636,SOCS_box_taxonomy!$B$2:$Z$948,16,0)</f>
        <v>0</v>
      </c>
      <c r="T2636">
        <f>VLOOKUP($B2636,SOCS_box_taxonomy!$B$2:$Z$948,17,0)</f>
        <v>0</v>
      </c>
      <c r="U2636">
        <f>VLOOKUP($B2636,SOCS_box_taxonomy!$B$2:$Z$948,18,0)</f>
        <v>0</v>
      </c>
      <c r="V2636">
        <f>VLOOKUP($B2636,SOCS_box_taxonomy!$B$2:$Z$948,19,0)</f>
        <v>0</v>
      </c>
      <c r="W2636">
        <f>VLOOKUP($B2636,SOCS_box_taxonomy!$B$2:$Z$948,20,0)</f>
        <v>0</v>
      </c>
      <c r="X2636">
        <f>VLOOKUP($B2636,SOCS_box_taxonomy!$B$2:$Z$948,21,0)</f>
        <v>0</v>
      </c>
      <c r="Y2636">
        <f>VLOOKUP($B2636,SOCS_box_taxonomy!$B$2:$Z$948,22,0)</f>
        <v>0</v>
      </c>
      <c r="Z2636">
        <f>$F2636-$E2636+1</f>
        <v>40</v>
      </c>
    </row>
    <row r="2637" spans="1:26">
      <c r="A2637" t="s">
        <v>1077</v>
      </c>
      <c r="B2637" t="s">
        <v>2123</v>
      </c>
      <c r="C2637">
        <v>541</v>
      </c>
      <c r="D2637" t="s">
        <v>2124</v>
      </c>
      <c r="E2637">
        <v>321</v>
      </c>
      <c r="F2637">
        <v>466</v>
      </c>
      <c r="G2637">
        <v>2</v>
      </c>
      <c r="I2637" t="str">
        <f>VLOOKUP($B2637,SOCS_box_taxonomy!$B$2:$Z$948,6,0)</f>
        <v>Eukaryota</v>
      </c>
      <c r="J2637" t="str">
        <f>VLOOKUP($B2637,SOCS_box_taxonomy!$B$2:$Z$948,7,0)</f>
        <v xml:space="preserve"> Metazoa</v>
      </c>
      <c r="K2637" t="str">
        <f>VLOOKUP($B2637,SOCS_box_taxonomy!$B$2:$Z$948,8,0)</f>
        <v xml:space="preserve"> Platyhelminthes</v>
      </c>
      <c r="L2637" t="str">
        <f>VLOOKUP($B2637,SOCS_box_taxonomy!$B$2:$Z$948,9,0)</f>
        <v xml:space="preserve"> Trematoda</v>
      </c>
      <c r="M2637" t="str">
        <f>VLOOKUP($B2637,SOCS_box_taxonomy!$B$2:$Z$948,10,0)</f>
        <v xml:space="preserve"> Digenea</v>
      </c>
      <c r="N2637" t="str">
        <f>VLOOKUP($B2637,SOCS_box_taxonomy!$B$2:$Z$948,11,0)</f>
        <v xml:space="preserve"> Strigeidida</v>
      </c>
      <c r="O2637" t="str">
        <f>VLOOKUP($B2637,SOCS_box_taxonomy!$B$2:$Z$948,12,0)</f>
        <v>Schistosomatoidea</v>
      </c>
      <c r="P2637" t="str">
        <f>VLOOKUP($B2637,SOCS_box_taxonomy!$B$2:$Z$948,13,0)</f>
        <v xml:space="preserve"> Schistosomatidae</v>
      </c>
      <c r="Q2637" t="str">
        <f>VLOOKUP($B2637,SOCS_box_taxonomy!$B$2:$Z$948,14,0)</f>
        <v xml:space="preserve"> Schistosoma.</v>
      </c>
      <c r="R2637">
        <f>VLOOKUP($B2637,SOCS_box_taxonomy!$B$2:$Z$948,15,0)</f>
        <v>0</v>
      </c>
      <c r="S2637">
        <f>VLOOKUP($B2637,SOCS_box_taxonomy!$B$2:$Z$948,16,0)</f>
        <v>0</v>
      </c>
      <c r="T2637">
        <f>VLOOKUP($B2637,SOCS_box_taxonomy!$B$2:$Z$948,17,0)</f>
        <v>0</v>
      </c>
      <c r="U2637">
        <f>VLOOKUP($B2637,SOCS_box_taxonomy!$B$2:$Z$948,18,0)</f>
        <v>0</v>
      </c>
      <c r="V2637">
        <f>VLOOKUP($B2637,SOCS_box_taxonomy!$B$2:$Z$948,19,0)</f>
        <v>0</v>
      </c>
      <c r="W2637">
        <f>VLOOKUP($B2637,SOCS_box_taxonomy!$B$2:$Z$948,20,0)</f>
        <v>0</v>
      </c>
      <c r="X2637">
        <f>VLOOKUP($B2637,SOCS_box_taxonomy!$B$2:$Z$948,21,0)</f>
        <v>0</v>
      </c>
      <c r="Y2637">
        <f>VLOOKUP($B2637,SOCS_box_taxonomy!$B$2:$Z$948,22,0)</f>
        <v>0</v>
      </c>
    </row>
    <row r="2638" spans="1:26">
      <c r="A2638" t="s">
        <v>1085</v>
      </c>
      <c r="B2638" t="s">
        <v>2125</v>
      </c>
      <c r="C2638">
        <v>283</v>
      </c>
      <c r="D2638" t="s">
        <v>21</v>
      </c>
      <c r="E2638">
        <v>220</v>
      </c>
      <c r="F2638">
        <v>256</v>
      </c>
      <c r="G2638">
        <v>1016</v>
      </c>
      <c r="H2638" t="s">
        <v>1265</v>
      </c>
      <c r="I2638" t="str">
        <f>VLOOKUP($B2638,SOCS_box_taxonomy!$B$2:$Z$948,6,0)</f>
        <v>Eukaryota</v>
      </c>
      <c r="J2638" t="str">
        <f>VLOOKUP($B2638,SOCS_box_taxonomy!$B$2:$Z$948,7,0)</f>
        <v xml:space="preserve"> Metazoa</v>
      </c>
      <c r="K2638" t="str">
        <f>VLOOKUP($B2638,SOCS_box_taxonomy!$B$2:$Z$948,8,0)</f>
        <v xml:space="preserve"> Platyhelminthes</v>
      </c>
      <c r="L2638" t="str">
        <f>VLOOKUP($B2638,SOCS_box_taxonomy!$B$2:$Z$948,9,0)</f>
        <v xml:space="preserve"> Trematoda</v>
      </c>
      <c r="M2638" t="str">
        <f>VLOOKUP($B2638,SOCS_box_taxonomy!$B$2:$Z$948,10,0)</f>
        <v xml:space="preserve"> Digenea</v>
      </c>
      <c r="N2638" t="str">
        <f>VLOOKUP($B2638,SOCS_box_taxonomy!$B$2:$Z$948,11,0)</f>
        <v xml:space="preserve"> Strigeidida</v>
      </c>
      <c r="O2638" t="str">
        <f>VLOOKUP($B2638,SOCS_box_taxonomy!$B$2:$Z$948,12,0)</f>
        <v>Schistosomatoidea</v>
      </c>
      <c r="P2638" t="str">
        <f>VLOOKUP($B2638,SOCS_box_taxonomy!$B$2:$Z$948,13,0)</f>
        <v xml:space="preserve"> Schistosomatidae</v>
      </c>
      <c r="Q2638" t="str">
        <f>VLOOKUP($B2638,SOCS_box_taxonomy!$B$2:$Z$948,14,0)</f>
        <v xml:space="preserve"> Schistosoma.</v>
      </c>
      <c r="R2638">
        <f>VLOOKUP($B2638,SOCS_box_taxonomy!$B$2:$Z$948,15,0)</f>
        <v>0</v>
      </c>
      <c r="S2638">
        <f>VLOOKUP($B2638,SOCS_box_taxonomy!$B$2:$Z$948,16,0)</f>
        <v>0</v>
      </c>
      <c r="T2638">
        <f>VLOOKUP($B2638,SOCS_box_taxonomy!$B$2:$Z$948,17,0)</f>
        <v>0</v>
      </c>
      <c r="U2638">
        <f>VLOOKUP($B2638,SOCS_box_taxonomy!$B$2:$Z$948,18,0)</f>
        <v>0</v>
      </c>
      <c r="V2638">
        <f>VLOOKUP($B2638,SOCS_box_taxonomy!$B$2:$Z$948,19,0)</f>
        <v>0</v>
      </c>
      <c r="W2638">
        <f>VLOOKUP($B2638,SOCS_box_taxonomy!$B$2:$Z$948,20,0)</f>
        <v>0</v>
      </c>
      <c r="X2638">
        <f>VLOOKUP($B2638,SOCS_box_taxonomy!$B$2:$Z$948,21,0)</f>
        <v>0</v>
      </c>
      <c r="Y2638">
        <f>VLOOKUP($B2638,SOCS_box_taxonomy!$B$2:$Z$948,22,0)</f>
        <v>0</v>
      </c>
      <c r="Z2638">
        <f>$F2638-$E2638+1</f>
        <v>37</v>
      </c>
    </row>
    <row r="2639" spans="1:26">
      <c r="A2639" t="s">
        <v>1085</v>
      </c>
      <c r="B2639" t="s">
        <v>2125</v>
      </c>
      <c r="C2639">
        <v>283</v>
      </c>
      <c r="D2639" t="s">
        <v>2126</v>
      </c>
      <c r="E2639">
        <v>1</v>
      </c>
      <c r="F2639">
        <v>219</v>
      </c>
      <c r="G2639">
        <v>2</v>
      </c>
      <c r="I2639" t="str">
        <f>VLOOKUP($B2639,SOCS_box_taxonomy!$B$2:$Z$948,6,0)</f>
        <v>Eukaryota</v>
      </c>
      <c r="J2639" t="str">
        <f>VLOOKUP($B2639,SOCS_box_taxonomy!$B$2:$Z$948,7,0)</f>
        <v xml:space="preserve"> Metazoa</v>
      </c>
      <c r="K2639" t="str">
        <f>VLOOKUP($B2639,SOCS_box_taxonomy!$B$2:$Z$948,8,0)</f>
        <v xml:space="preserve"> Platyhelminthes</v>
      </c>
      <c r="L2639" t="str">
        <f>VLOOKUP($B2639,SOCS_box_taxonomy!$B$2:$Z$948,9,0)</f>
        <v xml:space="preserve"> Trematoda</v>
      </c>
      <c r="M2639" t="str">
        <f>VLOOKUP($B2639,SOCS_box_taxonomy!$B$2:$Z$948,10,0)</f>
        <v xml:space="preserve"> Digenea</v>
      </c>
      <c r="N2639" t="str">
        <f>VLOOKUP($B2639,SOCS_box_taxonomy!$B$2:$Z$948,11,0)</f>
        <v xml:space="preserve"> Strigeidida</v>
      </c>
      <c r="O2639" t="str">
        <f>VLOOKUP($B2639,SOCS_box_taxonomy!$B$2:$Z$948,12,0)</f>
        <v>Schistosomatoidea</v>
      </c>
      <c r="P2639" t="str">
        <f>VLOOKUP($B2639,SOCS_box_taxonomy!$B$2:$Z$948,13,0)</f>
        <v xml:space="preserve"> Schistosomatidae</v>
      </c>
      <c r="Q2639" t="str">
        <f>VLOOKUP($B2639,SOCS_box_taxonomy!$B$2:$Z$948,14,0)</f>
        <v xml:space="preserve"> Schistosoma.</v>
      </c>
      <c r="R2639">
        <f>VLOOKUP($B2639,SOCS_box_taxonomy!$B$2:$Z$948,15,0)</f>
        <v>0</v>
      </c>
      <c r="S2639">
        <f>VLOOKUP($B2639,SOCS_box_taxonomy!$B$2:$Z$948,16,0)</f>
        <v>0</v>
      </c>
      <c r="T2639">
        <f>VLOOKUP($B2639,SOCS_box_taxonomy!$B$2:$Z$948,17,0)</f>
        <v>0</v>
      </c>
      <c r="U2639">
        <f>VLOOKUP($B2639,SOCS_box_taxonomy!$B$2:$Z$948,18,0)</f>
        <v>0</v>
      </c>
      <c r="V2639">
        <f>VLOOKUP($B2639,SOCS_box_taxonomy!$B$2:$Z$948,19,0)</f>
        <v>0</v>
      </c>
      <c r="W2639">
        <f>VLOOKUP($B2639,SOCS_box_taxonomy!$B$2:$Z$948,20,0)</f>
        <v>0</v>
      </c>
      <c r="X2639">
        <f>VLOOKUP($B2639,SOCS_box_taxonomy!$B$2:$Z$948,21,0)</f>
        <v>0</v>
      </c>
      <c r="Y2639">
        <f>VLOOKUP($B2639,SOCS_box_taxonomy!$B$2:$Z$948,22,0)</f>
        <v>0</v>
      </c>
    </row>
    <row r="2640" spans="1:26">
      <c r="A2640" t="s">
        <v>1086</v>
      </c>
      <c r="B2640" t="s">
        <v>2127</v>
      </c>
      <c r="C2640">
        <v>153</v>
      </c>
      <c r="D2640" t="s">
        <v>21</v>
      </c>
      <c r="E2640">
        <v>45</v>
      </c>
      <c r="F2640">
        <v>82</v>
      </c>
      <c r="G2640">
        <v>1016</v>
      </c>
      <c r="H2640" t="s">
        <v>1265</v>
      </c>
      <c r="I2640" t="str">
        <f>VLOOKUP($B2640,SOCS_box_taxonomy!$B$2:$Z$948,6,0)</f>
        <v>Eukaryota</v>
      </c>
      <c r="J2640" t="str">
        <f>VLOOKUP($B2640,SOCS_box_taxonomy!$B$2:$Z$948,7,0)</f>
        <v xml:space="preserve"> Metazoa</v>
      </c>
      <c r="K2640" t="str">
        <f>VLOOKUP($B2640,SOCS_box_taxonomy!$B$2:$Z$948,8,0)</f>
        <v xml:space="preserve"> Platyhelminthes</v>
      </c>
      <c r="L2640" t="str">
        <f>VLOOKUP($B2640,SOCS_box_taxonomy!$B$2:$Z$948,9,0)</f>
        <v xml:space="preserve"> Trematoda</v>
      </c>
      <c r="M2640" t="str">
        <f>VLOOKUP($B2640,SOCS_box_taxonomy!$B$2:$Z$948,10,0)</f>
        <v xml:space="preserve"> Digenea</v>
      </c>
      <c r="N2640" t="str">
        <f>VLOOKUP($B2640,SOCS_box_taxonomy!$B$2:$Z$948,11,0)</f>
        <v xml:space="preserve"> Strigeidida</v>
      </c>
      <c r="O2640" t="str">
        <f>VLOOKUP($B2640,SOCS_box_taxonomy!$B$2:$Z$948,12,0)</f>
        <v>Schistosomatoidea</v>
      </c>
      <c r="P2640" t="str">
        <f>VLOOKUP($B2640,SOCS_box_taxonomy!$B$2:$Z$948,13,0)</f>
        <v xml:space="preserve"> Schistosomatidae</v>
      </c>
      <c r="Q2640" t="str">
        <f>VLOOKUP($B2640,SOCS_box_taxonomy!$B$2:$Z$948,14,0)</f>
        <v xml:space="preserve"> Schistosoma.</v>
      </c>
      <c r="R2640">
        <f>VLOOKUP($B2640,SOCS_box_taxonomy!$B$2:$Z$948,15,0)</f>
        <v>0</v>
      </c>
      <c r="S2640">
        <f>VLOOKUP($B2640,SOCS_box_taxonomy!$B$2:$Z$948,16,0)</f>
        <v>0</v>
      </c>
      <c r="T2640">
        <f>VLOOKUP($B2640,SOCS_box_taxonomy!$B$2:$Z$948,17,0)</f>
        <v>0</v>
      </c>
      <c r="U2640">
        <f>VLOOKUP($B2640,SOCS_box_taxonomy!$B$2:$Z$948,18,0)</f>
        <v>0</v>
      </c>
      <c r="V2640">
        <f>VLOOKUP($B2640,SOCS_box_taxonomy!$B$2:$Z$948,19,0)</f>
        <v>0</v>
      </c>
      <c r="W2640">
        <f>VLOOKUP($B2640,SOCS_box_taxonomy!$B$2:$Z$948,20,0)</f>
        <v>0</v>
      </c>
      <c r="X2640">
        <f>VLOOKUP($B2640,SOCS_box_taxonomy!$B$2:$Z$948,21,0)</f>
        <v>0</v>
      </c>
      <c r="Y2640">
        <f>VLOOKUP($B2640,SOCS_box_taxonomy!$B$2:$Z$948,22,0)</f>
        <v>0</v>
      </c>
      <c r="Z2640">
        <f>$F2640-$E2640+1</f>
        <v>38</v>
      </c>
    </row>
    <row r="2641" spans="1:26">
      <c r="A2641" t="s">
        <v>1087</v>
      </c>
      <c r="B2641" t="s">
        <v>2128</v>
      </c>
      <c r="C2641">
        <v>180</v>
      </c>
      <c r="D2641" t="s">
        <v>1269</v>
      </c>
      <c r="E2641">
        <v>1</v>
      </c>
      <c r="F2641">
        <v>68</v>
      </c>
      <c r="G2641">
        <v>64467</v>
      </c>
      <c r="H2641" t="s">
        <v>1270</v>
      </c>
      <c r="I2641" t="str">
        <f>VLOOKUP($B2641,SOCS_box_taxonomy!$B$2:$Z$948,6,0)</f>
        <v>Eukaryota</v>
      </c>
      <c r="J2641" t="str">
        <f>VLOOKUP($B2641,SOCS_box_taxonomy!$B$2:$Z$948,7,0)</f>
        <v xml:space="preserve"> Metazoa</v>
      </c>
      <c r="K2641" t="str">
        <f>VLOOKUP($B2641,SOCS_box_taxonomy!$B$2:$Z$948,8,0)</f>
        <v xml:space="preserve"> Platyhelminthes</v>
      </c>
      <c r="L2641" t="str">
        <f>VLOOKUP($B2641,SOCS_box_taxonomy!$B$2:$Z$948,9,0)</f>
        <v xml:space="preserve"> Trematoda</v>
      </c>
      <c r="M2641" t="str">
        <f>VLOOKUP($B2641,SOCS_box_taxonomy!$B$2:$Z$948,10,0)</f>
        <v xml:space="preserve"> Digenea</v>
      </c>
      <c r="N2641" t="str">
        <f>VLOOKUP($B2641,SOCS_box_taxonomy!$B$2:$Z$948,11,0)</f>
        <v xml:space="preserve"> Strigeidida</v>
      </c>
      <c r="O2641" t="str">
        <f>VLOOKUP($B2641,SOCS_box_taxonomy!$B$2:$Z$948,12,0)</f>
        <v>Schistosomatoidea</v>
      </c>
      <c r="P2641" t="str">
        <f>VLOOKUP($B2641,SOCS_box_taxonomy!$B$2:$Z$948,13,0)</f>
        <v xml:space="preserve"> Schistosomatidae</v>
      </c>
      <c r="Q2641" t="str">
        <f>VLOOKUP($B2641,SOCS_box_taxonomy!$B$2:$Z$948,14,0)</f>
        <v xml:space="preserve"> Schistosoma.</v>
      </c>
      <c r="R2641">
        <f>VLOOKUP($B2641,SOCS_box_taxonomy!$B$2:$Z$948,15,0)</f>
        <v>0</v>
      </c>
      <c r="S2641">
        <f>VLOOKUP($B2641,SOCS_box_taxonomy!$B$2:$Z$948,16,0)</f>
        <v>0</v>
      </c>
      <c r="T2641">
        <f>VLOOKUP($B2641,SOCS_box_taxonomy!$B$2:$Z$948,17,0)</f>
        <v>0</v>
      </c>
      <c r="U2641">
        <f>VLOOKUP($B2641,SOCS_box_taxonomy!$B$2:$Z$948,18,0)</f>
        <v>0</v>
      </c>
      <c r="V2641">
        <f>VLOOKUP($B2641,SOCS_box_taxonomy!$B$2:$Z$948,19,0)</f>
        <v>0</v>
      </c>
      <c r="W2641">
        <f>VLOOKUP($B2641,SOCS_box_taxonomy!$B$2:$Z$948,20,0)</f>
        <v>0</v>
      </c>
      <c r="X2641">
        <f>VLOOKUP($B2641,SOCS_box_taxonomy!$B$2:$Z$948,21,0)</f>
        <v>0</v>
      </c>
      <c r="Y2641">
        <f>VLOOKUP($B2641,SOCS_box_taxonomy!$B$2:$Z$948,22,0)</f>
        <v>0</v>
      </c>
    </row>
    <row r="2642" spans="1:26">
      <c r="A2642" t="s">
        <v>1087</v>
      </c>
      <c r="B2642" t="s">
        <v>2128</v>
      </c>
      <c r="C2642">
        <v>180</v>
      </c>
      <c r="D2642" t="s">
        <v>1269</v>
      </c>
      <c r="E2642">
        <v>34</v>
      </c>
      <c r="F2642">
        <v>103</v>
      </c>
      <c r="G2642">
        <v>64467</v>
      </c>
      <c r="H2642" t="s">
        <v>1270</v>
      </c>
      <c r="I2642" t="str">
        <f>VLOOKUP($B2642,SOCS_box_taxonomy!$B$2:$Z$948,6,0)</f>
        <v>Eukaryota</v>
      </c>
      <c r="J2642" t="str">
        <f>VLOOKUP($B2642,SOCS_box_taxonomy!$B$2:$Z$948,7,0)</f>
        <v xml:space="preserve"> Metazoa</v>
      </c>
      <c r="K2642" t="str">
        <f>VLOOKUP($B2642,SOCS_box_taxonomy!$B$2:$Z$948,8,0)</f>
        <v xml:space="preserve"> Platyhelminthes</v>
      </c>
      <c r="L2642" t="str">
        <f>VLOOKUP($B2642,SOCS_box_taxonomy!$B$2:$Z$948,9,0)</f>
        <v xml:space="preserve"> Trematoda</v>
      </c>
      <c r="M2642" t="str">
        <f>VLOOKUP($B2642,SOCS_box_taxonomy!$B$2:$Z$948,10,0)</f>
        <v xml:space="preserve"> Digenea</v>
      </c>
      <c r="N2642" t="str">
        <f>VLOOKUP($B2642,SOCS_box_taxonomy!$B$2:$Z$948,11,0)</f>
        <v xml:space="preserve"> Strigeidida</v>
      </c>
      <c r="O2642" t="str">
        <f>VLOOKUP($B2642,SOCS_box_taxonomy!$B$2:$Z$948,12,0)</f>
        <v>Schistosomatoidea</v>
      </c>
      <c r="P2642" t="str">
        <f>VLOOKUP($B2642,SOCS_box_taxonomy!$B$2:$Z$948,13,0)</f>
        <v xml:space="preserve"> Schistosomatidae</v>
      </c>
      <c r="Q2642" t="str">
        <f>VLOOKUP($B2642,SOCS_box_taxonomy!$B$2:$Z$948,14,0)</f>
        <v xml:space="preserve"> Schistosoma.</v>
      </c>
      <c r="R2642">
        <f>VLOOKUP($B2642,SOCS_box_taxonomy!$B$2:$Z$948,15,0)</f>
        <v>0</v>
      </c>
      <c r="S2642">
        <f>VLOOKUP($B2642,SOCS_box_taxonomy!$B$2:$Z$948,16,0)</f>
        <v>0</v>
      </c>
      <c r="T2642">
        <f>VLOOKUP($B2642,SOCS_box_taxonomy!$B$2:$Z$948,17,0)</f>
        <v>0</v>
      </c>
      <c r="U2642">
        <f>VLOOKUP($B2642,SOCS_box_taxonomy!$B$2:$Z$948,18,0)</f>
        <v>0</v>
      </c>
      <c r="V2642">
        <f>VLOOKUP($B2642,SOCS_box_taxonomy!$B$2:$Z$948,19,0)</f>
        <v>0</v>
      </c>
      <c r="W2642">
        <f>VLOOKUP($B2642,SOCS_box_taxonomy!$B$2:$Z$948,20,0)</f>
        <v>0</v>
      </c>
      <c r="X2642">
        <f>VLOOKUP($B2642,SOCS_box_taxonomy!$B$2:$Z$948,21,0)</f>
        <v>0</v>
      </c>
      <c r="Y2642">
        <f>VLOOKUP($B2642,SOCS_box_taxonomy!$B$2:$Z$948,22,0)</f>
        <v>0</v>
      </c>
    </row>
    <row r="2643" spans="1:26">
      <c r="A2643" t="s">
        <v>1087</v>
      </c>
      <c r="B2643" t="s">
        <v>2128</v>
      </c>
      <c r="C2643">
        <v>180</v>
      </c>
      <c r="D2643" t="s">
        <v>21</v>
      </c>
      <c r="E2643">
        <v>137</v>
      </c>
      <c r="F2643">
        <v>178</v>
      </c>
      <c r="G2643">
        <v>1016</v>
      </c>
      <c r="H2643" t="s">
        <v>1265</v>
      </c>
      <c r="I2643" t="str">
        <f>VLOOKUP($B2643,SOCS_box_taxonomy!$B$2:$Z$948,6,0)</f>
        <v>Eukaryota</v>
      </c>
      <c r="J2643" t="str">
        <f>VLOOKUP($B2643,SOCS_box_taxonomy!$B$2:$Z$948,7,0)</f>
        <v xml:space="preserve"> Metazoa</v>
      </c>
      <c r="K2643" t="str">
        <f>VLOOKUP($B2643,SOCS_box_taxonomy!$B$2:$Z$948,8,0)</f>
        <v xml:space="preserve"> Platyhelminthes</v>
      </c>
      <c r="L2643" t="str">
        <f>VLOOKUP($B2643,SOCS_box_taxonomy!$B$2:$Z$948,9,0)</f>
        <v xml:space="preserve"> Trematoda</v>
      </c>
      <c r="M2643" t="str">
        <f>VLOOKUP($B2643,SOCS_box_taxonomy!$B$2:$Z$948,10,0)</f>
        <v xml:space="preserve"> Digenea</v>
      </c>
      <c r="N2643" t="str">
        <f>VLOOKUP($B2643,SOCS_box_taxonomy!$B$2:$Z$948,11,0)</f>
        <v xml:space="preserve"> Strigeidida</v>
      </c>
      <c r="O2643" t="str">
        <f>VLOOKUP($B2643,SOCS_box_taxonomy!$B$2:$Z$948,12,0)</f>
        <v>Schistosomatoidea</v>
      </c>
      <c r="P2643" t="str">
        <f>VLOOKUP($B2643,SOCS_box_taxonomy!$B$2:$Z$948,13,0)</f>
        <v xml:space="preserve"> Schistosomatidae</v>
      </c>
      <c r="Q2643" t="str">
        <f>VLOOKUP($B2643,SOCS_box_taxonomy!$B$2:$Z$948,14,0)</f>
        <v xml:space="preserve"> Schistosoma.</v>
      </c>
      <c r="R2643">
        <f>VLOOKUP($B2643,SOCS_box_taxonomy!$B$2:$Z$948,15,0)</f>
        <v>0</v>
      </c>
      <c r="S2643">
        <f>VLOOKUP($B2643,SOCS_box_taxonomy!$B$2:$Z$948,16,0)</f>
        <v>0</v>
      </c>
      <c r="T2643">
        <f>VLOOKUP($B2643,SOCS_box_taxonomy!$B$2:$Z$948,17,0)</f>
        <v>0</v>
      </c>
      <c r="U2643">
        <f>VLOOKUP($B2643,SOCS_box_taxonomy!$B$2:$Z$948,18,0)</f>
        <v>0</v>
      </c>
      <c r="V2643">
        <f>VLOOKUP($B2643,SOCS_box_taxonomy!$B$2:$Z$948,19,0)</f>
        <v>0</v>
      </c>
      <c r="W2643">
        <f>VLOOKUP($B2643,SOCS_box_taxonomy!$B$2:$Z$948,20,0)</f>
        <v>0</v>
      </c>
      <c r="X2643">
        <f>VLOOKUP($B2643,SOCS_box_taxonomy!$B$2:$Z$948,21,0)</f>
        <v>0</v>
      </c>
      <c r="Y2643">
        <f>VLOOKUP($B2643,SOCS_box_taxonomy!$B$2:$Z$948,22,0)</f>
        <v>0</v>
      </c>
      <c r="Z2643">
        <f>$F2643-$E2643+1</f>
        <v>42</v>
      </c>
    </row>
    <row r="2644" spans="1:26">
      <c r="A2644" t="s">
        <v>1088</v>
      </c>
      <c r="B2644" t="s">
        <v>2129</v>
      </c>
      <c r="C2644">
        <v>318</v>
      </c>
      <c r="D2644" t="s">
        <v>1269</v>
      </c>
      <c r="E2644">
        <v>110</v>
      </c>
      <c r="F2644">
        <v>180</v>
      </c>
      <c r="G2644">
        <v>64467</v>
      </c>
      <c r="H2644" t="s">
        <v>1270</v>
      </c>
      <c r="I2644" t="str">
        <f>VLOOKUP($B2644,SOCS_box_taxonomy!$B$2:$Z$948,6,0)</f>
        <v>Eukaryota</v>
      </c>
      <c r="J2644" t="str">
        <f>VLOOKUP($B2644,SOCS_box_taxonomy!$B$2:$Z$948,7,0)</f>
        <v xml:space="preserve"> Metazoa</v>
      </c>
      <c r="K2644" t="str">
        <f>VLOOKUP($B2644,SOCS_box_taxonomy!$B$2:$Z$948,8,0)</f>
        <v xml:space="preserve"> Chordata</v>
      </c>
      <c r="L2644" t="str">
        <f>VLOOKUP($B2644,SOCS_box_taxonomy!$B$2:$Z$948,9,0)</f>
        <v xml:space="preserve"> Craniata</v>
      </c>
      <c r="M2644" t="str">
        <f>VLOOKUP($B2644,SOCS_box_taxonomy!$B$2:$Z$948,10,0)</f>
        <v xml:space="preserve"> Vertebrata</v>
      </c>
      <c r="N2644" t="str">
        <f>VLOOKUP($B2644,SOCS_box_taxonomy!$B$2:$Z$948,11,0)</f>
        <v xml:space="preserve"> Euteleostomi</v>
      </c>
      <c r="O2644" t="str">
        <f>VLOOKUP($B2644,SOCS_box_taxonomy!$B$2:$Z$948,12,0)</f>
        <v>Testudines + Archosauria group</v>
      </c>
      <c r="P2644" t="str">
        <f>VLOOKUP($B2644,SOCS_box_taxonomy!$B$2:$Z$948,13,0)</f>
        <v xml:space="preserve"> Archosauria</v>
      </c>
      <c r="Q2644" t="str">
        <f>VLOOKUP($B2644,SOCS_box_taxonomy!$B$2:$Z$948,14,0)</f>
        <v xml:space="preserve"> Dinosauria</v>
      </c>
      <c r="R2644" t="str">
        <f>VLOOKUP($B2644,SOCS_box_taxonomy!$B$2:$Z$948,15,0)</f>
        <v xml:space="preserve"> Saurischia</v>
      </c>
      <c r="S2644" t="str">
        <f>VLOOKUP($B2644,SOCS_box_taxonomy!$B$2:$Z$948,16,0)</f>
        <v>Theropoda</v>
      </c>
      <c r="T2644" t="str">
        <f>VLOOKUP($B2644,SOCS_box_taxonomy!$B$2:$Z$948,17,0)</f>
        <v xml:space="preserve"> Coelurosauria</v>
      </c>
      <c r="U2644" t="str">
        <f>VLOOKUP($B2644,SOCS_box_taxonomy!$B$2:$Z$948,18,0)</f>
        <v xml:space="preserve"> Aves</v>
      </c>
      <c r="V2644" t="str">
        <f>VLOOKUP($B2644,SOCS_box_taxonomy!$B$2:$Z$948,19,0)</f>
        <v xml:space="preserve"> Neognathae</v>
      </c>
      <c r="W2644" t="str">
        <f>VLOOKUP($B2644,SOCS_box_taxonomy!$B$2:$Z$948,20,0)</f>
        <v xml:space="preserve"> Galliformes</v>
      </c>
      <c r="X2644" t="str">
        <f>VLOOKUP($B2644,SOCS_box_taxonomy!$B$2:$Z$948,21,0)</f>
        <v xml:space="preserve"> Phasianidae</v>
      </c>
      <c r="Y2644" t="str">
        <f>VLOOKUP($B2644,SOCS_box_taxonomy!$B$2:$Z$948,22,0)</f>
        <v>Phasianinae</v>
      </c>
    </row>
    <row r="2645" spans="1:26">
      <c r="A2645" t="s">
        <v>1088</v>
      </c>
      <c r="B2645" t="s">
        <v>2129</v>
      </c>
      <c r="C2645">
        <v>318</v>
      </c>
      <c r="D2645" t="s">
        <v>1269</v>
      </c>
      <c r="E2645">
        <v>184</v>
      </c>
      <c r="F2645">
        <v>277</v>
      </c>
      <c r="G2645">
        <v>64467</v>
      </c>
      <c r="H2645" t="s">
        <v>1270</v>
      </c>
      <c r="I2645" t="str">
        <f>VLOOKUP($B2645,SOCS_box_taxonomy!$B$2:$Z$948,6,0)</f>
        <v>Eukaryota</v>
      </c>
      <c r="J2645" t="str">
        <f>VLOOKUP($B2645,SOCS_box_taxonomy!$B$2:$Z$948,7,0)</f>
        <v xml:space="preserve"> Metazoa</v>
      </c>
      <c r="K2645" t="str">
        <f>VLOOKUP($B2645,SOCS_box_taxonomy!$B$2:$Z$948,8,0)</f>
        <v xml:space="preserve"> Chordata</v>
      </c>
      <c r="L2645" t="str">
        <f>VLOOKUP($B2645,SOCS_box_taxonomy!$B$2:$Z$948,9,0)</f>
        <v xml:space="preserve"> Craniata</v>
      </c>
      <c r="M2645" t="str">
        <f>VLOOKUP($B2645,SOCS_box_taxonomy!$B$2:$Z$948,10,0)</f>
        <v xml:space="preserve"> Vertebrata</v>
      </c>
      <c r="N2645" t="str">
        <f>VLOOKUP($B2645,SOCS_box_taxonomy!$B$2:$Z$948,11,0)</f>
        <v xml:space="preserve"> Euteleostomi</v>
      </c>
      <c r="O2645" t="str">
        <f>VLOOKUP($B2645,SOCS_box_taxonomy!$B$2:$Z$948,12,0)</f>
        <v>Testudines + Archosauria group</v>
      </c>
      <c r="P2645" t="str">
        <f>VLOOKUP($B2645,SOCS_box_taxonomy!$B$2:$Z$948,13,0)</f>
        <v xml:space="preserve"> Archosauria</v>
      </c>
      <c r="Q2645" t="str">
        <f>VLOOKUP($B2645,SOCS_box_taxonomy!$B$2:$Z$948,14,0)</f>
        <v xml:space="preserve"> Dinosauria</v>
      </c>
      <c r="R2645" t="str">
        <f>VLOOKUP($B2645,SOCS_box_taxonomy!$B$2:$Z$948,15,0)</f>
        <v xml:space="preserve"> Saurischia</v>
      </c>
      <c r="S2645" t="str">
        <f>VLOOKUP($B2645,SOCS_box_taxonomy!$B$2:$Z$948,16,0)</f>
        <v>Theropoda</v>
      </c>
      <c r="T2645" t="str">
        <f>VLOOKUP($B2645,SOCS_box_taxonomy!$B$2:$Z$948,17,0)</f>
        <v xml:space="preserve"> Coelurosauria</v>
      </c>
      <c r="U2645" t="str">
        <f>VLOOKUP($B2645,SOCS_box_taxonomy!$B$2:$Z$948,18,0)</f>
        <v xml:space="preserve"> Aves</v>
      </c>
      <c r="V2645" t="str">
        <f>VLOOKUP($B2645,SOCS_box_taxonomy!$B$2:$Z$948,19,0)</f>
        <v xml:space="preserve"> Neognathae</v>
      </c>
      <c r="W2645" t="str">
        <f>VLOOKUP($B2645,SOCS_box_taxonomy!$B$2:$Z$948,20,0)</f>
        <v xml:space="preserve"> Galliformes</v>
      </c>
      <c r="X2645" t="str">
        <f>VLOOKUP($B2645,SOCS_box_taxonomy!$B$2:$Z$948,21,0)</f>
        <v xml:space="preserve"> Phasianidae</v>
      </c>
      <c r="Y2645" t="str">
        <f>VLOOKUP($B2645,SOCS_box_taxonomy!$B$2:$Z$948,22,0)</f>
        <v>Phasianinae</v>
      </c>
    </row>
    <row r="2646" spans="1:26">
      <c r="A2646" t="s">
        <v>1088</v>
      </c>
      <c r="B2646" t="s">
        <v>2129</v>
      </c>
      <c r="C2646">
        <v>318</v>
      </c>
      <c r="D2646" t="s">
        <v>1269</v>
      </c>
      <c r="E2646">
        <v>2</v>
      </c>
      <c r="F2646">
        <v>77</v>
      </c>
      <c r="G2646">
        <v>64467</v>
      </c>
      <c r="H2646" t="s">
        <v>1270</v>
      </c>
      <c r="I2646" t="str">
        <f>VLOOKUP($B2646,SOCS_box_taxonomy!$B$2:$Z$948,6,0)</f>
        <v>Eukaryota</v>
      </c>
      <c r="J2646" t="str">
        <f>VLOOKUP($B2646,SOCS_box_taxonomy!$B$2:$Z$948,7,0)</f>
        <v xml:space="preserve"> Metazoa</v>
      </c>
      <c r="K2646" t="str">
        <f>VLOOKUP($B2646,SOCS_box_taxonomy!$B$2:$Z$948,8,0)</f>
        <v xml:space="preserve"> Chordata</v>
      </c>
      <c r="L2646" t="str">
        <f>VLOOKUP($B2646,SOCS_box_taxonomy!$B$2:$Z$948,9,0)</f>
        <v xml:space="preserve"> Craniata</v>
      </c>
      <c r="M2646" t="str">
        <f>VLOOKUP($B2646,SOCS_box_taxonomy!$B$2:$Z$948,10,0)</f>
        <v xml:space="preserve"> Vertebrata</v>
      </c>
      <c r="N2646" t="str">
        <f>VLOOKUP($B2646,SOCS_box_taxonomy!$B$2:$Z$948,11,0)</f>
        <v xml:space="preserve"> Euteleostomi</v>
      </c>
      <c r="O2646" t="str">
        <f>VLOOKUP($B2646,SOCS_box_taxonomy!$B$2:$Z$948,12,0)</f>
        <v>Testudines + Archosauria group</v>
      </c>
      <c r="P2646" t="str">
        <f>VLOOKUP($B2646,SOCS_box_taxonomy!$B$2:$Z$948,13,0)</f>
        <v xml:space="preserve"> Archosauria</v>
      </c>
      <c r="Q2646" t="str">
        <f>VLOOKUP($B2646,SOCS_box_taxonomy!$B$2:$Z$948,14,0)</f>
        <v xml:space="preserve"> Dinosauria</v>
      </c>
      <c r="R2646" t="str">
        <f>VLOOKUP($B2646,SOCS_box_taxonomy!$B$2:$Z$948,15,0)</f>
        <v xml:space="preserve"> Saurischia</v>
      </c>
      <c r="S2646" t="str">
        <f>VLOOKUP($B2646,SOCS_box_taxonomy!$B$2:$Z$948,16,0)</f>
        <v>Theropoda</v>
      </c>
      <c r="T2646" t="str">
        <f>VLOOKUP($B2646,SOCS_box_taxonomy!$B$2:$Z$948,17,0)</f>
        <v xml:space="preserve"> Coelurosauria</v>
      </c>
      <c r="U2646" t="str">
        <f>VLOOKUP($B2646,SOCS_box_taxonomy!$B$2:$Z$948,18,0)</f>
        <v xml:space="preserve"> Aves</v>
      </c>
      <c r="V2646" t="str">
        <f>VLOOKUP($B2646,SOCS_box_taxonomy!$B$2:$Z$948,19,0)</f>
        <v xml:space="preserve"> Neognathae</v>
      </c>
      <c r="W2646" t="str">
        <f>VLOOKUP($B2646,SOCS_box_taxonomy!$B$2:$Z$948,20,0)</f>
        <v xml:space="preserve"> Galliformes</v>
      </c>
      <c r="X2646" t="str">
        <f>VLOOKUP($B2646,SOCS_box_taxonomy!$B$2:$Z$948,21,0)</f>
        <v xml:space="preserve"> Phasianidae</v>
      </c>
      <c r="Y2646" t="str">
        <f>VLOOKUP($B2646,SOCS_box_taxonomy!$B$2:$Z$948,22,0)</f>
        <v>Phasianinae</v>
      </c>
    </row>
    <row r="2647" spans="1:26">
      <c r="A2647" t="s">
        <v>1088</v>
      </c>
      <c r="B2647" t="s">
        <v>2129</v>
      </c>
      <c r="C2647">
        <v>318</v>
      </c>
      <c r="D2647" t="s">
        <v>1269</v>
      </c>
      <c r="E2647">
        <v>76</v>
      </c>
      <c r="F2647">
        <v>147</v>
      </c>
      <c r="G2647">
        <v>64467</v>
      </c>
      <c r="H2647" t="s">
        <v>1270</v>
      </c>
      <c r="I2647" t="str">
        <f>VLOOKUP($B2647,SOCS_box_taxonomy!$B$2:$Z$948,6,0)</f>
        <v>Eukaryota</v>
      </c>
      <c r="J2647" t="str">
        <f>VLOOKUP($B2647,SOCS_box_taxonomy!$B$2:$Z$948,7,0)</f>
        <v xml:space="preserve"> Metazoa</v>
      </c>
      <c r="K2647" t="str">
        <f>VLOOKUP($B2647,SOCS_box_taxonomy!$B$2:$Z$948,8,0)</f>
        <v xml:space="preserve"> Chordata</v>
      </c>
      <c r="L2647" t="str">
        <f>VLOOKUP($B2647,SOCS_box_taxonomy!$B$2:$Z$948,9,0)</f>
        <v xml:space="preserve"> Craniata</v>
      </c>
      <c r="M2647" t="str">
        <f>VLOOKUP($B2647,SOCS_box_taxonomy!$B$2:$Z$948,10,0)</f>
        <v xml:space="preserve"> Vertebrata</v>
      </c>
      <c r="N2647" t="str">
        <f>VLOOKUP($B2647,SOCS_box_taxonomy!$B$2:$Z$948,11,0)</f>
        <v xml:space="preserve"> Euteleostomi</v>
      </c>
      <c r="O2647" t="str">
        <f>VLOOKUP($B2647,SOCS_box_taxonomy!$B$2:$Z$948,12,0)</f>
        <v>Testudines + Archosauria group</v>
      </c>
      <c r="P2647" t="str">
        <f>VLOOKUP($B2647,SOCS_box_taxonomy!$B$2:$Z$948,13,0)</f>
        <v xml:space="preserve"> Archosauria</v>
      </c>
      <c r="Q2647" t="str">
        <f>VLOOKUP($B2647,SOCS_box_taxonomy!$B$2:$Z$948,14,0)</f>
        <v xml:space="preserve"> Dinosauria</v>
      </c>
      <c r="R2647" t="str">
        <f>VLOOKUP($B2647,SOCS_box_taxonomy!$B$2:$Z$948,15,0)</f>
        <v xml:space="preserve"> Saurischia</v>
      </c>
      <c r="S2647" t="str">
        <f>VLOOKUP($B2647,SOCS_box_taxonomy!$B$2:$Z$948,16,0)</f>
        <v>Theropoda</v>
      </c>
      <c r="T2647" t="str">
        <f>VLOOKUP($B2647,SOCS_box_taxonomy!$B$2:$Z$948,17,0)</f>
        <v xml:space="preserve"> Coelurosauria</v>
      </c>
      <c r="U2647" t="str">
        <f>VLOOKUP($B2647,SOCS_box_taxonomy!$B$2:$Z$948,18,0)</f>
        <v xml:space="preserve"> Aves</v>
      </c>
      <c r="V2647" t="str">
        <f>VLOOKUP($B2647,SOCS_box_taxonomy!$B$2:$Z$948,19,0)</f>
        <v xml:space="preserve"> Neognathae</v>
      </c>
      <c r="W2647" t="str">
        <f>VLOOKUP($B2647,SOCS_box_taxonomy!$B$2:$Z$948,20,0)</f>
        <v xml:space="preserve"> Galliformes</v>
      </c>
      <c r="X2647" t="str">
        <f>VLOOKUP($B2647,SOCS_box_taxonomy!$B$2:$Z$948,21,0)</f>
        <v xml:space="preserve"> Phasianidae</v>
      </c>
      <c r="Y2647" t="str">
        <f>VLOOKUP($B2647,SOCS_box_taxonomy!$B$2:$Z$948,22,0)</f>
        <v>Phasianinae</v>
      </c>
    </row>
    <row r="2648" spans="1:26">
      <c r="A2648" t="s">
        <v>1088</v>
      </c>
      <c r="B2648" t="s">
        <v>2129</v>
      </c>
      <c r="C2648">
        <v>318</v>
      </c>
      <c r="D2648" t="s">
        <v>21</v>
      </c>
      <c r="E2648">
        <v>275</v>
      </c>
      <c r="F2648">
        <v>314</v>
      </c>
      <c r="G2648">
        <v>1016</v>
      </c>
      <c r="H2648" t="s">
        <v>1265</v>
      </c>
      <c r="I2648" t="str">
        <f>VLOOKUP($B2648,SOCS_box_taxonomy!$B$2:$Z$948,6,0)</f>
        <v>Eukaryota</v>
      </c>
      <c r="J2648" t="str">
        <f>VLOOKUP($B2648,SOCS_box_taxonomy!$B$2:$Z$948,7,0)</f>
        <v xml:space="preserve"> Metazoa</v>
      </c>
      <c r="K2648" t="str">
        <f>VLOOKUP($B2648,SOCS_box_taxonomy!$B$2:$Z$948,8,0)</f>
        <v xml:space="preserve"> Chordata</v>
      </c>
      <c r="L2648" t="str">
        <f>VLOOKUP($B2648,SOCS_box_taxonomy!$B$2:$Z$948,9,0)</f>
        <v xml:space="preserve"> Craniata</v>
      </c>
      <c r="M2648" t="str">
        <f>VLOOKUP($B2648,SOCS_box_taxonomy!$B$2:$Z$948,10,0)</f>
        <v xml:space="preserve"> Vertebrata</v>
      </c>
      <c r="N2648" t="str">
        <f>VLOOKUP($B2648,SOCS_box_taxonomy!$B$2:$Z$948,11,0)</f>
        <v xml:space="preserve"> Euteleostomi</v>
      </c>
      <c r="O2648" t="str">
        <f>VLOOKUP($B2648,SOCS_box_taxonomy!$B$2:$Z$948,12,0)</f>
        <v>Testudines + Archosauria group</v>
      </c>
      <c r="P2648" t="str">
        <f>VLOOKUP($B2648,SOCS_box_taxonomy!$B$2:$Z$948,13,0)</f>
        <v xml:space="preserve"> Archosauria</v>
      </c>
      <c r="Q2648" t="str">
        <f>VLOOKUP($B2648,SOCS_box_taxonomy!$B$2:$Z$948,14,0)</f>
        <v xml:space="preserve"> Dinosauria</v>
      </c>
      <c r="R2648" t="str">
        <f>VLOOKUP($B2648,SOCS_box_taxonomy!$B$2:$Z$948,15,0)</f>
        <v xml:space="preserve"> Saurischia</v>
      </c>
      <c r="S2648" t="str">
        <f>VLOOKUP($B2648,SOCS_box_taxonomy!$B$2:$Z$948,16,0)</f>
        <v>Theropoda</v>
      </c>
      <c r="T2648" t="str">
        <f>VLOOKUP($B2648,SOCS_box_taxonomy!$B$2:$Z$948,17,0)</f>
        <v xml:space="preserve"> Coelurosauria</v>
      </c>
      <c r="U2648" t="str">
        <f>VLOOKUP($B2648,SOCS_box_taxonomy!$B$2:$Z$948,18,0)</f>
        <v xml:space="preserve"> Aves</v>
      </c>
      <c r="V2648" t="str">
        <f>VLOOKUP($B2648,SOCS_box_taxonomy!$B$2:$Z$948,19,0)</f>
        <v xml:space="preserve"> Neognathae</v>
      </c>
      <c r="W2648" t="str">
        <f>VLOOKUP($B2648,SOCS_box_taxonomy!$B$2:$Z$948,20,0)</f>
        <v xml:space="preserve"> Galliformes</v>
      </c>
      <c r="X2648" t="str">
        <f>VLOOKUP($B2648,SOCS_box_taxonomy!$B$2:$Z$948,21,0)</f>
        <v xml:space="preserve"> Phasianidae</v>
      </c>
      <c r="Y2648" t="str">
        <f>VLOOKUP($B2648,SOCS_box_taxonomy!$B$2:$Z$948,22,0)</f>
        <v>Phasianinae</v>
      </c>
      <c r="Z2648">
        <f>$F2648-$E2648+1</f>
        <v>40</v>
      </c>
    </row>
    <row r="2649" spans="1:26">
      <c r="A2649" t="s">
        <v>1089</v>
      </c>
      <c r="B2649" t="s">
        <v>2130</v>
      </c>
      <c r="C2649">
        <v>475</v>
      </c>
      <c r="D2649" t="s">
        <v>1269</v>
      </c>
      <c r="E2649">
        <v>150</v>
      </c>
      <c r="F2649">
        <v>227</v>
      </c>
      <c r="G2649">
        <v>64467</v>
      </c>
      <c r="H2649" t="s">
        <v>1270</v>
      </c>
      <c r="I2649" t="str">
        <f>VLOOKUP($B2649,SOCS_box_taxonomy!$B$2:$Z$948,6,0)</f>
        <v>Eukaryota</v>
      </c>
      <c r="J2649" t="str">
        <f>VLOOKUP($B2649,SOCS_box_taxonomy!$B$2:$Z$948,7,0)</f>
        <v xml:space="preserve"> Metazoa</v>
      </c>
      <c r="K2649" t="str">
        <f>VLOOKUP($B2649,SOCS_box_taxonomy!$B$2:$Z$948,8,0)</f>
        <v xml:space="preserve"> Chordata</v>
      </c>
      <c r="L2649" t="str">
        <f>VLOOKUP($B2649,SOCS_box_taxonomy!$B$2:$Z$948,9,0)</f>
        <v xml:space="preserve"> Craniata</v>
      </c>
      <c r="M2649" t="str">
        <f>VLOOKUP($B2649,SOCS_box_taxonomy!$B$2:$Z$948,10,0)</f>
        <v xml:space="preserve"> Vertebrata</v>
      </c>
      <c r="N2649" t="str">
        <f>VLOOKUP($B2649,SOCS_box_taxonomy!$B$2:$Z$948,11,0)</f>
        <v xml:space="preserve"> Euteleostomi</v>
      </c>
      <c r="O2649" t="str">
        <f>VLOOKUP($B2649,SOCS_box_taxonomy!$B$2:$Z$948,12,0)</f>
        <v>Testudines + Archosauria group</v>
      </c>
      <c r="P2649" t="str">
        <f>VLOOKUP($B2649,SOCS_box_taxonomy!$B$2:$Z$948,13,0)</f>
        <v xml:space="preserve"> Archosauria</v>
      </c>
      <c r="Q2649" t="str">
        <f>VLOOKUP($B2649,SOCS_box_taxonomy!$B$2:$Z$948,14,0)</f>
        <v xml:space="preserve"> Dinosauria</v>
      </c>
      <c r="R2649" t="str">
        <f>VLOOKUP($B2649,SOCS_box_taxonomy!$B$2:$Z$948,15,0)</f>
        <v xml:space="preserve"> Saurischia</v>
      </c>
      <c r="S2649" t="str">
        <f>VLOOKUP($B2649,SOCS_box_taxonomy!$B$2:$Z$948,16,0)</f>
        <v>Theropoda</v>
      </c>
      <c r="T2649" t="str">
        <f>VLOOKUP($B2649,SOCS_box_taxonomy!$B$2:$Z$948,17,0)</f>
        <v xml:space="preserve"> Coelurosauria</v>
      </c>
      <c r="U2649" t="str">
        <f>VLOOKUP($B2649,SOCS_box_taxonomy!$B$2:$Z$948,18,0)</f>
        <v xml:space="preserve"> Aves</v>
      </c>
      <c r="V2649" t="str">
        <f>VLOOKUP($B2649,SOCS_box_taxonomy!$B$2:$Z$948,19,0)</f>
        <v xml:space="preserve"> Neognathae</v>
      </c>
      <c r="W2649" t="str">
        <f>VLOOKUP($B2649,SOCS_box_taxonomy!$B$2:$Z$948,20,0)</f>
        <v xml:space="preserve"> Galliformes</v>
      </c>
      <c r="X2649" t="str">
        <f>VLOOKUP($B2649,SOCS_box_taxonomy!$B$2:$Z$948,21,0)</f>
        <v xml:space="preserve"> Phasianidae</v>
      </c>
      <c r="Y2649" t="str">
        <f>VLOOKUP($B2649,SOCS_box_taxonomy!$B$2:$Z$948,22,0)</f>
        <v>Phasianinae</v>
      </c>
    </row>
    <row r="2650" spans="1:26">
      <c r="A2650" t="s">
        <v>1089</v>
      </c>
      <c r="B2650" t="s">
        <v>2130</v>
      </c>
      <c r="C2650">
        <v>475</v>
      </c>
      <c r="D2650" t="s">
        <v>1269</v>
      </c>
      <c r="E2650">
        <v>53</v>
      </c>
      <c r="F2650">
        <v>149</v>
      </c>
      <c r="G2650">
        <v>64467</v>
      </c>
      <c r="H2650" t="s">
        <v>1270</v>
      </c>
      <c r="I2650" t="str">
        <f>VLOOKUP($B2650,SOCS_box_taxonomy!$B$2:$Z$948,6,0)</f>
        <v>Eukaryota</v>
      </c>
      <c r="J2650" t="str">
        <f>VLOOKUP($B2650,SOCS_box_taxonomy!$B$2:$Z$948,7,0)</f>
        <v xml:space="preserve"> Metazoa</v>
      </c>
      <c r="K2650" t="str">
        <f>VLOOKUP($B2650,SOCS_box_taxonomy!$B$2:$Z$948,8,0)</f>
        <v xml:space="preserve"> Chordata</v>
      </c>
      <c r="L2650" t="str">
        <f>VLOOKUP($B2650,SOCS_box_taxonomy!$B$2:$Z$948,9,0)</f>
        <v xml:space="preserve"> Craniata</v>
      </c>
      <c r="M2650" t="str">
        <f>VLOOKUP($B2650,SOCS_box_taxonomy!$B$2:$Z$948,10,0)</f>
        <v xml:space="preserve"> Vertebrata</v>
      </c>
      <c r="N2650" t="str">
        <f>VLOOKUP($B2650,SOCS_box_taxonomy!$B$2:$Z$948,11,0)</f>
        <v xml:space="preserve"> Euteleostomi</v>
      </c>
      <c r="O2650" t="str">
        <f>VLOOKUP($B2650,SOCS_box_taxonomy!$B$2:$Z$948,12,0)</f>
        <v>Testudines + Archosauria group</v>
      </c>
      <c r="P2650" t="str">
        <f>VLOOKUP($B2650,SOCS_box_taxonomy!$B$2:$Z$948,13,0)</f>
        <v xml:space="preserve"> Archosauria</v>
      </c>
      <c r="Q2650" t="str">
        <f>VLOOKUP($B2650,SOCS_box_taxonomy!$B$2:$Z$948,14,0)</f>
        <v xml:space="preserve"> Dinosauria</v>
      </c>
      <c r="R2650" t="str">
        <f>VLOOKUP($B2650,SOCS_box_taxonomy!$B$2:$Z$948,15,0)</f>
        <v xml:space="preserve"> Saurischia</v>
      </c>
      <c r="S2650" t="str">
        <f>VLOOKUP($B2650,SOCS_box_taxonomy!$B$2:$Z$948,16,0)</f>
        <v>Theropoda</v>
      </c>
      <c r="T2650" t="str">
        <f>VLOOKUP($B2650,SOCS_box_taxonomy!$B$2:$Z$948,17,0)</f>
        <v xml:space="preserve"> Coelurosauria</v>
      </c>
      <c r="U2650" t="str">
        <f>VLOOKUP($B2650,SOCS_box_taxonomy!$B$2:$Z$948,18,0)</f>
        <v xml:space="preserve"> Aves</v>
      </c>
      <c r="V2650" t="str">
        <f>VLOOKUP($B2650,SOCS_box_taxonomy!$B$2:$Z$948,19,0)</f>
        <v xml:space="preserve"> Neognathae</v>
      </c>
      <c r="W2650" t="str">
        <f>VLOOKUP($B2650,SOCS_box_taxonomy!$B$2:$Z$948,20,0)</f>
        <v xml:space="preserve"> Galliformes</v>
      </c>
      <c r="X2650" t="str">
        <f>VLOOKUP($B2650,SOCS_box_taxonomy!$B$2:$Z$948,21,0)</f>
        <v xml:space="preserve"> Phasianidae</v>
      </c>
      <c r="Y2650" t="str">
        <f>VLOOKUP($B2650,SOCS_box_taxonomy!$B$2:$Z$948,22,0)</f>
        <v>Phasianinae</v>
      </c>
    </row>
    <row r="2651" spans="1:26">
      <c r="A2651" t="s">
        <v>1089</v>
      </c>
      <c r="B2651" t="s">
        <v>2130</v>
      </c>
      <c r="C2651">
        <v>475</v>
      </c>
      <c r="D2651" t="s">
        <v>21</v>
      </c>
      <c r="E2651">
        <v>395</v>
      </c>
      <c r="F2651">
        <v>436</v>
      </c>
      <c r="G2651">
        <v>1016</v>
      </c>
      <c r="H2651" t="s">
        <v>1265</v>
      </c>
      <c r="I2651" t="str">
        <f>VLOOKUP($B2651,SOCS_box_taxonomy!$B$2:$Z$948,6,0)</f>
        <v>Eukaryota</v>
      </c>
      <c r="J2651" t="str">
        <f>VLOOKUP($B2651,SOCS_box_taxonomy!$B$2:$Z$948,7,0)</f>
        <v xml:space="preserve"> Metazoa</v>
      </c>
      <c r="K2651" t="str">
        <f>VLOOKUP($B2651,SOCS_box_taxonomy!$B$2:$Z$948,8,0)</f>
        <v xml:space="preserve"> Chordata</v>
      </c>
      <c r="L2651" t="str">
        <f>VLOOKUP($B2651,SOCS_box_taxonomy!$B$2:$Z$948,9,0)</f>
        <v xml:space="preserve"> Craniata</v>
      </c>
      <c r="M2651" t="str">
        <f>VLOOKUP($B2651,SOCS_box_taxonomy!$B$2:$Z$948,10,0)</f>
        <v xml:space="preserve"> Vertebrata</v>
      </c>
      <c r="N2651" t="str">
        <f>VLOOKUP($B2651,SOCS_box_taxonomy!$B$2:$Z$948,11,0)</f>
        <v xml:space="preserve"> Euteleostomi</v>
      </c>
      <c r="O2651" t="str">
        <f>VLOOKUP($B2651,SOCS_box_taxonomy!$B$2:$Z$948,12,0)</f>
        <v>Testudines + Archosauria group</v>
      </c>
      <c r="P2651" t="str">
        <f>VLOOKUP($B2651,SOCS_box_taxonomy!$B$2:$Z$948,13,0)</f>
        <v xml:space="preserve"> Archosauria</v>
      </c>
      <c r="Q2651" t="str">
        <f>VLOOKUP($B2651,SOCS_box_taxonomy!$B$2:$Z$948,14,0)</f>
        <v xml:space="preserve"> Dinosauria</v>
      </c>
      <c r="R2651" t="str">
        <f>VLOOKUP($B2651,SOCS_box_taxonomy!$B$2:$Z$948,15,0)</f>
        <v xml:space="preserve"> Saurischia</v>
      </c>
      <c r="S2651" t="str">
        <f>VLOOKUP($B2651,SOCS_box_taxonomy!$B$2:$Z$948,16,0)</f>
        <v>Theropoda</v>
      </c>
      <c r="T2651" t="str">
        <f>VLOOKUP($B2651,SOCS_box_taxonomy!$B$2:$Z$948,17,0)</f>
        <v xml:space="preserve"> Coelurosauria</v>
      </c>
      <c r="U2651" t="str">
        <f>VLOOKUP($B2651,SOCS_box_taxonomy!$B$2:$Z$948,18,0)</f>
        <v xml:space="preserve"> Aves</v>
      </c>
      <c r="V2651" t="str">
        <f>VLOOKUP($B2651,SOCS_box_taxonomy!$B$2:$Z$948,19,0)</f>
        <v xml:space="preserve"> Neognathae</v>
      </c>
      <c r="W2651" t="str">
        <f>VLOOKUP($B2651,SOCS_box_taxonomy!$B$2:$Z$948,20,0)</f>
        <v xml:space="preserve"> Galliformes</v>
      </c>
      <c r="X2651" t="str">
        <f>VLOOKUP($B2651,SOCS_box_taxonomy!$B$2:$Z$948,21,0)</f>
        <v xml:space="preserve"> Phasianidae</v>
      </c>
      <c r="Y2651" t="str">
        <f>VLOOKUP($B2651,SOCS_box_taxonomy!$B$2:$Z$948,22,0)</f>
        <v>Phasianinae</v>
      </c>
      <c r="Z2651">
        <f>$F2651-$E2651+1</f>
        <v>42</v>
      </c>
    </row>
    <row r="2652" spans="1:26">
      <c r="A2652" t="s">
        <v>1089</v>
      </c>
      <c r="B2652" t="s">
        <v>2130</v>
      </c>
      <c r="C2652">
        <v>475</v>
      </c>
      <c r="D2652" t="s">
        <v>1928</v>
      </c>
      <c r="E2652">
        <v>441</v>
      </c>
      <c r="F2652">
        <v>474</v>
      </c>
      <c r="G2652">
        <v>2</v>
      </c>
      <c r="I2652" t="str">
        <f>VLOOKUP($B2652,SOCS_box_taxonomy!$B$2:$Z$948,6,0)</f>
        <v>Eukaryota</v>
      </c>
      <c r="J2652" t="str">
        <f>VLOOKUP($B2652,SOCS_box_taxonomy!$B$2:$Z$948,7,0)</f>
        <v xml:space="preserve"> Metazoa</v>
      </c>
      <c r="K2652" t="str">
        <f>VLOOKUP($B2652,SOCS_box_taxonomy!$B$2:$Z$948,8,0)</f>
        <v xml:space="preserve"> Chordata</v>
      </c>
      <c r="L2652" t="str">
        <f>VLOOKUP($B2652,SOCS_box_taxonomy!$B$2:$Z$948,9,0)</f>
        <v xml:space="preserve"> Craniata</v>
      </c>
      <c r="M2652" t="str">
        <f>VLOOKUP($B2652,SOCS_box_taxonomy!$B$2:$Z$948,10,0)</f>
        <v xml:space="preserve"> Vertebrata</v>
      </c>
      <c r="N2652" t="str">
        <f>VLOOKUP($B2652,SOCS_box_taxonomy!$B$2:$Z$948,11,0)</f>
        <v xml:space="preserve"> Euteleostomi</v>
      </c>
      <c r="O2652" t="str">
        <f>VLOOKUP($B2652,SOCS_box_taxonomy!$B$2:$Z$948,12,0)</f>
        <v>Testudines + Archosauria group</v>
      </c>
      <c r="P2652" t="str">
        <f>VLOOKUP($B2652,SOCS_box_taxonomy!$B$2:$Z$948,13,0)</f>
        <v xml:space="preserve"> Archosauria</v>
      </c>
      <c r="Q2652" t="str">
        <f>VLOOKUP($B2652,SOCS_box_taxonomy!$B$2:$Z$948,14,0)</f>
        <v xml:space="preserve"> Dinosauria</v>
      </c>
      <c r="R2652" t="str">
        <f>VLOOKUP($B2652,SOCS_box_taxonomy!$B$2:$Z$948,15,0)</f>
        <v xml:space="preserve"> Saurischia</v>
      </c>
      <c r="S2652" t="str">
        <f>VLOOKUP($B2652,SOCS_box_taxonomy!$B$2:$Z$948,16,0)</f>
        <v>Theropoda</v>
      </c>
      <c r="T2652" t="str">
        <f>VLOOKUP($B2652,SOCS_box_taxonomy!$B$2:$Z$948,17,0)</f>
        <v xml:space="preserve"> Coelurosauria</v>
      </c>
      <c r="U2652" t="str">
        <f>VLOOKUP($B2652,SOCS_box_taxonomy!$B$2:$Z$948,18,0)</f>
        <v xml:space="preserve"> Aves</v>
      </c>
      <c r="V2652" t="str">
        <f>VLOOKUP($B2652,SOCS_box_taxonomy!$B$2:$Z$948,19,0)</f>
        <v xml:space="preserve"> Neognathae</v>
      </c>
      <c r="W2652" t="str">
        <f>VLOOKUP($B2652,SOCS_box_taxonomy!$B$2:$Z$948,20,0)</f>
        <v xml:space="preserve"> Galliformes</v>
      </c>
      <c r="X2652" t="str">
        <f>VLOOKUP($B2652,SOCS_box_taxonomy!$B$2:$Z$948,21,0)</f>
        <v xml:space="preserve"> Phasianidae</v>
      </c>
      <c r="Y2652" t="str">
        <f>VLOOKUP($B2652,SOCS_box_taxonomy!$B$2:$Z$948,22,0)</f>
        <v>Phasianinae</v>
      </c>
    </row>
    <row r="2653" spans="1:26">
      <c r="A2653" t="s">
        <v>1090</v>
      </c>
      <c r="B2653" t="s">
        <v>2131</v>
      </c>
      <c r="C2653">
        <v>325</v>
      </c>
      <c r="D2653" t="s">
        <v>1269</v>
      </c>
      <c r="E2653">
        <v>137</v>
      </c>
      <c r="F2653">
        <v>256</v>
      </c>
      <c r="G2653">
        <v>64467</v>
      </c>
      <c r="H2653" t="s">
        <v>1270</v>
      </c>
      <c r="I2653" t="str">
        <f>VLOOKUP($B2653,SOCS_box_taxonomy!$B$2:$Z$948,6,0)</f>
        <v>Eukaryota</v>
      </c>
      <c r="J2653" t="str">
        <f>VLOOKUP($B2653,SOCS_box_taxonomy!$B$2:$Z$948,7,0)</f>
        <v xml:space="preserve"> Metazoa</v>
      </c>
      <c r="K2653" t="str">
        <f>VLOOKUP($B2653,SOCS_box_taxonomy!$B$2:$Z$948,8,0)</f>
        <v xml:space="preserve"> Chordata</v>
      </c>
      <c r="L2653" t="str">
        <f>VLOOKUP($B2653,SOCS_box_taxonomy!$B$2:$Z$948,9,0)</f>
        <v xml:space="preserve"> Craniata</v>
      </c>
      <c r="M2653" t="str">
        <f>VLOOKUP($B2653,SOCS_box_taxonomy!$B$2:$Z$948,10,0)</f>
        <v xml:space="preserve"> Vertebrata</v>
      </c>
      <c r="N2653" t="str">
        <f>VLOOKUP($B2653,SOCS_box_taxonomy!$B$2:$Z$948,11,0)</f>
        <v xml:space="preserve"> Euteleostomi</v>
      </c>
      <c r="O2653" t="str">
        <f>VLOOKUP($B2653,SOCS_box_taxonomy!$B$2:$Z$948,12,0)</f>
        <v>Amphibia</v>
      </c>
      <c r="P2653" t="str">
        <f>VLOOKUP($B2653,SOCS_box_taxonomy!$B$2:$Z$948,13,0)</f>
        <v xml:space="preserve"> Batrachia</v>
      </c>
      <c r="Q2653" t="str">
        <f>VLOOKUP($B2653,SOCS_box_taxonomy!$B$2:$Z$948,14,0)</f>
        <v xml:space="preserve"> Anura</v>
      </c>
      <c r="R2653" t="str">
        <f>VLOOKUP($B2653,SOCS_box_taxonomy!$B$2:$Z$948,15,0)</f>
        <v xml:space="preserve"> Pipoidea</v>
      </c>
      <c r="S2653" t="str">
        <f>VLOOKUP($B2653,SOCS_box_taxonomy!$B$2:$Z$948,16,0)</f>
        <v xml:space="preserve"> Pipidae</v>
      </c>
      <c r="T2653" t="str">
        <f>VLOOKUP($B2653,SOCS_box_taxonomy!$B$2:$Z$948,17,0)</f>
        <v xml:space="preserve"> Xenopodinae</v>
      </c>
      <c r="U2653" t="str">
        <f>VLOOKUP($B2653,SOCS_box_taxonomy!$B$2:$Z$948,18,0)</f>
        <v xml:space="preserve"> Xenopus</v>
      </c>
      <c r="V2653" t="str">
        <f>VLOOKUP($B2653,SOCS_box_taxonomy!$B$2:$Z$948,19,0)</f>
        <v>Silurana.</v>
      </c>
      <c r="W2653">
        <f>VLOOKUP($B2653,SOCS_box_taxonomy!$B$2:$Z$948,20,0)</f>
        <v>0</v>
      </c>
      <c r="X2653">
        <f>VLOOKUP($B2653,SOCS_box_taxonomy!$B$2:$Z$948,21,0)</f>
        <v>0</v>
      </c>
      <c r="Y2653">
        <f>VLOOKUP($B2653,SOCS_box_taxonomy!$B$2:$Z$948,22,0)</f>
        <v>0</v>
      </c>
    </row>
    <row r="2654" spans="1:26">
      <c r="A2654" t="s">
        <v>1090</v>
      </c>
      <c r="B2654" t="s">
        <v>2131</v>
      </c>
      <c r="C2654">
        <v>325</v>
      </c>
      <c r="D2654" t="s">
        <v>1269</v>
      </c>
      <c r="E2654">
        <v>30</v>
      </c>
      <c r="F2654">
        <v>130</v>
      </c>
      <c r="G2654">
        <v>64467</v>
      </c>
      <c r="H2654" t="s">
        <v>1270</v>
      </c>
      <c r="I2654" t="str">
        <f>VLOOKUP($B2654,SOCS_box_taxonomy!$B$2:$Z$948,6,0)</f>
        <v>Eukaryota</v>
      </c>
      <c r="J2654" t="str">
        <f>VLOOKUP($B2654,SOCS_box_taxonomy!$B$2:$Z$948,7,0)</f>
        <v xml:space="preserve"> Metazoa</v>
      </c>
      <c r="K2654" t="str">
        <f>VLOOKUP($B2654,SOCS_box_taxonomy!$B$2:$Z$948,8,0)</f>
        <v xml:space="preserve"> Chordata</v>
      </c>
      <c r="L2654" t="str">
        <f>VLOOKUP($B2654,SOCS_box_taxonomy!$B$2:$Z$948,9,0)</f>
        <v xml:space="preserve"> Craniata</v>
      </c>
      <c r="M2654" t="str">
        <f>VLOOKUP($B2654,SOCS_box_taxonomy!$B$2:$Z$948,10,0)</f>
        <v xml:space="preserve"> Vertebrata</v>
      </c>
      <c r="N2654" t="str">
        <f>VLOOKUP($B2654,SOCS_box_taxonomy!$B$2:$Z$948,11,0)</f>
        <v xml:space="preserve"> Euteleostomi</v>
      </c>
      <c r="O2654" t="str">
        <f>VLOOKUP($B2654,SOCS_box_taxonomy!$B$2:$Z$948,12,0)</f>
        <v>Amphibia</v>
      </c>
      <c r="P2654" t="str">
        <f>VLOOKUP($B2654,SOCS_box_taxonomy!$B$2:$Z$948,13,0)</f>
        <v xml:space="preserve"> Batrachia</v>
      </c>
      <c r="Q2654" t="str">
        <f>VLOOKUP($B2654,SOCS_box_taxonomy!$B$2:$Z$948,14,0)</f>
        <v xml:space="preserve"> Anura</v>
      </c>
      <c r="R2654" t="str">
        <f>VLOOKUP($B2654,SOCS_box_taxonomy!$B$2:$Z$948,15,0)</f>
        <v xml:space="preserve"> Pipoidea</v>
      </c>
      <c r="S2654" t="str">
        <f>VLOOKUP($B2654,SOCS_box_taxonomy!$B$2:$Z$948,16,0)</f>
        <v xml:space="preserve"> Pipidae</v>
      </c>
      <c r="T2654" t="str">
        <f>VLOOKUP($B2654,SOCS_box_taxonomy!$B$2:$Z$948,17,0)</f>
        <v xml:space="preserve"> Xenopodinae</v>
      </c>
      <c r="U2654" t="str">
        <f>VLOOKUP($B2654,SOCS_box_taxonomy!$B$2:$Z$948,18,0)</f>
        <v xml:space="preserve"> Xenopus</v>
      </c>
      <c r="V2654" t="str">
        <f>VLOOKUP($B2654,SOCS_box_taxonomy!$B$2:$Z$948,19,0)</f>
        <v>Silurana.</v>
      </c>
      <c r="W2654">
        <f>VLOOKUP($B2654,SOCS_box_taxonomy!$B$2:$Z$948,20,0)</f>
        <v>0</v>
      </c>
      <c r="X2654">
        <f>VLOOKUP($B2654,SOCS_box_taxonomy!$B$2:$Z$948,21,0)</f>
        <v>0</v>
      </c>
      <c r="Y2654">
        <f>VLOOKUP($B2654,SOCS_box_taxonomy!$B$2:$Z$948,22,0)</f>
        <v>0</v>
      </c>
    </row>
    <row r="2655" spans="1:26">
      <c r="A2655" t="s">
        <v>1090</v>
      </c>
      <c r="B2655" t="s">
        <v>2131</v>
      </c>
      <c r="C2655">
        <v>325</v>
      </c>
      <c r="D2655" t="s">
        <v>1269</v>
      </c>
      <c r="E2655">
        <v>71</v>
      </c>
      <c r="F2655">
        <v>163</v>
      </c>
      <c r="G2655">
        <v>64467</v>
      </c>
      <c r="H2655" t="s">
        <v>1270</v>
      </c>
      <c r="I2655" t="str">
        <f>VLOOKUP($B2655,SOCS_box_taxonomy!$B$2:$Z$948,6,0)</f>
        <v>Eukaryota</v>
      </c>
      <c r="J2655" t="str">
        <f>VLOOKUP($B2655,SOCS_box_taxonomy!$B$2:$Z$948,7,0)</f>
        <v xml:space="preserve"> Metazoa</v>
      </c>
      <c r="K2655" t="str">
        <f>VLOOKUP($B2655,SOCS_box_taxonomy!$B$2:$Z$948,8,0)</f>
        <v xml:space="preserve"> Chordata</v>
      </c>
      <c r="L2655" t="str">
        <f>VLOOKUP($B2655,SOCS_box_taxonomy!$B$2:$Z$948,9,0)</f>
        <v xml:space="preserve"> Craniata</v>
      </c>
      <c r="M2655" t="str">
        <f>VLOOKUP($B2655,SOCS_box_taxonomy!$B$2:$Z$948,10,0)</f>
        <v xml:space="preserve"> Vertebrata</v>
      </c>
      <c r="N2655" t="str">
        <f>VLOOKUP($B2655,SOCS_box_taxonomy!$B$2:$Z$948,11,0)</f>
        <v xml:space="preserve"> Euteleostomi</v>
      </c>
      <c r="O2655" t="str">
        <f>VLOOKUP($B2655,SOCS_box_taxonomy!$B$2:$Z$948,12,0)</f>
        <v>Amphibia</v>
      </c>
      <c r="P2655" t="str">
        <f>VLOOKUP($B2655,SOCS_box_taxonomy!$B$2:$Z$948,13,0)</f>
        <v xml:space="preserve"> Batrachia</v>
      </c>
      <c r="Q2655" t="str">
        <f>VLOOKUP($B2655,SOCS_box_taxonomy!$B$2:$Z$948,14,0)</f>
        <v xml:space="preserve"> Anura</v>
      </c>
      <c r="R2655" t="str">
        <f>VLOOKUP($B2655,SOCS_box_taxonomy!$B$2:$Z$948,15,0)</f>
        <v xml:space="preserve"> Pipoidea</v>
      </c>
      <c r="S2655" t="str">
        <f>VLOOKUP($B2655,SOCS_box_taxonomy!$B$2:$Z$948,16,0)</f>
        <v xml:space="preserve"> Pipidae</v>
      </c>
      <c r="T2655" t="str">
        <f>VLOOKUP($B2655,SOCS_box_taxonomy!$B$2:$Z$948,17,0)</f>
        <v xml:space="preserve"> Xenopodinae</v>
      </c>
      <c r="U2655" t="str">
        <f>VLOOKUP($B2655,SOCS_box_taxonomy!$B$2:$Z$948,18,0)</f>
        <v xml:space="preserve"> Xenopus</v>
      </c>
      <c r="V2655" t="str">
        <f>VLOOKUP($B2655,SOCS_box_taxonomy!$B$2:$Z$948,19,0)</f>
        <v>Silurana.</v>
      </c>
      <c r="W2655">
        <f>VLOOKUP($B2655,SOCS_box_taxonomy!$B$2:$Z$948,20,0)</f>
        <v>0</v>
      </c>
      <c r="X2655">
        <f>VLOOKUP($B2655,SOCS_box_taxonomy!$B$2:$Z$948,21,0)</f>
        <v>0</v>
      </c>
      <c r="Y2655">
        <f>VLOOKUP($B2655,SOCS_box_taxonomy!$B$2:$Z$948,22,0)</f>
        <v>0</v>
      </c>
    </row>
    <row r="2656" spans="1:26">
      <c r="A2656" t="s">
        <v>1090</v>
      </c>
      <c r="B2656" t="s">
        <v>2131</v>
      </c>
      <c r="C2656">
        <v>325</v>
      </c>
      <c r="D2656" t="s">
        <v>21</v>
      </c>
      <c r="E2656">
        <v>284</v>
      </c>
      <c r="F2656">
        <v>323</v>
      </c>
      <c r="G2656">
        <v>1016</v>
      </c>
      <c r="H2656" t="s">
        <v>1265</v>
      </c>
      <c r="I2656" t="str">
        <f>VLOOKUP($B2656,SOCS_box_taxonomy!$B$2:$Z$948,6,0)</f>
        <v>Eukaryota</v>
      </c>
      <c r="J2656" t="str">
        <f>VLOOKUP($B2656,SOCS_box_taxonomy!$B$2:$Z$948,7,0)</f>
        <v xml:space="preserve"> Metazoa</v>
      </c>
      <c r="K2656" t="str">
        <f>VLOOKUP($B2656,SOCS_box_taxonomy!$B$2:$Z$948,8,0)</f>
        <v xml:space="preserve"> Chordata</v>
      </c>
      <c r="L2656" t="str">
        <f>VLOOKUP($B2656,SOCS_box_taxonomy!$B$2:$Z$948,9,0)</f>
        <v xml:space="preserve"> Craniata</v>
      </c>
      <c r="M2656" t="str">
        <f>VLOOKUP($B2656,SOCS_box_taxonomy!$B$2:$Z$948,10,0)</f>
        <v xml:space="preserve"> Vertebrata</v>
      </c>
      <c r="N2656" t="str">
        <f>VLOOKUP($B2656,SOCS_box_taxonomy!$B$2:$Z$948,11,0)</f>
        <v xml:space="preserve"> Euteleostomi</v>
      </c>
      <c r="O2656" t="str">
        <f>VLOOKUP($B2656,SOCS_box_taxonomy!$B$2:$Z$948,12,0)</f>
        <v>Amphibia</v>
      </c>
      <c r="P2656" t="str">
        <f>VLOOKUP($B2656,SOCS_box_taxonomy!$B$2:$Z$948,13,0)</f>
        <v xml:space="preserve"> Batrachia</v>
      </c>
      <c r="Q2656" t="str">
        <f>VLOOKUP($B2656,SOCS_box_taxonomy!$B$2:$Z$948,14,0)</f>
        <v xml:space="preserve"> Anura</v>
      </c>
      <c r="R2656" t="str">
        <f>VLOOKUP($B2656,SOCS_box_taxonomy!$B$2:$Z$948,15,0)</f>
        <v xml:space="preserve"> Pipoidea</v>
      </c>
      <c r="S2656" t="str">
        <f>VLOOKUP($B2656,SOCS_box_taxonomy!$B$2:$Z$948,16,0)</f>
        <v xml:space="preserve"> Pipidae</v>
      </c>
      <c r="T2656" t="str">
        <f>VLOOKUP($B2656,SOCS_box_taxonomy!$B$2:$Z$948,17,0)</f>
        <v xml:space="preserve"> Xenopodinae</v>
      </c>
      <c r="U2656" t="str">
        <f>VLOOKUP($B2656,SOCS_box_taxonomy!$B$2:$Z$948,18,0)</f>
        <v xml:space="preserve"> Xenopus</v>
      </c>
      <c r="V2656" t="str">
        <f>VLOOKUP($B2656,SOCS_box_taxonomy!$B$2:$Z$948,19,0)</f>
        <v>Silurana.</v>
      </c>
      <c r="W2656">
        <f>VLOOKUP($B2656,SOCS_box_taxonomy!$B$2:$Z$948,20,0)</f>
        <v>0</v>
      </c>
      <c r="X2656">
        <f>VLOOKUP($B2656,SOCS_box_taxonomy!$B$2:$Z$948,21,0)</f>
        <v>0</v>
      </c>
      <c r="Y2656">
        <f>VLOOKUP($B2656,SOCS_box_taxonomy!$B$2:$Z$948,22,0)</f>
        <v>0</v>
      </c>
      <c r="Z2656">
        <f>$F2656-$E2656+1</f>
        <v>40</v>
      </c>
    </row>
    <row r="2657" spans="1:26">
      <c r="A2657" t="s">
        <v>1091</v>
      </c>
      <c r="B2657" t="s">
        <v>2132</v>
      </c>
      <c r="C2657">
        <v>273</v>
      </c>
      <c r="D2657" t="s">
        <v>21</v>
      </c>
      <c r="E2657">
        <v>234</v>
      </c>
      <c r="F2657">
        <v>273</v>
      </c>
      <c r="G2657">
        <v>1016</v>
      </c>
      <c r="H2657" t="s">
        <v>1265</v>
      </c>
      <c r="I2657" t="str">
        <f>VLOOKUP($B2657,SOCS_box_taxonomy!$B$2:$Z$948,6,0)</f>
        <v>Eukaryota</v>
      </c>
      <c r="J2657" t="str">
        <f>VLOOKUP($B2657,SOCS_box_taxonomy!$B$2:$Z$948,7,0)</f>
        <v xml:space="preserve"> Metazoa</v>
      </c>
      <c r="K2657" t="str">
        <f>VLOOKUP($B2657,SOCS_box_taxonomy!$B$2:$Z$948,8,0)</f>
        <v xml:space="preserve"> Chordata</v>
      </c>
      <c r="L2657" t="str">
        <f>VLOOKUP($B2657,SOCS_box_taxonomy!$B$2:$Z$948,9,0)</f>
        <v xml:space="preserve"> Craniata</v>
      </c>
      <c r="M2657" t="str">
        <f>VLOOKUP($B2657,SOCS_box_taxonomy!$B$2:$Z$948,10,0)</f>
        <v xml:space="preserve"> Vertebrata</v>
      </c>
      <c r="N2657" t="str">
        <f>VLOOKUP($B2657,SOCS_box_taxonomy!$B$2:$Z$948,11,0)</f>
        <v xml:space="preserve"> Euteleostomi</v>
      </c>
      <c r="O2657" t="str">
        <f>VLOOKUP($B2657,SOCS_box_taxonomy!$B$2:$Z$948,12,0)</f>
        <v>Amphibia</v>
      </c>
      <c r="P2657" t="str">
        <f>VLOOKUP($B2657,SOCS_box_taxonomy!$B$2:$Z$948,13,0)</f>
        <v xml:space="preserve"> Batrachia</v>
      </c>
      <c r="Q2657" t="str">
        <f>VLOOKUP($B2657,SOCS_box_taxonomy!$B$2:$Z$948,14,0)</f>
        <v xml:space="preserve"> Anura</v>
      </c>
      <c r="R2657" t="str">
        <f>VLOOKUP($B2657,SOCS_box_taxonomy!$B$2:$Z$948,15,0)</f>
        <v xml:space="preserve"> Pipoidea</v>
      </c>
      <c r="S2657" t="str">
        <f>VLOOKUP($B2657,SOCS_box_taxonomy!$B$2:$Z$948,16,0)</f>
        <v xml:space="preserve"> Pipidae</v>
      </c>
      <c r="T2657" t="str">
        <f>VLOOKUP($B2657,SOCS_box_taxonomy!$B$2:$Z$948,17,0)</f>
        <v xml:space="preserve"> Xenopodinae</v>
      </c>
      <c r="U2657" t="str">
        <f>VLOOKUP($B2657,SOCS_box_taxonomy!$B$2:$Z$948,18,0)</f>
        <v xml:space="preserve"> Xenopus</v>
      </c>
      <c r="V2657" t="str">
        <f>VLOOKUP($B2657,SOCS_box_taxonomy!$B$2:$Z$948,19,0)</f>
        <v>Xenopus.</v>
      </c>
      <c r="W2657">
        <f>VLOOKUP($B2657,SOCS_box_taxonomy!$B$2:$Z$948,20,0)</f>
        <v>0</v>
      </c>
      <c r="X2657">
        <f>VLOOKUP($B2657,SOCS_box_taxonomy!$B$2:$Z$948,21,0)</f>
        <v>0</v>
      </c>
      <c r="Y2657">
        <f>VLOOKUP($B2657,SOCS_box_taxonomy!$B$2:$Z$948,22,0)</f>
        <v>0</v>
      </c>
      <c r="Z2657">
        <f>$F2657-$E2657+1</f>
        <v>40</v>
      </c>
    </row>
    <row r="2658" spans="1:26">
      <c r="A2658" t="s">
        <v>1091</v>
      </c>
      <c r="B2658" t="s">
        <v>2132</v>
      </c>
      <c r="C2658">
        <v>273</v>
      </c>
      <c r="D2658" t="s">
        <v>62</v>
      </c>
      <c r="E2658">
        <v>95</v>
      </c>
      <c r="F2658">
        <v>229</v>
      </c>
      <c r="G2658">
        <v>3584</v>
      </c>
      <c r="H2658" t="s">
        <v>1275</v>
      </c>
      <c r="I2658" t="str">
        <f>VLOOKUP($B2658,SOCS_box_taxonomy!$B$2:$Z$948,6,0)</f>
        <v>Eukaryota</v>
      </c>
      <c r="J2658" t="str">
        <f>VLOOKUP($B2658,SOCS_box_taxonomy!$B$2:$Z$948,7,0)</f>
        <v xml:space="preserve"> Metazoa</v>
      </c>
      <c r="K2658" t="str">
        <f>VLOOKUP($B2658,SOCS_box_taxonomy!$B$2:$Z$948,8,0)</f>
        <v xml:space="preserve"> Chordata</v>
      </c>
      <c r="L2658" t="str">
        <f>VLOOKUP($B2658,SOCS_box_taxonomy!$B$2:$Z$948,9,0)</f>
        <v xml:space="preserve"> Craniata</v>
      </c>
      <c r="M2658" t="str">
        <f>VLOOKUP($B2658,SOCS_box_taxonomy!$B$2:$Z$948,10,0)</f>
        <v xml:space="preserve"> Vertebrata</v>
      </c>
      <c r="N2658" t="str">
        <f>VLOOKUP($B2658,SOCS_box_taxonomy!$B$2:$Z$948,11,0)</f>
        <v xml:space="preserve"> Euteleostomi</v>
      </c>
      <c r="O2658" t="str">
        <f>VLOOKUP($B2658,SOCS_box_taxonomy!$B$2:$Z$948,12,0)</f>
        <v>Amphibia</v>
      </c>
      <c r="P2658" t="str">
        <f>VLOOKUP($B2658,SOCS_box_taxonomy!$B$2:$Z$948,13,0)</f>
        <v xml:space="preserve"> Batrachia</v>
      </c>
      <c r="Q2658" t="str">
        <f>VLOOKUP($B2658,SOCS_box_taxonomy!$B$2:$Z$948,14,0)</f>
        <v xml:space="preserve"> Anura</v>
      </c>
      <c r="R2658" t="str">
        <f>VLOOKUP($B2658,SOCS_box_taxonomy!$B$2:$Z$948,15,0)</f>
        <v xml:space="preserve"> Pipoidea</v>
      </c>
      <c r="S2658" t="str">
        <f>VLOOKUP($B2658,SOCS_box_taxonomy!$B$2:$Z$948,16,0)</f>
        <v xml:space="preserve"> Pipidae</v>
      </c>
      <c r="T2658" t="str">
        <f>VLOOKUP($B2658,SOCS_box_taxonomy!$B$2:$Z$948,17,0)</f>
        <v xml:space="preserve"> Xenopodinae</v>
      </c>
      <c r="U2658" t="str">
        <f>VLOOKUP($B2658,SOCS_box_taxonomy!$B$2:$Z$948,18,0)</f>
        <v xml:space="preserve"> Xenopus</v>
      </c>
      <c r="V2658" t="str">
        <f>VLOOKUP($B2658,SOCS_box_taxonomy!$B$2:$Z$948,19,0)</f>
        <v>Xenopus.</v>
      </c>
      <c r="W2658">
        <f>VLOOKUP($B2658,SOCS_box_taxonomy!$B$2:$Z$948,20,0)</f>
        <v>0</v>
      </c>
      <c r="X2658">
        <f>VLOOKUP($B2658,SOCS_box_taxonomy!$B$2:$Z$948,21,0)</f>
        <v>0</v>
      </c>
      <c r="Y2658">
        <f>VLOOKUP($B2658,SOCS_box_taxonomy!$B$2:$Z$948,22,0)</f>
        <v>0</v>
      </c>
    </row>
    <row r="2659" spans="1:26">
      <c r="A2659" t="s">
        <v>1092</v>
      </c>
      <c r="B2659" t="s">
        <v>2133</v>
      </c>
      <c r="C2659">
        <v>202</v>
      </c>
      <c r="D2659" t="s">
        <v>1286</v>
      </c>
      <c r="E2659">
        <v>52</v>
      </c>
      <c r="F2659">
        <v>133</v>
      </c>
      <c r="G2659">
        <v>4403</v>
      </c>
      <c r="H2659" t="s">
        <v>1287</v>
      </c>
      <c r="I2659" t="str">
        <f>VLOOKUP($B2659,SOCS_box_taxonomy!$B$2:$Z$948,6,0)</f>
        <v>Eukaryota</v>
      </c>
      <c r="J2659" t="str">
        <f>VLOOKUP($B2659,SOCS_box_taxonomy!$B$2:$Z$948,7,0)</f>
        <v xml:space="preserve"> Metazoa</v>
      </c>
      <c r="K2659" t="str">
        <f>VLOOKUP($B2659,SOCS_box_taxonomy!$B$2:$Z$948,8,0)</f>
        <v xml:space="preserve"> Chordata</v>
      </c>
      <c r="L2659" t="str">
        <f>VLOOKUP($B2659,SOCS_box_taxonomy!$B$2:$Z$948,9,0)</f>
        <v xml:space="preserve"> Craniata</v>
      </c>
      <c r="M2659" t="str">
        <f>VLOOKUP($B2659,SOCS_box_taxonomy!$B$2:$Z$948,10,0)</f>
        <v xml:space="preserve"> Vertebrata</v>
      </c>
      <c r="N2659" t="str">
        <f>VLOOKUP($B2659,SOCS_box_taxonomy!$B$2:$Z$948,11,0)</f>
        <v xml:space="preserve"> Euteleostomi</v>
      </c>
      <c r="O2659" t="str">
        <f>VLOOKUP($B2659,SOCS_box_taxonomy!$B$2:$Z$948,12,0)</f>
        <v>Amphibia</v>
      </c>
      <c r="P2659" t="str">
        <f>VLOOKUP($B2659,SOCS_box_taxonomy!$B$2:$Z$948,13,0)</f>
        <v xml:space="preserve"> Batrachia</v>
      </c>
      <c r="Q2659" t="str">
        <f>VLOOKUP($B2659,SOCS_box_taxonomy!$B$2:$Z$948,14,0)</f>
        <v xml:space="preserve"> Anura</v>
      </c>
      <c r="R2659" t="str">
        <f>VLOOKUP($B2659,SOCS_box_taxonomy!$B$2:$Z$948,15,0)</f>
        <v xml:space="preserve"> Pipoidea</v>
      </c>
      <c r="S2659" t="str">
        <f>VLOOKUP($B2659,SOCS_box_taxonomy!$B$2:$Z$948,16,0)</f>
        <v xml:space="preserve"> Pipidae</v>
      </c>
      <c r="T2659" t="str">
        <f>VLOOKUP($B2659,SOCS_box_taxonomy!$B$2:$Z$948,17,0)</f>
        <v xml:space="preserve"> Xenopodinae</v>
      </c>
      <c r="U2659" t="str">
        <f>VLOOKUP($B2659,SOCS_box_taxonomy!$B$2:$Z$948,18,0)</f>
        <v xml:space="preserve"> Xenopus</v>
      </c>
      <c r="V2659" t="str">
        <f>VLOOKUP($B2659,SOCS_box_taxonomy!$B$2:$Z$948,19,0)</f>
        <v>Xenopus.</v>
      </c>
      <c r="W2659">
        <f>VLOOKUP($B2659,SOCS_box_taxonomy!$B$2:$Z$948,20,0)</f>
        <v>0</v>
      </c>
      <c r="X2659">
        <f>VLOOKUP($B2659,SOCS_box_taxonomy!$B$2:$Z$948,21,0)</f>
        <v>0</v>
      </c>
      <c r="Y2659">
        <f>VLOOKUP($B2659,SOCS_box_taxonomy!$B$2:$Z$948,22,0)</f>
        <v>0</v>
      </c>
    </row>
    <row r="2660" spans="1:26">
      <c r="A2660" t="s">
        <v>1092</v>
      </c>
      <c r="B2660" t="s">
        <v>2133</v>
      </c>
      <c r="C2660">
        <v>202</v>
      </c>
      <c r="D2660" t="s">
        <v>21</v>
      </c>
      <c r="E2660">
        <v>164</v>
      </c>
      <c r="F2660">
        <v>199</v>
      </c>
      <c r="G2660">
        <v>1016</v>
      </c>
      <c r="H2660" t="s">
        <v>1265</v>
      </c>
      <c r="I2660" t="str">
        <f>VLOOKUP($B2660,SOCS_box_taxonomy!$B$2:$Z$948,6,0)</f>
        <v>Eukaryota</v>
      </c>
      <c r="J2660" t="str">
        <f>VLOOKUP($B2660,SOCS_box_taxonomy!$B$2:$Z$948,7,0)</f>
        <v xml:space="preserve"> Metazoa</v>
      </c>
      <c r="K2660" t="str">
        <f>VLOOKUP($B2660,SOCS_box_taxonomy!$B$2:$Z$948,8,0)</f>
        <v xml:space="preserve"> Chordata</v>
      </c>
      <c r="L2660" t="str">
        <f>VLOOKUP($B2660,SOCS_box_taxonomy!$B$2:$Z$948,9,0)</f>
        <v xml:space="preserve"> Craniata</v>
      </c>
      <c r="M2660" t="str">
        <f>VLOOKUP($B2660,SOCS_box_taxonomy!$B$2:$Z$948,10,0)</f>
        <v xml:space="preserve"> Vertebrata</v>
      </c>
      <c r="N2660" t="str">
        <f>VLOOKUP($B2660,SOCS_box_taxonomy!$B$2:$Z$948,11,0)</f>
        <v xml:space="preserve"> Euteleostomi</v>
      </c>
      <c r="O2660" t="str">
        <f>VLOOKUP($B2660,SOCS_box_taxonomy!$B$2:$Z$948,12,0)</f>
        <v>Amphibia</v>
      </c>
      <c r="P2660" t="str">
        <f>VLOOKUP($B2660,SOCS_box_taxonomy!$B$2:$Z$948,13,0)</f>
        <v xml:space="preserve"> Batrachia</v>
      </c>
      <c r="Q2660" t="str">
        <f>VLOOKUP($B2660,SOCS_box_taxonomy!$B$2:$Z$948,14,0)</f>
        <v xml:space="preserve"> Anura</v>
      </c>
      <c r="R2660" t="str">
        <f>VLOOKUP($B2660,SOCS_box_taxonomy!$B$2:$Z$948,15,0)</f>
        <v xml:space="preserve"> Pipoidea</v>
      </c>
      <c r="S2660" t="str">
        <f>VLOOKUP($B2660,SOCS_box_taxonomy!$B$2:$Z$948,16,0)</f>
        <v xml:space="preserve"> Pipidae</v>
      </c>
      <c r="T2660" t="str">
        <f>VLOOKUP($B2660,SOCS_box_taxonomy!$B$2:$Z$948,17,0)</f>
        <v xml:space="preserve"> Xenopodinae</v>
      </c>
      <c r="U2660" t="str">
        <f>VLOOKUP($B2660,SOCS_box_taxonomy!$B$2:$Z$948,18,0)</f>
        <v xml:space="preserve"> Xenopus</v>
      </c>
      <c r="V2660" t="str">
        <f>VLOOKUP($B2660,SOCS_box_taxonomy!$B$2:$Z$948,19,0)</f>
        <v>Xenopus.</v>
      </c>
      <c r="W2660">
        <f>VLOOKUP($B2660,SOCS_box_taxonomy!$B$2:$Z$948,20,0)</f>
        <v>0</v>
      </c>
      <c r="X2660">
        <f>VLOOKUP($B2660,SOCS_box_taxonomy!$B$2:$Z$948,21,0)</f>
        <v>0</v>
      </c>
      <c r="Y2660">
        <f>VLOOKUP($B2660,SOCS_box_taxonomy!$B$2:$Z$948,22,0)</f>
        <v>0</v>
      </c>
      <c r="Z2660">
        <f>$F2660-$E2660+1</f>
        <v>36</v>
      </c>
    </row>
    <row r="2661" spans="1:26">
      <c r="A2661" t="s">
        <v>1093</v>
      </c>
      <c r="B2661" t="s">
        <v>2134</v>
      </c>
      <c r="C2661">
        <v>440</v>
      </c>
      <c r="D2661" t="s">
        <v>1286</v>
      </c>
      <c r="E2661">
        <v>286</v>
      </c>
      <c r="F2661">
        <v>364</v>
      </c>
      <c r="G2661">
        <v>4403</v>
      </c>
      <c r="H2661" t="s">
        <v>1287</v>
      </c>
      <c r="I2661" t="str">
        <f>VLOOKUP($B2661,SOCS_box_taxonomy!$B$2:$Z$948,6,0)</f>
        <v>Eukaryota</v>
      </c>
      <c r="J2661" t="str">
        <f>VLOOKUP($B2661,SOCS_box_taxonomy!$B$2:$Z$948,7,0)</f>
        <v xml:space="preserve"> Metazoa</v>
      </c>
      <c r="K2661" t="str">
        <f>VLOOKUP($B2661,SOCS_box_taxonomy!$B$2:$Z$948,8,0)</f>
        <v xml:space="preserve"> Chordata</v>
      </c>
      <c r="L2661" t="str">
        <f>VLOOKUP($B2661,SOCS_box_taxonomy!$B$2:$Z$948,9,0)</f>
        <v xml:space="preserve"> Craniata</v>
      </c>
      <c r="M2661" t="str">
        <f>VLOOKUP($B2661,SOCS_box_taxonomy!$B$2:$Z$948,10,0)</f>
        <v xml:space="preserve"> Vertebrata</v>
      </c>
      <c r="N2661" t="str">
        <f>VLOOKUP($B2661,SOCS_box_taxonomy!$B$2:$Z$948,11,0)</f>
        <v xml:space="preserve"> Euteleostomi</v>
      </c>
      <c r="O2661" t="str">
        <f>VLOOKUP($B2661,SOCS_box_taxonomy!$B$2:$Z$948,12,0)</f>
        <v>Mammalia</v>
      </c>
      <c r="P2661" t="str">
        <f>VLOOKUP($B2661,SOCS_box_taxonomy!$B$2:$Z$948,13,0)</f>
        <v xml:space="preserve"> Eutheria</v>
      </c>
      <c r="Q2661" t="str">
        <f>VLOOKUP($B2661,SOCS_box_taxonomy!$B$2:$Z$948,14,0)</f>
        <v xml:space="preserve"> Euarchontoglires</v>
      </c>
      <c r="R2661" t="str">
        <f>VLOOKUP($B2661,SOCS_box_taxonomy!$B$2:$Z$948,15,0)</f>
        <v xml:space="preserve"> Primates</v>
      </c>
      <c r="S2661" t="str">
        <f>VLOOKUP($B2661,SOCS_box_taxonomy!$B$2:$Z$948,16,0)</f>
        <v xml:space="preserve"> Haplorrhini</v>
      </c>
      <c r="T2661" t="str">
        <f>VLOOKUP($B2661,SOCS_box_taxonomy!$B$2:$Z$948,17,0)</f>
        <v>Catarrhini</v>
      </c>
      <c r="U2661" t="str">
        <f>VLOOKUP($B2661,SOCS_box_taxonomy!$B$2:$Z$948,18,0)</f>
        <v xml:space="preserve"> Hominidae</v>
      </c>
      <c r="V2661" t="str">
        <f>VLOOKUP($B2661,SOCS_box_taxonomy!$B$2:$Z$948,19,0)</f>
        <v xml:space="preserve"> Homo.</v>
      </c>
      <c r="W2661">
        <f>VLOOKUP($B2661,SOCS_box_taxonomy!$B$2:$Z$948,20,0)</f>
        <v>0</v>
      </c>
      <c r="X2661">
        <f>VLOOKUP($B2661,SOCS_box_taxonomy!$B$2:$Z$948,21,0)</f>
        <v>0</v>
      </c>
      <c r="Y2661">
        <f>VLOOKUP($B2661,SOCS_box_taxonomy!$B$2:$Z$948,22,0)</f>
        <v>0</v>
      </c>
    </row>
    <row r="2662" spans="1:26">
      <c r="A2662" t="s">
        <v>1093</v>
      </c>
      <c r="B2662" t="s">
        <v>2134</v>
      </c>
      <c r="C2662">
        <v>440</v>
      </c>
      <c r="D2662" t="s">
        <v>21</v>
      </c>
      <c r="E2662">
        <v>386</v>
      </c>
      <c r="F2662">
        <v>423</v>
      </c>
      <c r="G2662">
        <v>1016</v>
      </c>
      <c r="H2662" t="s">
        <v>1265</v>
      </c>
      <c r="I2662" t="str">
        <f>VLOOKUP($B2662,SOCS_box_taxonomy!$B$2:$Z$948,6,0)</f>
        <v>Eukaryota</v>
      </c>
      <c r="J2662" t="str">
        <f>VLOOKUP($B2662,SOCS_box_taxonomy!$B$2:$Z$948,7,0)</f>
        <v xml:space="preserve"> Metazoa</v>
      </c>
      <c r="K2662" t="str">
        <f>VLOOKUP($B2662,SOCS_box_taxonomy!$B$2:$Z$948,8,0)</f>
        <v xml:space="preserve"> Chordata</v>
      </c>
      <c r="L2662" t="str">
        <f>VLOOKUP($B2662,SOCS_box_taxonomy!$B$2:$Z$948,9,0)</f>
        <v xml:space="preserve"> Craniata</v>
      </c>
      <c r="M2662" t="str">
        <f>VLOOKUP($B2662,SOCS_box_taxonomy!$B$2:$Z$948,10,0)</f>
        <v xml:space="preserve"> Vertebrata</v>
      </c>
      <c r="N2662" t="str">
        <f>VLOOKUP($B2662,SOCS_box_taxonomy!$B$2:$Z$948,11,0)</f>
        <v xml:space="preserve"> Euteleostomi</v>
      </c>
      <c r="O2662" t="str">
        <f>VLOOKUP($B2662,SOCS_box_taxonomy!$B$2:$Z$948,12,0)</f>
        <v>Mammalia</v>
      </c>
      <c r="P2662" t="str">
        <f>VLOOKUP($B2662,SOCS_box_taxonomy!$B$2:$Z$948,13,0)</f>
        <v xml:space="preserve"> Eutheria</v>
      </c>
      <c r="Q2662" t="str">
        <f>VLOOKUP($B2662,SOCS_box_taxonomy!$B$2:$Z$948,14,0)</f>
        <v xml:space="preserve"> Euarchontoglires</v>
      </c>
      <c r="R2662" t="str">
        <f>VLOOKUP($B2662,SOCS_box_taxonomy!$B$2:$Z$948,15,0)</f>
        <v xml:space="preserve"> Primates</v>
      </c>
      <c r="S2662" t="str">
        <f>VLOOKUP($B2662,SOCS_box_taxonomy!$B$2:$Z$948,16,0)</f>
        <v xml:space="preserve"> Haplorrhini</v>
      </c>
      <c r="T2662" t="str">
        <f>VLOOKUP($B2662,SOCS_box_taxonomy!$B$2:$Z$948,17,0)</f>
        <v>Catarrhini</v>
      </c>
      <c r="U2662" t="str">
        <f>VLOOKUP($B2662,SOCS_box_taxonomy!$B$2:$Z$948,18,0)</f>
        <v xml:space="preserve"> Hominidae</v>
      </c>
      <c r="V2662" t="str">
        <f>VLOOKUP($B2662,SOCS_box_taxonomy!$B$2:$Z$948,19,0)</f>
        <v xml:space="preserve"> Homo.</v>
      </c>
      <c r="W2662">
        <f>VLOOKUP($B2662,SOCS_box_taxonomy!$B$2:$Z$948,20,0)</f>
        <v>0</v>
      </c>
      <c r="X2662">
        <f>VLOOKUP($B2662,SOCS_box_taxonomy!$B$2:$Z$948,21,0)</f>
        <v>0</v>
      </c>
      <c r="Y2662">
        <f>VLOOKUP($B2662,SOCS_box_taxonomy!$B$2:$Z$948,22,0)</f>
        <v>0</v>
      </c>
      <c r="Z2662">
        <f>$F2662-$E2662+1</f>
        <v>38</v>
      </c>
    </row>
    <row r="2663" spans="1:26">
      <c r="A2663" t="s">
        <v>1093</v>
      </c>
      <c r="B2663" t="s">
        <v>2134</v>
      </c>
      <c r="C2663">
        <v>440</v>
      </c>
      <c r="D2663" t="s">
        <v>1347</v>
      </c>
      <c r="E2663">
        <v>57</v>
      </c>
      <c r="F2663">
        <v>112</v>
      </c>
      <c r="G2663">
        <v>63</v>
      </c>
      <c r="H2663" t="s">
        <v>1348</v>
      </c>
      <c r="I2663" t="str">
        <f>VLOOKUP($B2663,SOCS_box_taxonomy!$B$2:$Z$948,6,0)</f>
        <v>Eukaryota</v>
      </c>
      <c r="J2663" t="str">
        <f>VLOOKUP($B2663,SOCS_box_taxonomy!$B$2:$Z$948,7,0)</f>
        <v xml:space="preserve"> Metazoa</v>
      </c>
      <c r="K2663" t="str">
        <f>VLOOKUP($B2663,SOCS_box_taxonomy!$B$2:$Z$948,8,0)</f>
        <v xml:space="preserve"> Chordata</v>
      </c>
      <c r="L2663" t="str">
        <f>VLOOKUP($B2663,SOCS_box_taxonomy!$B$2:$Z$948,9,0)</f>
        <v xml:space="preserve"> Craniata</v>
      </c>
      <c r="M2663" t="str">
        <f>VLOOKUP($B2663,SOCS_box_taxonomy!$B$2:$Z$948,10,0)</f>
        <v xml:space="preserve"> Vertebrata</v>
      </c>
      <c r="N2663" t="str">
        <f>VLOOKUP($B2663,SOCS_box_taxonomy!$B$2:$Z$948,11,0)</f>
        <v xml:space="preserve"> Euteleostomi</v>
      </c>
      <c r="O2663" t="str">
        <f>VLOOKUP($B2663,SOCS_box_taxonomy!$B$2:$Z$948,12,0)</f>
        <v>Mammalia</v>
      </c>
      <c r="P2663" t="str">
        <f>VLOOKUP($B2663,SOCS_box_taxonomy!$B$2:$Z$948,13,0)</f>
        <v xml:space="preserve"> Eutheria</v>
      </c>
      <c r="Q2663" t="str">
        <f>VLOOKUP($B2663,SOCS_box_taxonomy!$B$2:$Z$948,14,0)</f>
        <v xml:space="preserve"> Euarchontoglires</v>
      </c>
      <c r="R2663" t="str">
        <f>VLOOKUP($B2663,SOCS_box_taxonomy!$B$2:$Z$948,15,0)</f>
        <v xml:space="preserve"> Primates</v>
      </c>
      <c r="S2663" t="str">
        <f>VLOOKUP($B2663,SOCS_box_taxonomy!$B$2:$Z$948,16,0)</f>
        <v xml:space="preserve"> Haplorrhini</v>
      </c>
      <c r="T2663" t="str">
        <f>VLOOKUP($B2663,SOCS_box_taxonomy!$B$2:$Z$948,17,0)</f>
        <v>Catarrhini</v>
      </c>
      <c r="U2663" t="str">
        <f>VLOOKUP($B2663,SOCS_box_taxonomy!$B$2:$Z$948,18,0)</f>
        <v xml:space="preserve"> Hominidae</v>
      </c>
      <c r="V2663" t="str">
        <f>VLOOKUP($B2663,SOCS_box_taxonomy!$B$2:$Z$948,19,0)</f>
        <v xml:space="preserve"> Homo.</v>
      </c>
      <c r="W2663">
        <f>VLOOKUP($B2663,SOCS_box_taxonomy!$B$2:$Z$948,20,0)</f>
        <v>0</v>
      </c>
      <c r="X2663">
        <f>VLOOKUP($B2663,SOCS_box_taxonomy!$B$2:$Z$948,21,0)</f>
        <v>0</v>
      </c>
      <c r="Y2663">
        <f>VLOOKUP($B2663,SOCS_box_taxonomy!$B$2:$Z$948,22,0)</f>
        <v>0</v>
      </c>
    </row>
    <row r="2664" spans="1:26">
      <c r="A2664" t="s">
        <v>1093</v>
      </c>
      <c r="B2664" t="s">
        <v>2134</v>
      </c>
      <c r="C2664">
        <v>440</v>
      </c>
      <c r="D2664" t="s">
        <v>1349</v>
      </c>
      <c r="E2664">
        <v>114</v>
      </c>
      <c r="F2664">
        <v>266</v>
      </c>
      <c r="G2664">
        <v>56</v>
      </c>
      <c r="I2664" t="str">
        <f>VLOOKUP($B2664,SOCS_box_taxonomy!$B$2:$Z$948,6,0)</f>
        <v>Eukaryota</v>
      </c>
      <c r="J2664" t="str">
        <f>VLOOKUP($B2664,SOCS_box_taxonomy!$B$2:$Z$948,7,0)</f>
        <v xml:space="preserve"> Metazoa</v>
      </c>
      <c r="K2664" t="str">
        <f>VLOOKUP($B2664,SOCS_box_taxonomy!$B$2:$Z$948,8,0)</f>
        <v xml:space="preserve"> Chordata</v>
      </c>
      <c r="L2664" t="str">
        <f>VLOOKUP($B2664,SOCS_box_taxonomy!$B$2:$Z$948,9,0)</f>
        <v xml:space="preserve"> Craniata</v>
      </c>
      <c r="M2664" t="str">
        <f>VLOOKUP($B2664,SOCS_box_taxonomy!$B$2:$Z$948,10,0)</f>
        <v xml:space="preserve"> Vertebrata</v>
      </c>
      <c r="N2664" t="str">
        <f>VLOOKUP($B2664,SOCS_box_taxonomy!$B$2:$Z$948,11,0)</f>
        <v xml:space="preserve"> Euteleostomi</v>
      </c>
      <c r="O2664" t="str">
        <f>VLOOKUP($B2664,SOCS_box_taxonomy!$B$2:$Z$948,12,0)</f>
        <v>Mammalia</v>
      </c>
      <c r="P2664" t="str">
        <f>VLOOKUP($B2664,SOCS_box_taxonomy!$B$2:$Z$948,13,0)</f>
        <v xml:space="preserve"> Eutheria</v>
      </c>
      <c r="Q2664" t="str">
        <f>VLOOKUP($B2664,SOCS_box_taxonomy!$B$2:$Z$948,14,0)</f>
        <v xml:space="preserve"> Euarchontoglires</v>
      </c>
      <c r="R2664" t="str">
        <f>VLOOKUP($B2664,SOCS_box_taxonomy!$B$2:$Z$948,15,0)</f>
        <v xml:space="preserve"> Primates</v>
      </c>
      <c r="S2664" t="str">
        <f>VLOOKUP($B2664,SOCS_box_taxonomy!$B$2:$Z$948,16,0)</f>
        <v xml:space="preserve"> Haplorrhini</v>
      </c>
      <c r="T2664" t="str">
        <f>VLOOKUP($B2664,SOCS_box_taxonomy!$B$2:$Z$948,17,0)</f>
        <v>Catarrhini</v>
      </c>
      <c r="U2664" t="str">
        <f>VLOOKUP($B2664,SOCS_box_taxonomy!$B$2:$Z$948,18,0)</f>
        <v xml:space="preserve"> Hominidae</v>
      </c>
      <c r="V2664" t="str">
        <f>VLOOKUP($B2664,SOCS_box_taxonomy!$B$2:$Z$948,19,0)</f>
        <v xml:space="preserve"> Homo.</v>
      </c>
      <c r="W2664">
        <f>VLOOKUP($B2664,SOCS_box_taxonomy!$B$2:$Z$948,20,0)</f>
        <v>0</v>
      </c>
      <c r="X2664">
        <f>VLOOKUP($B2664,SOCS_box_taxonomy!$B$2:$Z$948,21,0)</f>
        <v>0</v>
      </c>
      <c r="Y2664">
        <f>VLOOKUP($B2664,SOCS_box_taxonomy!$B$2:$Z$948,22,0)</f>
        <v>0</v>
      </c>
    </row>
    <row r="2665" spans="1:26">
      <c r="A2665" t="s">
        <v>1094</v>
      </c>
      <c r="B2665" t="s">
        <v>2135</v>
      </c>
      <c r="C2665">
        <v>329</v>
      </c>
      <c r="D2665" t="s">
        <v>1269</v>
      </c>
      <c r="E2665">
        <v>172</v>
      </c>
      <c r="F2665">
        <v>263</v>
      </c>
      <c r="G2665">
        <v>64467</v>
      </c>
      <c r="H2665" t="s">
        <v>1270</v>
      </c>
      <c r="I2665" t="str">
        <f>VLOOKUP($B2665,SOCS_box_taxonomy!$B$2:$Z$948,6,0)</f>
        <v>Eukaryota</v>
      </c>
      <c r="J2665" t="str">
        <f>VLOOKUP($B2665,SOCS_box_taxonomy!$B$2:$Z$948,7,0)</f>
        <v xml:space="preserve"> Metazoa</v>
      </c>
      <c r="K2665" t="str">
        <f>VLOOKUP($B2665,SOCS_box_taxonomy!$B$2:$Z$948,8,0)</f>
        <v xml:space="preserve"> Chordata</v>
      </c>
      <c r="L2665" t="str">
        <f>VLOOKUP($B2665,SOCS_box_taxonomy!$B$2:$Z$948,9,0)</f>
        <v xml:space="preserve"> Craniata</v>
      </c>
      <c r="M2665" t="str">
        <f>VLOOKUP($B2665,SOCS_box_taxonomy!$B$2:$Z$948,10,0)</f>
        <v xml:space="preserve"> Vertebrata</v>
      </c>
      <c r="N2665" t="str">
        <f>VLOOKUP($B2665,SOCS_box_taxonomy!$B$2:$Z$948,11,0)</f>
        <v xml:space="preserve"> Euteleostomi</v>
      </c>
      <c r="O2665" t="str">
        <f>VLOOKUP($B2665,SOCS_box_taxonomy!$B$2:$Z$948,12,0)</f>
        <v>Mammalia</v>
      </c>
      <c r="P2665" t="str">
        <f>VLOOKUP($B2665,SOCS_box_taxonomy!$B$2:$Z$948,13,0)</f>
        <v xml:space="preserve"> Eutheria</v>
      </c>
      <c r="Q2665" t="str">
        <f>VLOOKUP($B2665,SOCS_box_taxonomy!$B$2:$Z$948,14,0)</f>
        <v xml:space="preserve"> Euarchontoglires</v>
      </c>
      <c r="R2665" t="str">
        <f>VLOOKUP($B2665,SOCS_box_taxonomy!$B$2:$Z$948,15,0)</f>
        <v xml:space="preserve"> Primates</v>
      </c>
      <c r="S2665" t="str">
        <f>VLOOKUP($B2665,SOCS_box_taxonomy!$B$2:$Z$948,16,0)</f>
        <v xml:space="preserve"> Haplorrhini</v>
      </c>
      <c r="T2665" t="str">
        <f>VLOOKUP($B2665,SOCS_box_taxonomy!$B$2:$Z$948,17,0)</f>
        <v>Catarrhini</v>
      </c>
      <c r="U2665" t="str">
        <f>VLOOKUP($B2665,SOCS_box_taxonomy!$B$2:$Z$948,18,0)</f>
        <v xml:space="preserve"> Hominidae</v>
      </c>
      <c r="V2665" t="str">
        <f>VLOOKUP($B2665,SOCS_box_taxonomy!$B$2:$Z$948,19,0)</f>
        <v xml:space="preserve"> Homo.</v>
      </c>
      <c r="W2665">
        <f>VLOOKUP($B2665,SOCS_box_taxonomy!$B$2:$Z$948,20,0)</f>
        <v>0</v>
      </c>
      <c r="X2665">
        <f>VLOOKUP($B2665,SOCS_box_taxonomy!$B$2:$Z$948,21,0)</f>
        <v>0</v>
      </c>
      <c r="Y2665">
        <f>VLOOKUP($B2665,SOCS_box_taxonomy!$B$2:$Z$948,22,0)</f>
        <v>0</v>
      </c>
    </row>
    <row r="2666" spans="1:26">
      <c r="A2666" t="s">
        <v>1094</v>
      </c>
      <c r="B2666" t="s">
        <v>2135</v>
      </c>
      <c r="C2666">
        <v>329</v>
      </c>
      <c r="D2666" t="s">
        <v>1269</v>
      </c>
      <c r="E2666">
        <v>216</v>
      </c>
      <c r="F2666">
        <v>293</v>
      </c>
      <c r="G2666">
        <v>64467</v>
      </c>
      <c r="H2666" t="s">
        <v>1270</v>
      </c>
      <c r="I2666" t="str">
        <f>VLOOKUP($B2666,SOCS_box_taxonomy!$B$2:$Z$948,6,0)</f>
        <v>Eukaryota</v>
      </c>
      <c r="J2666" t="str">
        <f>VLOOKUP($B2666,SOCS_box_taxonomy!$B$2:$Z$948,7,0)</f>
        <v xml:space="preserve"> Metazoa</v>
      </c>
      <c r="K2666" t="str">
        <f>VLOOKUP($B2666,SOCS_box_taxonomy!$B$2:$Z$948,8,0)</f>
        <v xml:space="preserve"> Chordata</v>
      </c>
      <c r="L2666" t="str">
        <f>VLOOKUP($B2666,SOCS_box_taxonomy!$B$2:$Z$948,9,0)</f>
        <v xml:space="preserve"> Craniata</v>
      </c>
      <c r="M2666" t="str">
        <f>VLOOKUP($B2666,SOCS_box_taxonomy!$B$2:$Z$948,10,0)</f>
        <v xml:space="preserve"> Vertebrata</v>
      </c>
      <c r="N2666" t="str">
        <f>VLOOKUP($B2666,SOCS_box_taxonomy!$B$2:$Z$948,11,0)</f>
        <v xml:space="preserve"> Euteleostomi</v>
      </c>
      <c r="O2666" t="str">
        <f>VLOOKUP($B2666,SOCS_box_taxonomy!$B$2:$Z$948,12,0)</f>
        <v>Mammalia</v>
      </c>
      <c r="P2666" t="str">
        <f>VLOOKUP($B2666,SOCS_box_taxonomy!$B$2:$Z$948,13,0)</f>
        <v xml:space="preserve"> Eutheria</v>
      </c>
      <c r="Q2666" t="str">
        <f>VLOOKUP($B2666,SOCS_box_taxonomy!$B$2:$Z$948,14,0)</f>
        <v xml:space="preserve"> Euarchontoglires</v>
      </c>
      <c r="R2666" t="str">
        <f>VLOOKUP($B2666,SOCS_box_taxonomy!$B$2:$Z$948,15,0)</f>
        <v xml:space="preserve"> Primates</v>
      </c>
      <c r="S2666" t="str">
        <f>VLOOKUP($B2666,SOCS_box_taxonomy!$B$2:$Z$948,16,0)</f>
        <v xml:space="preserve"> Haplorrhini</v>
      </c>
      <c r="T2666" t="str">
        <f>VLOOKUP($B2666,SOCS_box_taxonomy!$B$2:$Z$948,17,0)</f>
        <v>Catarrhini</v>
      </c>
      <c r="U2666" t="str">
        <f>VLOOKUP($B2666,SOCS_box_taxonomy!$B$2:$Z$948,18,0)</f>
        <v xml:space="preserve"> Hominidae</v>
      </c>
      <c r="V2666" t="str">
        <f>VLOOKUP($B2666,SOCS_box_taxonomy!$B$2:$Z$948,19,0)</f>
        <v xml:space="preserve"> Homo.</v>
      </c>
      <c r="W2666">
        <f>VLOOKUP($B2666,SOCS_box_taxonomy!$B$2:$Z$948,20,0)</f>
        <v>0</v>
      </c>
      <c r="X2666">
        <f>VLOOKUP($B2666,SOCS_box_taxonomy!$B$2:$Z$948,21,0)</f>
        <v>0</v>
      </c>
      <c r="Y2666">
        <f>VLOOKUP($B2666,SOCS_box_taxonomy!$B$2:$Z$948,22,0)</f>
        <v>0</v>
      </c>
    </row>
    <row r="2667" spans="1:26">
      <c r="A2667" t="s">
        <v>1094</v>
      </c>
      <c r="B2667" t="s">
        <v>2135</v>
      </c>
      <c r="C2667">
        <v>329</v>
      </c>
      <c r="D2667" t="s">
        <v>1269</v>
      </c>
      <c r="E2667">
        <v>41</v>
      </c>
      <c r="F2667">
        <v>130</v>
      </c>
      <c r="G2667">
        <v>64467</v>
      </c>
      <c r="H2667" t="s">
        <v>1270</v>
      </c>
      <c r="I2667" t="str">
        <f>VLOOKUP($B2667,SOCS_box_taxonomy!$B$2:$Z$948,6,0)</f>
        <v>Eukaryota</v>
      </c>
      <c r="J2667" t="str">
        <f>VLOOKUP($B2667,SOCS_box_taxonomy!$B$2:$Z$948,7,0)</f>
        <v xml:space="preserve"> Metazoa</v>
      </c>
      <c r="K2667" t="str">
        <f>VLOOKUP($B2667,SOCS_box_taxonomy!$B$2:$Z$948,8,0)</f>
        <v xml:space="preserve"> Chordata</v>
      </c>
      <c r="L2667" t="str">
        <f>VLOOKUP($B2667,SOCS_box_taxonomy!$B$2:$Z$948,9,0)</f>
        <v xml:space="preserve"> Craniata</v>
      </c>
      <c r="M2667" t="str">
        <f>VLOOKUP($B2667,SOCS_box_taxonomy!$B$2:$Z$948,10,0)</f>
        <v xml:space="preserve"> Vertebrata</v>
      </c>
      <c r="N2667" t="str">
        <f>VLOOKUP($B2667,SOCS_box_taxonomy!$B$2:$Z$948,11,0)</f>
        <v xml:space="preserve"> Euteleostomi</v>
      </c>
      <c r="O2667" t="str">
        <f>VLOOKUP($B2667,SOCS_box_taxonomy!$B$2:$Z$948,12,0)</f>
        <v>Mammalia</v>
      </c>
      <c r="P2667" t="str">
        <f>VLOOKUP($B2667,SOCS_box_taxonomy!$B$2:$Z$948,13,0)</f>
        <v xml:space="preserve"> Eutheria</v>
      </c>
      <c r="Q2667" t="str">
        <f>VLOOKUP($B2667,SOCS_box_taxonomy!$B$2:$Z$948,14,0)</f>
        <v xml:space="preserve"> Euarchontoglires</v>
      </c>
      <c r="R2667" t="str">
        <f>VLOOKUP($B2667,SOCS_box_taxonomy!$B$2:$Z$948,15,0)</f>
        <v xml:space="preserve"> Primates</v>
      </c>
      <c r="S2667" t="str">
        <f>VLOOKUP($B2667,SOCS_box_taxonomy!$B$2:$Z$948,16,0)</f>
        <v xml:space="preserve"> Haplorrhini</v>
      </c>
      <c r="T2667" t="str">
        <f>VLOOKUP($B2667,SOCS_box_taxonomy!$B$2:$Z$948,17,0)</f>
        <v>Catarrhini</v>
      </c>
      <c r="U2667" t="str">
        <f>VLOOKUP($B2667,SOCS_box_taxonomy!$B$2:$Z$948,18,0)</f>
        <v xml:space="preserve"> Hominidae</v>
      </c>
      <c r="V2667" t="str">
        <f>VLOOKUP($B2667,SOCS_box_taxonomy!$B$2:$Z$948,19,0)</f>
        <v xml:space="preserve"> Homo.</v>
      </c>
      <c r="W2667">
        <f>VLOOKUP($B2667,SOCS_box_taxonomy!$B$2:$Z$948,20,0)</f>
        <v>0</v>
      </c>
      <c r="X2667">
        <f>VLOOKUP($B2667,SOCS_box_taxonomy!$B$2:$Z$948,21,0)</f>
        <v>0</v>
      </c>
      <c r="Y2667">
        <f>VLOOKUP($B2667,SOCS_box_taxonomy!$B$2:$Z$948,22,0)</f>
        <v>0</v>
      </c>
    </row>
    <row r="2668" spans="1:26">
      <c r="A2668" t="s">
        <v>1094</v>
      </c>
      <c r="B2668" t="s">
        <v>2135</v>
      </c>
      <c r="C2668">
        <v>329</v>
      </c>
      <c r="D2668" t="s">
        <v>1269</v>
      </c>
      <c r="E2668">
        <v>74</v>
      </c>
      <c r="F2668">
        <v>166</v>
      </c>
      <c r="G2668">
        <v>64467</v>
      </c>
      <c r="H2668" t="s">
        <v>1270</v>
      </c>
      <c r="I2668" t="str">
        <f>VLOOKUP($B2668,SOCS_box_taxonomy!$B$2:$Z$948,6,0)</f>
        <v>Eukaryota</v>
      </c>
      <c r="J2668" t="str">
        <f>VLOOKUP($B2668,SOCS_box_taxonomy!$B$2:$Z$948,7,0)</f>
        <v xml:space="preserve"> Metazoa</v>
      </c>
      <c r="K2668" t="str">
        <f>VLOOKUP($B2668,SOCS_box_taxonomy!$B$2:$Z$948,8,0)</f>
        <v xml:space="preserve"> Chordata</v>
      </c>
      <c r="L2668" t="str">
        <f>VLOOKUP($B2668,SOCS_box_taxonomy!$B$2:$Z$948,9,0)</f>
        <v xml:space="preserve"> Craniata</v>
      </c>
      <c r="M2668" t="str">
        <f>VLOOKUP($B2668,SOCS_box_taxonomy!$B$2:$Z$948,10,0)</f>
        <v xml:space="preserve"> Vertebrata</v>
      </c>
      <c r="N2668" t="str">
        <f>VLOOKUP($B2668,SOCS_box_taxonomy!$B$2:$Z$948,11,0)</f>
        <v xml:space="preserve"> Euteleostomi</v>
      </c>
      <c r="O2668" t="str">
        <f>VLOOKUP($B2668,SOCS_box_taxonomy!$B$2:$Z$948,12,0)</f>
        <v>Mammalia</v>
      </c>
      <c r="P2668" t="str">
        <f>VLOOKUP($B2668,SOCS_box_taxonomy!$B$2:$Z$948,13,0)</f>
        <v xml:space="preserve"> Eutheria</v>
      </c>
      <c r="Q2668" t="str">
        <f>VLOOKUP($B2668,SOCS_box_taxonomy!$B$2:$Z$948,14,0)</f>
        <v xml:space="preserve"> Euarchontoglires</v>
      </c>
      <c r="R2668" t="str">
        <f>VLOOKUP($B2668,SOCS_box_taxonomy!$B$2:$Z$948,15,0)</f>
        <v xml:space="preserve"> Primates</v>
      </c>
      <c r="S2668" t="str">
        <f>VLOOKUP($B2668,SOCS_box_taxonomy!$B$2:$Z$948,16,0)</f>
        <v xml:space="preserve"> Haplorrhini</v>
      </c>
      <c r="T2668" t="str">
        <f>VLOOKUP($B2668,SOCS_box_taxonomy!$B$2:$Z$948,17,0)</f>
        <v>Catarrhini</v>
      </c>
      <c r="U2668" t="str">
        <f>VLOOKUP($B2668,SOCS_box_taxonomy!$B$2:$Z$948,18,0)</f>
        <v xml:space="preserve"> Hominidae</v>
      </c>
      <c r="V2668" t="str">
        <f>VLOOKUP($B2668,SOCS_box_taxonomy!$B$2:$Z$948,19,0)</f>
        <v xml:space="preserve"> Homo.</v>
      </c>
      <c r="W2668">
        <f>VLOOKUP($B2668,SOCS_box_taxonomy!$B$2:$Z$948,20,0)</f>
        <v>0</v>
      </c>
      <c r="X2668">
        <f>VLOOKUP($B2668,SOCS_box_taxonomy!$B$2:$Z$948,21,0)</f>
        <v>0</v>
      </c>
      <c r="Y2668">
        <f>VLOOKUP($B2668,SOCS_box_taxonomy!$B$2:$Z$948,22,0)</f>
        <v>0</v>
      </c>
    </row>
    <row r="2669" spans="1:26">
      <c r="A2669" t="s">
        <v>1094</v>
      </c>
      <c r="B2669" t="s">
        <v>2135</v>
      </c>
      <c r="C2669">
        <v>329</v>
      </c>
      <c r="D2669" t="s">
        <v>21</v>
      </c>
      <c r="E2669">
        <v>290</v>
      </c>
      <c r="F2669">
        <v>329</v>
      </c>
      <c r="G2669">
        <v>1016</v>
      </c>
      <c r="H2669" t="s">
        <v>1265</v>
      </c>
      <c r="I2669" t="str">
        <f>VLOOKUP($B2669,SOCS_box_taxonomy!$B$2:$Z$948,6,0)</f>
        <v>Eukaryota</v>
      </c>
      <c r="J2669" t="str">
        <f>VLOOKUP($B2669,SOCS_box_taxonomy!$B$2:$Z$948,7,0)</f>
        <v xml:space="preserve"> Metazoa</v>
      </c>
      <c r="K2669" t="str">
        <f>VLOOKUP($B2669,SOCS_box_taxonomy!$B$2:$Z$948,8,0)</f>
        <v xml:space="preserve"> Chordata</v>
      </c>
      <c r="L2669" t="str">
        <f>VLOOKUP($B2669,SOCS_box_taxonomy!$B$2:$Z$948,9,0)</f>
        <v xml:space="preserve"> Craniata</v>
      </c>
      <c r="M2669" t="str">
        <f>VLOOKUP($B2669,SOCS_box_taxonomy!$B$2:$Z$948,10,0)</f>
        <v xml:space="preserve"> Vertebrata</v>
      </c>
      <c r="N2669" t="str">
        <f>VLOOKUP($B2669,SOCS_box_taxonomy!$B$2:$Z$948,11,0)</f>
        <v xml:space="preserve"> Euteleostomi</v>
      </c>
      <c r="O2669" t="str">
        <f>VLOOKUP($B2669,SOCS_box_taxonomy!$B$2:$Z$948,12,0)</f>
        <v>Mammalia</v>
      </c>
      <c r="P2669" t="str">
        <f>VLOOKUP($B2669,SOCS_box_taxonomy!$B$2:$Z$948,13,0)</f>
        <v xml:space="preserve"> Eutheria</v>
      </c>
      <c r="Q2669" t="str">
        <f>VLOOKUP($B2669,SOCS_box_taxonomy!$B$2:$Z$948,14,0)</f>
        <v xml:space="preserve"> Euarchontoglires</v>
      </c>
      <c r="R2669" t="str">
        <f>VLOOKUP($B2669,SOCS_box_taxonomy!$B$2:$Z$948,15,0)</f>
        <v xml:space="preserve"> Primates</v>
      </c>
      <c r="S2669" t="str">
        <f>VLOOKUP($B2669,SOCS_box_taxonomy!$B$2:$Z$948,16,0)</f>
        <v xml:space="preserve"> Haplorrhini</v>
      </c>
      <c r="T2669" t="str">
        <f>VLOOKUP($B2669,SOCS_box_taxonomy!$B$2:$Z$948,17,0)</f>
        <v>Catarrhini</v>
      </c>
      <c r="U2669" t="str">
        <f>VLOOKUP($B2669,SOCS_box_taxonomy!$B$2:$Z$948,18,0)</f>
        <v xml:space="preserve"> Hominidae</v>
      </c>
      <c r="V2669" t="str">
        <f>VLOOKUP($B2669,SOCS_box_taxonomy!$B$2:$Z$948,19,0)</f>
        <v xml:space="preserve"> Homo.</v>
      </c>
      <c r="W2669">
        <f>VLOOKUP($B2669,SOCS_box_taxonomy!$B$2:$Z$948,20,0)</f>
        <v>0</v>
      </c>
      <c r="X2669">
        <f>VLOOKUP($B2669,SOCS_box_taxonomy!$B$2:$Z$948,21,0)</f>
        <v>0</v>
      </c>
      <c r="Y2669">
        <f>VLOOKUP($B2669,SOCS_box_taxonomy!$B$2:$Z$948,22,0)</f>
        <v>0</v>
      </c>
      <c r="Z2669">
        <f>$F2669-$E2669+1</f>
        <v>40</v>
      </c>
    </row>
    <row r="2670" spans="1:26">
      <c r="A2670" t="s">
        <v>1095</v>
      </c>
      <c r="B2670" t="s">
        <v>2136</v>
      </c>
      <c r="C2670">
        <v>211</v>
      </c>
      <c r="D2670" t="s">
        <v>1286</v>
      </c>
      <c r="E2670">
        <v>79</v>
      </c>
      <c r="F2670">
        <v>154</v>
      </c>
      <c r="G2670">
        <v>4403</v>
      </c>
      <c r="H2670" t="s">
        <v>1287</v>
      </c>
      <c r="I2670" t="str">
        <f>VLOOKUP($B2670,SOCS_box_taxonomy!$B$2:$Z$948,6,0)</f>
        <v>Eukaryota</v>
      </c>
      <c r="J2670" t="str">
        <f>VLOOKUP($B2670,SOCS_box_taxonomy!$B$2:$Z$948,7,0)</f>
        <v xml:space="preserve"> Metazoa</v>
      </c>
      <c r="K2670" t="str">
        <f>VLOOKUP($B2670,SOCS_box_taxonomy!$B$2:$Z$948,8,0)</f>
        <v xml:space="preserve"> Chordata</v>
      </c>
      <c r="L2670" t="str">
        <f>VLOOKUP($B2670,SOCS_box_taxonomy!$B$2:$Z$948,9,0)</f>
        <v xml:space="preserve"> Craniata</v>
      </c>
      <c r="M2670" t="str">
        <f>VLOOKUP($B2670,SOCS_box_taxonomy!$B$2:$Z$948,10,0)</f>
        <v xml:space="preserve"> Vertebrata</v>
      </c>
      <c r="N2670" t="str">
        <f>VLOOKUP($B2670,SOCS_box_taxonomy!$B$2:$Z$948,11,0)</f>
        <v xml:space="preserve"> Euteleostomi</v>
      </c>
      <c r="O2670" t="str">
        <f>VLOOKUP($B2670,SOCS_box_taxonomy!$B$2:$Z$948,12,0)</f>
        <v>Amphibia</v>
      </c>
      <c r="P2670" t="str">
        <f>VLOOKUP($B2670,SOCS_box_taxonomy!$B$2:$Z$948,13,0)</f>
        <v xml:space="preserve"> Batrachia</v>
      </c>
      <c r="Q2670" t="str">
        <f>VLOOKUP($B2670,SOCS_box_taxonomy!$B$2:$Z$948,14,0)</f>
        <v xml:space="preserve"> Anura</v>
      </c>
      <c r="R2670" t="str">
        <f>VLOOKUP($B2670,SOCS_box_taxonomy!$B$2:$Z$948,15,0)</f>
        <v xml:space="preserve"> Pipoidea</v>
      </c>
      <c r="S2670" t="str">
        <f>VLOOKUP($B2670,SOCS_box_taxonomy!$B$2:$Z$948,16,0)</f>
        <v xml:space="preserve"> Pipidae</v>
      </c>
      <c r="T2670" t="str">
        <f>VLOOKUP($B2670,SOCS_box_taxonomy!$B$2:$Z$948,17,0)</f>
        <v xml:space="preserve"> Xenopodinae</v>
      </c>
      <c r="U2670" t="str">
        <f>VLOOKUP($B2670,SOCS_box_taxonomy!$B$2:$Z$948,18,0)</f>
        <v xml:space="preserve"> Xenopus</v>
      </c>
      <c r="V2670" t="str">
        <f>VLOOKUP($B2670,SOCS_box_taxonomy!$B$2:$Z$948,19,0)</f>
        <v>Silurana.</v>
      </c>
      <c r="W2670">
        <f>VLOOKUP($B2670,SOCS_box_taxonomy!$B$2:$Z$948,20,0)</f>
        <v>0</v>
      </c>
      <c r="X2670">
        <f>VLOOKUP($B2670,SOCS_box_taxonomy!$B$2:$Z$948,21,0)</f>
        <v>0</v>
      </c>
      <c r="Y2670">
        <f>VLOOKUP($B2670,SOCS_box_taxonomy!$B$2:$Z$948,22,0)</f>
        <v>0</v>
      </c>
    </row>
    <row r="2671" spans="1:26">
      <c r="A2671" t="s">
        <v>1095</v>
      </c>
      <c r="B2671" t="s">
        <v>2136</v>
      </c>
      <c r="C2671">
        <v>211</v>
      </c>
      <c r="D2671" t="s">
        <v>21</v>
      </c>
      <c r="E2671">
        <v>171</v>
      </c>
      <c r="F2671">
        <v>208</v>
      </c>
      <c r="G2671">
        <v>1016</v>
      </c>
      <c r="H2671" t="s">
        <v>1265</v>
      </c>
      <c r="I2671" t="str">
        <f>VLOOKUP($B2671,SOCS_box_taxonomy!$B$2:$Z$948,6,0)</f>
        <v>Eukaryota</v>
      </c>
      <c r="J2671" t="str">
        <f>VLOOKUP($B2671,SOCS_box_taxonomy!$B$2:$Z$948,7,0)</f>
        <v xml:space="preserve"> Metazoa</v>
      </c>
      <c r="K2671" t="str">
        <f>VLOOKUP($B2671,SOCS_box_taxonomy!$B$2:$Z$948,8,0)</f>
        <v xml:space="preserve"> Chordata</v>
      </c>
      <c r="L2671" t="str">
        <f>VLOOKUP($B2671,SOCS_box_taxonomy!$B$2:$Z$948,9,0)</f>
        <v xml:space="preserve"> Craniata</v>
      </c>
      <c r="M2671" t="str">
        <f>VLOOKUP($B2671,SOCS_box_taxonomy!$B$2:$Z$948,10,0)</f>
        <v xml:space="preserve"> Vertebrata</v>
      </c>
      <c r="N2671" t="str">
        <f>VLOOKUP($B2671,SOCS_box_taxonomy!$B$2:$Z$948,11,0)</f>
        <v xml:space="preserve"> Euteleostomi</v>
      </c>
      <c r="O2671" t="str">
        <f>VLOOKUP($B2671,SOCS_box_taxonomy!$B$2:$Z$948,12,0)</f>
        <v>Amphibia</v>
      </c>
      <c r="P2671" t="str">
        <f>VLOOKUP($B2671,SOCS_box_taxonomy!$B$2:$Z$948,13,0)</f>
        <v xml:space="preserve"> Batrachia</v>
      </c>
      <c r="Q2671" t="str">
        <f>VLOOKUP($B2671,SOCS_box_taxonomy!$B$2:$Z$948,14,0)</f>
        <v xml:space="preserve"> Anura</v>
      </c>
      <c r="R2671" t="str">
        <f>VLOOKUP($B2671,SOCS_box_taxonomy!$B$2:$Z$948,15,0)</f>
        <v xml:space="preserve"> Pipoidea</v>
      </c>
      <c r="S2671" t="str">
        <f>VLOOKUP($B2671,SOCS_box_taxonomy!$B$2:$Z$948,16,0)</f>
        <v xml:space="preserve"> Pipidae</v>
      </c>
      <c r="T2671" t="str">
        <f>VLOOKUP($B2671,SOCS_box_taxonomy!$B$2:$Z$948,17,0)</f>
        <v xml:space="preserve"> Xenopodinae</v>
      </c>
      <c r="U2671" t="str">
        <f>VLOOKUP($B2671,SOCS_box_taxonomy!$B$2:$Z$948,18,0)</f>
        <v xml:space="preserve"> Xenopus</v>
      </c>
      <c r="V2671" t="str">
        <f>VLOOKUP($B2671,SOCS_box_taxonomy!$B$2:$Z$948,19,0)</f>
        <v>Silurana.</v>
      </c>
      <c r="W2671">
        <f>VLOOKUP($B2671,SOCS_box_taxonomy!$B$2:$Z$948,20,0)</f>
        <v>0</v>
      </c>
      <c r="X2671">
        <f>VLOOKUP($B2671,SOCS_box_taxonomy!$B$2:$Z$948,21,0)</f>
        <v>0</v>
      </c>
      <c r="Y2671">
        <f>VLOOKUP($B2671,SOCS_box_taxonomy!$B$2:$Z$948,22,0)</f>
        <v>0</v>
      </c>
      <c r="Z2671">
        <f>$F2671-$E2671+1</f>
        <v>38</v>
      </c>
    </row>
    <row r="2672" spans="1:26">
      <c r="A2672" t="s">
        <v>1096</v>
      </c>
      <c r="B2672" t="s">
        <v>2137</v>
      </c>
      <c r="C2672">
        <v>262</v>
      </c>
      <c r="D2672" t="s">
        <v>81</v>
      </c>
      <c r="E2672">
        <v>16</v>
      </c>
      <c r="F2672">
        <v>115</v>
      </c>
      <c r="G2672">
        <v>13525</v>
      </c>
      <c r="H2672" t="s">
        <v>1281</v>
      </c>
      <c r="I2672" t="str">
        <f>VLOOKUP($B2672,SOCS_box_taxonomy!$B$2:$Z$948,6,0)</f>
        <v>Eukaryota</v>
      </c>
      <c r="J2672" t="str">
        <f>VLOOKUP($B2672,SOCS_box_taxonomy!$B$2:$Z$948,7,0)</f>
        <v xml:space="preserve"> Metazoa</v>
      </c>
      <c r="K2672" t="str">
        <f>VLOOKUP($B2672,SOCS_box_taxonomy!$B$2:$Z$948,8,0)</f>
        <v xml:space="preserve"> Chordata</v>
      </c>
      <c r="L2672" t="str">
        <f>VLOOKUP($B2672,SOCS_box_taxonomy!$B$2:$Z$948,9,0)</f>
        <v xml:space="preserve"> Craniata</v>
      </c>
      <c r="M2672" t="str">
        <f>VLOOKUP($B2672,SOCS_box_taxonomy!$B$2:$Z$948,10,0)</f>
        <v xml:space="preserve"> Vertebrata</v>
      </c>
      <c r="N2672" t="str">
        <f>VLOOKUP($B2672,SOCS_box_taxonomy!$B$2:$Z$948,11,0)</f>
        <v xml:space="preserve"> Euteleostomi</v>
      </c>
      <c r="O2672" t="str">
        <f>VLOOKUP($B2672,SOCS_box_taxonomy!$B$2:$Z$948,12,0)</f>
        <v>Mammalia</v>
      </c>
      <c r="P2672" t="str">
        <f>VLOOKUP($B2672,SOCS_box_taxonomy!$B$2:$Z$948,13,0)</f>
        <v xml:space="preserve"> Eutheria</v>
      </c>
      <c r="Q2672" t="str">
        <f>VLOOKUP($B2672,SOCS_box_taxonomy!$B$2:$Z$948,14,0)</f>
        <v xml:space="preserve"> Euarchontoglires</v>
      </c>
      <c r="R2672" t="str">
        <f>VLOOKUP($B2672,SOCS_box_taxonomy!$B$2:$Z$948,15,0)</f>
        <v xml:space="preserve"> Primates</v>
      </c>
      <c r="S2672" t="str">
        <f>VLOOKUP($B2672,SOCS_box_taxonomy!$B$2:$Z$948,16,0)</f>
        <v xml:space="preserve"> Haplorrhini</v>
      </c>
      <c r="T2672" t="str">
        <f>VLOOKUP($B2672,SOCS_box_taxonomy!$B$2:$Z$948,17,0)</f>
        <v>Catarrhini</v>
      </c>
      <c r="U2672" t="str">
        <f>VLOOKUP($B2672,SOCS_box_taxonomy!$B$2:$Z$948,18,0)</f>
        <v xml:space="preserve"> Hominidae</v>
      </c>
      <c r="V2672" t="str">
        <f>VLOOKUP($B2672,SOCS_box_taxonomy!$B$2:$Z$948,19,0)</f>
        <v xml:space="preserve"> Homo.</v>
      </c>
      <c r="W2672">
        <f>VLOOKUP($B2672,SOCS_box_taxonomy!$B$2:$Z$948,20,0)</f>
        <v>0</v>
      </c>
      <c r="X2672">
        <f>VLOOKUP($B2672,SOCS_box_taxonomy!$B$2:$Z$948,21,0)</f>
        <v>0</v>
      </c>
      <c r="Y2672">
        <f>VLOOKUP($B2672,SOCS_box_taxonomy!$B$2:$Z$948,22,0)</f>
        <v>0</v>
      </c>
    </row>
    <row r="2673" spans="1:26">
      <c r="A2673" t="s">
        <v>1096</v>
      </c>
      <c r="B2673" t="s">
        <v>2137</v>
      </c>
      <c r="C2673">
        <v>262</v>
      </c>
      <c r="D2673" t="s">
        <v>21</v>
      </c>
      <c r="E2673">
        <v>170</v>
      </c>
      <c r="F2673">
        <v>207</v>
      </c>
      <c r="G2673">
        <v>1016</v>
      </c>
      <c r="H2673" t="s">
        <v>1265</v>
      </c>
      <c r="I2673" t="str">
        <f>VLOOKUP($B2673,SOCS_box_taxonomy!$B$2:$Z$948,6,0)</f>
        <v>Eukaryota</v>
      </c>
      <c r="J2673" t="str">
        <f>VLOOKUP($B2673,SOCS_box_taxonomy!$B$2:$Z$948,7,0)</f>
        <v xml:space="preserve"> Metazoa</v>
      </c>
      <c r="K2673" t="str">
        <f>VLOOKUP($B2673,SOCS_box_taxonomy!$B$2:$Z$948,8,0)</f>
        <v xml:space="preserve"> Chordata</v>
      </c>
      <c r="L2673" t="str">
        <f>VLOOKUP($B2673,SOCS_box_taxonomy!$B$2:$Z$948,9,0)</f>
        <v xml:space="preserve"> Craniata</v>
      </c>
      <c r="M2673" t="str">
        <f>VLOOKUP($B2673,SOCS_box_taxonomy!$B$2:$Z$948,10,0)</f>
        <v xml:space="preserve"> Vertebrata</v>
      </c>
      <c r="N2673" t="str">
        <f>VLOOKUP($B2673,SOCS_box_taxonomy!$B$2:$Z$948,11,0)</f>
        <v xml:space="preserve"> Euteleostomi</v>
      </c>
      <c r="O2673" t="str">
        <f>VLOOKUP($B2673,SOCS_box_taxonomy!$B$2:$Z$948,12,0)</f>
        <v>Mammalia</v>
      </c>
      <c r="P2673" t="str">
        <f>VLOOKUP($B2673,SOCS_box_taxonomy!$B$2:$Z$948,13,0)</f>
        <v xml:space="preserve"> Eutheria</v>
      </c>
      <c r="Q2673" t="str">
        <f>VLOOKUP($B2673,SOCS_box_taxonomy!$B$2:$Z$948,14,0)</f>
        <v xml:space="preserve"> Euarchontoglires</v>
      </c>
      <c r="R2673" t="str">
        <f>VLOOKUP($B2673,SOCS_box_taxonomy!$B$2:$Z$948,15,0)</f>
        <v xml:space="preserve"> Primates</v>
      </c>
      <c r="S2673" t="str">
        <f>VLOOKUP($B2673,SOCS_box_taxonomy!$B$2:$Z$948,16,0)</f>
        <v xml:space="preserve"> Haplorrhini</v>
      </c>
      <c r="T2673" t="str">
        <f>VLOOKUP($B2673,SOCS_box_taxonomy!$B$2:$Z$948,17,0)</f>
        <v>Catarrhini</v>
      </c>
      <c r="U2673" t="str">
        <f>VLOOKUP($B2673,SOCS_box_taxonomy!$B$2:$Z$948,18,0)</f>
        <v xml:space="preserve"> Hominidae</v>
      </c>
      <c r="V2673" t="str">
        <f>VLOOKUP($B2673,SOCS_box_taxonomy!$B$2:$Z$948,19,0)</f>
        <v xml:space="preserve"> Homo.</v>
      </c>
      <c r="W2673">
        <f>VLOOKUP($B2673,SOCS_box_taxonomy!$B$2:$Z$948,20,0)</f>
        <v>0</v>
      </c>
      <c r="X2673">
        <f>VLOOKUP($B2673,SOCS_box_taxonomy!$B$2:$Z$948,21,0)</f>
        <v>0</v>
      </c>
      <c r="Y2673">
        <f>VLOOKUP($B2673,SOCS_box_taxonomy!$B$2:$Z$948,22,0)</f>
        <v>0</v>
      </c>
      <c r="Z2673">
        <f>$F2673-$E2673+1</f>
        <v>38</v>
      </c>
    </row>
    <row r="2674" spans="1:26">
      <c r="A2674" t="s">
        <v>1097</v>
      </c>
      <c r="B2674" t="s">
        <v>2138</v>
      </c>
      <c r="C2674">
        <v>584</v>
      </c>
      <c r="D2674" t="s">
        <v>1269</v>
      </c>
      <c r="E2674">
        <v>36</v>
      </c>
      <c r="F2674">
        <v>174</v>
      </c>
      <c r="G2674">
        <v>64467</v>
      </c>
      <c r="H2674" t="s">
        <v>1270</v>
      </c>
      <c r="I2674" t="str">
        <f>VLOOKUP($B2674,SOCS_box_taxonomy!$B$2:$Z$948,6,0)</f>
        <v>Eukaryota</v>
      </c>
      <c r="J2674" t="str">
        <f>VLOOKUP($B2674,SOCS_box_taxonomy!$B$2:$Z$948,7,0)</f>
        <v xml:space="preserve"> Metazoa</v>
      </c>
      <c r="K2674" t="str">
        <f>VLOOKUP($B2674,SOCS_box_taxonomy!$B$2:$Z$948,8,0)</f>
        <v xml:space="preserve"> Chordata</v>
      </c>
      <c r="L2674" t="str">
        <f>VLOOKUP($B2674,SOCS_box_taxonomy!$B$2:$Z$948,9,0)</f>
        <v xml:space="preserve"> Craniata</v>
      </c>
      <c r="M2674" t="str">
        <f>VLOOKUP($B2674,SOCS_box_taxonomy!$B$2:$Z$948,10,0)</f>
        <v xml:space="preserve"> Vertebrata</v>
      </c>
      <c r="N2674" t="str">
        <f>VLOOKUP($B2674,SOCS_box_taxonomy!$B$2:$Z$948,11,0)</f>
        <v xml:space="preserve"> Euteleostomi</v>
      </c>
      <c r="O2674" t="str">
        <f>VLOOKUP($B2674,SOCS_box_taxonomy!$B$2:$Z$948,12,0)</f>
        <v>Actinopterygii</v>
      </c>
      <c r="P2674" t="str">
        <f>VLOOKUP($B2674,SOCS_box_taxonomy!$B$2:$Z$948,13,0)</f>
        <v xml:space="preserve"> Neopterygii</v>
      </c>
      <c r="Q2674" t="str">
        <f>VLOOKUP($B2674,SOCS_box_taxonomy!$B$2:$Z$948,14,0)</f>
        <v xml:space="preserve"> Teleostei</v>
      </c>
      <c r="R2674" t="str">
        <f>VLOOKUP($B2674,SOCS_box_taxonomy!$B$2:$Z$948,15,0)</f>
        <v xml:space="preserve"> Ostariophysi</v>
      </c>
      <c r="S2674" t="str">
        <f>VLOOKUP($B2674,SOCS_box_taxonomy!$B$2:$Z$948,16,0)</f>
        <v xml:space="preserve"> Cypriniformes</v>
      </c>
      <c r="T2674" t="str">
        <f>VLOOKUP($B2674,SOCS_box_taxonomy!$B$2:$Z$948,17,0)</f>
        <v>Cyprinidae</v>
      </c>
      <c r="U2674" t="str">
        <f>VLOOKUP($B2674,SOCS_box_taxonomy!$B$2:$Z$948,18,0)</f>
        <v xml:space="preserve"> Danio.</v>
      </c>
      <c r="V2674">
        <f>VLOOKUP($B2674,SOCS_box_taxonomy!$B$2:$Z$948,19,0)</f>
        <v>0</v>
      </c>
      <c r="W2674">
        <f>VLOOKUP($B2674,SOCS_box_taxonomy!$B$2:$Z$948,20,0)</f>
        <v>0</v>
      </c>
      <c r="X2674">
        <f>VLOOKUP($B2674,SOCS_box_taxonomy!$B$2:$Z$948,21,0)</f>
        <v>0</v>
      </c>
      <c r="Y2674">
        <f>VLOOKUP($B2674,SOCS_box_taxonomy!$B$2:$Z$948,22,0)</f>
        <v>0</v>
      </c>
    </row>
    <row r="2675" spans="1:26">
      <c r="A2675" t="s">
        <v>1097</v>
      </c>
      <c r="B2675" t="s">
        <v>2138</v>
      </c>
      <c r="C2675">
        <v>584</v>
      </c>
      <c r="D2675" t="s">
        <v>1269</v>
      </c>
      <c r="E2675">
        <v>181</v>
      </c>
      <c r="F2675">
        <v>273</v>
      </c>
      <c r="G2675">
        <v>64467</v>
      </c>
      <c r="H2675" t="s">
        <v>1270</v>
      </c>
      <c r="I2675" t="str">
        <f>VLOOKUP($B2675,SOCS_box_taxonomy!$B$2:$Z$948,6,0)</f>
        <v>Eukaryota</v>
      </c>
      <c r="J2675" t="str">
        <f>VLOOKUP($B2675,SOCS_box_taxonomy!$B$2:$Z$948,7,0)</f>
        <v xml:space="preserve"> Metazoa</v>
      </c>
      <c r="K2675" t="str">
        <f>VLOOKUP($B2675,SOCS_box_taxonomy!$B$2:$Z$948,8,0)</f>
        <v xml:space="preserve"> Chordata</v>
      </c>
      <c r="L2675" t="str">
        <f>VLOOKUP($B2675,SOCS_box_taxonomy!$B$2:$Z$948,9,0)</f>
        <v xml:space="preserve"> Craniata</v>
      </c>
      <c r="M2675" t="str">
        <f>VLOOKUP($B2675,SOCS_box_taxonomy!$B$2:$Z$948,10,0)</f>
        <v xml:space="preserve"> Vertebrata</v>
      </c>
      <c r="N2675" t="str">
        <f>VLOOKUP($B2675,SOCS_box_taxonomy!$B$2:$Z$948,11,0)</f>
        <v xml:space="preserve"> Euteleostomi</v>
      </c>
      <c r="O2675" t="str">
        <f>VLOOKUP($B2675,SOCS_box_taxonomy!$B$2:$Z$948,12,0)</f>
        <v>Actinopterygii</v>
      </c>
      <c r="P2675" t="str">
        <f>VLOOKUP($B2675,SOCS_box_taxonomy!$B$2:$Z$948,13,0)</f>
        <v xml:space="preserve"> Neopterygii</v>
      </c>
      <c r="Q2675" t="str">
        <f>VLOOKUP($B2675,SOCS_box_taxonomy!$B$2:$Z$948,14,0)</f>
        <v xml:space="preserve"> Teleostei</v>
      </c>
      <c r="R2675" t="str">
        <f>VLOOKUP($B2675,SOCS_box_taxonomy!$B$2:$Z$948,15,0)</f>
        <v xml:space="preserve"> Ostariophysi</v>
      </c>
      <c r="S2675" t="str">
        <f>VLOOKUP($B2675,SOCS_box_taxonomy!$B$2:$Z$948,16,0)</f>
        <v xml:space="preserve"> Cypriniformes</v>
      </c>
      <c r="T2675" t="str">
        <f>VLOOKUP($B2675,SOCS_box_taxonomy!$B$2:$Z$948,17,0)</f>
        <v>Cyprinidae</v>
      </c>
      <c r="U2675" t="str">
        <f>VLOOKUP($B2675,SOCS_box_taxonomy!$B$2:$Z$948,18,0)</f>
        <v xml:space="preserve"> Danio.</v>
      </c>
      <c r="V2675">
        <f>VLOOKUP($B2675,SOCS_box_taxonomy!$B$2:$Z$948,19,0)</f>
        <v>0</v>
      </c>
      <c r="W2675">
        <f>VLOOKUP($B2675,SOCS_box_taxonomy!$B$2:$Z$948,20,0)</f>
        <v>0</v>
      </c>
      <c r="X2675">
        <f>VLOOKUP($B2675,SOCS_box_taxonomy!$B$2:$Z$948,21,0)</f>
        <v>0</v>
      </c>
      <c r="Y2675">
        <f>VLOOKUP($B2675,SOCS_box_taxonomy!$B$2:$Z$948,22,0)</f>
        <v>0</v>
      </c>
    </row>
    <row r="2676" spans="1:26">
      <c r="A2676" t="s">
        <v>1097</v>
      </c>
      <c r="B2676" t="s">
        <v>2138</v>
      </c>
      <c r="C2676">
        <v>584</v>
      </c>
      <c r="D2676" t="s">
        <v>1269</v>
      </c>
      <c r="E2676">
        <v>250</v>
      </c>
      <c r="F2676">
        <v>337</v>
      </c>
      <c r="G2676">
        <v>64467</v>
      </c>
      <c r="H2676" t="s">
        <v>1270</v>
      </c>
      <c r="I2676" t="str">
        <f>VLOOKUP($B2676,SOCS_box_taxonomy!$B$2:$Z$948,6,0)</f>
        <v>Eukaryota</v>
      </c>
      <c r="J2676" t="str">
        <f>VLOOKUP($B2676,SOCS_box_taxonomy!$B$2:$Z$948,7,0)</f>
        <v xml:space="preserve"> Metazoa</v>
      </c>
      <c r="K2676" t="str">
        <f>VLOOKUP($B2676,SOCS_box_taxonomy!$B$2:$Z$948,8,0)</f>
        <v xml:space="preserve"> Chordata</v>
      </c>
      <c r="L2676" t="str">
        <f>VLOOKUP($B2676,SOCS_box_taxonomy!$B$2:$Z$948,9,0)</f>
        <v xml:space="preserve"> Craniata</v>
      </c>
      <c r="M2676" t="str">
        <f>VLOOKUP($B2676,SOCS_box_taxonomy!$B$2:$Z$948,10,0)</f>
        <v xml:space="preserve"> Vertebrata</v>
      </c>
      <c r="N2676" t="str">
        <f>VLOOKUP($B2676,SOCS_box_taxonomy!$B$2:$Z$948,11,0)</f>
        <v xml:space="preserve"> Euteleostomi</v>
      </c>
      <c r="O2676" t="str">
        <f>VLOOKUP($B2676,SOCS_box_taxonomy!$B$2:$Z$948,12,0)</f>
        <v>Actinopterygii</v>
      </c>
      <c r="P2676" t="str">
        <f>VLOOKUP($B2676,SOCS_box_taxonomy!$B$2:$Z$948,13,0)</f>
        <v xml:space="preserve"> Neopterygii</v>
      </c>
      <c r="Q2676" t="str">
        <f>VLOOKUP($B2676,SOCS_box_taxonomy!$B$2:$Z$948,14,0)</f>
        <v xml:space="preserve"> Teleostei</v>
      </c>
      <c r="R2676" t="str">
        <f>VLOOKUP($B2676,SOCS_box_taxonomy!$B$2:$Z$948,15,0)</f>
        <v xml:space="preserve"> Ostariophysi</v>
      </c>
      <c r="S2676" t="str">
        <f>VLOOKUP($B2676,SOCS_box_taxonomy!$B$2:$Z$948,16,0)</f>
        <v xml:space="preserve"> Cypriniformes</v>
      </c>
      <c r="T2676" t="str">
        <f>VLOOKUP($B2676,SOCS_box_taxonomy!$B$2:$Z$948,17,0)</f>
        <v>Cyprinidae</v>
      </c>
      <c r="U2676" t="str">
        <f>VLOOKUP($B2676,SOCS_box_taxonomy!$B$2:$Z$948,18,0)</f>
        <v xml:space="preserve"> Danio.</v>
      </c>
      <c r="V2676">
        <f>VLOOKUP($B2676,SOCS_box_taxonomy!$B$2:$Z$948,19,0)</f>
        <v>0</v>
      </c>
      <c r="W2676">
        <f>VLOOKUP($B2676,SOCS_box_taxonomy!$B$2:$Z$948,20,0)</f>
        <v>0</v>
      </c>
      <c r="X2676">
        <f>VLOOKUP($B2676,SOCS_box_taxonomy!$B$2:$Z$948,21,0)</f>
        <v>0</v>
      </c>
      <c r="Y2676">
        <f>VLOOKUP($B2676,SOCS_box_taxonomy!$B$2:$Z$948,22,0)</f>
        <v>0</v>
      </c>
    </row>
    <row r="2677" spans="1:26">
      <c r="A2677" t="s">
        <v>1097</v>
      </c>
      <c r="B2677" t="s">
        <v>2138</v>
      </c>
      <c r="C2677">
        <v>584</v>
      </c>
      <c r="D2677" t="s">
        <v>1269</v>
      </c>
      <c r="E2677">
        <v>280</v>
      </c>
      <c r="F2677">
        <v>380</v>
      </c>
      <c r="G2677">
        <v>64467</v>
      </c>
      <c r="H2677" t="s">
        <v>1270</v>
      </c>
      <c r="I2677" t="str">
        <f>VLOOKUP($B2677,SOCS_box_taxonomy!$B$2:$Z$948,6,0)</f>
        <v>Eukaryota</v>
      </c>
      <c r="J2677" t="str">
        <f>VLOOKUP($B2677,SOCS_box_taxonomy!$B$2:$Z$948,7,0)</f>
        <v xml:space="preserve"> Metazoa</v>
      </c>
      <c r="K2677" t="str">
        <f>VLOOKUP($B2677,SOCS_box_taxonomy!$B$2:$Z$948,8,0)</f>
        <v xml:space="preserve"> Chordata</v>
      </c>
      <c r="L2677" t="str">
        <f>VLOOKUP($B2677,SOCS_box_taxonomy!$B$2:$Z$948,9,0)</f>
        <v xml:space="preserve"> Craniata</v>
      </c>
      <c r="M2677" t="str">
        <f>VLOOKUP($B2677,SOCS_box_taxonomy!$B$2:$Z$948,10,0)</f>
        <v xml:space="preserve"> Vertebrata</v>
      </c>
      <c r="N2677" t="str">
        <f>VLOOKUP($B2677,SOCS_box_taxonomy!$B$2:$Z$948,11,0)</f>
        <v xml:space="preserve"> Euteleostomi</v>
      </c>
      <c r="O2677" t="str">
        <f>VLOOKUP($B2677,SOCS_box_taxonomy!$B$2:$Z$948,12,0)</f>
        <v>Actinopterygii</v>
      </c>
      <c r="P2677" t="str">
        <f>VLOOKUP($B2677,SOCS_box_taxonomy!$B$2:$Z$948,13,0)</f>
        <v xml:space="preserve"> Neopterygii</v>
      </c>
      <c r="Q2677" t="str">
        <f>VLOOKUP($B2677,SOCS_box_taxonomy!$B$2:$Z$948,14,0)</f>
        <v xml:space="preserve"> Teleostei</v>
      </c>
      <c r="R2677" t="str">
        <f>VLOOKUP($B2677,SOCS_box_taxonomy!$B$2:$Z$948,15,0)</f>
        <v xml:space="preserve"> Ostariophysi</v>
      </c>
      <c r="S2677" t="str">
        <f>VLOOKUP($B2677,SOCS_box_taxonomy!$B$2:$Z$948,16,0)</f>
        <v xml:space="preserve"> Cypriniformes</v>
      </c>
      <c r="T2677" t="str">
        <f>VLOOKUP($B2677,SOCS_box_taxonomy!$B$2:$Z$948,17,0)</f>
        <v>Cyprinidae</v>
      </c>
      <c r="U2677" t="str">
        <f>VLOOKUP($B2677,SOCS_box_taxonomy!$B$2:$Z$948,18,0)</f>
        <v xml:space="preserve"> Danio.</v>
      </c>
      <c r="V2677">
        <f>VLOOKUP($B2677,SOCS_box_taxonomy!$B$2:$Z$948,19,0)</f>
        <v>0</v>
      </c>
      <c r="W2677">
        <f>VLOOKUP($B2677,SOCS_box_taxonomy!$B$2:$Z$948,20,0)</f>
        <v>0</v>
      </c>
      <c r="X2677">
        <f>VLOOKUP($B2677,SOCS_box_taxonomy!$B$2:$Z$948,21,0)</f>
        <v>0</v>
      </c>
      <c r="Y2677">
        <f>VLOOKUP($B2677,SOCS_box_taxonomy!$B$2:$Z$948,22,0)</f>
        <v>0</v>
      </c>
    </row>
    <row r="2678" spans="1:26">
      <c r="A2678" t="s">
        <v>1097</v>
      </c>
      <c r="B2678" t="s">
        <v>2138</v>
      </c>
      <c r="C2678">
        <v>584</v>
      </c>
      <c r="D2678" t="s">
        <v>1269</v>
      </c>
      <c r="E2678">
        <v>313</v>
      </c>
      <c r="F2678">
        <v>410</v>
      </c>
      <c r="G2678">
        <v>64467</v>
      </c>
      <c r="H2678" t="s">
        <v>1270</v>
      </c>
      <c r="I2678" t="str">
        <f>VLOOKUP($B2678,SOCS_box_taxonomy!$B$2:$Z$948,6,0)</f>
        <v>Eukaryota</v>
      </c>
      <c r="J2678" t="str">
        <f>VLOOKUP($B2678,SOCS_box_taxonomy!$B$2:$Z$948,7,0)</f>
        <v xml:space="preserve"> Metazoa</v>
      </c>
      <c r="K2678" t="str">
        <f>VLOOKUP($B2678,SOCS_box_taxonomy!$B$2:$Z$948,8,0)</f>
        <v xml:space="preserve"> Chordata</v>
      </c>
      <c r="L2678" t="str">
        <f>VLOOKUP($B2678,SOCS_box_taxonomy!$B$2:$Z$948,9,0)</f>
        <v xml:space="preserve"> Craniata</v>
      </c>
      <c r="M2678" t="str">
        <f>VLOOKUP($B2678,SOCS_box_taxonomy!$B$2:$Z$948,10,0)</f>
        <v xml:space="preserve"> Vertebrata</v>
      </c>
      <c r="N2678" t="str">
        <f>VLOOKUP($B2678,SOCS_box_taxonomy!$B$2:$Z$948,11,0)</f>
        <v xml:space="preserve"> Euteleostomi</v>
      </c>
      <c r="O2678" t="str">
        <f>VLOOKUP($B2678,SOCS_box_taxonomy!$B$2:$Z$948,12,0)</f>
        <v>Actinopterygii</v>
      </c>
      <c r="P2678" t="str">
        <f>VLOOKUP($B2678,SOCS_box_taxonomy!$B$2:$Z$948,13,0)</f>
        <v xml:space="preserve"> Neopterygii</v>
      </c>
      <c r="Q2678" t="str">
        <f>VLOOKUP($B2678,SOCS_box_taxonomy!$B$2:$Z$948,14,0)</f>
        <v xml:space="preserve"> Teleostei</v>
      </c>
      <c r="R2678" t="str">
        <f>VLOOKUP($B2678,SOCS_box_taxonomy!$B$2:$Z$948,15,0)</f>
        <v xml:space="preserve"> Ostariophysi</v>
      </c>
      <c r="S2678" t="str">
        <f>VLOOKUP($B2678,SOCS_box_taxonomy!$B$2:$Z$948,16,0)</f>
        <v xml:space="preserve"> Cypriniformes</v>
      </c>
      <c r="T2678" t="str">
        <f>VLOOKUP($B2678,SOCS_box_taxonomy!$B$2:$Z$948,17,0)</f>
        <v>Cyprinidae</v>
      </c>
      <c r="U2678" t="str">
        <f>VLOOKUP($B2678,SOCS_box_taxonomy!$B$2:$Z$948,18,0)</f>
        <v xml:space="preserve"> Danio.</v>
      </c>
      <c r="V2678">
        <f>VLOOKUP($B2678,SOCS_box_taxonomy!$B$2:$Z$948,19,0)</f>
        <v>0</v>
      </c>
      <c r="W2678">
        <f>VLOOKUP($B2678,SOCS_box_taxonomy!$B$2:$Z$948,20,0)</f>
        <v>0</v>
      </c>
      <c r="X2678">
        <f>VLOOKUP($B2678,SOCS_box_taxonomy!$B$2:$Z$948,21,0)</f>
        <v>0</v>
      </c>
      <c r="Y2678">
        <f>VLOOKUP($B2678,SOCS_box_taxonomy!$B$2:$Z$948,22,0)</f>
        <v>0</v>
      </c>
    </row>
    <row r="2679" spans="1:26">
      <c r="A2679" t="s">
        <v>1097</v>
      </c>
      <c r="B2679" t="s">
        <v>2138</v>
      </c>
      <c r="C2679">
        <v>584</v>
      </c>
      <c r="D2679" t="s">
        <v>21</v>
      </c>
      <c r="E2679">
        <v>531</v>
      </c>
      <c r="F2679">
        <v>573</v>
      </c>
      <c r="G2679">
        <v>1016</v>
      </c>
      <c r="H2679" t="s">
        <v>1265</v>
      </c>
      <c r="I2679" t="str">
        <f>VLOOKUP($B2679,SOCS_box_taxonomy!$B$2:$Z$948,6,0)</f>
        <v>Eukaryota</v>
      </c>
      <c r="J2679" t="str">
        <f>VLOOKUP($B2679,SOCS_box_taxonomy!$B$2:$Z$948,7,0)</f>
        <v xml:space="preserve"> Metazoa</v>
      </c>
      <c r="K2679" t="str">
        <f>VLOOKUP($B2679,SOCS_box_taxonomy!$B$2:$Z$948,8,0)</f>
        <v xml:space="preserve"> Chordata</v>
      </c>
      <c r="L2679" t="str">
        <f>VLOOKUP($B2679,SOCS_box_taxonomy!$B$2:$Z$948,9,0)</f>
        <v xml:space="preserve"> Craniata</v>
      </c>
      <c r="M2679" t="str">
        <f>VLOOKUP($B2679,SOCS_box_taxonomy!$B$2:$Z$948,10,0)</f>
        <v xml:space="preserve"> Vertebrata</v>
      </c>
      <c r="N2679" t="str">
        <f>VLOOKUP($B2679,SOCS_box_taxonomy!$B$2:$Z$948,11,0)</f>
        <v xml:space="preserve"> Euteleostomi</v>
      </c>
      <c r="O2679" t="str">
        <f>VLOOKUP($B2679,SOCS_box_taxonomy!$B$2:$Z$948,12,0)</f>
        <v>Actinopterygii</v>
      </c>
      <c r="P2679" t="str">
        <f>VLOOKUP($B2679,SOCS_box_taxonomy!$B$2:$Z$948,13,0)</f>
        <v xml:space="preserve"> Neopterygii</v>
      </c>
      <c r="Q2679" t="str">
        <f>VLOOKUP($B2679,SOCS_box_taxonomy!$B$2:$Z$948,14,0)</f>
        <v xml:space="preserve"> Teleostei</v>
      </c>
      <c r="R2679" t="str">
        <f>VLOOKUP($B2679,SOCS_box_taxonomy!$B$2:$Z$948,15,0)</f>
        <v xml:space="preserve"> Ostariophysi</v>
      </c>
      <c r="S2679" t="str">
        <f>VLOOKUP($B2679,SOCS_box_taxonomy!$B$2:$Z$948,16,0)</f>
        <v xml:space="preserve"> Cypriniformes</v>
      </c>
      <c r="T2679" t="str">
        <f>VLOOKUP($B2679,SOCS_box_taxonomy!$B$2:$Z$948,17,0)</f>
        <v>Cyprinidae</v>
      </c>
      <c r="U2679" t="str">
        <f>VLOOKUP($B2679,SOCS_box_taxonomy!$B$2:$Z$948,18,0)</f>
        <v xml:space="preserve"> Danio.</v>
      </c>
      <c r="V2679">
        <f>VLOOKUP($B2679,SOCS_box_taxonomy!$B$2:$Z$948,19,0)</f>
        <v>0</v>
      </c>
      <c r="W2679">
        <f>VLOOKUP($B2679,SOCS_box_taxonomy!$B$2:$Z$948,20,0)</f>
        <v>0</v>
      </c>
      <c r="X2679">
        <f>VLOOKUP($B2679,SOCS_box_taxonomy!$B$2:$Z$948,21,0)</f>
        <v>0</v>
      </c>
      <c r="Y2679">
        <f>VLOOKUP($B2679,SOCS_box_taxonomy!$B$2:$Z$948,22,0)</f>
        <v>0</v>
      </c>
      <c r="Z2679">
        <f>$F2679-$E2679+1</f>
        <v>43</v>
      </c>
    </row>
    <row r="2680" spans="1:26">
      <c r="A2680" t="s">
        <v>1098</v>
      </c>
      <c r="B2680" t="s">
        <v>2139</v>
      </c>
      <c r="C2680">
        <v>66</v>
      </c>
      <c r="D2680" t="s">
        <v>21</v>
      </c>
      <c r="E2680">
        <v>27</v>
      </c>
      <c r="F2680">
        <v>63</v>
      </c>
      <c r="G2680">
        <v>1016</v>
      </c>
      <c r="H2680" t="s">
        <v>1265</v>
      </c>
      <c r="I2680" t="str">
        <f>VLOOKUP($B2680,SOCS_box_taxonomy!$B$2:$Z$948,6,0)</f>
        <v>Eukaryota</v>
      </c>
      <c r="J2680" t="str">
        <f>VLOOKUP($B2680,SOCS_box_taxonomy!$B$2:$Z$948,7,0)</f>
        <v xml:space="preserve"> Metazoa</v>
      </c>
      <c r="K2680" t="str">
        <f>VLOOKUP($B2680,SOCS_box_taxonomy!$B$2:$Z$948,8,0)</f>
        <v xml:space="preserve"> Chordata</v>
      </c>
      <c r="L2680" t="str">
        <f>VLOOKUP($B2680,SOCS_box_taxonomy!$B$2:$Z$948,9,0)</f>
        <v xml:space="preserve"> Craniata</v>
      </c>
      <c r="M2680" t="str">
        <f>VLOOKUP($B2680,SOCS_box_taxonomy!$B$2:$Z$948,10,0)</f>
        <v xml:space="preserve"> Vertebrata</v>
      </c>
      <c r="N2680" t="str">
        <f>VLOOKUP($B2680,SOCS_box_taxonomy!$B$2:$Z$948,11,0)</f>
        <v xml:space="preserve"> Euteleostomi</v>
      </c>
      <c r="O2680" t="str">
        <f>VLOOKUP($B2680,SOCS_box_taxonomy!$B$2:$Z$948,12,0)</f>
        <v>Mammalia</v>
      </c>
      <c r="P2680" t="str">
        <f>VLOOKUP($B2680,SOCS_box_taxonomy!$B$2:$Z$948,13,0)</f>
        <v xml:space="preserve"> Eutheria</v>
      </c>
      <c r="Q2680" t="str">
        <f>VLOOKUP($B2680,SOCS_box_taxonomy!$B$2:$Z$948,14,0)</f>
        <v xml:space="preserve"> Laurasiatheria</v>
      </c>
      <c r="R2680" t="str">
        <f>VLOOKUP($B2680,SOCS_box_taxonomy!$B$2:$Z$948,15,0)</f>
        <v xml:space="preserve"> Cetartiodactyla</v>
      </c>
      <c r="S2680" t="str">
        <f>VLOOKUP($B2680,SOCS_box_taxonomy!$B$2:$Z$948,16,0)</f>
        <v xml:space="preserve"> Suina</v>
      </c>
      <c r="T2680" t="str">
        <f>VLOOKUP($B2680,SOCS_box_taxonomy!$B$2:$Z$948,17,0)</f>
        <v xml:space="preserve"> Suidae</v>
      </c>
      <c r="U2680" t="str">
        <f>VLOOKUP($B2680,SOCS_box_taxonomy!$B$2:$Z$948,18,0)</f>
        <v>Sus.</v>
      </c>
      <c r="V2680">
        <f>VLOOKUP($B2680,SOCS_box_taxonomy!$B$2:$Z$948,19,0)</f>
        <v>0</v>
      </c>
      <c r="W2680">
        <f>VLOOKUP($B2680,SOCS_box_taxonomy!$B$2:$Z$948,20,0)</f>
        <v>0</v>
      </c>
      <c r="X2680">
        <f>VLOOKUP($B2680,SOCS_box_taxonomy!$B$2:$Z$948,21,0)</f>
        <v>0</v>
      </c>
      <c r="Y2680">
        <f>VLOOKUP($B2680,SOCS_box_taxonomy!$B$2:$Z$948,22,0)</f>
        <v>0</v>
      </c>
      <c r="Z2680">
        <f>$F2680-$E2680+1</f>
        <v>37</v>
      </c>
    </row>
    <row r="2681" spans="1:26">
      <c r="A2681" t="s">
        <v>1099</v>
      </c>
      <c r="B2681" t="s">
        <v>2140</v>
      </c>
      <c r="C2681">
        <v>1630</v>
      </c>
      <c r="D2681" t="s">
        <v>21</v>
      </c>
      <c r="E2681">
        <v>362</v>
      </c>
      <c r="F2681">
        <v>399</v>
      </c>
      <c r="G2681">
        <v>1016</v>
      </c>
      <c r="H2681" t="s">
        <v>1265</v>
      </c>
      <c r="I2681" t="str">
        <f>VLOOKUP($B2681,SOCS_box_taxonomy!$B$2:$Z$948,6,0)</f>
        <v>Eukaryota</v>
      </c>
      <c r="J2681" t="str">
        <f>VLOOKUP($B2681,SOCS_box_taxonomy!$B$2:$Z$948,7,0)</f>
        <v xml:space="preserve"> Metazoa</v>
      </c>
      <c r="K2681" t="str">
        <f>VLOOKUP($B2681,SOCS_box_taxonomy!$B$2:$Z$948,8,0)</f>
        <v xml:space="preserve"> Chordata</v>
      </c>
      <c r="L2681" t="str">
        <f>VLOOKUP($B2681,SOCS_box_taxonomy!$B$2:$Z$948,9,0)</f>
        <v xml:space="preserve"> Craniata</v>
      </c>
      <c r="M2681" t="str">
        <f>VLOOKUP($B2681,SOCS_box_taxonomy!$B$2:$Z$948,10,0)</f>
        <v xml:space="preserve"> Vertebrata</v>
      </c>
      <c r="N2681" t="str">
        <f>VLOOKUP($B2681,SOCS_box_taxonomy!$B$2:$Z$948,11,0)</f>
        <v xml:space="preserve"> Euteleostomi</v>
      </c>
      <c r="O2681" t="str">
        <f>VLOOKUP($B2681,SOCS_box_taxonomy!$B$2:$Z$948,12,0)</f>
        <v>Actinopterygii</v>
      </c>
      <c r="P2681" t="str">
        <f>VLOOKUP($B2681,SOCS_box_taxonomy!$B$2:$Z$948,13,0)</f>
        <v xml:space="preserve"> Neopterygii</v>
      </c>
      <c r="Q2681" t="str">
        <f>VLOOKUP($B2681,SOCS_box_taxonomy!$B$2:$Z$948,14,0)</f>
        <v xml:space="preserve"> Teleostei</v>
      </c>
      <c r="R2681" t="str">
        <f>VLOOKUP($B2681,SOCS_box_taxonomy!$B$2:$Z$948,15,0)</f>
        <v xml:space="preserve"> Ostariophysi</v>
      </c>
      <c r="S2681" t="str">
        <f>VLOOKUP($B2681,SOCS_box_taxonomy!$B$2:$Z$948,16,0)</f>
        <v xml:space="preserve"> Cypriniformes</v>
      </c>
      <c r="T2681" t="str">
        <f>VLOOKUP($B2681,SOCS_box_taxonomy!$B$2:$Z$948,17,0)</f>
        <v>Cyprinidae</v>
      </c>
      <c r="U2681" t="str">
        <f>VLOOKUP($B2681,SOCS_box_taxonomy!$B$2:$Z$948,18,0)</f>
        <v xml:space="preserve"> Danio.</v>
      </c>
      <c r="V2681">
        <f>VLOOKUP($B2681,SOCS_box_taxonomy!$B$2:$Z$948,19,0)</f>
        <v>0</v>
      </c>
      <c r="W2681">
        <f>VLOOKUP($B2681,SOCS_box_taxonomy!$B$2:$Z$948,20,0)</f>
        <v>0</v>
      </c>
      <c r="X2681">
        <f>VLOOKUP($B2681,SOCS_box_taxonomy!$B$2:$Z$948,21,0)</f>
        <v>0</v>
      </c>
      <c r="Y2681">
        <f>VLOOKUP($B2681,SOCS_box_taxonomy!$B$2:$Z$948,22,0)</f>
        <v>0</v>
      </c>
      <c r="Z2681">
        <f>$F2681-$E2681+1</f>
        <v>38</v>
      </c>
    </row>
    <row r="2682" spans="1:26">
      <c r="A2682" t="s">
        <v>1099</v>
      </c>
      <c r="B2682" t="s">
        <v>2140</v>
      </c>
      <c r="C2682">
        <v>1630</v>
      </c>
      <c r="D2682" t="s">
        <v>1340</v>
      </c>
      <c r="E2682">
        <v>1503</v>
      </c>
      <c r="F2682">
        <v>1626</v>
      </c>
      <c r="G2682">
        <v>519</v>
      </c>
      <c r="H2682" t="s">
        <v>1341</v>
      </c>
      <c r="I2682" t="str">
        <f>VLOOKUP($B2682,SOCS_box_taxonomy!$B$2:$Z$948,6,0)</f>
        <v>Eukaryota</v>
      </c>
      <c r="J2682" t="str">
        <f>VLOOKUP($B2682,SOCS_box_taxonomy!$B$2:$Z$948,7,0)</f>
        <v xml:space="preserve"> Metazoa</v>
      </c>
      <c r="K2682" t="str">
        <f>VLOOKUP($B2682,SOCS_box_taxonomy!$B$2:$Z$948,8,0)</f>
        <v xml:space="preserve"> Chordata</v>
      </c>
      <c r="L2682" t="str">
        <f>VLOOKUP($B2682,SOCS_box_taxonomy!$B$2:$Z$948,9,0)</f>
        <v xml:space="preserve"> Craniata</v>
      </c>
      <c r="M2682" t="str">
        <f>VLOOKUP($B2682,SOCS_box_taxonomy!$B$2:$Z$948,10,0)</f>
        <v xml:space="preserve"> Vertebrata</v>
      </c>
      <c r="N2682" t="str">
        <f>VLOOKUP($B2682,SOCS_box_taxonomy!$B$2:$Z$948,11,0)</f>
        <v xml:space="preserve"> Euteleostomi</v>
      </c>
      <c r="O2682" t="str">
        <f>VLOOKUP($B2682,SOCS_box_taxonomy!$B$2:$Z$948,12,0)</f>
        <v>Actinopterygii</v>
      </c>
      <c r="P2682" t="str">
        <f>VLOOKUP($B2682,SOCS_box_taxonomy!$B$2:$Z$948,13,0)</f>
        <v xml:space="preserve"> Neopterygii</v>
      </c>
      <c r="Q2682" t="str">
        <f>VLOOKUP($B2682,SOCS_box_taxonomy!$B$2:$Z$948,14,0)</f>
        <v xml:space="preserve"> Teleostei</v>
      </c>
      <c r="R2682" t="str">
        <f>VLOOKUP($B2682,SOCS_box_taxonomy!$B$2:$Z$948,15,0)</f>
        <v xml:space="preserve"> Ostariophysi</v>
      </c>
      <c r="S2682" t="str">
        <f>VLOOKUP($B2682,SOCS_box_taxonomy!$B$2:$Z$948,16,0)</f>
        <v xml:space="preserve"> Cypriniformes</v>
      </c>
      <c r="T2682" t="str">
        <f>VLOOKUP($B2682,SOCS_box_taxonomy!$B$2:$Z$948,17,0)</f>
        <v>Cyprinidae</v>
      </c>
      <c r="U2682" t="str">
        <f>VLOOKUP($B2682,SOCS_box_taxonomy!$B$2:$Z$948,18,0)</f>
        <v xml:space="preserve"> Danio.</v>
      </c>
      <c r="V2682">
        <f>VLOOKUP($B2682,SOCS_box_taxonomy!$B$2:$Z$948,19,0)</f>
        <v>0</v>
      </c>
      <c r="W2682">
        <f>VLOOKUP($B2682,SOCS_box_taxonomy!$B$2:$Z$948,20,0)</f>
        <v>0</v>
      </c>
      <c r="X2682">
        <f>VLOOKUP($B2682,SOCS_box_taxonomy!$B$2:$Z$948,21,0)</f>
        <v>0</v>
      </c>
      <c r="Y2682">
        <f>VLOOKUP($B2682,SOCS_box_taxonomy!$B$2:$Z$948,22,0)</f>
        <v>0</v>
      </c>
    </row>
    <row r="2683" spans="1:26">
      <c r="A2683" t="s">
        <v>1099</v>
      </c>
      <c r="B2683" t="s">
        <v>2140</v>
      </c>
      <c r="C2683">
        <v>1630</v>
      </c>
      <c r="D2683" t="s">
        <v>1266</v>
      </c>
      <c r="E2683">
        <v>74</v>
      </c>
      <c r="F2683">
        <v>109</v>
      </c>
      <c r="G2683">
        <v>121734</v>
      </c>
      <c r="H2683" t="s">
        <v>1267</v>
      </c>
      <c r="I2683" t="str">
        <f>VLOOKUP($B2683,SOCS_box_taxonomy!$B$2:$Z$948,6,0)</f>
        <v>Eukaryota</v>
      </c>
      <c r="J2683" t="str">
        <f>VLOOKUP($B2683,SOCS_box_taxonomy!$B$2:$Z$948,7,0)</f>
        <v xml:space="preserve"> Metazoa</v>
      </c>
      <c r="K2683" t="str">
        <f>VLOOKUP($B2683,SOCS_box_taxonomy!$B$2:$Z$948,8,0)</f>
        <v xml:space="preserve"> Chordata</v>
      </c>
      <c r="L2683" t="str">
        <f>VLOOKUP($B2683,SOCS_box_taxonomy!$B$2:$Z$948,9,0)</f>
        <v xml:space="preserve"> Craniata</v>
      </c>
      <c r="M2683" t="str">
        <f>VLOOKUP($B2683,SOCS_box_taxonomy!$B$2:$Z$948,10,0)</f>
        <v xml:space="preserve"> Vertebrata</v>
      </c>
      <c r="N2683" t="str">
        <f>VLOOKUP($B2683,SOCS_box_taxonomy!$B$2:$Z$948,11,0)</f>
        <v xml:space="preserve"> Euteleostomi</v>
      </c>
      <c r="O2683" t="str">
        <f>VLOOKUP($B2683,SOCS_box_taxonomy!$B$2:$Z$948,12,0)</f>
        <v>Actinopterygii</v>
      </c>
      <c r="P2683" t="str">
        <f>VLOOKUP($B2683,SOCS_box_taxonomy!$B$2:$Z$948,13,0)</f>
        <v xml:space="preserve"> Neopterygii</v>
      </c>
      <c r="Q2683" t="str">
        <f>VLOOKUP($B2683,SOCS_box_taxonomy!$B$2:$Z$948,14,0)</f>
        <v xml:space="preserve"> Teleostei</v>
      </c>
      <c r="R2683" t="str">
        <f>VLOOKUP($B2683,SOCS_box_taxonomy!$B$2:$Z$948,15,0)</f>
        <v xml:space="preserve"> Ostariophysi</v>
      </c>
      <c r="S2683" t="str">
        <f>VLOOKUP($B2683,SOCS_box_taxonomy!$B$2:$Z$948,16,0)</f>
        <v xml:space="preserve"> Cypriniformes</v>
      </c>
      <c r="T2683" t="str">
        <f>VLOOKUP($B2683,SOCS_box_taxonomy!$B$2:$Z$948,17,0)</f>
        <v>Cyprinidae</v>
      </c>
      <c r="U2683" t="str">
        <f>VLOOKUP($B2683,SOCS_box_taxonomy!$B$2:$Z$948,18,0)</f>
        <v xml:space="preserve"> Danio.</v>
      </c>
      <c r="V2683">
        <f>VLOOKUP($B2683,SOCS_box_taxonomy!$B$2:$Z$948,19,0)</f>
        <v>0</v>
      </c>
      <c r="W2683">
        <f>VLOOKUP($B2683,SOCS_box_taxonomy!$B$2:$Z$948,20,0)</f>
        <v>0</v>
      </c>
      <c r="X2683">
        <f>VLOOKUP($B2683,SOCS_box_taxonomy!$B$2:$Z$948,21,0)</f>
        <v>0</v>
      </c>
      <c r="Y2683">
        <f>VLOOKUP($B2683,SOCS_box_taxonomy!$B$2:$Z$948,22,0)</f>
        <v>0</v>
      </c>
    </row>
    <row r="2684" spans="1:26">
      <c r="A2684" t="s">
        <v>1099</v>
      </c>
      <c r="B2684" t="s">
        <v>2140</v>
      </c>
      <c r="C2684">
        <v>1630</v>
      </c>
      <c r="D2684" t="s">
        <v>1342</v>
      </c>
      <c r="E2684">
        <v>659</v>
      </c>
      <c r="F2684">
        <v>1464</v>
      </c>
      <c r="G2684">
        <v>16</v>
      </c>
      <c r="I2684" t="str">
        <f>VLOOKUP($B2684,SOCS_box_taxonomy!$B$2:$Z$948,6,0)</f>
        <v>Eukaryota</v>
      </c>
      <c r="J2684" t="str">
        <f>VLOOKUP($B2684,SOCS_box_taxonomy!$B$2:$Z$948,7,0)</f>
        <v xml:space="preserve"> Metazoa</v>
      </c>
      <c r="K2684" t="str">
        <f>VLOOKUP($B2684,SOCS_box_taxonomy!$B$2:$Z$948,8,0)</f>
        <v xml:space="preserve"> Chordata</v>
      </c>
      <c r="L2684" t="str">
        <f>VLOOKUP($B2684,SOCS_box_taxonomy!$B$2:$Z$948,9,0)</f>
        <v xml:space="preserve"> Craniata</v>
      </c>
      <c r="M2684" t="str">
        <f>VLOOKUP($B2684,SOCS_box_taxonomy!$B$2:$Z$948,10,0)</f>
        <v xml:space="preserve"> Vertebrata</v>
      </c>
      <c r="N2684" t="str">
        <f>VLOOKUP($B2684,SOCS_box_taxonomy!$B$2:$Z$948,11,0)</f>
        <v xml:space="preserve"> Euteleostomi</v>
      </c>
      <c r="O2684" t="str">
        <f>VLOOKUP($B2684,SOCS_box_taxonomy!$B$2:$Z$948,12,0)</f>
        <v>Actinopterygii</v>
      </c>
      <c r="P2684" t="str">
        <f>VLOOKUP($B2684,SOCS_box_taxonomy!$B$2:$Z$948,13,0)</f>
        <v xml:space="preserve"> Neopterygii</v>
      </c>
      <c r="Q2684" t="str">
        <f>VLOOKUP($B2684,SOCS_box_taxonomy!$B$2:$Z$948,14,0)</f>
        <v xml:space="preserve"> Teleostei</v>
      </c>
      <c r="R2684" t="str">
        <f>VLOOKUP($B2684,SOCS_box_taxonomy!$B$2:$Z$948,15,0)</f>
        <v xml:space="preserve"> Ostariophysi</v>
      </c>
      <c r="S2684" t="str">
        <f>VLOOKUP($B2684,SOCS_box_taxonomy!$B$2:$Z$948,16,0)</f>
        <v xml:space="preserve"> Cypriniformes</v>
      </c>
      <c r="T2684" t="str">
        <f>VLOOKUP($B2684,SOCS_box_taxonomy!$B$2:$Z$948,17,0)</f>
        <v>Cyprinidae</v>
      </c>
      <c r="U2684" t="str">
        <f>VLOOKUP($B2684,SOCS_box_taxonomy!$B$2:$Z$948,18,0)</f>
        <v xml:space="preserve"> Danio.</v>
      </c>
      <c r="V2684">
        <f>VLOOKUP($B2684,SOCS_box_taxonomy!$B$2:$Z$948,19,0)</f>
        <v>0</v>
      </c>
      <c r="W2684">
        <f>VLOOKUP($B2684,SOCS_box_taxonomy!$B$2:$Z$948,20,0)</f>
        <v>0</v>
      </c>
      <c r="X2684">
        <f>VLOOKUP($B2684,SOCS_box_taxonomy!$B$2:$Z$948,21,0)</f>
        <v>0</v>
      </c>
      <c r="Y2684">
        <f>VLOOKUP($B2684,SOCS_box_taxonomy!$B$2:$Z$948,22,0)</f>
        <v>0</v>
      </c>
    </row>
    <row r="2685" spans="1:26">
      <c r="A2685" t="s">
        <v>1100</v>
      </c>
      <c r="B2685" t="s">
        <v>2141</v>
      </c>
      <c r="C2685">
        <v>225</v>
      </c>
      <c r="D2685" t="s">
        <v>1286</v>
      </c>
      <c r="E2685">
        <v>46</v>
      </c>
      <c r="F2685">
        <v>127</v>
      </c>
      <c r="G2685">
        <v>4403</v>
      </c>
      <c r="H2685" t="s">
        <v>1287</v>
      </c>
      <c r="I2685" t="str">
        <f>VLOOKUP($B2685,SOCS_box_taxonomy!$B$2:$Z$948,6,0)</f>
        <v>Eukaryota</v>
      </c>
      <c r="J2685" t="str">
        <f>VLOOKUP($B2685,SOCS_box_taxonomy!$B$2:$Z$948,7,0)</f>
        <v xml:space="preserve"> Metazoa</v>
      </c>
      <c r="K2685" t="str">
        <f>VLOOKUP($B2685,SOCS_box_taxonomy!$B$2:$Z$948,8,0)</f>
        <v xml:space="preserve"> Chordata</v>
      </c>
      <c r="L2685" t="str">
        <f>VLOOKUP($B2685,SOCS_box_taxonomy!$B$2:$Z$948,9,0)</f>
        <v xml:space="preserve"> Craniata</v>
      </c>
      <c r="M2685" t="str">
        <f>VLOOKUP($B2685,SOCS_box_taxonomy!$B$2:$Z$948,10,0)</f>
        <v xml:space="preserve"> Vertebrata</v>
      </c>
      <c r="N2685" t="str">
        <f>VLOOKUP($B2685,SOCS_box_taxonomy!$B$2:$Z$948,11,0)</f>
        <v xml:space="preserve"> Euteleostomi</v>
      </c>
      <c r="O2685" t="str">
        <f>VLOOKUP($B2685,SOCS_box_taxonomy!$B$2:$Z$948,12,0)</f>
        <v>Mammalia</v>
      </c>
      <c r="P2685" t="str">
        <f>VLOOKUP($B2685,SOCS_box_taxonomy!$B$2:$Z$948,13,0)</f>
        <v xml:space="preserve"> Eutheria</v>
      </c>
      <c r="Q2685" t="str">
        <f>VLOOKUP($B2685,SOCS_box_taxonomy!$B$2:$Z$948,14,0)</f>
        <v xml:space="preserve"> Euarchontoglires</v>
      </c>
      <c r="R2685" t="str">
        <f>VLOOKUP($B2685,SOCS_box_taxonomy!$B$2:$Z$948,15,0)</f>
        <v xml:space="preserve"> Primates</v>
      </c>
      <c r="S2685" t="str">
        <f>VLOOKUP($B2685,SOCS_box_taxonomy!$B$2:$Z$948,16,0)</f>
        <v xml:space="preserve"> Haplorrhini</v>
      </c>
      <c r="T2685" t="str">
        <f>VLOOKUP($B2685,SOCS_box_taxonomy!$B$2:$Z$948,17,0)</f>
        <v>Catarrhini</v>
      </c>
      <c r="U2685" t="str">
        <f>VLOOKUP($B2685,SOCS_box_taxonomy!$B$2:$Z$948,18,0)</f>
        <v xml:space="preserve"> Hominidae</v>
      </c>
      <c r="V2685" t="str">
        <f>VLOOKUP($B2685,SOCS_box_taxonomy!$B$2:$Z$948,19,0)</f>
        <v xml:space="preserve"> Homo.</v>
      </c>
      <c r="W2685">
        <f>VLOOKUP($B2685,SOCS_box_taxonomy!$B$2:$Z$948,20,0)</f>
        <v>0</v>
      </c>
      <c r="X2685">
        <f>VLOOKUP($B2685,SOCS_box_taxonomy!$B$2:$Z$948,21,0)</f>
        <v>0</v>
      </c>
      <c r="Y2685">
        <f>VLOOKUP($B2685,SOCS_box_taxonomy!$B$2:$Z$948,22,0)</f>
        <v>0</v>
      </c>
    </row>
    <row r="2686" spans="1:26">
      <c r="A2686" t="s">
        <v>1100</v>
      </c>
      <c r="B2686" t="s">
        <v>2141</v>
      </c>
      <c r="C2686">
        <v>225</v>
      </c>
      <c r="D2686" t="s">
        <v>21</v>
      </c>
      <c r="E2686">
        <v>186</v>
      </c>
      <c r="F2686">
        <v>222</v>
      </c>
      <c r="G2686">
        <v>1016</v>
      </c>
      <c r="H2686" t="s">
        <v>1265</v>
      </c>
      <c r="I2686" t="str">
        <f>VLOOKUP($B2686,SOCS_box_taxonomy!$B$2:$Z$948,6,0)</f>
        <v>Eukaryota</v>
      </c>
      <c r="J2686" t="str">
        <f>VLOOKUP($B2686,SOCS_box_taxonomy!$B$2:$Z$948,7,0)</f>
        <v xml:space="preserve"> Metazoa</v>
      </c>
      <c r="K2686" t="str">
        <f>VLOOKUP($B2686,SOCS_box_taxonomy!$B$2:$Z$948,8,0)</f>
        <v xml:space="preserve"> Chordata</v>
      </c>
      <c r="L2686" t="str">
        <f>VLOOKUP($B2686,SOCS_box_taxonomy!$B$2:$Z$948,9,0)</f>
        <v xml:space="preserve"> Craniata</v>
      </c>
      <c r="M2686" t="str">
        <f>VLOOKUP($B2686,SOCS_box_taxonomy!$B$2:$Z$948,10,0)</f>
        <v xml:space="preserve"> Vertebrata</v>
      </c>
      <c r="N2686" t="str">
        <f>VLOOKUP($B2686,SOCS_box_taxonomy!$B$2:$Z$948,11,0)</f>
        <v xml:space="preserve"> Euteleostomi</v>
      </c>
      <c r="O2686" t="str">
        <f>VLOOKUP($B2686,SOCS_box_taxonomy!$B$2:$Z$948,12,0)</f>
        <v>Mammalia</v>
      </c>
      <c r="P2686" t="str">
        <f>VLOOKUP($B2686,SOCS_box_taxonomy!$B$2:$Z$948,13,0)</f>
        <v xml:space="preserve"> Eutheria</v>
      </c>
      <c r="Q2686" t="str">
        <f>VLOOKUP($B2686,SOCS_box_taxonomy!$B$2:$Z$948,14,0)</f>
        <v xml:space="preserve"> Euarchontoglires</v>
      </c>
      <c r="R2686" t="str">
        <f>VLOOKUP($B2686,SOCS_box_taxonomy!$B$2:$Z$948,15,0)</f>
        <v xml:space="preserve"> Primates</v>
      </c>
      <c r="S2686" t="str">
        <f>VLOOKUP($B2686,SOCS_box_taxonomy!$B$2:$Z$948,16,0)</f>
        <v xml:space="preserve"> Haplorrhini</v>
      </c>
      <c r="T2686" t="str">
        <f>VLOOKUP($B2686,SOCS_box_taxonomy!$B$2:$Z$948,17,0)</f>
        <v>Catarrhini</v>
      </c>
      <c r="U2686" t="str">
        <f>VLOOKUP($B2686,SOCS_box_taxonomy!$B$2:$Z$948,18,0)</f>
        <v xml:space="preserve"> Hominidae</v>
      </c>
      <c r="V2686" t="str">
        <f>VLOOKUP($B2686,SOCS_box_taxonomy!$B$2:$Z$948,19,0)</f>
        <v xml:space="preserve"> Homo.</v>
      </c>
      <c r="W2686">
        <f>VLOOKUP($B2686,SOCS_box_taxonomy!$B$2:$Z$948,20,0)</f>
        <v>0</v>
      </c>
      <c r="X2686">
        <f>VLOOKUP($B2686,SOCS_box_taxonomy!$B$2:$Z$948,21,0)</f>
        <v>0</v>
      </c>
      <c r="Y2686">
        <f>VLOOKUP($B2686,SOCS_box_taxonomy!$B$2:$Z$948,22,0)</f>
        <v>0</v>
      </c>
      <c r="Z2686">
        <f>$F2686-$E2686+1</f>
        <v>37</v>
      </c>
    </row>
    <row r="2687" spans="1:26">
      <c r="A2687" t="s">
        <v>1101</v>
      </c>
      <c r="B2687" t="s">
        <v>2142</v>
      </c>
      <c r="C2687">
        <v>470</v>
      </c>
      <c r="D2687" t="s">
        <v>1286</v>
      </c>
      <c r="E2687">
        <v>319</v>
      </c>
      <c r="F2687">
        <v>395</v>
      </c>
      <c r="G2687">
        <v>4403</v>
      </c>
      <c r="H2687" t="s">
        <v>1287</v>
      </c>
      <c r="I2687" t="str">
        <f>VLOOKUP($B2687,SOCS_box_taxonomy!$B$2:$Z$948,6,0)</f>
        <v>Eukaryota</v>
      </c>
      <c r="J2687" t="str">
        <f>VLOOKUP($B2687,SOCS_box_taxonomy!$B$2:$Z$948,7,0)</f>
        <v xml:space="preserve"> Metazoa</v>
      </c>
      <c r="K2687" t="str">
        <f>VLOOKUP($B2687,SOCS_box_taxonomy!$B$2:$Z$948,8,0)</f>
        <v xml:space="preserve"> Chordata</v>
      </c>
      <c r="L2687" t="str">
        <f>VLOOKUP($B2687,SOCS_box_taxonomy!$B$2:$Z$948,9,0)</f>
        <v xml:space="preserve"> Craniata</v>
      </c>
      <c r="M2687" t="str">
        <f>VLOOKUP($B2687,SOCS_box_taxonomy!$B$2:$Z$948,10,0)</f>
        <v xml:space="preserve"> Vertebrata</v>
      </c>
      <c r="N2687" t="str">
        <f>VLOOKUP($B2687,SOCS_box_taxonomy!$B$2:$Z$948,11,0)</f>
        <v xml:space="preserve"> Euteleostomi</v>
      </c>
      <c r="O2687" t="str">
        <f>VLOOKUP($B2687,SOCS_box_taxonomy!$B$2:$Z$948,12,0)</f>
        <v>Mammalia</v>
      </c>
      <c r="P2687" t="str">
        <f>VLOOKUP($B2687,SOCS_box_taxonomy!$B$2:$Z$948,13,0)</f>
        <v xml:space="preserve"> Eutheria</v>
      </c>
      <c r="Q2687" t="str">
        <f>VLOOKUP($B2687,SOCS_box_taxonomy!$B$2:$Z$948,14,0)</f>
        <v xml:space="preserve"> Euarchontoglires</v>
      </c>
      <c r="R2687" t="str">
        <f>VLOOKUP($B2687,SOCS_box_taxonomy!$B$2:$Z$948,15,0)</f>
        <v xml:space="preserve"> Glires</v>
      </c>
      <c r="S2687" t="str">
        <f>VLOOKUP($B2687,SOCS_box_taxonomy!$B$2:$Z$948,16,0)</f>
        <v xml:space="preserve"> Rodentia</v>
      </c>
      <c r="T2687" t="str">
        <f>VLOOKUP($B2687,SOCS_box_taxonomy!$B$2:$Z$948,17,0)</f>
        <v xml:space="preserve"> Sciurognathi</v>
      </c>
      <c r="U2687" t="str">
        <f>VLOOKUP($B2687,SOCS_box_taxonomy!$B$2:$Z$948,18,0)</f>
        <v>Muroidea</v>
      </c>
      <c r="V2687" t="str">
        <f>VLOOKUP($B2687,SOCS_box_taxonomy!$B$2:$Z$948,19,0)</f>
        <v xml:space="preserve"> Muridae</v>
      </c>
      <c r="W2687" t="str">
        <f>VLOOKUP($B2687,SOCS_box_taxonomy!$B$2:$Z$948,20,0)</f>
        <v xml:space="preserve"> Murinae</v>
      </c>
      <c r="X2687" t="str">
        <f>VLOOKUP($B2687,SOCS_box_taxonomy!$B$2:$Z$948,21,0)</f>
        <v xml:space="preserve"> Mus</v>
      </c>
      <c r="Y2687" t="str">
        <f>VLOOKUP($B2687,SOCS_box_taxonomy!$B$2:$Z$948,22,0)</f>
        <v xml:space="preserve"> Mus.</v>
      </c>
    </row>
    <row r="2688" spans="1:26">
      <c r="A2688" t="s">
        <v>1101</v>
      </c>
      <c r="B2688" t="s">
        <v>2142</v>
      </c>
      <c r="C2688">
        <v>470</v>
      </c>
      <c r="D2688" t="s">
        <v>21</v>
      </c>
      <c r="E2688">
        <v>432</v>
      </c>
      <c r="F2688">
        <v>469</v>
      </c>
      <c r="G2688">
        <v>1016</v>
      </c>
      <c r="H2688" t="s">
        <v>1265</v>
      </c>
      <c r="I2688" t="str">
        <f>VLOOKUP($B2688,SOCS_box_taxonomy!$B$2:$Z$948,6,0)</f>
        <v>Eukaryota</v>
      </c>
      <c r="J2688" t="str">
        <f>VLOOKUP($B2688,SOCS_box_taxonomy!$B$2:$Z$948,7,0)</f>
        <v xml:space="preserve"> Metazoa</v>
      </c>
      <c r="K2688" t="str">
        <f>VLOOKUP($B2688,SOCS_box_taxonomy!$B$2:$Z$948,8,0)</f>
        <v xml:space="preserve"> Chordata</v>
      </c>
      <c r="L2688" t="str">
        <f>VLOOKUP($B2688,SOCS_box_taxonomy!$B$2:$Z$948,9,0)</f>
        <v xml:space="preserve"> Craniata</v>
      </c>
      <c r="M2688" t="str">
        <f>VLOOKUP($B2688,SOCS_box_taxonomy!$B$2:$Z$948,10,0)</f>
        <v xml:space="preserve"> Vertebrata</v>
      </c>
      <c r="N2688" t="str">
        <f>VLOOKUP($B2688,SOCS_box_taxonomy!$B$2:$Z$948,11,0)</f>
        <v xml:space="preserve"> Euteleostomi</v>
      </c>
      <c r="O2688" t="str">
        <f>VLOOKUP($B2688,SOCS_box_taxonomy!$B$2:$Z$948,12,0)</f>
        <v>Mammalia</v>
      </c>
      <c r="P2688" t="str">
        <f>VLOOKUP($B2688,SOCS_box_taxonomy!$B$2:$Z$948,13,0)</f>
        <v xml:space="preserve"> Eutheria</v>
      </c>
      <c r="Q2688" t="str">
        <f>VLOOKUP($B2688,SOCS_box_taxonomy!$B$2:$Z$948,14,0)</f>
        <v xml:space="preserve"> Euarchontoglires</v>
      </c>
      <c r="R2688" t="str">
        <f>VLOOKUP($B2688,SOCS_box_taxonomy!$B$2:$Z$948,15,0)</f>
        <v xml:space="preserve"> Glires</v>
      </c>
      <c r="S2688" t="str">
        <f>VLOOKUP($B2688,SOCS_box_taxonomy!$B$2:$Z$948,16,0)</f>
        <v xml:space="preserve"> Rodentia</v>
      </c>
      <c r="T2688" t="str">
        <f>VLOOKUP($B2688,SOCS_box_taxonomy!$B$2:$Z$948,17,0)</f>
        <v xml:space="preserve"> Sciurognathi</v>
      </c>
      <c r="U2688" t="str">
        <f>VLOOKUP($B2688,SOCS_box_taxonomy!$B$2:$Z$948,18,0)</f>
        <v>Muroidea</v>
      </c>
      <c r="V2688" t="str">
        <f>VLOOKUP($B2688,SOCS_box_taxonomy!$B$2:$Z$948,19,0)</f>
        <v xml:space="preserve"> Muridae</v>
      </c>
      <c r="W2688" t="str">
        <f>VLOOKUP($B2688,SOCS_box_taxonomy!$B$2:$Z$948,20,0)</f>
        <v xml:space="preserve"> Murinae</v>
      </c>
      <c r="X2688" t="str">
        <f>VLOOKUP($B2688,SOCS_box_taxonomy!$B$2:$Z$948,21,0)</f>
        <v xml:space="preserve"> Mus</v>
      </c>
      <c r="Y2688" t="str">
        <f>VLOOKUP($B2688,SOCS_box_taxonomy!$B$2:$Z$948,22,0)</f>
        <v xml:space="preserve"> Mus.</v>
      </c>
      <c r="Z2688">
        <f>$F2688-$E2688+1</f>
        <v>38</v>
      </c>
    </row>
    <row r="2689" spans="1:26">
      <c r="A2689" t="s">
        <v>1101</v>
      </c>
      <c r="B2689" t="s">
        <v>2142</v>
      </c>
      <c r="C2689">
        <v>470</v>
      </c>
      <c r="D2689" t="s">
        <v>1288</v>
      </c>
      <c r="E2689">
        <v>1</v>
      </c>
      <c r="F2689">
        <v>242</v>
      </c>
      <c r="G2689">
        <v>52</v>
      </c>
      <c r="I2689" t="str">
        <f>VLOOKUP($B2689,SOCS_box_taxonomy!$B$2:$Z$948,6,0)</f>
        <v>Eukaryota</v>
      </c>
      <c r="J2689" t="str">
        <f>VLOOKUP($B2689,SOCS_box_taxonomy!$B$2:$Z$948,7,0)</f>
        <v xml:space="preserve"> Metazoa</v>
      </c>
      <c r="K2689" t="str">
        <f>VLOOKUP($B2689,SOCS_box_taxonomy!$B$2:$Z$948,8,0)</f>
        <v xml:space="preserve"> Chordata</v>
      </c>
      <c r="L2689" t="str">
        <f>VLOOKUP($B2689,SOCS_box_taxonomy!$B$2:$Z$948,9,0)</f>
        <v xml:space="preserve"> Craniata</v>
      </c>
      <c r="M2689" t="str">
        <f>VLOOKUP($B2689,SOCS_box_taxonomy!$B$2:$Z$948,10,0)</f>
        <v xml:space="preserve"> Vertebrata</v>
      </c>
      <c r="N2689" t="str">
        <f>VLOOKUP($B2689,SOCS_box_taxonomy!$B$2:$Z$948,11,0)</f>
        <v xml:space="preserve"> Euteleostomi</v>
      </c>
      <c r="O2689" t="str">
        <f>VLOOKUP($B2689,SOCS_box_taxonomy!$B$2:$Z$948,12,0)</f>
        <v>Mammalia</v>
      </c>
      <c r="P2689" t="str">
        <f>VLOOKUP($B2689,SOCS_box_taxonomy!$B$2:$Z$948,13,0)</f>
        <v xml:space="preserve"> Eutheria</v>
      </c>
      <c r="Q2689" t="str">
        <f>VLOOKUP($B2689,SOCS_box_taxonomy!$B$2:$Z$948,14,0)</f>
        <v xml:space="preserve"> Euarchontoglires</v>
      </c>
      <c r="R2689" t="str">
        <f>VLOOKUP($B2689,SOCS_box_taxonomy!$B$2:$Z$948,15,0)</f>
        <v xml:space="preserve"> Glires</v>
      </c>
      <c r="S2689" t="str">
        <f>VLOOKUP($B2689,SOCS_box_taxonomy!$B$2:$Z$948,16,0)</f>
        <v xml:space="preserve"> Rodentia</v>
      </c>
      <c r="T2689" t="str">
        <f>VLOOKUP($B2689,SOCS_box_taxonomy!$B$2:$Z$948,17,0)</f>
        <v xml:space="preserve"> Sciurognathi</v>
      </c>
      <c r="U2689" t="str">
        <f>VLOOKUP($B2689,SOCS_box_taxonomy!$B$2:$Z$948,18,0)</f>
        <v>Muroidea</v>
      </c>
      <c r="V2689" t="str">
        <f>VLOOKUP($B2689,SOCS_box_taxonomy!$B$2:$Z$948,19,0)</f>
        <v xml:space="preserve"> Muridae</v>
      </c>
      <c r="W2689" t="str">
        <f>VLOOKUP($B2689,SOCS_box_taxonomy!$B$2:$Z$948,20,0)</f>
        <v xml:space="preserve"> Murinae</v>
      </c>
      <c r="X2689" t="str">
        <f>VLOOKUP($B2689,SOCS_box_taxonomy!$B$2:$Z$948,21,0)</f>
        <v xml:space="preserve"> Mus</v>
      </c>
      <c r="Y2689" t="str">
        <f>VLOOKUP($B2689,SOCS_box_taxonomy!$B$2:$Z$948,22,0)</f>
        <v xml:space="preserve"> Mus.</v>
      </c>
    </row>
    <row r="2690" spans="1:26">
      <c r="A2690" t="s">
        <v>1102</v>
      </c>
      <c r="B2690" t="s">
        <v>2143</v>
      </c>
      <c r="C2690">
        <v>286</v>
      </c>
      <c r="D2690" t="s">
        <v>81</v>
      </c>
      <c r="E2690">
        <v>16</v>
      </c>
      <c r="F2690">
        <v>176</v>
      </c>
      <c r="G2690">
        <v>13525</v>
      </c>
      <c r="H2690" t="s">
        <v>1281</v>
      </c>
      <c r="I2690" t="str">
        <f>VLOOKUP($B2690,SOCS_box_taxonomy!$B$2:$Z$948,6,0)</f>
        <v>Eukaryota</v>
      </c>
      <c r="J2690" t="str">
        <f>VLOOKUP($B2690,SOCS_box_taxonomy!$B$2:$Z$948,7,0)</f>
        <v xml:space="preserve"> Metazoa</v>
      </c>
      <c r="K2690" t="str">
        <f>VLOOKUP($B2690,SOCS_box_taxonomy!$B$2:$Z$948,8,0)</f>
        <v xml:space="preserve"> Chordata</v>
      </c>
      <c r="L2690" t="str">
        <f>VLOOKUP($B2690,SOCS_box_taxonomy!$B$2:$Z$948,9,0)</f>
        <v xml:space="preserve"> Craniata</v>
      </c>
      <c r="M2690" t="str">
        <f>VLOOKUP($B2690,SOCS_box_taxonomy!$B$2:$Z$948,10,0)</f>
        <v xml:space="preserve"> Vertebrata</v>
      </c>
      <c r="N2690" t="str">
        <f>VLOOKUP($B2690,SOCS_box_taxonomy!$B$2:$Z$948,11,0)</f>
        <v xml:space="preserve"> Euteleostomi</v>
      </c>
      <c r="O2690" t="str">
        <f>VLOOKUP($B2690,SOCS_box_taxonomy!$B$2:$Z$948,12,0)</f>
        <v>Amphibia</v>
      </c>
      <c r="P2690" t="str">
        <f>VLOOKUP($B2690,SOCS_box_taxonomy!$B$2:$Z$948,13,0)</f>
        <v xml:space="preserve"> Batrachia</v>
      </c>
      <c r="Q2690" t="str">
        <f>VLOOKUP($B2690,SOCS_box_taxonomy!$B$2:$Z$948,14,0)</f>
        <v xml:space="preserve"> Anura</v>
      </c>
      <c r="R2690" t="str">
        <f>VLOOKUP($B2690,SOCS_box_taxonomy!$B$2:$Z$948,15,0)</f>
        <v xml:space="preserve"> Pipoidea</v>
      </c>
      <c r="S2690" t="str">
        <f>VLOOKUP($B2690,SOCS_box_taxonomy!$B$2:$Z$948,16,0)</f>
        <v xml:space="preserve"> Pipidae</v>
      </c>
      <c r="T2690" t="str">
        <f>VLOOKUP($B2690,SOCS_box_taxonomy!$B$2:$Z$948,17,0)</f>
        <v xml:space="preserve"> Xenopodinae</v>
      </c>
      <c r="U2690" t="str">
        <f>VLOOKUP($B2690,SOCS_box_taxonomy!$B$2:$Z$948,18,0)</f>
        <v xml:space="preserve"> Xenopus</v>
      </c>
      <c r="V2690" t="str">
        <f>VLOOKUP($B2690,SOCS_box_taxonomy!$B$2:$Z$948,19,0)</f>
        <v>Xenopus.</v>
      </c>
      <c r="W2690">
        <f>VLOOKUP($B2690,SOCS_box_taxonomy!$B$2:$Z$948,20,0)</f>
        <v>0</v>
      </c>
      <c r="X2690">
        <f>VLOOKUP($B2690,SOCS_box_taxonomy!$B$2:$Z$948,21,0)</f>
        <v>0</v>
      </c>
      <c r="Y2690">
        <f>VLOOKUP($B2690,SOCS_box_taxonomy!$B$2:$Z$948,22,0)</f>
        <v>0</v>
      </c>
    </row>
    <row r="2691" spans="1:26">
      <c r="A2691" t="s">
        <v>1102</v>
      </c>
      <c r="B2691" t="s">
        <v>2143</v>
      </c>
      <c r="C2691">
        <v>286</v>
      </c>
      <c r="D2691" t="s">
        <v>21</v>
      </c>
      <c r="E2691">
        <v>189</v>
      </c>
      <c r="F2691">
        <v>226</v>
      </c>
      <c r="G2691">
        <v>1016</v>
      </c>
      <c r="H2691" t="s">
        <v>1265</v>
      </c>
      <c r="I2691" t="str">
        <f>VLOOKUP($B2691,SOCS_box_taxonomy!$B$2:$Z$948,6,0)</f>
        <v>Eukaryota</v>
      </c>
      <c r="J2691" t="str">
        <f>VLOOKUP($B2691,SOCS_box_taxonomy!$B$2:$Z$948,7,0)</f>
        <v xml:space="preserve"> Metazoa</v>
      </c>
      <c r="K2691" t="str">
        <f>VLOOKUP($B2691,SOCS_box_taxonomy!$B$2:$Z$948,8,0)</f>
        <v xml:space="preserve"> Chordata</v>
      </c>
      <c r="L2691" t="str">
        <f>VLOOKUP($B2691,SOCS_box_taxonomy!$B$2:$Z$948,9,0)</f>
        <v xml:space="preserve"> Craniata</v>
      </c>
      <c r="M2691" t="str">
        <f>VLOOKUP($B2691,SOCS_box_taxonomy!$B$2:$Z$948,10,0)</f>
        <v xml:space="preserve"> Vertebrata</v>
      </c>
      <c r="N2691" t="str">
        <f>VLOOKUP($B2691,SOCS_box_taxonomy!$B$2:$Z$948,11,0)</f>
        <v xml:space="preserve"> Euteleostomi</v>
      </c>
      <c r="O2691" t="str">
        <f>VLOOKUP($B2691,SOCS_box_taxonomy!$B$2:$Z$948,12,0)</f>
        <v>Amphibia</v>
      </c>
      <c r="P2691" t="str">
        <f>VLOOKUP($B2691,SOCS_box_taxonomy!$B$2:$Z$948,13,0)</f>
        <v xml:space="preserve"> Batrachia</v>
      </c>
      <c r="Q2691" t="str">
        <f>VLOOKUP($B2691,SOCS_box_taxonomy!$B$2:$Z$948,14,0)</f>
        <v xml:space="preserve"> Anura</v>
      </c>
      <c r="R2691" t="str">
        <f>VLOOKUP($B2691,SOCS_box_taxonomy!$B$2:$Z$948,15,0)</f>
        <v xml:space="preserve"> Pipoidea</v>
      </c>
      <c r="S2691" t="str">
        <f>VLOOKUP($B2691,SOCS_box_taxonomy!$B$2:$Z$948,16,0)</f>
        <v xml:space="preserve"> Pipidae</v>
      </c>
      <c r="T2691" t="str">
        <f>VLOOKUP($B2691,SOCS_box_taxonomy!$B$2:$Z$948,17,0)</f>
        <v xml:space="preserve"> Xenopodinae</v>
      </c>
      <c r="U2691" t="str">
        <f>VLOOKUP($B2691,SOCS_box_taxonomy!$B$2:$Z$948,18,0)</f>
        <v xml:space="preserve"> Xenopus</v>
      </c>
      <c r="V2691" t="str">
        <f>VLOOKUP($B2691,SOCS_box_taxonomy!$B$2:$Z$948,19,0)</f>
        <v>Xenopus.</v>
      </c>
      <c r="W2691">
        <f>VLOOKUP($B2691,SOCS_box_taxonomy!$B$2:$Z$948,20,0)</f>
        <v>0</v>
      </c>
      <c r="X2691">
        <f>VLOOKUP($B2691,SOCS_box_taxonomy!$B$2:$Z$948,21,0)</f>
        <v>0</v>
      </c>
      <c r="Y2691">
        <f>VLOOKUP($B2691,SOCS_box_taxonomy!$B$2:$Z$948,22,0)</f>
        <v>0</v>
      </c>
      <c r="Z2691">
        <f>$F2691-$E2691+1</f>
        <v>38</v>
      </c>
    </row>
    <row r="2692" spans="1:26">
      <c r="A2692" t="s">
        <v>1103</v>
      </c>
      <c r="B2692" t="s">
        <v>2144</v>
      </c>
      <c r="C2692">
        <v>284</v>
      </c>
      <c r="D2692" t="s">
        <v>1269</v>
      </c>
      <c r="E2692">
        <v>21</v>
      </c>
      <c r="F2692">
        <v>99</v>
      </c>
      <c r="G2692">
        <v>64467</v>
      </c>
      <c r="H2692" t="s">
        <v>1270</v>
      </c>
      <c r="I2692" t="str">
        <f>VLOOKUP($B2692,SOCS_box_taxonomy!$B$2:$Z$948,6,0)</f>
        <v>Eukaryota</v>
      </c>
      <c r="J2692" t="str">
        <f>VLOOKUP($B2692,SOCS_box_taxonomy!$B$2:$Z$948,7,0)</f>
        <v xml:space="preserve"> Metazoa</v>
      </c>
      <c r="K2692" t="str">
        <f>VLOOKUP($B2692,SOCS_box_taxonomy!$B$2:$Z$948,8,0)</f>
        <v xml:space="preserve"> Chordata</v>
      </c>
      <c r="L2692" t="str">
        <f>VLOOKUP($B2692,SOCS_box_taxonomy!$B$2:$Z$948,9,0)</f>
        <v xml:space="preserve"> Craniata</v>
      </c>
      <c r="M2692" t="str">
        <f>VLOOKUP($B2692,SOCS_box_taxonomy!$B$2:$Z$948,10,0)</f>
        <v xml:space="preserve"> Vertebrata</v>
      </c>
      <c r="N2692" t="str">
        <f>VLOOKUP($B2692,SOCS_box_taxonomy!$B$2:$Z$948,11,0)</f>
        <v xml:space="preserve"> Euteleostomi</v>
      </c>
      <c r="O2692" t="str">
        <f>VLOOKUP($B2692,SOCS_box_taxonomy!$B$2:$Z$948,12,0)</f>
        <v>Testudines + Archosauria group</v>
      </c>
      <c r="P2692" t="str">
        <f>VLOOKUP($B2692,SOCS_box_taxonomy!$B$2:$Z$948,13,0)</f>
        <v xml:space="preserve"> Archosauria</v>
      </c>
      <c r="Q2692" t="str">
        <f>VLOOKUP($B2692,SOCS_box_taxonomy!$B$2:$Z$948,14,0)</f>
        <v xml:space="preserve"> Dinosauria</v>
      </c>
      <c r="R2692" t="str">
        <f>VLOOKUP($B2692,SOCS_box_taxonomy!$B$2:$Z$948,15,0)</f>
        <v xml:space="preserve"> Saurischia</v>
      </c>
      <c r="S2692" t="str">
        <f>VLOOKUP($B2692,SOCS_box_taxonomy!$B$2:$Z$948,16,0)</f>
        <v>Theropoda</v>
      </c>
      <c r="T2692" t="str">
        <f>VLOOKUP($B2692,SOCS_box_taxonomy!$B$2:$Z$948,17,0)</f>
        <v xml:space="preserve"> Coelurosauria</v>
      </c>
      <c r="U2692" t="str">
        <f>VLOOKUP($B2692,SOCS_box_taxonomy!$B$2:$Z$948,18,0)</f>
        <v xml:space="preserve"> Aves</v>
      </c>
      <c r="V2692" t="str">
        <f>VLOOKUP($B2692,SOCS_box_taxonomy!$B$2:$Z$948,19,0)</f>
        <v xml:space="preserve"> Neognathae</v>
      </c>
      <c r="W2692" t="str">
        <f>VLOOKUP($B2692,SOCS_box_taxonomy!$B$2:$Z$948,20,0)</f>
        <v xml:space="preserve"> Galliformes</v>
      </c>
      <c r="X2692" t="str">
        <f>VLOOKUP($B2692,SOCS_box_taxonomy!$B$2:$Z$948,21,0)</f>
        <v xml:space="preserve"> Phasianidae</v>
      </c>
      <c r="Y2692" t="str">
        <f>VLOOKUP($B2692,SOCS_box_taxonomy!$B$2:$Z$948,22,0)</f>
        <v>Phasianinae</v>
      </c>
    </row>
    <row r="2693" spans="1:26">
      <c r="A2693" t="s">
        <v>1103</v>
      </c>
      <c r="B2693" t="s">
        <v>2144</v>
      </c>
      <c r="C2693">
        <v>284</v>
      </c>
      <c r="D2693" t="s">
        <v>1269</v>
      </c>
      <c r="E2693">
        <v>127</v>
      </c>
      <c r="F2693">
        <v>216</v>
      </c>
      <c r="G2693">
        <v>64467</v>
      </c>
      <c r="H2693" t="s">
        <v>1270</v>
      </c>
      <c r="I2693" t="str">
        <f>VLOOKUP($B2693,SOCS_box_taxonomy!$B$2:$Z$948,6,0)</f>
        <v>Eukaryota</v>
      </c>
      <c r="J2693" t="str">
        <f>VLOOKUP($B2693,SOCS_box_taxonomy!$B$2:$Z$948,7,0)</f>
        <v xml:space="preserve"> Metazoa</v>
      </c>
      <c r="K2693" t="str">
        <f>VLOOKUP($B2693,SOCS_box_taxonomy!$B$2:$Z$948,8,0)</f>
        <v xml:space="preserve"> Chordata</v>
      </c>
      <c r="L2693" t="str">
        <f>VLOOKUP($B2693,SOCS_box_taxonomy!$B$2:$Z$948,9,0)</f>
        <v xml:space="preserve"> Craniata</v>
      </c>
      <c r="M2693" t="str">
        <f>VLOOKUP($B2693,SOCS_box_taxonomy!$B$2:$Z$948,10,0)</f>
        <v xml:space="preserve"> Vertebrata</v>
      </c>
      <c r="N2693" t="str">
        <f>VLOOKUP($B2693,SOCS_box_taxonomy!$B$2:$Z$948,11,0)</f>
        <v xml:space="preserve"> Euteleostomi</v>
      </c>
      <c r="O2693" t="str">
        <f>VLOOKUP($B2693,SOCS_box_taxonomy!$B$2:$Z$948,12,0)</f>
        <v>Testudines + Archosauria group</v>
      </c>
      <c r="P2693" t="str">
        <f>VLOOKUP($B2693,SOCS_box_taxonomy!$B$2:$Z$948,13,0)</f>
        <v xml:space="preserve"> Archosauria</v>
      </c>
      <c r="Q2693" t="str">
        <f>VLOOKUP($B2693,SOCS_box_taxonomy!$B$2:$Z$948,14,0)</f>
        <v xml:space="preserve"> Dinosauria</v>
      </c>
      <c r="R2693" t="str">
        <f>VLOOKUP($B2693,SOCS_box_taxonomy!$B$2:$Z$948,15,0)</f>
        <v xml:space="preserve"> Saurischia</v>
      </c>
      <c r="S2693" t="str">
        <f>VLOOKUP($B2693,SOCS_box_taxonomy!$B$2:$Z$948,16,0)</f>
        <v>Theropoda</v>
      </c>
      <c r="T2693" t="str">
        <f>VLOOKUP($B2693,SOCS_box_taxonomy!$B$2:$Z$948,17,0)</f>
        <v xml:space="preserve"> Coelurosauria</v>
      </c>
      <c r="U2693" t="str">
        <f>VLOOKUP($B2693,SOCS_box_taxonomy!$B$2:$Z$948,18,0)</f>
        <v xml:space="preserve"> Aves</v>
      </c>
      <c r="V2693" t="str">
        <f>VLOOKUP($B2693,SOCS_box_taxonomy!$B$2:$Z$948,19,0)</f>
        <v xml:space="preserve"> Neognathae</v>
      </c>
      <c r="W2693" t="str">
        <f>VLOOKUP($B2693,SOCS_box_taxonomy!$B$2:$Z$948,20,0)</f>
        <v xml:space="preserve"> Galliformes</v>
      </c>
      <c r="X2693" t="str">
        <f>VLOOKUP($B2693,SOCS_box_taxonomy!$B$2:$Z$948,21,0)</f>
        <v xml:space="preserve"> Phasianidae</v>
      </c>
      <c r="Y2693" t="str">
        <f>VLOOKUP($B2693,SOCS_box_taxonomy!$B$2:$Z$948,22,0)</f>
        <v>Phasianinae</v>
      </c>
    </row>
    <row r="2694" spans="1:26">
      <c r="A2694" t="s">
        <v>1103</v>
      </c>
      <c r="B2694" t="s">
        <v>2144</v>
      </c>
      <c r="C2694">
        <v>284</v>
      </c>
      <c r="D2694" t="s">
        <v>21</v>
      </c>
      <c r="E2694">
        <v>243</v>
      </c>
      <c r="F2694">
        <v>283</v>
      </c>
      <c r="G2694">
        <v>1016</v>
      </c>
      <c r="H2694" t="s">
        <v>1265</v>
      </c>
      <c r="I2694" t="str">
        <f>VLOOKUP($B2694,SOCS_box_taxonomy!$B$2:$Z$948,6,0)</f>
        <v>Eukaryota</v>
      </c>
      <c r="J2694" t="str">
        <f>VLOOKUP($B2694,SOCS_box_taxonomy!$B$2:$Z$948,7,0)</f>
        <v xml:space="preserve"> Metazoa</v>
      </c>
      <c r="K2694" t="str">
        <f>VLOOKUP($B2694,SOCS_box_taxonomy!$B$2:$Z$948,8,0)</f>
        <v xml:space="preserve"> Chordata</v>
      </c>
      <c r="L2694" t="str">
        <f>VLOOKUP($B2694,SOCS_box_taxonomy!$B$2:$Z$948,9,0)</f>
        <v xml:space="preserve"> Craniata</v>
      </c>
      <c r="M2694" t="str">
        <f>VLOOKUP($B2694,SOCS_box_taxonomy!$B$2:$Z$948,10,0)</f>
        <v xml:space="preserve"> Vertebrata</v>
      </c>
      <c r="N2694" t="str">
        <f>VLOOKUP($B2694,SOCS_box_taxonomy!$B$2:$Z$948,11,0)</f>
        <v xml:space="preserve"> Euteleostomi</v>
      </c>
      <c r="O2694" t="str">
        <f>VLOOKUP($B2694,SOCS_box_taxonomy!$B$2:$Z$948,12,0)</f>
        <v>Testudines + Archosauria group</v>
      </c>
      <c r="P2694" t="str">
        <f>VLOOKUP($B2694,SOCS_box_taxonomy!$B$2:$Z$948,13,0)</f>
        <v xml:space="preserve"> Archosauria</v>
      </c>
      <c r="Q2694" t="str">
        <f>VLOOKUP($B2694,SOCS_box_taxonomy!$B$2:$Z$948,14,0)</f>
        <v xml:space="preserve"> Dinosauria</v>
      </c>
      <c r="R2694" t="str">
        <f>VLOOKUP($B2694,SOCS_box_taxonomy!$B$2:$Z$948,15,0)</f>
        <v xml:space="preserve"> Saurischia</v>
      </c>
      <c r="S2694" t="str">
        <f>VLOOKUP($B2694,SOCS_box_taxonomy!$B$2:$Z$948,16,0)</f>
        <v>Theropoda</v>
      </c>
      <c r="T2694" t="str">
        <f>VLOOKUP($B2694,SOCS_box_taxonomy!$B$2:$Z$948,17,0)</f>
        <v xml:space="preserve"> Coelurosauria</v>
      </c>
      <c r="U2694" t="str">
        <f>VLOOKUP($B2694,SOCS_box_taxonomy!$B$2:$Z$948,18,0)</f>
        <v xml:space="preserve"> Aves</v>
      </c>
      <c r="V2694" t="str">
        <f>VLOOKUP($B2694,SOCS_box_taxonomy!$B$2:$Z$948,19,0)</f>
        <v xml:space="preserve"> Neognathae</v>
      </c>
      <c r="W2694" t="str">
        <f>VLOOKUP($B2694,SOCS_box_taxonomy!$B$2:$Z$948,20,0)</f>
        <v xml:space="preserve"> Galliformes</v>
      </c>
      <c r="X2694" t="str">
        <f>VLOOKUP($B2694,SOCS_box_taxonomy!$B$2:$Z$948,21,0)</f>
        <v xml:space="preserve"> Phasianidae</v>
      </c>
      <c r="Y2694" t="str">
        <f>VLOOKUP($B2694,SOCS_box_taxonomy!$B$2:$Z$948,22,0)</f>
        <v>Phasianinae</v>
      </c>
      <c r="Z2694">
        <f>$F2694-$E2694+1</f>
        <v>41</v>
      </c>
    </row>
    <row r="2695" spans="1:26">
      <c r="A2695" t="s">
        <v>1104</v>
      </c>
      <c r="B2695" t="s">
        <v>2145</v>
      </c>
      <c r="C2695">
        <v>544</v>
      </c>
      <c r="D2695" t="s">
        <v>1269</v>
      </c>
      <c r="E2695">
        <v>150</v>
      </c>
      <c r="F2695">
        <v>242</v>
      </c>
      <c r="G2695">
        <v>64467</v>
      </c>
      <c r="H2695" t="s">
        <v>1270</v>
      </c>
      <c r="I2695" t="str">
        <f>VLOOKUP($B2695,SOCS_box_taxonomy!$B$2:$Z$948,6,0)</f>
        <v>Eukaryota</v>
      </c>
      <c r="J2695" t="str">
        <f>VLOOKUP($B2695,SOCS_box_taxonomy!$B$2:$Z$948,7,0)</f>
        <v xml:space="preserve"> Metazoa</v>
      </c>
      <c r="K2695" t="str">
        <f>VLOOKUP($B2695,SOCS_box_taxonomy!$B$2:$Z$948,8,0)</f>
        <v xml:space="preserve"> Chordata</v>
      </c>
      <c r="L2695" t="str">
        <f>VLOOKUP($B2695,SOCS_box_taxonomy!$B$2:$Z$948,9,0)</f>
        <v xml:space="preserve"> Craniata</v>
      </c>
      <c r="M2695" t="str">
        <f>VLOOKUP($B2695,SOCS_box_taxonomy!$B$2:$Z$948,10,0)</f>
        <v xml:space="preserve"> Vertebrata</v>
      </c>
      <c r="N2695" t="str">
        <f>VLOOKUP($B2695,SOCS_box_taxonomy!$B$2:$Z$948,11,0)</f>
        <v xml:space="preserve"> Euteleostomi</v>
      </c>
      <c r="O2695" t="str">
        <f>VLOOKUP($B2695,SOCS_box_taxonomy!$B$2:$Z$948,12,0)</f>
        <v>Testudines + Archosauria group</v>
      </c>
      <c r="P2695" t="str">
        <f>VLOOKUP($B2695,SOCS_box_taxonomy!$B$2:$Z$948,13,0)</f>
        <v xml:space="preserve"> Archosauria</v>
      </c>
      <c r="Q2695" t="str">
        <f>VLOOKUP($B2695,SOCS_box_taxonomy!$B$2:$Z$948,14,0)</f>
        <v xml:space="preserve"> Dinosauria</v>
      </c>
      <c r="R2695" t="str">
        <f>VLOOKUP($B2695,SOCS_box_taxonomy!$B$2:$Z$948,15,0)</f>
        <v xml:space="preserve"> Saurischia</v>
      </c>
      <c r="S2695" t="str">
        <f>VLOOKUP($B2695,SOCS_box_taxonomy!$B$2:$Z$948,16,0)</f>
        <v>Theropoda</v>
      </c>
      <c r="T2695" t="str">
        <f>VLOOKUP($B2695,SOCS_box_taxonomy!$B$2:$Z$948,17,0)</f>
        <v xml:space="preserve"> Coelurosauria</v>
      </c>
      <c r="U2695" t="str">
        <f>VLOOKUP($B2695,SOCS_box_taxonomy!$B$2:$Z$948,18,0)</f>
        <v xml:space="preserve"> Aves</v>
      </c>
      <c r="V2695" t="str">
        <f>VLOOKUP($B2695,SOCS_box_taxonomy!$B$2:$Z$948,19,0)</f>
        <v xml:space="preserve"> Neognathae</v>
      </c>
      <c r="W2695" t="str">
        <f>VLOOKUP($B2695,SOCS_box_taxonomy!$B$2:$Z$948,20,0)</f>
        <v xml:space="preserve"> Galliformes</v>
      </c>
      <c r="X2695" t="str">
        <f>VLOOKUP($B2695,SOCS_box_taxonomy!$B$2:$Z$948,21,0)</f>
        <v xml:space="preserve"> Phasianidae</v>
      </c>
      <c r="Y2695" t="str">
        <f>VLOOKUP($B2695,SOCS_box_taxonomy!$B$2:$Z$948,22,0)</f>
        <v>Phasianinae</v>
      </c>
    </row>
    <row r="2696" spans="1:26">
      <c r="A2696" t="s">
        <v>1104</v>
      </c>
      <c r="B2696" t="s">
        <v>2145</v>
      </c>
      <c r="C2696">
        <v>544</v>
      </c>
      <c r="D2696" t="s">
        <v>1269</v>
      </c>
      <c r="E2696">
        <v>241</v>
      </c>
      <c r="F2696">
        <v>310</v>
      </c>
      <c r="G2696">
        <v>64467</v>
      </c>
      <c r="H2696" t="s">
        <v>1270</v>
      </c>
      <c r="I2696" t="str">
        <f>VLOOKUP($B2696,SOCS_box_taxonomy!$B$2:$Z$948,6,0)</f>
        <v>Eukaryota</v>
      </c>
      <c r="J2696" t="str">
        <f>VLOOKUP($B2696,SOCS_box_taxonomy!$B$2:$Z$948,7,0)</f>
        <v xml:space="preserve"> Metazoa</v>
      </c>
      <c r="K2696" t="str">
        <f>VLOOKUP($B2696,SOCS_box_taxonomy!$B$2:$Z$948,8,0)</f>
        <v xml:space="preserve"> Chordata</v>
      </c>
      <c r="L2696" t="str">
        <f>VLOOKUP($B2696,SOCS_box_taxonomy!$B$2:$Z$948,9,0)</f>
        <v xml:space="preserve"> Craniata</v>
      </c>
      <c r="M2696" t="str">
        <f>VLOOKUP($B2696,SOCS_box_taxonomy!$B$2:$Z$948,10,0)</f>
        <v xml:space="preserve"> Vertebrata</v>
      </c>
      <c r="N2696" t="str">
        <f>VLOOKUP($B2696,SOCS_box_taxonomy!$B$2:$Z$948,11,0)</f>
        <v xml:space="preserve"> Euteleostomi</v>
      </c>
      <c r="O2696" t="str">
        <f>VLOOKUP($B2696,SOCS_box_taxonomy!$B$2:$Z$948,12,0)</f>
        <v>Testudines + Archosauria group</v>
      </c>
      <c r="P2696" t="str">
        <f>VLOOKUP($B2696,SOCS_box_taxonomy!$B$2:$Z$948,13,0)</f>
        <v xml:space="preserve"> Archosauria</v>
      </c>
      <c r="Q2696" t="str">
        <f>VLOOKUP($B2696,SOCS_box_taxonomy!$B$2:$Z$948,14,0)</f>
        <v xml:space="preserve"> Dinosauria</v>
      </c>
      <c r="R2696" t="str">
        <f>VLOOKUP($B2696,SOCS_box_taxonomy!$B$2:$Z$948,15,0)</f>
        <v xml:space="preserve"> Saurischia</v>
      </c>
      <c r="S2696" t="str">
        <f>VLOOKUP($B2696,SOCS_box_taxonomy!$B$2:$Z$948,16,0)</f>
        <v>Theropoda</v>
      </c>
      <c r="T2696" t="str">
        <f>VLOOKUP($B2696,SOCS_box_taxonomy!$B$2:$Z$948,17,0)</f>
        <v xml:space="preserve"> Coelurosauria</v>
      </c>
      <c r="U2696" t="str">
        <f>VLOOKUP($B2696,SOCS_box_taxonomy!$B$2:$Z$948,18,0)</f>
        <v xml:space="preserve"> Aves</v>
      </c>
      <c r="V2696" t="str">
        <f>VLOOKUP($B2696,SOCS_box_taxonomy!$B$2:$Z$948,19,0)</f>
        <v xml:space="preserve"> Neognathae</v>
      </c>
      <c r="W2696" t="str">
        <f>VLOOKUP($B2696,SOCS_box_taxonomy!$B$2:$Z$948,20,0)</f>
        <v xml:space="preserve"> Galliformes</v>
      </c>
      <c r="X2696" t="str">
        <f>VLOOKUP($B2696,SOCS_box_taxonomy!$B$2:$Z$948,21,0)</f>
        <v xml:space="preserve"> Phasianidae</v>
      </c>
      <c r="Y2696" t="str">
        <f>VLOOKUP($B2696,SOCS_box_taxonomy!$B$2:$Z$948,22,0)</f>
        <v>Phasianinae</v>
      </c>
    </row>
    <row r="2697" spans="1:26">
      <c r="A2697" t="s">
        <v>1104</v>
      </c>
      <c r="B2697" t="s">
        <v>2145</v>
      </c>
      <c r="C2697">
        <v>544</v>
      </c>
      <c r="D2697" t="s">
        <v>1269</v>
      </c>
      <c r="E2697">
        <v>4</v>
      </c>
      <c r="F2697">
        <v>71</v>
      </c>
      <c r="G2697">
        <v>64467</v>
      </c>
      <c r="H2697" t="s">
        <v>1270</v>
      </c>
      <c r="I2697" t="str">
        <f>VLOOKUP($B2697,SOCS_box_taxonomy!$B$2:$Z$948,6,0)</f>
        <v>Eukaryota</v>
      </c>
      <c r="J2697" t="str">
        <f>VLOOKUP($B2697,SOCS_box_taxonomy!$B$2:$Z$948,7,0)</f>
        <v xml:space="preserve"> Metazoa</v>
      </c>
      <c r="K2697" t="str">
        <f>VLOOKUP($B2697,SOCS_box_taxonomy!$B$2:$Z$948,8,0)</f>
        <v xml:space="preserve"> Chordata</v>
      </c>
      <c r="L2697" t="str">
        <f>VLOOKUP($B2697,SOCS_box_taxonomy!$B$2:$Z$948,9,0)</f>
        <v xml:space="preserve"> Craniata</v>
      </c>
      <c r="M2697" t="str">
        <f>VLOOKUP($B2697,SOCS_box_taxonomy!$B$2:$Z$948,10,0)</f>
        <v xml:space="preserve"> Vertebrata</v>
      </c>
      <c r="N2697" t="str">
        <f>VLOOKUP($B2697,SOCS_box_taxonomy!$B$2:$Z$948,11,0)</f>
        <v xml:space="preserve"> Euteleostomi</v>
      </c>
      <c r="O2697" t="str">
        <f>VLOOKUP($B2697,SOCS_box_taxonomy!$B$2:$Z$948,12,0)</f>
        <v>Testudines + Archosauria group</v>
      </c>
      <c r="P2697" t="str">
        <f>VLOOKUP($B2697,SOCS_box_taxonomy!$B$2:$Z$948,13,0)</f>
        <v xml:space="preserve"> Archosauria</v>
      </c>
      <c r="Q2697" t="str">
        <f>VLOOKUP($B2697,SOCS_box_taxonomy!$B$2:$Z$948,14,0)</f>
        <v xml:space="preserve"> Dinosauria</v>
      </c>
      <c r="R2697" t="str">
        <f>VLOOKUP($B2697,SOCS_box_taxonomy!$B$2:$Z$948,15,0)</f>
        <v xml:space="preserve"> Saurischia</v>
      </c>
      <c r="S2697" t="str">
        <f>VLOOKUP($B2697,SOCS_box_taxonomy!$B$2:$Z$948,16,0)</f>
        <v>Theropoda</v>
      </c>
      <c r="T2697" t="str">
        <f>VLOOKUP($B2697,SOCS_box_taxonomy!$B$2:$Z$948,17,0)</f>
        <v xml:space="preserve"> Coelurosauria</v>
      </c>
      <c r="U2697" t="str">
        <f>VLOOKUP($B2697,SOCS_box_taxonomy!$B$2:$Z$948,18,0)</f>
        <v xml:space="preserve"> Aves</v>
      </c>
      <c r="V2697" t="str">
        <f>VLOOKUP($B2697,SOCS_box_taxonomy!$B$2:$Z$948,19,0)</f>
        <v xml:space="preserve"> Neognathae</v>
      </c>
      <c r="W2697" t="str">
        <f>VLOOKUP($B2697,SOCS_box_taxonomy!$B$2:$Z$948,20,0)</f>
        <v xml:space="preserve"> Galliformes</v>
      </c>
      <c r="X2697" t="str">
        <f>VLOOKUP($B2697,SOCS_box_taxonomy!$B$2:$Z$948,21,0)</f>
        <v xml:space="preserve"> Phasianidae</v>
      </c>
      <c r="Y2697" t="str">
        <f>VLOOKUP($B2697,SOCS_box_taxonomy!$B$2:$Z$948,22,0)</f>
        <v>Phasianinae</v>
      </c>
    </row>
    <row r="2698" spans="1:26">
      <c r="A2698" t="s">
        <v>1104</v>
      </c>
      <c r="B2698" t="s">
        <v>2145</v>
      </c>
      <c r="C2698">
        <v>544</v>
      </c>
      <c r="D2698" t="s">
        <v>1269</v>
      </c>
      <c r="E2698">
        <v>68</v>
      </c>
      <c r="F2698">
        <v>142</v>
      </c>
      <c r="G2698">
        <v>64467</v>
      </c>
      <c r="H2698" t="s">
        <v>1270</v>
      </c>
      <c r="I2698" t="str">
        <f>VLOOKUP($B2698,SOCS_box_taxonomy!$B$2:$Z$948,6,0)</f>
        <v>Eukaryota</v>
      </c>
      <c r="J2698" t="str">
        <f>VLOOKUP($B2698,SOCS_box_taxonomy!$B$2:$Z$948,7,0)</f>
        <v xml:space="preserve"> Metazoa</v>
      </c>
      <c r="K2698" t="str">
        <f>VLOOKUP($B2698,SOCS_box_taxonomy!$B$2:$Z$948,8,0)</f>
        <v xml:space="preserve"> Chordata</v>
      </c>
      <c r="L2698" t="str">
        <f>VLOOKUP($B2698,SOCS_box_taxonomy!$B$2:$Z$948,9,0)</f>
        <v xml:space="preserve"> Craniata</v>
      </c>
      <c r="M2698" t="str">
        <f>VLOOKUP($B2698,SOCS_box_taxonomy!$B$2:$Z$948,10,0)</f>
        <v xml:space="preserve"> Vertebrata</v>
      </c>
      <c r="N2698" t="str">
        <f>VLOOKUP($B2698,SOCS_box_taxonomy!$B$2:$Z$948,11,0)</f>
        <v xml:space="preserve"> Euteleostomi</v>
      </c>
      <c r="O2698" t="str">
        <f>VLOOKUP($B2698,SOCS_box_taxonomy!$B$2:$Z$948,12,0)</f>
        <v>Testudines + Archosauria group</v>
      </c>
      <c r="P2698" t="str">
        <f>VLOOKUP($B2698,SOCS_box_taxonomy!$B$2:$Z$948,13,0)</f>
        <v xml:space="preserve"> Archosauria</v>
      </c>
      <c r="Q2698" t="str">
        <f>VLOOKUP($B2698,SOCS_box_taxonomy!$B$2:$Z$948,14,0)</f>
        <v xml:space="preserve"> Dinosauria</v>
      </c>
      <c r="R2698" t="str">
        <f>VLOOKUP($B2698,SOCS_box_taxonomy!$B$2:$Z$948,15,0)</f>
        <v xml:space="preserve"> Saurischia</v>
      </c>
      <c r="S2698" t="str">
        <f>VLOOKUP($B2698,SOCS_box_taxonomy!$B$2:$Z$948,16,0)</f>
        <v>Theropoda</v>
      </c>
      <c r="T2698" t="str">
        <f>VLOOKUP($B2698,SOCS_box_taxonomy!$B$2:$Z$948,17,0)</f>
        <v xml:space="preserve"> Coelurosauria</v>
      </c>
      <c r="U2698" t="str">
        <f>VLOOKUP($B2698,SOCS_box_taxonomy!$B$2:$Z$948,18,0)</f>
        <v xml:space="preserve"> Aves</v>
      </c>
      <c r="V2698" t="str">
        <f>VLOOKUP($B2698,SOCS_box_taxonomy!$B$2:$Z$948,19,0)</f>
        <v xml:space="preserve"> Neognathae</v>
      </c>
      <c r="W2698" t="str">
        <f>VLOOKUP($B2698,SOCS_box_taxonomy!$B$2:$Z$948,20,0)</f>
        <v xml:space="preserve"> Galliformes</v>
      </c>
      <c r="X2698" t="str">
        <f>VLOOKUP($B2698,SOCS_box_taxonomy!$B$2:$Z$948,21,0)</f>
        <v xml:space="preserve"> Phasianidae</v>
      </c>
      <c r="Y2698" t="str">
        <f>VLOOKUP($B2698,SOCS_box_taxonomy!$B$2:$Z$948,22,0)</f>
        <v>Phasianinae</v>
      </c>
    </row>
    <row r="2699" spans="1:26">
      <c r="A2699" t="s">
        <v>1104</v>
      </c>
      <c r="B2699" t="s">
        <v>2145</v>
      </c>
      <c r="C2699">
        <v>544</v>
      </c>
      <c r="D2699" t="s">
        <v>21</v>
      </c>
      <c r="E2699">
        <v>458</v>
      </c>
      <c r="F2699">
        <v>500</v>
      </c>
      <c r="G2699">
        <v>1016</v>
      </c>
      <c r="H2699" t="s">
        <v>1265</v>
      </c>
      <c r="I2699" t="str">
        <f>VLOOKUP($B2699,SOCS_box_taxonomy!$B$2:$Z$948,6,0)</f>
        <v>Eukaryota</v>
      </c>
      <c r="J2699" t="str">
        <f>VLOOKUP($B2699,SOCS_box_taxonomy!$B$2:$Z$948,7,0)</f>
        <v xml:space="preserve"> Metazoa</v>
      </c>
      <c r="K2699" t="str">
        <f>VLOOKUP($B2699,SOCS_box_taxonomy!$B$2:$Z$948,8,0)</f>
        <v xml:space="preserve"> Chordata</v>
      </c>
      <c r="L2699" t="str">
        <f>VLOOKUP($B2699,SOCS_box_taxonomy!$B$2:$Z$948,9,0)</f>
        <v xml:space="preserve"> Craniata</v>
      </c>
      <c r="M2699" t="str">
        <f>VLOOKUP($B2699,SOCS_box_taxonomy!$B$2:$Z$948,10,0)</f>
        <v xml:space="preserve"> Vertebrata</v>
      </c>
      <c r="N2699" t="str">
        <f>VLOOKUP($B2699,SOCS_box_taxonomy!$B$2:$Z$948,11,0)</f>
        <v xml:space="preserve"> Euteleostomi</v>
      </c>
      <c r="O2699" t="str">
        <f>VLOOKUP($B2699,SOCS_box_taxonomy!$B$2:$Z$948,12,0)</f>
        <v>Testudines + Archosauria group</v>
      </c>
      <c r="P2699" t="str">
        <f>VLOOKUP($B2699,SOCS_box_taxonomy!$B$2:$Z$948,13,0)</f>
        <v xml:space="preserve"> Archosauria</v>
      </c>
      <c r="Q2699" t="str">
        <f>VLOOKUP($B2699,SOCS_box_taxonomy!$B$2:$Z$948,14,0)</f>
        <v xml:space="preserve"> Dinosauria</v>
      </c>
      <c r="R2699" t="str">
        <f>VLOOKUP($B2699,SOCS_box_taxonomy!$B$2:$Z$948,15,0)</f>
        <v xml:space="preserve"> Saurischia</v>
      </c>
      <c r="S2699" t="str">
        <f>VLOOKUP($B2699,SOCS_box_taxonomy!$B$2:$Z$948,16,0)</f>
        <v>Theropoda</v>
      </c>
      <c r="T2699" t="str">
        <f>VLOOKUP($B2699,SOCS_box_taxonomy!$B$2:$Z$948,17,0)</f>
        <v xml:space="preserve"> Coelurosauria</v>
      </c>
      <c r="U2699" t="str">
        <f>VLOOKUP($B2699,SOCS_box_taxonomy!$B$2:$Z$948,18,0)</f>
        <v xml:space="preserve"> Aves</v>
      </c>
      <c r="V2699" t="str">
        <f>VLOOKUP($B2699,SOCS_box_taxonomy!$B$2:$Z$948,19,0)</f>
        <v xml:space="preserve"> Neognathae</v>
      </c>
      <c r="W2699" t="str">
        <f>VLOOKUP($B2699,SOCS_box_taxonomy!$B$2:$Z$948,20,0)</f>
        <v xml:space="preserve"> Galliformes</v>
      </c>
      <c r="X2699" t="str">
        <f>VLOOKUP($B2699,SOCS_box_taxonomy!$B$2:$Z$948,21,0)</f>
        <v xml:space="preserve"> Phasianidae</v>
      </c>
      <c r="Y2699" t="str">
        <f>VLOOKUP($B2699,SOCS_box_taxonomy!$B$2:$Z$948,22,0)</f>
        <v>Phasianinae</v>
      </c>
      <c r="Z2699">
        <f>$F2699-$E2699+1</f>
        <v>43</v>
      </c>
    </row>
    <row r="2700" spans="1:26">
      <c r="A2700" t="s">
        <v>1105</v>
      </c>
      <c r="B2700" t="s">
        <v>2146</v>
      </c>
      <c r="C2700">
        <v>287</v>
      </c>
      <c r="D2700" t="s">
        <v>1269</v>
      </c>
      <c r="E2700">
        <v>20</v>
      </c>
      <c r="F2700">
        <v>99</v>
      </c>
      <c r="G2700">
        <v>64467</v>
      </c>
      <c r="H2700" t="s">
        <v>1270</v>
      </c>
      <c r="I2700" t="str">
        <f>VLOOKUP($B2700,SOCS_box_taxonomy!$B$2:$Z$948,6,0)</f>
        <v>Eukaryota</v>
      </c>
      <c r="J2700" t="str">
        <f>VLOOKUP($B2700,SOCS_box_taxonomy!$B$2:$Z$948,7,0)</f>
        <v xml:space="preserve"> Metazoa</v>
      </c>
      <c r="K2700" t="str">
        <f>VLOOKUP($B2700,SOCS_box_taxonomy!$B$2:$Z$948,8,0)</f>
        <v xml:space="preserve"> Chordata</v>
      </c>
      <c r="L2700" t="str">
        <f>VLOOKUP($B2700,SOCS_box_taxonomy!$B$2:$Z$948,9,0)</f>
        <v xml:space="preserve"> Craniata</v>
      </c>
      <c r="M2700" t="str">
        <f>VLOOKUP($B2700,SOCS_box_taxonomy!$B$2:$Z$948,10,0)</f>
        <v xml:space="preserve"> Vertebrata</v>
      </c>
      <c r="N2700" t="str">
        <f>VLOOKUP($B2700,SOCS_box_taxonomy!$B$2:$Z$948,11,0)</f>
        <v xml:space="preserve"> Euteleostomi</v>
      </c>
      <c r="O2700" t="str">
        <f>VLOOKUP($B2700,SOCS_box_taxonomy!$B$2:$Z$948,12,0)</f>
        <v>Testudines + Archosauria group</v>
      </c>
      <c r="P2700" t="str">
        <f>VLOOKUP($B2700,SOCS_box_taxonomy!$B$2:$Z$948,13,0)</f>
        <v xml:space="preserve"> Archosauria</v>
      </c>
      <c r="Q2700" t="str">
        <f>VLOOKUP($B2700,SOCS_box_taxonomy!$B$2:$Z$948,14,0)</f>
        <v xml:space="preserve"> Dinosauria</v>
      </c>
      <c r="R2700" t="str">
        <f>VLOOKUP($B2700,SOCS_box_taxonomy!$B$2:$Z$948,15,0)</f>
        <v xml:space="preserve"> Saurischia</v>
      </c>
      <c r="S2700" t="str">
        <f>VLOOKUP($B2700,SOCS_box_taxonomy!$B$2:$Z$948,16,0)</f>
        <v>Theropoda</v>
      </c>
      <c r="T2700" t="str">
        <f>VLOOKUP($B2700,SOCS_box_taxonomy!$B$2:$Z$948,17,0)</f>
        <v xml:space="preserve"> Coelurosauria</v>
      </c>
      <c r="U2700" t="str">
        <f>VLOOKUP($B2700,SOCS_box_taxonomy!$B$2:$Z$948,18,0)</f>
        <v xml:space="preserve"> Aves</v>
      </c>
      <c r="V2700" t="str">
        <f>VLOOKUP($B2700,SOCS_box_taxonomy!$B$2:$Z$948,19,0)</f>
        <v xml:space="preserve"> Neognathae</v>
      </c>
      <c r="W2700" t="str">
        <f>VLOOKUP($B2700,SOCS_box_taxonomy!$B$2:$Z$948,20,0)</f>
        <v xml:space="preserve"> Galliformes</v>
      </c>
      <c r="X2700" t="str">
        <f>VLOOKUP($B2700,SOCS_box_taxonomy!$B$2:$Z$948,21,0)</f>
        <v xml:space="preserve"> Phasianidae</v>
      </c>
      <c r="Y2700" t="str">
        <f>VLOOKUP($B2700,SOCS_box_taxonomy!$B$2:$Z$948,22,0)</f>
        <v>Phasianinae</v>
      </c>
    </row>
    <row r="2701" spans="1:26">
      <c r="A2701" t="s">
        <v>1105</v>
      </c>
      <c r="B2701" t="s">
        <v>2146</v>
      </c>
      <c r="C2701">
        <v>287</v>
      </c>
      <c r="D2701" t="s">
        <v>1269</v>
      </c>
      <c r="E2701">
        <v>106</v>
      </c>
      <c r="F2701">
        <v>197</v>
      </c>
      <c r="G2701">
        <v>64467</v>
      </c>
      <c r="H2701" t="s">
        <v>1270</v>
      </c>
      <c r="I2701" t="str">
        <f>VLOOKUP($B2701,SOCS_box_taxonomy!$B$2:$Z$948,6,0)</f>
        <v>Eukaryota</v>
      </c>
      <c r="J2701" t="str">
        <f>VLOOKUP($B2701,SOCS_box_taxonomy!$B$2:$Z$948,7,0)</f>
        <v xml:space="preserve"> Metazoa</v>
      </c>
      <c r="K2701" t="str">
        <f>VLOOKUP($B2701,SOCS_box_taxonomy!$B$2:$Z$948,8,0)</f>
        <v xml:space="preserve"> Chordata</v>
      </c>
      <c r="L2701" t="str">
        <f>VLOOKUP($B2701,SOCS_box_taxonomy!$B$2:$Z$948,9,0)</f>
        <v xml:space="preserve"> Craniata</v>
      </c>
      <c r="M2701" t="str">
        <f>VLOOKUP($B2701,SOCS_box_taxonomy!$B$2:$Z$948,10,0)</f>
        <v xml:space="preserve"> Vertebrata</v>
      </c>
      <c r="N2701" t="str">
        <f>VLOOKUP($B2701,SOCS_box_taxonomy!$B$2:$Z$948,11,0)</f>
        <v xml:space="preserve"> Euteleostomi</v>
      </c>
      <c r="O2701" t="str">
        <f>VLOOKUP($B2701,SOCS_box_taxonomy!$B$2:$Z$948,12,0)</f>
        <v>Testudines + Archosauria group</v>
      </c>
      <c r="P2701" t="str">
        <f>VLOOKUP($B2701,SOCS_box_taxonomy!$B$2:$Z$948,13,0)</f>
        <v xml:space="preserve"> Archosauria</v>
      </c>
      <c r="Q2701" t="str">
        <f>VLOOKUP($B2701,SOCS_box_taxonomy!$B$2:$Z$948,14,0)</f>
        <v xml:space="preserve"> Dinosauria</v>
      </c>
      <c r="R2701" t="str">
        <f>VLOOKUP($B2701,SOCS_box_taxonomy!$B$2:$Z$948,15,0)</f>
        <v xml:space="preserve"> Saurischia</v>
      </c>
      <c r="S2701" t="str">
        <f>VLOOKUP($B2701,SOCS_box_taxonomy!$B$2:$Z$948,16,0)</f>
        <v>Theropoda</v>
      </c>
      <c r="T2701" t="str">
        <f>VLOOKUP($B2701,SOCS_box_taxonomy!$B$2:$Z$948,17,0)</f>
        <v xml:space="preserve"> Coelurosauria</v>
      </c>
      <c r="U2701" t="str">
        <f>VLOOKUP($B2701,SOCS_box_taxonomy!$B$2:$Z$948,18,0)</f>
        <v xml:space="preserve"> Aves</v>
      </c>
      <c r="V2701" t="str">
        <f>VLOOKUP($B2701,SOCS_box_taxonomy!$B$2:$Z$948,19,0)</f>
        <v xml:space="preserve"> Neognathae</v>
      </c>
      <c r="W2701" t="str">
        <f>VLOOKUP($B2701,SOCS_box_taxonomy!$B$2:$Z$948,20,0)</f>
        <v xml:space="preserve"> Galliformes</v>
      </c>
      <c r="X2701" t="str">
        <f>VLOOKUP($B2701,SOCS_box_taxonomy!$B$2:$Z$948,21,0)</f>
        <v xml:space="preserve"> Phasianidae</v>
      </c>
      <c r="Y2701" t="str">
        <f>VLOOKUP($B2701,SOCS_box_taxonomy!$B$2:$Z$948,22,0)</f>
        <v>Phasianinae</v>
      </c>
    </row>
    <row r="2702" spans="1:26">
      <c r="A2702" t="s">
        <v>1105</v>
      </c>
      <c r="B2702" t="s">
        <v>2146</v>
      </c>
      <c r="C2702">
        <v>287</v>
      </c>
      <c r="D2702" t="s">
        <v>1269</v>
      </c>
      <c r="E2702">
        <v>138</v>
      </c>
      <c r="F2702">
        <v>229</v>
      </c>
      <c r="G2702">
        <v>64467</v>
      </c>
      <c r="H2702" t="s">
        <v>1270</v>
      </c>
      <c r="I2702" t="str">
        <f>VLOOKUP($B2702,SOCS_box_taxonomy!$B$2:$Z$948,6,0)</f>
        <v>Eukaryota</v>
      </c>
      <c r="J2702" t="str">
        <f>VLOOKUP($B2702,SOCS_box_taxonomy!$B$2:$Z$948,7,0)</f>
        <v xml:space="preserve"> Metazoa</v>
      </c>
      <c r="K2702" t="str">
        <f>VLOOKUP($B2702,SOCS_box_taxonomy!$B$2:$Z$948,8,0)</f>
        <v xml:space="preserve"> Chordata</v>
      </c>
      <c r="L2702" t="str">
        <f>VLOOKUP($B2702,SOCS_box_taxonomy!$B$2:$Z$948,9,0)</f>
        <v xml:space="preserve"> Craniata</v>
      </c>
      <c r="M2702" t="str">
        <f>VLOOKUP($B2702,SOCS_box_taxonomy!$B$2:$Z$948,10,0)</f>
        <v xml:space="preserve"> Vertebrata</v>
      </c>
      <c r="N2702" t="str">
        <f>VLOOKUP($B2702,SOCS_box_taxonomy!$B$2:$Z$948,11,0)</f>
        <v xml:space="preserve"> Euteleostomi</v>
      </c>
      <c r="O2702" t="str">
        <f>VLOOKUP($B2702,SOCS_box_taxonomy!$B$2:$Z$948,12,0)</f>
        <v>Testudines + Archosauria group</v>
      </c>
      <c r="P2702" t="str">
        <f>VLOOKUP($B2702,SOCS_box_taxonomy!$B$2:$Z$948,13,0)</f>
        <v xml:space="preserve"> Archosauria</v>
      </c>
      <c r="Q2702" t="str">
        <f>VLOOKUP($B2702,SOCS_box_taxonomy!$B$2:$Z$948,14,0)</f>
        <v xml:space="preserve"> Dinosauria</v>
      </c>
      <c r="R2702" t="str">
        <f>VLOOKUP($B2702,SOCS_box_taxonomy!$B$2:$Z$948,15,0)</f>
        <v xml:space="preserve"> Saurischia</v>
      </c>
      <c r="S2702" t="str">
        <f>VLOOKUP($B2702,SOCS_box_taxonomy!$B$2:$Z$948,16,0)</f>
        <v>Theropoda</v>
      </c>
      <c r="T2702" t="str">
        <f>VLOOKUP($B2702,SOCS_box_taxonomy!$B$2:$Z$948,17,0)</f>
        <v xml:space="preserve"> Coelurosauria</v>
      </c>
      <c r="U2702" t="str">
        <f>VLOOKUP($B2702,SOCS_box_taxonomy!$B$2:$Z$948,18,0)</f>
        <v xml:space="preserve"> Aves</v>
      </c>
      <c r="V2702" t="str">
        <f>VLOOKUP($B2702,SOCS_box_taxonomy!$B$2:$Z$948,19,0)</f>
        <v xml:space="preserve"> Neognathae</v>
      </c>
      <c r="W2702" t="str">
        <f>VLOOKUP($B2702,SOCS_box_taxonomy!$B$2:$Z$948,20,0)</f>
        <v xml:space="preserve"> Galliformes</v>
      </c>
      <c r="X2702" t="str">
        <f>VLOOKUP($B2702,SOCS_box_taxonomy!$B$2:$Z$948,21,0)</f>
        <v xml:space="preserve"> Phasianidae</v>
      </c>
      <c r="Y2702" t="str">
        <f>VLOOKUP($B2702,SOCS_box_taxonomy!$B$2:$Z$948,22,0)</f>
        <v>Phasianinae</v>
      </c>
    </row>
    <row r="2703" spans="1:26">
      <c r="A2703" t="s">
        <v>1105</v>
      </c>
      <c r="B2703" t="s">
        <v>2146</v>
      </c>
      <c r="C2703">
        <v>287</v>
      </c>
      <c r="D2703" t="s">
        <v>1269</v>
      </c>
      <c r="E2703">
        <v>181</v>
      </c>
      <c r="F2703">
        <v>266</v>
      </c>
      <c r="G2703">
        <v>64467</v>
      </c>
      <c r="H2703" t="s">
        <v>1270</v>
      </c>
      <c r="I2703" t="str">
        <f>VLOOKUP($B2703,SOCS_box_taxonomy!$B$2:$Z$948,6,0)</f>
        <v>Eukaryota</v>
      </c>
      <c r="J2703" t="str">
        <f>VLOOKUP($B2703,SOCS_box_taxonomy!$B$2:$Z$948,7,0)</f>
        <v xml:space="preserve"> Metazoa</v>
      </c>
      <c r="K2703" t="str">
        <f>VLOOKUP($B2703,SOCS_box_taxonomy!$B$2:$Z$948,8,0)</f>
        <v xml:space="preserve"> Chordata</v>
      </c>
      <c r="L2703" t="str">
        <f>VLOOKUP($B2703,SOCS_box_taxonomy!$B$2:$Z$948,9,0)</f>
        <v xml:space="preserve"> Craniata</v>
      </c>
      <c r="M2703" t="str">
        <f>VLOOKUP($B2703,SOCS_box_taxonomy!$B$2:$Z$948,10,0)</f>
        <v xml:space="preserve"> Vertebrata</v>
      </c>
      <c r="N2703" t="str">
        <f>VLOOKUP($B2703,SOCS_box_taxonomy!$B$2:$Z$948,11,0)</f>
        <v xml:space="preserve"> Euteleostomi</v>
      </c>
      <c r="O2703" t="str">
        <f>VLOOKUP($B2703,SOCS_box_taxonomy!$B$2:$Z$948,12,0)</f>
        <v>Testudines + Archosauria group</v>
      </c>
      <c r="P2703" t="str">
        <f>VLOOKUP($B2703,SOCS_box_taxonomy!$B$2:$Z$948,13,0)</f>
        <v xml:space="preserve"> Archosauria</v>
      </c>
      <c r="Q2703" t="str">
        <f>VLOOKUP($B2703,SOCS_box_taxonomy!$B$2:$Z$948,14,0)</f>
        <v xml:space="preserve"> Dinosauria</v>
      </c>
      <c r="R2703" t="str">
        <f>VLOOKUP($B2703,SOCS_box_taxonomy!$B$2:$Z$948,15,0)</f>
        <v xml:space="preserve"> Saurischia</v>
      </c>
      <c r="S2703" t="str">
        <f>VLOOKUP($B2703,SOCS_box_taxonomy!$B$2:$Z$948,16,0)</f>
        <v>Theropoda</v>
      </c>
      <c r="T2703" t="str">
        <f>VLOOKUP($B2703,SOCS_box_taxonomy!$B$2:$Z$948,17,0)</f>
        <v xml:space="preserve"> Coelurosauria</v>
      </c>
      <c r="U2703" t="str">
        <f>VLOOKUP($B2703,SOCS_box_taxonomy!$B$2:$Z$948,18,0)</f>
        <v xml:space="preserve"> Aves</v>
      </c>
      <c r="V2703" t="str">
        <f>VLOOKUP($B2703,SOCS_box_taxonomy!$B$2:$Z$948,19,0)</f>
        <v xml:space="preserve"> Neognathae</v>
      </c>
      <c r="W2703" t="str">
        <f>VLOOKUP($B2703,SOCS_box_taxonomy!$B$2:$Z$948,20,0)</f>
        <v xml:space="preserve"> Galliformes</v>
      </c>
      <c r="X2703" t="str">
        <f>VLOOKUP($B2703,SOCS_box_taxonomy!$B$2:$Z$948,21,0)</f>
        <v xml:space="preserve"> Phasianidae</v>
      </c>
      <c r="Y2703" t="str">
        <f>VLOOKUP($B2703,SOCS_box_taxonomy!$B$2:$Z$948,22,0)</f>
        <v>Phasianinae</v>
      </c>
    </row>
    <row r="2704" spans="1:26">
      <c r="A2704" t="s">
        <v>1105</v>
      </c>
      <c r="B2704" t="s">
        <v>2146</v>
      </c>
      <c r="C2704">
        <v>287</v>
      </c>
      <c r="D2704" t="s">
        <v>1269</v>
      </c>
      <c r="E2704">
        <v>40</v>
      </c>
      <c r="F2704">
        <v>131</v>
      </c>
      <c r="G2704">
        <v>64467</v>
      </c>
      <c r="H2704" t="s">
        <v>1270</v>
      </c>
      <c r="I2704" t="str">
        <f>VLOOKUP($B2704,SOCS_box_taxonomy!$B$2:$Z$948,6,0)</f>
        <v>Eukaryota</v>
      </c>
      <c r="J2704" t="str">
        <f>VLOOKUP($B2704,SOCS_box_taxonomy!$B$2:$Z$948,7,0)</f>
        <v xml:space="preserve"> Metazoa</v>
      </c>
      <c r="K2704" t="str">
        <f>VLOOKUP($B2704,SOCS_box_taxonomy!$B$2:$Z$948,8,0)</f>
        <v xml:space="preserve"> Chordata</v>
      </c>
      <c r="L2704" t="str">
        <f>VLOOKUP($B2704,SOCS_box_taxonomy!$B$2:$Z$948,9,0)</f>
        <v xml:space="preserve"> Craniata</v>
      </c>
      <c r="M2704" t="str">
        <f>VLOOKUP($B2704,SOCS_box_taxonomy!$B$2:$Z$948,10,0)</f>
        <v xml:space="preserve"> Vertebrata</v>
      </c>
      <c r="N2704" t="str">
        <f>VLOOKUP($B2704,SOCS_box_taxonomy!$B$2:$Z$948,11,0)</f>
        <v xml:space="preserve"> Euteleostomi</v>
      </c>
      <c r="O2704" t="str">
        <f>VLOOKUP($B2704,SOCS_box_taxonomy!$B$2:$Z$948,12,0)</f>
        <v>Testudines + Archosauria group</v>
      </c>
      <c r="P2704" t="str">
        <f>VLOOKUP($B2704,SOCS_box_taxonomy!$B$2:$Z$948,13,0)</f>
        <v xml:space="preserve"> Archosauria</v>
      </c>
      <c r="Q2704" t="str">
        <f>VLOOKUP($B2704,SOCS_box_taxonomy!$B$2:$Z$948,14,0)</f>
        <v xml:space="preserve"> Dinosauria</v>
      </c>
      <c r="R2704" t="str">
        <f>VLOOKUP($B2704,SOCS_box_taxonomy!$B$2:$Z$948,15,0)</f>
        <v xml:space="preserve"> Saurischia</v>
      </c>
      <c r="S2704" t="str">
        <f>VLOOKUP($B2704,SOCS_box_taxonomy!$B$2:$Z$948,16,0)</f>
        <v>Theropoda</v>
      </c>
      <c r="T2704" t="str">
        <f>VLOOKUP($B2704,SOCS_box_taxonomy!$B$2:$Z$948,17,0)</f>
        <v xml:space="preserve"> Coelurosauria</v>
      </c>
      <c r="U2704" t="str">
        <f>VLOOKUP($B2704,SOCS_box_taxonomy!$B$2:$Z$948,18,0)</f>
        <v xml:space="preserve"> Aves</v>
      </c>
      <c r="V2704" t="str">
        <f>VLOOKUP($B2704,SOCS_box_taxonomy!$B$2:$Z$948,19,0)</f>
        <v xml:space="preserve"> Neognathae</v>
      </c>
      <c r="W2704" t="str">
        <f>VLOOKUP($B2704,SOCS_box_taxonomy!$B$2:$Z$948,20,0)</f>
        <v xml:space="preserve"> Galliformes</v>
      </c>
      <c r="X2704" t="str">
        <f>VLOOKUP($B2704,SOCS_box_taxonomy!$B$2:$Z$948,21,0)</f>
        <v xml:space="preserve"> Phasianidae</v>
      </c>
      <c r="Y2704" t="str">
        <f>VLOOKUP($B2704,SOCS_box_taxonomy!$B$2:$Z$948,22,0)</f>
        <v>Phasianinae</v>
      </c>
    </row>
    <row r="2705" spans="1:26">
      <c r="A2705" t="s">
        <v>1105</v>
      </c>
      <c r="B2705" t="s">
        <v>2146</v>
      </c>
      <c r="C2705">
        <v>287</v>
      </c>
      <c r="D2705" t="s">
        <v>21</v>
      </c>
      <c r="E2705">
        <v>255</v>
      </c>
      <c r="F2705">
        <v>287</v>
      </c>
      <c r="G2705">
        <v>1016</v>
      </c>
      <c r="H2705" t="s">
        <v>1265</v>
      </c>
      <c r="I2705" t="str">
        <f>VLOOKUP($B2705,SOCS_box_taxonomy!$B$2:$Z$948,6,0)</f>
        <v>Eukaryota</v>
      </c>
      <c r="J2705" t="str">
        <f>VLOOKUP($B2705,SOCS_box_taxonomy!$B$2:$Z$948,7,0)</f>
        <v xml:space="preserve"> Metazoa</v>
      </c>
      <c r="K2705" t="str">
        <f>VLOOKUP($B2705,SOCS_box_taxonomy!$B$2:$Z$948,8,0)</f>
        <v xml:space="preserve"> Chordata</v>
      </c>
      <c r="L2705" t="str">
        <f>VLOOKUP($B2705,SOCS_box_taxonomy!$B$2:$Z$948,9,0)</f>
        <v xml:space="preserve"> Craniata</v>
      </c>
      <c r="M2705" t="str">
        <f>VLOOKUP($B2705,SOCS_box_taxonomy!$B$2:$Z$948,10,0)</f>
        <v xml:space="preserve"> Vertebrata</v>
      </c>
      <c r="N2705" t="str">
        <f>VLOOKUP($B2705,SOCS_box_taxonomy!$B$2:$Z$948,11,0)</f>
        <v xml:space="preserve"> Euteleostomi</v>
      </c>
      <c r="O2705" t="str">
        <f>VLOOKUP($B2705,SOCS_box_taxonomy!$B$2:$Z$948,12,0)</f>
        <v>Testudines + Archosauria group</v>
      </c>
      <c r="P2705" t="str">
        <f>VLOOKUP($B2705,SOCS_box_taxonomy!$B$2:$Z$948,13,0)</f>
        <v xml:space="preserve"> Archosauria</v>
      </c>
      <c r="Q2705" t="str">
        <f>VLOOKUP($B2705,SOCS_box_taxonomy!$B$2:$Z$948,14,0)</f>
        <v xml:space="preserve"> Dinosauria</v>
      </c>
      <c r="R2705" t="str">
        <f>VLOOKUP($B2705,SOCS_box_taxonomy!$B$2:$Z$948,15,0)</f>
        <v xml:space="preserve"> Saurischia</v>
      </c>
      <c r="S2705" t="str">
        <f>VLOOKUP($B2705,SOCS_box_taxonomy!$B$2:$Z$948,16,0)</f>
        <v>Theropoda</v>
      </c>
      <c r="T2705" t="str">
        <f>VLOOKUP($B2705,SOCS_box_taxonomy!$B$2:$Z$948,17,0)</f>
        <v xml:space="preserve"> Coelurosauria</v>
      </c>
      <c r="U2705" t="str">
        <f>VLOOKUP($B2705,SOCS_box_taxonomy!$B$2:$Z$948,18,0)</f>
        <v xml:space="preserve"> Aves</v>
      </c>
      <c r="V2705" t="str">
        <f>VLOOKUP($B2705,SOCS_box_taxonomy!$B$2:$Z$948,19,0)</f>
        <v xml:space="preserve"> Neognathae</v>
      </c>
      <c r="W2705" t="str">
        <f>VLOOKUP($B2705,SOCS_box_taxonomy!$B$2:$Z$948,20,0)</f>
        <v xml:space="preserve"> Galliformes</v>
      </c>
      <c r="X2705" t="str">
        <f>VLOOKUP($B2705,SOCS_box_taxonomy!$B$2:$Z$948,21,0)</f>
        <v xml:space="preserve"> Phasianidae</v>
      </c>
      <c r="Y2705" t="str">
        <f>VLOOKUP($B2705,SOCS_box_taxonomy!$B$2:$Z$948,22,0)</f>
        <v>Phasianinae</v>
      </c>
      <c r="Z2705">
        <f>$F2705-$E2705+1</f>
        <v>33</v>
      </c>
    </row>
    <row r="2706" spans="1:26">
      <c r="A2706" t="s">
        <v>1106</v>
      </c>
      <c r="B2706" t="s">
        <v>2147</v>
      </c>
      <c r="C2706">
        <v>409</v>
      </c>
      <c r="D2706" t="s">
        <v>21</v>
      </c>
      <c r="E2706">
        <v>370</v>
      </c>
      <c r="F2706">
        <v>406</v>
      </c>
      <c r="G2706">
        <v>1016</v>
      </c>
      <c r="H2706" t="s">
        <v>1265</v>
      </c>
      <c r="I2706" t="str">
        <f>VLOOKUP($B2706,SOCS_box_taxonomy!$B$2:$Z$948,6,0)</f>
        <v>Eukaryota</v>
      </c>
      <c r="J2706" t="str">
        <f>VLOOKUP($B2706,SOCS_box_taxonomy!$B$2:$Z$948,7,0)</f>
        <v xml:space="preserve"> Metazoa</v>
      </c>
      <c r="K2706" t="str">
        <f>VLOOKUP($B2706,SOCS_box_taxonomy!$B$2:$Z$948,8,0)</f>
        <v xml:space="preserve"> Chordata</v>
      </c>
      <c r="L2706" t="str">
        <f>VLOOKUP($B2706,SOCS_box_taxonomy!$B$2:$Z$948,9,0)</f>
        <v xml:space="preserve"> Craniata</v>
      </c>
      <c r="M2706" t="str">
        <f>VLOOKUP($B2706,SOCS_box_taxonomy!$B$2:$Z$948,10,0)</f>
        <v xml:space="preserve"> Vertebrata</v>
      </c>
      <c r="N2706" t="str">
        <f>VLOOKUP($B2706,SOCS_box_taxonomy!$B$2:$Z$948,11,0)</f>
        <v xml:space="preserve"> Euteleostomi</v>
      </c>
      <c r="O2706" t="str">
        <f>VLOOKUP($B2706,SOCS_box_taxonomy!$B$2:$Z$948,12,0)</f>
        <v>Amphibia</v>
      </c>
      <c r="P2706" t="str">
        <f>VLOOKUP($B2706,SOCS_box_taxonomy!$B$2:$Z$948,13,0)</f>
        <v xml:space="preserve"> Batrachia</v>
      </c>
      <c r="Q2706" t="str">
        <f>VLOOKUP($B2706,SOCS_box_taxonomy!$B$2:$Z$948,14,0)</f>
        <v xml:space="preserve"> Anura</v>
      </c>
      <c r="R2706" t="str">
        <f>VLOOKUP($B2706,SOCS_box_taxonomy!$B$2:$Z$948,15,0)</f>
        <v xml:space="preserve"> Pipoidea</v>
      </c>
      <c r="S2706" t="str">
        <f>VLOOKUP($B2706,SOCS_box_taxonomy!$B$2:$Z$948,16,0)</f>
        <v xml:space="preserve"> Pipidae</v>
      </c>
      <c r="T2706" t="str">
        <f>VLOOKUP($B2706,SOCS_box_taxonomy!$B$2:$Z$948,17,0)</f>
        <v xml:space="preserve"> Xenopodinae</v>
      </c>
      <c r="U2706" t="str">
        <f>VLOOKUP($B2706,SOCS_box_taxonomy!$B$2:$Z$948,18,0)</f>
        <v xml:space="preserve"> Xenopus</v>
      </c>
      <c r="V2706" t="str">
        <f>VLOOKUP($B2706,SOCS_box_taxonomy!$B$2:$Z$948,19,0)</f>
        <v>Xenopus.</v>
      </c>
      <c r="W2706">
        <f>VLOOKUP($B2706,SOCS_box_taxonomy!$B$2:$Z$948,20,0)</f>
        <v>0</v>
      </c>
      <c r="X2706">
        <f>VLOOKUP($B2706,SOCS_box_taxonomy!$B$2:$Z$948,21,0)</f>
        <v>0</v>
      </c>
      <c r="Y2706">
        <f>VLOOKUP($B2706,SOCS_box_taxonomy!$B$2:$Z$948,22,0)</f>
        <v>0</v>
      </c>
      <c r="Z2706">
        <f>$F2706-$E2706+1</f>
        <v>37</v>
      </c>
    </row>
    <row r="2707" spans="1:26">
      <c r="A2707" t="s">
        <v>1106</v>
      </c>
      <c r="B2707" t="s">
        <v>2147</v>
      </c>
      <c r="C2707">
        <v>409</v>
      </c>
      <c r="D2707" t="s">
        <v>1266</v>
      </c>
      <c r="E2707">
        <v>145</v>
      </c>
      <c r="F2707">
        <v>184</v>
      </c>
      <c r="G2707">
        <v>121734</v>
      </c>
      <c r="H2707" t="s">
        <v>1267</v>
      </c>
      <c r="I2707" t="str">
        <f>VLOOKUP($B2707,SOCS_box_taxonomy!$B$2:$Z$948,6,0)</f>
        <v>Eukaryota</v>
      </c>
      <c r="J2707" t="str">
        <f>VLOOKUP($B2707,SOCS_box_taxonomy!$B$2:$Z$948,7,0)</f>
        <v xml:space="preserve"> Metazoa</v>
      </c>
      <c r="K2707" t="str">
        <f>VLOOKUP($B2707,SOCS_box_taxonomy!$B$2:$Z$948,8,0)</f>
        <v xml:space="preserve"> Chordata</v>
      </c>
      <c r="L2707" t="str">
        <f>VLOOKUP($B2707,SOCS_box_taxonomy!$B$2:$Z$948,9,0)</f>
        <v xml:space="preserve"> Craniata</v>
      </c>
      <c r="M2707" t="str">
        <f>VLOOKUP($B2707,SOCS_box_taxonomy!$B$2:$Z$948,10,0)</f>
        <v xml:space="preserve"> Vertebrata</v>
      </c>
      <c r="N2707" t="str">
        <f>VLOOKUP($B2707,SOCS_box_taxonomy!$B$2:$Z$948,11,0)</f>
        <v xml:space="preserve"> Euteleostomi</v>
      </c>
      <c r="O2707" t="str">
        <f>VLOOKUP($B2707,SOCS_box_taxonomy!$B$2:$Z$948,12,0)</f>
        <v>Amphibia</v>
      </c>
      <c r="P2707" t="str">
        <f>VLOOKUP($B2707,SOCS_box_taxonomy!$B$2:$Z$948,13,0)</f>
        <v xml:space="preserve"> Batrachia</v>
      </c>
      <c r="Q2707" t="str">
        <f>VLOOKUP($B2707,SOCS_box_taxonomy!$B$2:$Z$948,14,0)</f>
        <v xml:space="preserve"> Anura</v>
      </c>
      <c r="R2707" t="str">
        <f>VLOOKUP($B2707,SOCS_box_taxonomy!$B$2:$Z$948,15,0)</f>
        <v xml:space="preserve"> Pipoidea</v>
      </c>
      <c r="S2707" t="str">
        <f>VLOOKUP($B2707,SOCS_box_taxonomy!$B$2:$Z$948,16,0)</f>
        <v xml:space="preserve"> Pipidae</v>
      </c>
      <c r="T2707" t="str">
        <f>VLOOKUP($B2707,SOCS_box_taxonomy!$B$2:$Z$948,17,0)</f>
        <v xml:space="preserve"> Xenopodinae</v>
      </c>
      <c r="U2707" t="str">
        <f>VLOOKUP($B2707,SOCS_box_taxonomy!$B$2:$Z$948,18,0)</f>
        <v xml:space="preserve"> Xenopus</v>
      </c>
      <c r="V2707" t="str">
        <f>VLOOKUP($B2707,SOCS_box_taxonomy!$B$2:$Z$948,19,0)</f>
        <v>Xenopus.</v>
      </c>
      <c r="W2707">
        <f>VLOOKUP($B2707,SOCS_box_taxonomy!$B$2:$Z$948,20,0)</f>
        <v>0</v>
      </c>
      <c r="X2707">
        <f>VLOOKUP($B2707,SOCS_box_taxonomy!$B$2:$Z$948,21,0)</f>
        <v>0</v>
      </c>
      <c r="Y2707">
        <f>VLOOKUP($B2707,SOCS_box_taxonomy!$B$2:$Z$948,22,0)</f>
        <v>0</v>
      </c>
    </row>
    <row r="2708" spans="1:26">
      <c r="A2708" t="s">
        <v>1106</v>
      </c>
      <c r="B2708" t="s">
        <v>2147</v>
      </c>
      <c r="C2708">
        <v>409</v>
      </c>
      <c r="D2708" t="s">
        <v>1266</v>
      </c>
      <c r="E2708">
        <v>189</v>
      </c>
      <c r="F2708">
        <v>227</v>
      </c>
      <c r="G2708">
        <v>121734</v>
      </c>
      <c r="H2708" t="s">
        <v>1267</v>
      </c>
      <c r="I2708" t="str">
        <f>VLOOKUP($B2708,SOCS_box_taxonomy!$B$2:$Z$948,6,0)</f>
        <v>Eukaryota</v>
      </c>
      <c r="J2708" t="str">
        <f>VLOOKUP($B2708,SOCS_box_taxonomy!$B$2:$Z$948,7,0)</f>
        <v xml:space="preserve"> Metazoa</v>
      </c>
      <c r="K2708" t="str">
        <f>VLOOKUP($B2708,SOCS_box_taxonomy!$B$2:$Z$948,8,0)</f>
        <v xml:space="preserve"> Chordata</v>
      </c>
      <c r="L2708" t="str">
        <f>VLOOKUP($B2708,SOCS_box_taxonomy!$B$2:$Z$948,9,0)</f>
        <v xml:space="preserve"> Craniata</v>
      </c>
      <c r="M2708" t="str">
        <f>VLOOKUP($B2708,SOCS_box_taxonomy!$B$2:$Z$948,10,0)</f>
        <v xml:space="preserve"> Vertebrata</v>
      </c>
      <c r="N2708" t="str">
        <f>VLOOKUP($B2708,SOCS_box_taxonomy!$B$2:$Z$948,11,0)</f>
        <v xml:space="preserve"> Euteleostomi</v>
      </c>
      <c r="O2708" t="str">
        <f>VLOOKUP($B2708,SOCS_box_taxonomy!$B$2:$Z$948,12,0)</f>
        <v>Amphibia</v>
      </c>
      <c r="P2708" t="str">
        <f>VLOOKUP($B2708,SOCS_box_taxonomy!$B$2:$Z$948,13,0)</f>
        <v xml:space="preserve"> Batrachia</v>
      </c>
      <c r="Q2708" t="str">
        <f>VLOOKUP($B2708,SOCS_box_taxonomy!$B$2:$Z$948,14,0)</f>
        <v xml:space="preserve"> Anura</v>
      </c>
      <c r="R2708" t="str">
        <f>VLOOKUP($B2708,SOCS_box_taxonomy!$B$2:$Z$948,15,0)</f>
        <v xml:space="preserve"> Pipoidea</v>
      </c>
      <c r="S2708" t="str">
        <f>VLOOKUP($B2708,SOCS_box_taxonomy!$B$2:$Z$948,16,0)</f>
        <v xml:space="preserve"> Pipidae</v>
      </c>
      <c r="T2708" t="str">
        <f>VLOOKUP($B2708,SOCS_box_taxonomy!$B$2:$Z$948,17,0)</f>
        <v xml:space="preserve"> Xenopodinae</v>
      </c>
      <c r="U2708" t="str">
        <f>VLOOKUP($B2708,SOCS_box_taxonomy!$B$2:$Z$948,18,0)</f>
        <v xml:space="preserve"> Xenopus</v>
      </c>
      <c r="V2708" t="str">
        <f>VLOOKUP($B2708,SOCS_box_taxonomy!$B$2:$Z$948,19,0)</f>
        <v>Xenopus.</v>
      </c>
      <c r="W2708">
        <f>VLOOKUP($B2708,SOCS_box_taxonomy!$B$2:$Z$948,20,0)</f>
        <v>0</v>
      </c>
      <c r="X2708">
        <f>VLOOKUP($B2708,SOCS_box_taxonomy!$B$2:$Z$948,21,0)</f>
        <v>0</v>
      </c>
      <c r="Y2708">
        <f>VLOOKUP($B2708,SOCS_box_taxonomy!$B$2:$Z$948,22,0)</f>
        <v>0</v>
      </c>
    </row>
    <row r="2709" spans="1:26">
      <c r="A2709" t="s">
        <v>1106</v>
      </c>
      <c r="B2709" t="s">
        <v>2147</v>
      </c>
      <c r="C2709">
        <v>409</v>
      </c>
      <c r="D2709" t="s">
        <v>1266</v>
      </c>
      <c r="E2709">
        <v>231</v>
      </c>
      <c r="F2709">
        <v>269</v>
      </c>
      <c r="G2709">
        <v>121734</v>
      </c>
      <c r="H2709" t="s">
        <v>1267</v>
      </c>
      <c r="I2709" t="str">
        <f>VLOOKUP($B2709,SOCS_box_taxonomy!$B$2:$Z$948,6,0)</f>
        <v>Eukaryota</v>
      </c>
      <c r="J2709" t="str">
        <f>VLOOKUP($B2709,SOCS_box_taxonomy!$B$2:$Z$948,7,0)</f>
        <v xml:space="preserve"> Metazoa</v>
      </c>
      <c r="K2709" t="str">
        <f>VLOOKUP($B2709,SOCS_box_taxonomy!$B$2:$Z$948,8,0)</f>
        <v xml:space="preserve"> Chordata</v>
      </c>
      <c r="L2709" t="str">
        <f>VLOOKUP($B2709,SOCS_box_taxonomy!$B$2:$Z$948,9,0)</f>
        <v xml:space="preserve"> Craniata</v>
      </c>
      <c r="M2709" t="str">
        <f>VLOOKUP($B2709,SOCS_box_taxonomy!$B$2:$Z$948,10,0)</f>
        <v xml:space="preserve"> Vertebrata</v>
      </c>
      <c r="N2709" t="str">
        <f>VLOOKUP($B2709,SOCS_box_taxonomy!$B$2:$Z$948,11,0)</f>
        <v xml:space="preserve"> Euteleostomi</v>
      </c>
      <c r="O2709" t="str">
        <f>VLOOKUP($B2709,SOCS_box_taxonomy!$B$2:$Z$948,12,0)</f>
        <v>Amphibia</v>
      </c>
      <c r="P2709" t="str">
        <f>VLOOKUP($B2709,SOCS_box_taxonomy!$B$2:$Z$948,13,0)</f>
        <v xml:space="preserve"> Batrachia</v>
      </c>
      <c r="Q2709" t="str">
        <f>VLOOKUP($B2709,SOCS_box_taxonomy!$B$2:$Z$948,14,0)</f>
        <v xml:space="preserve"> Anura</v>
      </c>
      <c r="R2709" t="str">
        <f>VLOOKUP($B2709,SOCS_box_taxonomy!$B$2:$Z$948,15,0)</f>
        <v xml:space="preserve"> Pipoidea</v>
      </c>
      <c r="S2709" t="str">
        <f>VLOOKUP($B2709,SOCS_box_taxonomy!$B$2:$Z$948,16,0)</f>
        <v xml:space="preserve"> Pipidae</v>
      </c>
      <c r="T2709" t="str">
        <f>VLOOKUP($B2709,SOCS_box_taxonomy!$B$2:$Z$948,17,0)</f>
        <v xml:space="preserve"> Xenopodinae</v>
      </c>
      <c r="U2709" t="str">
        <f>VLOOKUP($B2709,SOCS_box_taxonomy!$B$2:$Z$948,18,0)</f>
        <v xml:space="preserve"> Xenopus</v>
      </c>
      <c r="V2709" t="str">
        <f>VLOOKUP($B2709,SOCS_box_taxonomy!$B$2:$Z$948,19,0)</f>
        <v>Xenopus.</v>
      </c>
      <c r="W2709">
        <f>VLOOKUP($B2709,SOCS_box_taxonomy!$B$2:$Z$948,20,0)</f>
        <v>0</v>
      </c>
      <c r="X2709">
        <f>VLOOKUP($B2709,SOCS_box_taxonomy!$B$2:$Z$948,21,0)</f>
        <v>0</v>
      </c>
      <c r="Y2709">
        <f>VLOOKUP($B2709,SOCS_box_taxonomy!$B$2:$Z$948,22,0)</f>
        <v>0</v>
      </c>
    </row>
    <row r="2710" spans="1:26">
      <c r="A2710" t="s">
        <v>1106</v>
      </c>
      <c r="B2710" t="s">
        <v>2147</v>
      </c>
      <c r="C2710">
        <v>409</v>
      </c>
      <c r="D2710" t="s">
        <v>1266</v>
      </c>
      <c r="E2710">
        <v>296</v>
      </c>
      <c r="F2710">
        <v>325</v>
      </c>
      <c r="G2710">
        <v>121734</v>
      </c>
      <c r="H2710" t="s">
        <v>1267</v>
      </c>
      <c r="I2710" t="str">
        <f>VLOOKUP($B2710,SOCS_box_taxonomy!$B$2:$Z$948,6,0)</f>
        <v>Eukaryota</v>
      </c>
      <c r="J2710" t="str">
        <f>VLOOKUP($B2710,SOCS_box_taxonomy!$B$2:$Z$948,7,0)</f>
        <v xml:space="preserve"> Metazoa</v>
      </c>
      <c r="K2710" t="str">
        <f>VLOOKUP($B2710,SOCS_box_taxonomy!$B$2:$Z$948,8,0)</f>
        <v xml:space="preserve"> Chordata</v>
      </c>
      <c r="L2710" t="str">
        <f>VLOOKUP($B2710,SOCS_box_taxonomy!$B$2:$Z$948,9,0)</f>
        <v xml:space="preserve"> Craniata</v>
      </c>
      <c r="M2710" t="str">
        <f>VLOOKUP($B2710,SOCS_box_taxonomy!$B$2:$Z$948,10,0)</f>
        <v xml:space="preserve"> Vertebrata</v>
      </c>
      <c r="N2710" t="str">
        <f>VLOOKUP($B2710,SOCS_box_taxonomy!$B$2:$Z$948,11,0)</f>
        <v xml:space="preserve"> Euteleostomi</v>
      </c>
      <c r="O2710" t="str">
        <f>VLOOKUP($B2710,SOCS_box_taxonomy!$B$2:$Z$948,12,0)</f>
        <v>Amphibia</v>
      </c>
      <c r="P2710" t="str">
        <f>VLOOKUP($B2710,SOCS_box_taxonomy!$B$2:$Z$948,13,0)</f>
        <v xml:space="preserve"> Batrachia</v>
      </c>
      <c r="Q2710" t="str">
        <f>VLOOKUP($B2710,SOCS_box_taxonomy!$B$2:$Z$948,14,0)</f>
        <v xml:space="preserve"> Anura</v>
      </c>
      <c r="R2710" t="str">
        <f>VLOOKUP($B2710,SOCS_box_taxonomy!$B$2:$Z$948,15,0)</f>
        <v xml:space="preserve"> Pipoidea</v>
      </c>
      <c r="S2710" t="str">
        <f>VLOOKUP($B2710,SOCS_box_taxonomy!$B$2:$Z$948,16,0)</f>
        <v xml:space="preserve"> Pipidae</v>
      </c>
      <c r="T2710" t="str">
        <f>VLOOKUP($B2710,SOCS_box_taxonomy!$B$2:$Z$948,17,0)</f>
        <v xml:space="preserve"> Xenopodinae</v>
      </c>
      <c r="U2710" t="str">
        <f>VLOOKUP($B2710,SOCS_box_taxonomy!$B$2:$Z$948,18,0)</f>
        <v xml:space="preserve"> Xenopus</v>
      </c>
      <c r="V2710" t="str">
        <f>VLOOKUP($B2710,SOCS_box_taxonomy!$B$2:$Z$948,19,0)</f>
        <v>Xenopus.</v>
      </c>
      <c r="W2710">
        <f>VLOOKUP($B2710,SOCS_box_taxonomy!$B$2:$Z$948,20,0)</f>
        <v>0</v>
      </c>
      <c r="X2710">
        <f>VLOOKUP($B2710,SOCS_box_taxonomy!$B$2:$Z$948,21,0)</f>
        <v>0</v>
      </c>
      <c r="Y2710">
        <f>VLOOKUP($B2710,SOCS_box_taxonomy!$B$2:$Z$948,22,0)</f>
        <v>0</v>
      </c>
    </row>
    <row r="2711" spans="1:26">
      <c r="A2711" t="s">
        <v>1106</v>
      </c>
      <c r="B2711" t="s">
        <v>2147</v>
      </c>
      <c r="C2711">
        <v>409</v>
      </c>
      <c r="D2711" t="s">
        <v>1266</v>
      </c>
      <c r="E2711">
        <v>341</v>
      </c>
      <c r="F2711">
        <v>365</v>
      </c>
      <c r="G2711">
        <v>121734</v>
      </c>
      <c r="H2711" t="s">
        <v>1267</v>
      </c>
      <c r="I2711" t="str">
        <f>VLOOKUP($B2711,SOCS_box_taxonomy!$B$2:$Z$948,6,0)</f>
        <v>Eukaryota</v>
      </c>
      <c r="J2711" t="str">
        <f>VLOOKUP($B2711,SOCS_box_taxonomy!$B$2:$Z$948,7,0)</f>
        <v xml:space="preserve"> Metazoa</v>
      </c>
      <c r="K2711" t="str">
        <f>VLOOKUP($B2711,SOCS_box_taxonomy!$B$2:$Z$948,8,0)</f>
        <v xml:space="preserve"> Chordata</v>
      </c>
      <c r="L2711" t="str">
        <f>VLOOKUP($B2711,SOCS_box_taxonomy!$B$2:$Z$948,9,0)</f>
        <v xml:space="preserve"> Craniata</v>
      </c>
      <c r="M2711" t="str">
        <f>VLOOKUP($B2711,SOCS_box_taxonomy!$B$2:$Z$948,10,0)</f>
        <v xml:space="preserve"> Vertebrata</v>
      </c>
      <c r="N2711" t="str">
        <f>VLOOKUP($B2711,SOCS_box_taxonomy!$B$2:$Z$948,11,0)</f>
        <v xml:space="preserve"> Euteleostomi</v>
      </c>
      <c r="O2711" t="str">
        <f>VLOOKUP($B2711,SOCS_box_taxonomy!$B$2:$Z$948,12,0)</f>
        <v>Amphibia</v>
      </c>
      <c r="P2711" t="str">
        <f>VLOOKUP($B2711,SOCS_box_taxonomy!$B$2:$Z$948,13,0)</f>
        <v xml:space="preserve"> Batrachia</v>
      </c>
      <c r="Q2711" t="str">
        <f>VLOOKUP($B2711,SOCS_box_taxonomy!$B$2:$Z$948,14,0)</f>
        <v xml:space="preserve"> Anura</v>
      </c>
      <c r="R2711" t="str">
        <f>VLOOKUP($B2711,SOCS_box_taxonomy!$B$2:$Z$948,15,0)</f>
        <v xml:space="preserve"> Pipoidea</v>
      </c>
      <c r="S2711" t="str">
        <f>VLOOKUP($B2711,SOCS_box_taxonomy!$B$2:$Z$948,16,0)</f>
        <v xml:space="preserve"> Pipidae</v>
      </c>
      <c r="T2711" t="str">
        <f>VLOOKUP($B2711,SOCS_box_taxonomy!$B$2:$Z$948,17,0)</f>
        <v xml:space="preserve"> Xenopodinae</v>
      </c>
      <c r="U2711" t="str">
        <f>VLOOKUP($B2711,SOCS_box_taxonomy!$B$2:$Z$948,18,0)</f>
        <v xml:space="preserve"> Xenopus</v>
      </c>
      <c r="V2711" t="str">
        <f>VLOOKUP($B2711,SOCS_box_taxonomy!$B$2:$Z$948,19,0)</f>
        <v>Xenopus.</v>
      </c>
      <c r="W2711">
        <f>VLOOKUP($B2711,SOCS_box_taxonomy!$B$2:$Z$948,20,0)</f>
        <v>0</v>
      </c>
      <c r="X2711">
        <f>VLOOKUP($B2711,SOCS_box_taxonomy!$B$2:$Z$948,21,0)</f>
        <v>0</v>
      </c>
      <c r="Y2711">
        <f>VLOOKUP($B2711,SOCS_box_taxonomy!$B$2:$Z$948,22,0)</f>
        <v>0</v>
      </c>
    </row>
    <row r="2712" spans="1:26">
      <c r="A2712" t="s">
        <v>1107</v>
      </c>
      <c r="B2712" t="s">
        <v>2148</v>
      </c>
      <c r="C2712">
        <v>279</v>
      </c>
      <c r="D2712" t="s">
        <v>1269</v>
      </c>
      <c r="E2712">
        <v>122</v>
      </c>
      <c r="F2712">
        <v>213</v>
      </c>
      <c r="G2712">
        <v>64467</v>
      </c>
      <c r="H2712" t="s">
        <v>1270</v>
      </c>
      <c r="I2712" t="str">
        <f>VLOOKUP($B2712,SOCS_box_taxonomy!$B$2:$Z$948,6,0)</f>
        <v>Eukaryota</v>
      </c>
      <c r="J2712" t="str">
        <f>VLOOKUP($B2712,SOCS_box_taxonomy!$B$2:$Z$948,7,0)</f>
        <v xml:space="preserve"> Metazoa</v>
      </c>
      <c r="K2712" t="str">
        <f>VLOOKUP($B2712,SOCS_box_taxonomy!$B$2:$Z$948,8,0)</f>
        <v xml:space="preserve"> Chordata</v>
      </c>
      <c r="L2712" t="str">
        <f>VLOOKUP($B2712,SOCS_box_taxonomy!$B$2:$Z$948,9,0)</f>
        <v xml:space="preserve"> Craniata</v>
      </c>
      <c r="M2712" t="str">
        <f>VLOOKUP($B2712,SOCS_box_taxonomy!$B$2:$Z$948,10,0)</f>
        <v xml:space="preserve"> Vertebrata</v>
      </c>
      <c r="N2712" t="str">
        <f>VLOOKUP($B2712,SOCS_box_taxonomy!$B$2:$Z$948,11,0)</f>
        <v xml:space="preserve"> Euteleostomi</v>
      </c>
      <c r="O2712" t="str">
        <f>VLOOKUP($B2712,SOCS_box_taxonomy!$B$2:$Z$948,12,0)</f>
        <v>Amphibia</v>
      </c>
      <c r="P2712" t="str">
        <f>VLOOKUP($B2712,SOCS_box_taxonomy!$B$2:$Z$948,13,0)</f>
        <v xml:space="preserve"> Batrachia</v>
      </c>
      <c r="Q2712" t="str">
        <f>VLOOKUP($B2712,SOCS_box_taxonomy!$B$2:$Z$948,14,0)</f>
        <v xml:space="preserve"> Anura</v>
      </c>
      <c r="R2712" t="str">
        <f>VLOOKUP($B2712,SOCS_box_taxonomy!$B$2:$Z$948,15,0)</f>
        <v xml:space="preserve"> Pipoidea</v>
      </c>
      <c r="S2712" t="str">
        <f>VLOOKUP($B2712,SOCS_box_taxonomy!$B$2:$Z$948,16,0)</f>
        <v xml:space="preserve"> Pipidae</v>
      </c>
      <c r="T2712" t="str">
        <f>VLOOKUP($B2712,SOCS_box_taxonomy!$B$2:$Z$948,17,0)</f>
        <v xml:space="preserve"> Xenopodinae</v>
      </c>
      <c r="U2712" t="str">
        <f>VLOOKUP($B2712,SOCS_box_taxonomy!$B$2:$Z$948,18,0)</f>
        <v xml:space="preserve"> Xenopus</v>
      </c>
      <c r="V2712" t="str">
        <f>VLOOKUP($B2712,SOCS_box_taxonomy!$B$2:$Z$948,19,0)</f>
        <v>Xenopus.</v>
      </c>
      <c r="W2712">
        <f>VLOOKUP($B2712,SOCS_box_taxonomy!$B$2:$Z$948,20,0)</f>
        <v>0</v>
      </c>
      <c r="X2712">
        <f>VLOOKUP($B2712,SOCS_box_taxonomy!$B$2:$Z$948,21,0)</f>
        <v>0</v>
      </c>
      <c r="Y2712">
        <f>VLOOKUP($B2712,SOCS_box_taxonomy!$B$2:$Z$948,22,0)</f>
        <v>0</v>
      </c>
    </row>
    <row r="2713" spans="1:26">
      <c r="A2713" t="s">
        <v>1107</v>
      </c>
      <c r="B2713" t="s">
        <v>2148</v>
      </c>
      <c r="C2713">
        <v>279</v>
      </c>
      <c r="D2713" t="s">
        <v>1269</v>
      </c>
      <c r="E2713">
        <v>155</v>
      </c>
      <c r="F2713">
        <v>239</v>
      </c>
      <c r="G2713">
        <v>64467</v>
      </c>
      <c r="H2713" t="s">
        <v>1270</v>
      </c>
      <c r="I2713" t="str">
        <f>VLOOKUP($B2713,SOCS_box_taxonomy!$B$2:$Z$948,6,0)</f>
        <v>Eukaryota</v>
      </c>
      <c r="J2713" t="str">
        <f>VLOOKUP($B2713,SOCS_box_taxonomy!$B$2:$Z$948,7,0)</f>
        <v xml:space="preserve"> Metazoa</v>
      </c>
      <c r="K2713" t="str">
        <f>VLOOKUP($B2713,SOCS_box_taxonomy!$B$2:$Z$948,8,0)</f>
        <v xml:space="preserve"> Chordata</v>
      </c>
      <c r="L2713" t="str">
        <f>VLOOKUP($B2713,SOCS_box_taxonomy!$B$2:$Z$948,9,0)</f>
        <v xml:space="preserve"> Craniata</v>
      </c>
      <c r="M2713" t="str">
        <f>VLOOKUP($B2713,SOCS_box_taxonomy!$B$2:$Z$948,10,0)</f>
        <v xml:space="preserve"> Vertebrata</v>
      </c>
      <c r="N2713" t="str">
        <f>VLOOKUP($B2713,SOCS_box_taxonomy!$B$2:$Z$948,11,0)</f>
        <v xml:space="preserve"> Euteleostomi</v>
      </c>
      <c r="O2713" t="str">
        <f>VLOOKUP($B2713,SOCS_box_taxonomy!$B$2:$Z$948,12,0)</f>
        <v>Amphibia</v>
      </c>
      <c r="P2713" t="str">
        <f>VLOOKUP($B2713,SOCS_box_taxonomy!$B$2:$Z$948,13,0)</f>
        <v xml:space="preserve"> Batrachia</v>
      </c>
      <c r="Q2713" t="str">
        <f>VLOOKUP($B2713,SOCS_box_taxonomy!$B$2:$Z$948,14,0)</f>
        <v xml:space="preserve"> Anura</v>
      </c>
      <c r="R2713" t="str">
        <f>VLOOKUP($B2713,SOCS_box_taxonomy!$B$2:$Z$948,15,0)</f>
        <v xml:space="preserve"> Pipoidea</v>
      </c>
      <c r="S2713" t="str">
        <f>VLOOKUP($B2713,SOCS_box_taxonomy!$B$2:$Z$948,16,0)</f>
        <v xml:space="preserve"> Pipidae</v>
      </c>
      <c r="T2713" t="str">
        <f>VLOOKUP($B2713,SOCS_box_taxonomy!$B$2:$Z$948,17,0)</f>
        <v xml:space="preserve"> Xenopodinae</v>
      </c>
      <c r="U2713" t="str">
        <f>VLOOKUP($B2713,SOCS_box_taxonomy!$B$2:$Z$948,18,0)</f>
        <v xml:space="preserve"> Xenopus</v>
      </c>
      <c r="V2713" t="str">
        <f>VLOOKUP($B2713,SOCS_box_taxonomy!$B$2:$Z$948,19,0)</f>
        <v>Xenopus.</v>
      </c>
      <c r="W2713">
        <f>VLOOKUP($B2713,SOCS_box_taxonomy!$B$2:$Z$948,20,0)</f>
        <v>0</v>
      </c>
      <c r="X2713">
        <f>VLOOKUP($B2713,SOCS_box_taxonomy!$B$2:$Z$948,21,0)</f>
        <v>0</v>
      </c>
      <c r="Y2713">
        <f>VLOOKUP($B2713,SOCS_box_taxonomy!$B$2:$Z$948,22,0)</f>
        <v>0</v>
      </c>
    </row>
    <row r="2714" spans="1:26">
      <c r="A2714" t="s">
        <v>1107</v>
      </c>
      <c r="B2714" t="s">
        <v>2148</v>
      </c>
      <c r="C2714">
        <v>279</v>
      </c>
      <c r="D2714" t="s">
        <v>1269</v>
      </c>
      <c r="E2714">
        <v>6</v>
      </c>
      <c r="F2714">
        <v>83</v>
      </c>
      <c r="G2714">
        <v>64467</v>
      </c>
      <c r="H2714" t="s">
        <v>1270</v>
      </c>
      <c r="I2714" t="str">
        <f>VLOOKUP($B2714,SOCS_box_taxonomy!$B$2:$Z$948,6,0)</f>
        <v>Eukaryota</v>
      </c>
      <c r="J2714" t="str">
        <f>VLOOKUP($B2714,SOCS_box_taxonomy!$B$2:$Z$948,7,0)</f>
        <v xml:space="preserve"> Metazoa</v>
      </c>
      <c r="K2714" t="str">
        <f>VLOOKUP($B2714,SOCS_box_taxonomy!$B$2:$Z$948,8,0)</f>
        <v xml:space="preserve"> Chordata</v>
      </c>
      <c r="L2714" t="str">
        <f>VLOOKUP($B2714,SOCS_box_taxonomy!$B$2:$Z$948,9,0)</f>
        <v xml:space="preserve"> Craniata</v>
      </c>
      <c r="M2714" t="str">
        <f>VLOOKUP($B2714,SOCS_box_taxonomy!$B$2:$Z$948,10,0)</f>
        <v xml:space="preserve"> Vertebrata</v>
      </c>
      <c r="N2714" t="str">
        <f>VLOOKUP($B2714,SOCS_box_taxonomy!$B$2:$Z$948,11,0)</f>
        <v xml:space="preserve"> Euteleostomi</v>
      </c>
      <c r="O2714" t="str">
        <f>VLOOKUP($B2714,SOCS_box_taxonomy!$B$2:$Z$948,12,0)</f>
        <v>Amphibia</v>
      </c>
      <c r="P2714" t="str">
        <f>VLOOKUP($B2714,SOCS_box_taxonomy!$B$2:$Z$948,13,0)</f>
        <v xml:space="preserve"> Batrachia</v>
      </c>
      <c r="Q2714" t="str">
        <f>VLOOKUP($B2714,SOCS_box_taxonomy!$B$2:$Z$948,14,0)</f>
        <v xml:space="preserve"> Anura</v>
      </c>
      <c r="R2714" t="str">
        <f>VLOOKUP($B2714,SOCS_box_taxonomy!$B$2:$Z$948,15,0)</f>
        <v xml:space="preserve"> Pipoidea</v>
      </c>
      <c r="S2714" t="str">
        <f>VLOOKUP($B2714,SOCS_box_taxonomy!$B$2:$Z$948,16,0)</f>
        <v xml:space="preserve"> Pipidae</v>
      </c>
      <c r="T2714" t="str">
        <f>VLOOKUP($B2714,SOCS_box_taxonomy!$B$2:$Z$948,17,0)</f>
        <v xml:space="preserve"> Xenopodinae</v>
      </c>
      <c r="U2714" t="str">
        <f>VLOOKUP($B2714,SOCS_box_taxonomy!$B$2:$Z$948,18,0)</f>
        <v xml:space="preserve"> Xenopus</v>
      </c>
      <c r="V2714" t="str">
        <f>VLOOKUP($B2714,SOCS_box_taxonomy!$B$2:$Z$948,19,0)</f>
        <v>Xenopus.</v>
      </c>
      <c r="W2714">
        <f>VLOOKUP($B2714,SOCS_box_taxonomy!$B$2:$Z$948,20,0)</f>
        <v>0</v>
      </c>
      <c r="X2714">
        <f>VLOOKUP($B2714,SOCS_box_taxonomy!$B$2:$Z$948,21,0)</f>
        <v>0</v>
      </c>
      <c r="Y2714">
        <f>VLOOKUP($B2714,SOCS_box_taxonomy!$B$2:$Z$948,22,0)</f>
        <v>0</v>
      </c>
    </row>
    <row r="2715" spans="1:26">
      <c r="A2715" t="s">
        <v>1107</v>
      </c>
      <c r="B2715" t="s">
        <v>2148</v>
      </c>
      <c r="C2715">
        <v>279</v>
      </c>
      <c r="D2715" t="s">
        <v>1269</v>
      </c>
      <c r="E2715">
        <v>82</v>
      </c>
      <c r="F2715">
        <v>148</v>
      </c>
      <c r="G2715">
        <v>64467</v>
      </c>
      <c r="H2715" t="s">
        <v>1270</v>
      </c>
      <c r="I2715" t="str">
        <f>VLOOKUP($B2715,SOCS_box_taxonomy!$B$2:$Z$948,6,0)</f>
        <v>Eukaryota</v>
      </c>
      <c r="J2715" t="str">
        <f>VLOOKUP($B2715,SOCS_box_taxonomy!$B$2:$Z$948,7,0)</f>
        <v xml:space="preserve"> Metazoa</v>
      </c>
      <c r="K2715" t="str">
        <f>VLOOKUP($B2715,SOCS_box_taxonomy!$B$2:$Z$948,8,0)</f>
        <v xml:space="preserve"> Chordata</v>
      </c>
      <c r="L2715" t="str">
        <f>VLOOKUP($B2715,SOCS_box_taxonomy!$B$2:$Z$948,9,0)</f>
        <v xml:space="preserve"> Craniata</v>
      </c>
      <c r="M2715" t="str">
        <f>VLOOKUP($B2715,SOCS_box_taxonomy!$B$2:$Z$948,10,0)</f>
        <v xml:space="preserve"> Vertebrata</v>
      </c>
      <c r="N2715" t="str">
        <f>VLOOKUP($B2715,SOCS_box_taxonomy!$B$2:$Z$948,11,0)</f>
        <v xml:space="preserve"> Euteleostomi</v>
      </c>
      <c r="O2715" t="str">
        <f>VLOOKUP($B2715,SOCS_box_taxonomy!$B$2:$Z$948,12,0)</f>
        <v>Amphibia</v>
      </c>
      <c r="P2715" t="str">
        <f>VLOOKUP($B2715,SOCS_box_taxonomy!$B$2:$Z$948,13,0)</f>
        <v xml:space="preserve"> Batrachia</v>
      </c>
      <c r="Q2715" t="str">
        <f>VLOOKUP($B2715,SOCS_box_taxonomy!$B$2:$Z$948,14,0)</f>
        <v xml:space="preserve"> Anura</v>
      </c>
      <c r="R2715" t="str">
        <f>VLOOKUP($B2715,SOCS_box_taxonomy!$B$2:$Z$948,15,0)</f>
        <v xml:space="preserve"> Pipoidea</v>
      </c>
      <c r="S2715" t="str">
        <f>VLOOKUP($B2715,SOCS_box_taxonomy!$B$2:$Z$948,16,0)</f>
        <v xml:space="preserve"> Pipidae</v>
      </c>
      <c r="T2715" t="str">
        <f>VLOOKUP($B2715,SOCS_box_taxonomy!$B$2:$Z$948,17,0)</f>
        <v xml:space="preserve"> Xenopodinae</v>
      </c>
      <c r="U2715" t="str">
        <f>VLOOKUP($B2715,SOCS_box_taxonomy!$B$2:$Z$948,18,0)</f>
        <v xml:space="preserve"> Xenopus</v>
      </c>
      <c r="V2715" t="str">
        <f>VLOOKUP($B2715,SOCS_box_taxonomy!$B$2:$Z$948,19,0)</f>
        <v>Xenopus.</v>
      </c>
      <c r="W2715">
        <f>VLOOKUP($B2715,SOCS_box_taxonomy!$B$2:$Z$948,20,0)</f>
        <v>0</v>
      </c>
      <c r="X2715">
        <f>VLOOKUP($B2715,SOCS_box_taxonomy!$B$2:$Z$948,21,0)</f>
        <v>0</v>
      </c>
      <c r="Y2715">
        <f>VLOOKUP($B2715,SOCS_box_taxonomy!$B$2:$Z$948,22,0)</f>
        <v>0</v>
      </c>
    </row>
    <row r="2716" spans="1:26">
      <c r="A2716" t="s">
        <v>1107</v>
      </c>
      <c r="B2716" t="s">
        <v>2148</v>
      </c>
      <c r="C2716">
        <v>279</v>
      </c>
      <c r="D2716" t="s">
        <v>21</v>
      </c>
      <c r="E2716">
        <v>240</v>
      </c>
      <c r="F2716">
        <v>279</v>
      </c>
      <c r="G2716">
        <v>1016</v>
      </c>
      <c r="H2716" t="s">
        <v>1265</v>
      </c>
      <c r="I2716" t="str">
        <f>VLOOKUP($B2716,SOCS_box_taxonomy!$B$2:$Z$948,6,0)</f>
        <v>Eukaryota</v>
      </c>
      <c r="J2716" t="str">
        <f>VLOOKUP($B2716,SOCS_box_taxonomy!$B$2:$Z$948,7,0)</f>
        <v xml:space="preserve"> Metazoa</v>
      </c>
      <c r="K2716" t="str">
        <f>VLOOKUP($B2716,SOCS_box_taxonomy!$B$2:$Z$948,8,0)</f>
        <v xml:space="preserve"> Chordata</v>
      </c>
      <c r="L2716" t="str">
        <f>VLOOKUP($B2716,SOCS_box_taxonomy!$B$2:$Z$948,9,0)</f>
        <v xml:space="preserve"> Craniata</v>
      </c>
      <c r="M2716" t="str">
        <f>VLOOKUP($B2716,SOCS_box_taxonomy!$B$2:$Z$948,10,0)</f>
        <v xml:space="preserve"> Vertebrata</v>
      </c>
      <c r="N2716" t="str">
        <f>VLOOKUP($B2716,SOCS_box_taxonomy!$B$2:$Z$948,11,0)</f>
        <v xml:space="preserve"> Euteleostomi</v>
      </c>
      <c r="O2716" t="str">
        <f>VLOOKUP($B2716,SOCS_box_taxonomy!$B$2:$Z$948,12,0)</f>
        <v>Amphibia</v>
      </c>
      <c r="P2716" t="str">
        <f>VLOOKUP($B2716,SOCS_box_taxonomy!$B$2:$Z$948,13,0)</f>
        <v xml:space="preserve"> Batrachia</v>
      </c>
      <c r="Q2716" t="str">
        <f>VLOOKUP($B2716,SOCS_box_taxonomy!$B$2:$Z$948,14,0)</f>
        <v xml:space="preserve"> Anura</v>
      </c>
      <c r="R2716" t="str">
        <f>VLOOKUP($B2716,SOCS_box_taxonomy!$B$2:$Z$948,15,0)</f>
        <v xml:space="preserve"> Pipoidea</v>
      </c>
      <c r="S2716" t="str">
        <f>VLOOKUP($B2716,SOCS_box_taxonomy!$B$2:$Z$948,16,0)</f>
        <v xml:space="preserve"> Pipidae</v>
      </c>
      <c r="T2716" t="str">
        <f>VLOOKUP($B2716,SOCS_box_taxonomy!$B$2:$Z$948,17,0)</f>
        <v xml:space="preserve"> Xenopodinae</v>
      </c>
      <c r="U2716" t="str">
        <f>VLOOKUP($B2716,SOCS_box_taxonomy!$B$2:$Z$948,18,0)</f>
        <v xml:space="preserve"> Xenopus</v>
      </c>
      <c r="V2716" t="str">
        <f>VLOOKUP($B2716,SOCS_box_taxonomy!$B$2:$Z$948,19,0)</f>
        <v>Xenopus.</v>
      </c>
      <c r="W2716">
        <f>VLOOKUP($B2716,SOCS_box_taxonomy!$B$2:$Z$948,20,0)</f>
        <v>0</v>
      </c>
      <c r="X2716">
        <f>VLOOKUP($B2716,SOCS_box_taxonomy!$B$2:$Z$948,21,0)</f>
        <v>0</v>
      </c>
      <c r="Y2716">
        <f>VLOOKUP($B2716,SOCS_box_taxonomy!$B$2:$Z$948,22,0)</f>
        <v>0</v>
      </c>
      <c r="Z2716">
        <f>$F2716-$E2716+1</f>
        <v>40</v>
      </c>
    </row>
    <row r="2717" spans="1:26">
      <c r="A2717" t="s">
        <v>1108</v>
      </c>
      <c r="B2717" t="s">
        <v>2149</v>
      </c>
      <c r="C2717">
        <v>404</v>
      </c>
      <c r="D2717" t="s">
        <v>21</v>
      </c>
      <c r="E2717">
        <v>366</v>
      </c>
      <c r="F2717">
        <v>402</v>
      </c>
      <c r="G2717">
        <v>1016</v>
      </c>
      <c r="H2717" t="s">
        <v>1265</v>
      </c>
      <c r="I2717" t="str">
        <f>VLOOKUP($B2717,SOCS_box_taxonomy!$B$2:$Z$948,6,0)</f>
        <v>Eukaryota</v>
      </c>
      <c r="J2717" t="str">
        <f>VLOOKUP($B2717,SOCS_box_taxonomy!$B$2:$Z$948,7,0)</f>
        <v xml:space="preserve"> Metazoa</v>
      </c>
      <c r="K2717" t="str">
        <f>VLOOKUP($B2717,SOCS_box_taxonomy!$B$2:$Z$948,8,0)</f>
        <v xml:space="preserve"> Chordata</v>
      </c>
      <c r="L2717" t="str">
        <f>VLOOKUP($B2717,SOCS_box_taxonomy!$B$2:$Z$948,9,0)</f>
        <v xml:space="preserve"> Craniata</v>
      </c>
      <c r="M2717" t="str">
        <f>VLOOKUP($B2717,SOCS_box_taxonomy!$B$2:$Z$948,10,0)</f>
        <v xml:space="preserve"> Vertebrata</v>
      </c>
      <c r="N2717" t="str">
        <f>VLOOKUP($B2717,SOCS_box_taxonomy!$B$2:$Z$948,11,0)</f>
        <v xml:space="preserve"> Euteleostomi</v>
      </c>
      <c r="O2717" t="str">
        <f>VLOOKUP($B2717,SOCS_box_taxonomy!$B$2:$Z$948,12,0)</f>
        <v>Mammalia</v>
      </c>
      <c r="P2717" t="str">
        <f>VLOOKUP($B2717,SOCS_box_taxonomy!$B$2:$Z$948,13,0)</f>
        <v xml:space="preserve"> Eutheria</v>
      </c>
      <c r="Q2717" t="str">
        <f>VLOOKUP($B2717,SOCS_box_taxonomy!$B$2:$Z$948,14,0)</f>
        <v xml:space="preserve"> Euarchontoglires</v>
      </c>
      <c r="R2717" t="str">
        <f>VLOOKUP($B2717,SOCS_box_taxonomy!$B$2:$Z$948,15,0)</f>
        <v xml:space="preserve"> Glires</v>
      </c>
      <c r="S2717" t="str">
        <f>VLOOKUP($B2717,SOCS_box_taxonomy!$B$2:$Z$948,16,0)</f>
        <v xml:space="preserve"> Rodentia</v>
      </c>
      <c r="T2717" t="str">
        <f>VLOOKUP($B2717,SOCS_box_taxonomy!$B$2:$Z$948,17,0)</f>
        <v xml:space="preserve"> Sciurognathi</v>
      </c>
      <c r="U2717" t="str">
        <f>VLOOKUP($B2717,SOCS_box_taxonomy!$B$2:$Z$948,18,0)</f>
        <v>Muroidea</v>
      </c>
      <c r="V2717" t="str">
        <f>VLOOKUP($B2717,SOCS_box_taxonomy!$B$2:$Z$948,19,0)</f>
        <v xml:space="preserve"> Muridae</v>
      </c>
      <c r="W2717" t="str">
        <f>VLOOKUP($B2717,SOCS_box_taxonomy!$B$2:$Z$948,20,0)</f>
        <v xml:space="preserve"> Murinae</v>
      </c>
      <c r="X2717" t="str">
        <f>VLOOKUP($B2717,SOCS_box_taxonomy!$B$2:$Z$948,21,0)</f>
        <v xml:space="preserve"> Rattus.</v>
      </c>
      <c r="Y2717">
        <f>VLOOKUP($B2717,SOCS_box_taxonomy!$B$2:$Z$948,22,0)</f>
        <v>0</v>
      </c>
      <c r="Z2717">
        <f>$F2717-$E2717+1</f>
        <v>37</v>
      </c>
    </row>
    <row r="2718" spans="1:26">
      <c r="A2718" t="s">
        <v>1108</v>
      </c>
      <c r="B2718" t="s">
        <v>2149</v>
      </c>
      <c r="C2718">
        <v>404</v>
      </c>
      <c r="D2718" t="s">
        <v>1266</v>
      </c>
      <c r="E2718">
        <v>143</v>
      </c>
      <c r="F2718">
        <v>182</v>
      </c>
      <c r="G2718">
        <v>121734</v>
      </c>
      <c r="H2718" t="s">
        <v>1267</v>
      </c>
      <c r="I2718" t="str">
        <f>VLOOKUP($B2718,SOCS_box_taxonomy!$B$2:$Z$948,6,0)</f>
        <v>Eukaryota</v>
      </c>
      <c r="J2718" t="str">
        <f>VLOOKUP($B2718,SOCS_box_taxonomy!$B$2:$Z$948,7,0)</f>
        <v xml:space="preserve"> Metazoa</v>
      </c>
      <c r="K2718" t="str">
        <f>VLOOKUP($B2718,SOCS_box_taxonomy!$B$2:$Z$948,8,0)</f>
        <v xml:space="preserve"> Chordata</v>
      </c>
      <c r="L2718" t="str">
        <f>VLOOKUP($B2718,SOCS_box_taxonomy!$B$2:$Z$948,9,0)</f>
        <v xml:space="preserve"> Craniata</v>
      </c>
      <c r="M2718" t="str">
        <f>VLOOKUP($B2718,SOCS_box_taxonomy!$B$2:$Z$948,10,0)</f>
        <v xml:space="preserve"> Vertebrata</v>
      </c>
      <c r="N2718" t="str">
        <f>VLOOKUP($B2718,SOCS_box_taxonomy!$B$2:$Z$948,11,0)</f>
        <v xml:space="preserve"> Euteleostomi</v>
      </c>
      <c r="O2718" t="str">
        <f>VLOOKUP($B2718,SOCS_box_taxonomy!$B$2:$Z$948,12,0)</f>
        <v>Mammalia</v>
      </c>
      <c r="P2718" t="str">
        <f>VLOOKUP($B2718,SOCS_box_taxonomy!$B$2:$Z$948,13,0)</f>
        <v xml:space="preserve"> Eutheria</v>
      </c>
      <c r="Q2718" t="str">
        <f>VLOOKUP($B2718,SOCS_box_taxonomy!$B$2:$Z$948,14,0)</f>
        <v xml:space="preserve"> Euarchontoglires</v>
      </c>
      <c r="R2718" t="str">
        <f>VLOOKUP($B2718,SOCS_box_taxonomy!$B$2:$Z$948,15,0)</f>
        <v xml:space="preserve"> Glires</v>
      </c>
      <c r="S2718" t="str">
        <f>VLOOKUP($B2718,SOCS_box_taxonomy!$B$2:$Z$948,16,0)</f>
        <v xml:space="preserve"> Rodentia</v>
      </c>
      <c r="T2718" t="str">
        <f>VLOOKUP($B2718,SOCS_box_taxonomy!$B$2:$Z$948,17,0)</f>
        <v xml:space="preserve"> Sciurognathi</v>
      </c>
      <c r="U2718" t="str">
        <f>VLOOKUP($B2718,SOCS_box_taxonomy!$B$2:$Z$948,18,0)</f>
        <v>Muroidea</v>
      </c>
      <c r="V2718" t="str">
        <f>VLOOKUP($B2718,SOCS_box_taxonomy!$B$2:$Z$948,19,0)</f>
        <v xml:space="preserve"> Muridae</v>
      </c>
      <c r="W2718" t="str">
        <f>VLOOKUP($B2718,SOCS_box_taxonomy!$B$2:$Z$948,20,0)</f>
        <v xml:space="preserve"> Murinae</v>
      </c>
      <c r="X2718" t="str">
        <f>VLOOKUP($B2718,SOCS_box_taxonomy!$B$2:$Z$948,21,0)</f>
        <v xml:space="preserve"> Rattus.</v>
      </c>
      <c r="Y2718">
        <f>VLOOKUP($B2718,SOCS_box_taxonomy!$B$2:$Z$948,22,0)</f>
        <v>0</v>
      </c>
    </row>
    <row r="2719" spans="1:26">
      <c r="A2719" t="s">
        <v>1108</v>
      </c>
      <c r="B2719" t="s">
        <v>2149</v>
      </c>
      <c r="C2719">
        <v>404</v>
      </c>
      <c r="D2719" t="s">
        <v>1266</v>
      </c>
      <c r="E2719">
        <v>187</v>
      </c>
      <c r="F2719">
        <v>225</v>
      </c>
      <c r="G2719">
        <v>121734</v>
      </c>
      <c r="H2719" t="s">
        <v>1267</v>
      </c>
      <c r="I2719" t="str">
        <f>VLOOKUP($B2719,SOCS_box_taxonomy!$B$2:$Z$948,6,0)</f>
        <v>Eukaryota</v>
      </c>
      <c r="J2719" t="str">
        <f>VLOOKUP($B2719,SOCS_box_taxonomy!$B$2:$Z$948,7,0)</f>
        <v xml:space="preserve"> Metazoa</v>
      </c>
      <c r="K2719" t="str">
        <f>VLOOKUP($B2719,SOCS_box_taxonomy!$B$2:$Z$948,8,0)</f>
        <v xml:space="preserve"> Chordata</v>
      </c>
      <c r="L2719" t="str">
        <f>VLOOKUP($B2719,SOCS_box_taxonomy!$B$2:$Z$948,9,0)</f>
        <v xml:space="preserve"> Craniata</v>
      </c>
      <c r="M2719" t="str">
        <f>VLOOKUP($B2719,SOCS_box_taxonomy!$B$2:$Z$948,10,0)</f>
        <v xml:space="preserve"> Vertebrata</v>
      </c>
      <c r="N2719" t="str">
        <f>VLOOKUP($B2719,SOCS_box_taxonomy!$B$2:$Z$948,11,0)</f>
        <v xml:space="preserve"> Euteleostomi</v>
      </c>
      <c r="O2719" t="str">
        <f>VLOOKUP($B2719,SOCS_box_taxonomy!$B$2:$Z$948,12,0)</f>
        <v>Mammalia</v>
      </c>
      <c r="P2719" t="str">
        <f>VLOOKUP($B2719,SOCS_box_taxonomy!$B$2:$Z$948,13,0)</f>
        <v xml:space="preserve"> Eutheria</v>
      </c>
      <c r="Q2719" t="str">
        <f>VLOOKUP($B2719,SOCS_box_taxonomy!$B$2:$Z$948,14,0)</f>
        <v xml:space="preserve"> Euarchontoglires</v>
      </c>
      <c r="R2719" t="str">
        <f>VLOOKUP($B2719,SOCS_box_taxonomy!$B$2:$Z$948,15,0)</f>
        <v xml:space="preserve"> Glires</v>
      </c>
      <c r="S2719" t="str">
        <f>VLOOKUP($B2719,SOCS_box_taxonomy!$B$2:$Z$948,16,0)</f>
        <v xml:space="preserve"> Rodentia</v>
      </c>
      <c r="T2719" t="str">
        <f>VLOOKUP($B2719,SOCS_box_taxonomy!$B$2:$Z$948,17,0)</f>
        <v xml:space="preserve"> Sciurognathi</v>
      </c>
      <c r="U2719" t="str">
        <f>VLOOKUP($B2719,SOCS_box_taxonomy!$B$2:$Z$948,18,0)</f>
        <v>Muroidea</v>
      </c>
      <c r="V2719" t="str">
        <f>VLOOKUP($B2719,SOCS_box_taxonomy!$B$2:$Z$948,19,0)</f>
        <v xml:space="preserve"> Muridae</v>
      </c>
      <c r="W2719" t="str">
        <f>VLOOKUP($B2719,SOCS_box_taxonomy!$B$2:$Z$948,20,0)</f>
        <v xml:space="preserve"> Murinae</v>
      </c>
      <c r="X2719" t="str">
        <f>VLOOKUP($B2719,SOCS_box_taxonomy!$B$2:$Z$948,21,0)</f>
        <v xml:space="preserve"> Rattus.</v>
      </c>
      <c r="Y2719">
        <f>VLOOKUP($B2719,SOCS_box_taxonomy!$B$2:$Z$948,22,0)</f>
        <v>0</v>
      </c>
    </row>
    <row r="2720" spans="1:26">
      <c r="A2720" t="s">
        <v>1108</v>
      </c>
      <c r="B2720" t="s">
        <v>2149</v>
      </c>
      <c r="C2720">
        <v>404</v>
      </c>
      <c r="D2720" t="s">
        <v>1266</v>
      </c>
      <c r="E2720">
        <v>229</v>
      </c>
      <c r="F2720">
        <v>267</v>
      </c>
      <c r="G2720">
        <v>121734</v>
      </c>
      <c r="H2720" t="s">
        <v>1267</v>
      </c>
      <c r="I2720" t="str">
        <f>VLOOKUP($B2720,SOCS_box_taxonomy!$B$2:$Z$948,6,0)</f>
        <v>Eukaryota</v>
      </c>
      <c r="J2720" t="str">
        <f>VLOOKUP($B2720,SOCS_box_taxonomy!$B$2:$Z$948,7,0)</f>
        <v xml:space="preserve"> Metazoa</v>
      </c>
      <c r="K2720" t="str">
        <f>VLOOKUP($B2720,SOCS_box_taxonomy!$B$2:$Z$948,8,0)</f>
        <v xml:space="preserve"> Chordata</v>
      </c>
      <c r="L2720" t="str">
        <f>VLOOKUP($B2720,SOCS_box_taxonomy!$B$2:$Z$948,9,0)</f>
        <v xml:space="preserve"> Craniata</v>
      </c>
      <c r="M2720" t="str">
        <f>VLOOKUP($B2720,SOCS_box_taxonomy!$B$2:$Z$948,10,0)</f>
        <v xml:space="preserve"> Vertebrata</v>
      </c>
      <c r="N2720" t="str">
        <f>VLOOKUP($B2720,SOCS_box_taxonomy!$B$2:$Z$948,11,0)</f>
        <v xml:space="preserve"> Euteleostomi</v>
      </c>
      <c r="O2720" t="str">
        <f>VLOOKUP($B2720,SOCS_box_taxonomy!$B$2:$Z$948,12,0)</f>
        <v>Mammalia</v>
      </c>
      <c r="P2720" t="str">
        <f>VLOOKUP($B2720,SOCS_box_taxonomy!$B$2:$Z$948,13,0)</f>
        <v xml:space="preserve"> Eutheria</v>
      </c>
      <c r="Q2720" t="str">
        <f>VLOOKUP($B2720,SOCS_box_taxonomy!$B$2:$Z$948,14,0)</f>
        <v xml:space="preserve"> Euarchontoglires</v>
      </c>
      <c r="R2720" t="str">
        <f>VLOOKUP($B2720,SOCS_box_taxonomy!$B$2:$Z$948,15,0)</f>
        <v xml:space="preserve"> Glires</v>
      </c>
      <c r="S2720" t="str">
        <f>VLOOKUP($B2720,SOCS_box_taxonomy!$B$2:$Z$948,16,0)</f>
        <v xml:space="preserve"> Rodentia</v>
      </c>
      <c r="T2720" t="str">
        <f>VLOOKUP($B2720,SOCS_box_taxonomy!$B$2:$Z$948,17,0)</f>
        <v xml:space="preserve"> Sciurognathi</v>
      </c>
      <c r="U2720" t="str">
        <f>VLOOKUP($B2720,SOCS_box_taxonomy!$B$2:$Z$948,18,0)</f>
        <v>Muroidea</v>
      </c>
      <c r="V2720" t="str">
        <f>VLOOKUP($B2720,SOCS_box_taxonomy!$B$2:$Z$948,19,0)</f>
        <v xml:space="preserve"> Muridae</v>
      </c>
      <c r="W2720" t="str">
        <f>VLOOKUP($B2720,SOCS_box_taxonomy!$B$2:$Z$948,20,0)</f>
        <v xml:space="preserve"> Murinae</v>
      </c>
      <c r="X2720" t="str">
        <f>VLOOKUP($B2720,SOCS_box_taxonomy!$B$2:$Z$948,21,0)</f>
        <v xml:space="preserve"> Rattus.</v>
      </c>
      <c r="Y2720">
        <f>VLOOKUP($B2720,SOCS_box_taxonomy!$B$2:$Z$948,22,0)</f>
        <v>0</v>
      </c>
    </row>
    <row r="2721" spans="1:26">
      <c r="A2721" t="s">
        <v>1108</v>
      </c>
      <c r="B2721" t="s">
        <v>2149</v>
      </c>
      <c r="C2721">
        <v>404</v>
      </c>
      <c r="D2721" t="s">
        <v>1266</v>
      </c>
      <c r="E2721">
        <v>285</v>
      </c>
      <c r="F2721">
        <v>321</v>
      </c>
      <c r="G2721">
        <v>121734</v>
      </c>
      <c r="H2721" t="s">
        <v>1267</v>
      </c>
      <c r="I2721" t="str">
        <f>VLOOKUP($B2721,SOCS_box_taxonomy!$B$2:$Z$948,6,0)</f>
        <v>Eukaryota</v>
      </c>
      <c r="J2721" t="str">
        <f>VLOOKUP($B2721,SOCS_box_taxonomy!$B$2:$Z$948,7,0)</f>
        <v xml:space="preserve"> Metazoa</v>
      </c>
      <c r="K2721" t="str">
        <f>VLOOKUP($B2721,SOCS_box_taxonomy!$B$2:$Z$948,8,0)</f>
        <v xml:space="preserve"> Chordata</v>
      </c>
      <c r="L2721" t="str">
        <f>VLOOKUP($B2721,SOCS_box_taxonomy!$B$2:$Z$948,9,0)</f>
        <v xml:space="preserve"> Craniata</v>
      </c>
      <c r="M2721" t="str">
        <f>VLOOKUP($B2721,SOCS_box_taxonomy!$B$2:$Z$948,10,0)</f>
        <v xml:space="preserve"> Vertebrata</v>
      </c>
      <c r="N2721" t="str">
        <f>VLOOKUP($B2721,SOCS_box_taxonomy!$B$2:$Z$948,11,0)</f>
        <v xml:space="preserve"> Euteleostomi</v>
      </c>
      <c r="O2721" t="str">
        <f>VLOOKUP($B2721,SOCS_box_taxonomy!$B$2:$Z$948,12,0)</f>
        <v>Mammalia</v>
      </c>
      <c r="P2721" t="str">
        <f>VLOOKUP($B2721,SOCS_box_taxonomy!$B$2:$Z$948,13,0)</f>
        <v xml:space="preserve"> Eutheria</v>
      </c>
      <c r="Q2721" t="str">
        <f>VLOOKUP($B2721,SOCS_box_taxonomy!$B$2:$Z$948,14,0)</f>
        <v xml:space="preserve"> Euarchontoglires</v>
      </c>
      <c r="R2721" t="str">
        <f>VLOOKUP($B2721,SOCS_box_taxonomy!$B$2:$Z$948,15,0)</f>
        <v xml:space="preserve"> Glires</v>
      </c>
      <c r="S2721" t="str">
        <f>VLOOKUP($B2721,SOCS_box_taxonomy!$B$2:$Z$948,16,0)</f>
        <v xml:space="preserve"> Rodentia</v>
      </c>
      <c r="T2721" t="str">
        <f>VLOOKUP($B2721,SOCS_box_taxonomy!$B$2:$Z$948,17,0)</f>
        <v xml:space="preserve"> Sciurognathi</v>
      </c>
      <c r="U2721" t="str">
        <f>VLOOKUP($B2721,SOCS_box_taxonomy!$B$2:$Z$948,18,0)</f>
        <v>Muroidea</v>
      </c>
      <c r="V2721" t="str">
        <f>VLOOKUP($B2721,SOCS_box_taxonomy!$B$2:$Z$948,19,0)</f>
        <v xml:space="preserve"> Muridae</v>
      </c>
      <c r="W2721" t="str">
        <f>VLOOKUP($B2721,SOCS_box_taxonomy!$B$2:$Z$948,20,0)</f>
        <v xml:space="preserve"> Murinae</v>
      </c>
      <c r="X2721" t="str">
        <f>VLOOKUP($B2721,SOCS_box_taxonomy!$B$2:$Z$948,21,0)</f>
        <v xml:space="preserve"> Rattus.</v>
      </c>
      <c r="Y2721">
        <f>VLOOKUP($B2721,SOCS_box_taxonomy!$B$2:$Z$948,22,0)</f>
        <v>0</v>
      </c>
    </row>
    <row r="2722" spans="1:26">
      <c r="A2722" t="s">
        <v>1108</v>
      </c>
      <c r="B2722" t="s">
        <v>2149</v>
      </c>
      <c r="C2722">
        <v>404</v>
      </c>
      <c r="D2722" t="s">
        <v>1266</v>
      </c>
      <c r="E2722">
        <v>337</v>
      </c>
      <c r="F2722">
        <v>361</v>
      </c>
      <c r="G2722">
        <v>121734</v>
      </c>
      <c r="H2722" t="s">
        <v>1267</v>
      </c>
      <c r="I2722" t="str">
        <f>VLOOKUP($B2722,SOCS_box_taxonomy!$B$2:$Z$948,6,0)</f>
        <v>Eukaryota</v>
      </c>
      <c r="J2722" t="str">
        <f>VLOOKUP($B2722,SOCS_box_taxonomy!$B$2:$Z$948,7,0)</f>
        <v xml:space="preserve"> Metazoa</v>
      </c>
      <c r="K2722" t="str">
        <f>VLOOKUP($B2722,SOCS_box_taxonomy!$B$2:$Z$948,8,0)</f>
        <v xml:space="preserve"> Chordata</v>
      </c>
      <c r="L2722" t="str">
        <f>VLOOKUP($B2722,SOCS_box_taxonomy!$B$2:$Z$948,9,0)</f>
        <v xml:space="preserve"> Craniata</v>
      </c>
      <c r="M2722" t="str">
        <f>VLOOKUP($B2722,SOCS_box_taxonomy!$B$2:$Z$948,10,0)</f>
        <v xml:space="preserve"> Vertebrata</v>
      </c>
      <c r="N2722" t="str">
        <f>VLOOKUP($B2722,SOCS_box_taxonomy!$B$2:$Z$948,11,0)</f>
        <v xml:space="preserve"> Euteleostomi</v>
      </c>
      <c r="O2722" t="str">
        <f>VLOOKUP($B2722,SOCS_box_taxonomy!$B$2:$Z$948,12,0)</f>
        <v>Mammalia</v>
      </c>
      <c r="P2722" t="str">
        <f>VLOOKUP($B2722,SOCS_box_taxonomy!$B$2:$Z$948,13,0)</f>
        <v xml:space="preserve"> Eutheria</v>
      </c>
      <c r="Q2722" t="str">
        <f>VLOOKUP($B2722,SOCS_box_taxonomy!$B$2:$Z$948,14,0)</f>
        <v xml:space="preserve"> Euarchontoglires</v>
      </c>
      <c r="R2722" t="str">
        <f>VLOOKUP($B2722,SOCS_box_taxonomy!$B$2:$Z$948,15,0)</f>
        <v xml:space="preserve"> Glires</v>
      </c>
      <c r="S2722" t="str">
        <f>VLOOKUP($B2722,SOCS_box_taxonomy!$B$2:$Z$948,16,0)</f>
        <v xml:space="preserve"> Rodentia</v>
      </c>
      <c r="T2722" t="str">
        <f>VLOOKUP($B2722,SOCS_box_taxonomy!$B$2:$Z$948,17,0)</f>
        <v xml:space="preserve"> Sciurognathi</v>
      </c>
      <c r="U2722" t="str">
        <f>VLOOKUP($B2722,SOCS_box_taxonomy!$B$2:$Z$948,18,0)</f>
        <v>Muroidea</v>
      </c>
      <c r="V2722" t="str">
        <f>VLOOKUP($B2722,SOCS_box_taxonomy!$B$2:$Z$948,19,0)</f>
        <v xml:space="preserve"> Muridae</v>
      </c>
      <c r="W2722" t="str">
        <f>VLOOKUP($B2722,SOCS_box_taxonomy!$B$2:$Z$948,20,0)</f>
        <v xml:space="preserve"> Murinae</v>
      </c>
      <c r="X2722" t="str">
        <f>VLOOKUP($B2722,SOCS_box_taxonomy!$B$2:$Z$948,21,0)</f>
        <v xml:space="preserve"> Rattus.</v>
      </c>
      <c r="Y2722">
        <f>VLOOKUP($B2722,SOCS_box_taxonomy!$B$2:$Z$948,22,0)</f>
        <v>0</v>
      </c>
    </row>
    <row r="2723" spans="1:26">
      <c r="A2723" t="s">
        <v>1108</v>
      </c>
      <c r="B2723" t="s">
        <v>2149</v>
      </c>
      <c r="C2723">
        <v>404</v>
      </c>
      <c r="D2723" t="s">
        <v>1266</v>
      </c>
      <c r="E2723">
        <v>84</v>
      </c>
      <c r="F2723">
        <v>139</v>
      </c>
      <c r="G2723">
        <v>121734</v>
      </c>
      <c r="H2723" t="s">
        <v>1267</v>
      </c>
      <c r="I2723" t="str">
        <f>VLOOKUP($B2723,SOCS_box_taxonomy!$B$2:$Z$948,6,0)</f>
        <v>Eukaryota</v>
      </c>
      <c r="J2723" t="str">
        <f>VLOOKUP($B2723,SOCS_box_taxonomy!$B$2:$Z$948,7,0)</f>
        <v xml:space="preserve"> Metazoa</v>
      </c>
      <c r="K2723" t="str">
        <f>VLOOKUP($B2723,SOCS_box_taxonomy!$B$2:$Z$948,8,0)</f>
        <v xml:space="preserve"> Chordata</v>
      </c>
      <c r="L2723" t="str">
        <f>VLOOKUP($B2723,SOCS_box_taxonomy!$B$2:$Z$948,9,0)</f>
        <v xml:space="preserve"> Craniata</v>
      </c>
      <c r="M2723" t="str">
        <f>VLOOKUP($B2723,SOCS_box_taxonomy!$B$2:$Z$948,10,0)</f>
        <v xml:space="preserve"> Vertebrata</v>
      </c>
      <c r="N2723" t="str">
        <f>VLOOKUP($B2723,SOCS_box_taxonomy!$B$2:$Z$948,11,0)</f>
        <v xml:space="preserve"> Euteleostomi</v>
      </c>
      <c r="O2723" t="str">
        <f>VLOOKUP($B2723,SOCS_box_taxonomy!$B$2:$Z$948,12,0)</f>
        <v>Mammalia</v>
      </c>
      <c r="P2723" t="str">
        <f>VLOOKUP($B2723,SOCS_box_taxonomy!$B$2:$Z$948,13,0)</f>
        <v xml:space="preserve"> Eutheria</v>
      </c>
      <c r="Q2723" t="str">
        <f>VLOOKUP($B2723,SOCS_box_taxonomy!$B$2:$Z$948,14,0)</f>
        <v xml:space="preserve"> Euarchontoglires</v>
      </c>
      <c r="R2723" t="str">
        <f>VLOOKUP($B2723,SOCS_box_taxonomy!$B$2:$Z$948,15,0)</f>
        <v xml:space="preserve"> Glires</v>
      </c>
      <c r="S2723" t="str">
        <f>VLOOKUP($B2723,SOCS_box_taxonomy!$B$2:$Z$948,16,0)</f>
        <v xml:space="preserve"> Rodentia</v>
      </c>
      <c r="T2723" t="str">
        <f>VLOOKUP($B2723,SOCS_box_taxonomy!$B$2:$Z$948,17,0)</f>
        <v xml:space="preserve"> Sciurognathi</v>
      </c>
      <c r="U2723" t="str">
        <f>VLOOKUP($B2723,SOCS_box_taxonomy!$B$2:$Z$948,18,0)</f>
        <v>Muroidea</v>
      </c>
      <c r="V2723" t="str">
        <f>VLOOKUP($B2723,SOCS_box_taxonomy!$B$2:$Z$948,19,0)</f>
        <v xml:space="preserve"> Muridae</v>
      </c>
      <c r="W2723" t="str">
        <f>VLOOKUP($B2723,SOCS_box_taxonomy!$B$2:$Z$948,20,0)</f>
        <v xml:space="preserve"> Murinae</v>
      </c>
      <c r="X2723" t="str">
        <f>VLOOKUP($B2723,SOCS_box_taxonomy!$B$2:$Z$948,21,0)</f>
        <v xml:space="preserve"> Rattus.</v>
      </c>
      <c r="Y2723">
        <f>VLOOKUP($B2723,SOCS_box_taxonomy!$B$2:$Z$948,22,0)</f>
        <v>0</v>
      </c>
    </row>
    <row r="2724" spans="1:26">
      <c r="A2724" t="s">
        <v>1109</v>
      </c>
      <c r="B2724" t="s">
        <v>2150</v>
      </c>
      <c r="C2724">
        <v>333</v>
      </c>
      <c r="D2724" t="s">
        <v>1269</v>
      </c>
      <c r="E2724">
        <v>113</v>
      </c>
      <c r="F2724">
        <v>196</v>
      </c>
      <c r="G2724">
        <v>64467</v>
      </c>
      <c r="H2724" t="s">
        <v>1270</v>
      </c>
      <c r="I2724" t="str">
        <f>VLOOKUP($B2724,SOCS_box_taxonomy!$B$2:$Z$948,6,0)</f>
        <v>Eukaryota</v>
      </c>
      <c r="J2724" t="str">
        <f>VLOOKUP($B2724,SOCS_box_taxonomy!$B$2:$Z$948,7,0)</f>
        <v xml:space="preserve"> Metazoa</v>
      </c>
      <c r="K2724" t="str">
        <f>VLOOKUP($B2724,SOCS_box_taxonomy!$B$2:$Z$948,8,0)</f>
        <v xml:space="preserve"> Chordata</v>
      </c>
      <c r="L2724" t="str">
        <f>VLOOKUP($B2724,SOCS_box_taxonomy!$B$2:$Z$948,9,0)</f>
        <v xml:space="preserve"> Craniata</v>
      </c>
      <c r="M2724" t="str">
        <f>VLOOKUP($B2724,SOCS_box_taxonomy!$B$2:$Z$948,10,0)</f>
        <v xml:space="preserve"> Vertebrata</v>
      </c>
      <c r="N2724" t="str">
        <f>VLOOKUP($B2724,SOCS_box_taxonomy!$B$2:$Z$948,11,0)</f>
        <v xml:space="preserve"> Euteleostomi</v>
      </c>
      <c r="O2724" t="str">
        <f>VLOOKUP($B2724,SOCS_box_taxonomy!$B$2:$Z$948,12,0)</f>
        <v>Amphibia</v>
      </c>
      <c r="P2724" t="str">
        <f>VLOOKUP($B2724,SOCS_box_taxonomy!$B$2:$Z$948,13,0)</f>
        <v xml:space="preserve"> Batrachia</v>
      </c>
      <c r="Q2724" t="str">
        <f>VLOOKUP($B2724,SOCS_box_taxonomy!$B$2:$Z$948,14,0)</f>
        <v xml:space="preserve"> Anura</v>
      </c>
      <c r="R2724" t="str">
        <f>VLOOKUP($B2724,SOCS_box_taxonomy!$B$2:$Z$948,15,0)</f>
        <v xml:space="preserve"> Pipoidea</v>
      </c>
      <c r="S2724" t="str">
        <f>VLOOKUP($B2724,SOCS_box_taxonomy!$B$2:$Z$948,16,0)</f>
        <v xml:space="preserve"> Pipidae</v>
      </c>
      <c r="T2724" t="str">
        <f>VLOOKUP($B2724,SOCS_box_taxonomy!$B$2:$Z$948,17,0)</f>
        <v xml:space="preserve"> Xenopodinae</v>
      </c>
      <c r="U2724" t="str">
        <f>VLOOKUP($B2724,SOCS_box_taxonomy!$B$2:$Z$948,18,0)</f>
        <v xml:space="preserve"> Xenopus</v>
      </c>
      <c r="V2724" t="str">
        <f>VLOOKUP($B2724,SOCS_box_taxonomy!$B$2:$Z$948,19,0)</f>
        <v>Xenopus.</v>
      </c>
      <c r="W2724">
        <f>VLOOKUP($B2724,SOCS_box_taxonomy!$B$2:$Z$948,20,0)</f>
        <v>0</v>
      </c>
      <c r="X2724">
        <f>VLOOKUP($B2724,SOCS_box_taxonomy!$B$2:$Z$948,21,0)</f>
        <v>0</v>
      </c>
      <c r="Y2724">
        <f>VLOOKUP($B2724,SOCS_box_taxonomy!$B$2:$Z$948,22,0)</f>
        <v>0</v>
      </c>
    </row>
    <row r="2725" spans="1:26">
      <c r="A2725" t="s">
        <v>1109</v>
      </c>
      <c r="B2725" t="s">
        <v>2150</v>
      </c>
      <c r="C2725">
        <v>333</v>
      </c>
      <c r="D2725" t="s">
        <v>1269</v>
      </c>
      <c r="E2725">
        <v>141</v>
      </c>
      <c r="F2725">
        <v>227</v>
      </c>
      <c r="G2725">
        <v>64467</v>
      </c>
      <c r="H2725" t="s">
        <v>1270</v>
      </c>
      <c r="I2725" t="str">
        <f>VLOOKUP($B2725,SOCS_box_taxonomy!$B$2:$Z$948,6,0)</f>
        <v>Eukaryota</v>
      </c>
      <c r="J2725" t="str">
        <f>VLOOKUP($B2725,SOCS_box_taxonomy!$B$2:$Z$948,7,0)</f>
        <v xml:space="preserve"> Metazoa</v>
      </c>
      <c r="K2725" t="str">
        <f>VLOOKUP($B2725,SOCS_box_taxonomy!$B$2:$Z$948,8,0)</f>
        <v xml:space="preserve"> Chordata</v>
      </c>
      <c r="L2725" t="str">
        <f>VLOOKUP($B2725,SOCS_box_taxonomy!$B$2:$Z$948,9,0)</f>
        <v xml:space="preserve"> Craniata</v>
      </c>
      <c r="M2725" t="str">
        <f>VLOOKUP($B2725,SOCS_box_taxonomy!$B$2:$Z$948,10,0)</f>
        <v xml:space="preserve"> Vertebrata</v>
      </c>
      <c r="N2725" t="str">
        <f>VLOOKUP($B2725,SOCS_box_taxonomy!$B$2:$Z$948,11,0)</f>
        <v xml:space="preserve"> Euteleostomi</v>
      </c>
      <c r="O2725" t="str">
        <f>VLOOKUP($B2725,SOCS_box_taxonomy!$B$2:$Z$948,12,0)</f>
        <v>Amphibia</v>
      </c>
      <c r="P2725" t="str">
        <f>VLOOKUP($B2725,SOCS_box_taxonomy!$B$2:$Z$948,13,0)</f>
        <v xml:space="preserve"> Batrachia</v>
      </c>
      <c r="Q2725" t="str">
        <f>VLOOKUP($B2725,SOCS_box_taxonomy!$B$2:$Z$948,14,0)</f>
        <v xml:space="preserve"> Anura</v>
      </c>
      <c r="R2725" t="str">
        <f>VLOOKUP($B2725,SOCS_box_taxonomy!$B$2:$Z$948,15,0)</f>
        <v xml:space="preserve"> Pipoidea</v>
      </c>
      <c r="S2725" t="str">
        <f>VLOOKUP($B2725,SOCS_box_taxonomy!$B$2:$Z$948,16,0)</f>
        <v xml:space="preserve"> Pipidae</v>
      </c>
      <c r="T2725" t="str">
        <f>VLOOKUP($B2725,SOCS_box_taxonomy!$B$2:$Z$948,17,0)</f>
        <v xml:space="preserve"> Xenopodinae</v>
      </c>
      <c r="U2725" t="str">
        <f>VLOOKUP($B2725,SOCS_box_taxonomy!$B$2:$Z$948,18,0)</f>
        <v xml:space="preserve"> Xenopus</v>
      </c>
      <c r="V2725" t="str">
        <f>VLOOKUP($B2725,SOCS_box_taxonomy!$B$2:$Z$948,19,0)</f>
        <v>Xenopus.</v>
      </c>
      <c r="W2725">
        <f>VLOOKUP($B2725,SOCS_box_taxonomy!$B$2:$Z$948,20,0)</f>
        <v>0</v>
      </c>
      <c r="X2725">
        <f>VLOOKUP($B2725,SOCS_box_taxonomy!$B$2:$Z$948,21,0)</f>
        <v>0</v>
      </c>
      <c r="Y2725">
        <f>VLOOKUP($B2725,SOCS_box_taxonomy!$B$2:$Z$948,22,0)</f>
        <v>0</v>
      </c>
    </row>
    <row r="2726" spans="1:26">
      <c r="A2726" t="s">
        <v>1109</v>
      </c>
      <c r="B2726" t="s">
        <v>2150</v>
      </c>
      <c r="C2726">
        <v>333</v>
      </c>
      <c r="D2726" t="s">
        <v>1269</v>
      </c>
      <c r="E2726">
        <v>170</v>
      </c>
      <c r="F2726">
        <v>261</v>
      </c>
      <c r="G2726">
        <v>64467</v>
      </c>
      <c r="H2726" t="s">
        <v>1270</v>
      </c>
      <c r="I2726" t="str">
        <f>VLOOKUP($B2726,SOCS_box_taxonomy!$B$2:$Z$948,6,0)</f>
        <v>Eukaryota</v>
      </c>
      <c r="J2726" t="str">
        <f>VLOOKUP($B2726,SOCS_box_taxonomy!$B$2:$Z$948,7,0)</f>
        <v xml:space="preserve"> Metazoa</v>
      </c>
      <c r="K2726" t="str">
        <f>VLOOKUP($B2726,SOCS_box_taxonomy!$B$2:$Z$948,8,0)</f>
        <v xml:space="preserve"> Chordata</v>
      </c>
      <c r="L2726" t="str">
        <f>VLOOKUP($B2726,SOCS_box_taxonomy!$B$2:$Z$948,9,0)</f>
        <v xml:space="preserve"> Craniata</v>
      </c>
      <c r="M2726" t="str">
        <f>VLOOKUP($B2726,SOCS_box_taxonomy!$B$2:$Z$948,10,0)</f>
        <v xml:space="preserve"> Vertebrata</v>
      </c>
      <c r="N2726" t="str">
        <f>VLOOKUP($B2726,SOCS_box_taxonomy!$B$2:$Z$948,11,0)</f>
        <v xml:space="preserve"> Euteleostomi</v>
      </c>
      <c r="O2726" t="str">
        <f>VLOOKUP($B2726,SOCS_box_taxonomy!$B$2:$Z$948,12,0)</f>
        <v>Amphibia</v>
      </c>
      <c r="P2726" t="str">
        <f>VLOOKUP($B2726,SOCS_box_taxonomy!$B$2:$Z$948,13,0)</f>
        <v xml:space="preserve"> Batrachia</v>
      </c>
      <c r="Q2726" t="str">
        <f>VLOOKUP($B2726,SOCS_box_taxonomy!$B$2:$Z$948,14,0)</f>
        <v xml:space="preserve"> Anura</v>
      </c>
      <c r="R2726" t="str">
        <f>VLOOKUP($B2726,SOCS_box_taxonomy!$B$2:$Z$948,15,0)</f>
        <v xml:space="preserve"> Pipoidea</v>
      </c>
      <c r="S2726" t="str">
        <f>VLOOKUP($B2726,SOCS_box_taxonomy!$B$2:$Z$948,16,0)</f>
        <v xml:space="preserve"> Pipidae</v>
      </c>
      <c r="T2726" t="str">
        <f>VLOOKUP($B2726,SOCS_box_taxonomy!$B$2:$Z$948,17,0)</f>
        <v xml:space="preserve"> Xenopodinae</v>
      </c>
      <c r="U2726" t="str">
        <f>VLOOKUP($B2726,SOCS_box_taxonomy!$B$2:$Z$948,18,0)</f>
        <v xml:space="preserve"> Xenopus</v>
      </c>
      <c r="V2726" t="str">
        <f>VLOOKUP($B2726,SOCS_box_taxonomy!$B$2:$Z$948,19,0)</f>
        <v>Xenopus.</v>
      </c>
      <c r="W2726">
        <f>VLOOKUP($B2726,SOCS_box_taxonomy!$B$2:$Z$948,20,0)</f>
        <v>0</v>
      </c>
      <c r="X2726">
        <f>VLOOKUP($B2726,SOCS_box_taxonomy!$B$2:$Z$948,21,0)</f>
        <v>0</v>
      </c>
      <c r="Y2726">
        <f>VLOOKUP($B2726,SOCS_box_taxonomy!$B$2:$Z$948,22,0)</f>
        <v>0</v>
      </c>
    </row>
    <row r="2727" spans="1:26">
      <c r="A2727" t="s">
        <v>1109</v>
      </c>
      <c r="B2727" t="s">
        <v>2150</v>
      </c>
      <c r="C2727">
        <v>333</v>
      </c>
      <c r="D2727" t="s">
        <v>1269</v>
      </c>
      <c r="E2727">
        <v>203</v>
      </c>
      <c r="F2727">
        <v>290</v>
      </c>
      <c r="G2727">
        <v>64467</v>
      </c>
      <c r="H2727" t="s">
        <v>1270</v>
      </c>
      <c r="I2727" t="str">
        <f>VLOOKUP($B2727,SOCS_box_taxonomy!$B$2:$Z$948,6,0)</f>
        <v>Eukaryota</v>
      </c>
      <c r="J2727" t="str">
        <f>VLOOKUP($B2727,SOCS_box_taxonomy!$B$2:$Z$948,7,0)</f>
        <v xml:space="preserve"> Metazoa</v>
      </c>
      <c r="K2727" t="str">
        <f>VLOOKUP($B2727,SOCS_box_taxonomy!$B$2:$Z$948,8,0)</f>
        <v xml:space="preserve"> Chordata</v>
      </c>
      <c r="L2727" t="str">
        <f>VLOOKUP($B2727,SOCS_box_taxonomy!$B$2:$Z$948,9,0)</f>
        <v xml:space="preserve"> Craniata</v>
      </c>
      <c r="M2727" t="str">
        <f>VLOOKUP($B2727,SOCS_box_taxonomy!$B$2:$Z$948,10,0)</f>
        <v xml:space="preserve"> Vertebrata</v>
      </c>
      <c r="N2727" t="str">
        <f>VLOOKUP($B2727,SOCS_box_taxonomy!$B$2:$Z$948,11,0)</f>
        <v xml:space="preserve"> Euteleostomi</v>
      </c>
      <c r="O2727" t="str">
        <f>VLOOKUP($B2727,SOCS_box_taxonomy!$B$2:$Z$948,12,0)</f>
        <v>Amphibia</v>
      </c>
      <c r="P2727" t="str">
        <f>VLOOKUP($B2727,SOCS_box_taxonomy!$B$2:$Z$948,13,0)</f>
        <v xml:space="preserve"> Batrachia</v>
      </c>
      <c r="Q2727" t="str">
        <f>VLOOKUP($B2727,SOCS_box_taxonomy!$B$2:$Z$948,14,0)</f>
        <v xml:space="preserve"> Anura</v>
      </c>
      <c r="R2727" t="str">
        <f>VLOOKUP($B2727,SOCS_box_taxonomy!$B$2:$Z$948,15,0)</f>
        <v xml:space="preserve"> Pipoidea</v>
      </c>
      <c r="S2727" t="str">
        <f>VLOOKUP($B2727,SOCS_box_taxonomy!$B$2:$Z$948,16,0)</f>
        <v xml:space="preserve"> Pipidae</v>
      </c>
      <c r="T2727" t="str">
        <f>VLOOKUP($B2727,SOCS_box_taxonomy!$B$2:$Z$948,17,0)</f>
        <v xml:space="preserve"> Xenopodinae</v>
      </c>
      <c r="U2727" t="str">
        <f>VLOOKUP($B2727,SOCS_box_taxonomy!$B$2:$Z$948,18,0)</f>
        <v xml:space="preserve"> Xenopus</v>
      </c>
      <c r="V2727" t="str">
        <f>VLOOKUP($B2727,SOCS_box_taxonomy!$B$2:$Z$948,19,0)</f>
        <v>Xenopus.</v>
      </c>
      <c r="W2727">
        <f>VLOOKUP($B2727,SOCS_box_taxonomy!$B$2:$Z$948,20,0)</f>
        <v>0</v>
      </c>
      <c r="X2727">
        <f>VLOOKUP($B2727,SOCS_box_taxonomy!$B$2:$Z$948,21,0)</f>
        <v>0</v>
      </c>
      <c r="Y2727">
        <f>VLOOKUP($B2727,SOCS_box_taxonomy!$B$2:$Z$948,22,0)</f>
        <v>0</v>
      </c>
    </row>
    <row r="2728" spans="1:26">
      <c r="A2728" t="s">
        <v>1109</v>
      </c>
      <c r="B2728" t="s">
        <v>2150</v>
      </c>
      <c r="C2728">
        <v>333</v>
      </c>
      <c r="D2728" t="s">
        <v>1269</v>
      </c>
      <c r="E2728">
        <v>72</v>
      </c>
      <c r="F2728">
        <v>164</v>
      </c>
      <c r="G2728">
        <v>64467</v>
      </c>
      <c r="H2728" t="s">
        <v>1270</v>
      </c>
      <c r="I2728" t="str">
        <f>VLOOKUP($B2728,SOCS_box_taxonomy!$B$2:$Z$948,6,0)</f>
        <v>Eukaryota</v>
      </c>
      <c r="J2728" t="str">
        <f>VLOOKUP($B2728,SOCS_box_taxonomy!$B$2:$Z$948,7,0)</f>
        <v xml:space="preserve"> Metazoa</v>
      </c>
      <c r="K2728" t="str">
        <f>VLOOKUP($B2728,SOCS_box_taxonomy!$B$2:$Z$948,8,0)</f>
        <v xml:space="preserve"> Chordata</v>
      </c>
      <c r="L2728" t="str">
        <f>VLOOKUP($B2728,SOCS_box_taxonomy!$B$2:$Z$948,9,0)</f>
        <v xml:space="preserve"> Craniata</v>
      </c>
      <c r="M2728" t="str">
        <f>VLOOKUP($B2728,SOCS_box_taxonomy!$B$2:$Z$948,10,0)</f>
        <v xml:space="preserve"> Vertebrata</v>
      </c>
      <c r="N2728" t="str">
        <f>VLOOKUP($B2728,SOCS_box_taxonomy!$B$2:$Z$948,11,0)</f>
        <v xml:space="preserve"> Euteleostomi</v>
      </c>
      <c r="O2728" t="str">
        <f>VLOOKUP($B2728,SOCS_box_taxonomy!$B$2:$Z$948,12,0)</f>
        <v>Amphibia</v>
      </c>
      <c r="P2728" t="str">
        <f>VLOOKUP($B2728,SOCS_box_taxonomy!$B$2:$Z$948,13,0)</f>
        <v xml:space="preserve"> Batrachia</v>
      </c>
      <c r="Q2728" t="str">
        <f>VLOOKUP($B2728,SOCS_box_taxonomy!$B$2:$Z$948,14,0)</f>
        <v xml:space="preserve"> Anura</v>
      </c>
      <c r="R2728" t="str">
        <f>VLOOKUP($B2728,SOCS_box_taxonomy!$B$2:$Z$948,15,0)</f>
        <v xml:space="preserve"> Pipoidea</v>
      </c>
      <c r="S2728" t="str">
        <f>VLOOKUP($B2728,SOCS_box_taxonomy!$B$2:$Z$948,16,0)</f>
        <v xml:space="preserve"> Pipidae</v>
      </c>
      <c r="T2728" t="str">
        <f>VLOOKUP($B2728,SOCS_box_taxonomy!$B$2:$Z$948,17,0)</f>
        <v xml:space="preserve"> Xenopodinae</v>
      </c>
      <c r="U2728" t="str">
        <f>VLOOKUP($B2728,SOCS_box_taxonomy!$B$2:$Z$948,18,0)</f>
        <v xml:space="preserve"> Xenopus</v>
      </c>
      <c r="V2728" t="str">
        <f>VLOOKUP($B2728,SOCS_box_taxonomy!$B$2:$Z$948,19,0)</f>
        <v>Xenopus.</v>
      </c>
      <c r="W2728">
        <f>VLOOKUP($B2728,SOCS_box_taxonomy!$B$2:$Z$948,20,0)</f>
        <v>0</v>
      </c>
      <c r="X2728">
        <f>VLOOKUP($B2728,SOCS_box_taxonomy!$B$2:$Z$948,21,0)</f>
        <v>0</v>
      </c>
      <c r="Y2728">
        <f>VLOOKUP($B2728,SOCS_box_taxonomy!$B$2:$Z$948,22,0)</f>
        <v>0</v>
      </c>
    </row>
    <row r="2729" spans="1:26">
      <c r="A2729" t="s">
        <v>1109</v>
      </c>
      <c r="B2729" t="s">
        <v>2150</v>
      </c>
      <c r="C2729">
        <v>333</v>
      </c>
      <c r="D2729" t="s">
        <v>21</v>
      </c>
      <c r="E2729">
        <v>288</v>
      </c>
      <c r="F2729">
        <v>327</v>
      </c>
      <c r="G2729">
        <v>1016</v>
      </c>
      <c r="H2729" t="s">
        <v>1265</v>
      </c>
      <c r="I2729" t="str">
        <f>VLOOKUP($B2729,SOCS_box_taxonomy!$B$2:$Z$948,6,0)</f>
        <v>Eukaryota</v>
      </c>
      <c r="J2729" t="str">
        <f>VLOOKUP($B2729,SOCS_box_taxonomy!$B$2:$Z$948,7,0)</f>
        <v xml:space="preserve"> Metazoa</v>
      </c>
      <c r="K2729" t="str">
        <f>VLOOKUP($B2729,SOCS_box_taxonomy!$B$2:$Z$948,8,0)</f>
        <v xml:space="preserve"> Chordata</v>
      </c>
      <c r="L2729" t="str">
        <f>VLOOKUP($B2729,SOCS_box_taxonomy!$B$2:$Z$948,9,0)</f>
        <v xml:space="preserve"> Craniata</v>
      </c>
      <c r="M2729" t="str">
        <f>VLOOKUP($B2729,SOCS_box_taxonomy!$B$2:$Z$948,10,0)</f>
        <v xml:space="preserve"> Vertebrata</v>
      </c>
      <c r="N2729" t="str">
        <f>VLOOKUP($B2729,SOCS_box_taxonomy!$B$2:$Z$948,11,0)</f>
        <v xml:space="preserve"> Euteleostomi</v>
      </c>
      <c r="O2729" t="str">
        <f>VLOOKUP($B2729,SOCS_box_taxonomy!$B$2:$Z$948,12,0)</f>
        <v>Amphibia</v>
      </c>
      <c r="P2729" t="str">
        <f>VLOOKUP($B2729,SOCS_box_taxonomy!$B$2:$Z$948,13,0)</f>
        <v xml:space="preserve"> Batrachia</v>
      </c>
      <c r="Q2729" t="str">
        <f>VLOOKUP($B2729,SOCS_box_taxonomy!$B$2:$Z$948,14,0)</f>
        <v xml:space="preserve"> Anura</v>
      </c>
      <c r="R2729" t="str">
        <f>VLOOKUP($B2729,SOCS_box_taxonomy!$B$2:$Z$948,15,0)</f>
        <v xml:space="preserve"> Pipoidea</v>
      </c>
      <c r="S2729" t="str">
        <f>VLOOKUP($B2729,SOCS_box_taxonomy!$B$2:$Z$948,16,0)</f>
        <v xml:space="preserve"> Pipidae</v>
      </c>
      <c r="T2729" t="str">
        <f>VLOOKUP($B2729,SOCS_box_taxonomy!$B$2:$Z$948,17,0)</f>
        <v xml:space="preserve"> Xenopodinae</v>
      </c>
      <c r="U2729" t="str">
        <f>VLOOKUP($B2729,SOCS_box_taxonomy!$B$2:$Z$948,18,0)</f>
        <v xml:space="preserve"> Xenopus</v>
      </c>
      <c r="V2729" t="str">
        <f>VLOOKUP($B2729,SOCS_box_taxonomy!$B$2:$Z$948,19,0)</f>
        <v>Xenopus.</v>
      </c>
      <c r="W2729">
        <f>VLOOKUP($B2729,SOCS_box_taxonomy!$B$2:$Z$948,20,0)</f>
        <v>0</v>
      </c>
      <c r="X2729">
        <f>VLOOKUP($B2729,SOCS_box_taxonomy!$B$2:$Z$948,21,0)</f>
        <v>0</v>
      </c>
      <c r="Y2729">
        <f>VLOOKUP($B2729,SOCS_box_taxonomy!$B$2:$Z$948,22,0)</f>
        <v>0</v>
      </c>
      <c r="Z2729">
        <f>$F2729-$E2729+1</f>
        <v>40</v>
      </c>
    </row>
    <row r="2730" spans="1:26">
      <c r="A2730" t="s">
        <v>1110</v>
      </c>
      <c r="B2730" t="s">
        <v>2151</v>
      </c>
      <c r="C2730">
        <v>278</v>
      </c>
      <c r="D2730" t="s">
        <v>81</v>
      </c>
      <c r="E2730">
        <v>16</v>
      </c>
      <c r="F2730">
        <v>176</v>
      </c>
      <c r="G2730">
        <v>13525</v>
      </c>
      <c r="H2730" t="s">
        <v>1281</v>
      </c>
      <c r="I2730" t="str">
        <f>VLOOKUP($B2730,SOCS_box_taxonomy!$B$2:$Z$948,6,0)</f>
        <v>Eukaryota</v>
      </c>
      <c r="J2730" t="str">
        <f>VLOOKUP($B2730,SOCS_box_taxonomy!$B$2:$Z$948,7,0)</f>
        <v xml:space="preserve"> Metazoa</v>
      </c>
      <c r="K2730" t="str">
        <f>VLOOKUP($B2730,SOCS_box_taxonomy!$B$2:$Z$948,8,0)</f>
        <v xml:space="preserve"> Chordata</v>
      </c>
      <c r="L2730" t="str">
        <f>VLOOKUP($B2730,SOCS_box_taxonomy!$B$2:$Z$948,9,0)</f>
        <v xml:space="preserve"> Craniata</v>
      </c>
      <c r="M2730" t="str">
        <f>VLOOKUP($B2730,SOCS_box_taxonomy!$B$2:$Z$948,10,0)</f>
        <v xml:space="preserve"> Vertebrata</v>
      </c>
      <c r="N2730" t="str">
        <f>VLOOKUP($B2730,SOCS_box_taxonomy!$B$2:$Z$948,11,0)</f>
        <v xml:space="preserve"> Euteleostomi</v>
      </c>
      <c r="O2730" t="str">
        <f>VLOOKUP($B2730,SOCS_box_taxonomy!$B$2:$Z$948,12,0)</f>
        <v>Amphibia</v>
      </c>
      <c r="P2730" t="str">
        <f>VLOOKUP($B2730,SOCS_box_taxonomy!$B$2:$Z$948,13,0)</f>
        <v xml:space="preserve"> Batrachia</v>
      </c>
      <c r="Q2730" t="str">
        <f>VLOOKUP($B2730,SOCS_box_taxonomy!$B$2:$Z$948,14,0)</f>
        <v xml:space="preserve"> Anura</v>
      </c>
      <c r="R2730" t="str">
        <f>VLOOKUP($B2730,SOCS_box_taxonomy!$B$2:$Z$948,15,0)</f>
        <v xml:space="preserve"> Pipoidea</v>
      </c>
      <c r="S2730" t="str">
        <f>VLOOKUP($B2730,SOCS_box_taxonomy!$B$2:$Z$948,16,0)</f>
        <v xml:space="preserve"> Pipidae</v>
      </c>
      <c r="T2730" t="str">
        <f>VLOOKUP($B2730,SOCS_box_taxonomy!$B$2:$Z$948,17,0)</f>
        <v xml:space="preserve"> Xenopodinae</v>
      </c>
      <c r="U2730" t="str">
        <f>VLOOKUP($B2730,SOCS_box_taxonomy!$B$2:$Z$948,18,0)</f>
        <v xml:space="preserve"> Xenopus</v>
      </c>
      <c r="V2730" t="str">
        <f>VLOOKUP($B2730,SOCS_box_taxonomy!$B$2:$Z$948,19,0)</f>
        <v>Xenopus.</v>
      </c>
      <c r="W2730">
        <f>VLOOKUP($B2730,SOCS_box_taxonomy!$B$2:$Z$948,20,0)</f>
        <v>0</v>
      </c>
      <c r="X2730">
        <f>VLOOKUP($B2730,SOCS_box_taxonomy!$B$2:$Z$948,21,0)</f>
        <v>0</v>
      </c>
      <c r="Y2730">
        <f>VLOOKUP($B2730,SOCS_box_taxonomy!$B$2:$Z$948,22,0)</f>
        <v>0</v>
      </c>
    </row>
    <row r="2731" spans="1:26">
      <c r="A2731" t="s">
        <v>1110</v>
      </c>
      <c r="B2731" t="s">
        <v>2151</v>
      </c>
      <c r="C2731">
        <v>278</v>
      </c>
      <c r="D2731" t="s">
        <v>21</v>
      </c>
      <c r="E2731">
        <v>189</v>
      </c>
      <c r="F2731">
        <v>226</v>
      </c>
      <c r="G2731">
        <v>1016</v>
      </c>
      <c r="H2731" t="s">
        <v>1265</v>
      </c>
      <c r="I2731" t="str">
        <f>VLOOKUP($B2731,SOCS_box_taxonomy!$B$2:$Z$948,6,0)</f>
        <v>Eukaryota</v>
      </c>
      <c r="J2731" t="str">
        <f>VLOOKUP($B2731,SOCS_box_taxonomy!$B$2:$Z$948,7,0)</f>
        <v xml:space="preserve"> Metazoa</v>
      </c>
      <c r="K2731" t="str">
        <f>VLOOKUP($B2731,SOCS_box_taxonomy!$B$2:$Z$948,8,0)</f>
        <v xml:space="preserve"> Chordata</v>
      </c>
      <c r="L2731" t="str">
        <f>VLOOKUP($B2731,SOCS_box_taxonomy!$B$2:$Z$948,9,0)</f>
        <v xml:space="preserve"> Craniata</v>
      </c>
      <c r="M2731" t="str">
        <f>VLOOKUP($B2731,SOCS_box_taxonomy!$B$2:$Z$948,10,0)</f>
        <v xml:space="preserve"> Vertebrata</v>
      </c>
      <c r="N2731" t="str">
        <f>VLOOKUP($B2731,SOCS_box_taxonomy!$B$2:$Z$948,11,0)</f>
        <v xml:space="preserve"> Euteleostomi</v>
      </c>
      <c r="O2731" t="str">
        <f>VLOOKUP($B2731,SOCS_box_taxonomy!$B$2:$Z$948,12,0)</f>
        <v>Amphibia</v>
      </c>
      <c r="P2731" t="str">
        <f>VLOOKUP($B2731,SOCS_box_taxonomy!$B$2:$Z$948,13,0)</f>
        <v xml:space="preserve"> Batrachia</v>
      </c>
      <c r="Q2731" t="str">
        <f>VLOOKUP($B2731,SOCS_box_taxonomy!$B$2:$Z$948,14,0)</f>
        <v xml:space="preserve"> Anura</v>
      </c>
      <c r="R2731" t="str">
        <f>VLOOKUP($B2731,SOCS_box_taxonomy!$B$2:$Z$948,15,0)</f>
        <v xml:space="preserve"> Pipoidea</v>
      </c>
      <c r="S2731" t="str">
        <f>VLOOKUP($B2731,SOCS_box_taxonomy!$B$2:$Z$948,16,0)</f>
        <v xml:space="preserve"> Pipidae</v>
      </c>
      <c r="T2731" t="str">
        <f>VLOOKUP($B2731,SOCS_box_taxonomy!$B$2:$Z$948,17,0)</f>
        <v xml:space="preserve"> Xenopodinae</v>
      </c>
      <c r="U2731" t="str">
        <f>VLOOKUP($B2731,SOCS_box_taxonomy!$B$2:$Z$948,18,0)</f>
        <v xml:space="preserve"> Xenopus</v>
      </c>
      <c r="V2731" t="str">
        <f>VLOOKUP($B2731,SOCS_box_taxonomy!$B$2:$Z$948,19,0)</f>
        <v>Xenopus.</v>
      </c>
      <c r="W2731">
        <f>VLOOKUP($B2731,SOCS_box_taxonomy!$B$2:$Z$948,20,0)</f>
        <v>0</v>
      </c>
      <c r="X2731">
        <f>VLOOKUP($B2731,SOCS_box_taxonomy!$B$2:$Z$948,21,0)</f>
        <v>0</v>
      </c>
      <c r="Y2731">
        <f>VLOOKUP($B2731,SOCS_box_taxonomy!$B$2:$Z$948,22,0)</f>
        <v>0</v>
      </c>
      <c r="Z2731">
        <f>$F2731-$E2731+1</f>
        <v>38</v>
      </c>
    </row>
    <row r="2732" spans="1:26">
      <c r="A2732" t="s">
        <v>1111</v>
      </c>
      <c r="B2732" t="s">
        <v>2152</v>
      </c>
      <c r="C2732">
        <v>296</v>
      </c>
      <c r="D2732" t="s">
        <v>1269</v>
      </c>
      <c r="E2732">
        <v>17</v>
      </c>
      <c r="F2732">
        <v>117</v>
      </c>
      <c r="G2732">
        <v>64467</v>
      </c>
      <c r="H2732" t="s">
        <v>1270</v>
      </c>
      <c r="I2732" t="str">
        <f>VLOOKUP($B2732,SOCS_box_taxonomy!$B$2:$Z$948,6,0)</f>
        <v>Eukaryota</v>
      </c>
      <c r="J2732" t="str">
        <f>VLOOKUP($B2732,SOCS_box_taxonomy!$B$2:$Z$948,7,0)</f>
        <v xml:space="preserve"> Metazoa</v>
      </c>
      <c r="K2732" t="str">
        <f>VLOOKUP($B2732,SOCS_box_taxonomy!$B$2:$Z$948,8,0)</f>
        <v xml:space="preserve"> Chordata</v>
      </c>
      <c r="L2732" t="str">
        <f>VLOOKUP($B2732,SOCS_box_taxonomy!$B$2:$Z$948,9,0)</f>
        <v xml:space="preserve"> Craniata</v>
      </c>
      <c r="M2732" t="str">
        <f>VLOOKUP($B2732,SOCS_box_taxonomy!$B$2:$Z$948,10,0)</f>
        <v xml:space="preserve"> Vertebrata</v>
      </c>
      <c r="N2732" t="str">
        <f>VLOOKUP($B2732,SOCS_box_taxonomy!$B$2:$Z$948,11,0)</f>
        <v xml:space="preserve"> Euteleostomi</v>
      </c>
      <c r="O2732" t="str">
        <f>VLOOKUP($B2732,SOCS_box_taxonomy!$B$2:$Z$948,12,0)</f>
        <v>Amphibia</v>
      </c>
      <c r="P2732" t="str">
        <f>VLOOKUP($B2732,SOCS_box_taxonomy!$B$2:$Z$948,13,0)</f>
        <v xml:space="preserve"> Batrachia</v>
      </c>
      <c r="Q2732" t="str">
        <f>VLOOKUP($B2732,SOCS_box_taxonomy!$B$2:$Z$948,14,0)</f>
        <v xml:space="preserve"> Anura</v>
      </c>
      <c r="R2732" t="str">
        <f>VLOOKUP($B2732,SOCS_box_taxonomy!$B$2:$Z$948,15,0)</f>
        <v xml:space="preserve"> Pipoidea</v>
      </c>
      <c r="S2732" t="str">
        <f>VLOOKUP($B2732,SOCS_box_taxonomy!$B$2:$Z$948,16,0)</f>
        <v xml:space="preserve"> Pipidae</v>
      </c>
      <c r="T2732" t="str">
        <f>VLOOKUP($B2732,SOCS_box_taxonomy!$B$2:$Z$948,17,0)</f>
        <v xml:space="preserve"> Xenopodinae</v>
      </c>
      <c r="U2732" t="str">
        <f>VLOOKUP($B2732,SOCS_box_taxonomy!$B$2:$Z$948,18,0)</f>
        <v xml:space="preserve"> Xenopus</v>
      </c>
      <c r="V2732" t="str">
        <f>VLOOKUP($B2732,SOCS_box_taxonomy!$B$2:$Z$948,19,0)</f>
        <v>Xenopus.</v>
      </c>
      <c r="W2732">
        <f>VLOOKUP($B2732,SOCS_box_taxonomy!$B$2:$Z$948,20,0)</f>
        <v>0</v>
      </c>
      <c r="X2732">
        <f>VLOOKUP($B2732,SOCS_box_taxonomy!$B$2:$Z$948,21,0)</f>
        <v>0</v>
      </c>
      <c r="Y2732">
        <f>VLOOKUP($B2732,SOCS_box_taxonomy!$B$2:$Z$948,22,0)</f>
        <v>0</v>
      </c>
    </row>
    <row r="2733" spans="1:26">
      <c r="A2733" t="s">
        <v>1111</v>
      </c>
      <c r="B2733" t="s">
        <v>2152</v>
      </c>
      <c r="C2733">
        <v>296</v>
      </c>
      <c r="D2733" t="s">
        <v>1269</v>
      </c>
      <c r="E2733">
        <v>121</v>
      </c>
      <c r="F2733">
        <v>232</v>
      </c>
      <c r="G2733">
        <v>64467</v>
      </c>
      <c r="H2733" t="s">
        <v>1270</v>
      </c>
      <c r="I2733" t="str">
        <f>VLOOKUP($B2733,SOCS_box_taxonomy!$B$2:$Z$948,6,0)</f>
        <v>Eukaryota</v>
      </c>
      <c r="J2733" t="str">
        <f>VLOOKUP($B2733,SOCS_box_taxonomy!$B$2:$Z$948,7,0)</f>
        <v xml:space="preserve"> Metazoa</v>
      </c>
      <c r="K2733" t="str">
        <f>VLOOKUP($B2733,SOCS_box_taxonomy!$B$2:$Z$948,8,0)</f>
        <v xml:space="preserve"> Chordata</v>
      </c>
      <c r="L2733" t="str">
        <f>VLOOKUP($B2733,SOCS_box_taxonomy!$B$2:$Z$948,9,0)</f>
        <v xml:space="preserve"> Craniata</v>
      </c>
      <c r="M2733" t="str">
        <f>VLOOKUP($B2733,SOCS_box_taxonomy!$B$2:$Z$948,10,0)</f>
        <v xml:space="preserve"> Vertebrata</v>
      </c>
      <c r="N2733" t="str">
        <f>VLOOKUP($B2733,SOCS_box_taxonomy!$B$2:$Z$948,11,0)</f>
        <v xml:space="preserve"> Euteleostomi</v>
      </c>
      <c r="O2733" t="str">
        <f>VLOOKUP($B2733,SOCS_box_taxonomy!$B$2:$Z$948,12,0)</f>
        <v>Amphibia</v>
      </c>
      <c r="P2733" t="str">
        <f>VLOOKUP($B2733,SOCS_box_taxonomy!$B$2:$Z$948,13,0)</f>
        <v xml:space="preserve"> Batrachia</v>
      </c>
      <c r="Q2733" t="str">
        <f>VLOOKUP($B2733,SOCS_box_taxonomy!$B$2:$Z$948,14,0)</f>
        <v xml:space="preserve"> Anura</v>
      </c>
      <c r="R2733" t="str">
        <f>VLOOKUP($B2733,SOCS_box_taxonomy!$B$2:$Z$948,15,0)</f>
        <v xml:space="preserve"> Pipoidea</v>
      </c>
      <c r="S2733" t="str">
        <f>VLOOKUP($B2733,SOCS_box_taxonomy!$B$2:$Z$948,16,0)</f>
        <v xml:space="preserve"> Pipidae</v>
      </c>
      <c r="T2733" t="str">
        <f>VLOOKUP($B2733,SOCS_box_taxonomy!$B$2:$Z$948,17,0)</f>
        <v xml:space="preserve"> Xenopodinae</v>
      </c>
      <c r="U2733" t="str">
        <f>VLOOKUP($B2733,SOCS_box_taxonomy!$B$2:$Z$948,18,0)</f>
        <v xml:space="preserve"> Xenopus</v>
      </c>
      <c r="V2733" t="str">
        <f>VLOOKUP($B2733,SOCS_box_taxonomy!$B$2:$Z$948,19,0)</f>
        <v>Xenopus.</v>
      </c>
      <c r="W2733">
        <f>VLOOKUP($B2733,SOCS_box_taxonomy!$B$2:$Z$948,20,0)</f>
        <v>0</v>
      </c>
      <c r="X2733">
        <f>VLOOKUP($B2733,SOCS_box_taxonomy!$B$2:$Z$948,21,0)</f>
        <v>0</v>
      </c>
      <c r="Y2733">
        <f>VLOOKUP($B2733,SOCS_box_taxonomy!$B$2:$Z$948,22,0)</f>
        <v>0</v>
      </c>
    </row>
    <row r="2734" spans="1:26">
      <c r="A2734" t="s">
        <v>1111</v>
      </c>
      <c r="B2734" t="s">
        <v>2152</v>
      </c>
      <c r="C2734">
        <v>296</v>
      </c>
      <c r="D2734" t="s">
        <v>1269</v>
      </c>
      <c r="E2734">
        <v>55</v>
      </c>
      <c r="F2734">
        <v>149</v>
      </c>
      <c r="G2734">
        <v>64467</v>
      </c>
      <c r="H2734" t="s">
        <v>1270</v>
      </c>
      <c r="I2734" t="str">
        <f>VLOOKUP($B2734,SOCS_box_taxonomy!$B$2:$Z$948,6,0)</f>
        <v>Eukaryota</v>
      </c>
      <c r="J2734" t="str">
        <f>VLOOKUP($B2734,SOCS_box_taxonomy!$B$2:$Z$948,7,0)</f>
        <v xml:space="preserve"> Metazoa</v>
      </c>
      <c r="K2734" t="str">
        <f>VLOOKUP($B2734,SOCS_box_taxonomy!$B$2:$Z$948,8,0)</f>
        <v xml:space="preserve"> Chordata</v>
      </c>
      <c r="L2734" t="str">
        <f>VLOOKUP($B2734,SOCS_box_taxonomy!$B$2:$Z$948,9,0)</f>
        <v xml:space="preserve"> Craniata</v>
      </c>
      <c r="M2734" t="str">
        <f>VLOOKUP($B2734,SOCS_box_taxonomy!$B$2:$Z$948,10,0)</f>
        <v xml:space="preserve"> Vertebrata</v>
      </c>
      <c r="N2734" t="str">
        <f>VLOOKUP($B2734,SOCS_box_taxonomy!$B$2:$Z$948,11,0)</f>
        <v xml:space="preserve"> Euteleostomi</v>
      </c>
      <c r="O2734" t="str">
        <f>VLOOKUP($B2734,SOCS_box_taxonomy!$B$2:$Z$948,12,0)</f>
        <v>Amphibia</v>
      </c>
      <c r="P2734" t="str">
        <f>VLOOKUP($B2734,SOCS_box_taxonomy!$B$2:$Z$948,13,0)</f>
        <v xml:space="preserve"> Batrachia</v>
      </c>
      <c r="Q2734" t="str">
        <f>VLOOKUP($B2734,SOCS_box_taxonomy!$B$2:$Z$948,14,0)</f>
        <v xml:space="preserve"> Anura</v>
      </c>
      <c r="R2734" t="str">
        <f>VLOOKUP($B2734,SOCS_box_taxonomy!$B$2:$Z$948,15,0)</f>
        <v xml:space="preserve"> Pipoidea</v>
      </c>
      <c r="S2734" t="str">
        <f>VLOOKUP($B2734,SOCS_box_taxonomy!$B$2:$Z$948,16,0)</f>
        <v xml:space="preserve"> Pipidae</v>
      </c>
      <c r="T2734" t="str">
        <f>VLOOKUP($B2734,SOCS_box_taxonomy!$B$2:$Z$948,17,0)</f>
        <v xml:space="preserve"> Xenopodinae</v>
      </c>
      <c r="U2734" t="str">
        <f>VLOOKUP($B2734,SOCS_box_taxonomy!$B$2:$Z$948,18,0)</f>
        <v xml:space="preserve"> Xenopus</v>
      </c>
      <c r="V2734" t="str">
        <f>VLOOKUP($B2734,SOCS_box_taxonomy!$B$2:$Z$948,19,0)</f>
        <v>Xenopus.</v>
      </c>
      <c r="W2734">
        <f>VLOOKUP($B2734,SOCS_box_taxonomy!$B$2:$Z$948,20,0)</f>
        <v>0</v>
      </c>
      <c r="X2734">
        <f>VLOOKUP($B2734,SOCS_box_taxonomy!$B$2:$Z$948,21,0)</f>
        <v>0</v>
      </c>
      <c r="Y2734">
        <f>VLOOKUP($B2734,SOCS_box_taxonomy!$B$2:$Z$948,22,0)</f>
        <v>0</v>
      </c>
    </row>
    <row r="2735" spans="1:26">
      <c r="A2735" t="s">
        <v>1111</v>
      </c>
      <c r="B2735" t="s">
        <v>2152</v>
      </c>
      <c r="C2735">
        <v>296</v>
      </c>
      <c r="D2735" t="s">
        <v>21</v>
      </c>
      <c r="E2735">
        <v>255</v>
      </c>
      <c r="F2735">
        <v>295</v>
      </c>
      <c r="G2735">
        <v>1016</v>
      </c>
      <c r="H2735" t="s">
        <v>1265</v>
      </c>
      <c r="I2735" t="str">
        <f>VLOOKUP($B2735,SOCS_box_taxonomy!$B$2:$Z$948,6,0)</f>
        <v>Eukaryota</v>
      </c>
      <c r="J2735" t="str">
        <f>VLOOKUP($B2735,SOCS_box_taxonomy!$B$2:$Z$948,7,0)</f>
        <v xml:space="preserve"> Metazoa</v>
      </c>
      <c r="K2735" t="str">
        <f>VLOOKUP($B2735,SOCS_box_taxonomy!$B$2:$Z$948,8,0)</f>
        <v xml:space="preserve"> Chordata</v>
      </c>
      <c r="L2735" t="str">
        <f>VLOOKUP($B2735,SOCS_box_taxonomy!$B$2:$Z$948,9,0)</f>
        <v xml:space="preserve"> Craniata</v>
      </c>
      <c r="M2735" t="str">
        <f>VLOOKUP($B2735,SOCS_box_taxonomy!$B$2:$Z$948,10,0)</f>
        <v xml:space="preserve"> Vertebrata</v>
      </c>
      <c r="N2735" t="str">
        <f>VLOOKUP($B2735,SOCS_box_taxonomy!$B$2:$Z$948,11,0)</f>
        <v xml:space="preserve"> Euteleostomi</v>
      </c>
      <c r="O2735" t="str">
        <f>VLOOKUP($B2735,SOCS_box_taxonomy!$B$2:$Z$948,12,0)</f>
        <v>Amphibia</v>
      </c>
      <c r="P2735" t="str">
        <f>VLOOKUP($B2735,SOCS_box_taxonomy!$B$2:$Z$948,13,0)</f>
        <v xml:space="preserve"> Batrachia</v>
      </c>
      <c r="Q2735" t="str">
        <f>VLOOKUP($B2735,SOCS_box_taxonomy!$B$2:$Z$948,14,0)</f>
        <v xml:space="preserve"> Anura</v>
      </c>
      <c r="R2735" t="str">
        <f>VLOOKUP($B2735,SOCS_box_taxonomy!$B$2:$Z$948,15,0)</f>
        <v xml:space="preserve"> Pipoidea</v>
      </c>
      <c r="S2735" t="str">
        <f>VLOOKUP($B2735,SOCS_box_taxonomy!$B$2:$Z$948,16,0)</f>
        <v xml:space="preserve"> Pipidae</v>
      </c>
      <c r="T2735" t="str">
        <f>VLOOKUP($B2735,SOCS_box_taxonomy!$B$2:$Z$948,17,0)</f>
        <v xml:space="preserve"> Xenopodinae</v>
      </c>
      <c r="U2735" t="str">
        <f>VLOOKUP($B2735,SOCS_box_taxonomy!$B$2:$Z$948,18,0)</f>
        <v xml:space="preserve"> Xenopus</v>
      </c>
      <c r="V2735" t="str">
        <f>VLOOKUP($B2735,SOCS_box_taxonomy!$B$2:$Z$948,19,0)</f>
        <v>Xenopus.</v>
      </c>
      <c r="W2735">
        <f>VLOOKUP($B2735,SOCS_box_taxonomy!$B$2:$Z$948,20,0)</f>
        <v>0</v>
      </c>
      <c r="X2735">
        <f>VLOOKUP($B2735,SOCS_box_taxonomy!$B$2:$Z$948,21,0)</f>
        <v>0</v>
      </c>
      <c r="Y2735">
        <f>VLOOKUP($B2735,SOCS_box_taxonomy!$B$2:$Z$948,22,0)</f>
        <v>0</v>
      </c>
      <c r="Z2735">
        <f>$F2735-$E2735+1</f>
        <v>41</v>
      </c>
    </row>
    <row r="2736" spans="1:26">
      <c r="A2736" t="s">
        <v>1112</v>
      </c>
      <c r="B2736" t="s">
        <v>2153</v>
      </c>
      <c r="C2736">
        <v>308</v>
      </c>
      <c r="D2736" t="s">
        <v>1269</v>
      </c>
      <c r="E2736">
        <v>133</v>
      </c>
      <c r="F2736">
        <v>243</v>
      </c>
      <c r="G2736">
        <v>64467</v>
      </c>
      <c r="H2736" t="s">
        <v>1270</v>
      </c>
      <c r="I2736" t="str">
        <f>VLOOKUP($B2736,SOCS_box_taxonomy!$B$2:$Z$948,6,0)</f>
        <v>Eukaryota</v>
      </c>
      <c r="J2736" t="str">
        <f>VLOOKUP($B2736,SOCS_box_taxonomy!$B$2:$Z$948,7,0)</f>
        <v xml:space="preserve"> Metazoa</v>
      </c>
      <c r="K2736" t="str">
        <f>VLOOKUP($B2736,SOCS_box_taxonomy!$B$2:$Z$948,8,0)</f>
        <v xml:space="preserve"> Chordata</v>
      </c>
      <c r="L2736" t="str">
        <f>VLOOKUP($B2736,SOCS_box_taxonomy!$B$2:$Z$948,9,0)</f>
        <v xml:space="preserve"> Craniata</v>
      </c>
      <c r="M2736" t="str">
        <f>VLOOKUP($B2736,SOCS_box_taxonomy!$B$2:$Z$948,10,0)</f>
        <v xml:space="preserve"> Vertebrata</v>
      </c>
      <c r="N2736" t="str">
        <f>VLOOKUP($B2736,SOCS_box_taxonomy!$B$2:$Z$948,11,0)</f>
        <v xml:space="preserve"> Euteleostomi</v>
      </c>
      <c r="O2736" t="str">
        <f>VLOOKUP($B2736,SOCS_box_taxonomy!$B$2:$Z$948,12,0)</f>
        <v>Actinopterygii</v>
      </c>
      <c r="P2736" t="str">
        <f>VLOOKUP($B2736,SOCS_box_taxonomy!$B$2:$Z$948,13,0)</f>
        <v xml:space="preserve"> Neopterygii</v>
      </c>
      <c r="Q2736" t="str">
        <f>VLOOKUP($B2736,SOCS_box_taxonomy!$B$2:$Z$948,14,0)</f>
        <v xml:space="preserve"> Teleostei</v>
      </c>
      <c r="R2736" t="str">
        <f>VLOOKUP($B2736,SOCS_box_taxonomy!$B$2:$Z$948,15,0)</f>
        <v xml:space="preserve"> Ostariophysi</v>
      </c>
      <c r="S2736" t="str">
        <f>VLOOKUP($B2736,SOCS_box_taxonomy!$B$2:$Z$948,16,0)</f>
        <v xml:space="preserve"> Cypriniformes</v>
      </c>
      <c r="T2736" t="str">
        <f>VLOOKUP($B2736,SOCS_box_taxonomy!$B$2:$Z$948,17,0)</f>
        <v>Cyprinidae</v>
      </c>
      <c r="U2736" t="str">
        <f>VLOOKUP($B2736,SOCS_box_taxonomy!$B$2:$Z$948,18,0)</f>
        <v xml:space="preserve"> Danio.</v>
      </c>
      <c r="V2736">
        <f>VLOOKUP($B2736,SOCS_box_taxonomy!$B$2:$Z$948,19,0)</f>
        <v>0</v>
      </c>
      <c r="W2736">
        <f>VLOOKUP($B2736,SOCS_box_taxonomy!$B$2:$Z$948,20,0)</f>
        <v>0</v>
      </c>
      <c r="X2736">
        <f>VLOOKUP($B2736,SOCS_box_taxonomy!$B$2:$Z$948,21,0)</f>
        <v>0</v>
      </c>
      <c r="Y2736">
        <f>VLOOKUP($B2736,SOCS_box_taxonomy!$B$2:$Z$948,22,0)</f>
        <v>0</v>
      </c>
    </row>
    <row r="2737" spans="1:26">
      <c r="A2737" t="s">
        <v>1112</v>
      </c>
      <c r="B2737" t="s">
        <v>2153</v>
      </c>
      <c r="C2737">
        <v>308</v>
      </c>
      <c r="D2737" t="s">
        <v>1269</v>
      </c>
      <c r="E2737">
        <v>29</v>
      </c>
      <c r="F2737">
        <v>126</v>
      </c>
      <c r="G2737">
        <v>64467</v>
      </c>
      <c r="H2737" t="s">
        <v>1270</v>
      </c>
      <c r="I2737" t="str">
        <f>VLOOKUP($B2737,SOCS_box_taxonomy!$B$2:$Z$948,6,0)</f>
        <v>Eukaryota</v>
      </c>
      <c r="J2737" t="str">
        <f>VLOOKUP($B2737,SOCS_box_taxonomy!$B$2:$Z$948,7,0)</f>
        <v xml:space="preserve"> Metazoa</v>
      </c>
      <c r="K2737" t="str">
        <f>VLOOKUP($B2737,SOCS_box_taxonomy!$B$2:$Z$948,8,0)</f>
        <v xml:space="preserve"> Chordata</v>
      </c>
      <c r="L2737" t="str">
        <f>VLOOKUP($B2737,SOCS_box_taxonomy!$B$2:$Z$948,9,0)</f>
        <v xml:space="preserve"> Craniata</v>
      </c>
      <c r="M2737" t="str">
        <f>VLOOKUP($B2737,SOCS_box_taxonomy!$B$2:$Z$948,10,0)</f>
        <v xml:space="preserve"> Vertebrata</v>
      </c>
      <c r="N2737" t="str">
        <f>VLOOKUP($B2737,SOCS_box_taxonomy!$B$2:$Z$948,11,0)</f>
        <v xml:space="preserve"> Euteleostomi</v>
      </c>
      <c r="O2737" t="str">
        <f>VLOOKUP($B2737,SOCS_box_taxonomy!$B$2:$Z$948,12,0)</f>
        <v>Actinopterygii</v>
      </c>
      <c r="P2737" t="str">
        <f>VLOOKUP($B2737,SOCS_box_taxonomy!$B$2:$Z$948,13,0)</f>
        <v xml:space="preserve"> Neopterygii</v>
      </c>
      <c r="Q2737" t="str">
        <f>VLOOKUP($B2737,SOCS_box_taxonomy!$B$2:$Z$948,14,0)</f>
        <v xml:space="preserve"> Teleostei</v>
      </c>
      <c r="R2737" t="str">
        <f>VLOOKUP($B2737,SOCS_box_taxonomy!$B$2:$Z$948,15,0)</f>
        <v xml:space="preserve"> Ostariophysi</v>
      </c>
      <c r="S2737" t="str">
        <f>VLOOKUP($B2737,SOCS_box_taxonomy!$B$2:$Z$948,16,0)</f>
        <v xml:space="preserve"> Cypriniformes</v>
      </c>
      <c r="T2737" t="str">
        <f>VLOOKUP($B2737,SOCS_box_taxonomy!$B$2:$Z$948,17,0)</f>
        <v>Cyprinidae</v>
      </c>
      <c r="U2737" t="str">
        <f>VLOOKUP($B2737,SOCS_box_taxonomy!$B$2:$Z$948,18,0)</f>
        <v xml:space="preserve"> Danio.</v>
      </c>
      <c r="V2737">
        <f>VLOOKUP($B2737,SOCS_box_taxonomy!$B$2:$Z$948,19,0)</f>
        <v>0</v>
      </c>
      <c r="W2737">
        <f>VLOOKUP($B2737,SOCS_box_taxonomy!$B$2:$Z$948,20,0)</f>
        <v>0</v>
      </c>
      <c r="X2737">
        <f>VLOOKUP($B2737,SOCS_box_taxonomy!$B$2:$Z$948,21,0)</f>
        <v>0</v>
      </c>
      <c r="Y2737">
        <f>VLOOKUP($B2737,SOCS_box_taxonomy!$B$2:$Z$948,22,0)</f>
        <v>0</v>
      </c>
    </row>
    <row r="2738" spans="1:26">
      <c r="A2738" t="s">
        <v>1112</v>
      </c>
      <c r="B2738" t="s">
        <v>2153</v>
      </c>
      <c r="C2738">
        <v>308</v>
      </c>
      <c r="D2738" t="s">
        <v>21</v>
      </c>
      <c r="E2738">
        <v>267</v>
      </c>
      <c r="F2738">
        <v>307</v>
      </c>
      <c r="G2738">
        <v>1016</v>
      </c>
      <c r="H2738" t="s">
        <v>1265</v>
      </c>
      <c r="I2738" t="str">
        <f>VLOOKUP($B2738,SOCS_box_taxonomy!$B$2:$Z$948,6,0)</f>
        <v>Eukaryota</v>
      </c>
      <c r="J2738" t="str">
        <f>VLOOKUP($B2738,SOCS_box_taxonomy!$B$2:$Z$948,7,0)</f>
        <v xml:space="preserve"> Metazoa</v>
      </c>
      <c r="K2738" t="str">
        <f>VLOOKUP($B2738,SOCS_box_taxonomy!$B$2:$Z$948,8,0)</f>
        <v xml:space="preserve"> Chordata</v>
      </c>
      <c r="L2738" t="str">
        <f>VLOOKUP($B2738,SOCS_box_taxonomy!$B$2:$Z$948,9,0)</f>
        <v xml:space="preserve"> Craniata</v>
      </c>
      <c r="M2738" t="str">
        <f>VLOOKUP($B2738,SOCS_box_taxonomy!$B$2:$Z$948,10,0)</f>
        <v xml:space="preserve"> Vertebrata</v>
      </c>
      <c r="N2738" t="str">
        <f>VLOOKUP($B2738,SOCS_box_taxonomy!$B$2:$Z$948,11,0)</f>
        <v xml:space="preserve"> Euteleostomi</v>
      </c>
      <c r="O2738" t="str">
        <f>VLOOKUP($B2738,SOCS_box_taxonomy!$B$2:$Z$948,12,0)</f>
        <v>Actinopterygii</v>
      </c>
      <c r="P2738" t="str">
        <f>VLOOKUP($B2738,SOCS_box_taxonomy!$B$2:$Z$948,13,0)</f>
        <v xml:space="preserve"> Neopterygii</v>
      </c>
      <c r="Q2738" t="str">
        <f>VLOOKUP($B2738,SOCS_box_taxonomy!$B$2:$Z$948,14,0)</f>
        <v xml:space="preserve"> Teleostei</v>
      </c>
      <c r="R2738" t="str">
        <f>VLOOKUP($B2738,SOCS_box_taxonomy!$B$2:$Z$948,15,0)</f>
        <v xml:space="preserve"> Ostariophysi</v>
      </c>
      <c r="S2738" t="str">
        <f>VLOOKUP($B2738,SOCS_box_taxonomy!$B$2:$Z$948,16,0)</f>
        <v xml:space="preserve"> Cypriniformes</v>
      </c>
      <c r="T2738" t="str">
        <f>VLOOKUP($B2738,SOCS_box_taxonomy!$B$2:$Z$948,17,0)</f>
        <v>Cyprinidae</v>
      </c>
      <c r="U2738" t="str">
        <f>VLOOKUP($B2738,SOCS_box_taxonomy!$B$2:$Z$948,18,0)</f>
        <v xml:space="preserve"> Danio.</v>
      </c>
      <c r="V2738">
        <f>VLOOKUP($B2738,SOCS_box_taxonomy!$B$2:$Z$948,19,0)</f>
        <v>0</v>
      </c>
      <c r="W2738">
        <f>VLOOKUP($B2738,SOCS_box_taxonomy!$B$2:$Z$948,20,0)</f>
        <v>0</v>
      </c>
      <c r="X2738">
        <f>VLOOKUP($B2738,SOCS_box_taxonomy!$B$2:$Z$948,21,0)</f>
        <v>0</v>
      </c>
      <c r="Y2738">
        <f>VLOOKUP($B2738,SOCS_box_taxonomy!$B$2:$Z$948,22,0)</f>
        <v>0</v>
      </c>
      <c r="Z2738">
        <f>$F2738-$E2738+1</f>
        <v>41</v>
      </c>
    </row>
    <row r="2739" spans="1:26">
      <c r="A2739" t="s">
        <v>1113</v>
      </c>
      <c r="B2739" t="s">
        <v>2154</v>
      </c>
      <c r="C2739">
        <v>736</v>
      </c>
      <c r="D2739" t="s">
        <v>21</v>
      </c>
      <c r="E2739">
        <v>419</v>
      </c>
      <c r="F2739">
        <v>456</v>
      </c>
      <c r="G2739">
        <v>1016</v>
      </c>
      <c r="H2739" t="s">
        <v>1265</v>
      </c>
      <c r="I2739" t="str">
        <f>VLOOKUP($B2739,SOCS_box_taxonomy!$B$2:$Z$948,6,0)</f>
        <v>Eukaryota</v>
      </c>
      <c r="J2739" t="str">
        <f>VLOOKUP($B2739,SOCS_box_taxonomy!$B$2:$Z$948,7,0)</f>
        <v xml:space="preserve"> Metazoa</v>
      </c>
      <c r="K2739" t="str">
        <f>VLOOKUP($B2739,SOCS_box_taxonomy!$B$2:$Z$948,8,0)</f>
        <v xml:space="preserve"> Chordata</v>
      </c>
      <c r="L2739" t="str">
        <f>VLOOKUP($B2739,SOCS_box_taxonomy!$B$2:$Z$948,9,0)</f>
        <v xml:space="preserve"> Craniata</v>
      </c>
      <c r="M2739" t="str">
        <f>VLOOKUP($B2739,SOCS_box_taxonomy!$B$2:$Z$948,10,0)</f>
        <v xml:space="preserve"> Vertebrata</v>
      </c>
      <c r="N2739" t="str">
        <f>VLOOKUP($B2739,SOCS_box_taxonomy!$B$2:$Z$948,11,0)</f>
        <v xml:space="preserve"> Euteleostomi</v>
      </c>
      <c r="O2739" t="str">
        <f>VLOOKUP($B2739,SOCS_box_taxonomy!$B$2:$Z$948,12,0)</f>
        <v>Mammalia</v>
      </c>
      <c r="P2739" t="str">
        <f>VLOOKUP($B2739,SOCS_box_taxonomy!$B$2:$Z$948,13,0)</f>
        <v xml:space="preserve"> Eutheria</v>
      </c>
      <c r="Q2739" t="str">
        <f>VLOOKUP($B2739,SOCS_box_taxonomy!$B$2:$Z$948,14,0)</f>
        <v xml:space="preserve"> Euarchontoglires</v>
      </c>
      <c r="R2739" t="str">
        <f>VLOOKUP($B2739,SOCS_box_taxonomy!$B$2:$Z$948,15,0)</f>
        <v xml:space="preserve"> Glires</v>
      </c>
      <c r="S2739" t="str">
        <f>VLOOKUP($B2739,SOCS_box_taxonomy!$B$2:$Z$948,16,0)</f>
        <v xml:space="preserve"> Rodentia</v>
      </c>
      <c r="T2739" t="str">
        <f>VLOOKUP($B2739,SOCS_box_taxonomy!$B$2:$Z$948,17,0)</f>
        <v xml:space="preserve"> Sciurognathi</v>
      </c>
      <c r="U2739" t="str">
        <f>VLOOKUP($B2739,SOCS_box_taxonomy!$B$2:$Z$948,18,0)</f>
        <v>Muroidea</v>
      </c>
      <c r="V2739" t="str">
        <f>VLOOKUP($B2739,SOCS_box_taxonomy!$B$2:$Z$948,19,0)</f>
        <v xml:space="preserve"> Muridae</v>
      </c>
      <c r="W2739" t="str">
        <f>VLOOKUP($B2739,SOCS_box_taxonomy!$B$2:$Z$948,20,0)</f>
        <v xml:space="preserve"> Murinae</v>
      </c>
      <c r="X2739" t="str">
        <f>VLOOKUP($B2739,SOCS_box_taxonomy!$B$2:$Z$948,21,0)</f>
        <v xml:space="preserve"> Mus</v>
      </c>
      <c r="Y2739" t="str">
        <f>VLOOKUP($B2739,SOCS_box_taxonomy!$B$2:$Z$948,22,0)</f>
        <v xml:space="preserve"> Mus.</v>
      </c>
      <c r="Z2739">
        <f>$F2739-$E2739+1</f>
        <v>38</v>
      </c>
    </row>
    <row r="2740" spans="1:26">
      <c r="A2740" t="s">
        <v>1113</v>
      </c>
      <c r="B2740" t="s">
        <v>2154</v>
      </c>
      <c r="C2740">
        <v>736</v>
      </c>
      <c r="D2740" t="s">
        <v>1266</v>
      </c>
      <c r="E2740">
        <v>119</v>
      </c>
      <c r="F2740">
        <v>154</v>
      </c>
      <c r="G2740">
        <v>121734</v>
      </c>
      <c r="H2740" t="s">
        <v>1267</v>
      </c>
      <c r="I2740" t="str">
        <f>VLOOKUP($B2740,SOCS_box_taxonomy!$B$2:$Z$948,6,0)</f>
        <v>Eukaryota</v>
      </c>
      <c r="J2740" t="str">
        <f>VLOOKUP($B2740,SOCS_box_taxonomy!$B$2:$Z$948,7,0)</f>
        <v xml:space="preserve"> Metazoa</v>
      </c>
      <c r="K2740" t="str">
        <f>VLOOKUP($B2740,SOCS_box_taxonomy!$B$2:$Z$948,8,0)</f>
        <v xml:space="preserve"> Chordata</v>
      </c>
      <c r="L2740" t="str">
        <f>VLOOKUP($B2740,SOCS_box_taxonomy!$B$2:$Z$948,9,0)</f>
        <v xml:space="preserve"> Craniata</v>
      </c>
      <c r="M2740" t="str">
        <f>VLOOKUP($B2740,SOCS_box_taxonomy!$B$2:$Z$948,10,0)</f>
        <v xml:space="preserve"> Vertebrata</v>
      </c>
      <c r="N2740" t="str">
        <f>VLOOKUP($B2740,SOCS_box_taxonomy!$B$2:$Z$948,11,0)</f>
        <v xml:space="preserve"> Euteleostomi</v>
      </c>
      <c r="O2740" t="str">
        <f>VLOOKUP($B2740,SOCS_box_taxonomy!$B$2:$Z$948,12,0)</f>
        <v>Mammalia</v>
      </c>
      <c r="P2740" t="str">
        <f>VLOOKUP($B2740,SOCS_box_taxonomy!$B$2:$Z$948,13,0)</f>
        <v xml:space="preserve"> Eutheria</v>
      </c>
      <c r="Q2740" t="str">
        <f>VLOOKUP($B2740,SOCS_box_taxonomy!$B$2:$Z$948,14,0)</f>
        <v xml:space="preserve"> Euarchontoglires</v>
      </c>
      <c r="R2740" t="str">
        <f>VLOOKUP($B2740,SOCS_box_taxonomy!$B$2:$Z$948,15,0)</f>
        <v xml:space="preserve"> Glires</v>
      </c>
      <c r="S2740" t="str">
        <f>VLOOKUP($B2740,SOCS_box_taxonomy!$B$2:$Z$948,16,0)</f>
        <v xml:space="preserve"> Rodentia</v>
      </c>
      <c r="T2740" t="str">
        <f>VLOOKUP($B2740,SOCS_box_taxonomy!$B$2:$Z$948,17,0)</f>
        <v xml:space="preserve"> Sciurognathi</v>
      </c>
      <c r="U2740" t="str">
        <f>VLOOKUP($B2740,SOCS_box_taxonomy!$B$2:$Z$948,18,0)</f>
        <v>Muroidea</v>
      </c>
      <c r="V2740" t="str">
        <f>VLOOKUP($B2740,SOCS_box_taxonomy!$B$2:$Z$948,19,0)</f>
        <v xml:space="preserve"> Muridae</v>
      </c>
      <c r="W2740" t="str">
        <f>VLOOKUP($B2740,SOCS_box_taxonomy!$B$2:$Z$948,20,0)</f>
        <v xml:space="preserve"> Murinae</v>
      </c>
      <c r="X2740" t="str">
        <f>VLOOKUP($B2740,SOCS_box_taxonomy!$B$2:$Z$948,21,0)</f>
        <v xml:space="preserve"> Mus</v>
      </c>
      <c r="Y2740" t="str">
        <f>VLOOKUP($B2740,SOCS_box_taxonomy!$B$2:$Z$948,22,0)</f>
        <v xml:space="preserve"> Mus.</v>
      </c>
    </row>
    <row r="2741" spans="1:26">
      <c r="A2741" t="s">
        <v>1114</v>
      </c>
      <c r="B2741" t="s">
        <v>2155</v>
      </c>
      <c r="C2741">
        <v>198</v>
      </c>
      <c r="D2741" t="s">
        <v>1286</v>
      </c>
      <c r="E2741">
        <v>43</v>
      </c>
      <c r="F2741">
        <v>121</v>
      </c>
      <c r="G2741">
        <v>4403</v>
      </c>
      <c r="H2741" t="s">
        <v>1287</v>
      </c>
      <c r="I2741" t="str">
        <f>VLOOKUP($B2741,SOCS_box_taxonomy!$B$2:$Z$948,6,0)</f>
        <v>Eukaryota</v>
      </c>
      <c r="J2741" t="str">
        <f>VLOOKUP($B2741,SOCS_box_taxonomy!$B$2:$Z$948,7,0)</f>
        <v xml:space="preserve"> Metazoa</v>
      </c>
      <c r="K2741" t="str">
        <f>VLOOKUP($B2741,SOCS_box_taxonomy!$B$2:$Z$948,8,0)</f>
        <v xml:space="preserve"> Chordata</v>
      </c>
      <c r="L2741" t="str">
        <f>VLOOKUP($B2741,SOCS_box_taxonomy!$B$2:$Z$948,9,0)</f>
        <v xml:space="preserve"> Craniata</v>
      </c>
      <c r="M2741" t="str">
        <f>VLOOKUP($B2741,SOCS_box_taxonomy!$B$2:$Z$948,10,0)</f>
        <v xml:space="preserve"> Vertebrata</v>
      </c>
      <c r="N2741" t="str">
        <f>VLOOKUP($B2741,SOCS_box_taxonomy!$B$2:$Z$948,11,0)</f>
        <v xml:space="preserve"> Euteleostomi</v>
      </c>
      <c r="O2741" t="str">
        <f>VLOOKUP($B2741,SOCS_box_taxonomy!$B$2:$Z$948,12,0)</f>
        <v>Mammalia</v>
      </c>
      <c r="P2741" t="str">
        <f>VLOOKUP($B2741,SOCS_box_taxonomy!$B$2:$Z$948,13,0)</f>
        <v xml:space="preserve"> Eutheria</v>
      </c>
      <c r="Q2741" t="str">
        <f>VLOOKUP($B2741,SOCS_box_taxonomy!$B$2:$Z$948,14,0)</f>
        <v xml:space="preserve"> Euarchontoglires</v>
      </c>
      <c r="R2741" t="str">
        <f>VLOOKUP($B2741,SOCS_box_taxonomy!$B$2:$Z$948,15,0)</f>
        <v xml:space="preserve"> Glires</v>
      </c>
      <c r="S2741" t="str">
        <f>VLOOKUP($B2741,SOCS_box_taxonomy!$B$2:$Z$948,16,0)</f>
        <v xml:space="preserve"> Rodentia</v>
      </c>
      <c r="T2741" t="str">
        <f>VLOOKUP($B2741,SOCS_box_taxonomy!$B$2:$Z$948,17,0)</f>
        <v xml:space="preserve"> Sciurognathi</v>
      </c>
      <c r="U2741" t="str">
        <f>VLOOKUP($B2741,SOCS_box_taxonomy!$B$2:$Z$948,18,0)</f>
        <v>Muroidea</v>
      </c>
      <c r="V2741" t="str">
        <f>VLOOKUP($B2741,SOCS_box_taxonomy!$B$2:$Z$948,19,0)</f>
        <v xml:space="preserve"> Muridae</v>
      </c>
      <c r="W2741" t="str">
        <f>VLOOKUP($B2741,SOCS_box_taxonomy!$B$2:$Z$948,20,0)</f>
        <v xml:space="preserve"> Murinae</v>
      </c>
      <c r="X2741" t="str">
        <f>VLOOKUP($B2741,SOCS_box_taxonomy!$B$2:$Z$948,21,0)</f>
        <v xml:space="preserve"> Mus</v>
      </c>
      <c r="Y2741" t="str">
        <f>VLOOKUP($B2741,SOCS_box_taxonomy!$B$2:$Z$948,22,0)</f>
        <v xml:space="preserve"> Mus.</v>
      </c>
    </row>
    <row r="2742" spans="1:26">
      <c r="A2742" t="s">
        <v>1114</v>
      </c>
      <c r="B2742" t="s">
        <v>2155</v>
      </c>
      <c r="C2742">
        <v>198</v>
      </c>
      <c r="D2742" t="s">
        <v>21</v>
      </c>
      <c r="E2742">
        <v>143</v>
      </c>
      <c r="F2742">
        <v>180</v>
      </c>
      <c r="G2742">
        <v>1016</v>
      </c>
      <c r="H2742" t="s">
        <v>1265</v>
      </c>
      <c r="I2742" t="str">
        <f>VLOOKUP($B2742,SOCS_box_taxonomy!$B$2:$Z$948,6,0)</f>
        <v>Eukaryota</v>
      </c>
      <c r="J2742" t="str">
        <f>VLOOKUP($B2742,SOCS_box_taxonomy!$B$2:$Z$948,7,0)</f>
        <v xml:space="preserve"> Metazoa</v>
      </c>
      <c r="K2742" t="str">
        <f>VLOOKUP($B2742,SOCS_box_taxonomy!$B$2:$Z$948,8,0)</f>
        <v xml:space="preserve"> Chordata</v>
      </c>
      <c r="L2742" t="str">
        <f>VLOOKUP($B2742,SOCS_box_taxonomy!$B$2:$Z$948,9,0)</f>
        <v xml:space="preserve"> Craniata</v>
      </c>
      <c r="M2742" t="str">
        <f>VLOOKUP($B2742,SOCS_box_taxonomy!$B$2:$Z$948,10,0)</f>
        <v xml:space="preserve"> Vertebrata</v>
      </c>
      <c r="N2742" t="str">
        <f>VLOOKUP($B2742,SOCS_box_taxonomy!$B$2:$Z$948,11,0)</f>
        <v xml:space="preserve"> Euteleostomi</v>
      </c>
      <c r="O2742" t="str">
        <f>VLOOKUP($B2742,SOCS_box_taxonomy!$B$2:$Z$948,12,0)</f>
        <v>Mammalia</v>
      </c>
      <c r="P2742" t="str">
        <f>VLOOKUP($B2742,SOCS_box_taxonomy!$B$2:$Z$948,13,0)</f>
        <v xml:space="preserve"> Eutheria</v>
      </c>
      <c r="Q2742" t="str">
        <f>VLOOKUP($B2742,SOCS_box_taxonomy!$B$2:$Z$948,14,0)</f>
        <v xml:space="preserve"> Euarchontoglires</v>
      </c>
      <c r="R2742" t="str">
        <f>VLOOKUP($B2742,SOCS_box_taxonomy!$B$2:$Z$948,15,0)</f>
        <v xml:space="preserve"> Glires</v>
      </c>
      <c r="S2742" t="str">
        <f>VLOOKUP($B2742,SOCS_box_taxonomy!$B$2:$Z$948,16,0)</f>
        <v xml:space="preserve"> Rodentia</v>
      </c>
      <c r="T2742" t="str">
        <f>VLOOKUP($B2742,SOCS_box_taxonomy!$B$2:$Z$948,17,0)</f>
        <v xml:space="preserve"> Sciurognathi</v>
      </c>
      <c r="U2742" t="str">
        <f>VLOOKUP($B2742,SOCS_box_taxonomy!$B$2:$Z$948,18,0)</f>
        <v>Muroidea</v>
      </c>
      <c r="V2742" t="str">
        <f>VLOOKUP($B2742,SOCS_box_taxonomy!$B$2:$Z$948,19,0)</f>
        <v xml:space="preserve"> Muridae</v>
      </c>
      <c r="W2742" t="str">
        <f>VLOOKUP($B2742,SOCS_box_taxonomy!$B$2:$Z$948,20,0)</f>
        <v xml:space="preserve"> Murinae</v>
      </c>
      <c r="X2742" t="str">
        <f>VLOOKUP($B2742,SOCS_box_taxonomy!$B$2:$Z$948,21,0)</f>
        <v xml:space="preserve"> Mus</v>
      </c>
      <c r="Y2742" t="str">
        <f>VLOOKUP($B2742,SOCS_box_taxonomy!$B$2:$Z$948,22,0)</f>
        <v xml:space="preserve"> Mus.</v>
      </c>
      <c r="Z2742">
        <f>$F2742-$E2742+1</f>
        <v>38</v>
      </c>
    </row>
    <row r="2743" spans="1:26">
      <c r="A2743" t="s">
        <v>1115</v>
      </c>
      <c r="B2743" t="s">
        <v>2156</v>
      </c>
      <c r="C2743">
        <v>384</v>
      </c>
      <c r="D2743" t="s">
        <v>1319</v>
      </c>
      <c r="E2743">
        <v>133</v>
      </c>
      <c r="F2743">
        <v>171</v>
      </c>
      <c r="G2743">
        <v>5717</v>
      </c>
      <c r="H2743" t="s">
        <v>1320</v>
      </c>
      <c r="I2743" t="str">
        <f>VLOOKUP($B2743,SOCS_box_taxonomy!$B$2:$Z$948,6,0)</f>
        <v>Eukaryota</v>
      </c>
      <c r="J2743" t="str">
        <f>VLOOKUP($B2743,SOCS_box_taxonomy!$B$2:$Z$948,7,0)</f>
        <v xml:space="preserve"> Metazoa</v>
      </c>
      <c r="K2743" t="str">
        <f>VLOOKUP($B2743,SOCS_box_taxonomy!$B$2:$Z$948,8,0)</f>
        <v xml:space="preserve"> Chordata</v>
      </c>
      <c r="L2743" t="str">
        <f>VLOOKUP($B2743,SOCS_box_taxonomy!$B$2:$Z$948,9,0)</f>
        <v xml:space="preserve"> Craniata</v>
      </c>
      <c r="M2743" t="str">
        <f>VLOOKUP($B2743,SOCS_box_taxonomy!$B$2:$Z$948,10,0)</f>
        <v xml:space="preserve"> Vertebrata</v>
      </c>
      <c r="N2743" t="str">
        <f>VLOOKUP($B2743,SOCS_box_taxonomy!$B$2:$Z$948,11,0)</f>
        <v xml:space="preserve"> Euteleostomi</v>
      </c>
      <c r="O2743" t="str">
        <f>VLOOKUP($B2743,SOCS_box_taxonomy!$B$2:$Z$948,12,0)</f>
        <v>Mammalia</v>
      </c>
      <c r="P2743" t="str">
        <f>VLOOKUP($B2743,SOCS_box_taxonomy!$B$2:$Z$948,13,0)</f>
        <v xml:space="preserve"> Eutheria</v>
      </c>
      <c r="Q2743" t="str">
        <f>VLOOKUP($B2743,SOCS_box_taxonomy!$B$2:$Z$948,14,0)</f>
        <v xml:space="preserve"> Euarchontoglires</v>
      </c>
      <c r="R2743" t="str">
        <f>VLOOKUP($B2743,SOCS_box_taxonomy!$B$2:$Z$948,15,0)</f>
        <v xml:space="preserve"> Primates</v>
      </c>
      <c r="S2743" t="str">
        <f>VLOOKUP($B2743,SOCS_box_taxonomy!$B$2:$Z$948,16,0)</f>
        <v xml:space="preserve"> Haplorrhini</v>
      </c>
      <c r="T2743" t="str">
        <f>VLOOKUP($B2743,SOCS_box_taxonomy!$B$2:$Z$948,17,0)</f>
        <v>Catarrhini</v>
      </c>
      <c r="U2743" t="str">
        <f>VLOOKUP($B2743,SOCS_box_taxonomy!$B$2:$Z$948,18,0)</f>
        <v xml:space="preserve"> Hominidae</v>
      </c>
      <c r="V2743" t="str">
        <f>VLOOKUP($B2743,SOCS_box_taxonomy!$B$2:$Z$948,19,0)</f>
        <v xml:space="preserve"> Homo.</v>
      </c>
      <c r="W2743">
        <f>VLOOKUP($B2743,SOCS_box_taxonomy!$B$2:$Z$948,20,0)</f>
        <v>0</v>
      </c>
      <c r="X2743">
        <f>VLOOKUP($B2743,SOCS_box_taxonomy!$B$2:$Z$948,21,0)</f>
        <v>0</v>
      </c>
      <c r="Y2743">
        <f>VLOOKUP($B2743,SOCS_box_taxonomy!$B$2:$Z$948,22,0)</f>
        <v>0</v>
      </c>
    </row>
    <row r="2744" spans="1:26">
      <c r="A2744" t="s">
        <v>1115</v>
      </c>
      <c r="B2744" t="s">
        <v>2156</v>
      </c>
      <c r="C2744">
        <v>384</v>
      </c>
      <c r="D2744" t="s">
        <v>1269</v>
      </c>
      <c r="E2744">
        <v>4</v>
      </c>
      <c r="F2744">
        <v>96</v>
      </c>
      <c r="G2744">
        <v>64467</v>
      </c>
      <c r="H2744" t="s">
        <v>1270</v>
      </c>
      <c r="I2744" t="str">
        <f>VLOOKUP($B2744,SOCS_box_taxonomy!$B$2:$Z$948,6,0)</f>
        <v>Eukaryota</v>
      </c>
      <c r="J2744" t="str">
        <f>VLOOKUP($B2744,SOCS_box_taxonomy!$B$2:$Z$948,7,0)</f>
        <v xml:space="preserve"> Metazoa</v>
      </c>
      <c r="K2744" t="str">
        <f>VLOOKUP($B2744,SOCS_box_taxonomy!$B$2:$Z$948,8,0)</f>
        <v xml:space="preserve"> Chordata</v>
      </c>
      <c r="L2744" t="str">
        <f>VLOOKUP($B2744,SOCS_box_taxonomy!$B$2:$Z$948,9,0)</f>
        <v xml:space="preserve"> Craniata</v>
      </c>
      <c r="M2744" t="str">
        <f>VLOOKUP($B2744,SOCS_box_taxonomy!$B$2:$Z$948,10,0)</f>
        <v xml:space="preserve"> Vertebrata</v>
      </c>
      <c r="N2744" t="str">
        <f>VLOOKUP($B2744,SOCS_box_taxonomy!$B$2:$Z$948,11,0)</f>
        <v xml:space="preserve"> Euteleostomi</v>
      </c>
      <c r="O2744" t="str">
        <f>VLOOKUP($B2744,SOCS_box_taxonomy!$B$2:$Z$948,12,0)</f>
        <v>Mammalia</v>
      </c>
      <c r="P2744" t="str">
        <f>VLOOKUP($B2744,SOCS_box_taxonomy!$B$2:$Z$948,13,0)</f>
        <v xml:space="preserve"> Eutheria</v>
      </c>
      <c r="Q2744" t="str">
        <f>VLOOKUP($B2744,SOCS_box_taxonomy!$B$2:$Z$948,14,0)</f>
        <v xml:space="preserve"> Euarchontoglires</v>
      </c>
      <c r="R2744" t="str">
        <f>VLOOKUP($B2744,SOCS_box_taxonomy!$B$2:$Z$948,15,0)</f>
        <v xml:space="preserve"> Primates</v>
      </c>
      <c r="S2744" t="str">
        <f>VLOOKUP($B2744,SOCS_box_taxonomy!$B$2:$Z$948,16,0)</f>
        <v xml:space="preserve"> Haplorrhini</v>
      </c>
      <c r="T2744" t="str">
        <f>VLOOKUP($B2744,SOCS_box_taxonomy!$B$2:$Z$948,17,0)</f>
        <v>Catarrhini</v>
      </c>
      <c r="U2744" t="str">
        <f>VLOOKUP($B2744,SOCS_box_taxonomy!$B$2:$Z$948,18,0)</f>
        <v xml:space="preserve"> Hominidae</v>
      </c>
      <c r="V2744" t="str">
        <f>VLOOKUP($B2744,SOCS_box_taxonomy!$B$2:$Z$948,19,0)</f>
        <v xml:space="preserve"> Homo.</v>
      </c>
      <c r="W2744">
        <f>VLOOKUP($B2744,SOCS_box_taxonomy!$B$2:$Z$948,20,0)</f>
        <v>0</v>
      </c>
      <c r="X2744">
        <f>VLOOKUP($B2744,SOCS_box_taxonomy!$B$2:$Z$948,21,0)</f>
        <v>0</v>
      </c>
      <c r="Y2744">
        <f>VLOOKUP($B2744,SOCS_box_taxonomy!$B$2:$Z$948,22,0)</f>
        <v>0</v>
      </c>
    </row>
    <row r="2745" spans="1:26">
      <c r="A2745" t="s">
        <v>1115</v>
      </c>
      <c r="B2745" t="s">
        <v>2156</v>
      </c>
      <c r="C2745">
        <v>384</v>
      </c>
      <c r="D2745" t="s">
        <v>21</v>
      </c>
      <c r="E2745">
        <v>335</v>
      </c>
      <c r="F2745">
        <v>375</v>
      </c>
      <c r="G2745">
        <v>1016</v>
      </c>
      <c r="H2745" t="s">
        <v>1265</v>
      </c>
      <c r="I2745" t="str">
        <f>VLOOKUP($B2745,SOCS_box_taxonomy!$B$2:$Z$948,6,0)</f>
        <v>Eukaryota</v>
      </c>
      <c r="J2745" t="str">
        <f>VLOOKUP($B2745,SOCS_box_taxonomy!$B$2:$Z$948,7,0)</f>
        <v xml:space="preserve"> Metazoa</v>
      </c>
      <c r="K2745" t="str">
        <f>VLOOKUP($B2745,SOCS_box_taxonomy!$B$2:$Z$948,8,0)</f>
        <v xml:space="preserve"> Chordata</v>
      </c>
      <c r="L2745" t="str">
        <f>VLOOKUP($B2745,SOCS_box_taxonomy!$B$2:$Z$948,9,0)</f>
        <v xml:space="preserve"> Craniata</v>
      </c>
      <c r="M2745" t="str">
        <f>VLOOKUP($B2745,SOCS_box_taxonomy!$B$2:$Z$948,10,0)</f>
        <v xml:space="preserve"> Vertebrata</v>
      </c>
      <c r="N2745" t="str">
        <f>VLOOKUP($B2745,SOCS_box_taxonomy!$B$2:$Z$948,11,0)</f>
        <v xml:space="preserve"> Euteleostomi</v>
      </c>
      <c r="O2745" t="str">
        <f>VLOOKUP($B2745,SOCS_box_taxonomy!$B$2:$Z$948,12,0)</f>
        <v>Mammalia</v>
      </c>
      <c r="P2745" t="str">
        <f>VLOOKUP($B2745,SOCS_box_taxonomy!$B$2:$Z$948,13,0)</f>
        <v xml:space="preserve"> Eutheria</v>
      </c>
      <c r="Q2745" t="str">
        <f>VLOOKUP($B2745,SOCS_box_taxonomy!$B$2:$Z$948,14,0)</f>
        <v xml:space="preserve"> Euarchontoglires</v>
      </c>
      <c r="R2745" t="str">
        <f>VLOOKUP($B2745,SOCS_box_taxonomy!$B$2:$Z$948,15,0)</f>
        <v xml:space="preserve"> Primates</v>
      </c>
      <c r="S2745" t="str">
        <f>VLOOKUP($B2745,SOCS_box_taxonomy!$B$2:$Z$948,16,0)</f>
        <v xml:space="preserve"> Haplorrhini</v>
      </c>
      <c r="T2745" t="str">
        <f>VLOOKUP($B2745,SOCS_box_taxonomy!$B$2:$Z$948,17,0)</f>
        <v>Catarrhini</v>
      </c>
      <c r="U2745" t="str">
        <f>VLOOKUP($B2745,SOCS_box_taxonomy!$B$2:$Z$948,18,0)</f>
        <v xml:space="preserve"> Hominidae</v>
      </c>
      <c r="V2745" t="str">
        <f>VLOOKUP($B2745,SOCS_box_taxonomy!$B$2:$Z$948,19,0)</f>
        <v xml:space="preserve"> Homo.</v>
      </c>
      <c r="W2745">
        <f>VLOOKUP($B2745,SOCS_box_taxonomy!$B$2:$Z$948,20,0)</f>
        <v>0</v>
      </c>
      <c r="X2745">
        <f>VLOOKUP($B2745,SOCS_box_taxonomy!$B$2:$Z$948,21,0)</f>
        <v>0</v>
      </c>
      <c r="Y2745">
        <f>VLOOKUP($B2745,SOCS_box_taxonomy!$B$2:$Z$948,22,0)</f>
        <v>0</v>
      </c>
      <c r="Z2745">
        <f>$F2745-$E2745+1</f>
        <v>41</v>
      </c>
    </row>
    <row r="2746" spans="1:26">
      <c r="A2746" t="s">
        <v>1116</v>
      </c>
      <c r="B2746" t="s">
        <v>2157</v>
      </c>
      <c r="C2746">
        <v>345</v>
      </c>
      <c r="D2746" t="s">
        <v>1269</v>
      </c>
      <c r="E2746">
        <v>1</v>
      </c>
      <c r="F2746">
        <v>58</v>
      </c>
      <c r="G2746">
        <v>64467</v>
      </c>
      <c r="H2746" t="s">
        <v>1270</v>
      </c>
      <c r="I2746" t="str">
        <f>VLOOKUP($B2746,SOCS_box_taxonomy!$B$2:$Z$948,6,0)</f>
        <v>Eukaryota</v>
      </c>
      <c r="J2746" t="str">
        <f>VLOOKUP($B2746,SOCS_box_taxonomy!$B$2:$Z$948,7,0)</f>
        <v xml:space="preserve"> Metazoa</v>
      </c>
      <c r="K2746" t="str">
        <f>VLOOKUP($B2746,SOCS_box_taxonomy!$B$2:$Z$948,8,0)</f>
        <v xml:space="preserve"> Chordata</v>
      </c>
      <c r="L2746" t="str">
        <f>VLOOKUP($B2746,SOCS_box_taxonomy!$B$2:$Z$948,9,0)</f>
        <v xml:space="preserve"> Craniata</v>
      </c>
      <c r="M2746" t="str">
        <f>VLOOKUP($B2746,SOCS_box_taxonomy!$B$2:$Z$948,10,0)</f>
        <v xml:space="preserve"> Vertebrata</v>
      </c>
      <c r="N2746" t="str">
        <f>VLOOKUP($B2746,SOCS_box_taxonomy!$B$2:$Z$948,11,0)</f>
        <v xml:space="preserve"> Euteleostomi</v>
      </c>
      <c r="O2746" t="str">
        <f>VLOOKUP($B2746,SOCS_box_taxonomy!$B$2:$Z$948,12,0)</f>
        <v>Mammalia</v>
      </c>
      <c r="P2746" t="str">
        <f>VLOOKUP($B2746,SOCS_box_taxonomy!$B$2:$Z$948,13,0)</f>
        <v xml:space="preserve"> Eutheria</v>
      </c>
      <c r="Q2746" t="str">
        <f>VLOOKUP($B2746,SOCS_box_taxonomy!$B$2:$Z$948,14,0)</f>
        <v xml:space="preserve"> Euarchontoglires</v>
      </c>
      <c r="R2746" t="str">
        <f>VLOOKUP($B2746,SOCS_box_taxonomy!$B$2:$Z$948,15,0)</f>
        <v xml:space="preserve"> Glires</v>
      </c>
      <c r="S2746" t="str">
        <f>VLOOKUP($B2746,SOCS_box_taxonomy!$B$2:$Z$948,16,0)</f>
        <v xml:space="preserve"> Rodentia</v>
      </c>
      <c r="T2746" t="str">
        <f>VLOOKUP($B2746,SOCS_box_taxonomy!$B$2:$Z$948,17,0)</f>
        <v xml:space="preserve"> Sciurognathi</v>
      </c>
      <c r="U2746" t="str">
        <f>VLOOKUP($B2746,SOCS_box_taxonomy!$B$2:$Z$948,18,0)</f>
        <v>Muroidea</v>
      </c>
      <c r="V2746" t="str">
        <f>VLOOKUP($B2746,SOCS_box_taxonomy!$B$2:$Z$948,19,0)</f>
        <v xml:space="preserve"> Muridae</v>
      </c>
      <c r="W2746" t="str">
        <f>VLOOKUP($B2746,SOCS_box_taxonomy!$B$2:$Z$948,20,0)</f>
        <v xml:space="preserve"> Murinae</v>
      </c>
      <c r="X2746" t="str">
        <f>VLOOKUP($B2746,SOCS_box_taxonomy!$B$2:$Z$948,21,0)</f>
        <v xml:space="preserve"> Rattus.</v>
      </c>
      <c r="Y2746">
        <f>VLOOKUP($B2746,SOCS_box_taxonomy!$B$2:$Z$948,22,0)</f>
        <v>0</v>
      </c>
    </row>
    <row r="2747" spans="1:26">
      <c r="A2747" t="s">
        <v>1116</v>
      </c>
      <c r="B2747" t="s">
        <v>2157</v>
      </c>
      <c r="C2747">
        <v>345</v>
      </c>
      <c r="D2747" t="s">
        <v>1395</v>
      </c>
      <c r="E2747">
        <v>13</v>
      </c>
      <c r="F2747">
        <v>69</v>
      </c>
      <c r="G2747">
        <v>3225</v>
      </c>
      <c r="H2747" t="s">
        <v>1326</v>
      </c>
      <c r="I2747" t="str">
        <f>VLOOKUP($B2747,SOCS_box_taxonomy!$B$2:$Z$948,6,0)</f>
        <v>Eukaryota</v>
      </c>
      <c r="J2747" t="str">
        <f>VLOOKUP($B2747,SOCS_box_taxonomy!$B$2:$Z$948,7,0)</f>
        <v xml:space="preserve"> Metazoa</v>
      </c>
      <c r="K2747" t="str">
        <f>VLOOKUP($B2747,SOCS_box_taxonomy!$B$2:$Z$948,8,0)</f>
        <v xml:space="preserve"> Chordata</v>
      </c>
      <c r="L2747" t="str">
        <f>VLOOKUP($B2747,SOCS_box_taxonomy!$B$2:$Z$948,9,0)</f>
        <v xml:space="preserve"> Craniata</v>
      </c>
      <c r="M2747" t="str">
        <f>VLOOKUP($B2747,SOCS_box_taxonomy!$B$2:$Z$948,10,0)</f>
        <v xml:space="preserve"> Vertebrata</v>
      </c>
      <c r="N2747" t="str">
        <f>VLOOKUP($B2747,SOCS_box_taxonomy!$B$2:$Z$948,11,0)</f>
        <v xml:space="preserve"> Euteleostomi</v>
      </c>
      <c r="O2747" t="str">
        <f>VLOOKUP($B2747,SOCS_box_taxonomy!$B$2:$Z$948,12,0)</f>
        <v>Mammalia</v>
      </c>
      <c r="P2747" t="str">
        <f>VLOOKUP($B2747,SOCS_box_taxonomy!$B$2:$Z$948,13,0)</f>
        <v xml:space="preserve"> Eutheria</v>
      </c>
      <c r="Q2747" t="str">
        <f>VLOOKUP($B2747,SOCS_box_taxonomy!$B$2:$Z$948,14,0)</f>
        <v xml:space="preserve"> Euarchontoglires</v>
      </c>
      <c r="R2747" t="str">
        <f>VLOOKUP($B2747,SOCS_box_taxonomy!$B$2:$Z$948,15,0)</f>
        <v xml:space="preserve"> Glires</v>
      </c>
      <c r="S2747" t="str">
        <f>VLOOKUP($B2747,SOCS_box_taxonomy!$B$2:$Z$948,16,0)</f>
        <v xml:space="preserve"> Rodentia</v>
      </c>
      <c r="T2747" t="str">
        <f>VLOOKUP($B2747,SOCS_box_taxonomy!$B$2:$Z$948,17,0)</f>
        <v xml:space="preserve"> Sciurognathi</v>
      </c>
      <c r="U2747" t="str">
        <f>VLOOKUP($B2747,SOCS_box_taxonomy!$B$2:$Z$948,18,0)</f>
        <v>Muroidea</v>
      </c>
      <c r="V2747" t="str">
        <f>VLOOKUP($B2747,SOCS_box_taxonomy!$B$2:$Z$948,19,0)</f>
        <v xml:space="preserve"> Muridae</v>
      </c>
      <c r="W2747" t="str">
        <f>VLOOKUP($B2747,SOCS_box_taxonomy!$B$2:$Z$948,20,0)</f>
        <v xml:space="preserve"> Murinae</v>
      </c>
      <c r="X2747" t="str">
        <f>VLOOKUP($B2747,SOCS_box_taxonomy!$B$2:$Z$948,21,0)</f>
        <v xml:space="preserve"> Rattus.</v>
      </c>
      <c r="Y2747">
        <f>VLOOKUP($B2747,SOCS_box_taxonomy!$B$2:$Z$948,22,0)</f>
        <v>0</v>
      </c>
    </row>
    <row r="2748" spans="1:26">
      <c r="A2748" t="s">
        <v>1116</v>
      </c>
      <c r="B2748" t="s">
        <v>2157</v>
      </c>
      <c r="C2748">
        <v>345</v>
      </c>
      <c r="D2748" t="s">
        <v>21</v>
      </c>
      <c r="E2748">
        <v>297</v>
      </c>
      <c r="F2748">
        <v>337</v>
      </c>
      <c r="G2748">
        <v>1016</v>
      </c>
      <c r="H2748" t="s">
        <v>1265</v>
      </c>
      <c r="I2748" t="str">
        <f>VLOOKUP($B2748,SOCS_box_taxonomy!$B$2:$Z$948,6,0)</f>
        <v>Eukaryota</v>
      </c>
      <c r="J2748" t="str">
        <f>VLOOKUP($B2748,SOCS_box_taxonomy!$B$2:$Z$948,7,0)</f>
        <v xml:space="preserve"> Metazoa</v>
      </c>
      <c r="K2748" t="str">
        <f>VLOOKUP($B2748,SOCS_box_taxonomy!$B$2:$Z$948,8,0)</f>
        <v xml:space="preserve"> Chordata</v>
      </c>
      <c r="L2748" t="str">
        <f>VLOOKUP($B2748,SOCS_box_taxonomy!$B$2:$Z$948,9,0)</f>
        <v xml:space="preserve"> Craniata</v>
      </c>
      <c r="M2748" t="str">
        <f>VLOOKUP($B2748,SOCS_box_taxonomy!$B$2:$Z$948,10,0)</f>
        <v xml:space="preserve"> Vertebrata</v>
      </c>
      <c r="N2748" t="str">
        <f>VLOOKUP($B2748,SOCS_box_taxonomy!$B$2:$Z$948,11,0)</f>
        <v xml:space="preserve"> Euteleostomi</v>
      </c>
      <c r="O2748" t="str">
        <f>VLOOKUP($B2748,SOCS_box_taxonomy!$B$2:$Z$948,12,0)</f>
        <v>Mammalia</v>
      </c>
      <c r="P2748" t="str">
        <f>VLOOKUP($B2748,SOCS_box_taxonomy!$B$2:$Z$948,13,0)</f>
        <v xml:space="preserve"> Eutheria</v>
      </c>
      <c r="Q2748" t="str">
        <f>VLOOKUP($B2748,SOCS_box_taxonomy!$B$2:$Z$948,14,0)</f>
        <v xml:space="preserve"> Euarchontoglires</v>
      </c>
      <c r="R2748" t="str">
        <f>VLOOKUP($B2748,SOCS_box_taxonomy!$B$2:$Z$948,15,0)</f>
        <v xml:space="preserve"> Glires</v>
      </c>
      <c r="S2748" t="str">
        <f>VLOOKUP($B2748,SOCS_box_taxonomy!$B$2:$Z$948,16,0)</f>
        <v xml:space="preserve"> Rodentia</v>
      </c>
      <c r="T2748" t="str">
        <f>VLOOKUP($B2748,SOCS_box_taxonomy!$B$2:$Z$948,17,0)</f>
        <v xml:space="preserve"> Sciurognathi</v>
      </c>
      <c r="U2748" t="str">
        <f>VLOOKUP($B2748,SOCS_box_taxonomy!$B$2:$Z$948,18,0)</f>
        <v>Muroidea</v>
      </c>
      <c r="V2748" t="str">
        <f>VLOOKUP($B2748,SOCS_box_taxonomy!$B$2:$Z$948,19,0)</f>
        <v xml:space="preserve"> Muridae</v>
      </c>
      <c r="W2748" t="str">
        <f>VLOOKUP($B2748,SOCS_box_taxonomy!$B$2:$Z$948,20,0)</f>
        <v xml:space="preserve"> Murinae</v>
      </c>
      <c r="X2748" t="str">
        <f>VLOOKUP($B2748,SOCS_box_taxonomy!$B$2:$Z$948,21,0)</f>
        <v xml:space="preserve"> Rattus.</v>
      </c>
      <c r="Y2748">
        <f>VLOOKUP($B2748,SOCS_box_taxonomy!$B$2:$Z$948,22,0)</f>
        <v>0</v>
      </c>
      <c r="Z2748">
        <f>$F2748-$E2748+1</f>
        <v>41</v>
      </c>
    </row>
    <row r="2749" spans="1:26">
      <c r="A2749" t="s">
        <v>1117</v>
      </c>
      <c r="B2749" t="s">
        <v>2158</v>
      </c>
      <c r="C2749">
        <v>418</v>
      </c>
      <c r="D2749" t="s">
        <v>1269</v>
      </c>
      <c r="E2749">
        <v>132</v>
      </c>
      <c r="F2749">
        <v>205</v>
      </c>
      <c r="G2749">
        <v>64467</v>
      </c>
      <c r="H2749" t="s">
        <v>1270</v>
      </c>
      <c r="I2749" t="str">
        <f>VLOOKUP($B2749,SOCS_box_taxonomy!$B$2:$Z$948,6,0)</f>
        <v>Eukaryota</v>
      </c>
      <c r="J2749" t="str">
        <f>VLOOKUP($B2749,SOCS_box_taxonomy!$B$2:$Z$948,7,0)</f>
        <v xml:space="preserve"> Metazoa</v>
      </c>
      <c r="K2749" t="str">
        <f>VLOOKUP($B2749,SOCS_box_taxonomy!$B$2:$Z$948,8,0)</f>
        <v xml:space="preserve"> Chordata</v>
      </c>
      <c r="L2749" t="str">
        <f>VLOOKUP($B2749,SOCS_box_taxonomy!$B$2:$Z$948,9,0)</f>
        <v xml:space="preserve"> Craniata</v>
      </c>
      <c r="M2749" t="str">
        <f>VLOOKUP($B2749,SOCS_box_taxonomy!$B$2:$Z$948,10,0)</f>
        <v xml:space="preserve"> Vertebrata</v>
      </c>
      <c r="N2749" t="str">
        <f>VLOOKUP($B2749,SOCS_box_taxonomy!$B$2:$Z$948,11,0)</f>
        <v xml:space="preserve"> Euteleostomi</v>
      </c>
      <c r="O2749" t="str">
        <f>VLOOKUP($B2749,SOCS_box_taxonomy!$B$2:$Z$948,12,0)</f>
        <v>Mammalia</v>
      </c>
      <c r="P2749" t="str">
        <f>VLOOKUP($B2749,SOCS_box_taxonomy!$B$2:$Z$948,13,0)</f>
        <v xml:space="preserve"> Eutheria</v>
      </c>
      <c r="Q2749" t="str">
        <f>VLOOKUP($B2749,SOCS_box_taxonomy!$B$2:$Z$948,14,0)</f>
        <v xml:space="preserve"> Euarchontoglires</v>
      </c>
      <c r="R2749" t="str">
        <f>VLOOKUP($B2749,SOCS_box_taxonomy!$B$2:$Z$948,15,0)</f>
        <v xml:space="preserve"> Glires</v>
      </c>
      <c r="S2749" t="str">
        <f>VLOOKUP($B2749,SOCS_box_taxonomy!$B$2:$Z$948,16,0)</f>
        <v xml:space="preserve"> Rodentia</v>
      </c>
      <c r="T2749" t="str">
        <f>VLOOKUP($B2749,SOCS_box_taxonomy!$B$2:$Z$948,17,0)</f>
        <v xml:space="preserve"> Sciurognathi</v>
      </c>
      <c r="U2749" t="str">
        <f>VLOOKUP($B2749,SOCS_box_taxonomy!$B$2:$Z$948,18,0)</f>
        <v>Muroidea</v>
      </c>
      <c r="V2749" t="str">
        <f>VLOOKUP($B2749,SOCS_box_taxonomy!$B$2:$Z$948,19,0)</f>
        <v xml:space="preserve"> Muridae</v>
      </c>
      <c r="W2749" t="str">
        <f>VLOOKUP($B2749,SOCS_box_taxonomy!$B$2:$Z$948,20,0)</f>
        <v xml:space="preserve"> Murinae</v>
      </c>
      <c r="X2749" t="str">
        <f>VLOOKUP($B2749,SOCS_box_taxonomy!$B$2:$Z$948,21,0)</f>
        <v xml:space="preserve"> Mus</v>
      </c>
      <c r="Y2749" t="str">
        <f>VLOOKUP($B2749,SOCS_box_taxonomy!$B$2:$Z$948,22,0)</f>
        <v xml:space="preserve"> Mus.</v>
      </c>
    </row>
    <row r="2750" spans="1:26">
      <c r="A2750" t="s">
        <v>1117</v>
      </c>
      <c r="B2750" t="s">
        <v>2158</v>
      </c>
      <c r="C2750">
        <v>418</v>
      </c>
      <c r="D2750" t="s">
        <v>1269</v>
      </c>
      <c r="E2750">
        <v>40</v>
      </c>
      <c r="F2750">
        <v>131</v>
      </c>
      <c r="G2750">
        <v>64467</v>
      </c>
      <c r="H2750" t="s">
        <v>1270</v>
      </c>
      <c r="I2750" t="str">
        <f>VLOOKUP($B2750,SOCS_box_taxonomy!$B$2:$Z$948,6,0)</f>
        <v>Eukaryota</v>
      </c>
      <c r="J2750" t="str">
        <f>VLOOKUP($B2750,SOCS_box_taxonomy!$B$2:$Z$948,7,0)</f>
        <v xml:space="preserve"> Metazoa</v>
      </c>
      <c r="K2750" t="str">
        <f>VLOOKUP($B2750,SOCS_box_taxonomy!$B$2:$Z$948,8,0)</f>
        <v xml:space="preserve"> Chordata</v>
      </c>
      <c r="L2750" t="str">
        <f>VLOOKUP($B2750,SOCS_box_taxonomy!$B$2:$Z$948,9,0)</f>
        <v xml:space="preserve"> Craniata</v>
      </c>
      <c r="M2750" t="str">
        <f>VLOOKUP($B2750,SOCS_box_taxonomy!$B$2:$Z$948,10,0)</f>
        <v xml:space="preserve"> Vertebrata</v>
      </c>
      <c r="N2750" t="str">
        <f>VLOOKUP($B2750,SOCS_box_taxonomy!$B$2:$Z$948,11,0)</f>
        <v xml:space="preserve"> Euteleostomi</v>
      </c>
      <c r="O2750" t="str">
        <f>VLOOKUP($B2750,SOCS_box_taxonomy!$B$2:$Z$948,12,0)</f>
        <v>Mammalia</v>
      </c>
      <c r="P2750" t="str">
        <f>VLOOKUP($B2750,SOCS_box_taxonomy!$B$2:$Z$948,13,0)</f>
        <v xml:space="preserve"> Eutheria</v>
      </c>
      <c r="Q2750" t="str">
        <f>VLOOKUP($B2750,SOCS_box_taxonomy!$B$2:$Z$948,14,0)</f>
        <v xml:space="preserve"> Euarchontoglires</v>
      </c>
      <c r="R2750" t="str">
        <f>VLOOKUP($B2750,SOCS_box_taxonomy!$B$2:$Z$948,15,0)</f>
        <v xml:space="preserve"> Glires</v>
      </c>
      <c r="S2750" t="str">
        <f>VLOOKUP($B2750,SOCS_box_taxonomy!$B$2:$Z$948,16,0)</f>
        <v xml:space="preserve"> Rodentia</v>
      </c>
      <c r="T2750" t="str">
        <f>VLOOKUP($B2750,SOCS_box_taxonomy!$B$2:$Z$948,17,0)</f>
        <v xml:space="preserve"> Sciurognathi</v>
      </c>
      <c r="U2750" t="str">
        <f>VLOOKUP($B2750,SOCS_box_taxonomy!$B$2:$Z$948,18,0)</f>
        <v>Muroidea</v>
      </c>
      <c r="V2750" t="str">
        <f>VLOOKUP($B2750,SOCS_box_taxonomy!$B$2:$Z$948,19,0)</f>
        <v xml:space="preserve"> Muridae</v>
      </c>
      <c r="W2750" t="str">
        <f>VLOOKUP($B2750,SOCS_box_taxonomy!$B$2:$Z$948,20,0)</f>
        <v xml:space="preserve"> Murinae</v>
      </c>
      <c r="X2750" t="str">
        <f>VLOOKUP($B2750,SOCS_box_taxonomy!$B$2:$Z$948,21,0)</f>
        <v xml:space="preserve"> Mus</v>
      </c>
      <c r="Y2750" t="str">
        <f>VLOOKUP($B2750,SOCS_box_taxonomy!$B$2:$Z$948,22,0)</f>
        <v xml:space="preserve"> Mus.</v>
      </c>
    </row>
    <row r="2751" spans="1:26">
      <c r="A2751" t="s">
        <v>1117</v>
      </c>
      <c r="B2751" t="s">
        <v>2158</v>
      </c>
      <c r="C2751">
        <v>418</v>
      </c>
      <c r="D2751" t="s">
        <v>21</v>
      </c>
      <c r="E2751">
        <v>370</v>
      </c>
      <c r="F2751">
        <v>410</v>
      </c>
      <c r="G2751">
        <v>1016</v>
      </c>
      <c r="H2751" t="s">
        <v>1265</v>
      </c>
      <c r="I2751" t="str">
        <f>VLOOKUP($B2751,SOCS_box_taxonomy!$B$2:$Z$948,6,0)</f>
        <v>Eukaryota</v>
      </c>
      <c r="J2751" t="str">
        <f>VLOOKUP($B2751,SOCS_box_taxonomy!$B$2:$Z$948,7,0)</f>
        <v xml:space="preserve"> Metazoa</v>
      </c>
      <c r="K2751" t="str">
        <f>VLOOKUP($B2751,SOCS_box_taxonomy!$B$2:$Z$948,8,0)</f>
        <v xml:space="preserve"> Chordata</v>
      </c>
      <c r="L2751" t="str">
        <f>VLOOKUP($B2751,SOCS_box_taxonomy!$B$2:$Z$948,9,0)</f>
        <v xml:space="preserve"> Craniata</v>
      </c>
      <c r="M2751" t="str">
        <f>VLOOKUP($B2751,SOCS_box_taxonomy!$B$2:$Z$948,10,0)</f>
        <v xml:space="preserve"> Vertebrata</v>
      </c>
      <c r="N2751" t="str">
        <f>VLOOKUP($B2751,SOCS_box_taxonomy!$B$2:$Z$948,11,0)</f>
        <v xml:space="preserve"> Euteleostomi</v>
      </c>
      <c r="O2751" t="str">
        <f>VLOOKUP($B2751,SOCS_box_taxonomy!$B$2:$Z$948,12,0)</f>
        <v>Mammalia</v>
      </c>
      <c r="P2751" t="str">
        <f>VLOOKUP($B2751,SOCS_box_taxonomy!$B$2:$Z$948,13,0)</f>
        <v xml:space="preserve"> Eutheria</v>
      </c>
      <c r="Q2751" t="str">
        <f>VLOOKUP($B2751,SOCS_box_taxonomy!$B$2:$Z$948,14,0)</f>
        <v xml:space="preserve"> Euarchontoglires</v>
      </c>
      <c r="R2751" t="str">
        <f>VLOOKUP($B2751,SOCS_box_taxonomy!$B$2:$Z$948,15,0)</f>
        <v xml:space="preserve"> Glires</v>
      </c>
      <c r="S2751" t="str">
        <f>VLOOKUP($B2751,SOCS_box_taxonomy!$B$2:$Z$948,16,0)</f>
        <v xml:space="preserve"> Rodentia</v>
      </c>
      <c r="T2751" t="str">
        <f>VLOOKUP($B2751,SOCS_box_taxonomy!$B$2:$Z$948,17,0)</f>
        <v xml:space="preserve"> Sciurognathi</v>
      </c>
      <c r="U2751" t="str">
        <f>VLOOKUP($B2751,SOCS_box_taxonomy!$B$2:$Z$948,18,0)</f>
        <v>Muroidea</v>
      </c>
      <c r="V2751" t="str">
        <f>VLOOKUP($B2751,SOCS_box_taxonomy!$B$2:$Z$948,19,0)</f>
        <v xml:space="preserve"> Muridae</v>
      </c>
      <c r="W2751" t="str">
        <f>VLOOKUP($B2751,SOCS_box_taxonomy!$B$2:$Z$948,20,0)</f>
        <v xml:space="preserve"> Murinae</v>
      </c>
      <c r="X2751" t="str">
        <f>VLOOKUP($B2751,SOCS_box_taxonomy!$B$2:$Z$948,21,0)</f>
        <v xml:space="preserve"> Mus</v>
      </c>
      <c r="Y2751" t="str">
        <f>VLOOKUP($B2751,SOCS_box_taxonomy!$B$2:$Z$948,22,0)</f>
        <v xml:space="preserve"> Mus.</v>
      </c>
      <c r="Z2751">
        <f>$F2751-$E2751+1</f>
        <v>41</v>
      </c>
    </row>
    <row r="2752" spans="1:26">
      <c r="A2752" t="s">
        <v>1118</v>
      </c>
      <c r="B2752" t="s">
        <v>2159</v>
      </c>
      <c r="C2752">
        <v>281</v>
      </c>
      <c r="D2752" t="s">
        <v>21</v>
      </c>
      <c r="E2752">
        <v>242</v>
      </c>
      <c r="F2752">
        <v>281</v>
      </c>
      <c r="G2752">
        <v>1016</v>
      </c>
      <c r="H2752" t="s">
        <v>1265</v>
      </c>
      <c r="I2752" t="str">
        <f>VLOOKUP($B2752,SOCS_box_taxonomy!$B$2:$Z$948,6,0)</f>
        <v>Eukaryota</v>
      </c>
      <c r="J2752" t="str">
        <f>VLOOKUP($B2752,SOCS_box_taxonomy!$B$2:$Z$948,7,0)</f>
        <v xml:space="preserve"> Metazoa</v>
      </c>
      <c r="K2752" t="str">
        <f>VLOOKUP($B2752,SOCS_box_taxonomy!$B$2:$Z$948,8,0)</f>
        <v xml:space="preserve"> Chordata</v>
      </c>
      <c r="L2752" t="str">
        <f>VLOOKUP($B2752,SOCS_box_taxonomy!$B$2:$Z$948,9,0)</f>
        <v xml:space="preserve"> Craniata</v>
      </c>
      <c r="M2752" t="str">
        <f>VLOOKUP($B2752,SOCS_box_taxonomy!$B$2:$Z$948,10,0)</f>
        <v xml:space="preserve"> Vertebrata</v>
      </c>
      <c r="N2752" t="str">
        <f>VLOOKUP($B2752,SOCS_box_taxonomy!$B$2:$Z$948,11,0)</f>
        <v xml:space="preserve"> Euteleostomi</v>
      </c>
      <c r="O2752" t="str">
        <f>VLOOKUP($B2752,SOCS_box_taxonomy!$B$2:$Z$948,12,0)</f>
        <v>Actinopterygii</v>
      </c>
      <c r="P2752" t="str">
        <f>VLOOKUP($B2752,SOCS_box_taxonomy!$B$2:$Z$948,13,0)</f>
        <v xml:space="preserve"> Neopterygii</v>
      </c>
      <c r="Q2752" t="str">
        <f>VLOOKUP($B2752,SOCS_box_taxonomy!$B$2:$Z$948,14,0)</f>
        <v xml:space="preserve"> Teleostei</v>
      </c>
      <c r="R2752" t="str">
        <f>VLOOKUP($B2752,SOCS_box_taxonomy!$B$2:$Z$948,15,0)</f>
        <v xml:space="preserve"> Ostariophysi</v>
      </c>
      <c r="S2752" t="str">
        <f>VLOOKUP($B2752,SOCS_box_taxonomy!$B$2:$Z$948,16,0)</f>
        <v xml:space="preserve"> Cypriniformes</v>
      </c>
      <c r="T2752" t="str">
        <f>VLOOKUP($B2752,SOCS_box_taxonomy!$B$2:$Z$948,17,0)</f>
        <v>Cyprinidae</v>
      </c>
      <c r="U2752" t="str">
        <f>VLOOKUP($B2752,SOCS_box_taxonomy!$B$2:$Z$948,18,0)</f>
        <v xml:space="preserve"> Danio.</v>
      </c>
      <c r="V2752">
        <f>VLOOKUP($B2752,SOCS_box_taxonomy!$B$2:$Z$948,19,0)</f>
        <v>0</v>
      </c>
      <c r="W2752">
        <f>VLOOKUP($B2752,SOCS_box_taxonomy!$B$2:$Z$948,20,0)</f>
        <v>0</v>
      </c>
      <c r="X2752">
        <f>VLOOKUP($B2752,SOCS_box_taxonomy!$B$2:$Z$948,21,0)</f>
        <v>0</v>
      </c>
      <c r="Y2752">
        <f>VLOOKUP($B2752,SOCS_box_taxonomy!$B$2:$Z$948,22,0)</f>
        <v>0</v>
      </c>
      <c r="Z2752">
        <f>$F2752-$E2752+1</f>
        <v>40</v>
      </c>
    </row>
    <row r="2753" spans="1:26">
      <c r="A2753" t="s">
        <v>1118</v>
      </c>
      <c r="B2753" t="s">
        <v>2159</v>
      </c>
      <c r="C2753">
        <v>281</v>
      </c>
      <c r="D2753" t="s">
        <v>62</v>
      </c>
      <c r="E2753">
        <v>98</v>
      </c>
      <c r="F2753">
        <v>237</v>
      </c>
      <c r="G2753">
        <v>3584</v>
      </c>
      <c r="H2753" t="s">
        <v>1275</v>
      </c>
      <c r="I2753" t="str">
        <f>VLOOKUP($B2753,SOCS_box_taxonomy!$B$2:$Z$948,6,0)</f>
        <v>Eukaryota</v>
      </c>
      <c r="J2753" t="str">
        <f>VLOOKUP($B2753,SOCS_box_taxonomy!$B$2:$Z$948,7,0)</f>
        <v xml:space="preserve"> Metazoa</v>
      </c>
      <c r="K2753" t="str">
        <f>VLOOKUP($B2753,SOCS_box_taxonomy!$B$2:$Z$948,8,0)</f>
        <v xml:space="preserve"> Chordata</v>
      </c>
      <c r="L2753" t="str">
        <f>VLOOKUP($B2753,SOCS_box_taxonomy!$B$2:$Z$948,9,0)</f>
        <v xml:space="preserve"> Craniata</v>
      </c>
      <c r="M2753" t="str">
        <f>VLOOKUP($B2753,SOCS_box_taxonomy!$B$2:$Z$948,10,0)</f>
        <v xml:space="preserve"> Vertebrata</v>
      </c>
      <c r="N2753" t="str">
        <f>VLOOKUP($B2753,SOCS_box_taxonomy!$B$2:$Z$948,11,0)</f>
        <v xml:space="preserve"> Euteleostomi</v>
      </c>
      <c r="O2753" t="str">
        <f>VLOOKUP($B2753,SOCS_box_taxonomy!$B$2:$Z$948,12,0)</f>
        <v>Actinopterygii</v>
      </c>
      <c r="P2753" t="str">
        <f>VLOOKUP($B2753,SOCS_box_taxonomy!$B$2:$Z$948,13,0)</f>
        <v xml:space="preserve"> Neopterygii</v>
      </c>
      <c r="Q2753" t="str">
        <f>VLOOKUP($B2753,SOCS_box_taxonomy!$B$2:$Z$948,14,0)</f>
        <v xml:space="preserve"> Teleostei</v>
      </c>
      <c r="R2753" t="str">
        <f>VLOOKUP($B2753,SOCS_box_taxonomy!$B$2:$Z$948,15,0)</f>
        <v xml:space="preserve"> Ostariophysi</v>
      </c>
      <c r="S2753" t="str">
        <f>VLOOKUP($B2753,SOCS_box_taxonomy!$B$2:$Z$948,16,0)</f>
        <v xml:space="preserve"> Cypriniformes</v>
      </c>
      <c r="T2753" t="str">
        <f>VLOOKUP($B2753,SOCS_box_taxonomy!$B$2:$Z$948,17,0)</f>
        <v>Cyprinidae</v>
      </c>
      <c r="U2753" t="str">
        <f>VLOOKUP($B2753,SOCS_box_taxonomy!$B$2:$Z$948,18,0)</f>
        <v xml:space="preserve"> Danio.</v>
      </c>
      <c r="V2753">
        <f>VLOOKUP($B2753,SOCS_box_taxonomy!$B$2:$Z$948,19,0)</f>
        <v>0</v>
      </c>
      <c r="W2753">
        <f>VLOOKUP($B2753,SOCS_box_taxonomy!$B$2:$Z$948,20,0)</f>
        <v>0</v>
      </c>
      <c r="X2753">
        <f>VLOOKUP($B2753,SOCS_box_taxonomy!$B$2:$Z$948,21,0)</f>
        <v>0</v>
      </c>
      <c r="Y2753">
        <f>VLOOKUP($B2753,SOCS_box_taxonomy!$B$2:$Z$948,22,0)</f>
        <v>0</v>
      </c>
    </row>
    <row r="2754" spans="1:26">
      <c r="A2754" t="s">
        <v>1119</v>
      </c>
      <c r="B2754" t="s">
        <v>2160</v>
      </c>
      <c r="C2754">
        <v>586</v>
      </c>
      <c r="D2754" t="s">
        <v>1269</v>
      </c>
      <c r="E2754">
        <v>133</v>
      </c>
      <c r="F2754">
        <v>204</v>
      </c>
      <c r="G2754">
        <v>64467</v>
      </c>
      <c r="H2754" t="s">
        <v>1270</v>
      </c>
      <c r="I2754" t="str">
        <f>VLOOKUP($B2754,SOCS_box_taxonomy!$B$2:$Z$948,6,0)</f>
        <v>Eukaryota</v>
      </c>
      <c r="J2754" t="str">
        <f>VLOOKUP($B2754,SOCS_box_taxonomy!$B$2:$Z$948,7,0)</f>
        <v xml:space="preserve"> Metazoa</v>
      </c>
      <c r="K2754" t="str">
        <f>VLOOKUP($B2754,SOCS_box_taxonomy!$B$2:$Z$948,8,0)</f>
        <v xml:space="preserve"> Chordata</v>
      </c>
      <c r="L2754" t="str">
        <f>VLOOKUP($B2754,SOCS_box_taxonomy!$B$2:$Z$948,9,0)</f>
        <v xml:space="preserve"> Craniata</v>
      </c>
      <c r="M2754" t="str">
        <f>VLOOKUP($B2754,SOCS_box_taxonomy!$B$2:$Z$948,10,0)</f>
        <v xml:space="preserve"> Vertebrata</v>
      </c>
      <c r="N2754" t="str">
        <f>VLOOKUP($B2754,SOCS_box_taxonomy!$B$2:$Z$948,11,0)</f>
        <v xml:space="preserve"> Euteleostomi</v>
      </c>
      <c r="O2754" t="str">
        <f>VLOOKUP($B2754,SOCS_box_taxonomy!$B$2:$Z$948,12,0)</f>
        <v>Amphibia</v>
      </c>
      <c r="P2754" t="str">
        <f>VLOOKUP($B2754,SOCS_box_taxonomy!$B$2:$Z$948,13,0)</f>
        <v xml:space="preserve"> Batrachia</v>
      </c>
      <c r="Q2754" t="str">
        <f>VLOOKUP($B2754,SOCS_box_taxonomy!$B$2:$Z$948,14,0)</f>
        <v xml:space="preserve"> Anura</v>
      </c>
      <c r="R2754" t="str">
        <f>VLOOKUP($B2754,SOCS_box_taxonomy!$B$2:$Z$948,15,0)</f>
        <v xml:space="preserve"> Pipoidea</v>
      </c>
      <c r="S2754" t="str">
        <f>VLOOKUP($B2754,SOCS_box_taxonomy!$B$2:$Z$948,16,0)</f>
        <v xml:space="preserve"> Pipidae</v>
      </c>
      <c r="T2754" t="str">
        <f>VLOOKUP($B2754,SOCS_box_taxonomy!$B$2:$Z$948,17,0)</f>
        <v xml:space="preserve"> Xenopodinae</v>
      </c>
      <c r="U2754" t="str">
        <f>VLOOKUP($B2754,SOCS_box_taxonomy!$B$2:$Z$948,18,0)</f>
        <v xml:space="preserve"> Xenopus</v>
      </c>
      <c r="V2754" t="str">
        <f>VLOOKUP($B2754,SOCS_box_taxonomy!$B$2:$Z$948,19,0)</f>
        <v>Xenopus.</v>
      </c>
      <c r="W2754">
        <f>VLOOKUP($B2754,SOCS_box_taxonomy!$B$2:$Z$948,20,0)</f>
        <v>0</v>
      </c>
      <c r="X2754">
        <f>VLOOKUP($B2754,SOCS_box_taxonomy!$B$2:$Z$948,21,0)</f>
        <v>0</v>
      </c>
      <c r="Y2754">
        <f>VLOOKUP($B2754,SOCS_box_taxonomy!$B$2:$Z$948,22,0)</f>
        <v>0</v>
      </c>
    </row>
    <row r="2755" spans="1:26">
      <c r="A2755" t="s">
        <v>1119</v>
      </c>
      <c r="B2755" t="s">
        <v>2160</v>
      </c>
      <c r="C2755">
        <v>586</v>
      </c>
      <c r="D2755" t="s">
        <v>1269</v>
      </c>
      <c r="E2755">
        <v>211</v>
      </c>
      <c r="F2755">
        <v>304</v>
      </c>
      <c r="G2755">
        <v>64467</v>
      </c>
      <c r="H2755" t="s">
        <v>1270</v>
      </c>
      <c r="I2755" t="str">
        <f>VLOOKUP($B2755,SOCS_box_taxonomy!$B$2:$Z$948,6,0)</f>
        <v>Eukaryota</v>
      </c>
      <c r="J2755" t="str">
        <f>VLOOKUP($B2755,SOCS_box_taxonomy!$B$2:$Z$948,7,0)</f>
        <v xml:space="preserve"> Metazoa</v>
      </c>
      <c r="K2755" t="str">
        <f>VLOOKUP($B2755,SOCS_box_taxonomy!$B$2:$Z$948,8,0)</f>
        <v xml:space="preserve"> Chordata</v>
      </c>
      <c r="L2755" t="str">
        <f>VLOOKUP($B2755,SOCS_box_taxonomy!$B$2:$Z$948,9,0)</f>
        <v xml:space="preserve"> Craniata</v>
      </c>
      <c r="M2755" t="str">
        <f>VLOOKUP($B2755,SOCS_box_taxonomy!$B$2:$Z$948,10,0)</f>
        <v xml:space="preserve"> Vertebrata</v>
      </c>
      <c r="N2755" t="str">
        <f>VLOOKUP($B2755,SOCS_box_taxonomy!$B$2:$Z$948,11,0)</f>
        <v xml:space="preserve"> Euteleostomi</v>
      </c>
      <c r="O2755" t="str">
        <f>VLOOKUP($B2755,SOCS_box_taxonomy!$B$2:$Z$948,12,0)</f>
        <v>Amphibia</v>
      </c>
      <c r="P2755" t="str">
        <f>VLOOKUP($B2755,SOCS_box_taxonomy!$B$2:$Z$948,13,0)</f>
        <v xml:space="preserve"> Batrachia</v>
      </c>
      <c r="Q2755" t="str">
        <f>VLOOKUP($B2755,SOCS_box_taxonomy!$B$2:$Z$948,14,0)</f>
        <v xml:space="preserve"> Anura</v>
      </c>
      <c r="R2755" t="str">
        <f>VLOOKUP($B2755,SOCS_box_taxonomy!$B$2:$Z$948,15,0)</f>
        <v xml:space="preserve"> Pipoidea</v>
      </c>
      <c r="S2755" t="str">
        <f>VLOOKUP($B2755,SOCS_box_taxonomy!$B$2:$Z$948,16,0)</f>
        <v xml:space="preserve"> Pipidae</v>
      </c>
      <c r="T2755" t="str">
        <f>VLOOKUP($B2755,SOCS_box_taxonomy!$B$2:$Z$948,17,0)</f>
        <v xml:space="preserve"> Xenopodinae</v>
      </c>
      <c r="U2755" t="str">
        <f>VLOOKUP($B2755,SOCS_box_taxonomy!$B$2:$Z$948,18,0)</f>
        <v xml:space="preserve"> Xenopus</v>
      </c>
      <c r="V2755" t="str">
        <f>VLOOKUP($B2755,SOCS_box_taxonomy!$B$2:$Z$948,19,0)</f>
        <v>Xenopus.</v>
      </c>
      <c r="W2755">
        <f>VLOOKUP($B2755,SOCS_box_taxonomy!$B$2:$Z$948,20,0)</f>
        <v>0</v>
      </c>
      <c r="X2755">
        <f>VLOOKUP($B2755,SOCS_box_taxonomy!$B$2:$Z$948,21,0)</f>
        <v>0</v>
      </c>
      <c r="Y2755">
        <f>VLOOKUP($B2755,SOCS_box_taxonomy!$B$2:$Z$948,22,0)</f>
        <v>0</v>
      </c>
    </row>
    <row r="2756" spans="1:26">
      <c r="A2756" t="s">
        <v>1119</v>
      </c>
      <c r="B2756" t="s">
        <v>2160</v>
      </c>
      <c r="C2756">
        <v>586</v>
      </c>
      <c r="D2756" t="s">
        <v>1269</v>
      </c>
      <c r="E2756">
        <v>277</v>
      </c>
      <c r="F2756">
        <v>376</v>
      </c>
      <c r="G2756">
        <v>64467</v>
      </c>
      <c r="H2756" t="s">
        <v>1270</v>
      </c>
      <c r="I2756" t="str">
        <f>VLOOKUP($B2756,SOCS_box_taxonomy!$B$2:$Z$948,6,0)</f>
        <v>Eukaryota</v>
      </c>
      <c r="J2756" t="str">
        <f>VLOOKUP($B2756,SOCS_box_taxonomy!$B$2:$Z$948,7,0)</f>
        <v xml:space="preserve"> Metazoa</v>
      </c>
      <c r="K2756" t="str">
        <f>VLOOKUP($B2756,SOCS_box_taxonomy!$B$2:$Z$948,8,0)</f>
        <v xml:space="preserve"> Chordata</v>
      </c>
      <c r="L2756" t="str">
        <f>VLOOKUP($B2756,SOCS_box_taxonomy!$B$2:$Z$948,9,0)</f>
        <v xml:space="preserve"> Craniata</v>
      </c>
      <c r="M2756" t="str">
        <f>VLOOKUP($B2756,SOCS_box_taxonomy!$B$2:$Z$948,10,0)</f>
        <v xml:space="preserve"> Vertebrata</v>
      </c>
      <c r="N2756" t="str">
        <f>VLOOKUP($B2756,SOCS_box_taxonomy!$B$2:$Z$948,11,0)</f>
        <v xml:space="preserve"> Euteleostomi</v>
      </c>
      <c r="O2756" t="str">
        <f>VLOOKUP($B2756,SOCS_box_taxonomy!$B$2:$Z$948,12,0)</f>
        <v>Amphibia</v>
      </c>
      <c r="P2756" t="str">
        <f>VLOOKUP($B2756,SOCS_box_taxonomy!$B$2:$Z$948,13,0)</f>
        <v xml:space="preserve"> Batrachia</v>
      </c>
      <c r="Q2756" t="str">
        <f>VLOOKUP($B2756,SOCS_box_taxonomy!$B$2:$Z$948,14,0)</f>
        <v xml:space="preserve"> Anura</v>
      </c>
      <c r="R2756" t="str">
        <f>VLOOKUP($B2756,SOCS_box_taxonomy!$B$2:$Z$948,15,0)</f>
        <v xml:space="preserve"> Pipoidea</v>
      </c>
      <c r="S2756" t="str">
        <f>VLOOKUP($B2756,SOCS_box_taxonomy!$B$2:$Z$948,16,0)</f>
        <v xml:space="preserve"> Pipidae</v>
      </c>
      <c r="T2756" t="str">
        <f>VLOOKUP($B2756,SOCS_box_taxonomy!$B$2:$Z$948,17,0)</f>
        <v xml:space="preserve"> Xenopodinae</v>
      </c>
      <c r="U2756" t="str">
        <f>VLOOKUP($B2756,SOCS_box_taxonomy!$B$2:$Z$948,18,0)</f>
        <v xml:space="preserve"> Xenopus</v>
      </c>
      <c r="V2756" t="str">
        <f>VLOOKUP($B2756,SOCS_box_taxonomy!$B$2:$Z$948,19,0)</f>
        <v>Xenopus.</v>
      </c>
      <c r="W2756">
        <f>VLOOKUP($B2756,SOCS_box_taxonomy!$B$2:$Z$948,20,0)</f>
        <v>0</v>
      </c>
      <c r="X2756">
        <f>VLOOKUP($B2756,SOCS_box_taxonomy!$B$2:$Z$948,21,0)</f>
        <v>0</v>
      </c>
      <c r="Y2756">
        <f>VLOOKUP($B2756,SOCS_box_taxonomy!$B$2:$Z$948,22,0)</f>
        <v>0</v>
      </c>
    </row>
    <row r="2757" spans="1:26">
      <c r="A2757" t="s">
        <v>1119</v>
      </c>
      <c r="B2757" t="s">
        <v>2160</v>
      </c>
      <c r="C2757">
        <v>586</v>
      </c>
      <c r="D2757" t="s">
        <v>1269</v>
      </c>
      <c r="E2757">
        <v>309</v>
      </c>
      <c r="F2757">
        <v>406</v>
      </c>
      <c r="G2757">
        <v>64467</v>
      </c>
      <c r="H2757" t="s">
        <v>1270</v>
      </c>
      <c r="I2757" t="str">
        <f>VLOOKUP($B2757,SOCS_box_taxonomy!$B$2:$Z$948,6,0)</f>
        <v>Eukaryota</v>
      </c>
      <c r="J2757" t="str">
        <f>VLOOKUP($B2757,SOCS_box_taxonomy!$B$2:$Z$948,7,0)</f>
        <v xml:space="preserve"> Metazoa</v>
      </c>
      <c r="K2757" t="str">
        <f>VLOOKUP($B2757,SOCS_box_taxonomy!$B$2:$Z$948,8,0)</f>
        <v xml:space="preserve"> Chordata</v>
      </c>
      <c r="L2757" t="str">
        <f>VLOOKUP($B2757,SOCS_box_taxonomy!$B$2:$Z$948,9,0)</f>
        <v xml:space="preserve"> Craniata</v>
      </c>
      <c r="M2757" t="str">
        <f>VLOOKUP($B2757,SOCS_box_taxonomy!$B$2:$Z$948,10,0)</f>
        <v xml:space="preserve"> Vertebrata</v>
      </c>
      <c r="N2757" t="str">
        <f>VLOOKUP($B2757,SOCS_box_taxonomy!$B$2:$Z$948,11,0)</f>
        <v xml:space="preserve"> Euteleostomi</v>
      </c>
      <c r="O2757" t="str">
        <f>VLOOKUP($B2757,SOCS_box_taxonomy!$B$2:$Z$948,12,0)</f>
        <v>Amphibia</v>
      </c>
      <c r="P2757" t="str">
        <f>VLOOKUP($B2757,SOCS_box_taxonomy!$B$2:$Z$948,13,0)</f>
        <v xml:space="preserve"> Batrachia</v>
      </c>
      <c r="Q2757" t="str">
        <f>VLOOKUP($B2757,SOCS_box_taxonomy!$B$2:$Z$948,14,0)</f>
        <v xml:space="preserve"> Anura</v>
      </c>
      <c r="R2757" t="str">
        <f>VLOOKUP($B2757,SOCS_box_taxonomy!$B$2:$Z$948,15,0)</f>
        <v xml:space="preserve"> Pipoidea</v>
      </c>
      <c r="S2757" t="str">
        <f>VLOOKUP($B2757,SOCS_box_taxonomy!$B$2:$Z$948,16,0)</f>
        <v xml:space="preserve"> Pipidae</v>
      </c>
      <c r="T2757" t="str">
        <f>VLOOKUP($B2757,SOCS_box_taxonomy!$B$2:$Z$948,17,0)</f>
        <v xml:space="preserve"> Xenopodinae</v>
      </c>
      <c r="U2757" t="str">
        <f>VLOOKUP($B2757,SOCS_box_taxonomy!$B$2:$Z$948,18,0)</f>
        <v xml:space="preserve"> Xenopus</v>
      </c>
      <c r="V2757" t="str">
        <f>VLOOKUP($B2757,SOCS_box_taxonomy!$B$2:$Z$948,19,0)</f>
        <v>Xenopus.</v>
      </c>
      <c r="W2757">
        <f>VLOOKUP($B2757,SOCS_box_taxonomy!$B$2:$Z$948,20,0)</f>
        <v>0</v>
      </c>
      <c r="X2757">
        <f>VLOOKUP($B2757,SOCS_box_taxonomy!$B$2:$Z$948,21,0)</f>
        <v>0</v>
      </c>
      <c r="Y2757">
        <f>VLOOKUP($B2757,SOCS_box_taxonomy!$B$2:$Z$948,22,0)</f>
        <v>0</v>
      </c>
    </row>
    <row r="2758" spans="1:26">
      <c r="A2758" t="s">
        <v>1119</v>
      </c>
      <c r="B2758" t="s">
        <v>2160</v>
      </c>
      <c r="C2758">
        <v>586</v>
      </c>
      <c r="D2758" t="s">
        <v>21</v>
      </c>
      <c r="E2758">
        <v>531</v>
      </c>
      <c r="F2758">
        <v>573</v>
      </c>
      <c r="G2758">
        <v>1016</v>
      </c>
      <c r="H2758" t="s">
        <v>1265</v>
      </c>
      <c r="I2758" t="str">
        <f>VLOOKUP($B2758,SOCS_box_taxonomy!$B$2:$Z$948,6,0)</f>
        <v>Eukaryota</v>
      </c>
      <c r="J2758" t="str">
        <f>VLOOKUP($B2758,SOCS_box_taxonomy!$B$2:$Z$948,7,0)</f>
        <v xml:space="preserve"> Metazoa</v>
      </c>
      <c r="K2758" t="str">
        <f>VLOOKUP($B2758,SOCS_box_taxonomy!$B$2:$Z$948,8,0)</f>
        <v xml:space="preserve"> Chordata</v>
      </c>
      <c r="L2758" t="str">
        <f>VLOOKUP($B2758,SOCS_box_taxonomy!$B$2:$Z$948,9,0)</f>
        <v xml:space="preserve"> Craniata</v>
      </c>
      <c r="M2758" t="str">
        <f>VLOOKUP($B2758,SOCS_box_taxonomy!$B$2:$Z$948,10,0)</f>
        <v xml:space="preserve"> Vertebrata</v>
      </c>
      <c r="N2758" t="str">
        <f>VLOOKUP($B2758,SOCS_box_taxonomy!$B$2:$Z$948,11,0)</f>
        <v xml:space="preserve"> Euteleostomi</v>
      </c>
      <c r="O2758" t="str">
        <f>VLOOKUP($B2758,SOCS_box_taxonomy!$B$2:$Z$948,12,0)</f>
        <v>Amphibia</v>
      </c>
      <c r="P2758" t="str">
        <f>VLOOKUP($B2758,SOCS_box_taxonomy!$B$2:$Z$948,13,0)</f>
        <v xml:space="preserve"> Batrachia</v>
      </c>
      <c r="Q2758" t="str">
        <f>VLOOKUP($B2758,SOCS_box_taxonomy!$B$2:$Z$948,14,0)</f>
        <v xml:space="preserve"> Anura</v>
      </c>
      <c r="R2758" t="str">
        <f>VLOOKUP($B2758,SOCS_box_taxonomy!$B$2:$Z$948,15,0)</f>
        <v xml:space="preserve"> Pipoidea</v>
      </c>
      <c r="S2758" t="str">
        <f>VLOOKUP($B2758,SOCS_box_taxonomy!$B$2:$Z$948,16,0)</f>
        <v xml:space="preserve"> Pipidae</v>
      </c>
      <c r="T2758" t="str">
        <f>VLOOKUP($B2758,SOCS_box_taxonomy!$B$2:$Z$948,17,0)</f>
        <v xml:space="preserve"> Xenopodinae</v>
      </c>
      <c r="U2758" t="str">
        <f>VLOOKUP($B2758,SOCS_box_taxonomy!$B$2:$Z$948,18,0)</f>
        <v xml:space="preserve"> Xenopus</v>
      </c>
      <c r="V2758" t="str">
        <f>VLOOKUP($B2758,SOCS_box_taxonomy!$B$2:$Z$948,19,0)</f>
        <v>Xenopus.</v>
      </c>
      <c r="W2758">
        <f>VLOOKUP($B2758,SOCS_box_taxonomy!$B$2:$Z$948,20,0)</f>
        <v>0</v>
      </c>
      <c r="X2758">
        <f>VLOOKUP($B2758,SOCS_box_taxonomy!$B$2:$Z$948,21,0)</f>
        <v>0</v>
      </c>
      <c r="Y2758">
        <f>VLOOKUP($B2758,SOCS_box_taxonomy!$B$2:$Z$948,22,0)</f>
        <v>0</v>
      </c>
      <c r="Z2758">
        <f>$F2758-$E2758+1</f>
        <v>43</v>
      </c>
    </row>
    <row r="2759" spans="1:26">
      <c r="A2759" t="s">
        <v>1120</v>
      </c>
      <c r="B2759" t="s">
        <v>2161</v>
      </c>
      <c r="C2759">
        <v>533</v>
      </c>
      <c r="D2759" t="s">
        <v>1286</v>
      </c>
      <c r="E2759">
        <v>382</v>
      </c>
      <c r="F2759">
        <v>458</v>
      </c>
      <c r="G2759">
        <v>4403</v>
      </c>
      <c r="H2759" t="s">
        <v>1287</v>
      </c>
      <c r="I2759" t="str">
        <f>VLOOKUP($B2759,SOCS_box_taxonomy!$B$2:$Z$948,6,0)</f>
        <v>Eukaryota</v>
      </c>
      <c r="J2759" t="str">
        <f>VLOOKUP($B2759,SOCS_box_taxonomy!$B$2:$Z$948,7,0)</f>
        <v xml:space="preserve"> Metazoa</v>
      </c>
      <c r="K2759" t="str">
        <f>VLOOKUP($B2759,SOCS_box_taxonomy!$B$2:$Z$948,8,0)</f>
        <v xml:space="preserve"> Chordata</v>
      </c>
      <c r="L2759" t="str">
        <f>VLOOKUP($B2759,SOCS_box_taxonomy!$B$2:$Z$948,9,0)</f>
        <v xml:space="preserve"> Craniata</v>
      </c>
      <c r="M2759" t="str">
        <f>VLOOKUP($B2759,SOCS_box_taxonomy!$B$2:$Z$948,10,0)</f>
        <v xml:space="preserve"> Vertebrata</v>
      </c>
      <c r="N2759" t="str">
        <f>VLOOKUP($B2759,SOCS_box_taxonomy!$B$2:$Z$948,11,0)</f>
        <v xml:space="preserve"> Euteleostomi</v>
      </c>
      <c r="O2759" t="str">
        <f>VLOOKUP($B2759,SOCS_box_taxonomy!$B$2:$Z$948,12,0)</f>
        <v>Amphibia</v>
      </c>
      <c r="P2759" t="str">
        <f>VLOOKUP($B2759,SOCS_box_taxonomy!$B$2:$Z$948,13,0)</f>
        <v xml:space="preserve"> Batrachia</v>
      </c>
      <c r="Q2759" t="str">
        <f>VLOOKUP($B2759,SOCS_box_taxonomy!$B$2:$Z$948,14,0)</f>
        <v xml:space="preserve"> Anura</v>
      </c>
      <c r="R2759" t="str">
        <f>VLOOKUP($B2759,SOCS_box_taxonomy!$B$2:$Z$948,15,0)</f>
        <v xml:space="preserve"> Pipoidea</v>
      </c>
      <c r="S2759" t="str">
        <f>VLOOKUP($B2759,SOCS_box_taxonomy!$B$2:$Z$948,16,0)</f>
        <v xml:space="preserve"> Pipidae</v>
      </c>
      <c r="T2759" t="str">
        <f>VLOOKUP($B2759,SOCS_box_taxonomy!$B$2:$Z$948,17,0)</f>
        <v xml:space="preserve"> Xenopodinae</v>
      </c>
      <c r="U2759" t="str">
        <f>VLOOKUP($B2759,SOCS_box_taxonomy!$B$2:$Z$948,18,0)</f>
        <v xml:space="preserve"> Xenopus</v>
      </c>
      <c r="V2759" t="str">
        <f>VLOOKUP($B2759,SOCS_box_taxonomy!$B$2:$Z$948,19,0)</f>
        <v>Xenopus.</v>
      </c>
      <c r="W2759">
        <f>VLOOKUP($B2759,SOCS_box_taxonomy!$B$2:$Z$948,20,0)</f>
        <v>0</v>
      </c>
      <c r="X2759">
        <f>VLOOKUP($B2759,SOCS_box_taxonomy!$B$2:$Z$948,21,0)</f>
        <v>0</v>
      </c>
      <c r="Y2759">
        <f>VLOOKUP($B2759,SOCS_box_taxonomy!$B$2:$Z$948,22,0)</f>
        <v>0</v>
      </c>
    </row>
    <row r="2760" spans="1:26">
      <c r="A2760" t="s">
        <v>1120</v>
      </c>
      <c r="B2760" t="s">
        <v>2161</v>
      </c>
      <c r="C2760">
        <v>533</v>
      </c>
      <c r="D2760" t="s">
        <v>21</v>
      </c>
      <c r="E2760">
        <v>495</v>
      </c>
      <c r="F2760">
        <v>532</v>
      </c>
      <c r="G2760">
        <v>1016</v>
      </c>
      <c r="H2760" t="s">
        <v>1265</v>
      </c>
      <c r="I2760" t="str">
        <f>VLOOKUP($B2760,SOCS_box_taxonomy!$B$2:$Z$948,6,0)</f>
        <v>Eukaryota</v>
      </c>
      <c r="J2760" t="str">
        <f>VLOOKUP($B2760,SOCS_box_taxonomy!$B$2:$Z$948,7,0)</f>
        <v xml:space="preserve"> Metazoa</v>
      </c>
      <c r="K2760" t="str">
        <f>VLOOKUP($B2760,SOCS_box_taxonomy!$B$2:$Z$948,8,0)</f>
        <v xml:space="preserve"> Chordata</v>
      </c>
      <c r="L2760" t="str">
        <f>VLOOKUP($B2760,SOCS_box_taxonomy!$B$2:$Z$948,9,0)</f>
        <v xml:space="preserve"> Craniata</v>
      </c>
      <c r="M2760" t="str">
        <f>VLOOKUP($B2760,SOCS_box_taxonomy!$B$2:$Z$948,10,0)</f>
        <v xml:space="preserve"> Vertebrata</v>
      </c>
      <c r="N2760" t="str">
        <f>VLOOKUP($B2760,SOCS_box_taxonomy!$B$2:$Z$948,11,0)</f>
        <v xml:space="preserve"> Euteleostomi</v>
      </c>
      <c r="O2760" t="str">
        <f>VLOOKUP($B2760,SOCS_box_taxonomy!$B$2:$Z$948,12,0)</f>
        <v>Amphibia</v>
      </c>
      <c r="P2760" t="str">
        <f>VLOOKUP($B2760,SOCS_box_taxonomy!$B$2:$Z$948,13,0)</f>
        <v xml:space="preserve"> Batrachia</v>
      </c>
      <c r="Q2760" t="str">
        <f>VLOOKUP($B2760,SOCS_box_taxonomy!$B$2:$Z$948,14,0)</f>
        <v xml:space="preserve"> Anura</v>
      </c>
      <c r="R2760" t="str">
        <f>VLOOKUP($B2760,SOCS_box_taxonomy!$B$2:$Z$948,15,0)</f>
        <v xml:space="preserve"> Pipoidea</v>
      </c>
      <c r="S2760" t="str">
        <f>VLOOKUP($B2760,SOCS_box_taxonomy!$B$2:$Z$948,16,0)</f>
        <v xml:space="preserve"> Pipidae</v>
      </c>
      <c r="T2760" t="str">
        <f>VLOOKUP($B2760,SOCS_box_taxonomy!$B$2:$Z$948,17,0)</f>
        <v xml:space="preserve"> Xenopodinae</v>
      </c>
      <c r="U2760" t="str">
        <f>VLOOKUP($B2760,SOCS_box_taxonomy!$B$2:$Z$948,18,0)</f>
        <v xml:space="preserve"> Xenopus</v>
      </c>
      <c r="V2760" t="str">
        <f>VLOOKUP($B2760,SOCS_box_taxonomy!$B$2:$Z$948,19,0)</f>
        <v>Xenopus.</v>
      </c>
      <c r="W2760">
        <f>VLOOKUP($B2760,SOCS_box_taxonomy!$B$2:$Z$948,20,0)</f>
        <v>0</v>
      </c>
      <c r="X2760">
        <f>VLOOKUP($B2760,SOCS_box_taxonomy!$B$2:$Z$948,21,0)</f>
        <v>0</v>
      </c>
      <c r="Y2760">
        <f>VLOOKUP($B2760,SOCS_box_taxonomy!$B$2:$Z$948,22,0)</f>
        <v>0</v>
      </c>
      <c r="Z2760">
        <f>$F2760-$E2760+1</f>
        <v>38</v>
      </c>
    </row>
    <row r="2761" spans="1:26">
      <c r="A2761" t="s">
        <v>1120</v>
      </c>
      <c r="B2761" t="s">
        <v>2161</v>
      </c>
      <c r="C2761">
        <v>533</v>
      </c>
      <c r="D2761" t="s">
        <v>1288</v>
      </c>
      <c r="E2761">
        <v>1</v>
      </c>
      <c r="F2761">
        <v>305</v>
      </c>
      <c r="G2761">
        <v>52</v>
      </c>
      <c r="I2761" t="str">
        <f>VLOOKUP($B2761,SOCS_box_taxonomy!$B$2:$Z$948,6,0)</f>
        <v>Eukaryota</v>
      </c>
      <c r="J2761" t="str">
        <f>VLOOKUP($B2761,SOCS_box_taxonomy!$B$2:$Z$948,7,0)</f>
        <v xml:space="preserve"> Metazoa</v>
      </c>
      <c r="K2761" t="str">
        <f>VLOOKUP($B2761,SOCS_box_taxonomy!$B$2:$Z$948,8,0)</f>
        <v xml:space="preserve"> Chordata</v>
      </c>
      <c r="L2761" t="str">
        <f>VLOOKUP($B2761,SOCS_box_taxonomy!$B$2:$Z$948,9,0)</f>
        <v xml:space="preserve"> Craniata</v>
      </c>
      <c r="M2761" t="str">
        <f>VLOOKUP($B2761,SOCS_box_taxonomy!$B$2:$Z$948,10,0)</f>
        <v xml:space="preserve"> Vertebrata</v>
      </c>
      <c r="N2761" t="str">
        <f>VLOOKUP($B2761,SOCS_box_taxonomy!$B$2:$Z$948,11,0)</f>
        <v xml:space="preserve"> Euteleostomi</v>
      </c>
      <c r="O2761" t="str">
        <f>VLOOKUP($B2761,SOCS_box_taxonomy!$B$2:$Z$948,12,0)</f>
        <v>Amphibia</v>
      </c>
      <c r="P2761" t="str">
        <f>VLOOKUP($B2761,SOCS_box_taxonomy!$B$2:$Z$948,13,0)</f>
        <v xml:space="preserve"> Batrachia</v>
      </c>
      <c r="Q2761" t="str">
        <f>VLOOKUP($B2761,SOCS_box_taxonomy!$B$2:$Z$948,14,0)</f>
        <v xml:space="preserve"> Anura</v>
      </c>
      <c r="R2761" t="str">
        <f>VLOOKUP($B2761,SOCS_box_taxonomy!$B$2:$Z$948,15,0)</f>
        <v xml:space="preserve"> Pipoidea</v>
      </c>
      <c r="S2761" t="str">
        <f>VLOOKUP($B2761,SOCS_box_taxonomy!$B$2:$Z$948,16,0)</f>
        <v xml:space="preserve"> Pipidae</v>
      </c>
      <c r="T2761" t="str">
        <f>VLOOKUP($B2761,SOCS_box_taxonomy!$B$2:$Z$948,17,0)</f>
        <v xml:space="preserve"> Xenopodinae</v>
      </c>
      <c r="U2761" t="str">
        <f>VLOOKUP($B2761,SOCS_box_taxonomy!$B$2:$Z$948,18,0)</f>
        <v xml:space="preserve"> Xenopus</v>
      </c>
      <c r="V2761" t="str">
        <f>VLOOKUP($B2761,SOCS_box_taxonomy!$B$2:$Z$948,19,0)</f>
        <v>Xenopus.</v>
      </c>
      <c r="W2761">
        <f>VLOOKUP($B2761,SOCS_box_taxonomy!$B$2:$Z$948,20,0)</f>
        <v>0</v>
      </c>
      <c r="X2761">
        <f>VLOOKUP($B2761,SOCS_box_taxonomy!$B$2:$Z$948,21,0)</f>
        <v>0</v>
      </c>
      <c r="Y2761">
        <f>VLOOKUP($B2761,SOCS_box_taxonomy!$B$2:$Z$948,22,0)</f>
        <v>0</v>
      </c>
    </row>
    <row r="2762" spans="1:26">
      <c r="A2762" t="s">
        <v>1121</v>
      </c>
      <c r="B2762" t="s">
        <v>2162</v>
      </c>
      <c r="C2762">
        <v>201</v>
      </c>
      <c r="D2762" t="s">
        <v>1286</v>
      </c>
      <c r="E2762">
        <v>69</v>
      </c>
      <c r="F2762">
        <v>144</v>
      </c>
      <c r="G2762">
        <v>4403</v>
      </c>
      <c r="H2762" t="s">
        <v>1287</v>
      </c>
      <c r="I2762" t="str">
        <f>VLOOKUP($B2762,SOCS_box_taxonomy!$B$2:$Z$948,6,0)</f>
        <v>Eukaryota</v>
      </c>
      <c r="J2762" t="str">
        <f>VLOOKUP($B2762,SOCS_box_taxonomy!$B$2:$Z$948,7,0)</f>
        <v xml:space="preserve"> Metazoa</v>
      </c>
      <c r="K2762" t="str">
        <f>VLOOKUP($B2762,SOCS_box_taxonomy!$B$2:$Z$948,8,0)</f>
        <v xml:space="preserve"> Chordata</v>
      </c>
      <c r="L2762" t="str">
        <f>VLOOKUP($B2762,SOCS_box_taxonomy!$B$2:$Z$948,9,0)</f>
        <v xml:space="preserve"> Craniata</v>
      </c>
      <c r="M2762" t="str">
        <f>VLOOKUP($B2762,SOCS_box_taxonomy!$B$2:$Z$948,10,0)</f>
        <v xml:space="preserve"> Vertebrata</v>
      </c>
      <c r="N2762" t="str">
        <f>VLOOKUP($B2762,SOCS_box_taxonomy!$B$2:$Z$948,11,0)</f>
        <v xml:space="preserve"> Euteleostomi</v>
      </c>
      <c r="O2762" t="str">
        <f>VLOOKUP($B2762,SOCS_box_taxonomy!$B$2:$Z$948,12,0)</f>
        <v>Actinopterygii</v>
      </c>
      <c r="P2762" t="str">
        <f>VLOOKUP($B2762,SOCS_box_taxonomy!$B$2:$Z$948,13,0)</f>
        <v xml:space="preserve"> Neopterygii</v>
      </c>
      <c r="Q2762" t="str">
        <f>VLOOKUP($B2762,SOCS_box_taxonomy!$B$2:$Z$948,14,0)</f>
        <v xml:space="preserve"> Teleostei</v>
      </c>
      <c r="R2762" t="str">
        <f>VLOOKUP($B2762,SOCS_box_taxonomy!$B$2:$Z$948,15,0)</f>
        <v xml:space="preserve"> Ostariophysi</v>
      </c>
      <c r="S2762" t="str">
        <f>VLOOKUP($B2762,SOCS_box_taxonomy!$B$2:$Z$948,16,0)</f>
        <v xml:space="preserve"> Cypriniformes</v>
      </c>
      <c r="T2762" t="str">
        <f>VLOOKUP($B2762,SOCS_box_taxonomy!$B$2:$Z$948,17,0)</f>
        <v>Cyprinidae</v>
      </c>
      <c r="U2762" t="str">
        <f>VLOOKUP($B2762,SOCS_box_taxonomy!$B$2:$Z$948,18,0)</f>
        <v xml:space="preserve"> Danio.</v>
      </c>
      <c r="V2762">
        <f>VLOOKUP($B2762,SOCS_box_taxonomy!$B$2:$Z$948,19,0)</f>
        <v>0</v>
      </c>
      <c r="W2762">
        <f>VLOOKUP($B2762,SOCS_box_taxonomy!$B$2:$Z$948,20,0)</f>
        <v>0</v>
      </c>
      <c r="X2762">
        <f>VLOOKUP($B2762,SOCS_box_taxonomy!$B$2:$Z$948,21,0)</f>
        <v>0</v>
      </c>
      <c r="Y2762">
        <f>VLOOKUP($B2762,SOCS_box_taxonomy!$B$2:$Z$948,22,0)</f>
        <v>0</v>
      </c>
    </row>
    <row r="2763" spans="1:26">
      <c r="A2763" t="s">
        <v>1121</v>
      </c>
      <c r="B2763" t="s">
        <v>2162</v>
      </c>
      <c r="C2763">
        <v>201</v>
      </c>
      <c r="D2763" t="s">
        <v>21</v>
      </c>
      <c r="E2763">
        <v>161</v>
      </c>
      <c r="F2763">
        <v>198</v>
      </c>
      <c r="G2763">
        <v>1016</v>
      </c>
      <c r="H2763" t="s">
        <v>1265</v>
      </c>
      <c r="I2763" t="str">
        <f>VLOOKUP($B2763,SOCS_box_taxonomy!$B$2:$Z$948,6,0)</f>
        <v>Eukaryota</v>
      </c>
      <c r="J2763" t="str">
        <f>VLOOKUP($B2763,SOCS_box_taxonomy!$B$2:$Z$948,7,0)</f>
        <v xml:space="preserve"> Metazoa</v>
      </c>
      <c r="K2763" t="str">
        <f>VLOOKUP($B2763,SOCS_box_taxonomy!$B$2:$Z$948,8,0)</f>
        <v xml:space="preserve"> Chordata</v>
      </c>
      <c r="L2763" t="str">
        <f>VLOOKUP($B2763,SOCS_box_taxonomy!$B$2:$Z$948,9,0)</f>
        <v xml:space="preserve"> Craniata</v>
      </c>
      <c r="M2763" t="str">
        <f>VLOOKUP($B2763,SOCS_box_taxonomy!$B$2:$Z$948,10,0)</f>
        <v xml:space="preserve"> Vertebrata</v>
      </c>
      <c r="N2763" t="str">
        <f>VLOOKUP($B2763,SOCS_box_taxonomy!$B$2:$Z$948,11,0)</f>
        <v xml:space="preserve"> Euteleostomi</v>
      </c>
      <c r="O2763" t="str">
        <f>VLOOKUP($B2763,SOCS_box_taxonomy!$B$2:$Z$948,12,0)</f>
        <v>Actinopterygii</v>
      </c>
      <c r="P2763" t="str">
        <f>VLOOKUP($B2763,SOCS_box_taxonomy!$B$2:$Z$948,13,0)</f>
        <v xml:space="preserve"> Neopterygii</v>
      </c>
      <c r="Q2763" t="str">
        <f>VLOOKUP($B2763,SOCS_box_taxonomy!$B$2:$Z$948,14,0)</f>
        <v xml:space="preserve"> Teleostei</v>
      </c>
      <c r="R2763" t="str">
        <f>VLOOKUP($B2763,SOCS_box_taxonomy!$B$2:$Z$948,15,0)</f>
        <v xml:space="preserve"> Ostariophysi</v>
      </c>
      <c r="S2763" t="str">
        <f>VLOOKUP($B2763,SOCS_box_taxonomy!$B$2:$Z$948,16,0)</f>
        <v xml:space="preserve"> Cypriniformes</v>
      </c>
      <c r="T2763" t="str">
        <f>VLOOKUP($B2763,SOCS_box_taxonomy!$B$2:$Z$948,17,0)</f>
        <v>Cyprinidae</v>
      </c>
      <c r="U2763" t="str">
        <f>VLOOKUP($B2763,SOCS_box_taxonomy!$B$2:$Z$948,18,0)</f>
        <v xml:space="preserve"> Danio.</v>
      </c>
      <c r="V2763">
        <f>VLOOKUP($B2763,SOCS_box_taxonomy!$B$2:$Z$948,19,0)</f>
        <v>0</v>
      </c>
      <c r="W2763">
        <f>VLOOKUP($B2763,SOCS_box_taxonomy!$B$2:$Z$948,20,0)</f>
        <v>0</v>
      </c>
      <c r="X2763">
        <f>VLOOKUP($B2763,SOCS_box_taxonomy!$B$2:$Z$948,21,0)</f>
        <v>0</v>
      </c>
      <c r="Y2763">
        <f>VLOOKUP($B2763,SOCS_box_taxonomy!$B$2:$Z$948,22,0)</f>
        <v>0</v>
      </c>
      <c r="Z2763">
        <f>$F2763-$E2763+1</f>
        <v>38</v>
      </c>
    </row>
    <row r="2764" spans="1:26">
      <c r="A2764" t="s">
        <v>1122</v>
      </c>
      <c r="B2764" t="s">
        <v>2163</v>
      </c>
      <c r="C2764">
        <v>278</v>
      </c>
      <c r="D2764" t="s">
        <v>1269</v>
      </c>
      <c r="E2764">
        <v>122</v>
      </c>
      <c r="F2764">
        <v>214</v>
      </c>
      <c r="G2764">
        <v>64467</v>
      </c>
      <c r="H2764" t="s">
        <v>1270</v>
      </c>
      <c r="I2764" t="str">
        <f>VLOOKUP($B2764,SOCS_box_taxonomy!$B$2:$Z$948,6,0)</f>
        <v>Eukaryota</v>
      </c>
      <c r="J2764" t="str">
        <f>VLOOKUP($B2764,SOCS_box_taxonomy!$B$2:$Z$948,7,0)</f>
        <v xml:space="preserve"> Metazoa</v>
      </c>
      <c r="K2764" t="str">
        <f>VLOOKUP($B2764,SOCS_box_taxonomy!$B$2:$Z$948,8,0)</f>
        <v xml:space="preserve"> Chordata</v>
      </c>
      <c r="L2764" t="str">
        <f>VLOOKUP($B2764,SOCS_box_taxonomy!$B$2:$Z$948,9,0)</f>
        <v xml:space="preserve"> Craniata</v>
      </c>
      <c r="M2764" t="str">
        <f>VLOOKUP($B2764,SOCS_box_taxonomy!$B$2:$Z$948,10,0)</f>
        <v xml:space="preserve"> Vertebrata</v>
      </c>
      <c r="N2764" t="str">
        <f>VLOOKUP($B2764,SOCS_box_taxonomy!$B$2:$Z$948,11,0)</f>
        <v xml:space="preserve"> Euteleostomi</v>
      </c>
      <c r="O2764" t="str">
        <f>VLOOKUP($B2764,SOCS_box_taxonomy!$B$2:$Z$948,12,0)</f>
        <v>Amphibia</v>
      </c>
      <c r="P2764" t="str">
        <f>VLOOKUP($B2764,SOCS_box_taxonomy!$B$2:$Z$948,13,0)</f>
        <v xml:space="preserve"> Batrachia</v>
      </c>
      <c r="Q2764" t="str">
        <f>VLOOKUP($B2764,SOCS_box_taxonomy!$B$2:$Z$948,14,0)</f>
        <v xml:space="preserve"> Anura</v>
      </c>
      <c r="R2764" t="str">
        <f>VLOOKUP($B2764,SOCS_box_taxonomy!$B$2:$Z$948,15,0)</f>
        <v xml:space="preserve"> Pipoidea</v>
      </c>
      <c r="S2764" t="str">
        <f>VLOOKUP($B2764,SOCS_box_taxonomy!$B$2:$Z$948,16,0)</f>
        <v xml:space="preserve"> Pipidae</v>
      </c>
      <c r="T2764" t="str">
        <f>VLOOKUP($B2764,SOCS_box_taxonomy!$B$2:$Z$948,17,0)</f>
        <v xml:space="preserve"> Xenopodinae</v>
      </c>
      <c r="U2764" t="str">
        <f>VLOOKUP($B2764,SOCS_box_taxonomy!$B$2:$Z$948,18,0)</f>
        <v xml:space="preserve"> Xenopus</v>
      </c>
      <c r="V2764" t="str">
        <f>VLOOKUP($B2764,SOCS_box_taxonomy!$B$2:$Z$948,19,0)</f>
        <v>Silurana.</v>
      </c>
      <c r="W2764">
        <f>VLOOKUP($B2764,SOCS_box_taxonomy!$B$2:$Z$948,20,0)</f>
        <v>0</v>
      </c>
      <c r="X2764">
        <f>VLOOKUP($B2764,SOCS_box_taxonomy!$B$2:$Z$948,21,0)</f>
        <v>0</v>
      </c>
      <c r="Y2764">
        <f>VLOOKUP($B2764,SOCS_box_taxonomy!$B$2:$Z$948,22,0)</f>
        <v>0</v>
      </c>
    </row>
    <row r="2765" spans="1:26">
      <c r="A2765" t="s">
        <v>1122</v>
      </c>
      <c r="B2765" t="s">
        <v>2163</v>
      </c>
      <c r="C2765">
        <v>278</v>
      </c>
      <c r="D2765" t="s">
        <v>1269</v>
      </c>
      <c r="E2765">
        <v>155</v>
      </c>
      <c r="F2765">
        <v>265</v>
      </c>
      <c r="G2765">
        <v>64467</v>
      </c>
      <c r="H2765" t="s">
        <v>1270</v>
      </c>
      <c r="I2765" t="str">
        <f>VLOOKUP($B2765,SOCS_box_taxonomy!$B$2:$Z$948,6,0)</f>
        <v>Eukaryota</v>
      </c>
      <c r="J2765" t="str">
        <f>VLOOKUP($B2765,SOCS_box_taxonomy!$B$2:$Z$948,7,0)</f>
        <v xml:space="preserve"> Metazoa</v>
      </c>
      <c r="K2765" t="str">
        <f>VLOOKUP($B2765,SOCS_box_taxonomy!$B$2:$Z$948,8,0)</f>
        <v xml:space="preserve"> Chordata</v>
      </c>
      <c r="L2765" t="str">
        <f>VLOOKUP($B2765,SOCS_box_taxonomy!$B$2:$Z$948,9,0)</f>
        <v xml:space="preserve"> Craniata</v>
      </c>
      <c r="M2765" t="str">
        <f>VLOOKUP($B2765,SOCS_box_taxonomy!$B$2:$Z$948,10,0)</f>
        <v xml:space="preserve"> Vertebrata</v>
      </c>
      <c r="N2765" t="str">
        <f>VLOOKUP($B2765,SOCS_box_taxonomy!$B$2:$Z$948,11,0)</f>
        <v xml:space="preserve"> Euteleostomi</v>
      </c>
      <c r="O2765" t="str">
        <f>VLOOKUP($B2765,SOCS_box_taxonomy!$B$2:$Z$948,12,0)</f>
        <v>Amphibia</v>
      </c>
      <c r="P2765" t="str">
        <f>VLOOKUP($B2765,SOCS_box_taxonomy!$B$2:$Z$948,13,0)</f>
        <v xml:space="preserve"> Batrachia</v>
      </c>
      <c r="Q2765" t="str">
        <f>VLOOKUP($B2765,SOCS_box_taxonomy!$B$2:$Z$948,14,0)</f>
        <v xml:space="preserve"> Anura</v>
      </c>
      <c r="R2765" t="str">
        <f>VLOOKUP($B2765,SOCS_box_taxonomy!$B$2:$Z$948,15,0)</f>
        <v xml:space="preserve"> Pipoidea</v>
      </c>
      <c r="S2765" t="str">
        <f>VLOOKUP($B2765,SOCS_box_taxonomy!$B$2:$Z$948,16,0)</f>
        <v xml:space="preserve"> Pipidae</v>
      </c>
      <c r="T2765" t="str">
        <f>VLOOKUP($B2765,SOCS_box_taxonomy!$B$2:$Z$948,17,0)</f>
        <v xml:space="preserve"> Xenopodinae</v>
      </c>
      <c r="U2765" t="str">
        <f>VLOOKUP($B2765,SOCS_box_taxonomy!$B$2:$Z$948,18,0)</f>
        <v xml:space="preserve"> Xenopus</v>
      </c>
      <c r="V2765" t="str">
        <f>VLOOKUP($B2765,SOCS_box_taxonomy!$B$2:$Z$948,19,0)</f>
        <v>Silurana.</v>
      </c>
      <c r="W2765">
        <f>VLOOKUP($B2765,SOCS_box_taxonomy!$B$2:$Z$948,20,0)</f>
        <v>0</v>
      </c>
      <c r="X2765">
        <f>VLOOKUP($B2765,SOCS_box_taxonomy!$B$2:$Z$948,21,0)</f>
        <v>0</v>
      </c>
      <c r="Y2765">
        <f>VLOOKUP($B2765,SOCS_box_taxonomy!$B$2:$Z$948,22,0)</f>
        <v>0</v>
      </c>
    </row>
    <row r="2766" spans="1:26">
      <c r="A2766" t="s">
        <v>1122</v>
      </c>
      <c r="B2766" t="s">
        <v>2163</v>
      </c>
      <c r="C2766">
        <v>278</v>
      </c>
      <c r="D2766" t="s">
        <v>1269</v>
      </c>
      <c r="E2766">
        <v>6</v>
      </c>
      <c r="F2766">
        <v>83</v>
      </c>
      <c r="G2766">
        <v>64467</v>
      </c>
      <c r="H2766" t="s">
        <v>1270</v>
      </c>
      <c r="I2766" t="str">
        <f>VLOOKUP($B2766,SOCS_box_taxonomy!$B$2:$Z$948,6,0)</f>
        <v>Eukaryota</v>
      </c>
      <c r="J2766" t="str">
        <f>VLOOKUP($B2766,SOCS_box_taxonomy!$B$2:$Z$948,7,0)</f>
        <v xml:space="preserve"> Metazoa</v>
      </c>
      <c r="K2766" t="str">
        <f>VLOOKUP($B2766,SOCS_box_taxonomy!$B$2:$Z$948,8,0)</f>
        <v xml:space="preserve"> Chordata</v>
      </c>
      <c r="L2766" t="str">
        <f>VLOOKUP($B2766,SOCS_box_taxonomy!$B$2:$Z$948,9,0)</f>
        <v xml:space="preserve"> Craniata</v>
      </c>
      <c r="M2766" t="str">
        <f>VLOOKUP($B2766,SOCS_box_taxonomy!$B$2:$Z$948,10,0)</f>
        <v xml:space="preserve"> Vertebrata</v>
      </c>
      <c r="N2766" t="str">
        <f>VLOOKUP($B2766,SOCS_box_taxonomy!$B$2:$Z$948,11,0)</f>
        <v xml:space="preserve"> Euteleostomi</v>
      </c>
      <c r="O2766" t="str">
        <f>VLOOKUP($B2766,SOCS_box_taxonomy!$B$2:$Z$948,12,0)</f>
        <v>Amphibia</v>
      </c>
      <c r="P2766" t="str">
        <f>VLOOKUP($B2766,SOCS_box_taxonomy!$B$2:$Z$948,13,0)</f>
        <v xml:space="preserve"> Batrachia</v>
      </c>
      <c r="Q2766" t="str">
        <f>VLOOKUP($B2766,SOCS_box_taxonomy!$B$2:$Z$948,14,0)</f>
        <v xml:space="preserve"> Anura</v>
      </c>
      <c r="R2766" t="str">
        <f>VLOOKUP($B2766,SOCS_box_taxonomy!$B$2:$Z$948,15,0)</f>
        <v xml:space="preserve"> Pipoidea</v>
      </c>
      <c r="S2766" t="str">
        <f>VLOOKUP($B2766,SOCS_box_taxonomy!$B$2:$Z$948,16,0)</f>
        <v xml:space="preserve"> Pipidae</v>
      </c>
      <c r="T2766" t="str">
        <f>VLOOKUP($B2766,SOCS_box_taxonomy!$B$2:$Z$948,17,0)</f>
        <v xml:space="preserve"> Xenopodinae</v>
      </c>
      <c r="U2766" t="str">
        <f>VLOOKUP($B2766,SOCS_box_taxonomy!$B$2:$Z$948,18,0)</f>
        <v xml:space="preserve"> Xenopus</v>
      </c>
      <c r="V2766" t="str">
        <f>VLOOKUP($B2766,SOCS_box_taxonomy!$B$2:$Z$948,19,0)</f>
        <v>Silurana.</v>
      </c>
      <c r="W2766">
        <f>VLOOKUP($B2766,SOCS_box_taxonomy!$B$2:$Z$948,20,0)</f>
        <v>0</v>
      </c>
      <c r="X2766">
        <f>VLOOKUP($B2766,SOCS_box_taxonomy!$B$2:$Z$948,21,0)</f>
        <v>0</v>
      </c>
      <c r="Y2766">
        <f>VLOOKUP($B2766,SOCS_box_taxonomy!$B$2:$Z$948,22,0)</f>
        <v>0</v>
      </c>
    </row>
    <row r="2767" spans="1:26">
      <c r="A2767" t="s">
        <v>1122</v>
      </c>
      <c r="B2767" t="s">
        <v>2163</v>
      </c>
      <c r="C2767">
        <v>278</v>
      </c>
      <c r="D2767" t="s">
        <v>1269</v>
      </c>
      <c r="E2767">
        <v>82</v>
      </c>
      <c r="F2767">
        <v>148</v>
      </c>
      <c r="G2767">
        <v>64467</v>
      </c>
      <c r="H2767" t="s">
        <v>1270</v>
      </c>
      <c r="I2767" t="str">
        <f>VLOOKUP($B2767,SOCS_box_taxonomy!$B$2:$Z$948,6,0)</f>
        <v>Eukaryota</v>
      </c>
      <c r="J2767" t="str">
        <f>VLOOKUP($B2767,SOCS_box_taxonomy!$B$2:$Z$948,7,0)</f>
        <v xml:space="preserve"> Metazoa</v>
      </c>
      <c r="K2767" t="str">
        <f>VLOOKUP($B2767,SOCS_box_taxonomy!$B$2:$Z$948,8,0)</f>
        <v xml:space="preserve"> Chordata</v>
      </c>
      <c r="L2767" t="str">
        <f>VLOOKUP($B2767,SOCS_box_taxonomy!$B$2:$Z$948,9,0)</f>
        <v xml:space="preserve"> Craniata</v>
      </c>
      <c r="M2767" t="str">
        <f>VLOOKUP($B2767,SOCS_box_taxonomy!$B$2:$Z$948,10,0)</f>
        <v xml:space="preserve"> Vertebrata</v>
      </c>
      <c r="N2767" t="str">
        <f>VLOOKUP($B2767,SOCS_box_taxonomy!$B$2:$Z$948,11,0)</f>
        <v xml:space="preserve"> Euteleostomi</v>
      </c>
      <c r="O2767" t="str">
        <f>VLOOKUP($B2767,SOCS_box_taxonomy!$B$2:$Z$948,12,0)</f>
        <v>Amphibia</v>
      </c>
      <c r="P2767" t="str">
        <f>VLOOKUP($B2767,SOCS_box_taxonomy!$B$2:$Z$948,13,0)</f>
        <v xml:space="preserve"> Batrachia</v>
      </c>
      <c r="Q2767" t="str">
        <f>VLOOKUP($B2767,SOCS_box_taxonomy!$B$2:$Z$948,14,0)</f>
        <v xml:space="preserve"> Anura</v>
      </c>
      <c r="R2767" t="str">
        <f>VLOOKUP($B2767,SOCS_box_taxonomy!$B$2:$Z$948,15,0)</f>
        <v xml:space="preserve"> Pipoidea</v>
      </c>
      <c r="S2767" t="str">
        <f>VLOOKUP($B2767,SOCS_box_taxonomy!$B$2:$Z$948,16,0)</f>
        <v xml:space="preserve"> Pipidae</v>
      </c>
      <c r="T2767" t="str">
        <f>VLOOKUP($B2767,SOCS_box_taxonomy!$B$2:$Z$948,17,0)</f>
        <v xml:space="preserve"> Xenopodinae</v>
      </c>
      <c r="U2767" t="str">
        <f>VLOOKUP($B2767,SOCS_box_taxonomy!$B$2:$Z$948,18,0)</f>
        <v xml:space="preserve"> Xenopus</v>
      </c>
      <c r="V2767" t="str">
        <f>VLOOKUP($B2767,SOCS_box_taxonomy!$B$2:$Z$948,19,0)</f>
        <v>Silurana.</v>
      </c>
      <c r="W2767">
        <f>VLOOKUP($B2767,SOCS_box_taxonomy!$B$2:$Z$948,20,0)</f>
        <v>0</v>
      </c>
      <c r="X2767">
        <f>VLOOKUP($B2767,SOCS_box_taxonomy!$B$2:$Z$948,21,0)</f>
        <v>0</v>
      </c>
      <c r="Y2767">
        <f>VLOOKUP($B2767,SOCS_box_taxonomy!$B$2:$Z$948,22,0)</f>
        <v>0</v>
      </c>
    </row>
    <row r="2768" spans="1:26">
      <c r="A2768" t="s">
        <v>1122</v>
      </c>
      <c r="B2768" t="s">
        <v>2163</v>
      </c>
      <c r="C2768">
        <v>278</v>
      </c>
      <c r="D2768" t="s">
        <v>21</v>
      </c>
      <c r="E2768">
        <v>239</v>
      </c>
      <c r="F2768">
        <v>278</v>
      </c>
      <c r="G2768">
        <v>1016</v>
      </c>
      <c r="H2768" t="s">
        <v>1265</v>
      </c>
      <c r="I2768" t="str">
        <f>VLOOKUP($B2768,SOCS_box_taxonomy!$B$2:$Z$948,6,0)</f>
        <v>Eukaryota</v>
      </c>
      <c r="J2768" t="str">
        <f>VLOOKUP($B2768,SOCS_box_taxonomy!$B$2:$Z$948,7,0)</f>
        <v xml:space="preserve"> Metazoa</v>
      </c>
      <c r="K2768" t="str">
        <f>VLOOKUP($B2768,SOCS_box_taxonomy!$B$2:$Z$948,8,0)</f>
        <v xml:space="preserve"> Chordata</v>
      </c>
      <c r="L2768" t="str">
        <f>VLOOKUP($B2768,SOCS_box_taxonomy!$B$2:$Z$948,9,0)</f>
        <v xml:space="preserve"> Craniata</v>
      </c>
      <c r="M2768" t="str">
        <f>VLOOKUP($B2768,SOCS_box_taxonomy!$B$2:$Z$948,10,0)</f>
        <v xml:space="preserve"> Vertebrata</v>
      </c>
      <c r="N2768" t="str">
        <f>VLOOKUP($B2768,SOCS_box_taxonomy!$B$2:$Z$948,11,0)</f>
        <v xml:space="preserve"> Euteleostomi</v>
      </c>
      <c r="O2768" t="str">
        <f>VLOOKUP($B2768,SOCS_box_taxonomy!$B$2:$Z$948,12,0)</f>
        <v>Amphibia</v>
      </c>
      <c r="P2768" t="str">
        <f>VLOOKUP($B2768,SOCS_box_taxonomy!$B$2:$Z$948,13,0)</f>
        <v xml:space="preserve"> Batrachia</v>
      </c>
      <c r="Q2768" t="str">
        <f>VLOOKUP($B2768,SOCS_box_taxonomy!$B$2:$Z$948,14,0)</f>
        <v xml:space="preserve"> Anura</v>
      </c>
      <c r="R2768" t="str">
        <f>VLOOKUP($B2768,SOCS_box_taxonomy!$B$2:$Z$948,15,0)</f>
        <v xml:space="preserve"> Pipoidea</v>
      </c>
      <c r="S2768" t="str">
        <f>VLOOKUP($B2768,SOCS_box_taxonomy!$B$2:$Z$948,16,0)</f>
        <v xml:space="preserve"> Pipidae</v>
      </c>
      <c r="T2768" t="str">
        <f>VLOOKUP($B2768,SOCS_box_taxonomy!$B$2:$Z$948,17,0)</f>
        <v xml:space="preserve"> Xenopodinae</v>
      </c>
      <c r="U2768" t="str">
        <f>VLOOKUP($B2768,SOCS_box_taxonomy!$B$2:$Z$948,18,0)</f>
        <v xml:space="preserve"> Xenopus</v>
      </c>
      <c r="V2768" t="str">
        <f>VLOOKUP($B2768,SOCS_box_taxonomy!$B$2:$Z$948,19,0)</f>
        <v>Silurana.</v>
      </c>
      <c r="W2768">
        <f>VLOOKUP($B2768,SOCS_box_taxonomy!$B$2:$Z$948,20,0)</f>
        <v>0</v>
      </c>
      <c r="X2768">
        <f>VLOOKUP($B2768,SOCS_box_taxonomy!$B$2:$Z$948,21,0)</f>
        <v>0</v>
      </c>
      <c r="Y2768">
        <f>VLOOKUP($B2768,SOCS_box_taxonomy!$B$2:$Z$948,22,0)</f>
        <v>0</v>
      </c>
      <c r="Z2768">
        <f>$F2768-$E2768+1</f>
        <v>40</v>
      </c>
    </row>
    <row r="2769" spans="1:26">
      <c r="A2769" t="s">
        <v>1123</v>
      </c>
      <c r="B2769" t="s">
        <v>2164</v>
      </c>
      <c r="C2769">
        <v>334</v>
      </c>
      <c r="D2769" t="s">
        <v>1269</v>
      </c>
      <c r="E2769">
        <v>147</v>
      </c>
      <c r="F2769">
        <v>265</v>
      </c>
      <c r="G2769">
        <v>64467</v>
      </c>
      <c r="H2769" t="s">
        <v>1270</v>
      </c>
      <c r="I2769" t="str">
        <f>VLOOKUP($B2769,SOCS_box_taxonomy!$B$2:$Z$948,6,0)</f>
        <v>Eukaryota</v>
      </c>
      <c r="J2769" t="str">
        <f>VLOOKUP($B2769,SOCS_box_taxonomy!$B$2:$Z$948,7,0)</f>
        <v xml:space="preserve"> Metazoa</v>
      </c>
      <c r="K2769" t="str">
        <f>VLOOKUP($B2769,SOCS_box_taxonomy!$B$2:$Z$948,8,0)</f>
        <v xml:space="preserve"> Chordata</v>
      </c>
      <c r="L2769" t="str">
        <f>VLOOKUP($B2769,SOCS_box_taxonomy!$B$2:$Z$948,9,0)</f>
        <v xml:space="preserve"> Craniata</v>
      </c>
      <c r="M2769" t="str">
        <f>VLOOKUP($B2769,SOCS_box_taxonomy!$B$2:$Z$948,10,0)</f>
        <v xml:space="preserve"> Vertebrata</v>
      </c>
      <c r="N2769" t="str">
        <f>VLOOKUP($B2769,SOCS_box_taxonomy!$B$2:$Z$948,11,0)</f>
        <v xml:space="preserve"> Euteleostomi</v>
      </c>
      <c r="O2769" t="str">
        <f>VLOOKUP($B2769,SOCS_box_taxonomy!$B$2:$Z$948,12,0)</f>
        <v>Actinopterygii</v>
      </c>
      <c r="P2769" t="str">
        <f>VLOOKUP($B2769,SOCS_box_taxonomy!$B$2:$Z$948,13,0)</f>
        <v xml:space="preserve"> Neopterygii</v>
      </c>
      <c r="Q2769" t="str">
        <f>VLOOKUP($B2769,SOCS_box_taxonomy!$B$2:$Z$948,14,0)</f>
        <v xml:space="preserve"> Teleostei</v>
      </c>
      <c r="R2769" t="str">
        <f>VLOOKUP($B2769,SOCS_box_taxonomy!$B$2:$Z$948,15,0)</f>
        <v xml:space="preserve"> Ostariophysi</v>
      </c>
      <c r="S2769" t="str">
        <f>VLOOKUP($B2769,SOCS_box_taxonomy!$B$2:$Z$948,16,0)</f>
        <v xml:space="preserve"> Cypriniformes</v>
      </c>
      <c r="T2769" t="str">
        <f>VLOOKUP($B2769,SOCS_box_taxonomy!$B$2:$Z$948,17,0)</f>
        <v>Cyprinidae</v>
      </c>
      <c r="U2769" t="str">
        <f>VLOOKUP($B2769,SOCS_box_taxonomy!$B$2:$Z$948,18,0)</f>
        <v xml:space="preserve"> Danio.</v>
      </c>
      <c r="V2769">
        <f>VLOOKUP($B2769,SOCS_box_taxonomy!$B$2:$Z$948,19,0)</f>
        <v>0</v>
      </c>
      <c r="W2769">
        <f>VLOOKUP($B2769,SOCS_box_taxonomy!$B$2:$Z$948,20,0)</f>
        <v>0</v>
      </c>
      <c r="X2769">
        <f>VLOOKUP($B2769,SOCS_box_taxonomy!$B$2:$Z$948,21,0)</f>
        <v>0</v>
      </c>
      <c r="Y2769">
        <f>VLOOKUP($B2769,SOCS_box_taxonomy!$B$2:$Z$948,22,0)</f>
        <v>0</v>
      </c>
    </row>
    <row r="2770" spans="1:26">
      <c r="A2770" t="s">
        <v>1123</v>
      </c>
      <c r="B2770" t="s">
        <v>2164</v>
      </c>
      <c r="C2770">
        <v>334</v>
      </c>
      <c r="D2770" t="s">
        <v>1269</v>
      </c>
      <c r="E2770">
        <v>40</v>
      </c>
      <c r="F2770">
        <v>140</v>
      </c>
      <c r="G2770">
        <v>64467</v>
      </c>
      <c r="H2770" t="s">
        <v>1270</v>
      </c>
      <c r="I2770" t="str">
        <f>VLOOKUP($B2770,SOCS_box_taxonomy!$B$2:$Z$948,6,0)</f>
        <v>Eukaryota</v>
      </c>
      <c r="J2770" t="str">
        <f>VLOOKUP($B2770,SOCS_box_taxonomy!$B$2:$Z$948,7,0)</f>
        <v xml:space="preserve"> Metazoa</v>
      </c>
      <c r="K2770" t="str">
        <f>VLOOKUP($B2770,SOCS_box_taxonomy!$B$2:$Z$948,8,0)</f>
        <v xml:space="preserve"> Chordata</v>
      </c>
      <c r="L2770" t="str">
        <f>VLOOKUP($B2770,SOCS_box_taxonomy!$B$2:$Z$948,9,0)</f>
        <v xml:space="preserve"> Craniata</v>
      </c>
      <c r="M2770" t="str">
        <f>VLOOKUP($B2770,SOCS_box_taxonomy!$B$2:$Z$948,10,0)</f>
        <v xml:space="preserve"> Vertebrata</v>
      </c>
      <c r="N2770" t="str">
        <f>VLOOKUP($B2770,SOCS_box_taxonomy!$B$2:$Z$948,11,0)</f>
        <v xml:space="preserve"> Euteleostomi</v>
      </c>
      <c r="O2770" t="str">
        <f>VLOOKUP($B2770,SOCS_box_taxonomy!$B$2:$Z$948,12,0)</f>
        <v>Actinopterygii</v>
      </c>
      <c r="P2770" t="str">
        <f>VLOOKUP($B2770,SOCS_box_taxonomy!$B$2:$Z$948,13,0)</f>
        <v xml:space="preserve"> Neopterygii</v>
      </c>
      <c r="Q2770" t="str">
        <f>VLOOKUP($B2770,SOCS_box_taxonomy!$B$2:$Z$948,14,0)</f>
        <v xml:space="preserve"> Teleostei</v>
      </c>
      <c r="R2770" t="str">
        <f>VLOOKUP($B2770,SOCS_box_taxonomy!$B$2:$Z$948,15,0)</f>
        <v xml:space="preserve"> Ostariophysi</v>
      </c>
      <c r="S2770" t="str">
        <f>VLOOKUP($B2770,SOCS_box_taxonomy!$B$2:$Z$948,16,0)</f>
        <v xml:space="preserve"> Cypriniformes</v>
      </c>
      <c r="T2770" t="str">
        <f>VLOOKUP($B2770,SOCS_box_taxonomy!$B$2:$Z$948,17,0)</f>
        <v>Cyprinidae</v>
      </c>
      <c r="U2770" t="str">
        <f>VLOOKUP($B2770,SOCS_box_taxonomy!$B$2:$Z$948,18,0)</f>
        <v xml:space="preserve"> Danio.</v>
      </c>
      <c r="V2770">
        <f>VLOOKUP($B2770,SOCS_box_taxonomy!$B$2:$Z$948,19,0)</f>
        <v>0</v>
      </c>
      <c r="W2770">
        <f>VLOOKUP($B2770,SOCS_box_taxonomy!$B$2:$Z$948,20,0)</f>
        <v>0</v>
      </c>
      <c r="X2770">
        <f>VLOOKUP($B2770,SOCS_box_taxonomy!$B$2:$Z$948,21,0)</f>
        <v>0</v>
      </c>
      <c r="Y2770">
        <f>VLOOKUP($B2770,SOCS_box_taxonomy!$B$2:$Z$948,22,0)</f>
        <v>0</v>
      </c>
    </row>
    <row r="2771" spans="1:26">
      <c r="A2771" t="s">
        <v>1123</v>
      </c>
      <c r="B2771" t="s">
        <v>2164</v>
      </c>
      <c r="C2771">
        <v>334</v>
      </c>
      <c r="D2771" t="s">
        <v>1269</v>
      </c>
      <c r="E2771">
        <v>81</v>
      </c>
      <c r="F2771">
        <v>173</v>
      </c>
      <c r="G2771">
        <v>64467</v>
      </c>
      <c r="H2771" t="s">
        <v>1270</v>
      </c>
      <c r="I2771" t="str">
        <f>VLOOKUP($B2771,SOCS_box_taxonomy!$B$2:$Z$948,6,0)</f>
        <v>Eukaryota</v>
      </c>
      <c r="J2771" t="str">
        <f>VLOOKUP($B2771,SOCS_box_taxonomy!$B$2:$Z$948,7,0)</f>
        <v xml:space="preserve"> Metazoa</v>
      </c>
      <c r="K2771" t="str">
        <f>VLOOKUP($B2771,SOCS_box_taxonomy!$B$2:$Z$948,8,0)</f>
        <v xml:space="preserve"> Chordata</v>
      </c>
      <c r="L2771" t="str">
        <f>VLOOKUP($B2771,SOCS_box_taxonomy!$B$2:$Z$948,9,0)</f>
        <v xml:space="preserve"> Craniata</v>
      </c>
      <c r="M2771" t="str">
        <f>VLOOKUP($B2771,SOCS_box_taxonomy!$B$2:$Z$948,10,0)</f>
        <v xml:space="preserve"> Vertebrata</v>
      </c>
      <c r="N2771" t="str">
        <f>VLOOKUP($B2771,SOCS_box_taxonomy!$B$2:$Z$948,11,0)</f>
        <v xml:space="preserve"> Euteleostomi</v>
      </c>
      <c r="O2771" t="str">
        <f>VLOOKUP($B2771,SOCS_box_taxonomy!$B$2:$Z$948,12,0)</f>
        <v>Actinopterygii</v>
      </c>
      <c r="P2771" t="str">
        <f>VLOOKUP($B2771,SOCS_box_taxonomy!$B$2:$Z$948,13,0)</f>
        <v xml:space="preserve"> Neopterygii</v>
      </c>
      <c r="Q2771" t="str">
        <f>VLOOKUP($B2771,SOCS_box_taxonomy!$B$2:$Z$948,14,0)</f>
        <v xml:space="preserve"> Teleostei</v>
      </c>
      <c r="R2771" t="str">
        <f>VLOOKUP($B2771,SOCS_box_taxonomy!$B$2:$Z$948,15,0)</f>
        <v xml:space="preserve"> Ostariophysi</v>
      </c>
      <c r="S2771" t="str">
        <f>VLOOKUP($B2771,SOCS_box_taxonomy!$B$2:$Z$948,16,0)</f>
        <v xml:space="preserve"> Cypriniformes</v>
      </c>
      <c r="T2771" t="str">
        <f>VLOOKUP($B2771,SOCS_box_taxonomy!$B$2:$Z$948,17,0)</f>
        <v>Cyprinidae</v>
      </c>
      <c r="U2771" t="str">
        <f>VLOOKUP($B2771,SOCS_box_taxonomy!$B$2:$Z$948,18,0)</f>
        <v xml:space="preserve"> Danio.</v>
      </c>
      <c r="V2771">
        <f>VLOOKUP($B2771,SOCS_box_taxonomy!$B$2:$Z$948,19,0)</f>
        <v>0</v>
      </c>
      <c r="W2771">
        <f>VLOOKUP($B2771,SOCS_box_taxonomy!$B$2:$Z$948,20,0)</f>
        <v>0</v>
      </c>
      <c r="X2771">
        <f>VLOOKUP($B2771,SOCS_box_taxonomy!$B$2:$Z$948,21,0)</f>
        <v>0</v>
      </c>
      <c r="Y2771">
        <f>VLOOKUP($B2771,SOCS_box_taxonomy!$B$2:$Z$948,22,0)</f>
        <v>0</v>
      </c>
    </row>
    <row r="2772" spans="1:26">
      <c r="A2772" t="s">
        <v>1123</v>
      </c>
      <c r="B2772" t="s">
        <v>2164</v>
      </c>
      <c r="C2772">
        <v>334</v>
      </c>
      <c r="D2772" t="s">
        <v>21</v>
      </c>
      <c r="E2772">
        <v>294</v>
      </c>
      <c r="F2772">
        <v>333</v>
      </c>
      <c r="G2772">
        <v>1016</v>
      </c>
      <c r="H2772" t="s">
        <v>1265</v>
      </c>
      <c r="I2772" t="str">
        <f>VLOOKUP($B2772,SOCS_box_taxonomy!$B$2:$Z$948,6,0)</f>
        <v>Eukaryota</v>
      </c>
      <c r="J2772" t="str">
        <f>VLOOKUP($B2772,SOCS_box_taxonomy!$B$2:$Z$948,7,0)</f>
        <v xml:space="preserve"> Metazoa</v>
      </c>
      <c r="K2772" t="str">
        <f>VLOOKUP($B2772,SOCS_box_taxonomy!$B$2:$Z$948,8,0)</f>
        <v xml:space="preserve"> Chordata</v>
      </c>
      <c r="L2772" t="str">
        <f>VLOOKUP($B2772,SOCS_box_taxonomy!$B$2:$Z$948,9,0)</f>
        <v xml:space="preserve"> Craniata</v>
      </c>
      <c r="M2772" t="str">
        <f>VLOOKUP($B2772,SOCS_box_taxonomy!$B$2:$Z$948,10,0)</f>
        <v xml:space="preserve"> Vertebrata</v>
      </c>
      <c r="N2772" t="str">
        <f>VLOOKUP($B2772,SOCS_box_taxonomy!$B$2:$Z$948,11,0)</f>
        <v xml:space="preserve"> Euteleostomi</v>
      </c>
      <c r="O2772" t="str">
        <f>VLOOKUP($B2772,SOCS_box_taxonomy!$B$2:$Z$948,12,0)</f>
        <v>Actinopterygii</v>
      </c>
      <c r="P2772" t="str">
        <f>VLOOKUP($B2772,SOCS_box_taxonomy!$B$2:$Z$948,13,0)</f>
        <v xml:space="preserve"> Neopterygii</v>
      </c>
      <c r="Q2772" t="str">
        <f>VLOOKUP($B2772,SOCS_box_taxonomy!$B$2:$Z$948,14,0)</f>
        <v xml:space="preserve"> Teleostei</v>
      </c>
      <c r="R2772" t="str">
        <f>VLOOKUP($B2772,SOCS_box_taxonomy!$B$2:$Z$948,15,0)</f>
        <v xml:space="preserve"> Ostariophysi</v>
      </c>
      <c r="S2772" t="str">
        <f>VLOOKUP($B2772,SOCS_box_taxonomy!$B$2:$Z$948,16,0)</f>
        <v xml:space="preserve"> Cypriniformes</v>
      </c>
      <c r="T2772" t="str">
        <f>VLOOKUP($B2772,SOCS_box_taxonomy!$B$2:$Z$948,17,0)</f>
        <v>Cyprinidae</v>
      </c>
      <c r="U2772" t="str">
        <f>VLOOKUP($B2772,SOCS_box_taxonomy!$B$2:$Z$948,18,0)</f>
        <v xml:space="preserve"> Danio.</v>
      </c>
      <c r="V2772">
        <f>VLOOKUP($B2772,SOCS_box_taxonomy!$B$2:$Z$948,19,0)</f>
        <v>0</v>
      </c>
      <c r="W2772">
        <f>VLOOKUP($B2772,SOCS_box_taxonomy!$B$2:$Z$948,20,0)</f>
        <v>0</v>
      </c>
      <c r="X2772">
        <f>VLOOKUP($B2772,SOCS_box_taxonomy!$B$2:$Z$948,21,0)</f>
        <v>0</v>
      </c>
      <c r="Y2772">
        <f>VLOOKUP($B2772,SOCS_box_taxonomy!$B$2:$Z$948,22,0)</f>
        <v>0</v>
      </c>
      <c r="Z2772">
        <f>$F2772-$E2772+1</f>
        <v>40</v>
      </c>
    </row>
    <row r="2773" spans="1:26">
      <c r="A2773" t="s">
        <v>1124</v>
      </c>
      <c r="B2773" t="s">
        <v>2165</v>
      </c>
      <c r="C2773">
        <v>279</v>
      </c>
      <c r="D2773" t="s">
        <v>81</v>
      </c>
      <c r="E2773">
        <v>16</v>
      </c>
      <c r="F2773">
        <v>176</v>
      </c>
      <c r="G2773">
        <v>13525</v>
      </c>
      <c r="H2773" t="s">
        <v>1281</v>
      </c>
      <c r="I2773" t="str">
        <f>VLOOKUP($B2773,SOCS_box_taxonomy!$B$2:$Z$948,6,0)</f>
        <v>Eukaryota</v>
      </c>
      <c r="J2773" t="str">
        <f>VLOOKUP($B2773,SOCS_box_taxonomy!$B$2:$Z$948,7,0)</f>
        <v xml:space="preserve"> Metazoa</v>
      </c>
      <c r="K2773" t="str">
        <f>VLOOKUP($B2773,SOCS_box_taxonomy!$B$2:$Z$948,8,0)</f>
        <v xml:space="preserve"> Chordata</v>
      </c>
      <c r="L2773" t="str">
        <f>VLOOKUP($B2773,SOCS_box_taxonomy!$B$2:$Z$948,9,0)</f>
        <v xml:space="preserve"> Craniata</v>
      </c>
      <c r="M2773" t="str">
        <f>VLOOKUP($B2773,SOCS_box_taxonomy!$B$2:$Z$948,10,0)</f>
        <v xml:space="preserve"> Vertebrata</v>
      </c>
      <c r="N2773" t="str">
        <f>VLOOKUP($B2773,SOCS_box_taxonomy!$B$2:$Z$948,11,0)</f>
        <v xml:space="preserve"> Euteleostomi</v>
      </c>
      <c r="O2773" t="str">
        <f>VLOOKUP($B2773,SOCS_box_taxonomy!$B$2:$Z$948,12,0)</f>
        <v>Actinopterygii</v>
      </c>
      <c r="P2773" t="str">
        <f>VLOOKUP($B2773,SOCS_box_taxonomy!$B$2:$Z$948,13,0)</f>
        <v xml:space="preserve"> Neopterygii</v>
      </c>
      <c r="Q2773" t="str">
        <f>VLOOKUP($B2773,SOCS_box_taxonomy!$B$2:$Z$948,14,0)</f>
        <v xml:space="preserve"> Teleostei</v>
      </c>
      <c r="R2773" t="str">
        <f>VLOOKUP($B2773,SOCS_box_taxonomy!$B$2:$Z$948,15,0)</f>
        <v xml:space="preserve"> Ostariophysi</v>
      </c>
      <c r="S2773" t="str">
        <f>VLOOKUP($B2773,SOCS_box_taxonomy!$B$2:$Z$948,16,0)</f>
        <v xml:space="preserve"> Cypriniformes</v>
      </c>
      <c r="T2773" t="str">
        <f>VLOOKUP($B2773,SOCS_box_taxonomy!$B$2:$Z$948,17,0)</f>
        <v>Cyprinidae</v>
      </c>
      <c r="U2773" t="str">
        <f>VLOOKUP($B2773,SOCS_box_taxonomy!$B$2:$Z$948,18,0)</f>
        <v xml:space="preserve"> Danio.</v>
      </c>
      <c r="V2773">
        <f>VLOOKUP($B2773,SOCS_box_taxonomy!$B$2:$Z$948,19,0)</f>
        <v>0</v>
      </c>
      <c r="W2773">
        <f>VLOOKUP($B2773,SOCS_box_taxonomy!$B$2:$Z$948,20,0)</f>
        <v>0</v>
      </c>
      <c r="X2773">
        <f>VLOOKUP($B2773,SOCS_box_taxonomy!$B$2:$Z$948,21,0)</f>
        <v>0</v>
      </c>
      <c r="Y2773">
        <f>VLOOKUP($B2773,SOCS_box_taxonomy!$B$2:$Z$948,22,0)</f>
        <v>0</v>
      </c>
    </row>
    <row r="2774" spans="1:26">
      <c r="A2774" t="s">
        <v>1124</v>
      </c>
      <c r="B2774" t="s">
        <v>2165</v>
      </c>
      <c r="C2774">
        <v>279</v>
      </c>
      <c r="D2774" t="s">
        <v>21</v>
      </c>
      <c r="E2774">
        <v>189</v>
      </c>
      <c r="F2774">
        <v>226</v>
      </c>
      <c r="G2774">
        <v>1016</v>
      </c>
      <c r="H2774" t="s">
        <v>1265</v>
      </c>
      <c r="I2774" t="str">
        <f>VLOOKUP($B2774,SOCS_box_taxonomy!$B$2:$Z$948,6,0)</f>
        <v>Eukaryota</v>
      </c>
      <c r="J2774" t="str">
        <f>VLOOKUP($B2774,SOCS_box_taxonomy!$B$2:$Z$948,7,0)</f>
        <v xml:space="preserve"> Metazoa</v>
      </c>
      <c r="K2774" t="str">
        <f>VLOOKUP($B2774,SOCS_box_taxonomy!$B$2:$Z$948,8,0)</f>
        <v xml:space="preserve"> Chordata</v>
      </c>
      <c r="L2774" t="str">
        <f>VLOOKUP($B2774,SOCS_box_taxonomy!$B$2:$Z$948,9,0)</f>
        <v xml:space="preserve"> Craniata</v>
      </c>
      <c r="M2774" t="str">
        <f>VLOOKUP($B2774,SOCS_box_taxonomy!$B$2:$Z$948,10,0)</f>
        <v xml:space="preserve"> Vertebrata</v>
      </c>
      <c r="N2774" t="str">
        <f>VLOOKUP($B2774,SOCS_box_taxonomy!$B$2:$Z$948,11,0)</f>
        <v xml:space="preserve"> Euteleostomi</v>
      </c>
      <c r="O2774" t="str">
        <f>VLOOKUP($B2774,SOCS_box_taxonomy!$B$2:$Z$948,12,0)</f>
        <v>Actinopterygii</v>
      </c>
      <c r="P2774" t="str">
        <f>VLOOKUP($B2774,SOCS_box_taxonomy!$B$2:$Z$948,13,0)</f>
        <v xml:space="preserve"> Neopterygii</v>
      </c>
      <c r="Q2774" t="str">
        <f>VLOOKUP($B2774,SOCS_box_taxonomy!$B$2:$Z$948,14,0)</f>
        <v xml:space="preserve"> Teleostei</v>
      </c>
      <c r="R2774" t="str">
        <f>VLOOKUP($B2774,SOCS_box_taxonomy!$B$2:$Z$948,15,0)</f>
        <v xml:space="preserve"> Ostariophysi</v>
      </c>
      <c r="S2774" t="str">
        <f>VLOOKUP($B2774,SOCS_box_taxonomy!$B$2:$Z$948,16,0)</f>
        <v xml:space="preserve"> Cypriniformes</v>
      </c>
      <c r="T2774" t="str">
        <f>VLOOKUP($B2774,SOCS_box_taxonomy!$B$2:$Z$948,17,0)</f>
        <v>Cyprinidae</v>
      </c>
      <c r="U2774" t="str">
        <f>VLOOKUP($B2774,SOCS_box_taxonomy!$B$2:$Z$948,18,0)</f>
        <v xml:space="preserve"> Danio.</v>
      </c>
      <c r="V2774">
        <f>VLOOKUP($B2774,SOCS_box_taxonomy!$B$2:$Z$948,19,0)</f>
        <v>0</v>
      </c>
      <c r="W2774">
        <f>VLOOKUP($B2774,SOCS_box_taxonomy!$B$2:$Z$948,20,0)</f>
        <v>0</v>
      </c>
      <c r="X2774">
        <f>VLOOKUP($B2774,SOCS_box_taxonomy!$B$2:$Z$948,21,0)</f>
        <v>0</v>
      </c>
      <c r="Y2774">
        <f>VLOOKUP($B2774,SOCS_box_taxonomy!$B$2:$Z$948,22,0)</f>
        <v>0</v>
      </c>
      <c r="Z2774">
        <f>$F2774-$E2774+1</f>
        <v>38</v>
      </c>
    </row>
    <row r="2775" spans="1:26">
      <c r="A2775" t="s">
        <v>1125</v>
      </c>
      <c r="B2775" t="s">
        <v>2166</v>
      </c>
      <c r="C2775">
        <v>286</v>
      </c>
      <c r="D2775" t="s">
        <v>1269</v>
      </c>
      <c r="E2775">
        <v>123</v>
      </c>
      <c r="F2775">
        <v>214</v>
      </c>
      <c r="G2775">
        <v>64467</v>
      </c>
      <c r="H2775" t="s">
        <v>1270</v>
      </c>
      <c r="I2775" t="str">
        <f>VLOOKUP($B2775,SOCS_box_taxonomy!$B$2:$Z$948,6,0)</f>
        <v>Eukaryota</v>
      </c>
      <c r="J2775" t="str">
        <f>VLOOKUP($B2775,SOCS_box_taxonomy!$B$2:$Z$948,7,0)</f>
        <v xml:space="preserve"> Metazoa</v>
      </c>
      <c r="K2775" t="str">
        <f>VLOOKUP($B2775,SOCS_box_taxonomy!$B$2:$Z$948,8,0)</f>
        <v xml:space="preserve"> Chordata</v>
      </c>
      <c r="L2775" t="str">
        <f>VLOOKUP($B2775,SOCS_box_taxonomy!$B$2:$Z$948,9,0)</f>
        <v xml:space="preserve"> Craniata</v>
      </c>
      <c r="M2775" t="str">
        <f>VLOOKUP($B2775,SOCS_box_taxonomy!$B$2:$Z$948,10,0)</f>
        <v xml:space="preserve"> Vertebrata</v>
      </c>
      <c r="N2775" t="str">
        <f>VLOOKUP($B2775,SOCS_box_taxonomy!$B$2:$Z$948,11,0)</f>
        <v xml:space="preserve"> Euteleostomi</v>
      </c>
      <c r="O2775" t="str">
        <f>VLOOKUP($B2775,SOCS_box_taxonomy!$B$2:$Z$948,12,0)</f>
        <v>Actinopterygii</v>
      </c>
      <c r="P2775" t="str">
        <f>VLOOKUP($B2775,SOCS_box_taxonomy!$B$2:$Z$948,13,0)</f>
        <v xml:space="preserve"> Neopterygii</v>
      </c>
      <c r="Q2775" t="str">
        <f>VLOOKUP($B2775,SOCS_box_taxonomy!$B$2:$Z$948,14,0)</f>
        <v xml:space="preserve"> Teleostei</v>
      </c>
      <c r="R2775" t="str">
        <f>VLOOKUP($B2775,SOCS_box_taxonomy!$B$2:$Z$948,15,0)</f>
        <v xml:space="preserve"> Ostariophysi</v>
      </c>
      <c r="S2775" t="str">
        <f>VLOOKUP($B2775,SOCS_box_taxonomy!$B$2:$Z$948,16,0)</f>
        <v xml:space="preserve"> Cypriniformes</v>
      </c>
      <c r="T2775" t="str">
        <f>VLOOKUP($B2775,SOCS_box_taxonomy!$B$2:$Z$948,17,0)</f>
        <v>Cyprinidae</v>
      </c>
      <c r="U2775" t="str">
        <f>VLOOKUP($B2775,SOCS_box_taxonomy!$B$2:$Z$948,18,0)</f>
        <v xml:space="preserve"> Danio.</v>
      </c>
      <c r="V2775">
        <f>VLOOKUP($B2775,SOCS_box_taxonomy!$B$2:$Z$948,19,0)</f>
        <v>0</v>
      </c>
      <c r="W2775">
        <f>VLOOKUP($B2775,SOCS_box_taxonomy!$B$2:$Z$948,20,0)</f>
        <v>0</v>
      </c>
      <c r="X2775">
        <f>VLOOKUP($B2775,SOCS_box_taxonomy!$B$2:$Z$948,21,0)</f>
        <v>0</v>
      </c>
      <c r="Y2775">
        <f>VLOOKUP($B2775,SOCS_box_taxonomy!$B$2:$Z$948,22,0)</f>
        <v>0</v>
      </c>
    </row>
    <row r="2776" spans="1:26">
      <c r="A2776" t="s">
        <v>1125</v>
      </c>
      <c r="B2776" t="s">
        <v>2166</v>
      </c>
      <c r="C2776">
        <v>286</v>
      </c>
      <c r="D2776" t="s">
        <v>1269</v>
      </c>
      <c r="E2776">
        <v>7</v>
      </c>
      <c r="F2776">
        <v>82</v>
      </c>
      <c r="G2776">
        <v>64467</v>
      </c>
      <c r="H2776" t="s">
        <v>1270</v>
      </c>
      <c r="I2776" t="str">
        <f>VLOOKUP($B2776,SOCS_box_taxonomy!$B$2:$Z$948,6,0)</f>
        <v>Eukaryota</v>
      </c>
      <c r="J2776" t="str">
        <f>VLOOKUP($B2776,SOCS_box_taxonomy!$B$2:$Z$948,7,0)</f>
        <v xml:space="preserve"> Metazoa</v>
      </c>
      <c r="K2776" t="str">
        <f>VLOOKUP($B2776,SOCS_box_taxonomy!$B$2:$Z$948,8,0)</f>
        <v xml:space="preserve"> Chordata</v>
      </c>
      <c r="L2776" t="str">
        <f>VLOOKUP($B2776,SOCS_box_taxonomy!$B$2:$Z$948,9,0)</f>
        <v xml:space="preserve"> Craniata</v>
      </c>
      <c r="M2776" t="str">
        <f>VLOOKUP($B2776,SOCS_box_taxonomy!$B$2:$Z$948,10,0)</f>
        <v xml:space="preserve"> Vertebrata</v>
      </c>
      <c r="N2776" t="str">
        <f>VLOOKUP($B2776,SOCS_box_taxonomy!$B$2:$Z$948,11,0)</f>
        <v xml:space="preserve"> Euteleostomi</v>
      </c>
      <c r="O2776" t="str">
        <f>VLOOKUP($B2776,SOCS_box_taxonomy!$B$2:$Z$948,12,0)</f>
        <v>Actinopterygii</v>
      </c>
      <c r="P2776" t="str">
        <f>VLOOKUP($B2776,SOCS_box_taxonomy!$B$2:$Z$948,13,0)</f>
        <v xml:space="preserve"> Neopterygii</v>
      </c>
      <c r="Q2776" t="str">
        <f>VLOOKUP($B2776,SOCS_box_taxonomy!$B$2:$Z$948,14,0)</f>
        <v xml:space="preserve"> Teleostei</v>
      </c>
      <c r="R2776" t="str">
        <f>VLOOKUP($B2776,SOCS_box_taxonomy!$B$2:$Z$948,15,0)</f>
        <v xml:space="preserve"> Ostariophysi</v>
      </c>
      <c r="S2776" t="str">
        <f>VLOOKUP($B2776,SOCS_box_taxonomy!$B$2:$Z$948,16,0)</f>
        <v xml:space="preserve"> Cypriniformes</v>
      </c>
      <c r="T2776" t="str">
        <f>VLOOKUP($B2776,SOCS_box_taxonomy!$B$2:$Z$948,17,0)</f>
        <v>Cyprinidae</v>
      </c>
      <c r="U2776" t="str">
        <f>VLOOKUP($B2776,SOCS_box_taxonomy!$B$2:$Z$948,18,0)</f>
        <v xml:space="preserve"> Danio.</v>
      </c>
      <c r="V2776">
        <f>VLOOKUP($B2776,SOCS_box_taxonomy!$B$2:$Z$948,19,0)</f>
        <v>0</v>
      </c>
      <c r="W2776">
        <f>VLOOKUP($B2776,SOCS_box_taxonomy!$B$2:$Z$948,20,0)</f>
        <v>0</v>
      </c>
      <c r="X2776">
        <f>VLOOKUP($B2776,SOCS_box_taxonomy!$B$2:$Z$948,21,0)</f>
        <v>0</v>
      </c>
      <c r="Y2776">
        <f>VLOOKUP($B2776,SOCS_box_taxonomy!$B$2:$Z$948,22,0)</f>
        <v>0</v>
      </c>
    </row>
    <row r="2777" spans="1:26">
      <c r="A2777" t="s">
        <v>1125</v>
      </c>
      <c r="B2777" t="s">
        <v>2166</v>
      </c>
      <c r="C2777">
        <v>286</v>
      </c>
      <c r="D2777" t="s">
        <v>1269</v>
      </c>
      <c r="E2777">
        <v>78</v>
      </c>
      <c r="F2777">
        <v>149</v>
      </c>
      <c r="G2777">
        <v>64467</v>
      </c>
      <c r="H2777" t="s">
        <v>1270</v>
      </c>
      <c r="I2777" t="str">
        <f>VLOOKUP($B2777,SOCS_box_taxonomy!$B$2:$Z$948,6,0)</f>
        <v>Eukaryota</v>
      </c>
      <c r="J2777" t="str">
        <f>VLOOKUP($B2777,SOCS_box_taxonomy!$B$2:$Z$948,7,0)</f>
        <v xml:space="preserve"> Metazoa</v>
      </c>
      <c r="K2777" t="str">
        <f>VLOOKUP($B2777,SOCS_box_taxonomy!$B$2:$Z$948,8,0)</f>
        <v xml:space="preserve"> Chordata</v>
      </c>
      <c r="L2777" t="str">
        <f>VLOOKUP($B2777,SOCS_box_taxonomy!$B$2:$Z$948,9,0)</f>
        <v xml:space="preserve"> Craniata</v>
      </c>
      <c r="M2777" t="str">
        <f>VLOOKUP($B2777,SOCS_box_taxonomy!$B$2:$Z$948,10,0)</f>
        <v xml:space="preserve"> Vertebrata</v>
      </c>
      <c r="N2777" t="str">
        <f>VLOOKUP($B2777,SOCS_box_taxonomy!$B$2:$Z$948,11,0)</f>
        <v xml:space="preserve"> Euteleostomi</v>
      </c>
      <c r="O2777" t="str">
        <f>VLOOKUP($B2777,SOCS_box_taxonomy!$B$2:$Z$948,12,0)</f>
        <v>Actinopterygii</v>
      </c>
      <c r="P2777" t="str">
        <f>VLOOKUP($B2777,SOCS_box_taxonomy!$B$2:$Z$948,13,0)</f>
        <v xml:space="preserve"> Neopterygii</v>
      </c>
      <c r="Q2777" t="str">
        <f>VLOOKUP($B2777,SOCS_box_taxonomy!$B$2:$Z$948,14,0)</f>
        <v xml:space="preserve"> Teleostei</v>
      </c>
      <c r="R2777" t="str">
        <f>VLOOKUP($B2777,SOCS_box_taxonomy!$B$2:$Z$948,15,0)</f>
        <v xml:space="preserve"> Ostariophysi</v>
      </c>
      <c r="S2777" t="str">
        <f>VLOOKUP($B2777,SOCS_box_taxonomy!$B$2:$Z$948,16,0)</f>
        <v xml:space="preserve"> Cypriniformes</v>
      </c>
      <c r="T2777" t="str">
        <f>VLOOKUP($B2777,SOCS_box_taxonomy!$B$2:$Z$948,17,0)</f>
        <v>Cyprinidae</v>
      </c>
      <c r="U2777" t="str">
        <f>VLOOKUP($B2777,SOCS_box_taxonomy!$B$2:$Z$948,18,0)</f>
        <v xml:space="preserve"> Danio.</v>
      </c>
      <c r="V2777">
        <f>VLOOKUP($B2777,SOCS_box_taxonomy!$B$2:$Z$948,19,0)</f>
        <v>0</v>
      </c>
      <c r="W2777">
        <f>VLOOKUP($B2777,SOCS_box_taxonomy!$B$2:$Z$948,20,0)</f>
        <v>0</v>
      </c>
      <c r="X2777">
        <f>VLOOKUP($B2777,SOCS_box_taxonomy!$B$2:$Z$948,21,0)</f>
        <v>0</v>
      </c>
      <c r="Y2777">
        <f>VLOOKUP($B2777,SOCS_box_taxonomy!$B$2:$Z$948,22,0)</f>
        <v>0</v>
      </c>
    </row>
    <row r="2778" spans="1:26">
      <c r="A2778" t="s">
        <v>1125</v>
      </c>
      <c r="B2778" t="s">
        <v>2166</v>
      </c>
      <c r="C2778">
        <v>286</v>
      </c>
      <c r="D2778" t="s">
        <v>21</v>
      </c>
      <c r="E2778">
        <v>241</v>
      </c>
      <c r="F2778">
        <v>280</v>
      </c>
      <c r="G2778">
        <v>1016</v>
      </c>
      <c r="H2778" t="s">
        <v>1265</v>
      </c>
      <c r="I2778" t="str">
        <f>VLOOKUP($B2778,SOCS_box_taxonomy!$B$2:$Z$948,6,0)</f>
        <v>Eukaryota</v>
      </c>
      <c r="J2778" t="str">
        <f>VLOOKUP($B2778,SOCS_box_taxonomy!$B$2:$Z$948,7,0)</f>
        <v xml:space="preserve"> Metazoa</v>
      </c>
      <c r="K2778" t="str">
        <f>VLOOKUP($B2778,SOCS_box_taxonomy!$B$2:$Z$948,8,0)</f>
        <v xml:space="preserve"> Chordata</v>
      </c>
      <c r="L2778" t="str">
        <f>VLOOKUP($B2778,SOCS_box_taxonomy!$B$2:$Z$948,9,0)</f>
        <v xml:space="preserve"> Craniata</v>
      </c>
      <c r="M2778" t="str">
        <f>VLOOKUP($B2778,SOCS_box_taxonomy!$B$2:$Z$948,10,0)</f>
        <v xml:space="preserve"> Vertebrata</v>
      </c>
      <c r="N2778" t="str">
        <f>VLOOKUP($B2778,SOCS_box_taxonomy!$B$2:$Z$948,11,0)</f>
        <v xml:space="preserve"> Euteleostomi</v>
      </c>
      <c r="O2778" t="str">
        <f>VLOOKUP($B2778,SOCS_box_taxonomy!$B$2:$Z$948,12,0)</f>
        <v>Actinopterygii</v>
      </c>
      <c r="P2778" t="str">
        <f>VLOOKUP($B2778,SOCS_box_taxonomy!$B$2:$Z$948,13,0)</f>
        <v xml:space="preserve"> Neopterygii</v>
      </c>
      <c r="Q2778" t="str">
        <f>VLOOKUP($B2778,SOCS_box_taxonomy!$B$2:$Z$948,14,0)</f>
        <v xml:space="preserve"> Teleostei</v>
      </c>
      <c r="R2778" t="str">
        <f>VLOOKUP($B2778,SOCS_box_taxonomy!$B$2:$Z$948,15,0)</f>
        <v xml:space="preserve"> Ostariophysi</v>
      </c>
      <c r="S2778" t="str">
        <f>VLOOKUP($B2778,SOCS_box_taxonomy!$B$2:$Z$948,16,0)</f>
        <v xml:space="preserve"> Cypriniformes</v>
      </c>
      <c r="T2778" t="str">
        <f>VLOOKUP($B2778,SOCS_box_taxonomy!$B$2:$Z$948,17,0)</f>
        <v>Cyprinidae</v>
      </c>
      <c r="U2778" t="str">
        <f>VLOOKUP($B2778,SOCS_box_taxonomy!$B$2:$Z$948,18,0)</f>
        <v xml:space="preserve"> Danio.</v>
      </c>
      <c r="V2778">
        <f>VLOOKUP($B2778,SOCS_box_taxonomy!$B$2:$Z$948,19,0)</f>
        <v>0</v>
      </c>
      <c r="W2778">
        <f>VLOOKUP($B2778,SOCS_box_taxonomy!$B$2:$Z$948,20,0)</f>
        <v>0</v>
      </c>
      <c r="X2778">
        <f>VLOOKUP($B2778,SOCS_box_taxonomy!$B$2:$Z$948,21,0)</f>
        <v>0</v>
      </c>
      <c r="Y2778">
        <f>VLOOKUP($B2778,SOCS_box_taxonomy!$B$2:$Z$948,22,0)</f>
        <v>0</v>
      </c>
      <c r="Z2778">
        <f>$F2778-$E2778+1</f>
        <v>40</v>
      </c>
    </row>
    <row r="2779" spans="1:26">
      <c r="A2779" t="s">
        <v>1126</v>
      </c>
      <c r="B2779" t="s">
        <v>2167</v>
      </c>
      <c r="C2779">
        <v>199</v>
      </c>
      <c r="D2779" t="s">
        <v>1286</v>
      </c>
      <c r="E2779">
        <v>44</v>
      </c>
      <c r="F2779">
        <v>125</v>
      </c>
      <c r="G2779">
        <v>4403</v>
      </c>
      <c r="H2779" t="s">
        <v>1287</v>
      </c>
      <c r="I2779" t="str">
        <f>VLOOKUP($B2779,SOCS_box_taxonomy!$B$2:$Z$948,6,0)</f>
        <v>Eukaryota</v>
      </c>
      <c r="J2779" t="str">
        <f>VLOOKUP($B2779,SOCS_box_taxonomy!$B$2:$Z$948,7,0)</f>
        <v xml:space="preserve"> Metazoa</v>
      </c>
      <c r="K2779" t="str">
        <f>VLOOKUP($B2779,SOCS_box_taxonomy!$B$2:$Z$948,8,0)</f>
        <v xml:space="preserve"> Chordata</v>
      </c>
      <c r="L2779" t="str">
        <f>VLOOKUP($B2779,SOCS_box_taxonomy!$B$2:$Z$948,9,0)</f>
        <v xml:space="preserve"> Craniata</v>
      </c>
      <c r="M2779" t="str">
        <f>VLOOKUP($B2779,SOCS_box_taxonomy!$B$2:$Z$948,10,0)</f>
        <v xml:space="preserve"> Vertebrata</v>
      </c>
      <c r="N2779" t="str">
        <f>VLOOKUP($B2779,SOCS_box_taxonomy!$B$2:$Z$948,11,0)</f>
        <v xml:space="preserve"> Euteleostomi</v>
      </c>
      <c r="O2779" t="str">
        <f>VLOOKUP($B2779,SOCS_box_taxonomy!$B$2:$Z$948,12,0)</f>
        <v>Amphibia</v>
      </c>
      <c r="P2779" t="str">
        <f>VLOOKUP($B2779,SOCS_box_taxonomy!$B$2:$Z$948,13,0)</f>
        <v xml:space="preserve"> Batrachia</v>
      </c>
      <c r="Q2779" t="str">
        <f>VLOOKUP($B2779,SOCS_box_taxonomy!$B$2:$Z$948,14,0)</f>
        <v xml:space="preserve"> Anura</v>
      </c>
      <c r="R2779" t="str">
        <f>VLOOKUP($B2779,SOCS_box_taxonomy!$B$2:$Z$948,15,0)</f>
        <v xml:space="preserve"> Pipoidea</v>
      </c>
      <c r="S2779" t="str">
        <f>VLOOKUP($B2779,SOCS_box_taxonomy!$B$2:$Z$948,16,0)</f>
        <v xml:space="preserve"> Pipidae</v>
      </c>
      <c r="T2779" t="str">
        <f>VLOOKUP($B2779,SOCS_box_taxonomy!$B$2:$Z$948,17,0)</f>
        <v xml:space="preserve"> Xenopodinae</v>
      </c>
      <c r="U2779" t="str">
        <f>VLOOKUP($B2779,SOCS_box_taxonomy!$B$2:$Z$948,18,0)</f>
        <v xml:space="preserve"> Xenopus</v>
      </c>
      <c r="V2779" t="str">
        <f>VLOOKUP($B2779,SOCS_box_taxonomy!$B$2:$Z$948,19,0)</f>
        <v>Silurana.</v>
      </c>
      <c r="W2779">
        <f>VLOOKUP($B2779,SOCS_box_taxonomy!$B$2:$Z$948,20,0)</f>
        <v>0</v>
      </c>
      <c r="X2779">
        <f>VLOOKUP($B2779,SOCS_box_taxonomy!$B$2:$Z$948,21,0)</f>
        <v>0</v>
      </c>
      <c r="Y2779">
        <f>VLOOKUP($B2779,SOCS_box_taxonomy!$B$2:$Z$948,22,0)</f>
        <v>0</v>
      </c>
    </row>
    <row r="2780" spans="1:26">
      <c r="A2780" t="s">
        <v>1126</v>
      </c>
      <c r="B2780" t="s">
        <v>2167</v>
      </c>
      <c r="C2780">
        <v>199</v>
      </c>
      <c r="D2780" t="s">
        <v>21</v>
      </c>
      <c r="E2780">
        <v>160</v>
      </c>
      <c r="F2780">
        <v>196</v>
      </c>
      <c r="G2780">
        <v>1016</v>
      </c>
      <c r="H2780" t="s">
        <v>1265</v>
      </c>
      <c r="I2780" t="str">
        <f>VLOOKUP($B2780,SOCS_box_taxonomy!$B$2:$Z$948,6,0)</f>
        <v>Eukaryota</v>
      </c>
      <c r="J2780" t="str">
        <f>VLOOKUP($B2780,SOCS_box_taxonomy!$B$2:$Z$948,7,0)</f>
        <v xml:space="preserve"> Metazoa</v>
      </c>
      <c r="K2780" t="str">
        <f>VLOOKUP($B2780,SOCS_box_taxonomy!$B$2:$Z$948,8,0)</f>
        <v xml:space="preserve"> Chordata</v>
      </c>
      <c r="L2780" t="str">
        <f>VLOOKUP($B2780,SOCS_box_taxonomy!$B$2:$Z$948,9,0)</f>
        <v xml:space="preserve"> Craniata</v>
      </c>
      <c r="M2780" t="str">
        <f>VLOOKUP($B2780,SOCS_box_taxonomy!$B$2:$Z$948,10,0)</f>
        <v xml:space="preserve"> Vertebrata</v>
      </c>
      <c r="N2780" t="str">
        <f>VLOOKUP($B2780,SOCS_box_taxonomy!$B$2:$Z$948,11,0)</f>
        <v xml:space="preserve"> Euteleostomi</v>
      </c>
      <c r="O2780" t="str">
        <f>VLOOKUP($B2780,SOCS_box_taxonomy!$B$2:$Z$948,12,0)</f>
        <v>Amphibia</v>
      </c>
      <c r="P2780" t="str">
        <f>VLOOKUP($B2780,SOCS_box_taxonomy!$B$2:$Z$948,13,0)</f>
        <v xml:space="preserve"> Batrachia</v>
      </c>
      <c r="Q2780" t="str">
        <f>VLOOKUP($B2780,SOCS_box_taxonomy!$B$2:$Z$948,14,0)</f>
        <v xml:space="preserve"> Anura</v>
      </c>
      <c r="R2780" t="str">
        <f>VLOOKUP($B2780,SOCS_box_taxonomy!$B$2:$Z$948,15,0)</f>
        <v xml:space="preserve"> Pipoidea</v>
      </c>
      <c r="S2780" t="str">
        <f>VLOOKUP($B2780,SOCS_box_taxonomy!$B$2:$Z$948,16,0)</f>
        <v xml:space="preserve"> Pipidae</v>
      </c>
      <c r="T2780" t="str">
        <f>VLOOKUP($B2780,SOCS_box_taxonomy!$B$2:$Z$948,17,0)</f>
        <v xml:space="preserve"> Xenopodinae</v>
      </c>
      <c r="U2780" t="str">
        <f>VLOOKUP($B2780,SOCS_box_taxonomy!$B$2:$Z$948,18,0)</f>
        <v xml:space="preserve"> Xenopus</v>
      </c>
      <c r="V2780" t="str">
        <f>VLOOKUP($B2780,SOCS_box_taxonomy!$B$2:$Z$948,19,0)</f>
        <v>Silurana.</v>
      </c>
      <c r="W2780">
        <f>VLOOKUP($B2780,SOCS_box_taxonomy!$B$2:$Z$948,20,0)</f>
        <v>0</v>
      </c>
      <c r="X2780">
        <f>VLOOKUP($B2780,SOCS_box_taxonomy!$B$2:$Z$948,21,0)</f>
        <v>0</v>
      </c>
      <c r="Y2780">
        <f>VLOOKUP($B2780,SOCS_box_taxonomy!$B$2:$Z$948,22,0)</f>
        <v>0</v>
      </c>
      <c r="Z2780">
        <f>$F2780-$E2780+1</f>
        <v>37</v>
      </c>
    </row>
    <row r="2781" spans="1:26">
      <c r="A2781" t="s">
        <v>1127</v>
      </c>
      <c r="B2781" t="s">
        <v>2168</v>
      </c>
      <c r="C2781">
        <v>426</v>
      </c>
      <c r="D2781" t="s">
        <v>1269</v>
      </c>
      <c r="E2781">
        <v>134</v>
      </c>
      <c r="F2781">
        <v>208</v>
      </c>
      <c r="G2781">
        <v>64467</v>
      </c>
      <c r="H2781" t="s">
        <v>1270</v>
      </c>
      <c r="I2781" t="str">
        <f>VLOOKUP($B2781,SOCS_box_taxonomy!$B$2:$Z$948,6,0)</f>
        <v>Eukaryota</v>
      </c>
      <c r="J2781" t="str">
        <f>VLOOKUP($B2781,SOCS_box_taxonomy!$B$2:$Z$948,7,0)</f>
        <v xml:space="preserve"> Metazoa</v>
      </c>
      <c r="K2781" t="str">
        <f>VLOOKUP($B2781,SOCS_box_taxonomy!$B$2:$Z$948,8,0)</f>
        <v xml:space="preserve"> Chordata</v>
      </c>
      <c r="L2781" t="str">
        <f>VLOOKUP($B2781,SOCS_box_taxonomy!$B$2:$Z$948,9,0)</f>
        <v xml:space="preserve"> Craniata</v>
      </c>
      <c r="M2781" t="str">
        <f>VLOOKUP($B2781,SOCS_box_taxonomy!$B$2:$Z$948,10,0)</f>
        <v xml:space="preserve"> Vertebrata</v>
      </c>
      <c r="N2781" t="str">
        <f>VLOOKUP($B2781,SOCS_box_taxonomy!$B$2:$Z$948,11,0)</f>
        <v xml:space="preserve"> Euteleostomi</v>
      </c>
      <c r="O2781" t="str">
        <f>VLOOKUP($B2781,SOCS_box_taxonomy!$B$2:$Z$948,12,0)</f>
        <v>Amphibia</v>
      </c>
      <c r="P2781" t="str">
        <f>VLOOKUP($B2781,SOCS_box_taxonomy!$B$2:$Z$948,13,0)</f>
        <v xml:space="preserve"> Batrachia</v>
      </c>
      <c r="Q2781" t="str">
        <f>VLOOKUP($B2781,SOCS_box_taxonomy!$B$2:$Z$948,14,0)</f>
        <v xml:space="preserve"> Anura</v>
      </c>
      <c r="R2781" t="str">
        <f>VLOOKUP($B2781,SOCS_box_taxonomy!$B$2:$Z$948,15,0)</f>
        <v xml:space="preserve"> Pipoidea</v>
      </c>
      <c r="S2781" t="str">
        <f>VLOOKUP($B2781,SOCS_box_taxonomy!$B$2:$Z$948,16,0)</f>
        <v xml:space="preserve"> Pipidae</v>
      </c>
      <c r="T2781" t="str">
        <f>VLOOKUP($B2781,SOCS_box_taxonomy!$B$2:$Z$948,17,0)</f>
        <v xml:space="preserve"> Xenopodinae</v>
      </c>
      <c r="U2781" t="str">
        <f>VLOOKUP($B2781,SOCS_box_taxonomy!$B$2:$Z$948,18,0)</f>
        <v xml:space="preserve"> Xenopus</v>
      </c>
      <c r="V2781" t="str">
        <f>VLOOKUP($B2781,SOCS_box_taxonomy!$B$2:$Z$948,19,0)</f>
        <v>Xenopus.</v>
      </c>
      <c r="W2781">
        <f>VLOOKUP($B2781,SOCS_box_taxonomy!$B$2:$Z$948,20,0)</f>
        <v>0</v>
      </c>
      <c r="X2781">
        <f>VLOOKUP($B2781,SOCS_box_taxonomy!$B$2:$Z$948,21,0)</f>
        <v>0</v>
      </c>
      <c r="Y2781">
        <f>VLOOKUP($B2781,SOCS_box_taxonomy!$B$2:$Z$948,22,0)</f>
        <v>0</v>
      </c>
    </row>
    <row r="2782" spans="1:26">
      <c r="A2782" t="s">
        <v>1127</v>
      </c>
      <c r="B2782" t="s">
        <v>2168</v>
      </c>
      <c r="C2782">
        <v>426</v>
      </c>
      <c r="D2782" t="s">
        <v>1269</v>
      </c>
      <c r="E2782">
        <v>46</v>
      </c>
      <c r="F2782">
        <v>134</v>
      </c>
      <c r="G2782">
        <v>64467</v>
      </c>
      <c r="H2782" t="s">
        <v>1270</v>
      </c>
      <c r="I2782" t="str">
        <f>VLOOKUP($B2782,SOCS_box_taxonomy!$B$2:$Z$948,6,0)</f>
        <v>Eukaryota</v>
      </c>
      <c r="J2782" t="str">
        <f>VLOOKUP($B2782,SOCS_box_taxonomy!$B$2:$Z$948,7,0)</f>
        <v xml:space="preserve"> Metazoa</v>
      </c>
      <c r="K2782" t="str">
        <f>VLOOKUP($B2782,SOCS_box_taxonomy!$B$2:$Z$948,8,0)</f>
        <v xml:space="preserve"> Chordata</v>
      </c>
      <c r="L2782" t="str">
        <f>VLOOKUP($B2782,SOCS_box_taxonomy!$B$2:$Z$948,9,0)</f>
        <v xml:space="preserve"> Craniata</v>
      </c>
      <c r="M2782" t="str">
        <f>VLOOKUP($B2782,SOCS_box_taxonomy!$B$2:$Z$948,10,0)</f>
        <v xml:space="preserve"> Vertebrata</v>
      </c>
      <c r="N2782" t="str">
        <f>VLOOKUP($B2782,SOCS_box_taxonomy!$B$2:$Z$948,11,0)</f>
        <v xml:space="preserve"> Euteleostomi</v>
      </c>
      <c r="O2782" t="str">
        <f>VLOOKUP($B2782,SOCS_box_taxonomy!$B$2:$Z$948,12,0)</f>
        <v>Amphibia</v>
      </c>
      <c r="P2782" t="str">
        <f>VLOOKUP($B2782,SOCS_box_taxonomy!$B$2:$Z$948,13,0)</f>
        <v xml:space="preserve"> Batrachia</v>
      </c>
      <c r="Q2782" t="str">
        <f>VLOOKUP($B2782,SOCS_box_taxonomy!$B$2:$Z$948,14,0)</f>
        <v xml:space="preserve"> Anura</v>
      </c>
      <c r="R2782" t="str">
        <f>VLOOKUP($B2782,SOCS_box_taxonomy!$B$2:$Z$948,15,0)</f>
        <v xml:space="preserve"> Pipoidea</v>
      </c>
      <c r="S2782" t="str">
        <f>VLOOKUP($B2782,SOCS_box_taxonomy!$B$2:$Z$948,16,0)</f>
        <v xml:space="preserve"> Pipidae</v>
      </c>
      <c r="T2782" t="str">
        <f>VLOOKUP($B2782,SOCS_box_taxonomy!$B$2:$Z$948,17,0)</f>
        <v xml:space="preserve"> Xenopodinae</v>
      </c>
      <c r="U2782" t="str">
        <f>VLOOKUP($B2782,SOCS_box_taxonomy!$B$2:$Z$948,18,0)</f>
        <v xml:space="preserve"> Xenopus</v>
      </c>
      <c r="V2782" t="str">
        <f>VLOOKUP($B2782,SOCS_box_taxonomy!$B$2:$Z$948,19,0)</f>
        <v>Xenopus.</v>
      </c>
      <c r="W2782">
        <f>VLOOKUP($B2782,SOCS_box_taxonomy!$B$2:$Z$948,20,0)</f>
        <v>0</v>
      </c>
      <c r="X2782">
        <f>VLOOKUP($B2782,SOCS_box_taxonomy!$B$2:$Z$948,21,0)</f>
        <v>0</v>
      </c>
      <c r="Y2782">
        <f>VLOOKUP($B2782,SOCS_box_taxonomy!$B$2:$Z$948,22,0)</f>
        <v>0</v>
      </c>
    </row>
    <row r="2783" spans="1:26">
      <c r="A2783" t="s">
        <v>1127</v>
      </c>
      <c r="B2783" t="s">
        <v>2168</v>
      </c>
      <c r="C2783">
        <v>426</v>
      </c>
      <c r="D2783" t="s">
        <v>21</v>
      </c>
      <c r="E2783">
        <v>375</v>
      </c>
      <c r="F2783">
        <v>416</v>
      </c>
      <c r="G2783">
        <v>1016</v>
      </c>
      <c r="H2783" t="s">
        <v>1265</v>
      </c>
      <c r="I2783" t="str">
        <f>VLOOKUP($B2783,SOCS_box_taxonomy!$B$2:$Z$948,6,0)</f>
        <v>Eukaryota</v>
      </c>
      <c r="J2783" t="str">
        <f>VLOOKUP($B2783,SOCS_box_taxonomy!$B$2:$Z$948,7,0)</f>
        <v xml:space="preserve"> Metazoa</v>
      </c>
      <c r="K2783" t="str">
        <f>VLOOKUP($B2783,SOCS_box_taxonomy!$B$2:$Z$948,8,0)</f>
        <v xml:space="preserve"> Chordata</v>
      </c>
      <c r="L2783" t="str">
        <f>VLOOKUP($B2783,SOCS_box_taxonomy!$B$2:$Z$948,9,0)</f>
        <v xml:space="preserve"> Craniata</v>
      </c>
      <c r="M2783" t="str">
        <f>VLOOKUP($B2783,SOCS_box_taxonomy!$B$2:$Z$948,10,0)</f>
        <v xml:space="preserve"> Vertebrata</v>
      </c>
      <c r="N2783" t="str">
        <f>VLOOKUP($B2783,SOCS_box_taxonomy!$B$2:$Z$948,11,0)</f>
        <v xml:space="preserve"> Euteleostomi</v>
      </c>
      <c r="O2783" t="str">
        <f>VLOOKUP($B2783,SOCS_box_taxonomy!$B$2:$Z$948,12,0)</f>
        <v>Amphibia</v>
      </c>
      <c r="P2783" t="str">
        <f>VLOOKUP($B2783,SOCS_box_taxonomy!$B$2:$Z$948,13,0)</f>
        <v xml:space="preserve"> Batrachia</v>
      </c>
      <c r="Q2783" t="str">
        <f>VLOOKUP($B2783,SOCS_box_taxonomy!$B$2:$Z$948,14,0)</f>
        <v xml:space="preserve"> Anura</v>
      </c>
      <c r="R2783" t="str">
        <f>VLOOKUP($B2783,SOCS_box_taxonomy!$B$2:$Z$948,15,0)</f>
        <v xml:space="preserve"> Pipoidea</v>
      </c>
      <c r="S2783" t="str">
        <f>VLOOKUP($B2783,SOCS_box_taxonomy!$B$2:$Z$948,16,0)</f>
        <v xml:space="preserve"> Pipidae</v>
      </c>
      <c r="T2783" t="str">
        <f>VLOOKUP($B2783,SOCS_box_taxonomy!$B$2:$Z$948,17,0)</f>
        <v xml:space="preserve"> Xenopodinae</v>
      </c>
      <c r="U2783" t="str">
        <f>VLOOKUP($B2783,SOCS_box_taxonomy!$B$2:$Z$948,18,0)</f>
        <v xml:space="preserve"> Xenopus</v>
      </c>
      <c r="V2783" t="str">
        <f>VLOOKUP($B2783,SOCS_box_taxonomy!$B$2:$Z$948,19,0)</f>
        <v>Xenopus.</v>
      </c>
      <c r="W2783">
        <f>VLOOKUP($B2783,SOCS_box_taxonomy!$B$2:$Z$948,20,0)</f>
        <v>0</v>
      </c>
      <c r="X2783">
        <f>VLOOKUP($B2783,SOCS_box_taxonomy!$B$2:$Z$948,21,0)</f>
        <v>0</v>
      </c>
      <c r="Y2783">
        <f>VLOOKUP($B2783,SOCS_box_taxonomy!$B$2:$Z$948,22,0)</f>
        <v>0</v>
      </c>
      <c r="Z2783">
        <f>$F2783-$E2783+1</f>
        <v>42</v>
      </c>
    </row>
    <row r="2784" spans="1:26">
      <c r="A2784" t="s">
        <v>1128</v>
      </c>
      <c r="B2784" t="s">
        <v>2169</v>
      </c>
      <c r="C2784">
        <v>225</v>
      </c>
      <c r="D2784" t="s">
        <v>1286</v>
      </c>
      <c r="E2784">
        <v>46</v>
      </c>
      <c r="F2784">
        <v>127</v>
      </c>
      <c r="G2784">
        <v>4403</v>
      </c>
      <c r="H2784" t="s">
        <v>1287</v>
      </c>
      <c r="I2784" t="str">
        <f>VLOOKUP($B2784,SOCS_box_taxonomy!$B$2:$Z$948,6,0)</f>
        <v>Eukaryota</v>
      </c>
      <c r="J2784" t="str">
        <f>VLOOKUP($B2784,SOCS_box_taxonomy!$B$2:$Z$948,7,0)</f>
        <v xml:space="preserve"> Metazoa</v>
      </c>
      <c r="K2784" t="str">
        <f>VLOOKUP($B2784,SOCS_box_taxonomy!$B$2:$Z$948,8,0)</f>
        <v xml:space="preserve"> Chordata</v>
      </c>
      <c r="L2784" t="str">
        <f>VLOOKUP($B2784,SOCS_box_taxonomy!$B$2:$Z$948,9,0)</f>
        <v xml:space="preserve"> Craniata</v>
      </c>
      <c r="M2784" t="str">
        <f>VLOOKUP($B2784,SOCS_box_taxonomy!$B$2:$Z$948,10,0)</f>
        <v xml:space="preserve"> Vertebrata</v>
      </c>
      <c r="N2784" t="str">
        <f>VLOOKUP($B2784,SOCS_box_taxonomy!$B$2:$Z$948,11,0)</f>
        <v xml:space="preserve"> Euteleostomi</v>
      </c>
      <c r="O2784" t="str">
        <f>VLOOKUP($B2784,SOCS_box_taxonomy!$B$2:$Z$948,12,0)</f>
        <v>Mammalia</v>
      </c>
      <c r="P2784" t="str">
        <f>VLOOKUP($B2784,SOCS_box_taxonomy!$B$2:$Z$948,13,0)</f>
        <v xml:space="preserve"> Eutheria</v>
      </c>
      <c r="Q2784" t="str">
        <f>VLOOKUP($B2784,SOCS_box_taxonomy!$B$2:$Z$948,14,0)</f>
        <v xml:space="preserve"> Euarchontoglires</v>
      </c>
      <c r="R2784" t="str">
        <f>VLOOKUP($B2784,SOCS_box_taxonomy!$B$2:$Z$948,15,0)</f>
        <v xml:space="preserve"> Primates</v>
      </c>
      <c r="S2784" t="str">
        <f>VLOOKUP($B2784,SOCS_box_taxonomy!$B$2:$Z$948,16,0)</f>
        <v xml:space="preserve"> Haplorrhini</v>
      </c>
      <c r="T2784" t="str">
        <f>VLOOKUP($B2784,SOCS_box_taxonomy!$B$2:$Z$948,17,0)</f>
        <v>Catarrhini</v>
      </c>
      <c r="U2784" t="str">
        <f>VLOOKUP($B2784,SOCS_box_taxonomy!$B$2:$Z$948,18,0)</f>
        <v xml:space="preserve"> Hominidae</v>
      </c>
      <c r="V2784" t="str">
        <f>VLOOKUP($B2784,SOCS_box_taxonomy!$B$2:$Z$948,19,0)</f>
        <v xml:space="preserve"> Homo.</v>
      </c>
      <c r="W2784">
        <f>VLOOKUP($B2784,SOCS_box_taxonomy!$B$2:$Z$948,20,0)</f>
        <v>0</v>
      </c>
      <c r="X2784">
        <f>VLOOKUP($B2784,SOCS_box_taxonomy!$B$2:$Z$948,21,0)</f>
        <v>0</v>
      </c>
      <c r="Y2784">
        <f>VLOOKUP($B2784,SOCS_box_taxonomy!$B$2:$Z$948,22,0)</f>
        <v>0</v>
      </c>
    </row>
    <row r="2785" spans="1:26">
      <c r="A2785" t="s">
        <v>1128</v>
      </c>
      <c r="B2785" t="s">
        <v>2169</v>
      </c>
      <c r="C2785">
        <v>225</v>
      </c>
      <c r="D2785" t="s">
        <v>21</v>
      </c>
      <c r="E2785">
        <v>186</v>
      </c>
      <c r="F2785">
        <v>222</v>
      </c>
      <c r="G2785">
        <v>1016</v>
      </c>
      <c r="H2785" t="s">
        <v>1265</v>
      </c>
      <c r="I2785" t="str">
        <f>VLOOKUP($B2785,SOCS_box_taxonomy!$B$2:$Z$948,6,0)</f>
        <v>Eukaryota</v>
      </c>
      <c r="J2785" t="str">
        <f>VLOOKUP($B2785,SOCS_box_taxonomy!$B$2:$Z$948,7,0)</f>
        <v xml:space="preserve"> Metazoa</v>
      </c>
      <c r="K2785" t="str">
        <f>VLOOKUP($B2785,SOCS_box_taxonomy!$B$2:$Z$948,8,0)</f>
        <v xml:space="preserve"> Chordata</v>
      </c>
      <c r="L2785" t="str">
        <f>VLOOKUP($B2785,SOCS_box_taxonomy!$B$2:$Z$948,9,0)</f>
        <v xml:space="preserve"> Craniata</v>
      </c>
      <c r="M2785" t="str">
        <f>VLOOKUP($B2785,SOCS_box_taxonomy!$B$2:$Z$948,10,0)</f>
        <v xml:space="preserve"> Vertebrata</v>
      </c>
      <c r="N2785" t="str">
        <f>VLOOKUP($B2785,SOCS_box_taxonomy!$B$2:$Z$948,11,0)</f>
        <v xml:space="preserve"> Euteleostomi</v>
      </c>
      <c r="O2785" t="str">
        <f>VLOOKUP($B2785,SOCS_box_taxonomy!$B$2:$Z$948,12,0)</f>
        <v>Mammalia</v>
      </c>
      <c r="P2785" t="str">
        <f>VLOOKUP($B2785,SOCS_box_taxonomy!$B$2:$Z$948,13,0)</f>
        <v xml:space="preserve"> Eutheria</v>
      </c>
      <c r="Q2785" t="str">
        <f>VLOOKUP($B2785,SOCS_box_taxonomy!$B$2:$Z$948,14,0)</f>
        <v xml:space="preserve"> Euarchontoglires</v>
      </c>
      <c r="R2785" t="str">
        <f>VLOOKUP($B2785,SOCS_box_taxonomy!$B$2:$Z$948,15,0)</f>
        <v xml:space="preserve"> Primates</v>
      </c>
      <c r="S2785" t="str">
        <f>VLOOKUP($B2785,SOCS_box_taxonomy!$B$2:$Z$948,16,0)</f>
        <v xml:space="preserve"> Haplorrhini</v>
      </c>
      <c r="T2785" t="str">
        <f>VLOOKUP($B2785,SOCS_box_taxonomy!$B$2:$Z$948,17,0)</f>
        <v>Catarrhini</v>
      </c>
      <c r="U2785" t="str">
        <f>VLOOKUP($B2785,SOCS_box_taxonomy!$B$2:$Z$948,18,0)</f>
        <v xml:space="preserve"> Hominidae</v>
      </c>
      <c r="V2785" t="str">
        <f>VLOOKUP($B2785,SOCS_box_taxonomy!$B$2:$Z$948,19,0)</f>
        <v xml:space="preserve"> Homo.</v>
      </c>
      <c r="W2785">
        <f>VLOOKUP($B2785,SOCS_box_taxonomy!$B$2:$Z$948,20,0)</f>
        <v>0</v>
      </c>
      <c r="X2785">
        <f>VLOOKUP($B2785,SOCS_box_taxonomy!$B$2:$Z$948,21,0)</f>
        <v>0</v>
      </c>
      <c r="Y2785">
        <f>VLOOKUP($B2785,SOCS_box_taxonomy!$B$2:$Z$948,22,0)</f>
        <v>0</v>
      </c>
      <c r="Z2785">
        <f>$F2785-$E2785+1</f>
        <v>37</v>
      </c>
    </row>
    <row r="2786" spans="1:26">
      <c r="A2786" t="s">
        <v>1129</v>
      </c>
      <c r="B2786" t="s">
        <v>2170</v>
      </c>
      <c r="C2786">
        <v>211</v>
      </c>
      <c r="D2786" t="s">
        <v>1286</v>
      </c>
      <c r="E2786">
        <v>79</v>
      </c>
      <c r="F2786">
        <v>154</v>
      </c>
      <c r="G2786">
        <v>4403</v>
      </c>
      <c r="H2786" t="s">
        <v>1287</v>
      </c>
      <c r="I2786" t="str">
        <f>VLOOKUP($B2786,SOCS_box_taxonomy!$B$2:$Z$948,6,0)</f>
        <v>Eukaryota</v>
      </c>
      <c r="J2786" t="str">
        <f>VLOOKUP($B2786,SOCS_box_taxonomy!$B$2:$Z$948,7,0)</f>
        <v xml:space="preserve"> Metazoa</v>
      </c>
      <c r="K2786" t="str">
        <f>VLOOKUP($B2786,SOCS_box_taxonomy!$B$2:$Z$948,8,0)</f>
        <v xml:space="preserve"> Chordata</v>
      </c>
      <c r="L2786" t="str">
        <f>VLOOKUP($B2786,SOCS_box_taxonomy!$B$2:$Z$948,9,0)</f>
        <v xml:space="preserve"> Craniata</v>
      </c>
      <c r="M2786" t="str">
        <f>VLOOKUP($B2786,SOCS_box_taxonomy!$B$2:$Z$948,10,0)</f>
        <v xml:space="preserve"> Vertebrata</v>
      </c>
      <c r="N2786" t="str">
        <f>VLOOKUP($B2786,SOCS_box_taxonomy!$B$2:$Z$948,11,0)</f>
        <v xml:space="preserve"> Euteleostomi</v>
      </c>
      <c r="O2786" t="str">
        <f>VLOOKUP($B2786,SOCS_box_taxonomy!$B$2:$Z$948,12,0)</f>
        <v>Amphibia</v>
      </c>
      <c r="P2786" t="str">
        <f>VLOOKUP($B2786,SOCS_box_taxonomy!$B$2:$Z$948,13,0)</f>
        <v xml:space="preserve"> Batrachia</v>
      </c>
      <c r="Q2786" t="str">
        <f>VLOOKUP($B2786,SOCS_box_taxonomy!$B$2:$Z$948,14,0)</f>
        <v xml:space="preserve"> Anura</v>
      </c>
      <c r="R2786" t="str">
        <f>VLOOKUP($B2786,SOCS_box_taxonomy!$B$2:$Z$948,15,0)</f>
        <v xml:space="preserve"> Pipoidea</v>
      </c>
      <c r="S2786" t="str">
        <f>VLOOKUP($B2786,SOCS_box_taxonomy!$B$2:$Z$948,16,0)</f>
        <v xml:space="preserve"> Pipidae</v>
      </c>
      <c r="T2786" t="str">
        <f>VLOOKUP($B2786,SOCS_box_taxonomy!$B$2:$Z$948,17,0)</f>
        <v xml:space="preserve"> Xenopodinae</v>
      </c>
      <c r="U2786" t="str">
        <f>VLOOKUP($B2786,SOCS_box_taxonomy!$B$2:$Z$948,18,0)</f>
        <v xml:space="preserve"> Xenopus</v>
      </c>
      <c r="V2786" t="str">
        <f>VLOOKUP($B2786,SOCS_box_taxonomy!$B$2:$Z$948,19,0)</f>
        <v>Xenopus.</v>
      </c>
      <c r="W2786">
        <f>VLOOKUP($B2786,SOCS_box_taxonomy!$B$2:$Z$948,20,0)</f>
        <v>0</v>
      </c>
      <c r="X2786">
        <f>VLOOKUP($B2786,SOCS_box_taxonomy!$B$2:$Z$948,21,0)</f>
        <v>0</v>
      </c>
      <c r="Y2786">
        <f>VLOOKUP($B2786,SOCS_box_taxonomy!$B$2:$Z$948,22,0)</f>
        <v>0</v>
      </c>
    </row>
    <row r="2787" spans="1:26">
      <c r="A2787" t="s">
        <v>1129</v>
      </c>
      <c r="B2787" t="s">
        <v>2170</v>
      </c>
      <c r="C2787">
        <v>211</v>
      </c>
      <c r="D2787" t="s">
        <v>21</v>
      </c>
      <c r="E2787">
        <v>171</v>
      </c>
      <c r="F2787">
        <v>208</v>
      </c>
      <c r="G2787">
        <v>1016</v>
      </c>
      <c r="H2787" t="s">
        <v>1265</v>
      </c>
      <c r="I2787" t="str">
        <f>VLOOKUP($B2787,SOCS_box_taxonomy!$B$2:$Z$948,6,0)</f>
        <v>Eukaryota</v>
      </c>
      <c r="J2787" t="str">
        <f>VLOOKUP($B2787,SOCS_box_taxonomy!$B$2:$Z$948,7,0)</f>
        <v xml:space="preserve"> Metazoa</v>
      </c>
      <c r="K2787" t="str">
        <f>VLOOKUP($B2787,SOCS_box_taxonomy!$B$2:$Z$948,8,0)</f>
        <v xml:space="preserve"> Chordata</v>
      </c>
      <c r="L2787" t="str">
        <f>VLOOKUP($B2787,SOCS_box_taxonomy!$B$2:$Z$948,9,0)</f>
        <v xml:space="preserve"> Craniata</v>
      </c>
      <c r="M2787" t="str">
        <f>VLOOKUP($B2787,SOCS_box_taxonomy!$B$2:$Z$948,10,0)</f>
        <v xml:space="preserve"> Vertebrata</v>
      </c>
      <c r="N2787" t="str">
        <f>VLOOKUP($B2787,SOCS_box_taxonomy!$B$2:$Z$948,11,0)</f>
        <v xml:space="preserve"> Euteleostomi</v>
      </c>
      <c r="O2787" t="str">
        <f>VLOOKUP($B2787,SOCS_box_taxonomy!$B$2:$Z$948,12,0)</f>
        <v>Amphibia</v>
      </c>
      <c r="P2787" t="str">
        <f>VLOOKUP($B2787,SOCS_box_taxonomy!$B$2:$Z$948,13,0)</f>
        <v xml:space="preserve"> Batrachia</v>
      </c>
      <c r="Q2787" t="str">
        <f>VLOOKUP($B2787,SOCS_box_taxonomy!$B$2:$Z$948,14,0)</f>
        <v xml:space="preserve"> Anura</v>
      </c>
      <c r="R2787" t="str">
        <f>VLOOKUP($B2787,SOCS_box_taxonomy!$B$2:$Z$948,15,0)</f>
        <v xml:space="preserve"> Pipoidea</v>
      </c>
      <c r="S2787" t="str">
        <f>VLOOKUP($B2787,SOCS_box_taxonomy!$B$2:$Z$948,16,0)</f>
        <v xml:space="preserve"> Pipidae</v>
      </c>
      <c r="T2787" t="str">
        <f>VLOOKUP($B2787,SOCS_box_taxonomy!$B$2:$Z$948,17,0)</f>
        <v xml:space="preserve"> Xenopodinae</v>
      </c>
      <c r="U2787" t="str">
        <f>VLOOKUP($B2787,SOCS_box_taxonomy!$B$2:$Z$948,18,0)</f>
        <v xml:space="preserve"> Xenopus</v>
      </c>
      <c r="V2787" t="str">
        <f>VLOOKUP($B2787,SOCS_box_taxonomy!$B$2:$Z$948,19,0)</f>
        <v>Xenopus.</v>
      </c>
      <c r="W2787">
        <f>VLOOKUP($B2787,SOCS_box_taxonomy!$B$2:$Z$948,20,0)</f>
        <v>0</v>
      </c>
      <c r="X2787">
        <f>VLOOKUP($B2787,SOCS_box_taxonomy!$B$2:$Z$948,21,0)</f>
        <v>0</v>
      </c>
      <c r="Y2787">
        <f>VLOOKUP($B2787,SOCS_box_taxonomy!$B$2:$Z$948,22,0)</f>
        <v>0</v>
      </c>
      <c r="Z2787">
        <f>$F2787-$E2787+1</f>
        <v>38</v>
      </c>
    </row>
    <row r="2788" spans="1:26">
      <c r="A2788" t="s">
        <v>1130</v>
      </c>
      <c r="B2788" t="s">
        <v>2171</v>
      </c>
      <c r="C2788">
        <v>280</v>
      </c>
      <c r="D2788" t="s">
        <v>1269</v>
      </c>
      <c r="E2788">
        <v>22</v>
      </c>
      <c r="F2788">
        <v>107</v>
      </c>
      <c r="G2788">
        <v>64467</v>
      </c>
      <c r="H2788" t="s">
        <v>1270</v>
      </c>
      <c r="I2788" t="str">
        <f>VLOOKUP($B2788,SOCS_box_taxonomy!$B$2:$Z$948,6,0)</f>
        <v>Eukaryota</v>
      </c>
      <c r="J2788" t="str">
        <f>VLOOKUP($B2788,SOCS_box_taxonomy!$B$2:$Z$948,7,0)</f>
        <v xml:space="preserve"> Metazoa</v>
      </c>
      <c r="K2788" t="str">
        <f>VLOOKUP($B2788,SOCS_box_taxonomy!$B$2:$Z$948,8,0)</f>
        <v xml:space="preserve"> Chordata</v>
      </c>
      <c r="L2788" t="str">
        <f>VLOOKUP($B2788,SOCS_box_taxonomy!$B$2:$Z$948,9,0)</f>
        <v xml:space="preserve"> Craniata</v>
      </c>
      <c r="M2788" t="str">
        <f>VLOOKUP($B2788,SOCS_box_taxonomy!$B$2:$Z$948,10,0)</f>
        <v xml:space="preserve"> Vertebrata</v>
      </c>
      <c r="N2788" t="str">
        <f>VLOOKUP($B2788,SOCS_box_taxonomy!$B$2:$Z$948,11,0)</f>
        <v xml:space="preserve"> Euteleostomi</v>
      </c>
      <c r="O2788" t="str">
        <f>VLOOKUP($B2788,SOCS_box_taxonomy!$B$2:$Z$948,12,0)</f>
        <v>Amphibia</v>
      </c>
      <c r="P2788" t="str">
        <f>VLOOKUP($B2788,SOCS_box_taxonomy!$B$2:$Z$948,13,0)</f>
        <v xml:space="preserve"> Batrachia</v>
      </c>
      <c r="Q2788" t="str">
        <f>VLOOKUP($B2788,SOCS_box_taxonomy!$B$2:$Z$948,14,0)</f>
        <v xml:space="preserve"> Anura</v>
      </c>
      <c r="R2788" t="str">
        <f>VLOOKUP($B2788,SOCS_box_taxonomy!$B$2:$Z$948,15,0)</f>
        <v xml:space="preserve"> Pipoidea</v>
      </c>
      <c r="S2788" t="str">
        <f>VLOOKUP($B2788,SOCS_box_taxonomy!$B$2:$Z$948,16,0)</f>
        <v xml:space="preserve"> Pipidae</v>
      </c>
      <c r="T2788" t="str">
        <f>VLOOKUP($B2788,SOCS_box_taxonomy!$B$2:$Z$948,17,0)</f>
        <v xml:space="preserve"> Xenopodinae</v>
      </c>
      <c r="U2788" t="str">
        <f>VLOOKUP($B2788,SOCS_box_taxonomy!$B$2:$Z$948,18,0)</f>
        <v xml:space="preserve"> Xenopus</v>
      </c>
      <c r="V2788" t="str">
        <f>VLOOKUP($B2788,SOCS_box_taxonomy!$B$2:$Z$948,19,0)</f>
        <v>Xenopus.</v>
      </c>
      <c r="W2788">
        <f>VLOOKUP($B2788,SOCS_box_taxonomy!$B$2:$Z$948,20,0)</f>
        <v>0</v>
      </c>
      <c r="X2788">
        <f>VLOOKUP($B2788,SOCS_box_taxonomy!$B$2:$Z$948,21,0)</f>
        <v>0</v>
      </c>
      <c r="Y2788">
        <f>VLOOKUP($B2788,SOCS_box_taxonomy!$B$2:$Z$948,22,0)</f>
        <v>0</v>
      </c>
    </row>
    <row r="2789" spans="1:26">
      <c r="A2789" t="s">
        <v>1130</v>
      </c>
      <c r="B2789" t="s">
        <v>2171</v>
      </c>
      <c r="C2789">
        <v>280</v>
      </c>
      <c r="D2789" t="s">
        <v>1269</v>
      </c>
      <c r="E2789">
        <v>86</v>
      </c>
      <c r="F2789">
        <v>173</v>
      </c>
      <c r="G2789">
        <v>64467</v>
      </c>
      <c r="H2789" t="s">
        <v>1270</v>
      </c>
      <c r="I2789" t="str">
        <f>VLOOKUP($B2789,SOCS_box_taxonomy!$B$2:$Z$948,6,0)</f>
        <v>Eukaryota</v>
      </c>
      <c r="J2789" t="str">
        <f>VLOOKUP($B2789,SOCS_box_taxonomy!$B$2:$Z$948,7,0)</f>
        <v xml:space="preserve"> Metazoa</v>
      </c>
      <c r="K2789" t="str">
        <f>VLOOKUP($B2789,SOCS_box_taxonomy!$B$2:$Z$948,8,0)</f>
        <v xml:space="preserve"> Chordata</v>
      </c>
      <c r="L2789" t="str">
        <f>VLOOKUP($B2789,SOCS_box_taxonomy!$B$2:$Z$948,9,0)</f>
        <v xml:space="preserve"> Craniata</v>
      </c>
      <c r="M2789" t="str">
        <f>VLOOKUP($B2789,SOCS_box_taxonomy!$B$2:$Z$948,10,0)</f>
        <v xml:space="preserve"> Vertebrata</v>
      </c>
      <c r="N2789" t="str">
        <f>VLOOKUP($B2789,SOCS_box_taxonomy!$B$2:$Z$948,11,0)</f>
        <v xml:space="preserve"> Euteleostomi</v>
      </c>
      <c r="O2789" t="str">
        <f>VLOOKUP($B2789,SOCS_box_taxonomy!$B$2:$Z$948,12,0)</f>
        <v>Amphibia</v>
      </c>
      <c r="P2789" t="str">
        <f>VLOOKUP($B2789,SOCS_box_taxonomy!$B$2:$Z$948,13,0)</f>
        <v xml:space="preserve"> Batrachia</v>
      </c>
      <c r="Q2789" t="str">
        <f>VLOOKUP($B2789,SOCS_box_taxonomy!$B$2:$Z$948,14,0)</f>
        <v xml:space="preserve"> Anura</v>
      </c>
      <c r="R2789" t="str">
        <f>VLOOKUP($B2789,SOCS_box_taxonomy!$B$2:$Z$948,15,0)</f>
        <v xml:space="preserve"> Pipoidea</v>
      </c>
      <c r="S2789" t="str">
        <f>VLOOKUP($B2789,SOCS_box_taxonomy!$B$2:$Z$948,16,0)</f>
        <v xml:space="preserve"> Pipidae</v>
      </c>
      <c r="T2789" t="str">
        <f>VLOOKUP($B2789,SOCS_box_taxonomy!$B$2:$Z$948,17,0)</f>
        <v xml:space="preserve"> Xenopodinae</v>
      </c>
      <c r="U2789" t="str">
        <f>VLOOKUP($B2789,SOCS_box_taxonomy!$B$2:$Z$948,18,0)</f>
        <v xml:space="preserve"> Xenopus</v>
      </c>
      <c r="V2789" t="str">
        <f>VLOOKUP($B2789,SOCS_box_taxonomy!$B$2:$Z$948,19,0)</f>
        <v>Xenopus.</v>
      </c>
      <c r="W2789">
        <f>VLOOKUP($B2789,SOCS_box_taxonomy!$B$2:$Z$948,20,0)</f>
        <v>0</v>
      </c>
      <c r="X2789">
        <f>VLOOKUP($B2789,SOCS_box_taxonomy!$B$2:$Z$948,21,0)</f>
        <v>0</v>
      </c>
      <c r="Y2789">
        <f>VLOOKUP($B2789,SOCS_box_taxonomy!$B$2:$Z$948,22,0)</f>
        <v>0</v>
      </c>
    </row>
    <row r="2790" spans="1:26">
      <c r="A2790" t="s">
        <v>1130</v>
      </c>
      <c r="B2790" t="s">
        <v>2171</v>
      </c>
      <c r="C2790">
        <v>280</v>
      </c>
      <c r="D2790" t="s">
        <v>1325</v>
      </c>
      <c r="E2790">
        <v>110</v>
      </c>
      <c r="F2790">
        <v>157</v>
      </c>
      <c r="G2790">
        <v>4200</v>
      </c>
      <c r="H2790" t="s">
        <v>1326</v>
      </c>
      <c r="I2790" t="str">
        <f>VLOOKUP($B2790,SOCS_box_taxonomy!$B$2:$Z$948,6,0)</f>
        <v>Eukaryota</v>
      </c>
      <c r="J2790" t="str">
        <f>VLOOKUP($B2790,SOCS_box_taxonomy!$B$2:$Z$948,7,0)</f>
        <v xml:space="preserve"> Metazoa</v>
      </c>
      <c r="K2790" t="str">
        <f>VLOOKUP($B2790,SOCS_box_taxonomy!$B$2:$Z$948,8,0)</f>
        <v xml:space="preserve"> Chordata</v>
      </c>
      <c r="L2790" t="str">
        <f>VLOOKUP($B2790,SOCS_box_taxonomy!$B$2:$Z$948,9,0)</f>
        <v xml:space="preserve"> Craniata</v>
      </c>
      <c r="M2790" t="str">
        <f>VLOOKUP($B2790,SOCS_box_taxonomy!$B$2:$Z$948,10,0)</f>
        <v xml:space="preserve"> Vertebrata</v>
      </c>
      <c r="N2790" t="str">
        <f>VLOOKUP($B2790,SOCS_box_taxonomy!$B$2:$Z$948,11,0)</f>
        <v xml:space="preserve"> Euteleostomi</v>
      </c>
      <c r="O2790" t="str">
        <f>VLOOKUP($B2790,SOCS_box_taxonomy!$B$2:$Z$948,12,0)</f>
        <v>Amphibia</v>
      </c>
      <c r="P2790" t="str">
        <f>VLOOKUP($B2790,SOCS_box_taxonomy!$B$2:$Z$948,13,0)</f>
        <v xml:space="preserve"> Batrachia</v>
      </c>
      <c r="Q2790" t="str">
        <f>VLOOKUP($B2790,SOCS_box_taxonomy!$B$2:$Z$948,14,0)</f>
        <v xml:space="preserve"> Anura</v>
      </c>
      <c r="R2790" t="str">
        <f>VLOOKUP($B2790,SOCS_box_taxonomy!$B$2:$Z$948,15,0)</f>
        <v xml:space="preserve"> Pipoidea</v>
      </c>
      <c r="S2790" t="str">
        <f>VLOOKUP($B2790,SOCS_box_taxonomy!$B$2:$Z$948,16,0)</f>
        <v xml:space="preserve"> Pipidae</v>
      </c>
      <c r="T2790" t="str">
        <f>VLOOKUP($B2790,SOCS_box_taxonomy!$B$2:$Z$948,17,0)</f>
        <v xml:space="preserve"> Xenopodinae</v>
      </c>
      <c r="U2790" t="str">
        <f>VLOOKUP($B2790,SOCS_box_taxonomy!$B$2:$Z$948,18,0)</f>
        <v xml:space="preserve"> Xenopus</v>
      </c>
      <c r="V2790" t="str">
        <f>VLOOKUP($B2790,SOCS_box_taxonomy!$B$2:$Z$948,19,0)</f>
        <v>Xenopus.</v>
      </c>
      <c r="W2790">
        <f>VLOOKUP($B2790,SOCS_box_taxonomy!$B$2:$Z$948,20,0)</f>
        <v>0</v>
      </c>
      <c r="X2790">
        <f>VLOOKUP($B2790,SOCS_box_taxonomy!$B$2:$Z$948,21,0)</f>
        <v>0</v>
      </c>
      <c r="Y2790">
        <f>VLOOKUP($B2790,SOCS_box_taxonomy!$B$2:$Z$948,22,0)</f>
        <v>0</v>
      </c>
    </row>
    <row r="2791" spans="1:26">
      <c r="A2791" t="s">
        <v>1130</v>
      </c>
      <c r="B2791" t="s">
        <v>2171</v>
      </c>
      <c r="C2791">
        <v>280</v>
      </c>
      <c r="D2791" t="s">
        <v>21</v>
      </c>
      <c r="E2791">
        <v>239</v>
      </c>
      <c r="F2791">
        <v>279</v>
      </c>
      <c r="G2791">
        <v>1016</v>
      </c>
      <c r="H2791" t="s">
        <v>1265</v>
      </c>
      <c r="I2791" t="str">
        <f>VLOOKUP($B2791,SOCS_box_taxonomy!$B$2:$Z$948,6,0)</f>
        <v>Eukaryota</v>
      </c>
      <c r="J2791" t="str">
        <f>VLOOKUP($B2791,SOCS_box_taxonomy!$B$2:$Z$948,7,0)</f>
        <v xml:space="preserve"> Metazoa</v>
      </c>
      <c r="K2791" t="str">
        <f>VLOOKUP($B2791,SOCS_box_taxonomy!$B$2:$Z$948,8,0)</f>
        <v xml:space="preserve"> Chordata</v>
      </c>
      <c r="L2791" t="str">
        <f>VLOOKUP($B2791,SOCS_box_taxonomy!$B$2:$Z$948,9,0)</f>
        <v xml:space="preserve"> Craniata</v>
      </c>
      <c r="M2791" t="str">
        <f>VLOOKUP($B2791,SOCS_box_taxonomy!$B$2:$Z$948,10,0)</f>
        <v xml:space="preserve"> Vertebrata</v>
      </c>
      <c r="N2791" t="str">
        <f>VLOOKUP($B2791,SOCS_box_taxonomy!$B$2:$Z$948,11,0)</f>
        <v xml:space="preserve"> Euteleostomi</v>
      </c>
      <c r="O2791" t="str">
        <f>VLOOKUP($B2791,SOCS_box_taxonomy!$B$2:$Z$948,12,0)</f>
        <v>Amphibia</v>
      </c>
      <c r="P2791" t="str">
        <f>VLOOKUP($B2791,SOCS_box_taxonomy!$B$2:$Z$948,13,0)</f>
        <v xml:space="preserve"> Batrachia</v>
      </c>
      <c r="Q2791" t="str">
        <f>VLOOKUP($B2791,SOCS_box_taxonomy!$B$2:$Z$948,14,0)</f>
        <v xml:space="preserve"> Anura</v>
      </c>
      <c r="R2791" t="str">
        <f>VLOOKUP($B2791,SOCS_box_taxonomy!$B$2:$Z$948,15,0)</f>
        <v xml:space="preserve"> Pipoidea</v>
      </c>
      <c r="S2791" t="str">
        <f>VLOOKUP($B2791,SOCS_box_taxonomy!$B$2:$Z$948,16,0)</f>
        <v xml:space="preserve"> Pipidae</v>
      </c>
      <c r="T2791" t="str">
        <f>VLOOKUP($B2791,SOCS_box_taxonomy!$B$2:$Z$948,17,0)</f>
        <v xml:space="preserve"> Xenopodinae</v>
      </c>
      <c r="U2791" t="str">
        <f>VLOOKUP($B2791,SOCS_box_taxonomy!$B$2:$Z$948,18,0)</f>
        <v xml:space="preserve"> Xenopus</v>
      </c>
      <c r="V2791" t="str">
        <f>VLOOKUP($B2791,SOCS_box_taxonomy!$B$2:$Z$948,19,0)</f>
        <v>Xenopus.</v>
      </c>
      <c r="W2791">
        <f>VLOOKUP($B2791,SOCS_box_taxonomy!$B$2:$Z$948,20,0)</f>
        <v>0</v>
      </c>
      <c r="X2791">
        <f>VLOOKUP($B2791,SOCS_box_taxonomy!$B$2:$Z$948,21,0)</f>
        <v>0</v>
      </c>
      <c r="Y2791">
        <f>VLOOKUP($B2791,SOCS_box_taxonomy!$B$2:$Z$948,22,0)</f>
        <v>0</v>
      </c>
      <c r="Z2791">
        <f>$F2791-$E2791+1</f>
        <v>41</v>
      </c>
    </row>
    <row r="2792" spans="1:26">
      <c r="A2792" t="s">
        <v>1131</v>
      </c>
      <c r="B2792" t="s">
        <v>2172</v>
      </c>
      <c r="C2792">
        <v>288</v>
      </c>
      <c r="D2792" t="s">
        <v>1319</v>
      </c>
      <c r="E2792">
        <v>117</v>
      </c>
      <c r="F2792">
        <v>149</v>
      </c>
      <c r="G2792">
        <v>5717</v>
      </c>
      <c r="H2792" t="s">
        <v>1320</v>
      </c>
      <c r="I2792" t="str">
        <f>VLOOKUP($B2792,SOCS_box_taxonomy!$B$2:$Z$948,6,0)</f>
        <v>Eukaryota</v>
      </c>
      <c r="J2792" t="str">
        <f>VLOOKUP($B2792,SOCS_box_taxonomy!$B$2:$Z$948,7,0)</f>
        <v xml:space="preserve"> Metazoa</v>
      </c>
      <c r="K2792" t="str">
        <f>VLOOKUP($B2792,SOCS_box_taxonomy!$B$2:$Z$948,8,0)</f>
        <v xml:space="preserve"> Chordata</v>
      </c>
      <c r="L2792" t="str">
        <f>VLOOKUP($B2792,SOCS_box_taxonomy!$B$2:$Z$948,9,0)</f>
        <v xml:space="preserve"> Craniata</v>
      </c>
      <c r="M2792" t="str">
        <f>VLOOKUP($B2792,SOCS_box_taxonomy!$B$2:$Z$948,10,0)</f>
        <v xml:space="preserve"> Vertebrata</v>
      </c>
      <c r="N2792" t="str">
        <f>VLOOKUP($B2792,SOCS_box_taxonomy!$B$2:$Z$948,11,0)</f>
        <v xml:space="preserve"> Euteleostomi</v>
      </c>
      <c r="O2792" t="str">
        <f>VLOOKUP($B2792,SOCS_box_taxonomy!$B$2:$Z$948,12,0)</f>
        <v>Mammalia</v>
      </c>
      <c r="P2792" t="str">
        <f>VLOOKUP($B2792,SOCS_box_taxonomy!$B$2:$Z$948,13,0)</f>
        <v xml:space="preserve"> Eutheria</v>
      </c>
      <c r="Q2792" t="str">
        <f>VLOOKUP($B2792,SOCS_box_taxonomy!$B$2:$Z$948,14,0)</f>
        <v xml:space="preserve"> Euarchontoglires</v>
      </c>
      <c r="R2792" t="str">
        <f>VLOOKUP($B2792,SOCS_box_taxonomy!$B$2:$Z$948,15,0)</f>
        <v xml:space="preserve"> Primates</v>
      </c>
      <c r="S2792" t="str">
        <f>VLOOKUP($B2792,SOCS_box_taxonomy!$B$2:$Z$948,16,0)</f>
        <v xml:space="preserve"> Haplorrhini</v>
      </c>
      <c r="T2792" t="str">
        <f>VLOOKUP($B2792,SOCS_box_taxonomy!$B$2:$Z$948,17,0)</f>
        <v>Catarrhini</v>
      </c>
      <c r="U2792" t="str">
        <f>VLOOKUP($B2792,SOCS_box_taxonomy!$B$2:$Z$948,18,0)</f>
        <v xml:space="preserve"> Hominidae</v>
      </c>
      <c r="V2792" t="str">
        <f>VLOOKUP($B2792,SOCS_box_taxonomy!$B$2:$Z$948,19,0)</f>
        <v xml:space="preserve"> Homo.</v>
      </c>
      <c r="W2792">
        <f>VLOOKUP($B2792,SOCS_box_taxonomy!$B$2:$Z$948,20,0)</f>
        <v>0</v>
      </c>
      <c r="X2792">
        <f>VLOOKUP($B2792,SOCS_box_taxonomy!$B$2:$Z$948,21,0)</f>
        <v>0</v>
      </c>
      <c r="Y2792">
        <f>VLOOKUP($B2792,SOCS_box_taxonomy!$B$2:$Z$948,22,0)</f>
        <v>0</v>
      </c>
    </row>
    <row r="2793" spans="1:26">
      <c r="A2793" t="s">
        <v>1131</v>
      </c>
      <c r="B2793" t="s">
        <v>2172</v>
      </c>
      <c r="C2793">
        <v>288</v>
      </c>
      <c r="D2793" t="s">
        <v>1269</v>
      </c>
      <c r="E2793">
        <v>26</v>
      </c>
      <c r="F2793">
        <v>115</v>
      </c>
      <c r="G2793">
        <v>64467</v>
      </c>
      <c r="H2793" t="s">
        <v>1270</v>
      </c>
      <c r="I2793" t="str">
        <f>VLOOKUP($B2793,SOCS_box_taxonomy!$B$2:$Z$948,6,0)</f>
        <v>Eukaryota</v>
      </c>
      <c r="J2793" t="str">
        <f>VLOOKUP($B2793,SOCS_box_taxonomy!$B$2:$Z$948,7,0)</f>
        <v xml:space="preserve"> Metazoa</v>
      </c>
      <c r="K2793" t="str">
        <f>VLOOKUP($B2793,SOCS_box_taxonomy!$B$2:$Z$948,8,0)</f>
        <v xml:space="preserve"> Chordata</v>
      </c>
      <c r="L2793" t="str">
        <f>VLOOKUP($B2793,SOCS_box_taxonomy!$B$2:$Z$948,9,0)</f>
        <v xml:space="preserve"> Craniata</v>
      </c>
      <c r="M2793" t="str">
        <f>VLOOKUP($B2793,SOCS_box_taxonomy!$B$2:$Z$948,10,0)</f>
        <v xml:space="preserve"> Vertebrata</v>
      </c>
      <c r="N2793" t="str">
        <f>VLOOKUP($B2793,SOCS_box_taxonomy!$B$2:$Z$948,11,0)</f>
        <v xml:space="preserve"> Euteleostomi</v>
      </c>
      <c r="O2793" t="str">
        <f>VLOOKUP($B2793,SOCS_box_taxonomy!$B$2:$Z$948,12,0)</f>
        <v>Mammalia</v>
      </c>
      <c r="P2793" t="str">
        <f>VLOOKUP($B2793,SOCS_box_taxonomy!$B$2:$Z$948,13,0)</f>
        <v xml:space="preserve"> Eutheria</v>
      </c>
      <c r="Q2793" t="str">
        <f>VLOOKUP($B2793,SOCS_box_taxonomy!$B$2:$Z$948,14,0)</f>
        <v xml:space="preserve"> Euarchontoglires</v>
      </c>
      <c r="R2793" t="str">
        <f>VLOOKUP($B2793,SOCS_box_taxonomy!$B$2:$Z$948,15,0)</f>
        <v xml:space="preserve"> Primates</v>
      </c>
      <c r="S2793" t="str">
        <f>VLOOKUP($B2793,SOCS_box_taxonomy!$B$2:$Z$948,16,0)</f>
        <v xml:space="preserve"> Haplorrhini</v>
      </c>
      <c r="T2793" t="str">
        <f>VLOOKUP($B2793,SOCS_box_taxonomy!$B$2:$Z$948,17,0)</f>
        <v>Catarrhini</v>
      </c>
      <c r="U2793" t="str">
        <f>VLOOKUP($B2793,SOCS_box_taxonomy!$B$2:$Z$948,18,0)</f>
        <v xml:space="preserve"> Hominidae</v>
      </c>
      <c r="V2793" t="str">
        <f>VLOOKUP($B2793,SOCS_box_taxonomy!$B$2:$Z$948,19,0)</f>
        <v xml:space="preserve"> Homo.</v>
      </c>
      <c r="W2793">
        <f>VLOOKUP($B2793,SOCS_box_taxonomy!$B$2:$Z$948,20,0)</f>
        <v>0</v>
      </c>
      <c r="X2793">
        <f>VLOOKUP($B2793,SOCS_box_taxonomy!$B$2:$Z$948,21,0)</f>
        <v>0</v>
      </c>
      <c r="Y2793">
        <f>VLOOKUP($B2793,SOCS_box_taxonomy!$B$2:$Z$948,22,0)</f>
        <v>0</v>
      </c>
    </row>
    <row r="2794" spans="1:26">
      <c r="A2794" t="s">
        <v>1131</v>
      </c>
      <c r="B2794" t="s">
        <v>2172</v>
      </c>
      <c r="C2794">
        <v>288</v>
      </c>
      <c r="D2794" t="s">
        <v>1269</v>
      </c>
      <c r="E2794">
        <v>94</v>
      </c>
      <c r="F2794">
        <v>181</v>
      </c>
      <c r="G2794">
        <v>64467</v>
      </c>
      <c r="H2794" t="s">
        <v>1270</v>
      </c>
      <c r="I2794" t="str">
        <f>VLOOKUP($B2794,SOCS_box_taxonomy!$B$2:$Z$948,6,0)</f>
        <v>Eukaryota</v>
      </c>
      <c r="J2794" t="str">
        <f>VLOOKUP($B2794,SOCS_box_taxonomy!$B$2:$Z$948,7,0)</f>
        <v xml:space="preserve"> Metazoa</v>
      </c>
      <c r="K2794" t="str">
        <f>VLOOKUP($B2794,SOCS_box_taxonomy!$B$2:$Z$948,8,0)</f>
        <v xml:space="preserve"> Chordata</v>
      </c>
      <c r="L2794" t="str">
        <f>VLOOKUP($B2794,SOCS_box_taxonomy!$B$2:$Z$948,9,0)</f>
        <v xml:space="preserve"> Craniata</v>
      </c>
      <c r="M2794" t="str">
        <f>VLOOKUP($B2794,SOCS_box_taxonomy!$B$2:$Z$948,10,0)</f>
        <v xml:space="preserve"> Vertebrata</v>
      </c>
      <c r="N2794" t="str">
        <f>VLOOKUP($B2794,SOCS_box_taxonomy!$B$2:$Z$948,11,0)</f>
        <v xml:space="preserve"> Euteleostomi</v>
      </c>
      <c r="O2794" t="str">
        <f>VLOOKUP($B2794,SOCS_box_taxonomy!$B$2:$Z$948,12,0)</f>
        <v>Mammalia</v>
      </c>
      <c r="P2794" t="str">
        <f>VLOOKUP($B2794,SOCS_box_taxonomy!$B$2:$Z$948,13,0)</f>
        <v xml:space="preserve"> Eutheria</v>
      </c>
      <c r="Q2794" t="str">
        <f>VLOOKUP($B2794,SOCS_box_taxonomy!$B$2:$Z$948,14,0)</f>
        <v xml:space="preserve"> Euarchontoglires</v>
      </c>
      <c r="R2794" t="str">
        <f>VLOOKUP($B2794,SOCS_box_taxonomy!$B$2:$Z$948,15,0)</f>
        <v xml:space="preserve"> Primates</v>
      </c>
      <c r="S2794" t="str">
        <f>VLOOKUP($B2794,SOCS_box_taxonomy!$B$2:$Z$948,16,0)</f>
        <v xml:space="preserve"> Haplorrhini</v>
      </c>
      <c r="T2794" t="str">
        <f>VLOOKUP($B2794,SOCS_box_taxonomy!$B$2:$Z$948,17,0)</f>
        <v>Catarrhini</v>
      </c>
      <c r="U2794" t="str">
        <f>VLOOKUP($B2794,SOCS_box_taxonomy!$B$2:$Z$948,18,0)</f>
        <v xml:space="preserve"> Hominidae</v>
      </c>
      <c r="V2794" t="str">
        <f>VLOOKUP($B2794,SOCS_box_taxonomy!$B$2:$Z$948,19,0)</f>
        <v xml:space="preserve"> Homo.</v>
      </c>
      <c r="W2794">
        <f>VLOOKUP($B2794,SOCS_box_taxonomy!$B$2:$Z$948,20,0)</f>
        <v>0</v>
      </c>
      <c r="X2794">
        <f>VLOOKUP($B2794,SOCS_box_taxonomy!$B$2:$Z$948,21,0)</f>
        <v>0</v>
      </c>
      <c r="Y2794">
        <f>VLOOKUP($B2794,SOCS_box_taxonomy!$B$2:$Z$948,22,0)</f>
        <v>0</v>
      </c>
    </row>
    <row r="2795" spans="1:26">
      <c r="A2795" t="s">
        <v>1131</v>
      </c>
      <c r="B2795" t="s">
        <v>2172</v>
      </c>
      <c r="C2795">
        <v>288</v>
      </c>
      <c r="D2795" t="s">
        <v>21</v>
      </c>
      <c r="E2795">
        <v>247</v>
      </c>
      <c r="F2795">
        <v>287</v>
      </c>
      <c r="G2795">
        <v>1016</v>
      </c>
      <c r="H2795" t="s">
        <v>1265</v>
      </c>
      <c r="I2795" t="str">
        <f>VLOOKUP($B2795,SOCS_box_taxonomy!$B$2:$Z$948,6,0)</f>
        <v>Eukaryota</v>
      </c>
      <c r="J2795" t="str">
        <f>VLOOKUP($B2795,SOCS_box_taxonomy!$B$2:$Z$948,7,0)</f>
        <v xml:space="preserve"> Metazoa</v>
      </c>
      <c r="K2795" t="str">
        <f>VLOOKUP($B2795,SOCS_box_taxonomy!$B$2:$Z$948,8,0)</f>
        <v xml:space="preserve"> Chordata</v>
      </c>
      <c r="L2795" t="str">
        <f>VLOOKUP($B2795,SOCS_box_taxonomy!$B$2:$Z$948,9,0)</f>
        <v xml:space="preserve"> Craniata</v>
      </c>
      <c r="M2795" t="str">
        <f>VLOOKUP($B2795,SOCS_box_taxonomy!$B$2:$Z$948,10,0)</f>
        <v xml:space="preserve"> Vertebrata</v>
      </c>
      <c r="N2795" t="str">
        <f>VLOOKUP($B2795,SOCS_box_taxonomy!$B$2:$Z$948,11,0)</f>
        <v xml:space="preserve"> Euteleostomi</v>
      </c>
      <c r="O2795" t="str">
        <f>VLOOKUP($B2795,SOCS_box_taxonomy!$B$2:$Z$948,12,0)</f>
        <v>Mammalia</v>
      </c>
      <c r="P2795" t="str">
        <f>VLOOKUP($B2795,SOCS_box_taxonomy!$B$2:$Z$948,13,0)</f>
        <v xml:space="preserve"> Eutheria</v>
      </c>
      <c r="Q2795" t="str">
        <f>VLOOKUP($B2795,SOCS_box_taxonomy!$B$2:$Z$948,14,0)</f>
        <v xml:space="preserve"> Euarchontoglires</v>
      </c>
      <c r="R2795" t="str">
        <f>VLOOKUP($B2795,SOCS_box_taxonomy!$B$2:$Z$948,15,0)</f>
        <v xml:space="preserve"> Primates</v>
      </c>
      <c r="S2795" t="str">
        <f>VLOOKUP($B2795,SOCS_box_taxonomy!$B$2:$Z$948,16,0)</f>
        <v xml:space="preserve"> Haplorrhini</v>
      </c>
      <c r="T2795" t="str">
        <f>VLOOKUP($B2795,SOCS_box_taxonomy!$B$2:$Z$948,17,0)</f>
        <v>Catarrhini</v>
      </c>
      <c r="U2795" t="str">
        <f>VLOOKUP($B2795,SOCS_box_taxonomy!$B$2:$Z$948,18,0)</f>
        <v xml:space="preserve"> Hominidae</v>
      </c>
      <c r="V2795" t="str">
        <f>VLOOKUP($B2795,SOCS_box_taxonomy!$B$2:$Z$948,19,0)</f>
        <v xml:space="preserve"> Homo.</v>
      </c>
      <c r="W2795">
        <f>VLOOKUP($B2795,SOCS_box_taxonomy!$B$2:$Z$948,20,0)</f>
        <v>0</v>
      </c>
      <c r="X2795">
        <f>VLOOKUP($B2795,SOCS_box_taxonomy!$B$2:$Z$948,21,0)</f>
        <v>0</v>
      </c>
      <c r="Y2795">
        <f>VLOOKUP($B2795,SOCS_box_taxonomy!$B$2:$Z$948,22,0)</f>
        <v>0</v>
      </c>
      <c r="Z2795">
        <f>$F2795-$E2795+1</f>
        <v>41</v>
      </c>
    </row>
    <row r="2796" spans="1:26">
      <c r="A2796" t="s">
        <v>1132</v>
      </c>
      <c r="B2796" t="s">
        <v>2173</v>
      </c>
      <c r="C2796">
        <v>527</v>
      </c>
      <c r="D2796" t="s">
        <v>1269</v>
      </c>
      <c r="E2796">
        <v>14</v>
      </c>
      <c r="F2796">
        <v>110</v>
      </c>
      <c r="G2796">
        <v>64467</v>
      </c>
      <c r="H2796" t="s">
        <v>1270</v>
      </c>
      <c r="I2796" t="str">
        <f>VLOOKUP($B2796,SOCS_box_taxonomy!$B$2:$Z$948,6,0)</f>
        <v>Eukaryota</v>
      </c>
      <c r="J2796" t="str">
        <f>VLOOKUP($B2796,SOCS_box_taxonomy!$B$2:$Z$948,7,0)</f>
        <v xml:space="preserve"> Metazoa</v>
      </c>
      <c r="K2796" t="str">
        <f>VLOOKUP($B2796,SOCS_box_taxonomy!$B$2:$Z$948,8,0)</f>
        <v xml:space="preserve"> Chordata</v>
      </c>
      <c r="L2796" t="str">
        <f>VLOOKUP($B2796,SOCS_box_taxonomy!$B$2:$Z$948,9,0)</f>
        <v xml:space="preserve"> Craniata</v>
      </c>
      <c r="M2796" t="str">
        <f>VLOOKUP($B2796,SOCS_box_taxonomy!$B$2:$Z$948,10,0)</f>
        <v xml:space="preserve"> Vertebrata</v>
      </c>
      <c r="N2796" t="str">
        <f>VLOOKUP($B2796,SOCS_box_taxonomy!$B$2:$Z$948,11,0)</f>
        <v xml:space="preserve"> Euteleostomi</v>
      </c>
      <c r="O2796" t="str">
        <f>VLOOKUP($B2796,SOCS_box_taxonomy!$B$2:$Z$948,12,0)</f>
        <v>Amphibia</v>
      </c>
      <c r="P2796" t="str">
        <f>VLOOKUP($B2796,SOCS_box_taxonomy!$B$2:$Z$948,13,0)</f>
        <v xml:space="preserve"> Batrachia</v>
      </c>
      <c r="Q2796" t="str">
        <f>VLOOKUP($B2796,SOCS_box_taxonomy!$B$2:$Z$948,14,0)</f>
        <v xml:space="preserve"> Anura</v>
      </c>
      <c r="R2796" t="str">
        <f>VLOOKUP($B2796,SOCS_box_taxonomy!$B$2:$Z$948,15,0)</f>
        <v xml:space="preserve"> Pipoidea</v>
      </c>
      <c r="S2796" t="str">
        <f>VLOOKUP($B2796,SOCS_box_taxonomy!$B$2:$Z$948,16,0)</f>
        <v xml:space="preserve"> Pipidae</v>
      </c>
      <c r="T2796" t="str">
        <f>VLOOKUP($B2796,SOCS_box_taxonomy!$B$2:$Z$948,17,0)</f>
        <v xml:space="preserve"> Xenopodinae</v>
      </c>
      <c r="U2796" t="str">
        <f>VLOOKUP($B2796,SOCS_box_taxonomy!$B$2:$Z$948,18,0)</f>
        <v xml:space="preserve"> Xenopus</v>
      </c>
      <c r="V2796" t="str">
        <f>VLOOKUP($B2796,SOCS_box_taxonomy!$B$2:$Z$948,19,0)</f>
        <v>Xenopus.</v>
      </c>
      <c r="W2796">
        <f>VLOOKUP($B2796,SOCS_box_taxonomy!$B$2:$Z$948,20,0)</f>
        <v>0</v>
      </c>
      <c r="X2796">
        <f>VLOOKUP($B2796,SOCS_box_taxonomy!$B$2:$Z$948,21,0)</f>
        <v>0</v>
      </c>
      <c r="Y2796">
        <f>VLOOKUP($B2796,SOCS_box_taxonomy!$B$2:$Z$948,22,0)</f>
        <v>0</v>
      </c>
    </row>
    <row r="2797" spans="1:26">
      <c r="A2797" t="s">
        <v>1132</v>
      </c>
      <c r="B2797" t="s">
        <v>2173</v>
      </c>
      <c r="C2797">
        <v>527</v>
      </c>
      <c r="D2797" t="s">
        <v>1269</v>
      </c>
      <c r="E2797">
        <v>107</v>
      </c>
      <c r="F2797">
        <v>176</v>
      </c>
      <c r="G2797">
        <v>64467</v>
      </c>
      <c r="H2797" t="s">
        <v>1270</v>
      </c>
      <c r="I2797" t="str">
        <f>VLOOKUP($B2797,SOCS_box_taxonomy!$B$2:$Z$948,6,0)</f>
        <v>Eukaryota</v>
      </c>
      <c r="J2797" t="str">
        <f>VLOOKUP($B2797,SOCS_box_taxonomy!$B$2:$Z$948,7,0)</f>
        <v xml:space="preserve"> Metazoa</v>
      </c>
      <c r="K2797" t="str">
        <f>VLOOKUP($B2797,SOCS_box_taxonomy!$B$2:$Z$948,8,0)</f>
        <v xml:space="preserve"> Chordata</v>
      </c>
      <c r="L2797" t="str">
        <f>VLOOKUP($B2797,SOCS_box_taxonomy!$B$2:$Z$948,9,0)</f>
        <v xml:space="preserve"> Craniata</v>
      </c>
      <c r="M2797" t="str">
        <f>VLOOKUP($B2797,SOCS_box_taxonomy!$B$2:$Z$948,10,0)</f>
        <v xml:space="preserve"> Vertebrata</v>
      </c>
      <c r="N2797" t="str">
        <f>VLOOKUP($B2797,SOCS_box_taxonomy!$B$2:$Z$948,11,0)</f>
        <v xml:space="preserve"> Euteleostomi</v>
      </c>
      <c r="O2797" t="str">
        <f>VLOOKUP($B2797,SOCS_box_taxonomy!$B$2:$Z$948,12,0)</f>
        <v>Amphibia</v>
      </c>
      <c r="P2797" t="str">
        <f>VLOOKUP($B2797,SOCS_box_taxonomy!$B$2:$Z$948,13,0)</f>
        <v xml:space="preserve"> Batrachia</v>
      </c>
      <c r="Q2797" t="str">
        <f>VLOOKUP($B2797,SOCS_box_taxonomy!$B$2:$Z$948,14,0)</f>
        <v xml:space="preserve"> Anura</v>
      </c>
      <c r="R2797" t="str">
        <f>VLOOKUP($B2797,SOCS_box_taxonomy!$B$2:$Z$948,15,0)</f>
        <v xml:space="preserve"> Pipoidea</v>
      </c>
      <c r="S2797" t="str">
        <f>VLOOKUP($B2797,SOCS_box_taxonomy!$B$2:$Z$948,16,0)</f>
        <v xml:space="preserve"> Pipidae</v>
      </c>
      <c r="T2797" t="str">
        <f>VLOOKUP($B2797,SOCS_box_taxonomy!$B$2:$Z$948,17,0)</f>
        <v xml:space="preserve"> Xenopodinae</v>
      </c>
      <c r="U2797" t="str">
        <f>VLOOKUP($B2797,SOCS_box_taxonomy!$B$2:$Z$948,18,0)</f>
        <v xml:space="preserve"> Xenopus</v>
      </c>
      <c r="V2797" t="str">
        <f>VLOOKUP($B2797,SOCS_box_taxonomy!$B$2:$Z$948,19,0)</f>
        <v>Xenopus.</v>
      </c>
      <c r="W2797">
        <f>VLOOKUP($B2797,SOCS_box_taxonomy!$B$2:$Z$948,20,0)</f>
        <v>0</v>
      </c>
      <c r="X2797">
        <f>VLOOKUP($B2797,SOCS_box_taxonomy!$B$2:$Z$948,21,0)</f>
        <v>0</v>
      </c>
      <c r="Y2797">
        <f>VLOOKUP($B2797,SOCS_box_taxonomy!$B$2:$Z$948,22,0)</f>
        <v>0</v>
      </c>
    </row>
    <row r="2798" spans="1:26">
      <c r="A2798" t="s">
        <v>1132</v>
      </c>
      <c r="B2798" t="s">
        <v>2173</v>
      </c>
      <c r="C2798">
        <v>527</v>
      </c>
      <c r="D2798" t="s">
        <v>1269</v>
      </c>
      <c r="E2798">
        <v>170</v>
      </c>
      <c r="F2798">
        <v>242</v>
      </c>
      <c r="G2798">
        <v>64467</v>
      </c>
      <c r="H2798" t="s">
        <v>1270</v>
      </c>
      <c r="I2798" t="str">
        <f>VLOOKUP($B2798,SOCS_box_taxonomy!$B$2:$Z$948,6,0)</f>
        <v>Eukaryota</v>
      </c>
      <c r="J2798" t="str">
        <f>VLOOKUP($B2798,SOCS_box_taxonomy!$B$2:$Z$948,7,0)</f>
        <v xml:space="preserve"> Metazoa</v>
      </c>
      <c r="K2798" t="str">
        <f>VLOOKUP($B2798,SOCS_box_taxonomy!$B$2:$Z$948,8,0)</f>
        <v xml:space="preserve"> Chordata</v>
      </c>
      <c r="L2798" t="str">
        <f>VLOOKUP($B2798,SOCS_box_taxonomy!$B$2:$Z$948,9,0)</f>
        <v xml:space="preserve"> Craniata</v>
      </c>
      <c r="M2798" t="str">
        <f>VLOOKUP($B2798,SOCS_box_taxonomy!$B$2:$Z$948,10,0)</f>
        <v xml:space="preserve"> Vertebrata</v>
      </c>
      <c r="N2798" t="str">
        <f>VLOOKUP($B2798,SOCS_box_taxonomy!$B$2:$Z$948,11,0)</f>
        <v xml:space="preserve"> Euteleostomi</v>
      </c>
      <c r="O2798" t="str">
        <f>VLOOKUP($B2798,SOCS_box_taxonomy!$B$2:$Z$948,12,0)</f>
        <v>Amphibia</v>
      </c>
      <c r="P2798" t="str">
        <f>VLOOKUP($B2798,SOCS_box_taxonomy!$B$2:$Z$948,13,0)</f>
        <v xml:space="preserve"> Batrachia</v>
      </c>
      <c r="Q2798" t="str">
        <f>VLOOKUP($B2798,SOCS_box_taxonomy!$B$2:$Z$948,14,0)</f>
        <v xml:space="preserve"> Anura</v>
      </c>
      <c r="R2798" t="str">
        <f>VLOOKUP($B2798,SOCS_box_taxonomy!$B$2:$Z$948,15,0)</f>
        <v xml:space="preserve"> Pipoidea</v>
      </c>
      <c r="S2798" t="str">
        <f>VLOOKUP($B2798,SOCS_box_taxonomy!$B$2:$Z$948,16,0)</f>
        <v xml:space="preserve"> Pipidae</v>
      </c>
      <c r="T2798" t="str">
        <f>VLOOKUP($B2798,SOCS_box_taxonomy!$B$2:$Z$948,17,0)</f>
        <v xml:space="preserve"> Xenopodinae</v>
      </c>
      <c r="U2798" t="str">
        <f>VLOOKUP($B2798,SOCS_box_taxonomy!$B$2:$Z$948,18,0)</f>
        <v xml:space="preserve"> Xenopus</v>
      </c>
      <c r="V2798" t="str">
        <f>VLOOKUP($B2798,SOCS_box_taxonomy!$B$2:$Z$948,19,0)</f>
        <v>Xenopus.</v>
      </c>
      <c r="W2798">
        <f>VLOOKUP($B2798,SOCS_box_taxonomy!$B$2:$Z$948,20,0)</f>
        <v>0</v>
      </c>
      <c r="X2798">
        <f>VLOOKUP($B2798,SOCS_box_taxonomy!$B$2:$Z$948,21,0)</f>
        <v>0</v>
      </c>
      <c r="Y2798">
        <f>VLOOKUP($B2798,SOCS_box_taxonomy!$B$2:$Z$948,22,0)</f>
        <v>0</v>
      </c>
    </row>
    <row r="2799" spans="1:26">
      <c r="A2799" t="s">
        <v>1132</v>
      </c>
      <c r="B2799" t="s">
        <v>2173</v>
      </c>
      <c r="C2799">
        <v>527</v>
      </c>
      <c r="D2799" t="s">
        <v>21</v>
      </c>
      <c r="E2799">
        <v>458</v>
      </c>
      <c r="F2799">
        <v>500</v>
      </c>
      <c r="G2799">
        <v>1016</v>
      </c>
      <c r="H2799" t="s">
        <v>1265</v>
      </c>
      <c r="I2799" t="str">
        <f>VLOOKUP($B2799,SOCS_box_taxonomy!$B$2:$Z$948,6,0)</f>
        <v>Eukaryota</v>
      </c>
      <c r="J2799" t="str">
        <f>VLOOKUP($B2799,SOCS_box_taxonomy!$B$2:$Z$948,7,0)</f>
        <v xml:space="preserve"> Metazoa</v>
      </c>
      <c r="K2799" t="str">
        <f>VLOOKUP($B2799,SOCS_box_taxonomy!$B$2:$Z$948,8,0)</f>
        <v xml:space="preserve"> Chordata</v>
      </c>
      <c r="L2799" t="str">
        <f>VLOOKUP($B2799,SOCS_box_taxonomy!$B$2:$Z$948,9,0)</f>
        <v xml:space="preserve"> Craniata</v>
      </c>
      <c r="M2799" t="str">
        <f>VLOOKUP($B2799,SOCS_box_taxonomy!$B$2:$Z$948,10,0)</f>
        <v xml:space="preserve"> Vertebrata</v>
      </c>
      <c r="N2799" t="str">
        <f>VLOOKUP($B2799,SOCS_box_taxonomy!$B$2:$Z$948,11,0)</f>
        <v xml:space="preserve"> Euteleostomi</v>
      </c>
      <c r="O2799" t="str">
        <f>VLOOKUP($B2799,SOCS_box_taxonomy!$B$2:$Z$948,12,0)</f>
        <v>Amphibia</v>
      </c>
      <c r="P2799" t="str">
        <f>VLOOKUP($B2799,SOCS_box_taxonomy!$B$2:$Z$948,13,0)</f>
        <v xml:space="preserve"> Batrachia</v>
      </c>
      <c r="Q2799" t="str">
        <f>VLOOKUP($B2799,SOCS_box_taxonomy!$B$2:$Z$948,14,0)</f>
        <v xml:space="preserve"> Anura</v>
      </c>
      <c r="R2799" t="str">
        <f>VLOOKUP($B2799,SOCS_box_taxonomy!$B$2:$Z$948,15,0)</f>
        <v xml:space="preserve"> Pipoidea</v>
      </c>
      <c r="S2799" t="str">
        <f>VLOOKUP($B2799,SOCS_box_taxonomy!$B$2:$Z$948,16,0)</f>
        <v xml:space="preserve"> Pipidae</v>
      </c>
      <c r="T2799" t="str">
        <f>VLOOKUP($B2799,SOCS_box_taxonomy!$B$2:$Z$948,17,0)</f>
        <v xml:space="preserve"> Xenopodinae</v>
      </c>
      <c r="U2799" t="str">
        <f>VLOOKUP($B2799,SOCS_box_taxonomy!$B$2:$Z$948,18,0)</f>
        <v xml:space="preserve"> Xenopus</v>
      </c>
      <c r="V2799" t="str">
        <f>VLOOKUP($B2799,SOCS_box_taxonomy!$B$2:$Z$948,19,0)</f>
        <v>Xenopus.</v>
      </c>
      <c r="W2799">
        <f>VLOOKUP($B2799,SOCS_box_taxonomy!$B$2:$Z$948,20,0)</f>
        <v>0</v>
      </c>
      <c r="X2799">
        <f>VLOOKUP($B2799,SOCS_box_taxonomy!$B$2:$Z$948,21,0)</f>
        <v>0</v>
      </c>
      <c r="Y2799">
        <f>VLOOKUP($B2799,SOCS_box_taxonomy!$B$2:$Z$948,22,0)</f>
        <v>0</v>
      </c>
      <c r="Z2799">
        <f>$F2799-$E2799+1</f>
        <v>43</v>
      </c>
    </row>
    <row r="2800" spans="1:26">
      <c r="A2800" t="s">
        <v>1132</v>
      </c>
      <c r="B2800" t="s">
        <v>2173</v>
      </c>
      <c r="C2800">
        <v>527</v>
      </c>
      <c r="D2800" t="s">
        <v>2174</v>
      </c>
      <c r="E2800">
        <v>403</v>
      </c>
      <c r="F2800">
        <v>439</v>
      </c>
      <c r="G2800">
        <v>8</v>
      </c>
      <c r="I2800" t="str">
        <f>VLOOKUP($B2800,SOCS_box_taxonomy!$B$2:$Z$948,6,0)</f>
        <v>Eukaryota</v>
      </c>
      <c r="J2800" t="str">
        <f>VLOOKUP($B2800,SOCS_box_taxonomy!$B$2:$Z$948,7,0)</f>
        <v xml:space="preserve"> Metazoa</v>
      </c>
      <c r="K2800" t="str">
        <f>VLOOKUP($B2800,SOCS_box_taxonomy!$B$2:$Z$948,8,0)</f>
        <v xml:space="preserve"> Chordata</v>
      </c>
      <c r="L2800" t="str">
        <f>VLOOKUP($B2800,SOCS_box_taxonomy!$B$2:$Z$948,9,0)</f>
        <v xml:space="preserve"> Craniata</v>
      </c>
      <c r="M2800" t="str">
        <f>VLOOKUP($B2800,SOCS_box_taxonomy!$B$2:$Z$948,10,0)</f>
        <v xml:space="preserve"> Vertebrata</v>
      </c>
      <c r="N2800" t="str">
        <f>VLOOKUP($B2800,SOCS_box_taxonomy!$B$2:$Z$948,11,0)</f>
        <v xml:space="preserve"> Euteleostomi</v>
      </c>
      <c r="O2800" t="str">
        <f>VLOOKUP($B2800,SOCS_box_taxonomy!$B$2:$Z$948,12,0)</f>
        <v>Amphibia</v>
      </c>
      <c r="P2800" t="str">
        <f>VLOOKUP($B2800,SOCS_box_taxonomy!$B$2:$Z$948,13,0)</f>
        <v xml:space="preserve"> Batrachia</v>
      </c>
      <c r="Q2800" t="str">
        <f>VLOOKUP($B2800,SOCS_box_taxonomy!$B$2:$Z$948,14,0)</f>
        <v xml:space="preserve"> Anura</v>
      </c>
      <c r="R2800" t="str">
        <f>VLOOKUP($B2800,SOCS_box_taxonomy!$B$2:$Z$948,15,0)</f>
        <v xml:space="preserve"> Pipoidea</v>
      </c>
      <c r="S2800" t="str">
        <f>VLOOKUP($B2800,SOCS_box_taxonomy!$B$2:$Z$948,16,0)</f>
        <v xml:space="preserve"> Pipidae</v>
      </c>
      <c r="T2800" t="str">
        <f>VLOOKUP($B2800,SOCS_box_taxonomy!$B$2:$Z$948,17,0)</f>
        <v xml:space="preserve"> Xenopodinae</v>
      </c>
      <c r="U2800" t="str">
        <f>VLOOKUP($B2800,SOCS_box_taxonomy!$B$2:$Z$948,18,0)</f>
        <v xml:space="preserve"> Xenopus</v>
      </c>
      <c r="V2800" t="str">
        <f>VLOOKUP($B2800,SOCS_box_taxonomy!$B$2:$Z$948,19,0)</f>
        <v>Xenopus.</v>
      </c>
      <c r="W2800">
        <f>VLOOKUP($B2800,SOCS_box_taxonomy!$B$2:$Z$948,20,0)</f>
        <v>0</v>
      </c>
      <c r="X2800">
        <f>VLOOKUP($B2800,SOCS_box_taxonomy!$B$2:$Z$948,21,0)</f>
        <v>0</v>
      </c>
      <c r="Y2800">
        <f>VLOOKUP($B2800,SOCS_box_taxonomy!$B$2:$Z$948,22,0)</f>
        <v>0</v>
      </c>
    </row>
    <row r="2801" spans="1:26">
      <c r="A2801" t="s">
        <v>1133</v>
      </c>
      <c r="B2801" t="s">
        <v>2175</v>
      </c>
      <c r="C2801">
        <v>426</v>
      </c>
      <c r="D2801" t="s">
        <v>1269</v>
      </c>
      <c r="E2801">
        <v>151</v>
      </c>
      <c r="F2801">
        <v>227</v>
      </c>
      <c r="G2801">
        <v>64467</v>
      </c>
      <c r="H2801" t="s">
        <v>1270</v>
      </c>
      <c r="I2801" t="str">
        <f>VLOOKUP($B2801,SOCS_box_taxonomy!$B$2:$Z$948,6,0)</f>
        <v>Eukaryota</v>
      </c>
      <c r="J2801" t="str">
        <f>VLOOKUP($B2801,SOCS_box_taxonomy!$B$2:$Z$948,7,0)</f>
        <v xml:space="preserve"> Metazoa</v>
      </c>
      <c r="K2801" t="str">
        <f>VLOOKUP($B2801,SOCS_box_taxonomy!$B$2:$Z$948,8,0)</f>
        <v xml:space="preserve"> Chordata</v>
      </c>
      <c r="L2801" t="str">
        <f>VLOOKUP($B2801,SOCS_box_taxonomy!$B$2:$Z$948,9,0)</f>
        <v xml:space="preserve"> Craniata</v>
      </c>
      <c r="M2801" t="str">
        <f>VLOOKUP($B2801,SOCS_box_taxonomy!$B$2:$Z$948,10,0)</f>
        <v xml:space="preserve"> Vertebrata</v>
      </c>
      <c r="N2801" t="str">
        <f>VLOOKUP($B2801,SOCS_box_taxonomy!$B$2:$Z$948,11,0)</f>
        <v xml:space="preserve"> Euteleostomi</v>
      </c>
      <c r="O2801" t="str">
        <f>VLOOKUP($B2801,SOCS_box_taxonomy!$B$2:$Z$948,12,0)</f>
        <v>Mammalia</v>
      </c>
      <c r="P2801" t="str">
        <f>VLOOKUP($B2801,SOCS_box_taxonomy!$B$2:$Z$948,13,0)</f>
        <v xml:space="preserve"> Eutheria</v>
      </c>
      <c r="Q2801" t="str">
        <f>VLOOKUP($B2801,SOCS_box_taxonomy!$B$2:$Z$948,14,0)</f>
        <v xml:space="preserve"> Euarchontoglires</v>
      </c>
      <c r="R2801" t="str">
        <f>VLOOKUP($B2801,SOCS_box_taxonomy!$B$2:$Z$948,15,0)</f>
        <v xml:space="preserve"> Glires</v>
      </c>
      <c r="S2801" t="str">
        <f>VLOOKUP($B2801,SOCS_box_taxonomy!$B$2:$Z$948,16,0)</f>
        <v xml:space="preserve"> Rodentia</v>
      </c>
      <c r="T2801" t="str">
        <f>VLOOKUP($B2801,SOCS_box_taxonomy!$B$2:$Z$948,17,0)</f>
        <v xml:space="preserve"> Sciurognathi</v>
      </c>
      <c r="U2801" t="str">
        <f>VLOOKUP($B2801,SOCS_box_taxonomy!$B$2:$Z$948,18,0)</f>
        <v>Muroidea</v>
      </c>
      <c r="V2801" t="str">
        <f>VLOOKUP($B2801,SOCS_box_taxonomy!$B$2:$Z$948,19,0)</f>
        <v xml:space="preserve"> Muridae</v>
      </c>
      <c r="W2801" t="str">
        <f>VLOOKUP($B2801,SOCS_box_taxonomy!$B$2:$Z$948,20,0)</f>
        <v xml:space="preserve"> Murinae</v>
      </c>
      <c r="X2801" t="str">
        <f>VLOOKUP($B2801,SOCS_box_taxonomy!$B$2:$Z$948,21,0)</f>
        <v xml:space="preserve"> Rattus.</v>
      </c>
      <c r="Y2801">
        <f>VLOOKUP($B2801,SOCS_box_taxonomy!$B$2:$Z$948,22,0)</f>
        <v>0</v>
      </c>
    </row>
    <row r="2802" spans="1:26">
      <c r="A2802" t="s">
        <v>1133</v>
      </c>
      <c r="B2802" t="s">
        <v>2175</v>
      </c>
      <c r="C2802">
        <v>426</v>
      </c>
      <c r="D2802" t="s">
        <v>1269</v>
      </c>
      <c r="E2802">
        <v>179</v>
      </c>
      <c r="F2802">
        <v>282</v>
      </c>
      <c r="G2802">
        <v>64467</v>
      </c>
      <c r="H2802" t="s">
        <v>1270</v>
      </c>
      <c r="I2802" t="str">
        <f>VLOOKUP($B2802,SOCS_box_taxonomy!$B$2:$Z$948,6,0)</f>
        <v>Eukaryota</v>
      </c>
      <c r="J2802" t="str">
        <f>VLOOKUP($B2802,SOCS_box_taxonomy!$B$2:$Z$948,7,0)</f>
        <v xml:space="preserve"> Metazoa</v>
      </c>
      <c r="K2802" t="str">
        <f>VLOOKUP($B2802,SOCS_box_taxonomy!$B$2:$Z$948,8,0)</f>
        <v xml:space="preserve"> Chordata</v>
      </c>
      <c r="L2802" t="str">
        <f>VLOOKUP($B2802,SOCS_box_taxonomy!$B$2:$Z$948,9,0)</f>
        <v xml:space="preserve"> Craniata</v>
      </c>
      <c r="M2802" t="str">
        <f>VLOOKUP($B2802,SOCS_box_taxonomy!$B$2:$Z$948,10,0)</f>
        <v xml:space="preserve"> Vertebrata</v>
      </c>
      <c r="N2802" t="str">
        <f>VLOOKUP($B2802,SOCS_box_taxonomy!$B$2:$Z$948,11,0)</f>
        <v xml:space="preserve"> Euteleostomi</v>
      </c>
      <c r="O2802" t="str">
        <f>VLOOKUP($B2802,SOCS_box_taxonomy!$B$2:$Z$948,12,0)</f>
        <v>Mammalia</v>
      </c>
      <c r="P2802" t="str">
        <f>VLOOKUP($B2802,SOCS_box_taxonomy!$B$2:$Z$948,13,0)</f>
        <v xml:space="preserve"> Eutheria</v>
      </c>
      <c r="Q2802" t="str">
        <f>VLOOKUP($B2802,SOCS_box_taxonomy!$B$2:$Z$948,14,0)</f>
        <v xml:space="preserve"> Euarchontoglires</v>
      </c>
      <c r="R2802" t="str">
        <f>VLOOKUP($B2802,SOCS_box_taxonomy!$B$2:$Z$948,15,0)</f>
        <v xml:space="preserve"> Glires</v>
      </c>
      <c r="S2802" t="str">
        <f>VLOOKUP($B2802,SOCS_box_taxonomy!$B$2:$Z$948,16,0)</f>
        <v xml:space="preserve"> Rodentia</v>
      </c>
      <c r="T2802" t="str">
        <f>VLOOKUP($B2802,SOCS_box_taxonomy!$B$2:$Z$948,17,0)</f>
        <v xml:space="preserve"> Sciurognathi</v>
      </c>
      <c r="U2802" t="str">
        <f>VLOOKUP($B2802,SOCS_box_taxonomy!$B$2:$Z$948,18,0)</f>
        <v>Muroidea</v>
      </c>
      <c r="V2802" t="str">
        <f>VLOOKUP($B2802,SOCS_box_taxonomy!$B$2:$Z$948,19,0)</f>
        <v xml:space="preserve"> Muridae</v>
      </c>
      <c r="W2802" t="str">
        <f>VLOOKUP($B2802,SOCS_box_taxonomy!$B$2:$Z$948,20,0)</f>
        <v xml:space="preserve"> Murinae</v>
      </c>
      <c r="X2802" t="str">
        <f>VLOOKUP($B2802,SOCS_box_taxonomy!$B$2:$Z$948,21,0)</f>
        <v xml:space="preserve"> Rattus.</v>
      </c>
      <c r="Y2802">
        <f>VLOOKUP($B2802,SOCS_box_taxonomy!$B$2:$Z$948,22,0)</f>
        <v>0</v>
      </c>
    </row>
    <row r="2803" spans="1:26">
      <c r="A2803" t="s">
        <v>1133</v>
      </c>
      <c r="B2803" t="s">
        <v>2175</v>
      </c>
      <c r="C2803">
        <v>426</v>
      </c>
      <c r="D2803" t="s">
        <v>1269</v>
      </c>
      <c r="E2803">
        <v>79</v>
      </c>
      <c r="F2803">
        <v>170</v>
      </c>
      <c r="G2803">
        <v>64467</v>
      </c>
      <c r="H2803" t="s">
        <v>1270</v>
      </c>
      <c r="I2803" t="str">
        <f>VLOOKUP($B2803,SOCS_box_taxonomy!$B$2:$Z$948,6,0)</f>
        <v>Eukaryota</v>
      </c>
      <c r="J2803" t="str">
        <f>VLOOKUP($B2803,SOCS_box_taxonomy!$B$2:$Z$948,7,0)</f>
        <v xml:space="preserve"> Metazoa</v>
      </c>
      <c r="K2803" t="str">
        <f>VLOOKUP($B2803,SOCS_box_taxonomy!$B$2:$Z$948,8,0)</f>
        <v xml:space="preserve"> Chordata</v>
      </c>
      <c r="L2803" t="str">
        <f>VLOOKUP($B2803,SOCS_box_taxonomy!$B$2:$Z$948,9,0)</f>
        <v xml:space="preserve"> Craniata</v>
      </c>
      <c r="M2803" t="str">
        <f>VLOOKUP($B2803,SOCS_box_taxonomy!$B$2:$Z$948,10,0)</f>
        <v xml:space="preserve"> Vertebrata</v>
      </c>
      <c r="N2803" t="str">
        <f>VLOOKUP($B2803,SOCS_box_taxonomy!$B$2:$Z$948,11,0)</f>
        <v xml:space="preserve"> Euteleostomi</v>
      </c>
      <c r="O2803" t="str">
        <f>VLOOKUP($B2803,SOCS_box_taxonomy!$B$2:$Z$948,12,0)</f>
        <v>Mammalia</v>
      </c>
      <c r="P2803" t="str">
        <f>VLOOKUP($B2803,SOCS_box_taxonomy!$B$2:$Z$948,13,0)</f>
        <v xml:space="preserve"> Eutheria</v>
      </c>
      <c r="Q2803" t="str">
        <f>VLOOKUP($B2803,SOCS_box_taxonomy!$B$2:$Z$948,14,0)</f>
        <v xml:space="preserve"> Euarchontoglires</v>
      </c>
      <c r="R2803" t="str">
        <f>VLOOKUP($B2803,SOCS_box_taxonomy!$B$2:$Z$948,15,0)</f>
        <v xml:space="preserve"> Glires</v>
      </c>
      <c r="S2803" t="str">
        <f>VLOOKUP($B2803,SOCS_box_taxonomy!$B$2:$Z$948,16,0)</f>
        <v xml:space="preserve"> Rodentia</v>
      </c>
      <c r="T2803" t="str">
        <f>VLOOKUP($B2803,SOCS_box_taxonomy!$B$2:$Z$948,17,0)</f>
        <v xml:space="preserve"> Sciurognathi</v>
      </c>
      <c r="U2803" t="str">
        <f>VLOOKUP($B2803,SOCS_box_taxonomy!$B$2:$Z$948,18,0)</f>
        <v>Muroidea</v>
      </c>
      <c r="V2803" t="str">
        <f>VLOOKUP($B2803,SOCS_box_taxonomy!$B$2:$Z$948,19,0)</f>
        <v xml:space="preserve"> Muridae</v>
      </c>
      <c r="W2803" t="str">
        <f>VLOOKUP($B2803,SOCS_box_taxonomy!$B$2:$Z$948,20,0)</f>
        <v xml:space="preserve"> Murinae</v>
      </c>
      <c r="X2803" t="str">
        <f>VLOOKUP($B2803,SOCS_box_taxonomy!$B$2:$Z$948,21,0)</f>
        <v xml:space="preserve"> Rattus.</v>
      </c>
      <c r="Y2803">
        <f>VLOOKUP($B2803,SOCS_box_taxonomy!$B$2:$Z$948,22,0)</f>
        <v>0</v>
      </c>
    </row>
    <row r="2804" spans="1:26">
      <c r="A2804" t="s">
        <v>1133</v>
      </c>
      <c r="B2804" t="s">
        <v>2175</v>
      </c>
      <c r="C2804">
        <v>426</v>
      </c>
      <c r="D2804" t="s">
        <v>21</v>
      </c>
      <c r="E2804">
        <v>381</v>
      </c>
      <c r="F2804">
        <v>420</v>
      </c>
      <c r="G2804">
        <v>1016</v>
      </c>
      <c r="H2804" t="s">
        <v>1265</v>
      </c>
      <c r="I2804" t="str">
        <f>VLOOKUP($B2804,SOCS_box_taxonomy!$B$2:$Z$948,6,0)</f>
        <v>Eukaryota</v>
      </c>
      <c r="J2804" t="str">
        <f>VLOOKUP($B2804,SOCS_box_taxonomy!$B$2:$Z$948,7,0)</f>
        <v xml:space="preserve"> Metazoa</v>
      </c>
      <c r="K2804" t="str">
        <f>VLOOKUP($B2804,SOCS_box_taxonomy!$B$2:$Z$948,8,0)</f>
        <v xml:space="preserve"> Chordata</v>
      </c>
      <c r="L2804" t="str">
        <f>VLOOKUP($B2804,SOCS_box_taxonomy!$B$2:$Z$948,9,0)</f>
        <v xml:space="preserve"> Craniata</v>
      </c>
      <c r="M2804" t="str">
        <f>VLOOKUP($B2804,SOCS_box_taxonomy!$B$2:$Z$948,10,0)</f>
        <v xml:space="preserve"> Vertebrata</v>
      </c>
      <c r="N2804" t="str">
        <f>VLOOKUP($B2804,SOCS_box_taxonomy!$B$2:$Z$948,11,0)</f>
        <v xml:space="preserve"> Euteleostomi</v>
      </c>
      <c r="O2804" t="str">
        <f>VLOOKUP($B2804,SOCS_box_taxonomy!$B$2:$Z$948,12,0)</f>
        <v>Mammalia</v>
      </c>
      <c r="P2804" t="str">
        <f>VLOOKUP($B2804,SOCS_box_taxonomy!$B$2:$Z$948,13,0)</f>
        <v xml:space="preserve"> Eutheria</v>
      </c>
      <c r="Q2804" t="str">
        <f>VLOOKUP($B2804,SOCS_box_taxonomy!$B$2:$Z$948,14,0)</f>
        <v xml:space="preserve"> Euarchontoglires</v>
      </c>
      <c r="R2804" t="str">
        <f>VLOOKUP($B2804,SOCS_box_taxonomy!$B$2:$Z$948,15,0)</f>
        <v xml:space="preserve"> Glires</v>
      </c>
      <c r="S2804" t="str">
        <f>VLOOKUP($B2804,SOCS_box_taxonomy!$B$2:$Z$948,16,0)</f>
        <v xml:space="preserve"> Rodentia</v>
      </c>
      <c r="T2804" t="str">
        <f>VLOOKUP($B2804,SOCS_box_taxonomy!$B$2:$Z$948,17,0)</f>
        <v xml:space="preserve"> Sciurognathi</v>
      </c>
      <c r="U2804" t="str">
        <f>VLOOKUP($B2804,SOCS_box_taxonomy!$B$2:$Z$948,18,0)</f>
        <v>Muroidea</v>
      </c>
      <c r="V2804" t="str">
        <f>VLOOKUP($B2804,SOCS_box_taxonomy!$B$2:$Z$948,19,0)</f>
        <v xml:space="preserve"> Muridae</v>
      </c>
      <c r="W2804" t="str">
        <f>VLOOKUP($B2804,SOCS_box_taxonomy!$B$2:$Z$948,20,0)</f>
        <v xml:space="preserve"> Murinae</v>
      </c>
      <c r="X2804" t="str">
        <f>VLOOKUP($B2804,SOCS_box_taxonomy!$B$2:$Z$948,21,0)</f>
        <v xml:space="preserve"> Rattus.</v>
      </c>
      <c r="Y2804">
        <f>VLOOKUP($B2804,SOCS_box_taxonomy!$B$2:$Z$948,22,0)</f>
        <v>0</v>
      </c>
      <c r="Z2804">
        <f>$F2804-$E2804+1</f>
        <v>40</v>
      </c>
    </row>
    <row r="2805" spans="1:26">
      <c r="A2805" t="s">
        <v>1134</v>
      </c>
      <c r="B2805" t="s">
        <v>2176</v>
      </c>
      <c r="C2805">
        <v>199</v>
      </c>
      <c r="D2805" t="s">
        <v>1286</v>
      </c>
      <c r="E2805">
        <v>44</v>
      </c>
      <c r="F2805">
        <v>125</v>
      </c>
      <c r="G2805">
        <v>4403</v>
      </c>
      <c r="H2805" t="s">
        <v>1287</v>
      </c>
      <c r="I2805" t="str">
        <f>VLOOKUP($B2805,SOCS_box_taxonomy!$B$2:$Z$948,6,0)</f>
        <v>Eukaryota</v>
      </c>
      <c r="J2805" t="str">
        <f>VLOOKUP($B2805,SOCS_box_taxonomy!$B$2:$Z$948,7,0)</f>
        <v xml:space="preserve"> Metazoa</v>
      </c>
      <c r="K2805" t="str">
        <f>VLOOKUP($B2805,SOCS_box_taxonomy!$B$2:$Z$948,8,0)</f>
        <v xml:space="preserve"> Chordata</v>
      </c>
      <c r="L2805" t="str">
        <f>VLOOKUP($B2805,SOCS_box_taxonomy!$B$2:$Z$948,9,0)</f>
        <v xml:space="preserve"> Craniata</v>
      </c>
      <c r="M2805" t="str">
        <f>VLOOKUP($B2805,SOCS_box_taxonomy!$B$2:$Z$948,10,0)</f>
        <v xml:space="preserve"> Vertebrata</v>
      </c>
      <c r="N2805" t="str">
        <f>VLOOKUP($B2805,SOCS_box_taxonomy!$B$2:$Z$948,11,0)</f>
        <v xml:space="preserve"> Euteleostomi</v>
      </c>
      <c r="O2805" t="str">
        <f>VLOOKUP($B2805,SOCS_box_taxonomy!$B$2:$Z$948,12,0)</f>
        <v>Amphibia</v>
      </c>
      <c r="P2805" t="str">
        <f>VLOOKUP($B2805,SOCS_box_taxonomy!$B$2:$Z$948,13,0)</f>
        <v xml:space="preserve"> Batrachia</v>
      </c>
      <c r="Q2805" t="str">
        <f>VLOOKUP($B2805,SOCS_box_taxonomy!$B$2:$Z$948,14,0)</f>
        <v xml:space="preserve"> Anura</v>
      </c>
      <c r="R2805" t="str">
        <f>VLOOKUP($B2805,SOCS_box_taxonomy!$B$2:$Z$948,15,0)</f>
        <v xml:space="preserve"> Pipoidea</v>
      </c>
      <c r="S2805" t="str">
        <f>VLOOKUP($B2805,SOCS_box_taxonomy!$B$2:$Z$948,16,0)</f>
        <v xml:space="preserve"> Pipidae</v>
      </c>
      <c r="T2805" t="str">
        <f>VLOOKUP($B2805,SOCS_box_taxonomy!$B$2:$Z$948,17,0)</f>
        <v xml:space="preserve"> Xenopodinae</v>
      </c>
      <c r="U2805" t="str">
        <f>VLOOKUP($B2805,SOCS_box_taxonomy!$B$2:$Z$948,18,0)</f>
        <v xml:space="preserve"> Xenopus</v>
      </c>
      <c r="V2805" t="str">
        <f>VLOOKUP($B2805,SOCS_box_taxonomy!$B$2:$Z$948,19,0)</f>
        <v>Xenopus.</v>
      </c>
      <c r="W2805">
        <f>VLOOKUP($B2805,SOCS_box_taxonomy!$B$2:$Z$948,20,0)</f>
        <v>0</v>
      </c>
      <c r="X2805">
        <f>VLOOKUP($B2805,SOCS_box_taxonomy!$B$2:$Z$948,21,0)</f>
        <v>0</v>
      </c>
      <c r="Y2805">
        <f>VLOOKUP($B2805,SOCS_box_taxonomy!$B$2:$Z$948,22,0)</f>
        <v>0</v>
      </c>
    </row>
    <row r="2806" spans="1:26">
      <c r="A2806" t="s">
        <v>1134</v>
      </c>
      <c r="B2806" t="s">
        <v>2176</v>
      </c>
      <c r="C2806">
        <v>199</v>
      </c>
      <c r="D2806" t="s">
        <v>21</v>
      </c>
      <c r="E2806">
        <v>160</v>
      </c>
      <c r="F2806">
        <v>196</v>
      </c>
      <c r="G2806">
        <v>1016</v>
      </c>
      <c r="H2806" t="s">
        <v>1265</v>
      </c>
      <c r="I2806" t="str">
        <f>VLOOKUP($B2806,SOCS_box_taxonomy!$B$2:$Z$948,6,0)</f>
        <v>Eukaryota</v>
      </c>
      <c r="J2806" t="str">
        <f>VLOOKUP($B2806,SOCS_box_taxonomy!$B$2:$Z$948,7,0)</f>
        <v xml:space="preserve"> Metazoa</v>
      </c>
      <c r="K2806" t="str">
        <f>VLOOKUP($B2806,SOCS_box_taxonomy!$B$2:$Z$948,8,0)</f>
        <v xml:space="preserve"> Chordata</v>
      </c>
      <c r="L2806" t="str">
        <f>VLOOKUP($B2806,SOCS_box_taxonomy!$B$2:$Z$948,9,0)</f>
        <v xml:space="preserve"> Craniata</v>
      </c>
      <c r="M2806" t="str">
        <f>VLOOKUP($B2806,SOCS_box_taxonomy!$B$2:$Z$948,10,0)</f>
        <v xml:space="preserve"> Vertebrata</v>
      </c>
      <c r="N2806" t="str">
        <f>VLOOKUP($B2806,SOCS_box_taxonomy!$B$2:$Z$948,11,0)</f>
        <v xml:space="preserve"> Euteleostomi</v>
      </c>
      <c r="O2806" t="str">
        <f>VLOOKUP($B2806,SOCS_box_taxonomy!$B$2:$Z$948,12,0)</f>
        <v>Amphibia</v>
      </c>
      <c r="P2806" t="str">
        <f>VLOOKUP($B2806,SOCS_box_taxonomy!$B$2:$Z$948,13,0)</f>
        <v xml:space="preserve"> Batrachia</v>
      </c>
      <c r="Q2806" t="str">
        <f>VLOOKUP($B2806,SOCS_box_taxonomy!$B$2:$Z$948,14,0)</f>
        <v xml:space="preserve"> Anura</v>
      </c>
      <c r="R2806" t="str">
        <f>VLOOKUP($B2806,SOCS_box_taxonomy!$B$2:$Z$948,15,0)</f>
        <v xml:space="preserve"> Pipoidea</v>
      </c>
      <c r="S2806" t="str">
        <f>VLOOKUP($B2806,SOCS_box_taxonomy!$B$2:$Z$948,16,0)</f>
        <v xml:space="preserve"> Pipidae</v>
      </c>
      <c r="T2806" t="str">
        <f>VLOOKUP($B2806,SOCS_box_taxonomy!$B$2:$Z$948,17,0)</f>
        <v xml:space="preserve"> Xenopodinae</v>
      </c>
      <c r="U2806" t="str">
        <f>VLOOKUP($B2806,SOCS_box_taxonomy!$B$2:$Z$948,18,0)</f>
        <v xml:space="preserve"> Xenopus</v>
      </c>
      <c r="V2806" t="str">
        <f>VLOOKUP($B2806,SOCS_box_taxonomy!$B$2:$Z$948,19,0)</f>
        <v>Xenopus.</v>
      </c>
      <c r="W2806">
        <f>VLOOKUP($B2806,SOCS_box_taxonomy!$B$2:$Z$948,20,0)</f>
        <v>0</v>
      </c>
      <c r="X2806">
        <f>VLOOKUP($B2806,SOCS_box_taxonomy!$B$2:$Z$948,21,0)</f>
        <v>0</v>
      </c>
      <c r="Y2806">
        <f>VLOOKUP($B2806,SOCS_box_taxonomy!$B$2:$Z$948,22,0)</f>
        <v>0</v>
      </c>
      <c r="Z2806">
        <f>$F2806-$E2806+1</f>
        <v>37</v>
      </c>
    </row>
    <row r="2807" spans="1:26">
      <c r="A2807" t="s">
        <v>1135</v>
      </c>
      <c r="B2807" t="s">
        <v>2177</v>
      </c>
      <c r="C2807">
        <v>317</v>
      </c>
      <c r="D2807" t="s">
        <v>1269</v>
      </c>
      <c r="E2807">
        <v>135</v>
      </c>
      <c r="F2807">
        <v>274</v>
      </c>
      <c r="G2807">
        <v>64467</v>
      </c>
      <c r="H2807" t="s">
        <v>1270</v>
      </c>
      <c r="I2807" t="str">
        <f>VLOOKUP($B2807,SOCS_box_taxonomy!$B$2:$Z$948,6,0)</f>
        <v>Eukaryota</v>
      </c>
      <c r="J2807" t="str">
        <f>VLOOKUP($B2807,SOCS_box_taxonomy!$B$2:$Z$948,7,0)</f>
        <v xml:space="preserve"> Metazoa</v>
      </c>
      <c r="K2807" t="str">
        <f>VLOOKUP($B2807,SOCS_box_taxonomy!$B$2:$Z$948,8,0)</f>
        <v xml:space="preserve"> Chordata</v>
      </c>
      <c r="L2807" t="str">
        <f>VLOOKUP($B2807,SOCS_box_taxonomy!$B$2:$Z$948,9,0)</f>
        <v xml:space="preserve"> Craniata</v>
      </c>
      <c r="M2807" t="str">
        <f>VLOOKUP($B2807,SOCS_box_taxonomy!$B$2:$Z$948,10,0)</f>
        <v xml:space="preserve"> Vertebrata</v>
      </c>
      <c r="N2807" t="str">
        <f>VLOOKUP($B2807,SOCS_box_taxonomy!$B$2:$Z$948,11,0)</f>
        <v xml:space="preserve"> Euteleostomi</v>
      </c>
      <c r="O2807" t="str">
        <f>VLOOKUP($B2807,SOCS_box_taxonomy!$B$2:$Z$948,12,0)</f>
        <v>Actinopterygii</v>
      </c>
      <c r="P2807" t="str">
        <f>VLOOKUP($B2807,SOCS_box_taxonomy!$B$2:$Z$948,13,0)</f>
        <v xml:space="preserve"> Neopterygii</v>
      </c>
      <c r="Q2807" t="str">
        <f>VLOOKUP($B2807,SOCS_box_taxonomy!$B$2:$Z$948,14,0)</f>
        <v xml:space="preserve"> Teleostei</v>
      </c>
      <c r="R2807" t="str">
        <f>VLOOKUP($B2807,SOCS_box_taxonomy!$B$2:$Z$948,15,0)</f>
        <v xml:space="preserve"> Ostariophysi</v>
      </c>
      <c r="S2807" t="str">
        <f>VLOOKUP($B2807,SOCS_box_taxonomy!$B$2:$Z$948,16,0)</f>
        <v xml:space="preserve"> Cypriniformes</v>
      </c>
      <c r="T2807" t="str">
        <f>VLOOKUP($B2807,SOCS_box_taxonomy!$B$2:$Z$948,17,0)</f>
        <v>Cyprinidae</v>
      </c>
      <c r="U2807" t="str">
        <f>VLOOKUP($B2807,SOCS_box_taxonomy!$B$2:$Z$948,18,0)</f>
        <v xml:space="preserve"> Danio.</v>
      </c>
      <c r="V2807">
        <f>VLOOKUP($B2807,SOCS_box_taxonomy!$B$2:$Z$948,19,0)</f>
        <v>0</v>
      </c>
      <c r="W2807">
        <f>VLOOKUP($B2807,SOCS_box_taxonomy!$B$2:$Z$948,20,0)</f>
        <v>0</v>
      </c>
      <c r="X2807">
        <f>VLOOKUP($B2807,SOCS_box_taxonomy!$B$2:$Z$948,21,0)</f>
        <v>0</v>
      </c>
      <c r="Y2807">
        <f>VLOOKUP($B2807,SOCS_box_taxonomy!$B$2:$Z$948,22,0)</f>
        <v>0</v>
      </c>
    </row>
    <row r="2808" spans="1:26">
      <c r="A2808" t="s">
        <v>1135</v>
      </c>
      <c r="B2808" t="s">
        <v>2177</v>
      </c>
      <c r="C2808">
        <v>317</v>
      </c>
      <c r="D2808" t="s">
        <v>1269</v>
      </c>
      <c r="E2808">
        <v>33</v>
      </c>
      <c r="F2808">
        <v>128</v>
      </c>
      <c r="G2808">
        <v>64467</v>
      </c>
      <c r="H2808" t="s">
        <v>1270</v>
      </c>
      <c r="I2808" t="str">
        <f>VLOOKUP($B2808,SOCS_box_taxonomy!$B$2:$Z$948,6,0)</f>
        <v>Eukaryota</v>
      </c>
      <c r="J2808" t="str">
        <f>VLOOKUP($B2808,SOCS_box_taxonomy!$B$2:$Z$948,7,0)</f>
        <v xml:space="preserve"> Metazoa</v>
      </c>
      <c r="K2808" t="str">
        <f>VLOOKUP($B2808,SOCS_box_taxonomy!$B$2:$Z$948,8,0)</f>
        <v xml:space="preserve"> Chordata</v>
      </c>
      <c r="L2808" t="str">
        <f>VLOOKUP($B2808,SOCS_box_taxonomy!$B$2:$Z$948,9,0)</f>
        <v xml:space="preserve"> Craniata</v>
      </c>
      <c r="M2808" t="str">
        <f>VLOOKUP($B2808,SOCS_box_taxonomy!$B$2:$Z$948,10,0)</f>
        <v xml:space="preserve"> Vertebrata</v>
      </c>
      <c r="N2808" t="str">
        <f>VLOOKUP($B2808,SOCS_box_taxonomy!$B$2:$Z$948,11,0)</f>
        <v xml:space="preserve"> Euteleostomi</v>
      </c>
      <c r="O2808" t="str">
        <f>VLOOKUP($B2808,SOCS_box_taxonomy!$B$2:$Z$948,12,0)</f>
        <v>Actinopterygii</v>
      </c>
      <c r="P2808" t="str">
        <f>VLOOKUP($B2808,SOCS_box_taxonomy!$B$2:$Z$948,13,0)</f>
        <v xml:space="preserve"> Neopterygii</v>
      </c>
      <c r="Q2808" t="str">
        <f>VLOOKUP($B2808,SOCS_box_taxonomy!$B$2:$Z$948,14,0)</f>
        <v xml:space="preserve"> Teleostei</v>
      </c>
      <c r="R2808" t="str">
        <f>VLOOKUP($B2808,SOCS_box_taxonomy!$B$2:$Z$948,15,0)</f>
        <v xml:space="preserve"> Ostariophysi</v>
      </c>
      <c r="S2808" t="str">
        <f>VLOOKUP($B2808,SOCS_box_taxonomy!$B$2:$Z$948,16,0)</f>
        <v xml:space="preserve"> Cypriniformes</v>
      </c>
      <c r="T2808" t="str">
        <f>VLOOKUP($B2808,SOCS_box_taxonomy!$B$2:$Z$948,17,0)</f>
        <v>Cyprinidae</v>
      </c>
      <c r="U2808" t="str">
        <f>VLOOKUP($B2808,SOCS_box_taxonomy!$B$2:$Z$948,18,0)</f>
        <v xml:space="preserve"> Danio.</v>
      </c>
      <c r="V2808">
        <f>VLOOKUP($B2808,SOCS_box_taxonomy!$B$2:$Z$948,19,0)</f>
        <v>0</v>
      </c>
      <c r="W2808">
        <f>VLOOKUP($B2808,SOCS_box_taxonomy!$B$2:$Z$948,20,0)</f>
        <v>0</v>
      </c>
      <c r="X2808">
        <f>VLOOKUP($B2808,SOCS_box_taxonomy!$B$2:$Z$948,21,0)</f>
        <v>0</v>
      </c>
      <c r="Y2808">
        <f>VLOOKUP($B2808,SOCS_box_taxonomy!$B$2:$Z$948,22,0)</f>
        <v>0</v>
      </c>
    </row>
    <row r="2809" spans="1:26">
      <c r="A2809" t="s">
        <v>1135</v>
      </c>
      <c r="B2809" t="s">
        <v>2177</v>
      </c>
      <c r="C2809">
        <v>317</v>
      </c>
      <c r="D2809" t="s">
        <v>1269</v>
      </c>
      <c r="E2809">
        <v>69</v>
      </c>
      <c r="F2809">
        <v>161</v>
      </c>
      <c r="G2809">
        <v>64467</v>
      </c>
      <c r="H2809" t="s">
        <v>1270</v>
      </c>
      <c r="I2809" t="str">
        <f>VLOOKUP($B2809,SOCS_box_taxonomy!$B$2:$Z$948,6,0)</f>
        <v>Eukaryota</v>
      </c>
      <c r="J2809" t="str">
        <f>VLOOKUP($B2809,SOCS_box_taxonomy!$B$2:$Z$948,7,0)</f>
        <v xml:space="preserve"> Metazoa</v>
      </c>
      <c r="K2809" t="str">
        <f>VLOOKUP($B2809,SOCS_box_taxonomy!$B$2:$Z$948,8,0)</f>
        <v xml:space="preserve"> Chordata</v>
      </c>
      <c r="L2809" t="str">
        <f>VLOOKUP($B2809,SOCS_box_taxonomy!$B$2:$Z$948,9,0)</f>
        <v xml:space="preserve"> Craniata</v>
      </c>
      <c r="M2809" t="str">
        <f>VLOOKUP($B2809,SOCS_box_taxonomy!$B$2:$Z$948,10,0)</f>
        <v xml:space="preserve"> Vertebrata</v>
      </c>
      <c r="N2809" t="str">
        <f>VLOOKUP($B2809,SOCS_box_taxonomy!$B$2:$Z$948,11,0)</f>
        <v xml:space="preserve"> Euteleostomi</v>
      </c>
      <c r="O2809" t="str">
        <f>VLOOKUP($B2809,SOCS_box_taxonomy!$B$2:$Z$948,12,0)</f>
        <v>Actinopterygii</v>
      </c>
      <c r="P2809" t="str">
        <f>VLOOKUP($B2809,SOCS_box_taxonomy!$B$2:$Z$948,13,0)</f>
        <v xml:space="preserve"> Neopterygii</v>
      </c>
      <c r="Q2809" t="str">
        <f>VLOOKUP($B2809,SOCS_box_taxonomy!$B$2:$Z$948,14,0)</f>
        <v xml:space="preserve"> Teleostei</v>
      </c>
      <c r="R2809" t="str">
        <f>VLOOKUP($B2809,SOCS_box_taxonomy!$B$2:$Z$948,15,0)</f>
        <v xml:space="preserve"> Ostariophysi</v>
      </c>
      <c r="S2809" t="str">
        <f>VLOOKUP($B2809,SOCS_box_taxonomy!$B$2:$Z$948,16,0)</f>
        <v xml:space="preserve"> Cypriniformes</v>
      </c>
      <c r="T2809" t="str">
        <f>VLOOKUP($B2809,SOCS_box_taxonomy!$B$2:$Z$948,17,0)</f>
        <v>Cyprinidae</v>
      </c>
      <c r="U2809" t="str">
        <f>VLOOKUP($B2809,SOCS_box_taxonomy!$B$2:$Z$948,18,0)</f>
        <v xml:space="preserve"> Danio.</v>
      </c>
      <c r="V2809">
        <f>VLOOKUP($B2809,SOCS_box_taxonomy!$B$2:$Z$948,19,0)</f>
        <v>0</v>
      </c>
      <c r="W2809">
        <f>VLOOKUP($B2809,SOCS_box_taxonomy!$B$2:$Z$948,20,0)</f>
        <v>0</v>
      </c>
      <c r="X2809">
        <f>VLOOKUP($B2809,SOCS_box_taxonomy!$B$2:$Z$948,21,0)</f>
        <v>0</v>
      </c>
      <c r="Y2809">
        <f>VLOOKUP($B2809,SOCS_box_taxonomy!$B$2:$Z$948,22,0)</f>
        <v>0</v>
      </c>
    </row>
    <row r="2810" spans="1:26">
      <c r="A2810" t="s">
        <v>1135</v>
      </c>
      <c r="B2810" t="s">
        <v>2177</v>
      </c>
      <c r="C2810">
        <v>317</v>
      </c>
      <c r="D2810" t="s">
        <v>21</v>
      </c>
      <c r="E2810">
        <v>269</v>
      </c>
      <c r="F2810">
        <v>309</v>
      </c>
      <c r="G2810">
        <v>1016</v>
      </c>
      <c r="H2810" t="s">
        <v>1265</v>
      </c>
      <c r="I2810" t="str">
        <f>VLOOKUP($B2810,SOCS_box_taxonomy!$B$2:$Z$948,6,0)</f>
        <v>Eukaryota</v>
      </c>
      <c r="J2810" t="str">
        <f>VLOOKUP($B2810,SOCS_box_taxonomy!$B$2:$Z$948,7,0)</f>
        <v xml:space="preserve"> Metazoa</v>
      </c>
      <c r="K2810" t="str">
        <f>VLOOKUP($B2810,SOCS_box_taxonomy!$B$2:$Z$948,8,0)</f>
        <v xml:space="preserve"> Chordata</v>
      </c>
      <c r="L2810" t="str">
        <f>VLOOKUP($B2810,SOCS_box_taxonomy!$B$2:$Z$948,9,0)</f>
        <v xml:space="preserve"> Craniata</v>
      </c>
      <c r="M2810" t="str">
        <f>VLOOKUP($B2810,SOCS_box_taxonomy!$B$2:$Z$948,10,0)</f>
        <v xml:space="preserve"> Vertebrata</v>
      </c>
      <c r="N2810" t="str">
        <f>VLOOKUP($B2810,SOCS_box_taxonomy!$B$2:$Z$948,11,0)</f>
        <v xml:space="preserve"> Euteleostomi</v>
      </c>
      <c r="O2810" t="str">
        <f>VLOOKUP($B2810,SOCS_box_taxonomy!$B$2:$Z$948,12,0)</f>
        <v>Actinopterygii</v>
      </c>
      <c r="P2810" t="str">
        <f>VLOOKUP($B2810,SOCS_box_taxonomy!$B$2:$Z$948,13,0)</f>
        <v xml:space="preserve"> Neopterygii</v>
      </c>
      <c r="Q2810" t="str">
        <f>VLOOKUP($B2810,SOCS_box_taxonomy!$B$2:$Z$948,14,0)</f>
        <v xml:space="preserve"> Teleostei</v>
      </c>
      <c r="R2810" t="str">
        <f>VLOOKUP($B2810,SOCS_box_taxonomy!$B$2:$Z$948,15,0)</f>
        <v xml:space="preserve"> Ostariophysi</v>
      </c>
      <c r="S2810" t="str">
        <f>VLOOKUP($B2810,SOCS_box_taxonomy!$B$2:$Z$948,16,0)</f>
        <v xml:space="preserve"> Cypriniformes</v>
      </c>
      <c r="T2810" t="str">
        <f>VLOOKUP($B2810,SOCS_box_taxonomy!$B$2:$Z$948,17,0)</f>
        <v>Cyprinidae</v>
      </c>
      <c r="U2810" t="str">
        <f>VLOOKUP($B2810,SOCS_box_taxonomy!$B$2:$Z$948,18,0)</f>
        <v xml:space="preserve"> Danio.</v>
      </c>
      <c r="V2810">
        <f>VLOOKUP($B2810,SOCS_box_taxonomy!$B$2:$Z$948,19,0)</f>
        <v>0</v>
      </c>
      <c r="W2810">
        <f>VLOOKUP($B2810,SOCS_box_taxonomy!$B$2:$Z$948,20,0)</f>
        <v>0</v>
      </c>
      <c r="X2810">
        <f>VLOOKUP($B2810,SOCS_box_taxonomy!$B$2:$Z$948,21,0)</f>
        <v>0</v>
      </c>
      <c r="Y2810">
        <f>VLOOKUP($B2810,SOCS_box_taxonomy!$B$2:$Z$948,22,0)</f>
        <v>0</v>
      </c>
      <c r="Z2810">
        <f>$F2810-$E2810+1</f>
        <v>41</v>
      </c>
    </row>
    <row r="2811" spans="1:26">
      <c r="A2811" t="s">
        <v>1136</v>
      </c>
      <c r="B2811" t="s">
        <v>2178</v>
      </c>
      <c r="C2811">
        <v>563</v>
      </c>
      <c r="D2811" t="s">
        <v>1319</v>
      </c>
      <c r="E2811">
        <v>155</v>
      </c>
      <c r="F2811">
        <v>187</v>
      </c>
      <c r="G2811">
        <v>5717</v>
      </c>
      <c r="H2811" t="s">
        <v>1320</v>
      </c>
      <c r="I2811" t="str">
        <f>VLOOKUP($B2811,SOCS_box_taxonomy!$B$2:$Z$948,6,0)</f>
        <v>Eukaryota</v>
      </c>
      <c r="J2811" t="str">
        <f>VLOOKUP($B2811,SOCS_box_taxonomy!$B$2:$Z$948,7,0)</f>
        <v xml:space="preserve"> Metazoa</v>
      </c>
      <c r="K2811" t="str">
        <f>VLOOKUP($B2811,SOCS_box_taxonomy!$B$2:$Z$948,8,0)</f>
        <v xml:space="preserve"> Chordata</v>
      </c>
      <c r="L2811" t="str">
        <f>VLOOKUP($B2811,SOCS_box_taxonomy!$B$2:$Z$948,9,0)</f>
        <v xml:space="preserve"> Craniata</v>
      </c>
      <c r="M2811" t="str">
        <f>VLOOKUP($B2811,SOCS_box_taxonomy!$B$2:$Z$948,10,0)</f>
        <v xml:space="preserve"> Vertebrata</v>
      </c>
      <c r="N2811" t="str">
        <f>VLOOKUP($B2811,SOCS_box_taxonomy!$B$2:$Z$948,11,0)</f>
        <v xml:space="preserve"> Euteleostomi</v>
      </c>
      <c r="O2811" t="str">
        <f>VLOOKUP($B2811,SOCS_box_taxonomy!$B$2:$Z$948,12,0)</f>
        <v>Actinopterygii</v>
      </c>
      <c r="P2811" t="str">
        <f>VLOOKUP($B2811,SOCS_box_taxonomy!$B$2:$Z$948,13,0)</f>
        <v xml:space="preserve"> Neopterygii</v>
      </c>
      <c r="Q2811" t="str">
        <f>VLOOKUP($B2811,SOCS_box_taxonomy!$B$2:$Z$948,14,0)</f>
        <v xml:space="preserve"> Teleostei</v>
      </c>
      <c r="R2811" t="str">
        <f>VLOOKUP($B2811,SOCS_box_taxonomy!$B$2:$Z$948,15,0)</f>
        <v xml:space="preserve"> Ostariophysi</v>
      </c>
      <c r="S2811" t="str">
        <f>VLOOKUP($B2811,SOCS_box_taxonomy!$B$2:$Z$948,16,0)</f>
        <v xml:space="preserve"> Cypriniformes</v>
      </c>
      <c r="T2811" t="str">
        <f>VLOOKUP($B2811,SOCS_box_taxonomy!$B$2:$Z$948,17,0)</f>
        <v>Cyprinidae</v>
      </c>
      <c r="U2811" t="str">
        <f>VLOOKUP($B2811,SOCS_box_taxonomy!$B$2:$Z$948,18,0)</f>
        <v xml:space="preserve"> Danio.</v>
      </c>
      <c r="V2811">
        <f>VLOOKUP($B2811,SOCS_box_taxonomy!$B$2:$Z$948,19,0)</f>
        <v>0</v>
      </c>
      <c r="W2811">
        <f>VLOOKUP($B2811,SOCS_box_taxonomy!$B$2:$Z$948,20,0)</f>
        <v>0</v>
      </c>
      <c r="X2811">
        <f>VLOOKUP($B2811,SOCS_box_taxonomy!$B$2:$Z$948,21,0)</f>
        <v>0</v>
      </c>
      <c r="Y2811">
        <f>VLOOKUP($B2811,SOCS_box_taxonomy!$B$2:$Z$948,22,0)</f>
        <v>0</v>
      </c>
    </row>
    <row r="2812" spans="1:26">
      <c r="A2812" t="s">
        <v>1136</v>
      </c>
      <c r="B2812" t="s">
        <v>2178</v>
      </c>
      <c r="C2812">
        <v>563</v>
      </c>
      <c r="D2812" t="s">
        <v>1269</v>
      </c>
      <c r="E2812">
        <v>43</v>
      </c>
      <c r="F2812">
        <v>120</v>
      </c>
      <c r="G2812">
        <v>64467</v>
      </c>
      <c r="H2812" t="s">
        <v>1270</v>
      </c>
      <c r="I2812" t="str">
        <f>VLOOKUP($B2812,SOCS_box_taxonomy!$B$2:$Z$948,6,0)</f>
        <v>Eukaryota</v>
      </c>
      <c r="J2812" t="str">
        <f>VLOOKUP($B2812,SOCS_box_taxonomy!$B$2:$Z$948,7,0)</f>
        <v xml:space="preserve"> Metazoa</v>
      </c>
      <c r="K2812" t="str">
        <f>VLOOKUP($B2812,SOCS_box_taxonomy!$B$2:$Z$948,8,0)</f>
        <v xml:space="preserve"> Chordata</v>
      </c>
      <c r="L2812" t="str">
        <f>VLOOKUP($B2812,SOCS_box_taxonomy!$B$2:$Z$948,9,0)</f>
        <v xml:space="preserve"> Craniata</v>
      </c>
      <c r="M2812" t="str">
        <f>VLOOKUP($B2812,SOCS_box_taxonomy!$B$2:$Z$948,10,0)</f>
        <v xml:space="preserve"> Vertebrata</v>
      </c>
      <c r="N2812" t="str">
        <f>VLOOKUP($B2812,SOCS_box_taxonomy!$B$2:$Z$948,11,0)</f>
        <v xml:space="preserve"> Euteleostomi</v>
      </c>
      <c r="O2812" t="str">
        <f>VLOOKUP($B2812,SOCS_box_taxonomy!$B$2:$Z$948,12,0)</f>
        <v>Actinopterygii</v>
      </c>
      <c r="P2812" t="str">
        <f>VLOOKUP($B2812,SOCS_box_taxonomy!$B$2:$Z$948,13,0)</f>
        <v xml:space="preserve"> Neopterygii</v>
      </c>
      <c r="Q2812" t="str">
        <f>VLOOKUP($B2812,SOCS_box_taxonomy!$B$2:$Z$948,14,0)</f>
        <v xml:space="preserve"> Teleostei</v>
      </c>
      <c r="R2812" t="str">
        <f>VLOOKUP($B2812,SOCS_box_taxonomy!$B$2:$Z$948,15,0)</f>
        <v xml:space="preserve"> Ostariophysi</v>
      </c>
      <c r="S2812" t="str">
        <f>VLOOKUP($B2812,SOCS_box_taxonomy!$B$2:$Z$948,16,0)</f>
        <v xml:space="preserve"> Cypriniformes</v>
      </c>
      <c r="T2812" t="str">
        <f>VLOOKUP($B2812,SOCS_box_taxonomy!$B$2:$Z$948,17,0)</f>
        <v>Cyprinidae</v>
      </c>
      <c r="U2812" t="str">
        <f>VLOOKUP($B2812,SOCS_box_taxonomy!$B$2:$Z$948,18,0)</f>
        <v xml:space="preserve"> Danio.</v>
      </c>
      <c r="V2812">
        <f>VLOOKUP($B2812,SOCS_box_taxonomy!$B$2:$Z$948,19,0)</f>
        <v>0</v>
      </c>
      <c r="W2812">
        <f>VLOOKUP($B2812,SOCS_box_taxonomy!$B$2:$Z$948,20,0)</f>
        <v>0</v>
      </c>
      <c r="X2812">
        <f>VLOOKUP($B2812,SOCS_box_taxonomy!$B$2:$Z$948,21,0)</f>
        <v>0</v>
      </c>
      <c r="Y2812">
        <f>VLOOKUP($B2812,SOCS_box_taxonomy!$B$2:$Z$948,22,0)</f>
        <v>0</v>
      </c>
    </row>
    <row r="2813" spans="1:26">
      <c r="A2813" t="s">
        <v>1136</v>
      </c>
      <c r="B2813" t="s">
        <v>2178</v>
      </c>
      <c r="C2813">
        <v>563</v>
      </c>
      <c r="D2813" t="s">
        <v>1269</v>
      </c>
      <c r="E2813">
        <v>182</v>
      </c>
      <c r="F2813">
        <v>252</v>
      </c>
      <c r="G2813">
        <v>64467</v>
      </c>
      <c r="H2813" t="s">
        <v>1270</v>
      </c>
      <c r="I2813" t="str">
        <f>VLOOKUP($B2813,SOCS_box_taxonomy!$B$2:$Z$948,6,0)</f>
        <v>Eukaryota</v>
      </c>
      <c r="J2813" t="str">
        <f>VLOOKUP($B2813,SOCS_box_taxonomy!$B$2:$Z$948,7,0)</f>
        <v xml:space="preserve"> Metazoa</v>
      </c>
      <c r="K2813" t="str">
        <f>VLOOKUP($B2813,SOCS_box_taxonomy!$B$2:$Z$948,8,0)</f>
        <v xml:space="preserve"> Chordata</v>
      </c>
      <c r="L2813" t="str">
        <f>VLOOKUP($B2813,SOCS_box_taxonomy!$B$2:$Z$948,9,0)</f>
        <v xml:space="preserve"> Craniata</v>
      </c>
      <c r="M2813" t="str">
        <f>VLOOKUP($B2813,SOCS_box_taxonomy!$B$2:$Z$948,10,0)</f>
        <v xml:space="preserve"> Vertebrata</v>
      </c>
      <c r="N2813" t="str">
        <f>VLOOKUP($B2813,SOCS_box_taxonomy!$B$2:$Z$948,11,0)</f>
        <v xml:space="preserve"> Euteleostomi</v>
      </c>
      <c r="O2813" t="str">
        <f>VLOOKUP($B2813,SOCS_box_taxonomy!$B$2:$Z$948,12,0)</f>
        <v>Actinopterygii</v>
      </c>
      <c r="P2813" t="str">
        <f>VLOOKUP($B2813,SOCS_box_taxonomy!$B$2:$Z$948,13,0)</f>
        <v xml:space="preserve"> Neopterygii</v>
      </c>
      <c r="Q2813" t="str">
        <f>VLOOKUP($B2813,SOCS_box_taxonomy!$B$2:$Z$948,14,0)</f>
        <v xml:space="preserve"> Teleostei</v>
      </c>
      <c r="R2813" t="str">
        <f>VLOOKUP($B2813,SOCS_box_taxonomy!$B$2:$Z$948,15,0)</f>
        <v xml:space="preserve"> Ostariophysi</v>
      </c>
      <c r="S2813" t="str">
        <f>VLOOKUP($B2813,SOCS_box_taxonomy!$B$2:$Z$948,16,0)</f>
        <v xml:space="preserve"> Cypriniformes</v>
      </c>
      <c r="T2813" t="str">
        <f>VLOOKUP($B2813,SOCS_box_taxonomy!$B$2:$Z$948,17,0)</f>
        <v>Cyprinidae</v>
      </c>
      <c r="U2813" t="str">
        <f>VLOOKUP($B2813,SOCS_box_taxonomy!$B$2:$Z$948,18,0)</f>
        <v xml:space="preserve"> Danio.</v>
      </c>
      <c r="V2813">
        <f>VLOOKUP($B2813,SOCS_box_taxonomy!$B$2:$Z$948,19,0)</f>
        <v>0</v>
      </c>
      <c r="W2813">
        <f>VLOOKUP($B2813,SOCS_box_taxonomy!$B$2:$Z$948,20,0)</f>
        <v>0</v>
      </c>
      <c r="X2813">
        <f>VLOOKUP($B2813,SOCS_box_taxonomy!$B$2:$Z$948,21,0)</f>
        <v>0</v>
      </c>
      <c r="Y2813">
        <f>VLOOKUP($B2813,SOCS_box_taxonomy!$B$2:$Z$948,22,0)</f>
        <v>0</v>
      </c>
    </row>
    <row r="2814" spans="1:26">
      <c r="A2814" t="s">
        <v>1136</v>
      </c>
      <c r="B2814" t="s">
        <v>2178</v>
      </c>
      <c r="C2814">
        <v>563</v>
      </c>
      <c r="D2814" t="s">
        <v>1269</v>
      </c>
      <c r="E2814">
        <v>259</v>
      </c>
      <c r="F2814">
        <v>359</v>
      </c>
      <c r="G2814">
        <v>64467</v>
      </c>
      <c r="H2814" t="s">
        <v>1270</v>
      </c>
      <c r="I2814" t="str">
        <f>VLOOKUP($B2814,SOCS_box_taxonomy!$B$2:$Z$948,6,0)</f>
        <v>Eukaryota</v>
      </c>
      <c r="J2814" t="str">
        <f>VLOOKUP($B2814,SOCS_box_taxonomy!$B$2:$Z$948,7,0)</f>
        <v xml:space="preserve"> Metazoa</v>
      </c>
      <c r="K2814" t="str">
        <f>VLOOKUP($B2814,SOCS_box_taxonomy!$B$2:$Z$948,8,0)</f>
        <v xml:space="preserve"> Chordata</v>
      </c>
      <c r="L2814" t="str">
        <f>VLOOKUP($B2814,SOCS_box_taxonomy!$B$2:$Z$948,9,0)</f>
        <v xml:space="preserve"> Craniata</v>
      </c>
      <c r="M2814" t="str">
        <f>VLOOKUP($B2814,SOCS_box_taxonomy!$B$2:$Z$948,10,0)</f>
        <v xml:space="preserve"> Vertebrata</v>
      </c>
      <c r="N2814" t="str">
        <f>VLOOKUP($B2814,SOCS_box_taxonomy!$B$2:$Z$948,11,0)</f>
        <v xml:space="preserve"> Euteleostomi</v>
      </c>
      <c r="O2814" t="str">
        <f>VLOOKUP($B2814,SOCS_box_taxonomy!$B$2:$Z$948,12,0)</f>
        <v>Actinopterygii</v>
      </c>
      <c r="P2814" t="str">
        <f>VLOOKUP($B2814,SOCS_box_taxonomy!$B$2:$Z$948,13,0)</f>
        <v xml:space="preserve"> Neopterygii</v>
      </c>
      <c r="Q2814" t="str">
        <f>VLOOKUP($B2814,SOCS_box_taxonomy!$B$2:$Z$948,14,0)</f>
        <v xml:space="preserve"> Teleostei</v>
      </c>
      <c r="R2814" t="str">
        <f>VLOOKUP($B2814,SOCS_box_taxonomy!$B$2:$Z$948,15,0)</f>
        <v xml:space="preserve"> Ostariophysi</v>
      </c>
      <c r="S2814" t="str">
        <f>VLOOKUP($B2814,SOCS_box_taxonomy!$B$2:$Z$948,16,0)</f>
        <v xml:space="preserve"> Cypriniformes</v>
      </c>
      <c r="T2814" t="str">
        <f>VLOOKUP($B2814,SOCS_box_taxonomy!$B$2:$Z$948,17,0)</f>
        <v>Cyprinidae</v>
      </c>
      <c r="U2814" t="str">
        <f>VLOOKUP($B2814,SOCS_box_taxonomy!$B$2:$Z$948,18,0)</f>
        <v xml:space="preserve"> Danio.</v>
      </c>
      <c r="V2814">
        <f>VLOOKUP($B2814,SOCS_box_taxonomy!$B$2:$Z$948,19,0)</f>
        <v>0</v>
      </c>
      <c r="W2814">
        <f>VLOOKUP($B2814,SOCS_box_taxonomy!$B$2:$Z$948,20,0)</f>
        <v>0</v>
      </c>
      <c r="X2814">
        <f>VLOOKUP($B2814,SOCS_box_taxonomy!$B$2:$Z$948,21,0)</f>
        <v>0</v>
      </c>
      <c r="Y2814">
        <f>VLOOKUP($B2814,SOCS_box_taxonomy!$B$2:$Z$948,22,0)</f>
        <v>0</v>
      </c>
    </row>
    <row r="2815" spans="1:26">
      <c r="A2815" t="s">
        <v>1136</v>
      </c>
      <c r="B2815" t="s">
        <v>2178</v>
      </c>
      <c r="C2815">
        <v>563</v>
      </c>
      <c r="D2815" t="s">
        <v>1269</v>
      </c>
      <c r="E2815">
        <v>291</v>
      </c>
      <c r="F2815">
        <v>389</v>
      </c>
      <c r="G2815">
        <v>64467</v>
      </c>
      <c r="H2815" t="s">
        <v>1270</v>
      </c>
      <c r="I2815" t="str">
        <f>VLOOKUP($B2815,SOCS_box_taxonomy!$B$2:$Z$948,6,0)</f>
        <v>Eukaryota</v>
      </c>
      <c r="J2815" t="str">
        <f>VLOOKUP($B2815,SOCS_box_taxonomy!$B$2:$Z$948,7,0)</f>
        <v xml:space="preserve"> Metazoa</v>
      </c>
      <c r="K2815" t="str">
        <f>VLOOKUP($B2815,SOCS_box_taxonomy!$B$2:$Z$948,8,0)</f>
        <v xml:space="preserve"> Chordata</v>
      </c>
      <c r="L2815" t="str">
        <f>VLOOKUP($B2815,SOCS_box_taxonomy!$B$2:$Z$948,9,0)</f>
        <v xml:space="preserve"> Craniata</v>
      </c>
      <c r="M2815" t="str">
        <f>VLOOKUP($B2815,SOCS_box_taxonomy!$B$2:$Z$948,10,0)</f>
        <v xml:space="preserve"> Vertebrata</v>
      </c>
      <c r="N2815" t="str">
        <f>VLOOKUP($B2815,SOCS_box_taxonomy!$B$2:$Z$948,11,0)</f>
        <v xml:space="preserve"> Euteleostomi</v>
      </c>
      <c r="O2815" t="str">
        <f>VLOOKUP($B2815,SOCS_box_taxonomy!$B$2:$Z$948,12,0)</f>
        <v>Actinopterygii</v>
      </c>
      <c r="P2815" t="str">
        <f>VLOOKUP($B2815,SOCS_box_taxonomy!$B$2:$Z$948,13,0)</f>
        <v xml:space="preserve"> Neopterygii</v>
      </c>
      <c r="Q2815" t="str">
        <f>VLOOKUP($B2815,SOCS_box_taxonomy!$B$2:$Z$948,14,0)</f>
        <v xml:space="preserve"> Teleostei</v>
      </c>
      <c r="R2815" t="str">
        <f>VLOOKUP($B2815,SOCS_box_taxonomy!$B$2:$Z$948,15,0)</f>
        <v xml:space="preserve"> Ostariophysi</v>
      </c>
      <c r="S2815" t="str">
        <f>VLOOKUP($B2815,SOCS_box_taxonomy!$B$2:$Z$948,16,0)</f>
        <v xml:space="preserve"> Cypriniformes</v>
      </c>
      <c r="T2815" t="str">
        <f>VLOOKUP($B2815,SOCS_box_taxonomy!$B$2:$Z$948,17,0)</f>
        <v>Cyprinidae</v>
      </c>
      <c r="U2815" t="str">
        <f>VLOOKUP($B2815,SOCS_box_taxonomy!$B$2:$Z$948,18,0)</f>
        <v xml:space="preserve"> Danio.</v>
      </c>
      <c r="V2815">
        <f>VLOOKUP($B2815,SOCS_box_taxonomy!$B$2:$Z$948,19,0)</f>
        <v>0</v>
      </c>
      <c r="W2815">
        <f>VLOOKUP($B2815,SOCS_box_taxonomy!$B$2:$Z$948,20,0)</f>
        <v>0</v>
      </c>
      <c r="X2815">
        <f>VLOOKUP($B2815,SOCS_box_taxonomy!$B$2:$Z$948,21,0)</f>
        <v>0</v>
      </c>
      <c r="Y2815">
        <f>VLOOKUP($B2815,SOCS_box_taxonomy!$B$2:$Z$948,22,0)</f>
        <v>0</v>
      </c>
    </row>
    <row r="2816" spans="1:26">
      <c r="A2816" t="s">
        <v>1136</v>
      </c>
      <c r="B2816" t="s">
        <v>2178</v>
      </c>
      <c r="C2816">
        <v>563</v>
      </c>
      <c r="D2816" t="s">
        <v>1269</v>
      </c>
      <c r="E2816">
        <v>94</v>
      </c>
      <c r="F2816">
        <v>186</v>
      </c>
      <c r="G2816">
        <v>64467</v>
      </c>
      <c r="H2816" t="s">
        <v>1270</v>
      </c>
      <c r="I2816" t="str">
        <f>VLOOKUP($B2816,SOCS_box_taxonomy!$B$2:$Z$948,6,0)</f>
        <v>Eukaryota</v>
      </c>
      <c r="J2816" t="str">
        <f>VLOOKUP($B2816,SOCS_box_taxonomy!$B$2:$Z$948,7,0)</f>
        <v xml:space="preserve"> Metazoa</v>
      </c>
      <c r="K2816" t="str">
        <f>VLOOKUP($B2816,SOCS_box_taxonomy!$B$2:$Z$948,8,0)</f>
        <v xml:space="preserve"> Chordata</v>
      </c>
      <c r="L2816" t="str">
        <f>VLOOKUP($B2816,SOCS_box_taxonomy!$B$2:$Z$948,9,0)</f>
        <v xml:space="preserve"> Craniata</v>
      </c>
      <c r="M2816" t="str">
        <f>VLOOKUP($B2816,SOCS_box_taxonomy!$B$2:$Z$948,10,0)</f>
        <v xml:space="preserve"> Vertebrata</v>
      </c>
      <c r="N2816" t="str">
        <f>VLOOKUP($B2816,SOCS_box_taxonomy!$B$2:$Z$948,11,0)</f>
        <v xml:space="preserve"> Euteleostomi</v>
      </c>
      <c r="O2816" t="str">
        <f>VLOOKUP($B2816,SOCS_box_taxonomy!$B$2:$Z$948,12,0)</f>
        <v>Actinopterygii</v>
      </c>
      <c r="P2816" t="str">
        <f>VLOOKUP($B2816,SOCS_box_taxonomy!$B$2:$Z$948,13,0)</f>
        <v xml:space="preserve"> Neopterygii</v>
      </c>
      <c r="Q2816" t="str">
        <f>VLOOKUP($B2816,SOCS_box_taxonomy!$B$2:$Z$948,14,0)</f>
        <v xml:space="preserve"> Teleostei</v>
      </c>
      <c r="R2816" t="str">
        <f>VLOOKUP($B2816,SOCS_box_taxonomy!$B$2:$Z$948,15,0)</f>
        <v xml:space="preserve"> Ostariophysi</v>
      </c>
      <c r="S2816" t="str">
        <f>VLOOKUP($B2816,SOCS_box_taxonomy!$B$2:$Z$948,16,0)</f>
        <v xml:space="preserve"> Cypriniformes</v>
      </c>
      <c r="T2816" t="str">
        <f>VLOOKUP($B2816,SOCS_box_taxonomy!$B$2:$Z$948,17,0)</f>
        <v>Cyprinidae</v>
      </c>
      <c r="U2816" t="str">
        <f>VLOOKUP($B2816,SOCS_box_taxonomy!$B$2:$Z$948,18,0)</f>
        <v xml:space="preserve"> Danio.</v>
      </c>
      <c r="V2816">
        <f>VLOOKUP($B2816,SOCS_box_taxonomy!$B$2:$Z$948,19,0)</f>
        <v>0</v>
      </c>
      <c r="W2816">
        <f>VLOOKUP($B2816,SOCS_box_taxonomy!$B$2:$Z$948,20,0)</f>
        <v>0</v>
      </c>
      <c r="X2816">
        <f>VLOOKUP($B2816,SOCS_box_taxonomy!$B$2:$Z$948,21,0)</f>
        <v>0</v>
      </c>
      <c r="Y2816">
        <f>VLOOKUP($B2816,SOCS_box_taxonomy!$B$2:$Z$948,22,0)</f>
        <v>0</v>
      </c>
    </row>
    <row r="2817" spans="1:26">
      <c r="A2817" t="s">
        <v>1136</v>
      </c>
      <c r="B2817" t="s">
        <v>2178</v>
      </c>
      <c r="C2817">
        <v>563</v>
      </c>
      <c r="D2817" t="s">
        <v>21</v>
      </c>
      <c r="E2817">
        <v>500</v>
      </c>
      <c r="F2817">
        <v>539</v>
      </c>
      <c r="G2817">
        <v>1016</v>
      </c>
      <c r="H2817" t="s">
        <v>1265</v>
      </c>
      <c r="I2817" t="str">
        <f>VLOOKUP($B2817,SOCS_box_taxonomy!$B$2:$Z$948,6,0)</f>
        <v>Eukaryota</v>
      </c>
      <c r="J2817" t="str">
        <f>VLOOKUP($B2817,SOCS_box_taxonomy!$B$2:$Z$948,7,0)</f>
        <v xml:space="preserve"> Metazoa</v>
      </c>
      <c r="K2817" t="str">
        <f>VLOOKUP($B2817,SOCS_box_taxonomy!$B$2:$Z$948,8,0)</f>
        <v xml:space="preserve"> Chordata</v>
      </c>
      <c r="L2817" t="str">
        <f>VLOOKUP($B2817,SOCS_box_taxonomy!$B$2:$Z$948,9,0)</f>
        <v xml:space="preserve"> Craniata</v>
      </c>
      <c r="M2817" t="str">
        <f>VLOOKUP($B2817,SOCS_box_taxonomy!$B$2:$Z$948,10,0)</f>
        <v xml:space="preserve"> Vertebrata</v>
      </c>
      <c r="N2817" t="str">
        <f>VLOOKUP($B2817,SOCS_box_taxonomy!$B$2:$Z$948,11,0)</f>
        <v xml:space="preserve"> Euteleostomi</v>
      </c>
      <c r="O2817" t="str">
        <f>VLOOKUP($B2817,SOCS_box_taxonomy!$B$2:$Z$948,12,0)</f>
        <v>Actinopterygii</v>
      </c>
      <c r="P2817" t="str">
        <f>VLOOKUP($B2817,SOCS_box_taxonomy!$B$2:$Z$948,13,0)</f>
        <v xml:space="preserve"> Neopterygii</v>
      </c>
      <c r="Q2817" t="str">
        <f>VLOOKUP($B2817,SOCS_box_taxonomy!$B$2:$Z$948,14,0)</f>
        <v xml:space="preserve"> Teleostei</v>
      </c>
      <c r="R2817" t="str">
        <f>VLOOKUP($B2817,SOCS_box_taxonomy!$B$2:$Z$948,15,0)</f>
        <v xml:space="preserve"> Ostariophysi</v>
      </c>
      <c r="S2817" t="str">
        <f>VLOOKUP($B2817,SOCS_box_taxonomy!$B$2:$Z$948,16,0)</f>
        <v xml:space="preserve"> Cypriniformes</v>
      </c>
      <c r="T2817" t="str">
        <f>VLOOKUP($B2817,SOCS_box_taxonomy!$B$2:$Z$948,17,0)</f>
        <v>Cyprinidae</v>
      </c>
      <c r="U2817" t="str">
        <f>VLOOKUP($B2817,SOCS_box_taxonomy!$B$2:$Z$948,18,0)</f>
        <v xml:space="preserve"> Danio.</v>
      </c>
      <c r="V2817">
        <f>VLOOKUP($B2817,SOCS_box_taxonomy!$B$2:$Z$948,19,0)</f>
        <v>0</v>
      </c>
      <c r="W2817">
        <f>VLOOKUP($B2817,SOCS_box_taxonomy!$B$2:$Z$948,20,0)</f>
        <v>0</v>
      </c>
      <c r="X2817">
        <f>VLOOKUP($B2817,SOCS_box_taxonomy!$B$2:$Z$948,21,0)</f>
        <v>0</v>
      </c>
      <c r="Y2817">
        <f>VLOOKUP($B2817,SOCS_box_taxonomy!$B$2:$Z$948,22,0)</f>
        <v>0</v>
      </c>
      <c r="Z2817">
        <f>$F2817-$E2817+1</f>
        <v>40</v>
      </c>
    </row>
    <row r="2818" spans="1:26">
      <c r="A2818" t="s">
        <v>1137</v>
      </c>
      <c r="B2818" t="s">
        <v>2179</v>
      </c>
      <c r="C2818">
        <v>210</v>
      </c>
      <c r="D2818" t="s">
        <v>1286</v>
      </c>
      <c r="E2818">
        <v>51</v>
      </c>
      <c r="F2818">
        <v>132</v>
      </c>
      <c r="G2818">
        <v>4403</v>
      </c>
      <c r="H2818" t="s">
        <v>1287</v>
      </c>
      <c r="I2818" t="str">
        <f>VLOOKUP($B2818,SOCS_box_taxonomy!$B$2:$Z$948,6,0)</f>
        <v>Eukaryota</v>
      </c>
      <c r="J2818" t="str">
        <f>VLOOKUP($B2818,SOCS_box_taxonomy!$B$2:$Z$948,7,0)</f>
        <v xml:space="preserve"> Metazoa</v>
      </c>
      <c r="K2818" t="str">
        <f>VLOOKUP($B2818,SOCS_box_taxonomy!$B$2:$Z$948,8,0)</f>
        <v xml:space="preserve"> Chordata</v>
      </c>
      <c r="L2818" t="str">
        <f>VLOOKUP($B2818,SOCS_box_taxonomy!$B$2:$Z$948,9,0)</f>
        <v xml:space="preserve"> Craniata</v>
      </c>
      <c r="M2818" t="str">
        <f>VLOOKUP($B2818,SOCS_box_taxonomy!$B$2:$Z$948,10,0)</f>
        <v xml:space="preserve"> Vertebrata</v>
      </c>
      <c r="N2818" t="str">
        <f>VLOOKUP($B2818,SOCS_box_taxonomy!$B$2:$Z$948,11,0)</f>
        <v xml:space="preserve"> Euteleostomi</v>
      </c>
      <c r="O2818" t="str">
        <f>VLOOKUP($B2818,SOCS_box_taxonomy!$B$2:$Z$948,12,0)</f>
        <v>Actinopterygii</v>
      </c>
      <c r="P2818" t="str">
        <f>VLOOKUP($B2818,SOCS_box_taxonomy!$B$2:$Z$948,13,0)</f>
        <v xml:space="preserve"> Neopterygii</v>
      </c>
      <c r="Q2818" t="str">
        <f>VLOOKUP($B2818,SOCS_box_taxonomy!$B$2:$Z$948,14,0)</f>
        <v xml:space="preserve"> Teleostei</v>
      </c>
      <c r="R2818" t="str">
        <f>VLOOKUP($B2818,SOCS_box_taxonomy!$B$2:$Z$948,15,0)</f>
        <v xml:space="preserve"> Ostariophysi</v>
      </c>
      <c r="S2818" t="str">
        <f>VLOOKUP($B2818,SOCS_box_taxonomy!$B$2:$Z$948,16,0)</f>
        <v xml:space="preserve"> Cypriniformes</v>
      </c>
      <c r="T2818" t="str">
        <f>VLOOKUP($B2818,SOCS_box_taxonomy!$B$2:$Z$948,17,0)</f>
        <v>Cyprinidae</v>
      </c>
      <c r="U2818" t="str">
        <f>VLOOKUP($B2818,SOCS_box_taxonomy!$B$2:$Z$948,18,0)</f>
        <v xml:space="preserve"> Danio.</v>
      </c>
      <c r="V2818">
        <f>VLOOKUP($B2818,SOCS_box_taxonomy!$B$2:$Z$948,19,0)</f>
        <v>0</v>
      </c>
      <c r="W2818">
        <f>VLOOKUP($B2818,SOCS_box_taxonomy!$B$2:$Z$948,20,0)</f>
        <v>0</v>
      </c>
      <c r="X2818">
        <f>VLOOKUP($B2818,SOCS_box_taxonomy!$B$2:$Z$948,21,0)</f>
        <v>0</v>
      </c>
      <c r="Y2818">
        <f>VLOOKUP($B2818,SOCS_box_taxonomy!$B$2:$Z$948,22,0)</f>
        <v>0</v>
      </c>
    </row>
    <row r="2819" spans="1:26">
      <c r="A2819" t="s">
        <v>1137</v>
      </c>
      <c r="B2819" t="s">
        <v>2179</v>
      </c>
      <c r="C2819">
        <v>210</v>
      </c>
      <c r="D2819" t="s">
        <v>21</v>
      </c>
      <c r="E2819">
        <v>171</v>
      </c>
      <c r="F2819">
        <v>207</v>
      </c>
      <c r="G2819">
        <v>1016</v>
      </c>
      <c r="H2819" t="s">
        <v>1265</v>
      </c>
      <c r="I2819" t="str">
        <f>VLOOKUP($B2819,SOCS_box_taxonomy!$B$2:$Z$948,6,0)</f>
        <v>Eukaryota</v>
      </c>
      <c r="J2819" t="str">
        <f>VLOOKUP($B2819,SOCS_box_taxonomy!$B$2:$Z$948,7,0)</f>
        <v xml:space="preserve"> Metazoa</v>
      </c>
      <c r="K2819" t="str">
        <f>VLOOKUP($B2819,SOCS_box_taxonomy!$B$2:$Z$948,8,0)</f>
        <v xml:space="preserve"> Chordata</v>
      </c>
      <c r="L2819" t="str">
        <f>VLOOKUP($B2819,SOCS_box_taxonomy!$B$2:$Z$948,9,0)</f>
        <v xml:space="preserve"> Craniata</v>
      </c>
      <c r="M2819" t="str">
        <f>VLOOKUP($B2819,SOCS_box_taxonomy!$B$2:$Z$948,10,0)</f>
        <v xml:space="preserve"> Vertebrata</v>
      </c>
      <c r="N2819" t="str">
        <f>VLOOKUP($B2819,SOCS_box_taxonomy!$B$2:$Z$948,11,0)</f>
        <v xml:space="preserve"> Euteleostomi</v>
      </c>
      <c r="O2819" t="str">
        <f>VLOOKUP($B2819,SOCS_box_taxonomy!$B$2:$Z$948,12,0)</f>
        <v>Actinopterygii</v>
      </c>
      <c r="P2819" t="str">
        <f>VLOOKUP($B2819,SOCS_box_taxonomy!$B$2:$Z$948,13,0)</f>
        <v xml:space="preserve"> Neopterygii</v>
      </c>
      <c r="Q2819" t="str">
        <f>VLOOKUP($B2819,SOCS_box_taxonomy!$B$2:$Z$948,14,0)</f>
        <v xml:space="preserve"> Teleostei</v>
      </c>
      <c r="R2819" t="str">
        <f>VLOOKUP($B2819,SOCS_box_taxonomy!$B$2:$Z$948,15,0)</f>
        <v xml:space="preserve"> Ostariophysi</v>
      </c>
      <c r="S2819" t="str">
        <f>VLOOKUP($B2819,SOCS_box_taxonomy!$B$2:$Z$948,16,0)</f>
        <v xml:space="preserve"> Cypriniformes</v>
      </c>
      <c r="T2819" t="str">
        <f>VLOOKUP($B2819,SOCS_box_taxonomy!$B$2:$Z$948,17,0)</f>
        <v>Cyprinidae</v>
      </c>
      <c r="U2819" t="str">
        <f>VLOOKUP($B2819,SOCS_box_taxonomy!$B$2:$Z$948,18,0)</f>
        <v xml:space="preserve"> Danio.</v>
      </c>
      <c r="V2819">
        <f>VLOOKUP($B2819,SOCS_box_taxonomy!$B$2:$Z$948,19,0)</f>
        <v>0</v>
      </c>
      <c r="W2819">
        <f>VLOOKUP($B2819,SOCS_box_taxonomy!$B$2:$Z$948,20,0)</f>
        <v>0</v>
      </c>
      <c r="X2819">
        <f>VLOOKUP($B2819,SOCS_box_taxonomy!$B$2:$Z$948,21,0)</f>
        <v>0</v>
      </c>
      <c r="Y2819">
        <f>VLOOKUP($B2819,SOCS_box_taxonomy!$B$2:$Z$948,22,0)</f>
        <v>0</v>
      </c>
      <c r="Z2819">
        <f>$F2819-$E2819+1</f>
        <v>37</v>
      </c>
    </row>
    <row r="2820" spans="1:26">
      <c r="A2820" t="s">
        <v>1138</v>
      </c>
      <c r="B2820" t="s">
        <v>2180</v>
      </c>
      <c r="C2820">
        <v>318</v>
      </c>
      <c r="D2820" t="s">
        <v>1269</v>
      </c>
      <c r="E2820">
        <v>19</v>
      </c>
      <c r="F2820">
        <v>109</v>
      </c>
      <c r="G2820">
        <v>64467</v>
      </c>
      <c r="H2820" t="s">
        <v>1270</v>
      </c>
      <c r="I2820" t="str">
        <f>VLOOKUP($B2820,SOCS_box_taxonomy!$B$2:$Z$948,6,0)</f>
        <v>Eukaryota</v>
      </c>
      <c r="J2820" t="str">
        <f>VLOOKUP($B2820,SOCS_box_taxonomy!$B$2:$Z$948,7,0)</f>
        <v xml:space="preserve"> Metazoa</v>
      </c>
      <c r="K2820" t="str">
        <f>VLOOKUP($B2820,SOCS_box_taxonomy!$B$2:$Z$948,8,0)</f>
        <v xml:space="preserve"> Chordata</v>
      </c>
      <c r="L2820" t="str">
        <f>VLOOKUP($B2820,SOCS_box_taxonomy!$B$2:$Z$948,9,0)</f>
        <v xml:space="preserve"> Craniata</v>
      </c>
      <c r="M2820" t="str">
        <f>VLOOKUP($B2820,SOCS_box_taxonomy!$B$2:$Z$948,10,0)</f>
        <v xml:space="preserve"> Vertebrata</v>
      </c>
      <c r="N2820" t="str">
        <f>VLOOKUP($B2820,SOCS_box_taxonomy!$B$2:$Z$948,11,0)</f>
        <v xml:space="preserve"> Euteleostomi</v>
      </c>
      <c r="O2820" t="str">
        <f>VLOOKUP($B2820,SOCS_box_taxonomy!$B$2:$Z$948,12,0)</f>
        <v>Actinopterygii</v>
      </c>
      <c r="P2820" t="str">
        <f>VLOOKUP($B2820,SOCS_box_taxonomy!$B$2:$Z$948,13,0)</f>
        <v xml:space="preserve"> Neopterygii</v>
      </c>
      <c r="Q2820" t="str">
        <f>VLOOKUP($B2820,SOCS_box_taxonomy!$B$2:$Z$948,14,0)</f>
        <v xml:space="preserve"> Teleostei</v>
      </c>
      <c r="R2820" t="str">
        <f>VLOOKUP($B2820,SOCS_box_taxonomy!$B$2:$Z$948,15,0)</f>
        <v xml:space="preserve"> Ostariophysi</v>
      </c>
      <c r="S2820" t="str">
        <f>VLOOKUP($B2820,SOCS_box_taxonomy!$B$2:$Z$948,16,0)</f>
        <v xml:space="preserve"> Cypriniformes</v>
      </c>
      <c r="T2820" t="str">
        <f>VLOOKUP($B2820,SOCS_box_taxonomy!$B$2:$Z$948,17,0)</f>
        <v>Cyprinidae</v>
      </c>
      <c r="U2820" t="str">
        <f>VLOOKUP($B2820,SOCS_box_taxonomy!$B$2:$Z$948,18,0)</f>
        <v xml:space="preserve"> Danio.</v>
      </c>
      <c r="V2820">
        <f>VLOOKUP($B2820,SOCS_box_taxonomy!$B$2:$Z$948,19,0)</f>
        <v>0</v>
      </c>
      <c r="W2820">
        <f>VLOOKUP($B2820,SOCS_box_taxonomy!$B$2:$Z$948,20,0)</f>
        <v>0</v>
      </c>
      <c r="X2820">
        <f>VLOOKUP($B2820,SOCS_box_taxonomy!$B$2:$Z$948,21,0)</f>
        <v>0</v>
      </c>
      <c r="Y2820">
        <f>VLOOKUP($B2820,SOCS_box_taxonomy!$B$2:$Z$948,22,0)</f>
        <v>0</v>
      </c>
    </row>
    <row r="2821" spans="1:26">
      <c r="A2821" t="s">
        <v>1138</v>
      </c>
      <c r="B2821" t="s">
        <v>2180</v>
      </c>
      <c r="C2821">
        <v>318</v>
      </c>
      <c r="D2821" t="s">
        <v>1269</v>
      </c>
      <c r="E2821">
        <v>119</v>
      </c>
      <c r="F2821">
        <v>180</v>
      </c>
      <c r="G2821">
        <v>64467</v>
      </c>
      <c r="H2821" t="s">
        <v>1270</v>
      </c>
      <c r="I2821" t="str">
        <f>VLOOKUP($B2821,SOCS_box_taxonomy!$B$2:$Z$948,6,0)</f>
        <v>Eukaryota</v>
      </c>
      <c r="J2821" t="str">
        <f>VLOOKUP($B2821,SOCS_box_taxonomy!$B$2:$Z$948,7,0)</f>
        <v xml:space="preserve"> Metazoa</v>
      </c>
      <c r="K2821" t="str">
        <f>VLOOKUP($B2821,SOCS_box_taxonomy!$B$2:$Z$948,8,0)</f>
        <v xml:space="preserve"> Chordata</v>
      </c>
      <c r="L2821" t="str">
        <f>VLOOKUP($B2821,SOCS_box_taxonomy!$B$2:$Z$948,9,0)</f>
        <v xml:space="preserve"> Craniata</v>
      </c>
      <c r="M2821" t="str">
        <f>VLOOKUP($B2821,SOCS_box_taxonomy!$B$2:$Z$948,10,0)</f>
        <v xml:space="preserve"> Vertebrata</v>
      </c>
      <c r="N2821" t="str">
        <f>VLOOKUP($B2821,SOCS_box_taxonomy!$B$2:$Z$948,11,0)</f>
        <v xml:space="preserve"> Euteleostomi</v>
      </c>
      <c r="O2821" t="str">
        <f>VLOOKUP($B2821,SOCS_box_taxonomy!$B$2:$Z$948,12,0)</f>
        <v>Actinopterygii</v>
      </c>
      <c r="P2821" t="str">
        <f>VLOOKUP($B2821,SOCS_box_taxonomy!$B$2:$Z$948,13,0)</f>
        <v xml:space="preserve"> Neopterygii</v>
      </c>
      <c r="Q2821" t="str">
        <f>VLOOKUP($B2821,SOCS_box_taxonomy!$B$2:$Z$948,14,0)</f>
        <v xml:space="preserve"> Teleostei</v>
      </c>
      <c r="R2821" t="str">
        <f>VLOOKUP($B2821,SOCS_box_taxonomy!$B$2:$Z$948,15,0)</f>
        <v xml:space="preserve"> Ostariophysi</v>
      </c>
      <c r="S2821" t="str">
        <f>VLOOKUP($B2821,SOCS_box_taxonomy!$B$2:$Z$948,16,0)</f>
        <v xml:space="preserve"> Cypriniformes</v>
      </c>
      <c r="T2821" t="str">
        <f>VLOOKUP($B2821,SOCS_box_taxonomy!$B$2:$Z$948,17,0)</f>
        <v>Cyprinidae</v>
      </c>
      <c r="U2821" t="str">
        <f>VLOOKUP($B2821,SOCS_box_taxonomy!$B$2:$Z$948,18,0)</f>
        <v xml:space="preserve"> Danio.</v>
      </c>
      <c r="V2821">
        <f>VLOOKUP($B2821,SOCS_box_taxonomy!$B$2:$Z$948,19,0)</f>
        <v>0</v>
      </c>
      <c r="W2821">
        <f>VLOOKUP($B2821,SOCS_box_taxonomy!$B$2:$Z$948,20,0)</f>
        <v>0</v>
      </c>
      <c r="X2821">
        <f>VLOOKUP($B2821,SOCS_box_taxonomy!$B$2:$Z$948,21,0)</f>
        <v>0</v>
      </c>
      <c r="Y2821">
        <f>VLOOKUP($B2821,SOCS_box_taxonomy!$B$2:$Z$948,22,0)</f>
        <v>0</v>
      </c>
    </row>
    <row r="2822" spans="1:26">
      <c r="A2822" t="s">
        <v>1138</v>
      </c>
      <c r="B2822" t="s">
        <v>2180</v>
      </c>
      <c r="C2822">
        <v>318</v>
      </c>
      <c r="D2822" t="s">
        <v>1269</v>
      </c>
      <c r="E2822">
        <v>184</v>
      </c>
      <c r="F2822">
        <v>277</v>
      </c>
      <c r="G2822">
        <v>64467</v>
      </c>
      <c r="H2822" t="s">
        <v>1270</v>
      </c>
      <c r="I2822" t="str">
        <f>VLOOKUP($B2822,SOCS_box_taxonomy!$B$2:$Z$948,6,0)</f>
        <v>Eukaryota</v>
      </c>
      <c r="J2822" t="str">
        <f>VLOOKUP($B2822,SOCS_box_taxonomy!$B$2:$Z$948,7,0)</f>
        <v xml:space="preserve"> Metazoa</v>
      </c>
      <c r="K2822" t="str">
        <f>VLOOKUP($B2822,SOCS_box_taxonomy!$B$2:$Z$948,8,0)</f>
        <v xml:space="preserve"> Chordata</v>
      </c>
      <c r="L2822" t="str">
        <f>VLOOKUP($B2822,SOCS_box_taxonomy!$B$2:$Z$948,9,0)</f>
        <v xml:space="preserve"> Craniata</v>
      </c>
      <c r="M2822" t="str">
        <f>VLOOKUP($B2822,SOCS_box_taxonomy!$B$2:$Z$948,10,0)</f>
        <v xml:space="preserve"> Vertebrata</v>
      </c>
      <c r="N2822" t="str">
        <f>VLOOKUP($B2822,SOCS_box_taxonomy!$B$2:$Z$948,11,0)</f>
        <v xml:space="preserve"> Euteleostomi</v>
      </c>
      <c r="O2822" t="str">
        <f>VLOOKUP($B2822,SOCS_box_taxonomy!$B$2:$Z$948,12,0)</f>
        <v>Actinopterygii</v>
      </c>
      <c r="P2822" t="str">
        <f>VLOOKUP($B2822,SOCS_box_taxonomy!$B$2:$Z$948,13,0)</f>
        <v xml:space="preserve"> Neopterygii</v>
      </c>
      <c r="Q2822" t="str">
        <f>VLOOKUP($B2822,SOCS_box_taxonomy!$B$2:$Z$948,14,0)</f>
        <v xml:space="preserve"> Teleostei</v>
      </c>
      <c r="R2822" t="str">
        <f>VLOOKUP($B2822,SOCS_box_taxonomy!$B$2:$Z$948,15,0)</f>
        <v xml:space="preserve"> Ostariophysi</v>
      </c>
      <c r="S2822" t="str">
        <f>VLOOKUP($B2822,SOCS_box_taxonomy!$B$2:$Z$948,16,0)</f>
        <v xml:space="preserve"> Cypriniformes</v>
      </c>
      <c r="T2822" t="str">
        <f>VLOOKUP($B2822,SOCS_box_taxonomy!$B$2:$Z$948,17,0)</f>
        <v>Cyprinidae</v>
      </c>
      <c r="U2822" t="str">
        <f>VLOOKUP($B2822,SOCS_box_taxonomy!$B$2:$Z$948,18,0)</f>
        <v xml:space="preserve"> Danio.</v>
      </c>
      <c r="V2822">
        <f>VLOOKUP($B2822,SOCS_box_taxonomy!$B$2:$Z$948,19,0)</f>
        <v>0</v>
      </c>
      <c r="W2822">
        <f>VLOOKUP($B2822,SOCS_box_taxonomy!$B$2:$Z$948,20,0)</f>
        <v>0</v>
      </c>
      <c r="X2822">
        <f>VLOOKUP($B2822,SOCS_box_taxonomy!$B$2:$Z$948,21,0)</f>
        <v>0</v>
      </c>
      <c r="Y2822">
        <f>VLOOKUP($B2822,SOCS_box_taxonomy!$B$2:$Z$948,22,0)</f>
        <v>0</v>
      </c>
    </row>
    <row r="2823" spans="1:26">
      <c r="A2823" t="s">
        <v>1138</v>
      </c>
      <c r="B2823" t="s">
        <v>2180</v>
      </c>
      <c r="C2823">
        <v>318</v>
      </c>
      <c r="D2823" t="s">
        <v>1269</v>
      </c>
      <c r="E2823">
        <v>2</v>
      </c>
      <c r="F2823">
        <v>77</v>
      </c>
      <c r="G2823">
        <v>64467</v>
      </c>
      <c r="H2823" t="s">
        <v>1270</v>
      </c>
      <c r="I2823" t="str">
        <f>VLOOKUP($B2823,SOCS_box_taxonomy!$B$2:$Z$948,6,0)</f>
        <v>Eukaryota</v>
      </c>
      <c r="J2823" t="str">
        <f>VLOOKUP($B2823,SOCS_box_taxonomy!$B$2:$Z$948,7,0)</f>
        <v xml:space="preserve"> Metazoa</v>
      </c>
      <c r="K2823" t="str">
        <f>VLOOKUP($B2823,SOCS_box_taxonomy!$B$2:$Z$948,8,0)</f>
        <v xml:space="preserve"> Chordata</v>
      </c>
      <c r="L2823" t="str">
        <f>VLOOKUP($B2823,SOCS_box_taxonomy!$B$2:$Z$948,9,0)</f>
        <v xml:space="preserve"> Craniata</v>
      </c>
      <c r="M2823" t="str">
        <f>VLOOKUP($B2823,SOCS_box_taxonomy!$B$2:$Z$948,10,0)</f>
        <v xml:space="preserve"> Vertebrata</v>
      </c>
      <c r="N2823" t="str">
        <f>VLOOKUP($B2823,SOCS_box_taxonomy!$B$2:$Z$948,11,0)</f>
        <v xml:space="preserve"> Euteleostomi</v>
      </c>
      <c r="O2823" t="str">
        <f>VLOOKUP($B2823,SOCS_box_taxonomy!$B$2:$Z$948,12,0)</f>
        <v>Actinopterygii</v>
      </c>
      <c r="P2823" t="str">
        <f>VLOOKUP($B2823,SOCS_box_taxonomy!$B$2:$Z$948,13,0)</f>
        <v xml:space="preserve"> Neopterygii</v>
      </c>
      <c r="Q2823" t="str">
        <f>VLOOKUP($B2823,SOCS_box_taxonomy!$B$2:$Z$948,14,0)</f>
        <v xml:space="preserve"> Teleostei</v>
      </c>
      <c r="R2823" t="str">
        <f>VLOOKUP($B2823,SOCS_box_taxonomy!$B$2:$Z$948,15,0)</f>
        <v xml:space="preserve"> Ostariophysi</v>
      </c>
      <c r="S2823" t="str">
        <f>VLOOKUP($B2823,SOCS_box_taxonomy!$B$2:$Z$948,16,0)</f>
        <v xml:space="preserve"> Cypriniformes</v>
      </c>
      <c r="T2823" t="str">
        <f>VLOOKUP($B2823,SOCS_box_taxonomy!$B$2:$Z$948,17,0)</f>
        <v>Cyprinidae</v>
      </c>
      <c r="U2823" t="str">
        <f>VLOOKUP($B2823,SOCS_box_taxonomy!$B$2:$Z$948,18,0)</f>
        <v xml:space="preserve"> Danio.</v>
      </c>
      <c r="V2823">
        <f>VLOOKUP($B2823,SOCS_box_taxonomy!$B$2:$Z$948,19,0)</f>
        <v>0</v>
      </c>
      <c r="W2823">
        <f>VLOOKUP($B2823,SOCS_box_taxonomy!$B$2:$Z$948,20,0)</f>
        <v>0</v>
      </c>
      <c r="X2823">
        <f>VLOOKUP($B2823,SOCS_box_taxonomy!$B$2:$Z$948,21,0)</f>
        <v>0</v>
      </c>
      <c r="Y2823">
        <f>VLOOKUP($B2823,SOCS_box_taxonomy!$B$2:$Z$948,22,0)</f>
        <v>0</v>
      </c>
    </row>
    <row r="2824" spans="1:26">
      <c r="A2824" t="s">
        <v>1138</v>
      </c>
      <c r="B2824" t="s">
        <v>2180</v>
      </c>
      <c r="C2824">
        <v>318</v>
      </c>
      <c r="D2824" t="s">
        <v>1269</v>
      </c>
      <c r="E2824">
        <v>76</v>
      </c>
      <c r="F2824">
        <v>147</v>
      </c>
      <c r="G2824">
        <v>64467</v>
      </c>
      <c r="H2824" t="s">
        <v>1270</v>
      </c>
      <c r="I2824" t="str">
        <f>VLOOKUP($B2824,SOCS_box_taxonomy!$B$2:$Z$948,6,0)</f>
        <v>Eukaryota</v>
      </c>
      <c r="J2824" t="str">
        <f>VLOOKUP($B2824,SOCS_box_taxonomy!$B$2:$Z$948,7,0)</f>
        <v xml:space="preserve"> Metazoa</v>
      </c>
      <c r="K2824" t="str">
        <f>VLOOKUP($B2824,SOCS_box_taxonomy!$B$2:$Z$948,8,0)</f>
        <v xml:space="preserve"> Chordata</v>
      </c>
      <c r="L2824" t="str">
        <f>VLOOKUP($B2824,SOCS_box_taxonomy!$B$2:$Z$948,9,0)</f>
        <v xml:space="preserve"> Craniata</v>
      </c>
      <c r="M2824" t="str">
        <f>VLOOKUP($B2824,SOCS_box_taxonomy!$B$2:$Z$948,10,0)</f>
        <v xml:space="preserve"> Vertebrata</v>
      </c>
      <c r="N2824" t="str">
        <f>VLOOKUP($B2824,SOCS_box_taxonomy!$B$2:$Z$948,11,0)</f>
        <v xml:space="preserve"> Euteleostomi</v>
      </c>
      <c r="O2824" t="str">
        <f>VLOOKUP($B2824,SOCS_box_taxonomy!$B$2:$Z$948,12,0)</f>
        <v>Actinopterygii</v>
      </c>
      <c r="P2824" t="str">
        <f>VLOOKUP($B2824,SOCS_box_taxonomy!$B$2:$Z$948,13,0)</f>
        <v xml:space="preserve"> Neopterygii</v>
      </c>
      <c r="Q2824" t="str">
        <f>VLOOKUP($B2824,SOCS_box_taxonomy!$B$2:$Z$948,14,0)</f>
        <v xml:space="preserve"> Teleostei</v>
      </c>
      <c r="R2824" t="str">
        <f>VLOOKUP($B2824,SOCS_box_taxonomy!$B$2:$Z$948,15,0)</f>
        <v xml:space="preserve"> Ostariophysi</v>
      </c>
      <c r="S2824" t="str">
        <f>VLOOKUP($B2824,SOCS_box_taxonomy!$B$2:$Z$948,16,0)</f>
        <v xml:space="preserve"> Cypriniformes</v>
      </c>
      <c r="T2824" t="str">
        <f>VLOOKUP($B2824,SOCS_box_taxonomy!$B$2:$Z$948,17,0)</f>
        <v>Cyprinidae</v>
      </c>
      <c r="U2824" t="str">
        <f>VLOOKUP($B2824,SOCS_box_taxonomy!$B$2:$Z$948,18,0)</f>
        <v xml:space="preserve"> Danio.</v>
      </c>
      <c r="V2824">
        <f>VLOOKUP($B2824,SOCS_box_taxonomy!$B$2:$Z$948,19,0)</f>
        <v>0</v>
      </c>
      <c r="W2824">
        <f>VLOOKUP($B2824,SOCS_box_taxonomy!$B$2:$Z$948,20,0)</f>
        <v>0</v>
      </c>
      <c r="X2824">
        <f>VLOOKUP($B2824,SOCS_box_taxonomy!$B$2:$Z$948,21,0)</f>
        <v>0</v>
      </c>
      <c r="Y2824">
        <f>VLOOKUP($B2824,SOCS_box_taxonomy!$B$2:$Z$948,22,0)</f>
        <v>0</v>
      </c>
    </row>
    <row r="2825" spans="1:26">
      <c r="A2825" t="s">
        <v>1138</v>
      </c>
      <c r="B2825" t="s">
        <v>2180</v>
      </c>
      <c r="C2825">
        <v>318</v>
      </c>
      <c r="D2825" t="s">
        <v>21</v>
      </c>
      <c r="E2825">
        <v>275</v>
      </c>
      <c r="F2825">
        <v>314</v>
      </c>
      <c r="G2825">
        <v>1016</v>
      </c>
      <c r="H2825" t="s">
        <v>1265</v>
      </c>
      <c r="I2825" t="str">
        <f>VLOOKUP($B2825,SOCS_box_taxonomy!$B$2:$Z$948,6,0)</f>
        <v>Eukaryota</v>
      </c>
      <c r="J2825" t="str">
        <f>VLOOKUP($B2825,SOCS_box_taxonomy!$B$2:$Z$948,7,0)</f>
        <v xml:space="preserve"> Metazoa</v>
      </c>
      <c r="K2825" t="str">
        <f>VLOOKUP($B2825,SOCS_box_taxonomy!$B$2:$Z$948,8,0)</f>
        <v xml:space="preserve"> Chordata</v>
      </c>
      <c r="L2825" t="str">
        <f>VLOOKUP($B2825,SOCS_box_taxonomy!$B$2:$Z$948,9,0)</f>
        <v xml:space="preserve"> Craniata</v>
      </c>
      <c r="M2825" t="str">
        <f>VLOOKUP($B2825,SOCS_box_taxonomy!$B$2:$Z$948,10,0)</f>
        <v xml:space="preserve"> Vertebrata</v>
      </c>
      <c r="N2825" t="str">
        <f>VLOOKUP($B2825,SOCS_box_taxonomy!$B$2:$Z$948,11,0)</f>
        <v xml:space="preserve"> Euteleostomi</v>
      </c>
      <c r="O2825" t="str">
        <f>VLOOKUP($B2825,SOCS_box_taxonomy!$B$2:$Z$948,12,0)</f>
        <v>Actinopterygii</v>
      </c>
      <c r="P2825" t="str">
        <f>VLOOKUP($B2825,SOCS_box_taxonomy!$B$2:$Z$948,13,0)</f>
        <v xml:space="preserve"> Neopterygii</v>
      </c>
      <c r="Q2825" t="str">
        <f>VLOOKUP($B2825,SOCS_box_taxonomy!$B$2:$Z$948,14,0)</f>
        <v xml:space="preserve"> Teleostei</v>
      </c>
      <c r="R2825" t="str">
        <f>VLOOKUP($B2825,SOCS_box_taxonomy!$B$2:$Z$948,15,0)</f>
        <v xml:space="preserve"> Ostariophysi</v>
      </c>
      <c r="S2825" t="str">
        <f>VLOOKUP($B2825,SOCS_box_taxonomy!$B$2:$Z$948,16,0)</f>
        <v xml:space="preserve"> Cypriniformes</v>
      </c>
      <c r="T2825" t="str">
        <f>VLOOKUP($B2825,SOCS_box_taxonomy!$B$2:$Z$948,17,0)</f>
        <v>Cyprinidae</v>
      </c>
      <c r="U2825" t="str">
        <f>VLOOKUP($B2825,SOCS_box_taxonomy!$B$2:$Z$948,18,0)</f>
        <v xml:space="preserve"> Danio.</v>
      </c>
      <c r="V2825">
        <f>VLOOKUP($B2825,SOCS_box_taxonomy!$B$2:$Z$948,19,0)</f>
        <v>0</v>
      </c>
      <c r="W2825">
        <f>VLOOKUP($B2825,SOCS_box_taxonomy!$B$2:$Z$948,20,0)</f>
        <v>0</v>
      </c>
      <c r="X2825">
        <f>VLOOKUP($B2825,SOCS_box_taxonomy!$B$2:$Z$948,21,0)</f>
        <v>0</v>
      </c>
      <c r="Y2825">
        <f>VLOOKUP($B2825,SOCS_box_taxonomy!$B$2:$Z$948,22,0)</f>
        <v>0</v>
      </c>
      <c r="Z2825">
        <f>$F2825-$E2825+1</f>
        <v>40</v>
      </c>
    </row>
    <row r="2826" spans="1:26">
      <c r="A2826" t="s">
        <v>1139</v>
      </c>
      <c r="B2826" t="s">
        <v>2181</v>
      </c>
      <c r="C2826">
        <v>424</v>
      </c>
      <c r="D2826" t="s">
        <v>1269</v>
      </c>
      <c r="E2826">
        <v>132</v>
      </c>
      <c r="F2826">
        <v>208</v>
      </c>
      <c r="G2826">
        <v>64467</v>
      </c>
      <c r="H2826" t="s">
        <v>1270</v>
      </c>
      <c r="I2826" t="str">
        <f>VLOOKUP($B2826,SOCS_box_taxonomy!$B$2:$Z$948,6,0)</f>
        <v>Eukaryota</v>
      </c>
      <c r="J2826" t="str">
        <f>VLOOKUP($B2826,SOCS_box_taxonomy!$B$2:$Z$948,7,0)</f>
        <v xml:space="preserve"> Metazoa</v>
      </c>
      <c r="K2826" t="str">
        <f>VLOOKUP($B2826,SOCS_box_taxonomy!$B$2:$Z$948,8,0)</f>
        <v xml:space="preserve"> Chordata</v>
      </c>
      <c r="L2826" t="str">
        <f>VLOOKUP($B2826,SOCS_box_taxonomy!$B$2:$Z$948,9,0)</f>
        <v xml:space="preserve"> Craniata</v>
      </c>
      <c r="M2826" t="str">
        <f>VLOOKUP($B2826,SOCS_box_taxonomy!$B$2:$Z$948,10,0)</f>
        <v xml:space="preserve"> Vertebrata</v>
      </c>
      <c r="N2826" t="str">
        <f>VLOOKUP($B2826,SOCS_box_taxonomy!$B$2:$Z$948,11,0)</f>
        <v xml:space="preserve"> Euteleostomi</v>
      </c>
      <c r="O2826" t="str">
        <f>VLOOKUP($B2826,SOCS_box_taxonomy!$B$2:$Z$948,12,0)</f>
        <v>Amphibia</v>
      </c>
      <c r="P2826" t="str">
        <f>VLOOKUP($B2826,SOCS_box_taxonomy!$B$2:$Z$948,13,0)</f>
        <v xml:space="preserve"> Batrachia</v>
      </c>
      <c r="Q2826" t="str">
        <f>VLOOKUP($B2826,SOCS_box_taxonomy!$B$2:$Z$948,14,0)</f>
        <v xml:space="preserve"> Anura</v>
      </c>
      <c r="R2826" t="str">
        <f>VLOOKUP($B2826,SOCS_box_taxonomy!$B$2:$Z$948,15,0)</f>
        <v xml:space="preserve"> Pipoidea</v>
      </c>
      <c r="S2826" t="str">
        <f>VLOOKUP($B2826,SOCS_box_taxonomy!$B$2:$Z$948,16,0)</f>
        <v xml:space="preserve"> Pipidae</v>
      </c>
      <c r="T2826" t="str">
        <f>VLOOKUP($B2826,SOCS_box_taxonomy!$B$2:$Z$948,17,0)</f>
        <v xml:space="preserve"> Xenopodinae</v>
      </c>
      <c r="U2826" t="str">
        <f>VLOOKUP($B2826,SOCS_box_taxonomy!$B$2:$Z$948,18,0)</f>
        <v xml:space="preserve"> Xenopus</v>
      </c>
      <c r="V2826" t="str">
        <f>VLOOKUP($B2826,SOCS_box_taxonomy!$B$2:$Z$948,19,0)</f>
        <v>Xenopus.</v>
      </c>
      <c r="W2826">
        <f>VLOOKUP($B2826,SOCS_box_taxonomy!$B$2:$Z$948,20,0)</f>
        <v>0</v>
      </c>
      <c r="X2826">
        <f>VLOOKUP($B2826,SOCS_box_taxonomy!$B$2:$Z$948,21,0)</f>
        <v>0</v>
      </c>
      <c r="Y2826">
        <f>VLOOKUP($B2826,SOCS_box_taxonomy!$B$2:$Z$948,22,0)</f>
        <v>0</v>
      </c>
    </row>
    <row r="2827" spans="1:26">
      <c r="A2827" t="s">
        <v>1139</v>
      </c>
      <c r="B2827" t="s">
        <v>2181</v>
      </c>
      <c r="C2827">
        <v>424</v>
      </c>
      <c r="D2827" t="s">
        <v>1269</v>
      </c>
      <c r="E2827">
        <v>44</v>
      </c>
      <c r="F2827">
        <v>132</v>
      </c>
      <c r="G2827">
        <v>64467</v>
      </c>
      <c r="H2827" t="s">
        <v>1270</v>
      </c>
      <c r="I2827" t="str">
        <f>VLOOKUP($B2827,SOCS_box_taxonomy!$B$2:$Z$948,6,0)</f>
        <v>Eukaryota</v>
      </c>
      <c r="J2827" t="str">
        <f>VLOOKUP($B2827,SOCS_box_taxonomy!$B$2:$Z$948,7,0)</f>
        <v xml:space="preserve"> Metazoa</v>
      </c>
      <c r="K2827" t="str">
        <f>VLOOKUP($B2827,SOCS_box_taxonomy!$B$2:$Z$948,8,0)</f>
        <v xml:space="preserve"> Chordata</v>
      </c>
      <c r="L2827" t="str">
        <f>VLOOKUP($B2827,SOCS_box_taxonomy!$B$2:$Z$948,9,0)</f>
        <v xml:space="preserve"> Craniata</v>
      </c>
      <c r="M2827" t="str">
        <f>VLOOKUP($B2827,SOCS_box_taxonomy!$B$2:$Z$948,10,0)</f>
        <v xml:space="preserve"> Vertebrata</v>
      </c>
      <c r="N2827" t="str">
        <f>VLOOKUP($B2827,SOCS_box_taxonomy!$B$2:$Z$948,11,0)</f>
        <v xml:space="preserve"> Euteleostomi</v>
      </c>
      <c r="O2827" t="str">
        <f>VLOOKUP($B2827,SOCS_box_taxonomy!$B$2:$Z$948,12,0)</f>
        <v>Amphibia</v>
      </c>
      <c r="P2827" t="str">
        <f>VLOOKUP($B2827,SOCS_box_taxonomy!$B$2:$Z$948,13,0)</f>
        <v xml:space="preserve"> Batrachia</v>
      </c>
      <c r="Q2827" t="str">
        <f>VLOOKUP($B2827,SOCS_box_taxonomy!$B$2:$Z$948,14,0)</f>
        <v xml:space="preserve"> Anura</v>
      </c>
      <c r="R2827" t="str">
        <f>VLOOKUP($B2827,SOCS_box_taxonomy!$B$2:$Z$948,15,0)</f>
        <v xml:space="preserve"> Pipoidea</v>
      </c>
      <c r="S2827" t="str">
        <f>VLOOKUP($B2827,SOCS_box_taxonomy!$B$2:$Z$948,16,0)</f>
        <v xml:space="preserve"> Pipidae</v>
      </c>
      <c r="T2827" t="str">
        <f>VLOOKUP($B2827,SOCS_box_taxonomy!$B$2:$Z$948,17,0)</f>
        <v xml:space="preserve"> Xenopodinae</v>
      </c>
      <c r="U2827" t="str">
        <f>VLOOKUP($B2827,SOCS_box_taxonomy!$B$2:$Z$948,18,0)</f>
        <v xml:space="preserve"> Xenopus</v>
      </c>
      <c r="V2827" t="str">
        <f>VLOOKUP($B2827,SOCS_box_taxonomy!$B$2:$Z$948,19,0)</f>
        <v>Xenopus.</v>
      </c>
      <c r="W2827">
        <f>VLOOKUP($B2827,SOCS_box_taxonomy!$B$2:$Z$948,20,0)</f>
        <v>0</v>
      </c>
      <c r="X2827">
        <f>VLOOKUP($B2827,SOCS_box_taxonomy!$B$2:$Z$948,21,0)</f>
        <v>0</v>
      </c>
      <c r="Y2827">
        <f>VLOOKUP($B2827,SOCS_box_taxonomy!$B$2:$Z$948,22,0)</f>
        <v>0</v>
      </c>
    </row>
    <row r="2828" spans="1:26">
      <c r="A2828" t="s">
        <v>1139</v>
      </c>
      <c r="B2828" t="s">
        <v>2181</v>
      </c>
      <c r="C2828">
        <v>424</v>
      </c>
      <c r="D2828" t="s">
        <v>1269</v>
      </c>
      <c r="E2828">
        <v>72</v>
      </c>
      <c r="F2828">
        <v>149</v>
      </c>
      <c r="G2828">
        <v>64467</v>
      </c>
      <c r="H2828" t="s">
        <v>1270</v>
      </c>
      <c r="I2828" t="str">
        <f>VLOOKUP($B2828,SOCS_box_taxonomy!$B$2:$Z$948,6,0)</f>
        <v>Eukaryota</v>
      </c>
      <c r="J2828" t="str">
        <f>VLOOKUP($B2828,SOCS_box_taxonomy!$B$2:$Z$948,7,0)</f>
        <v xml:space="preserve"> Metazoa</v>
      </c>
      <c r="K2828" t="str">
        <f>VLOOKUP($B2828,SOCS_box_taxonomy!$B$2:$Z$948,8,0)</f>
        <v xml:space="preserve"> Chordata</v>
      </c>
      <c r="L2828" t="str">
        <f>VLOOKUP($B2828,SOCS_box_taxonomy!$B$2:$Z$948,9,0)</f>
        <v xml:space="preserve"> Craniata</v>
      </c>
      <c r="M2828" t="str">
        <f>VLOOKUP($B2828,SOCS_box_taxonomy!$B$2:$Z$948,10,0)</f>
        <v xml:space="preserve"> Vertebrata</v>
      </c>
      <c r="N2828" t="str">
        <f>VLOOKUP($B2828,SOCS_box_taxonomy!$B$2:$Z$948,11,0)</f>
        <v xml:space="preserve"> Euteleostomi</v>
      </c>
      <c r="O2828" t="str">
        <f>VLOOKUP($B2828,SOCS_box_taxonomy!$B$2:$Z$948,12,0)</f>
        <v>Amphibia</v>
      </c>
      <c r="P2828" t="str">
        <f>VLOOKUP($B2828,SOCS_box_taxonomy!$B$2:$Z$948,13,0)</f>
        <v xml:space="preserve"> Batrachia</v>
      </c>
      <c r="Q2828" t="str">
        <f>VLOOKUP($B2828,SOCS_box_taxonomy!$B$2:$Z$948,14,0)</f>
        <v xml:space="preserve"> Anura</v>
      </c>
      <c r="R2828" t="str">
        <f>VLOOKUP($B2828,SOCS_box_taxonomy!$B$2:$Z$948,15,0)</f>
        <v xml:space="preserve"> Pipoidea</v>
      </c>
      <c r="S2828" t="str">
        <f>VLOOKUP($B2828,SOCS_box_taxonomy!$B$2:$Z$948,16,0)</f>
        <v xml:space="preserve"> Pipidae</v>
      </c>
      <c r="T2828" t="str">
        <f>VLOOKUP($B2828,SOCS_box_taxonomy!$B$2:$Z$948,17,0)</f>
        <v xml:space="preserve"> Xenopodinae</v>
      </c>
      <c r="U2828" t="str">
        <f>VLOOKUP($B2828,SOCS_box_taxonomy!$B$2:$Z$948,18,0)</f>
        <v xml:space="preserve"> Xenopus</v>
      </c>
      <c r="V2828" t="str">
        <f>VLOOKUP($B2828,SOCS_box_taxonomy!$B$2:$Z$948,19,0)</f>
        <v>Xenopus.</v>
      </c>
      <c r="W2828">
        <f>VLOOKUP($B2828,SOCS_box_taxonomy!$B$2:$Z$948,20,0)</f>
        <v>0</v>
      </c>
      <c r="X2828">
        <f>VLOOKUP($B2828,SOCS_box_taxonomy!$B$2:$Z$948,21,0)</f>
        <v>0</v>
      </c>
      <c r="Y2828">
        <f>VLOOKUP($B2828,SOCS_box_taxonomy!$B$2:$Z$948,22,0)</f>
        <v>0</v>
      </c>
    </row>
    <row r="2829" spans="1:26">
      <c r="A2829" t="s">
        <v>1139</v>
      </c>
      <c r="B2829" t="s">
        <v>2181</v>
      </c>
      <c r="C2829">
        <v>424</v>
      </c>
      <c r="D2829" t="s">
        <v>21</v>
      </c>
      <c r="E2829">
        <v>373</v>
      </c>
      <c r="F2829">
        <v>414</v>
      </c>
      <c r="G2829">
        <v>1016</v>
      </c>
      <c r="H2829" t="s">
        <v>1265</v>
      </c>
      <c r="I2829" t="str">
        <f>VLOOKUP($B2829,SOCS_box_taxonomy!$B$2:$Z$948,6,0)</f>
        <v>Eukaryota</v>
      </c>
      <c r="J2829" t="str">
        <f>VLOOKUP($B2829,SOCS_box_taxonomy!$B$2:$Z$948,7,0)</f>
        <v xml:space="preserve"> Metazoa</v>
      </c>
      <c r="K2829" t="str">
        <f>VLOOKUP($B2829,SOCS_box_taxonomy!$B$2:$Z$948,8,0)</f>
        <v xml:space="preserve"> Chordata</v>
      </c>
      <c r="L2829" t="str">
        <f>VLOOKUP($B2829,SOCS_box_taxonomy!$B$2:$Z$948,9,0)</f>
        <v xml:space="preserve"> Craniata</v>
      </c>
      <c r="M2829" t="str">
        <f>VLOOKUP($B2829,SOCS_box_taxonomy!$B$2:$Z$948,10,0)</f>
        <v xml:space="preserve"> Vertebrata</v>
      </c>
      <c r="N2829" t="str">
        <f>VLOOKUP($B2829,SOCS_box_taxonomy!$B$2:$Z$948,11,0)</f>
        <v xml:space="preserve"> Euteleostomi</v>
      </c>
      <c r="O2829" t="str">
        <f>VLOOKUP($B2829,SOCS_box_taxonomy!$B$2:$Z$948,12,0)</f>
        <v>Amphibia</v>
      </c>
      <c r="P2829" t="str">
        <f>VLOOKUP($B2829,SOCS_box_taxonomy!$B$2:$Z$948,13,0)</f>
        <v xml:space="preserve"> Batrachia</v>
      </c>
      <c r="Q2829" t="str">
        <f>VLOOKUP($B2829,SOCS_box_taxonomy!$B$2:$Z$948,14,0)</f>
        <v xml:space="preserve"> Anura</v>
      </c>
      <c r="R2829" t="str">
        <f>VLOOKUP($B2829,SOCS_box_taxonomy!$B$2:$Z$948,15,0)</f>
        <v xml:space="preserve"> Pipoidea</v>
      </c>
      <c r="S2829" t="str">
        <f>VLOOKUP($B2829,SOCS_box_taxonomy!$B$2:$Z$948,16,0)</f>
        <v xml:space="preserve"> Pipidae</v>
      </c>
      <c r="T2829" t="str">
        <f>VLOOKUP($B2829,SOCS_box_taxonomy!$B$2:$Z$948,17,0)</f>
        <v xml:space="preserve"> Xenopodinae</v>
      </c>
      <c r="U2829" t="str">
        <f>VLOOKUP($B2829,SOCS_box_taxonomy!$B$2:$Z$948,18,0)</f>
        <v xml:space="preserve"> Xenopus</v>
      </c>
      <c r="V2829" t="str">
        <f>VLOOKUP($B2829,SOCS_box_taxonomy!$B$2:$Z$948,19,0)</f>
        <v>Xenopus.</v>
      </c>
      <c r="W2829">
        <f>VLOOKUP($B2829,SOCS_box_taxonomy!$B$2:$Z$948,20,0)</f>
        <v>0</v>
      </c>
      <c r="X2829">
        <f>VLOOKUP($B2829,SOCS_box_taxonomy!$B$2:$Z$948,21,0)</f>
        <v>0</v>
      </c>
      <c r="Y2829">
        <f>VLOOKUP($B2829,SOCS_box_taxonomy!$B$2:$Z$948,22,0)</f>
        <v>0</v>
      </c>
      <c r="Z2829">
        <f>$F2829-$E2829+1</f>
        <v>42</v>
      </c>
    </row>
    <row r="2830" spans="1:26">
      <c r="A2830" t="s">
        <v>1140</v>
      </c>
      <c r="B2830" t="s">
        <v>2182</v>
      </c>
      <c r="C2830">
        <v>296</v>
      </c>
      <c r="D2830" t="s">
        <v>1269</v>
      </c>
      <c r="E2830">
        <v>17</v>
      </c>
      <c r="F2830">
        <v>114</v>
      </c>
      <c r="G2830">
        <v>64467</v>
      </c>
      <c r="H2830" t="s">
        <v>1270</v>
      </c>
      <c r="I2830" t="str">
        <f>VLOOKUP($B2830,SOCS_box_taxonomy!$B$2:$Z$948,6,0)</f>
        <v>Eukaryota</v>
      </c>
      <c r="J2830" t="str">
        <f>VLOOKUP($B2830,SOCS_box_taxonomy!$B$2:$Z$948,7,0)</f>
        <v xml:space="preserve"> Metazoa</v>
      </c>
      <c r="K2830" t="str">
        <f>VLOOKUP($B2830,SOCS_box_taxonomy!$B$2:$Z$948,8,0)</f>
        <v xml:space="preserve"> Chordata</v>
      </c>
      <c r="L2830" t="str">
        <f>VLOOKUP($B2830,SOCS_box_taxonomy!$B$2:$Z$948,9,0)</f>
        <v xml:space="preserve"> Craniata</v>
      </c>
      <c r="M2830" t="str">
        <f>VLOOKUP($B2830,SOCS_box_taxonomy!$B$2:$Z$948,10,0)</f>
        <v xml:space="preserve"> Vertebrata</v>
      </c>
      <c r="N2830" t="str">
        <f>VLOOKUP($B2830,SOCS_box_taxonomy!$B$2:$Z$948,11,0)</f>
        <v xml:space="preserve"> Euteleostomi</v>
      </c>
      <c r="O2830" t="str">
        <f>VLOOKUP($B2830,SOCS_box_taxonomy!$B$2:$Z$948,12,0)</f>
        <v>Amphibia</v>
      </c>
      <c r="P2830" t="str">
        <f>VLOOKUP($B2830,SOCS_box_taxonomy!$B$2:$Z$948,13,0)</f>
        <v xml:space="preserve"> Batrachia</v>
      </c>
      <c r="Q2830" t="str">
        <f>VLOOKUP($B2830,SOCS_box_taxonomy!$B$2:$Z$948,14,0)</f>
        <v xml:space="preserve"> Anura</v>
      </c>
      <c r="R2830" t="str">
        <f>VLOOKUP($B2830,SOCS_box_taxonomy!$B$2:$Z$948,15,0)</f>
        <v xml:space="preserve"> Pipoidea</v>
      </c>
      <c r="S2830" t="str">
        <f>VLOOKUP($B2830,SOCS_box_taxonomy!$B$2:$Z$948,16,0)</f>
        <v xml:space="preserve"> Pipidae</v>
      </c>
      <c r="T2830" t="str">
        <f>VLOOKUP($B2830,SOCS_box_taxonomy!$B$2:$Z$948,17,0)</f>
        <v xml:space="preserve"> Xenopodinae</v>
      </c>
      <c r="U2830" t="str">
        <f>VLOOKUP($B2830,SOCS_box_taxonomy!$B$2:$Z$948,18,0)</f>
        <v xml:space="preserve"> Xenopus</v>
      </c>
      <c r="V2830" t="str">
        <f>VLOOKUP($B2830,SOCS_box_taxonomy!$B$2:$Z$948,19,0)</f>
        <v>Silurana.</v>
      </c>
      <c r="W2830">
        <f>VLOOKUP($B2830,SOCS_box_taxonomy!$B$2:$Z$948,20,0)</f>
        <v>0</v>
      </c>
      <c r="X2830">
        <f>VLOOKUP($B2830,SOCS_box_taxonomy!$B$2:$Z$948,21,0)</f>
        <v>0</v>
      </c>
      <c r="Y2830">
        <f>VLOOKUP($B2830,SOCS_box_taxonomy!$B$2:$Z$948,22,0)</f>
        <v>0</v>
      </c>
    </row>
    <row r="2831" spans="1:26">
      <c r="A2831" t="s">
        <v>1140</v>
      </c>
      <c r="B2831" t="s">
        <v>2182</v>
      </c>
      <c r="C2831">
        <v>296</v>
      </c>
      <c r="D2831" t="s">
        <v>1269</v>
      </c>
      <c r="E2831">
        <v>121</v>
      </c>
      <c r="F2831">
        <v>232</v>
      </c>
      <c r="G2831">
        <v>64467</v>
      </c>
      <c r="H2831" t="s">
        <v>1270</v>
      </c>
      <c r="I2831" t="str">
        <f>VLOOKUP($B2831,SOCS_box_taxonomy!$B$2:$Z$948,6,0)</f>
        <v>Eukaryota</v>
      </c>
      <c r="J2831" t="str">
        <f>VLOOKUP($B2831,SOCS_box_taxonomy!$B$2:$Z$948,7,0)</f>
        <v xml:space="preserve"> Metazoa</v>
      </c>
      <c r="K2831" t="str">
        <f>VLOOKUP($B2831,SOCS_box_taxonomy!$B$2:$Z$948,8,0)</f>
        <v xml:space="preserve"> Chordata</v>
      </c>
      <c r="L2831" t="str">
        <f>VLOOKUP($B2831,SOCS_box_taxonomy!$B$2:$Z$948,9,0)</f>
        <v xml:space="preserve"> Craniata</v>
      </c>
      <c r="M2831" t="str">
        <f>VLOOKUP($B2831,SOCS_box_taxonomy!$B$2:$Z$948,10,0)</f>
        <v xml:space="preserve"> Vertebrata</v>
      </c>
      <c r="N2831" t="str">
        <f>VLOOKUP($B2831,SOCS_box_taxonomy!$B$2:$Z$948,11,0)</f>
        <v xml:space="preserve"> Euteleostomi</v>
      </c>
      <c r="O2831" t="str">
        <f>VLOOKUP($B2831,SOCS_box_taxonomy!$B$2:$Z$948,12,0)</f>
        <v>Amphibia</v>
      </c>
      <c r="P2831" t="str">
        <f>VLOOKUP($B2831,SOCS_box_taxonomy!$B$2:$Z$948,13,0)</f>
        <v xml:space="preserve"> Batrachia</v>
      </c>
      <c r="Q2831" t="str">
        <f>VLOOKUP($B2831,SOCS_box_taxonomy!$B$2:$Z$948,14,0)</f>
        <v xml:space="preserve"> Anura</v>
      </c>
      <c r="R2831" t="str">
        <f>VLOOKUP($B2831,SOCS_box_taxonomy!$B$2:$Z$948,15,0)</f>
        <v xml:space="preserve"> Pipoidea</v>
      </c>
      <c r="S2831" t="str">
        <f>VLOOKUP($B2831,SOCS_box_taxonomy!$B$2:$Z$948,16,0)</f>
        <v xml:space="preserve"> Pipidae</v>
      </c>
      <c r="T2831" t="str">
        <f>VLOOKUP($B2831,SOCS_box_taxonomy!$B$2:$Z$948,17,0)</f>
        <v xml:space="preserve"> Xenopodinae</v>
      </c>
      <c r="U2831" t="str">
        <f>VLOOKUP($B2831,SOCS_box_taxonomy!$B$2:$Z$948,18,0)</f>
        <v xml:space="preserve"> Xenopus</v>
      </c>
      <c r="V2831" t="str">
        <f>VLOOKUP($B2831,SOCS_box_taxonomy!$B$2:$Z$948,19,0)</f>
        <v>Silurana.</v>
      </c>
      <c r="W2831">
        <f>VLOOKUP($B2831,SOCS_box_taxonomy!$B$2:$Z$948,20,0)</f>
        <v>0</v>
      </c>
      <c r="X2831">
        <f>VLOOKUP($B2831,SOCS_box_taxonomy!$B$2:$Z$948,21,0)</f>
        <v>0</v>
      </c>
      <c r="Y2831">
        <f>VLOOKUP($B2831,SOCS_box_taxonomy!$B$2:$Z$948,22,0)</f>
        <v>0</v>
      </c>
    </row>
    <row r="2832" spans="1:26">
      <c r="A2832" t="s">
        <v>1140</v>
      </c>
      <c r="B2832" t="s">
        <v>2182</v>
      </c>
      <c r="C2832">
        <v>296</v>
      </c>
      <c r="D2832" t="s">
        <v>1269</v>
      </c>
      <c r="E2832">
        <v>55</v>
      </c>
      <c r="F2832">
        <v>148</v>
      </c>
      <c r="G2832">
        <v>64467</v>
      </c>
      <c r="H2832" t="s">
        <v>1270</v>
      </c>
      <c r="I2832" t="str">
        <f>VLOOKUP($B2832,SOCS_box_taxonomy!$B$2:$Z$948,6,0)</f>
        <v>Eukaryota</v>
      </c>
      <c r="J2832" t="str">
        <f>VLOOKUP($B2832,SOCS_box_taxonomy!$B$2:$Z$948,7,0)</f>
        <v xml:space="preserve"> Metazoa</v>
      </c>
      <c r="K2832" t="str">
        <f>VLOOKUP($B2832,SOCS_box_taxonomy!$B$2:$Z$948,8,0)</f>
        <v xml:space="preserve"> Chordata</v>
      </c>
      <c r="L2832" t="str">
        <f>VLOOKUP($B2832,SOCS_box_taxonomy!$B$2:$Z$948,9,0)</f>
        <v xml:space="preserve"> Craniata</v>
      </c>
      <c r="M2832" t="str">
        <f>VLOOKUP($B2832,SOCS_box_taxonomy!$B$2:$Z$948,10,0)</f>
        <v xml:space="preserve"> Vertebrata</v>
      </c>
      <c r="N2832" t="str">
        <f>VLOOKUP($B2832,SOCS_box_taxonomy!$B$2:$Z$948,11,0)</f>
        <v xml:space="preserve"> Euteleostomi</v>
      </c>
      <c r="O2832" t="str">
        <f>VLOOKUP($B2832,SOCS_box_taxonomy!$B$2:$Z$948,12,0)</f>
        <v>Amphibia</v>
      </c>
      <c r="P2832" t="str">
        <f>VLOOKUP($B2832,SOCS_box_taxonomy!$B$2:$Z$948,13,0)</f>
        <v xml:space="preserve"> Batrachia</v>
      </c>
      <c r="Q2832" t="str">
        <f>VLOOKUP($B2832,SOCS_box_taxonomy!$B$2:$Z$948,14,0)</f>
        <v xml:space="preserve"> Anura</v>
      </c>
      <c r="R2832" t="str">
        <f>VLOOKUP($B2832,SOCS_box_taxonomy!$B$2:$Z$948,15,0)</f>
        <v xml:space="preserve"> Pipoidea</v>
      </c>
      <c r="S2832" t="str">
        <f>VLOOKUP($B2832,SOCS_box_taxonomy!$B$2:$Z$948,16,0)</f>
        <v xml:space="preserve"> Pipidae</v>
      </c>
      <c r="T2832" t="str">
        <f>VLOOKUP($B2832,SOCS_box_taxonomy!$B$2:$Z$948,17,0)</f>
        <v xml:space="preserve"> Xenopodinae</v>
      </c>
      <c r="U2832" t="str">
        <f>VLOOKUP($B2832,SOCS_box_taxonomy!$B$2:$Z$948,18,0)</f>
        <v xml:space="preserve"> Xenopus</v>
      </c>
      <c r="V2832" t="str">
        <f>VLOOKUP($B2832,SOCS_box_taxonomy!$B$2:$Z$948,19,0)</f>
        <v>Silurana.</v>
      </c>
      <c r="W2832">
        <f>VLOOKUP($B2832,SOCS_box_taxonomy!$B$2:$Z$948,20,0)</f>
        <v>0</v>
      </c>
      <c r="X2832">
        <f>VLOOKUP($B2832,SOCS_box_taxonomy!$B$2:$Z$948,21,0)</f>
        <v>0</v>
      </c>
      <c r="Y2832">
        <f>VLOOKUP($B2832,SOCS_box_taxonomy!$B$2:$Z$948,22,0)</f>
        <v>0</v>
      </c>
    </row>
    <row r="2833" spans="1:26">
      <c r="A2833" t="s">
        <v>1140</v>
      </c>
      <c r="B2833" t="s">
        <v>2182</v>
      </c>
      <c r="C2833">
        <v>296</v>
      </c>
      <c r="D2833" t="s">
        <v>21</v>
      </c>
      <c r="E2833">
        <v>255</v>
      </c>
      <c r="F2833">
        <v>295</v>
      </c>
      <c r="G2833">
        <v>1016</v>
      </c>
      <c r="H2833" t="s">
        <v>1265</v>
      </c>
      <c r="I2833" t="str">
        <f>VLOOKUP($B2833,SOCS_box_taxonomy!$B$2:$Z$948,6,0)</f>
        <v>Eukaryota</v>
      </c>
      <c r="J2833" t="str">
        <f>VLOOKUP($B2833,SOCS_box_taxonomy!$B$2:$Z$948,7,0)</f>
        <v xml:space="preserve"> Metazoa</v>
      </c>
      <c r="K2833" t="str">
        <f>VLOOKUP($B2833,SOCS_box_taxonomy!$B$2:$Z$948,8,0)</f>
        <v xml:space="preserve"> Chordata</v>
      </c>
      <c r="L2833" t="str">
        <f>VLOOKUP($B2833,SOCS_box_taxonomy!$B$2:$Z$948,9,0)</f>
        <v xml:space="preserve"> Craniata</v>
      </c>
      <c r="M2833" t="str">
        <f>VLOOKUP($B2833,SOCS_box_taxonomy!$B$2:$Z$948,10,0)</f>
        <v xml:space="preserve"> Vertebrata</v>
      </c>
      <c r="N2833" t="str">
        <f>VLOOKUP($B2833,SOCS_box_taxonomy!$B$2:$Z$948,11,0)</f>
        <v xml:space="preserve"> Euteleostomi</v>
      </c>
      <c r="O2833" t="str">
        <f>VLOOKUP($B2833,SOCS_box_taxonomy!$B$2:$Z$948,12,0)</f>
        <v>Amphibia</v>
      </c>
      <c r="P2833" t="str">
        <f>VLOOKUP($B2833,SOCS_box_taxonomy!$B$2:$Z$948,13,0)</f>
        <v xml:space="preserve"> Batrachia</v>
      </c>
      <c r="Q2833" t="str">
        <f>VLOOKUP($B2833,SOCS_box_taxonomy!$B$2:$Z$948,14,0)</f>
        <v xml:space="preserve"> Anura</v>
      </c>
      <c r="R2833" t="str">
        <f>VLOOKUP($B2833,SOCS_box_taxonomy!$B$2:$Z$948,15,0)</f>
        <v xml:space="preserve"> Pipoidea</v>
      </c>
      <c r="S2833" t="str">
        <f>VLOOKUP($B2833,SOCS_box_taxonomy!$B$2:$Z$948,16,0)</f>
        <v xml:space="preserve"> Pipidae</v>
      </c>
      <c r="T2833" t="str">
        <f>VLOOKUP($B2833,SOCS_box_taxonomy!$B$2:$Z$948,17,0)</f>
        <v xml:space="preserve"> Xenopodinae</v>
      </c>
      <c r="U2833" t="str">
        <f>VLOOKUP($B2833,SOCS_box_taxonomy!$B$2:$Z$948,18,0)</f>
        <v xml:space="preserve"> Xenopus</v>
      </c>
      <c r="V2833" t="str">
        <f>VLOOKUP($B2833,SOCS_box_taxonomy!$B$2:$Z$948,19,0)</f>
        <v>Silurana.</v>
      </c>
      <c r="W2833">
        <f>VLOOKUP($B2833,SOCS_box_taxonomy!$B$2:$Z$948,20,0)</f>
        <v>0</v>
      </c>
      <c r="X2833">
        <f>VLOOKUP($B2833,SOCS_box_taxonomy!$B$2:$Z$948,21,0)</f>
        <v>0</v>
      </c>
      <c r="Y2833">
        <f>VLOOKUP($B2833,SOCS_box_taxonomy!$B$2:$Z$948,22,0)</f>
        <v>0</v>
      </c>
      <c r="Z2833">
        <f>$F2833-$E2833+1</f>
        <v>41</v>
      </c>
    </row>
    <row r="2834" spans="1:26">
      <c r="A2834" t="s">
        <v>1141</v>
      </c>
      <c r="B2834" t="s">
        <v>2183</v>
      </c>
      <c r="C2834">
        <v>281</v>
      </c>
      <c r="D2834" t="s">
        <v>81</v>
      </c>
      <c r="E2834">
        <v>16</v>
      </c>
      <c r="F2834">
        <v>176</v>
      </c>
      <c r="G2834">
        <v>13525</v>
      </c>
      <c r="H2834" t="s">
        <v>1281</v>
      </c>
      <c r="I2834" t="str">
        <f>VLOOKUP($B2834,SOCS_box_taxonomy!$B$2:$Z$948,6,0)</f>
        <v>Eukaryota</v>
      </c>
      <c r="J2834" t="str">
        <f>VLOOKUP($B2834,SOCS_box_taxonomy!$B$2:$Z$948,7,0)</f>
        <v xml:space="preserve"> Metazoa</v>
      </c>
      <c r="K2834" t="str">
        <f>VLOOKUP($B2834,SOCS_box_taxonomy!$B$2:$Z$948,8,0)</f>
        <v xml:space="preserve"> Chordata</v>
      </c>
      <c r="L2834" t="str">
        <f>VLOOKUP($B2834,SOCS_box_taxonomy!$B$2:$Z$948,9,0)</f>
        <v xml:space="preserve"> Craniata</v>
      </c>
      <c r="M2834" t="str">
        <f>VLOOKUP($B2834,SOCS_box_taxonomy!$B$2:$Z$948,10,0)</f>
        <v xml:space="preserve"> Vertebrata</v>
      </c>
      <c r="N2834" t="str">
        <f>VLOOKUP($B2834,SOCS_box_taxonomy!$B$2:$Z$948,11,0)</f>
        <v xml:space="preserve"> Euteleostomi</v>
      </c>
      <c r="O2834" t="str">
        <f>VLOOKUP($B2834,SOCS_box_taxonomy!$B$2:$Z$948,12,0)</f>
        <v>Mammalia</v>
      </c>
      <c r="P2834" t="str">
        <f>VLOOKUP($B2834,SOCS_box_taxonomy!$B$2:$Z$948,13,0)</f>
        <v xml:space="preserve"> Eutheria</v>
      </c>
      <c r="Q2834" t="str">
        <f>VLOOKUP($B2834,SOCS_box_taxonomy!$B$2:$Z$948,14,0)</f>
        <v xml:space="preserve"> Euarchontoglires</v>
      </c>
      <c r="R2834" t="str">
        <f>VLOOKUP($B2834,SOCS_box_taxonomy!$B$2:$Z$948,15,0)</f>
        <v xml:space="preserve"> Primates</v>
      </c>
      <c r="S2834" t="str">
        <f>VLOOKUP($B2834,SOCS_box_taxonomy!$B$2:$Z$948,16,0)</f>
        <v xml:space="preserve"> Haplorrhini</v>
      </c>
      <c r="T2834" t="str">
        <f>VLOOKUP($B2834,SOCS_box_taxonomy!$B$2:$Z$948,17,0)</f>
        <v>Catarrhini</v>
      </c>
      <c r="U2834" t="str">
        <f>VLOOKUP($B2834,SOCS_box_taxonomy!$B$2:$Z$948,18,0)</f>
        <v xml:space="preserve"> Hominidae</v>
      </c>
      <c r="V2834" t="str">
        <f>VLOOKUP($B2834,SOCS_box_taxonomy!$B$2:$Z$948,19,0)</f>
        <v xml:space="preserve"> Homo.</v>
      </c>
      <c r="W2834">
        <f>VLOOKUP($B2834,SOCS_box_taxonomy!$B$2:$Z$948,20,0)</f>
        <v>0</v>
      </c>
      <c r="X2834">
        <f>VLOOKUP($B2834,SOCS_box_taxonomy!$B$2:$Z$948,21,0)</f>
        <v>0</v>
      </c>
      <c r="Y2834">
        <f>VLOOKUP($B2834,SOCS_box_taxonomy!$B$2:$Z$948,22,0)</f>
        <v>0</v>
      </c>
    </row>
    <row r="2835" spans="1:26">
      <c r="A2835" t="s">
        <v>1141</v>
      </c>
      <c r="B2835" t="s">
        <v>2183</v>
      </c>
      <c r="C2835">
        <v>281</v>
      </c>
      <c r="D2835" t="s">
        <v>21</v>
      </c>
      <c r="E2835">
        <v>189</v>
      </c>
      <c r="F2835">
        <v>226</v>
      </c>
      <c r="G2835">
        <v>1016</v>
      </c>
      <c r="H2835" t="s">
        <v>1265</v>
      </c>
      <c r="I2835" t="str">
        <f>VLOOKUP($B2835,SOCS_box_taxonomy!$B$2:$Z$948,6,0)</f>
        <v>Eukaryota</v>
      </c>
      <c r="J2835" t="str">
        <f>VLOOKUP($B2835,SOCS_box_taxonomy!$B$2:$Z$948,7,0)</f>
        <v xml:space="preserve"> Metazoa</v>
      </c>
      <c r="K2835" t="str">
        <f>VLOOKUP($B2835,SOCS_box_taxonomy!$B$2:$Z$948,8,0)</f>
        <v xml:space="preserve"> Chordata</v>
      </c>
      <c r="L2835" t="str">
        <f>VLOOKUP($B2835,SOCS_box_taxonomy!$B$2:$Z$948,9,0)</f>
        <v xml:space="preserve"> Craniata</v>
      </c>
      <c r="M2835" t="str">
        <f>VLOOKUP($B2835,SOCS_box_taxonomy!$B$2:$Z$948,10,0)</f>
        <v xml:space="preserve"> Vertebrata</v>
      </c>
      <c r="N2835" t="str">
        <f>VLOOKUP($B2835,SOCS_box_taxonomy!$B$2:$Z$948,11,0)</f>
        <v xml:space="preserve"> Euteleostomi</v>
      </c>
      <c r="O2835" t="str">
        <f>VLOOKUP($B2835,SOCS_box_taxonomy!$B$2:$Z$948,12,0)</f>
        <v>Mammalia</v>
      </c>
      <c r="P2835" t="str">
        <f>VLOOKUP($B2835,SOCS_box_taxonomy!$B$2:$Z$948,13,0)</f>
        <v xml:space="preserve"> Eutheria</v>
      </c>
      <c r="Q2835" t="str">
        <f>VLOOKUP($B2835,SOCS_box_taxonomy!$B$2:$Z$948,14,0)</f>
        <v xml:space="preserve"> Euarchontoglires</v>
      </c>
      <c r="R2835" t="str">
        <f>VLOOKUP($B2835,SOCS_box_taxonomy!$B$2:$Z$948,15,0)</f>
        <v xml:space="preserve"> Primates</v>
      </c>
      <c r="S2835" t="str">
        <f>VLOOKUP($B2835,SOCS_box_taxonomy!$B$2:$Z$948,16,0)</f>
        <v xml:space="preserve"> Haplorrhini</v>
      </c>
      <c r="T2835" t="str">
        <f>VLOOKUP($B2835,SOCS_box_taxonomy!$B$2:$Z$948,17,0)</f>
        <v>Catarrhini</v>
      </c>
      <c r="U2835" t="str">
        <f>VLOOKUP($B2835,SOCS_box_taxonomy!$B$2:$Z$948,18,0)</f>
        <v xml:space="preserve"> Hominidae</v>
      </c>
      <c r="V2835" t="str">
        <f>VLOOKUP($B2835,SOCS_box_taxonomy!$B$2:$Z$948,19,0)</f>
        <v xml:space="preserve"> Homo.</v>
      </c>
      <c r="W2835">
        <f>VLOOKUP($B2835,SOCS_box_taxonomy!$B$2:$Z$948,20,0)</f>
        <v>0</v>
      </c>
      <c r="X2835">
        <f>VLOOKUP($B2835,SOCS_box_taxonomy!$B$2:$Z$948,21,0)</f>
        <v>0</v>
      </c>
      <c r="Y2835">
        <f>VLOOKUP($B2835,SOCS_box_taxonomy!$B$2:$Z$948,22,0)</f>
        <v>0</v>
      </c>
      <c r="Z2835">
        <f>$F2835-$E2835+1</f>
        <v>38</v>
      </c>
    </row>
    <row r="2836" spans="1:26">
      <c r="A2836" t="s">
        <v>1142</v>
      </c>
      <c r="B2836" t="s">
        <v>2184</v>
      </c>
      <c r="C2836">
        <v>207</v>
      </c>
      <c r="D2836" t="s">
        <v>1286</v>
      </c>
      <c r="E2836">
        <v>60</v>
      </c>
      <c r="F2836">
        <v>141</v>
      </c>
      <c r="G2836">
        <v>4403</v>
      </c>
      <c r="H2836" t="s">
        <v>1287</v>
      </c>
      <c r="I2836" t="str">
        <f>VLOOKUP($B2836,SOCS_box_taxonomy!$B$2:$Z$948,6,0)</f>
        <v>Eukaryota</v>
      </c>
      <c r="J2836" t="str">
        <f>VLOOKUP($B2836,SOCS_box_taxonomy!$B$2:$Z$948,7,0)</f>
        <v xml:space="preserve"> Metazoa</v>
      </c>
      <c r="K2836" t="str">
        <f>VLOOKUP($B2836,SOCS_box_taxonomy!$B$2:$Z$948,8,0)</f>
        <v xml:space="preserve"> Chordata</v>
      </c>
      <c r="L2836" t="str">
        <f>VLOOKUP($B2836,SOCS_box_taxonomy!$B$2:$Z$948,9,0)</f>
        <v xml:space="preserve"> Craniata</v>
      </c>
      <c r="M2836" t="str">
        <f>VLOOKUP($B2836,SOCS_box_taxonomy!$B$2:$Z$948,10,0)</f>
        <v xml:space="preserve"> Vertebrata</v>
      </c>
      <c r="N2836" t="str">
        <f>VLOOKUP($B2836,SOCS_box_taxonomy!$B$2:$Z$948,11,0)</f>
        <v xml:space="preserve"> Euteleostomi</v>
      </c>
      <c r="O2836" t="str">
        <f>VLOOKUP($B2836,SOCS_box_taxonomy!$B$2:$Z$948,12,0)</f>
        <v>Testudines + Archosauria group</v>
      </c>
      <c r="P2836" t="str">
        <f>VLOOKUP($B2836,SOCS_box_taxonomy!$B$2:$Z$948,13,0)</f>
        <v xml:space="preserve"> Archosauria</v>
      </c>
      <c r="Q2836" t="str">
        <f>VLOOKUP($B2836,SOCS_box_taxonomy!$B$2:$Z$948,14,0)</f>
        <v xml:space="preserve"> Dinosauria</v>
      </c>
      <c r="R2836" t="str">
        <f>VLOOKUP($B2836,SOCS_box_taxonomy!$B$2:$Z$948,15,0)</f>
        <v xml:space="preserve"> Saurischia</v>
      </c>
      <c r="S2836" t="str">
        <f>VLOOKUP($B2836,SOCS_box_taxonomy!$B$2:$Z$948,16,0)</f>
        <v>Theropoda</v>
      </c>
      <c r="T2836" t="str">
        <f>VLOOKUP($B2836,SOCS_box_taxonomy!$B$2:$Z$948,17,0)</f>
        <v xml:space="preserve"> Coelurosauria</v>
      </c>
      <c r="U2836" t="str">
        <f>VLOOKUP($B2836,SOCS_box_taxonomy!$B$2:$Z$948,18,0)</f>
        <v xml:space="preserve"> Aves</v>
      </c>
      <c r="V2836" t="str">
        <f>VLOOKUP($B2836,SOCS_box_taxonomy!$B$2:$Z$948,19,0)</f>
        <v xml:space="preserve"> Neognathae</v>
      </c>
      <c r="W2836" t="str">
        <f>VLOOKUP($B2836,SOCS_box_taxonomy!$B$2:$Z$948,20,0)</f>
        <v xml:space="preserve"> Galliformes</v>
      </c>
      <c r="X2836" t="str">
        <f>VLOOKUP($B2836,SOCS_box_taxonomy!$B$2:$Z$948,21,0)</f>
        <v xml:space="preserve"> Phasianidae</v>
      </c>
      <c r="Y2836" t="str">
        <f>VLOOKUP($B2836,SOCS_box_taxonomy!$B$2:$Z$948,22,0)</f>
        <v>Phasianinae</v>
      </c>
    </row>
    <row r="2837" spans="1:26">
      <c r="A2837" t="s">
        <v>1142</v>
      </c>
      <c r="B2837" t="s">
        <v>2184</v>
      </c>
      <c r="C2837">
        <v>207</v>
      </c>
      <c r="D2837" t="s">
        <v>21</v>
      </c>
      <c r="E2837">
        <v>169</v>
      </c>
      <c r="F2837">
        <v>204</v>
      </c>
      <c r="G2837">
        <v>1016</v>
      </c>
      <c r="H2837" t="s">
        <v>1265</v>
      </c>
      <c r="I2837" t="str">
        <f>VLOOKUP($B2837,SOCS_box_taxonomy!$B$2:$Z$948,6,0)</f>
        <v>Eukaryota</v>
      </c>
      <c r="J2837" t="str">
        <f>VLOOKUP($B2837,SOCS_box_taxonomy!$B$2:$Z$948,7,0)</f>
        <v xml:space="preserve"> Metazoa</v>
      </c>
      <c r="K2837" t="str">
        <f>VLOOKUP($B2837,SOCS_box_taxonomy!$B$2:$Z$948,8,0)</f>
        <v xml:space="preserve"> Chordata</v>
      </c>
      <c r="L2837" t="str">
        <f>VLOOKUP($B2837,SOCS_box_taxonomy!$B$2:$Z$948,9,0)</f>
        <v xml:space="preserve"> Craniata</v>
      </c>
      <c r="M2837" t="str">
        <f>VLOOKUP($B2837,SOCS_box_taxonomy!$B$2:$Z$948,10,0)</f>
        <v xml:space="preserve"> Vertebrata</v>
      </c>
      <c r="N2837" t="str">
        <f>VLOOKUP($B2837,SOCS_box_taxonomy!$B$2:$Z$948,11,0)</f>
        <v xml:space="preserve"> Euteleostomi</v>
      </c>
      <c r="O2837" t="str">
        <f>VLOOKUP($B2837,SOCS_box_taxonomy!$B$2:$Z$948,12,0)</f>
        <v>Testudines + Archosauria group</v>
      </c>
      <c r="P2837" t="str">
        <f>VLOOKUP($B2837,SOCS_box_taxonomy!$B$2:$Z$948,13,0)</f>
        <v xml:space="preserve"> Archosauria</v>
      </c>
      <c r="Q2837" t="str">
        <f>VLOOKUP($B2837,SOCS_box_taxonomy!$B$2:$Z$948,14,0)</f>
        <v xml:space="preserve"> Dinosauria</v>
      </c>
      <c r="R2837" t="str">
        <f>VLOOKUP($B2837,SOCS_box_taxonomy!$B$2:$Z$948,15,0)</f>
        <v xml:space="preserve"> Saurischia</v>
      </c>
      <c r="S2837" t="str">
        <f>VLOOKUP($B2837,SOCS_box_taxonomy!$B$2:$Z$948,16,0)</f>
        <v>Theropoda</v>
      </c>
      <c r="T2837" t="str">
        <f>VLOOKUP($B2837,SOCS_box_taxonomy!$B$2:$Z$948,17,0)</f>
        <v xml:space="preserve"> Coelurosauria</v>
      </c>
      <c r="U2837" t="str">
        <f>VLOOKUP($B2837,SOCS_box_taxonomy!$B$2:$Z$948,18,0)</f>
        <v xml:space="preserve"> Aves</v>
      </c>
      <c r="V2837" t="str">
        <f>VLOOKUP($B2837,SOCS_box_taxonomy!$B$2:$Z$948,19,0)</f>
        <v xml:space="preserve"> Neognathae</v>
      </c>
      <c r="W2837" t="str">
        <f>VLOOKUP($B2837,SOCS_box_taxonomy!$B$2:$Z$948,20,0)</f>
        <v xml:space="preserve"> Galliformes</v>
      </c>
      <c r="X2837" t="str">
        <f>VLOOKUP($B2837,SOCS_box_taxonomy!$B$2:$Z$948,21,0)</f>
        <v xml:space="preserve"> Phasianidae</v>
      </c>
      <c r="Y2837" t="str">
        <f>VLOOKUP($B2837,SOCS_box_taxonomy!$B$2:$Z$948,22,0)</f>
        <v>Phasianinae</v>
      </c>
      <c r="Z2837">
        <f>$F2837-$E2837+1</f>
        <v>36</v>
      </c>
    </row>
    <row r="2838" spans="1:26">
      <c r="A2838" t="s">
        <v>1143</v>
      </c>
      <c r="B2838" t="s">
        <v>2185</v>
      </c>
      <c r="C2838">
        <v>281</v>
      </c>
      <c r="D2838" t="s">
        <v>81</v>
      </c>
      <c r="E2838">
        <v>16</v>
      </c>
      <c r="F2838">
        <v>176</v>
      </c>
      <c r="G2838">
        <v>13525</v>
      </c>
      <c r="H2838" t="s">
        <v>1281</v>
      </c>
      <c r="I2838" t="str">
        <f>VLOOKUP($B2838,SOCS_box_taxonomy!$B$2:$Z$948,6,0)</f>
        <v>Eukaryota</v>
      </c>
      <c r="J2838" t="str">
        <f>VLOOKUP($B2838,SOCS_box_taxonomy!$B$2:$Z$948,7,0)</f>
        <v xml:space="preserve"> Metazoa</v>
      </c>
      <c r="K2838" t="str">
        <f>VLOOKUP($B2838,SOCS_box_taxonomy!$B$2:$Z$948,8,0)</f>
        <v xml:space="preserve"> Chordata</v>
      </c>
      <c r="L2838" t="str">
        <f>VLOOKUP($B2838,SOCS_box_taxonomy!$B$2:$Z$948,9,0)</f>
        <v xml:space="preserve"> Craniata</v>
      </c>
      <c r="M2838" t="str">
        <f>VLOOKUP($B2838,SOCS_box_taxonomy!$B$2:$Z$948,10,0)</f>
        <v xml:space="preserve"> Vertebrata</v>
      </c>
      <c r="N2838" t="str">
        <f>VLOOKUP($B2838,SOCS_box_taxonomy!$B$2:$Z$948,11,0)</f>
        <v xml:space="preserve"> Euteleostomi</v>
      </c>
      <c r="O2838" t="str">
        <f>VLOOKUP($B2838,SOCS_box_taxonomy!$B$2:$Z$948,12,0)</f>
        <v>Mammalia</v>
      </c>
      <c r="P2838" t="str">
        <f>VLOOKUP($B2838,SOCS_box_taxonomy!$B$2:$Z$948,13,0)</f>
        <v xml:space="preserve"> Eutheria</v>
      </c>
      <c r="Q2838" t="str">
        <f>VLOOKUP($B2838,SOCS_box_taxonomy!$B$2:$Z$948,14,0)</f>
        <v xml:space="preserve"> Euarchontoglires</v>
      </c>
      <c r="R2838" t="str">
        <f>VLOOKUP($B2838,SOCS_box_taxonomy!$B$2:$Z$948,15,0)</f>
        <v xml:space="preserve"> Glires</v>
      </c>
      <c r="S2838" t="str">
        <f>VLOOKUP($B2838,SOCS_box_taxonomy!$B$2:$Z$948,16,0)</f>
        <v xml:space="preserve"> Rodentia</v>
      </c>
      <c r="T2838" t="str">
        <f>VLOOKUP($B2838,SOCS_box_taxonomy!$B$2:$Z$948,17,0)</f>
        <v xml:space="preserve"> Sciurognathi</v>
      </c>
      <c r="U2838" t="str">
        <f>VLOOKUP($B2838,SOCS_box_taxonomy!$B$2:$Z$948,18,0)</f>
        <v>Muroidea</v>
      </c>
      <c r="V2838" t="str">
        <f>VLOOKUP($B2838,SOCS_box_taxonomy!$B$2:$Z$948,19,0)</f>
        <v xml:space="preserve"> Muridae</v>
      </c>
      <c r="W2838" t="str">
        <f>VLOOKUP($B2838,SOCS_box_taxonomy!$B$2:$Z$948,20,0)</f>
        <v xml:space="preserve"> Murinae</v>
      </c>
      <c r="X2838" t="str">
        <f>VLOOKUP($B2838,SOCS_box_taxonomy!$B$2:$Z$948,21,0)</f>
        <v xml:space="preserve"> Rattus.</v>
      </c>
      <c r="Y2838">
        <f>VLOOKUP($B2838,SOCS_box_taxonomy!$B$2:$Z$948,22,0)</f>
        <v>0</v>
      </c>
    </row>
    <row r="2839" spans="1:26">
      <c r="A2839" t="s">
        <v>1143</v>
      </c>
      <c r="B2839" t="s">
        <v>2185</v>
      </c>
      <c r="C2839">
        <v>281</v>
      </c>
      <c r="D2839" t="s">
        <v>21</v>
      </c>
      <c r="E2839">
        <v>189</v>
      </c>
      <c r="F2839">
        <v>226</v>
      </c>
      <c r="G2839">
        <v>1016</v>
      </c>
      <c r="H2839" t="s">
        <v>1265</v>
      </c>
      <c r="I2839" t="str">
        <f>VLOOKUP($B2839,SOCS_box_taxonomy!$B$2:$Z$948,6,0)</f>
        <v>Eukaryota</v>
      </c>
      <c r="J2839" t="str">
        <f>VLOOKUP($B2839,SOCS_box_taxonomy!$B$2:$Z$948,7,0)</f>
        <v xml:space="preserve"> Metazoa</v>
      </c>
      <c r="K2839" t="str">
        <f>VLOOKUP($B2839,SOCS_box_taxonomy!$B$2:$Z$948,8,0)</f>
        <v xml:space="preserve"> Chordata</v>
      </c>
      <c r="L2839" t="str">
        <f>VLOOKUP($B2839,SOCS_box_taxonomy!$B$2:$Z$948,9,0)</f>
        <v xml:space="preserve"> Craniata</v>
      </c>
      <c r="M2839" t="str">
        <f>VLOOKUP($B2839,SOCS_box_taxonomy!$B$2:$Z$948,10,0)</f>
        <v xml:space="preserve"> Vertebrata</v>
      </c>
      <c r="N2839" t="str">
        <f>VLOOKUP($B2839,SOCS_box_taxonomy!$B$2:$Z$948,11,0)</f>
        <v xml:space="preserve"> Euteleostomi</v>
      </c>
      <c r="O2839" t="str">
        <f>VLOOKUP($B2839,SOCS_box_taxonomy!$B$2:$Z$948,12,0)</f>
        <v>Mammalia</v>
      </c>
      <c r="P2839" t="str">
        <f>VLOOKUP($B2839,SOCS_box_taxonomy!$B$2:$Z$948,13,0)</f>
        <v xml:space="preserve"> Eutheria</v>
      </c>
      <c r="Q2839" t="str">
        <f>VLOOKUP($B2839,SOCS_box_taxonomy!$B$2:$Z$948,14,0)</f>
        <v xml:space="preserve"> Euarchontoglires</v>
      </c>
      <c r="R2839" t="str">
        <f>VLOOKUP($B2839,SOCS_box_taxonomy!$B$2:$Z$948,15,0)</f>
        <v xml:space="preserve"> Glires</v>
      </c>
      <c r="S2839" t="str">
        <f>VLOOKUP($B2839,SOCS_box_taxonomy!$B$2:$Z$948,16,0)</f>
        <v xml:space="preserve"> Rodentia</v>
      </c>
      <c r="T2839" t="str">
        <f>VLOOKUP($B2839,SOCS_box_taxonomy!$B$2:$Z$948,17,0)</f>
        <v xml:space="preserve"> Sciurognathi</v>
      </c>
      <c r="U2839" t="str">
        <f>VLOOKUP($B2839,SOCS_box_taxonomy!$B$2:$Z$948,18,0)</f>
        <v>Muroidea</v>
      </c>
      <c r="V2839" t="str">
        <f>VLOOKUP($B2839,SOCS_box_taxonomy!$B$2:$Z$948,19,0)</f>
        <v xml:space="preserve"> Muridae</v>
      </c>
      <c r="W2839" t="str">
        <f>VLOOKUP($B2839,SOCS_box_taxonomy!$B$2:$Z$948,20,0)</f>
        <v xml:space="preserve"> Murinae</v>
      </c>
      <c r="X2839" t="str">
        <f>VLOOKUP($B2839,SOCS_box_taxonomy!$B$2:$Z$948,21,0)</f>
        <v xml:space="preserve"> Rattus.</v>
      </c>
      <c r="Y2839">
        <f>VLOOKUP($B2839,SOCS_box_taxonomy!$B$2:$Z$948,22,0)</f>
        <v>0</v>
      </c>
      <c r="Z2839">
        <f>$F2839-$E2839+1</f>
        <v>38</v>
      </c>
    </row>
    <row r="2840" spans="1:26">
      <c r="A2840" t="s">
        <v>1144</v>
      </c>
      <c r="B2840" t="s">
        <v>2186</v>
      </c>
      <c r="C2840">
        <v>235</v>
      </c>
      <c r="D2840" t="s">
        <v>1269</v>
      </c>
      <c r="E2840">
        <v>23</v>
      </c>
      <c r="F2840">
        <v>95</v>
      </c>
      <c r="G2840">
        <v>64467</v>
      </c>
      <c r="H2840" t="s">
        <v>1270</v>
      </c>
      <c r="I2840" t="str">
        <f>VLOOKUP($B2840,SOCS_box_taxonomy!$B$2:$Z$948,6,0)</f>
        <v>Eukaryota</v>
      </c>
      <c r="J2840" t="str">
        <f>VLOOKUP($B2840,SOCS_box_taxonomy!$B$2:$Z$948,7,0)</f>
        <v xml:space="preserve"> Metazoa</v>
      </c>
      <c r="K2840" t="str">
        <f>VLOOKUP($B2840,SOCS_box_taxonomy!$B$2:$Z$948,8,0)</f>
        <v xml:space="preserve"> Chordata</v>
      </c>
      <c r="L2840" t="str">
        <f>VLOOKUP($B2840,SOCS_box_taxonomy!$B$2:$Z$948,9,0)</f>
        <v xml:space="preserve"> Craniata</v>
      </c>
      <c r="M2840" t="str">
        <f>VLOOKUP($B2840,SOCS_box_taxonomy!$B$2:$Z$948,10,0)</f>
        <v xml:space="preserve"> Vertebrata</v>
      </c>
      <c r="N2840" t="str">
        <f>VLOOKUP($B2840,SOCS_box_taxonomy!$B$2:$Z$948,11,0)</f>
        <v xml:space="preserve"> Euteleostomi</v>
      </c>
      <c r="O2840" t="str">
        <f>VLOOKUP($B2840,SOCS_box_taxonomy!$B$2:$Z$948,12,0)</f>
        <v>Mammalia</v>
      </c>
      <c r="P2840" t="str">
        <f>VLOOKUP($B2840,SOCS_box_taxonomy!$B$2:$Z$948,13,0)</f>
        <v xml:space="preserve"> Eutheria</v>
      </c>
      <c r="Q2840" t="str">
        <f>VLOOKUP($B2840,SOCS_box_taxonomy!$B$2:$Z$948,14,0)</f>
        <v xml:space="preserve"> Euarchontoglires</v>
      </c>
      <c r="R2840" t="str">
        <f>VLOOKUP($B2840,SOCS_box_taxonomy!$B$2:$Z$948,15,0)</f>
        <v xml:space="preserve"> Primates</v>
      </c>
      <c r="S2840" t="str">
        <f>VLOOKUP($B2840,SOCS_box_taxonomy!$B$2:$Z$948,16,0)</f>
        <v xml:space="preserve"> Haplorrhini</v>
      </c>
      <c r="T2840" t="str">
        <f>VLOOKUP($B2840,SOCS_box_taxonomy!$B$2:$Z$948,17,0)</f>
        <v>Catarrhini</v>
      </c>
      <c r="U2840" t="str">
        <f>VLOOKUP($B2840,SOCS_box_taxonomy!$B$2:$Z$948,18,0)</f>
        <v xml:space="preserve"> Hominidae</v>
      </c>
      <c r="V2840" t="str">
        <f>VLOOKUP($B2840,SOCS_box_taxonomy!$B$2:$Z$948,19,0)</f>
        <v xml:space="preserve"> Homo.</v>
      </c>
      <c r="W2840">
        <f>VLOOKUP($B2840,SOCS_box_taxonomy!$B$2:$Z$948,20,0)</f>
        <v>0</v>
      </c>
      <c r="X2840">
        <f>VLOOKUP($B2840,SOCS_box_taxonomy!$B$2:$Z$948,21,0)</f>
        <v>0</v>
      </c>
      <c r="Y2840">
        <f>VLOOKUP($B2840,SOCS_box_taxonomy!$B$2:$Z$948,22,0)</f>
        <v>0</v>
      </c>
    </row>
    <row r="2841" spans="1:26">
      <c r="A2841" t="s">
        <v>1144</v>
      </c>
      <c r="B2841" t="s">
        <v>2186</v>
      </c>
      <c r="C2841">
        <v>235</v>
      </c>
      <c r="D2841" t="s">
        <v>1269</v>
      </c>
      <c r="E2841">
        <v>43</v>
      </c>
      <c r="F2841">
        <v>128</v>
      </c>
      <c r="G2841">
        <v>64467</v>
      </c>
      <c r="H2841" t="s">
        <v>1270</v>
      </c>
      <c r="I2841" t="str">
        <f>VLOOKUP($B2841,SOCS_box_taxonomy!$B$2:$Z$948,6,0)</f>
        <v>Eukaryota</v>
      </c>
      <c r="J2841" t="str">
        <f>VLOOKUP($B2841,SOCS_box_taxonomy!$B$2:$Z$948,7,0)</f>
        <v xml:space="preserve"> Metazoa</v>
      </c>
      <c r="K2841" t="str">
        <f>VLOOKUP($B2841,SOCS_box_taxonomy!$B$2:$Z$948,8,0)</f>
        <v xml:space="preserve"> Chordata</v>
      </c>
      <c r="L2841" t="str">
        <f>VLOOKUP($B2841,SOCS_box_taxonomy!$B$2:$Z$948,9,0)</f>
        <v xml:space="preserve"> Craniata</v>
      </c>
      <c r="M2841" t="str">
        <f>VLOOKUP($B2841,SOCS_box_taxonomy!$B$2:$Z$948,10,0)</f>
        <v xml:space="preserve"> Vertebrata</v>
      </c>
      <c r="N2841" t="str">
        <f>VLOOKUP($B2841,SOCS_box_taxonomy!$B$2:$Z$948,11,0)</f>
        <v xml:space="preserve"> Euteleostomi</v>
      </c>
      <c r="O2841" t="str">
        <f>VLOOKUP($B2841,SOCS_box_taxonomy!$B$2:$Z$948,12,0)</f>
        <v>Mammalia</v>
      </c>
      <c r="P2841" t="str">
        <f>VLOOKUP($B2841,SOCS_box_taxonomy!$B$2:$Z$948,13,0)</f>
        <v xml:space="preserve"> Eutheria</v>
      </c>
      <c r="Q2841" t="str">
        <f>VLOOKUP($B2841,SOCS_box_taxonomy!$B$2:$Z$948,14,0)</f>
        <v xml:space="preserve"> Euarchontoglires</v>
      </c>
      <c r="R2841" t="str">
        <f>VLOOKUP($B2841,SOCS_box_taxonomy!$B$2:$Z$948,15,0)</f>
        <v xml:space="preserve"> Primates</v>
      </c>
      <c r="S2841" t="str">
        <f>VLOOKUP($B2841,SOCS_box_taxonomy!$B$2:$Z$948,16,0)</f>
        <v xml:space="preserve"> Haplorrhini</v>
      </c>
      <c r="T2841" t="str">
        <f>VLOOKUP($B2841,SOCS_box_taxonomy!$B$2:$Z$948,17,0)</f>
        <v>Catarrhini</v>
      </c>
      <c r="U2841" t="str">
        <f>VLOOKUP($B2841,SOCS_box_taxonomy!$B$2:$Z$948,18,0)</f>
        <v xml:space="preserve"> Hominidae</v>
      </c>
      <c r="V2841" t="str">
        <f>VLOOKUP($B2841,SOCS_box_taxonomy!$B$2:$Z$948,19,0)</f>
        <v xml:space="preserve"> Homo.</v>
      </c>
      <c r="W2841">
        <f>VLOOKUP($B2841,SOCS_box_taxonomy!$B$2:$Z$948,20,0)</f>
        <v>0</v>
      </c>
      <c r="X2841">
        <f>VLOOKUP($B2841,SOCS_box_taxonomy!$B$2:$Z$948,21,0)</f>
        <v>0</v>
      </c>
      <c r="Y2841">
        <f>VLOOKUP($B2841,SOCS_box_taxonomy!$B$2:$Z$948,22,0)</f>
        <v>0</v>
      </c>
    </row>
    <row r="2842" spans="1:26">
      <c r="A2842" t="s">
        <v>1144</v>
      </c>
      <c r="B2842" t="s">
        <v>2186</v>
      </c>
      <c r="C2842">
        <v>235</v>
      </c>
      <c r="D2842" t="s">
        <v>1269</v>
      </c>
      <c r="E2842">
        <v>72</v>
      </c>
      <c r="F2842">
        <v>167</v>
      </c>
      <c r="G2842">
        <v>64467</v>
      </c>
      <c r="H2842" t="s">
        <v>1270</v>
      </c>
      <c r="I2842" t="str">
        <f>VLOOKUP($B2842,SOCS_box_taxonomy!$B$2:$Z$948,6,0)</f>
        <v>Eukaryota</v>
      </c>
      <c r="J2842" t="str">
        <f>VLOOKUP($B2842,SOCS_box_taxonomy!$B$2:$Z$948,7,0)</f>
        <v xml:space="preserve"> Metazoa</v>
      </c>
      <c r="K2842" t="str">
        <f>VLOOKUP($B2842,SOCS_box_taxonomy!$B$2:$Z$948,8,0)</f>
        <v xml:space="preserve"> Chordata</v>
      </c>
      <c r="L2842" t="str">
        <f>VLOOKUP($B2842,SOCS_box_taxonomy!$B$2:$Z$948,9,0)</f>
        <v xml:space="preserve"> Craniata</v>
      </c>
      <c r="M2842" t="str">
        <f>VLOOKUP($B2842,SOCS_box_taxonomy!$B$2:$Z$948,10,0)</f>
        <v xml:space="preserve"> Vertebrata</v>
      </c>
      <c r="N2842" t="str">
        <f>VLOOKUP($B2842,SOCS_box_taxonomy!$B$2:$Z$948,11,0)</f>
        <v xml:space="preserve"> Euteleostomi</v>
      </c>
      <c r="O2842" t="str">
        <f>VLOOKUP($B2842,SOCS_box_taxonomy!$B$2:$Z$948,12,0)</f>
        <v>Mammalia</v>
      </c>
      <c r="P2842" t="str">
        <f>VLOOKUP($B2842,SOCS_box_taxonomy!$B$2:$Z$948,13,0)</f>
        <v xml:space="preserve"> Eutheria</v>
      </c>
      <c r="Q2842" t="str">
        <f>VLOOKUP($B2842,SOCS_box_taxonomy!$B$2:$Z$948,14,0)</f>
        <v xml:space="preserve"> Euarchontoglires</v>
      </c>
      <c r="R2842" t="str">
        <f>VLOOKUP($B2842,SOCS_box_taxonomy!$B$2:$Z$948,15,0)</f>
        <v xml:space="preserve"> Primates</v>
      </c>
      <c r="S2842" t="str">
        <f>VLOOKUP($B2842,SOCS_box_taxonomy!$B$2:$Z$948,16,0)</f>
        <v xml:space="preserve"> Haplorrhini</v>
      </c>
      <c r="T2842" t="str">
        <f>VLOOKUP($B2842,SOCS_box_taxonomy!$B$2:$Z$948,17,0)</f>
        <v>Catarrhini</v>
      </c>
      <c r="U2842" t="str">
        <f>VLOOKUP($B2842,SOCS_box_taxonomy!$B$2:$Z$948,18,0)</f>
        <v xml:space="preserve"> Hominidae</v>
      </c>
      <c r="V2842" t="str">
        <f>VLOOKUP($B2842,SOCS_box_taxonomy!$B$2:$Z$948,19,0)</f>
        <v xml:space="preserve"> Homo.</v>
      </c>
      <c r="W2842">
        <f>VLOOKUP($B2842,SOCS_box_taxonomy!$B$2:$Z$948,20,0)</f>
        <v>0</v>
      </c>
      <c r="X2842">
        <f>VLOOKUP($B2842,SOCS_box_taxonomy!$B$2:$Z$948,21,0)</f>
        <v>0</v>
      </c>
      <c r="Y2842">
        <f>VLOOKUP($B2842,SOCS_box_taxonomy!$B$2:$Z$948,22,0)</f>
        <v>0</v>
      </c>
    </row>
    <row r="2843" spans="1:26">
      <c r="A2843" t="s">
        <v>1144</v>
      </c>
      <c r="B2843" t="s">
        <v>2186</v>
      </c>
      <c r="C2843">
        <v>235</v>
      </c>
      <c r="D2843" t="s">
        <v>21</v>
      </c>
      <c r="E2843">
        <v>194</v>
      </c>
      <c r="F2843">
        <v>235</v>
      </c>
      <c r="G2843">
        <v>1016</v>
      </c>
      <c r="H2843" t="s">
        <v>1265</v>
      </c>
      <c r="I2843" t="str">
        <f>VLOOKUP($B2843,SOCS_box_taxonomy!$B$2:$Z$948,6,0)</f>
        <v>Eukaryota</v>
      </c>
      <c r="J2843" t="str">
        <f>VLOOKUP($B2843,SOCS_box_taxonomy!$B$2:$Z$948,7,0)</f>
        <v xml:space="preserve"> Metazoa</v>
      </c>
      <c r="K2843" t="str">
        <f>VLOOKUP($B2843,SOCS_box_taxonomy!$B$2:$Z$948,8,0)</f>
        <v xml:space="preserve"> Chordata</v>
      </c>
      <c r="L2843" t="str">
        <f>VLOOKUP($B2843,SOCS_box_taxonomy!$B$2:$Z$948,9,0)</f>
        <v xml:space="preserve"> Craniata</v>
      </c>
      <c r="M2843" t="str">
        <f>VLOOKUP($B2843,SOCS_box_taxonomy!$B$2:$Z$948,10,0)</f>
        <v xml:space="preserve"> Vertebrata</v>
      </c>
      <c r="N2843" t="str">
        <f>VLOOKUP($B2843,SOCS_box_taxonomy!$B$2:$Z$948,11,0)</f>
        <v xml:space="preserve"> Euteleostomi</v>
      </c>
      <c r="O2843" t="str">
        <f>VLOOKUP($B2843,SOCS_box_taxonomy!$B$2:$Z$948,12,0)</f>
        <v>Mammalia</v>
      </c>
      <c r="P2843" t="str">
        <f>VLOOKUP($B2843,SOCS_box_taxonomy!$B$2:$Z$948,13,0)</f>
        <v xml:space="preserve"> Eutheria</v>
      </c>
      <c r="Q2843" t="str">
        <f>VLOOKUP($B2843,SOCS_box_taxonomy!$B$2:$Z$948,14,0)</f>
        <v xml:space="preserve"> Euarchontoglires</v>
      </c>
      <c r="R2843" t="str">
        <f>VLOOKUP($B2843,SOCS_box_taxonomy!$B$2:$Z$948,15,0)</f>
        <v xml:space="preserve"> Primates</v>
      </c>
      <c r="S2843" t="str">
        <f>VLOOKUP($B2843,SOCS_box_taxonomy!$B$2:$Z$948,16,0)</f>
        <v xml:space="preserve"> Haplorrhini</v>
      </c>
      <c r="T2843" t="str">
        <f>VLOOKUP($B2843,SOCS_box_taxonomy!$B$2:$Z$948,17,0)</f>
        <v>Catarrhini</v>
      </c>
      <c r="U2843" t="str">
        <f>VLOOKUP($B2843,SOCS_box_taxonomy!$B$2:$Z$948,18,0)</f>
        <v xml:space="preserve"> Hominidae</v>
      </c>
      <c r="V2843" t="str">
        <f>VLOOKUP($B2843,SOCS_box_taxonomy!$B$2:$Z$948,19,0)</f>
        <v xml:space="preserve"> Homo.</v>
      </c>
      <c r="W2843">
        <f>VLOOKUP($B2843,SOCS_box_taxonomy!$B$2:$Z$948,20,0)</f>
        <v>0</v>
      </c>
      <c r="X2843">
        <f>VLOOKUP($B2843,SOCS_box_taxonomy!$B$2:$Z$948,21,0)</f>
        <v>0</v>
      </c>
      <c r="Y2843">
        <f>VLOOKUP($B2843,SOCS_box_taxonomy!$B$2:$Z$948,22,0)</f>
        <v>0</v>
      </c>
      <c r="Z2843">
        <f>$F2843-$E2843+1</f>
        <v>42</v>
      </c>
    </row>
    <row r="2844" spans="1:26">
      <c r="A2844" t="s">
        <v>1145</v>
      </c>
      <c r="B2844" t="s">
        <v>2187</v>
      </c>
      <c r="C2844">
        <v>293</v>
      </c>
      <c r="D2844" t="s">
        <v>1319</v>
      </c>
      <c r="E2844">
        <v>69</v>
      </c>
      <c r="F2844">
        <v>101</v>
      </c>
      <c r="G2844">
        <v>5717</v>
      </c>
      <c r="H2844" t="s">
        <v>1320</v>
      </c>
      <c r="I2844" t="str">
        <f>VLOOKUP($B2844,SOCS_box_taxonomy!$B$2:$Z$948,6,0)</f>
        <v>Eukaryota</v>
      </c>
      <c r="J2844" t="str">
        <f>VLOOKUP($B2844,SOCS_box_taxonomy!$B$2:$Z$948,7,0)</f>
        <v xml:space="preserve"> Metazoa</v>
      </c>
      <c r="K2844" t="str">
        <f>VLOOKUP($B2844,SOCS_box_taxonomy!$B$2:$Z$948,8,0)</f>
        <v xml:space="preserve"> Chordata</v>
      </c>
      <c r="L2844" t="str">
        <f>VLOOKUP($B2844,SOCS_box_taxonomy!$B$2:$Z$948,9,0)</f>
        <v xml:space="preserve"> Craniata</v>
      </c>
      <c r="M2844" t="str">
        <f>VLOOKUP($B2844,SOCS_box_taxonomy!$B$2:$Z$948,10,0)</f>
        <v xml:space="preserve"> Vertebrata</v>
      </c>
      <c r="N2844" t="str">
        <f>VLOOKUP($B2844,SOCS_box_taxonomy!$B$2:$Z$948,11,0)</f>
        <v xml:space="preserve"> Euteleostomi</v>
      </c>
      <c r="O2844" t="str">
        <f>VLOOKUP($B2844,SOCS_box_taxonomy!$B$2:$Z$948,12,0)</f>
        <v>Actinopterygii</v>
      </c>
      <c r="P2844" t="str">
        <f>VLOOKUP($B2844,SOCS_box_taxonomy!$B$2:$Z$948,13,0)</f>
        <v xml:space="preserve"> Neopterygii</v>
      </c>
      <c r="Q2844" t="str">
        <f>VLOOKUP($B2844,SOCS_box_taxonomy!$B$2:$Z$948,14,0)</f>
        <v xml:space="preserve"> Teleostei</v>
      </c>
      <c r="R2844" t="str">
        <f>VLOOKUP($B2844,SOCS_box_taxonomy!$B$2:$Z$948,15,0)</f>
        <v xml:space="preserve"> Ostariophysi</v>
      </c>
      <c r="S2844" t="str">
        <f>VLOOKUP($B2844,SOCS_box_taxonomy!$B$2:$Z$948,16,0)</f>
        <v xml:space="preserve"> Cypriniformes</v>
      </c>
      <c r="T2844" t="str">
        <f>VLOOKUP($B2844,SOCS_box_taxonomy!$B$2:$Z$948,17,0)</f>
        <v>Cyprinidae</v>
      </c>
      <c r="U2844" t="str">
        <f>VLOOKUP($B2844,SOCS_box_taxonomy!$B$2:$Z$948,18,0)</f>
        <v xml:space="preserve"> Danio.</v>
      </c>
      <c r="V2844">
        <f>VLOOKUP($B2844,SOCS_box_taxonomy!$B$2:$Z$948,19,0)</f>
        <v>0</v>
      </c>
      <c r="W2844">
        <f>VLOOKUP($B2844,SOCS_box_taxonomy!$B$2:$Z$948,20,0)</f>
        <v>0</v>
      </c>
      <c r="X2844">
        <f>VLOOKUP($B2844,SOCS_box_taxonomy!$B$2:$Z$948,21,0)</f>
        <v>0</v>
      </c>
      <c r="Y2844">
        <f>VLOOKUP($B2844,SOCS_box_taxonomy!$B$2:$Z$948,22,0)</f>
        <v>0</v>
      </c>
    </row>
    <row r="2845" spans="1:26">
      <c r="A2845" t="s">
        <v>1145</v>
      </c>
      <c r="B2845" t="s">
        <v>2187</v>
      </c>
      <c r="C2845">
        <v>293</v>
      </c>
      <c r="D2845" t="s">
        <v>1269</v>
      </c>
      <c r="E2845">
        <v>128</v>
      </c>
      <c r="F2845">
        <v>198</v>
      </c>
      <c r="G2845">
        <v>64467</v>
      </c>
      <c r="H2845" t="s">
        <v>1270</v>
      </c>
      <c r="I2845" t="str">
        <f>VLOOKUP($B2845,SOCS_box_taxonomy!$B$2:$Z$948,6,0)</f>
        <v>Eukaryota</v>
      </c>
      <c r="J2845" t="str">
        <f>VLOOKUP($B2845,SOCS_box_taxonomy!$B$2:$Z$948,7,0)</f>
        <v xml:space="preserve"> Metazoa</v>
      </c>
      <c r="K2845" t="str">
        <f>VLOOKUP($B2845,SOCS_box_taxonomy!$B$2:$Z$948,8,0)</f>
        <v xml:space="preserve"> Chordata</v>
      </c>
      <c r="L2845" t="str">
        <f>VLOOKUP($B2845,SOCS_box_taxonomy!$B$2:$Z$948,9,0)</f>
        <v xml:space="preserve"> Craniata</v>
      </c>
      <c r="M2845" t="str">
        <f>VLOOKUP($B2845,SOCS_box_taxonomy!$B$2:$Z$948,10,0)</f>
        <v xml:space="preserve"> Vertebrata</v>
      </c>
      <c r="N2845" t="str">
        <f>VLOOKUP($B2845,SOCS_box_taxonomy!$B$2:$Z$948,11,0)</f>
        <v xml:space="preserve"> Euteleostomi</v>
      </c>
      <c r="O2845" t="str">
        <f>VLOOKUP($B2845,SOCS_box_taxonomy!$B$2:$Z$948,12,0)</f>
        <v>Actinopterygii</v>
      </c>
      <c r="P2845" t="str">
        <f>VLOOKUP($B2845,SOCS_box_taxonomy!$B$2:$Z$948,13,0)</f>
        <v xml:space="preserve"> Neopterygii</v>
      </c>
      <c r="Q2845" t="str">
        <f>VLOOKUP($B2845,SOCS_box_taxonomy!$B$2:$Z$948,14,0)</f>
        <v xml:space="preserve"> Teleostei</v>
      </c>
      <c r="R2845" t="str">
        <f>VLOOKUP($B2845,SOCS_box_taxonomy!$B$2:$Z$948,15,0)</f>
        <v xml:space="preserve"> Ostariophysi</v>
      </c>
      <c r="S2845" t="str">
        <f>VLOOKUP($B2845,SOCS_box_taxonomy!$B$2:$Z$948,16,0)</f>
        <v xml:space="preserve"> Cypriniformes</v>
      </c>
      <c r="T2845" t="str">
        <f>VLOOKUP($B2845,SOCS_box_taxonomy!$B$2:$Z$948,17,0)</f>
        <v>Cyprinidae</v>
      </c>
      <c r="U2845" t="str">
        <f>VLOOKUP($B2845,SOCS_box_taxonomy!$B$2:$Z$948,18,0)</f>
        <v xml:space="preserve"> Danio.</v>
      </c>
      <c r="V2845">
        <f>VLOOKUP($B2845,SOCS_box_taxonomy!$B$2:$Z$948,19,0)</f>
        <v>0</v>
      </c>
      <c r="W2845">
        <f>VLOOKUP($B2845,SOCS_box_taxonomy!$B$2:$Z$948,20,0)</f>
        <v>0</v>
      </c>
      <c r="X2845">
        <f>VLOOKUP($B2845,SOCS_box_taxonomy!$B$2:$Z$948,21,0)</f>
        <v>0</v>
      </c>
      <c r="Y2845">
        <f>VLOOKUP($B2845,SOCS_box_taxonomy!$B$2:$Z$948,22,0)</f>
        <v>0</v>
      </c>
    </row>
    <row r="2846" spans="1:26">
      <c r="A2846" t="s">
        <v>1145</v>
      </c>
      <c r="B2846" t="s">
        <v>2187</v>
      </c>
      <c r="C2846">
        <v>293</v>
      </c>
      <c r="D2846" t="s">
        <v>1269</v>
      </c>
      <c r="E2846">
        <v>172</v>
      </c>
      <c r="F2846">
        <v>252</v>
      </c>
      <c r="G2846">
        <v>64467</v>
      </c>
      <c r="H2846" t="s">
        <v>1270</v>
      </c>
      <c r="I2846" t="str">
        <f>VLOOKUP($B2846,SOCS_box_taxonomy!$B$2:$Z$948,6,0)</f>
        <v>Eukaryota</v>
      </c>
      <c r="J2846" t="str">
        <f>VLOOKUP($B2846,SOCS_box_taxonomy!$B$2:$Z$948,7,0)</f>
        <v xml:space="preserve"> Metazoa</v>
      </c>
      <c r="K2846" t="str">
        <f>VLOOKUP($B2846,SOCS_box_taxonomy!$B$2:$Z$948,8,0)</f>
        <v xml:space="preserve"> Chordata</v>
      </c>
      <c r="L2846" t="str">
        <f>VLOOKUP($B2846,SOCS_box_taxonomy!$B$2:$Z$948,9,0)</f>
        <v xml:space="preserve"> Craniata</v>
      </c>
      <c r="M2846" t="str">
        <f>VLOOKUP($B2846,SOCS_box_taxonomy!$B$2:$Z$948,10,0)</f>
        <v xml:space="preserve"> Vertebrata</v>
      </c>
      <c r="N2846" t="str">
        <f>VLOOKUP($B2846,SOCS_box_taxonomy!$B$2:$Z$948,11,0)</f>
        <v xml:space="preserve"> Euteleostomi</v>
      </c>
      <c r="O2846" t="str">
        <f>VLOOKUP($B2846,SOCS_box_taxonomy!$B$2:$Z$948,12,0)</f>
        <v>Actinopterygii</v>
      </c>
      <c r="P2846" t="str">
        <f>VLOOKUP($B2846,SOCS_box_taxonomy!$B$2:$Z$948,13,0)</f>
        <v xml:space="preserve"> Neopterygii</v>
      </c>
      <c r="Q2846" t="str">
        <f>VLOOKUP($B2846,SOCS_box_taxonomy!$B$2:$Z$948,14,0)</f>
        <v xml:space="preserve"> Teleostei</v>
      </c>
      <c r="R2846" t="str">
        <f>VLOOKUP($B2846,SOCS_box_taxonomy!$B$2:$Z$948,15,0)</f>
        <v xml:space="preserve"> Ostariophysi</v>
      </c>
      <c r="S2846" t="str">
        <f>VLOOKUP($B2846,SOCS_box_taxonomy!$B$2:$Z$948,16,0)</f>
        <v xml:space="preserve"> Cypriniformes</v>
      </c>
      <c r="T2846" t="str">
        <f>VLOOKUP($B2846,SOCS_box_taxonomy!$B$2:$Z$948,17,0)</f>
        <v>Cyprinidae</v>
      </c>
      <c r="U2846" t="str">
        <f>VLOOKUP($B2846,SOCS_box_taxonomy!$B$2:$Z$948,18,0)</f>
        <v xml:space="preserve"> Danio.</v>
      </c>
      <c r="V2846">
        <f>VLOOKUP($B2846,SOCS_box_taxonomy!$B$2:$Z$948,19,0)</f>
        <v>0</v>
      </c>
      <c r="W2846">
        <f>VLOOKUP($B2846,SOCS_box_taxonomy!$B$2:$Z$948,20,0)</f>
        <v>0</v>
      </c>
      <c r="X2846">
        <f>VLOOKUP($B2846,SOCS_box_taxonomy!$B$2:$Z$948,21,0)</f>
        <v>0</v>
      </c>
      <c r="Y2846">
        <f>VLOOKUP($B2846,SOCS_box_taxonomy!$B$2:$Z$948,22,0)</f>
        <v>0</v>
      </c>
    </row>
    <row r="2847" spans="1:26">
      <c r="A2847" t="s">
        <v>1145</v>
      </c>
      <c r="B2847" t="s">
        <v>2187</v>
      </c>
      <c r="C2847">
        <v>293</v>
      </c>
      <c r="D2847" t="s">
        <v>1269</v>
      </c>
      <c r="E2847">
        <v>41</v>
      </c>
      <c r="F2847">
        <v>132</v>
      </c>
      <c r="G2847">
        <v>64467</v>
      </c>
      <c r="H2847" t="s">
        <v>1270</v>
      </c>
      <c r="I2847" t="str">
        <f>VLOOKUP($B2847,SOCS_box_taxonomy!$B$2:$Z$948,6,0)</f>
        <v>Eukaryota</v>
      </c>
      <c r="J2847" t="str">
        <f>VLOOKUP($B2847,SOCS_box_taxonomy!$B$2:$Z$948,7,0)</f>
        <v xml:space="preserve"> Metazoa</v>
      </c>
      <c r="K2847" t="str">
        <f>VLOOKUP($B2847,SOCS_box_taxonomy!$B$2:$Z$948,8,0)</f>
        <v xml:space="preserve"> Chordata</v>
      </c>
      <c r="L2847" t="str">
        <f>VLOOKUP($B2847,SOCS_box_taxonomy!$B$2:$Z$948,9,0)</f>
        <v xml:space="preserve"> Craniata</v>
      </c>
      <c r="M2847" t="str">
        <f>VLOOKUP($B2847,SOCS_box_taxonomy!$B$2:$Z$948,10,0)</f>
        <v xml:space="preserve"> Vertebrata</v>
      </c>
      <c r="N2847" t="str">
        <f>VLOOKUP($B2847,SOCS_box_taxonomy!$B$2:$Z$948,11,0)</f>
        <v xml:space="preserve"> Euteleostomi</v>
      </c>
      <c r="O2847" t="str">
        <f>VLOOKUP($B2847,SOCS_box_taxonomy!$B$2:$Z$948,12,0)</f>
        <v>Actinopterygii</v>
      </c>
      <c r="P2847" t="str">
        <f>VLOOKUP($B2847,SOCS_box_taxonomy!$B$2:$Z$948,13,0)</f>
        <v xml:space="preserve"> Neopterygii</v>
      </c>
      <c r="Q2847" t="str">
        <f>VLOOKUP($B2847,SOCS_box_taxonomy!$B$2:$Z$948,14,0)</f>
        <v xml:space="preserve"> Teleostei</v>
      </c>
      <c r="R2847" t="str">
        <f>VLOOKUP($B2847,SOCS_box_taxonomy!$B$2:$Z$948,15,0)</f>
        <v xml:space="preserve"> Ostariophysi</v>
      </c>
      <c r="S2847" t="str">
        <f>VLOOKUP($B2847,SOCS_box_taxonomy!$B$2:$Z$948,16,0)</f>
        <v xml:space="preserve"> Cypriniformes</v>
      </c>
      <c r="T2847" t="str">
        <f>VLOOKUP($B2847,SOCS_box_taxonomy!$B$2:$Z$948,17,0)</f>
        <v>Cyprinidae</v>
      </c>
      <c r="U2847" t="str">
        <f>VLOOKUP($B2847,SOCS_box_taxonomy!$B$2:$Z$948,18,0)</f>
        <v xml:space="preserve"> Danio.</v>
      </c>
      <c r="V2847">
        <f>VLOOKUP($B2847,SOCS_box_taxonomy!$B$2:$Z$948,19,0)</f>
        <v>0</v>
      </c>
      <c r="W2847">
        <f>VLOOKUP($B2847,SOCS_box_taxonomy!$B$2:$Z$948,20,0)</f>
        <v>0</v>
      </c>
      <c r="X2847">
        <f>VLOOKUP($B2847,SOCS_box_taxonomy!$B$2:$Z$948,21,0)</f>
        <v>0</v>
      </c>
      <c r="Y2847">
        <f>VLOOKUP($B2847,SOCS_box_taxonomy!$B$2:$Z$948,22,0)</f>
        <v>0</v>
      </c>
    </row>
    <row r="2848" spans="1:26">
      <c r="A2848" t="s">
        <v>1145</v>
      </c>
      <c r="B2848" t="s">
        <v>2187</v>
      </c>
      <c r="C2848">
        <v>293</v>
      </c>
      <c r="D2848" t="s">
        <v>21</v>
      </c>
      <c r="E2848">
        <v>254</v>
      </c>
      <c r="F2848">
        <v>293</v>
      </c>
      <c r="G2848">
        <v>1016</v>
      </c>
      <c r="H2848" t="s">
        <v>1265</v>
      </c>
      <c r="I2848" t="str">
        <f>VLOOKUP($B2848,SOCS_box_taxonomy!$B$2:$Z$948,6,0)</f>
        <v>Eukaryota</v>
      </c>
      <c r="J2848" t="str">
        <f>VLOOKUP($B2848,SOCS_box_taxonomy!$B$2:$Z$948,7,0)</f>
        <v xml:space="preserve"> Metazoa</v>
      </c>
      <c r="K2848" t="str">
        <f>VLOOKUP($B2848,SOCS_box_taxonomy!$B$2:$Z$948,8,0)</f>
        <v xml:space="preserve"> Chordata</v>
      </c>
      <c r="L2848" t="str">
        <f>VLOOKUP($B2848,SOCS_box_taxonomy!$B$2:$Z$948,9,0)</f>
        <v xml:space="preserve"> Craniata</v>
      </c>
      <c r="M2848" t="str">
        <f>VLOOKUP($B2848,SOCS_box_taxonomy!$B$2:$Z$948,10,0)</f>
        <v xml:space="preserve"> Vertebrata</v>
      </c>
      <c r="N2848" t="str">
        <f>VLOOKUP($B2848,SOCS_box_taxonomy!$B$2:$Z$948,11,0)</f>
        <v xml:space="preserve"> Euteleostomi</v>
      </c>
      <c r="O2848" t="str">
        <f>VLOOKUP($B2848,SOCS_box_taxonomy!$B$2:$Z$948,12,0)</f>
        <v>Actinopterygii</v>
      </c>
      <c r="P2848" t="str">
        <f>VLOOKUP($B2848,SOCS_box_taxonomy!$B$2:$Z$948,13,0)</f>
        <v xml:space="preserve"> Neopterygii</v>
      </c>
      <c r="Q2848" t="str">
        <f>VLOOKUP($B2848,SOCS_box_taxonomy!$B$2:$Z$948,14,0)</f>
        <v xml:space="preserve"> Teleostei</v>
      </c>
      <c r="R2848" t="str">
        <f>VLOOKUP($B2848,SOCS_box_taxonomy!$B$2:$Z$948,15,0)</f>
        <v xml:space="preserve"> Ostariophysi</v>
      </c>
      <c r="S2848" t="str">
        <f>VLOOKUP($B2848,SOCS_box_taxonomy!$B$2:$Z$948,16,0)</f>
        <v xml:space="preserve"> Cypriniformes</v>
      </c>
      <c r="T2848" t="str">
        <f>VLOOKUP($B2848,SOCS_box_taxonomy!$B$2:$Z$948,17,0)</f>
        <v>Cyprinidae</v>
      </c>
      <c r="U2848" t="str">
        <f>VLOOKUP($B2848,SOCS_box_taxonomy!$B$2:$Z$948,18,0)</f>
        <v xml:space="preserve"> Danio.</v>
      </c>
      <c r="V2848">
        <f>VLOOKUP($B2848,SOCS_box_taxonomy!$B$2:$Z$948,19,0)</f>
        <v>0</v>
      </c>
      <c r="W2848">
        <f>VLOOKUP($B2848,SOCS_box_taxonomy!$B$2:$Z$948,20,0)</f>
        <v>0</v>
      </c>
      <c r="X2848">
        <f>VLOOKUP($B2848,SOCS_box_taxonomy!$B$2:$Z$948,21,0)</f>
        <v>0</v>
      </c>
      <c r="Y2848">
        <f>VLOOKUP($B2848,SOCS_box_taxonomy!$B$2:$Z$948,22,0)</f>
        <v>0</v>
      </c>
      <c r="Z2848">
        <f>$F2848-$E2848+1</f>
        <v>40</v>
      </c>
    </row>
    <row r="2849" spans="1:26">
      <c r="A2849" t="s">
        <v>1146</v>
      </c>
      <c r="B2849" t="s">
        <v>2188</v>
      </c>
      <c r="C2849">
        <v>264</v>
      </c>
      <c r="D2849" t="s">
        <v>1286</v>
      </c>
      <c r="E2849">
        <v>88</v>
      </c>
      <c r="F2849">
        <v>169</v>
      </c>
      <c r="G2849">
        <v>4403</v>
      </c>
      <c r="H2849" t="s">
        <v>1287</v>
      </c>
      <c r="I2849" t="str">
        <f>VLOOKUP($B2849,SOCS_box_taxonomy!$B$2:$Z$948,6,0)</f>
        <v>Eukaryota</v>
      </c>
      <c r="J2849" t="str">
        <f>VLOOKUP($B2849,SOCS_box_taxonomy!$B$2:$Z$948,7,0)</f>
        <v xml:space="preserve"> Metazoa</v>
      </c>
      <c r="K2849" t="str">
        <f>VLOOKUP($B2849,SOCS_box_taxonomy!$B$2:$Z$948,8,0)</f>
        <v xml:space="preserve"> Chordata</v>
      </c>
      <c r="L2849" t="str">
        <f>VLOOKUP($B2849,SOCS_box_taxonomy!$B$2:$Z$948,9,0)</f>
        <v xml:space="preserve"> Craniata</v>
      </c>
      <c r="M2849" t="str">
        <f>VLOOKUP($B2849,SOCS_box_taxonomy!$B$2:$Z$948,10,0)</f>
        <v xml:space="preserve"> Vertebrata</v>
      </c>
      <c r="N2849" t="str">
        <f>VLOOKUP($B2849,SOCS_box_taxonomy!$B$2:$Z$948,11,0)</f>
        <v xml:space="preserve"> Euteleostomi</v>
      </c>
      <c r="O2849" t="str">
        <f>VLOOKUP($B2849,SOCS_box_taxonomy!$B$2:$Z$948,12,0)</f>
        <v>Mammalia</v>
      </c>
      <c r="P2849" t="str">
        <f>VLOOKUP($B2849,SOCS_box_taxonomy!$B$2:$Z$948,13,0)</f>
        <v xml:space="preserve"> Eutheria</v>
      </c>
      <c r="Q2849" t="str">
        <f>VLOOKUP($B2849,SOCS_box_taxonomy!$B$2:$Z$948,14,0)</f>
        <v xml:space="preserve"> Euarchontoglires</v>
      </c>
      <c r="R2849" t="str">
        <f>VLOOKUP($B2849,SOCS_box_taxonomy!$B$2:$Z$948,15,0)</f>
        <v xml:space="preserve"> Primates</v>
      </c>
      <c r="S2849" t="str">
        <f>VLOOKUP($B2849,SOCS_box_taxonomy!$B$2:$Z$948,16,0)</f>
        <v xml:space="preserve"> Haplorrhini</v>
      </c>
      <c r="T2849" t="str">
        <f>VLOOKUP($B2849,SOCS_box_taxonomy!$B$2:$Z$948,17,0)</f>
        <v>Catarrhini</v>
      </c>
      <c r="U2849" t="str">
        <f>VLOOKUP($B2849,SOCS_box_taxonomy!$B$2:$Z$948,18,0)</f>
        <v xml:space="preserve"> Hominidae</v>
      </c>
      <c r="V2849" t="str">
        <f>VLOOKUP($B2849,SOCS_box_taxonomy!$B$2:$Z$948,19,0)</f>
        <v xml:space="preserve"> Homo.</v>
      </c>
      <c r="W2849">
        <f>VLOOKUP($B2849,SOCS_box_taxonomy!$B$2:$Z$948,20,0)</f>
        <v>0</v>
      </c>
      <c r="X2849">
        <f>VLOOKUP($B2849,SOCS_box_taxonomy!$B$2:$Z$948,21,0)</f>
        <v>0</v>
      </c>
      <c r="Y2849">
        <f>VLOOKUP($B2849,SOCS_box_taxonomy!$B$2:$Z$948,22,0)</f>
        <v>0</v>
      </c>
    </row>
    <row r="2850" spans="1:26">
      <c r="A2850" t="s">
        <v>1146</v>
      </c>
      <c r="B2850" t="s">
        <v>2188</v>
      </c>
      <c r="C2850">
        <v>264</v>
      </c>
      <c r="D2850" t="s">
        <v>21</v>
      </c>
      <c r="E2850">
        <v>226</v>
      </c>
      <c r="F2850">
        <v>261</v>
      </c>
      <c r="G2850">
        <v>1016</v>
      </c>
      <c r="H2850" t="s">
        <v>1265</v>
      </c>
      <c r="I2850" t="str">
        <f>VLOOKUP($B2850,SOCS_box_taxonomy!$B$2:$Z$948,6,0)</f>
        <v>Eukaryota</v>
      </c>
      <c r="J2850" t="str">
        <f>VLOOKUP($B2850,SOCS_box_taxonomy!$B$2:$Z$948,7,0)</f>
        <v xml:space="preserve"> Metazoa</v>
      </c>
      <c r="K2850" t="str">
        <f>VLOOKUP($B2850,SOCS_box_taxonomy!$B$2:$Z$948,8,0)</f>
        <v xml:space="preserve"> Chordata</v>
      </c>
      <c r="L2850" t="str">
        <f>VLOOKUP($B2850,SOCS_box_taxonomy!$B$2:$Z$948,9,0)</f>
        <v xml:space="preserve"> Craniata</v>
      </c>
      <c r="M2850" t="str">
        <f>VLOOKUP($B2850,SOCS_box_taxonomy!$B$2:$Z$948,10,0)</f>
        <v xml:space="preserve"> Vertebrata</v>
      </c>
      <c r="N2850" t="str">
        <f>VLOOKUP($B2850,SOCS_box_taxonomy!$B$2:$Z$948,11,0)</f>
        <v xml:space="preserve"> Euteleostomi</v>
      </c>
      <c r="O2850" t="str">
        <f>VLOOKUP($B2850,SOCS_box_taxonomy!$B$2:$Z$948,12,0)</f>
        <v>Mammalia</v>
      </c>
      <c r="P2850" t="str">
        <f>VLOOKUP($B2850,SOCS_box_taxonomy!$B$2:$Z$948,13,0)</f>
        <v xml:space="preserve"> Eutheria</v>
      </c>
      <c r="Q2850" t="str">
        <f>VLOOKUP($B2850,SOCS_box_taxonomy!$B$2:$Z$948,14,0)</f>
        <v xml:space="preserve"> Euarchontoglires</v>
      </c>
      <c r="R2850" t="str">
        <f>VLOOKUP($B2850,SOCS_box_taxonomy!$B$2:$Z$948,15,0)</f>
        <v xml:space="preserve"> Primates</v>
      </c>
      <c r="S2850" t="str">
        <f>VLOOKUP($B2850,SOCS_box_taxonomy!$B$2:$Z$948,16,0)</f>
        <v xml:space="preserve"> Haplorrhini</v>
      </c>
      <c r="T2850" t="str">
        <f>VLOOKUP($B2850,SOCS_box_taxonomy!$B$2:$Z$948,17,0)</f>
        <v>Catarrhini</v>
      </c>
      <c r="U2850" t="str">
        <f>VLOOKUP($B2850,SOCS_box_taxonomy!$B$2:$Z$948,18,0)</f>
        <v xml:space="preserve"> Hominidae</v>
      </c>
      <c r="V2850" t="str">
        <f>VLOOKUP($B2850,SOCS_box_taxonomy!$B$2:$Z$948,19,0)</f>
        <v xml:space="preserve"> Homo.</v>
      </c>
      <c r="W2850">
        <f>VLOOKUP($B2850,SOCS_box_taxonomy!$B$2:$Z$948,20,0)</f>
        <v>0</v>
      </c>
      <c r="X2850">
        <f>VLOOKUP($B2850,SOCS_box_taxonomy!$B$2:$Z$948,21,0)</f>
        <v>0</v>
      </c>
      <c r="Y2850">
        <f>VLOOKUP($B2850,SOCS_box_taxonomy!$B$2:$Z$948,22,0)</f>
        <v>0</v>
      </c>
      <c r="Z2850">
        <f>$F2850-$E2850+1</f>
        <v>36</v>
      </c>
    </row>
    <row r="2851" spans="1:26">
      <c r="A2851" t="s">
        <v>1147</v>
      </c>
      <c r="B2851" t="s">
        <v>2189</v>
      </c>
      <c r="C2851">
        <v>342</v>
      </c>
      <c r="D2851" t="s">
        <v>1286</v>
      </c>
      <c r="E2851">
        <v>189</v>
      </c>
      <c r="F2851">
        <v>261</v>
      </c>
      <c r="G2851">
        <v>4403</v>
      </c>
      <c r="H2851" t="s">
        <v>1287</v>
      </c>
      <c r="I2851" t="str">
        <f>VLOOKUP($B2851,SOCS_box_taxonomy!$B$2:$Z$948,6,0)</f>
        <v>Eukaryota</v>
      </c>
      <c r="J2851" t="str">
        <f>VLOOKUP($B2851,SOCS_box_taxonomy!$B$2:$Z$948,7,0)</f>
        <v xml:space="preserve"> Metazoa</v>
      </c>
      <c r="K2851" t="str">
        <f>VLOOKUP($B2851,SOCS_box_taxonomy!$B$2:$Z$948,8,0)</f>
        <v xml:space="preserve"> Ecdysozoa</v>
      </c>
      <c r="L2851" t="str">
        <f>VLOOKUP($B2851,SOCS_box_taxonomy!$B$2:$Z$948,9,0)</f>
        <v xml:space="preserve"> Arthropoda</v>
      </c>
      <c r="M2851" t="str">
        <f>VLOOKUP($B2851,SOCS_box_taxonomy!$B$2:$Z$948,10,0)</f>
        <v xml:space="preserve"> Hexapoda</v>
      </c>
      <c r="N2851" t="str">
        <f>VLOOKUP($B2851,SOCS_box_taxonomy!$B$2:$Z$948,11,0)</f>
        <v xml:space="preserve"> Insecta</v>
      </c>
      <c r="O2851" t="str">
        <f>VLOOKUP($B2851,SOCS_box_taxonomy!$B$2:$Z$948,12,0)</f>
        <v>Pterygota</v>
      </c>
      <c r="P2851" t="str">
        <f>VLOOKUP($B2851,SOCS_box_taxonomy!$B$2:$Z$948,13,0)</f>
        <v xml:space="preserve"> Neoptera</v>
      </c>
      <c r="Q2851" t="str">
        <f>VLOOKUP($B2851,SOCS_box_taxonomy!$B$2:$Z$948,14,0)</f>
        <v xml:space="preserve"> Endopterygota</v>
      </c>
      <c r="R2851" t="str">
        <f>VLOOKUP($B2851,SOCS_box_taxonomy!$B$2:$Z$948,15,0)</f>
        <v xml:space="preserve"> Diptera</v>
      </c>
      <c r="S2851" t="str">
        <f>VLOOKUP($B2851,SOCS_box_taxonomy!$B$2:$Z$948,16,0)</f>
        <v xml:space="preserve"> Brachycera</v>
      </c>
      <c r="T2851" t="str">
        <f>VLOOKUP($B2851,SOCS_box_taxonomy!$B$2:$Z$948,17,0)</f>
        <v xml:space="preserve"> Muscomorpha</v>
      </c>
      <c r="U2851" t="str">
        <f>VLOOKUP($B2851,SOCS_box_taxonomy!$B$2:$Z$948,18,0)</f>
        <v>Ephydroidea</v>
      </c>
      <c r="V2851" t="str">
        <f>VLOOKUP($B2851,SOCS_box_taxonomy!$B$2:$Z$948,19,0)</f>
        <v xml:space="preserve"> Drosophilidae</v>
      </c>
      <c r="W2851" t="str">
        <f>VLOOKUP($B2851,SOCS_box_taxonomy!$B$2:$Z$948,20,0)</f>
        <v xml:space="preserve"> Drosophila</v>
      </c>
      <c r="X2851" t="str">
        <f>VLOOKUP($B2851,SOCS_box_taxonomy!$B$2:$Z$948,21,0)</f>
        <v xml:space="preserve"> Sophophora.</v>
      </c>
      <c r="Y2851">
        <f>VLOOKUP($B2851,SOCS_box_taxonomy!$B$2:$Z$948,22,0)</f>
        <v>0</v>
      </c>
    </row>
    <row r="2852" spans="1:26">
      <c r="A2852" t="s">
        <v>1147</v>
      </c>
      <c r="B2852" t="s">
        <v>2189</v>
      </c>
      <c r="C2852">
        <v>342</v>
      </c>
      <c r="D2852" t="s">
        <v>21</v>
      </c>
      <c r="E2852">
        <v>299</v>
      </c>
      <c r="F2852">
        <v>335</v>
      </c>
      <c r="G2852">
        <v>1016</v>
      </c>
      <c r="H2852" t="s">
        <v>1265</v>
      </c>
      <c r="I2852" t="str">
        <f>VLOOKUP($B2852,SOCS_box_taxonomy!$B$2:$Z$948,6,0)</f>
        <v>Eukaryota</v>
      </c>
      <c r="J2852" t="str">
        <f>VLOOKUP($B2852,SOCS_box_taxonomy!$B$2:$Z$948,7,0)</f>
        <v xml:space="preserve"> Metazoa</v>
      </c>
      <c r="K2852" t="str">
        <f>VLOOKUP($B2852,SOCS_box_taxonomy!$B$2:$Z$948,8,0)</f>
        <v xml:space="preserve"> Ecdysozoa</v>
      </c>
      <c r="L2852" t="str">
        <f>VLOOKUP($B2852,SOCS_box_taxonomy!$B$2:$Z$948,9,0)</f>
        <v xml:space="preserve"> Arthropoda</v>
      </c>
      <c r="M2852" t="str">
        <f>VLOOKUP($B2852,SOCS_box_taxonomy!$B$2:$Z$948,10,0)</f>
        <v xml:space="preserve"> Hexapoda</v>
      </c>
      <c r="N2852" t="str">
        <f>VLOOKUP($B2852,SOCS_box_taxonomy!$B$2:$Z$948,11,0)</f>
        <v xml:space="preserve"> Insecta</v>
      </c>
      <c r="O2852" t="str">
        <f>VLOOKUP($B2852,SOCS_box_taxonomy!$B$2:$Z$948,12,0)</f>
        <v>Pterygota</v>
      </c>
      <c r="P2852" t="str">
        <f>VLOOKUP($B2852,SOCS_box_taxonomy!$B$2:$Z$948,13,0)</f>
        <v xml:space="preserve"> Neoptera</v>
      </c>
      <c r="Q2852" t="str">
        <f>VLOOKUP($B2852,SOCS_box_taxonomy!$B$2:$Z$948,14,0)</f>
        <v xml:space="preserve"> Endopterygota</v>
      </c>
      <c r="R2852" t="str">
        <f>VLOOKUP($B2852,SOCS_box_taxonomy!$B$2:$Z$948,15,0)</f>
        <v xml:space="preserve"> Diptera</v>
      </c>
      <c r="S2852" t="str">
        <f>VLOOKUP($B2852,SOCS_box_taxonomy!$B$2:$Z$948,16,0)</f>
        <v xml:space="preserve"> Brachycera</v>
      </c>
      <c r="T2852" t="str">
        <f>VLOOKUP($B2852,SOCS_box_taxonomy!$B$2:$Z$948,17,0)</f>
        <v xml:space="preserve"> Muscomorpha</v>
      </c>
      <c r="U2852" t="str">
        <f>VLOOKUP($B2852,SOCS_box_taxonomy!$B$2:$Z$948,18,0)</f>
        <v>Ephydroidea</v>
      </c>
      <c r="V2852" t="str">
        <f>VLOOKUP($B2852,SOCS_box_taxonomy!$B$2:$Z$948,19,0)</f>
        <v xml:space="preserve"> Drosophilidae</v>
      </c>
      <c r="W2852" t="str">
        <f>VLOOKUP($B2852,SOCS_box_taxonomy!$B$2:$Z$948,20,0)</f>
        <v xml:space="preserve"> Drosophila</v>
      </c>
      <c r="X2852" t="str">
        <f>VLOOKUP($B2852,SOCS_box_taxonomy!$B$2:$Z$948,21,0)</f>
        <v xml:space="preserve"> Sophophora.</v>
      </c>
      <c r="Y2852">
        <f>VLOOKUP($B2852,SOCS_box_taxonomy!$B$2:$Z$948,22,0)</f>
        <v>0</v>
      </c>
      <c r="Z2852">
        <f>$F2852-$E2852+1</f>
        <v>37</v>
      </c>
    </row>
    <row r="2853" spans="1:26">
      <c r="A2853" t="s">
        <v>1148</v>
      </c>
      <c r="B2853" t="s">
        <v>2190</v>
      </c>
      <c r="C2853">
        <v>445</v>
      </c>
      <c r="D2853" t="s">
        <v>21</v>
      </c>
      <c r="E2853">
        <v>294</v>
      </c>
      <c r="F2853">
        <v>335</v>
      </c>
      <c r="G2853">
        <v>1016</v>
      </c>
      <c r="H2853" t="s">
        <v>1265</v>
      </c>
      <c r="I2853" t="str">
        <f>VLOOKUP($B2853,SOCS_box_taxonomy!$B$2:$Z$948,6,0)</f>
        <v>Eukaryota</v>
      </c>
      <c r="J2853" t="str">
        <f>VLOOKUP($B2853,SOCS_box_taxonomy!$B$2:$Z$948,7,0)</f>
        <v xml:space="preserve"> Metazoa</v>
      </c>
      <c r="K2853" t="str">
        <f>VLOOKUP($B2853,SOCS_box_taxonomy!$B$2:$Z$948,8,0)</f>
        <v xml:space="preserve"> Ecdysozoa</v>
      </c>
      <c r="L2853" t="str">
        <f>VLOOKUP($B2853,SOCS_box_taxonomy!$B$2:$Z$948,9,0)</f>
        <v xml:space="preserve"> Arthropoda</v>
      </c>
      <c r="M2853" t="str">
        <f>VLOOKUP($B2853,SOCS_box_taxonomy!$B$2:$Z$948,10,0)</f>
        <v xml:space="preserve"> Hexapoda</v>
      </c>
      <c r="N2853" t="str">
        <f>VLOOKUP($B2853,SOCS_box_taxonomy!$B$2:$Z$948,11,0)</f>
        <v xml:space="preserve"> Insecta</v>
      </c>
      <c r="O2853" t="str">
        <f>VLOOKUP($B2853,SOCS_box_taxonomy!$B$2:$Z$948,12,0)</f>
        <v>Pterygota</v>
      </c>
      <c r="P2853" t="str">
        <f>VLOOKUP($B2853,SOCS_box_taxonomy!$B$2:$Z$948,13,0)</f>
        <v xml:space="preserve"> Neoptera</v>
      </c>
      <c r="Q2853" t="str">
        <f>VLOOKUP($B2853,SOCS_box_taxonomy!$B$2:$Z$948,14,0)</f>
        <v xml:space="preserve"> Endopterygota</v>
      </c>
      <c r="R2853" t="str">
        <f>VLOOKUP($B2853,SOCS_box_taxonomy!$B$2:$Z$948,15,0)</f>
        <v xml:space="preserve"> Diptera</v>
      </c>
      <c r="S2853" t="str">
        <f>VLOOKUP($B2853,SOCS_box_taxonomy!$B$2:$Z$948,16,0)</f>
        <v xml:space="preserve"> Brachycera</v>
      </c>
      <c r="T2853" t="str">
        <f>VLOOKUP($B2853,SOCS_box_taxonomy!$B$2:$Z$948,17,0)</f>
        <v xml:space="preserve"> Muscomorpha</v>
      </c>
      <c r="U2853" t="str">
        <f>VLOOKUP($B2853,SOCS_box_taxonomy!$B$2:$Z$948,18,0)</f>
        <v>Ephydroidea</v>
      </c>
      <c r="V2853" t="str">
        <f>VLOOKUP($B2853,SOCS_box_taxonomy!$B$2:$Z$948,19,0)</f>
        <v xml:space="preserve"> Drosophilidae</v>
      </c>
      <c r="W2853" t="str">
        <f>VLOOKUP($B2853,SOCS_box_taxonomy!$B$2:$Z$948,20,0)</f>
        <v xml:space="preserve"> Drosophila</v>
      </c>
      <c r="X2853" t="str">
        <f>VLOOKUP($B2853,SOCS_box_taxonomy!$B$2:$Z$948,21,0)</f>
        <v xml:space="preserve"> Sophophora.</v>
      </c>
      <c r="Y2853">
        <f>VLOOKUP($B2853,SOCS_box_taxonomy!$B$2:$Z$948,22,0)</f>
        <v>0</v>
      </c>
      <c r="Z2853">
        <f>$F2853-$E2853+1</f>
        <v>42</v>
      </c>
    </row>
    <row r="2854" spans="1:26">
      <c r="A2854" t="s">
        <v>1148</v>
      </c>
      <c r="B2854" t="s">
        <v>2190</v>
      </c>
      <c r="C2854">
        <v>445</v>
      </c>
      <c r="D2854" t="s">
        <v>1460</v>
      </c>
      <c r="E2854">
        <v>1</v>
      </c>
      <c r="F2854">
        <v>293</v>
      </c>
      <c r="G2854">
        <v>21</v>
      </c>
      <c r="I2854" t="str">
        <f>VLOOKUP($B2854,SOCS_box_taxonomy!$B$2:$Z$948,6,0)</f>
        <v>Eukaryota</v>
      </c>
      <c r="J2854" t="str">
        <f>VLOOKUP($B2854,SOCS_box_taxonomy!$B$2:$Z$948,7,0)</f>
        <v xml:space="preserve"> Metazoa</v>
      </c>
      <c r="K2854" t="str">
        <f>VLOOKUP($B2854,SOCS_box_taxonomy!$B$2:$Z$948,8,0)</f>
        <v xml:space="preserve"> Ecdysozoa</v>
      </c>
      <c r="L2854" t="str">
        <f>VLOOKUP($B2854,SOCS_box_taxonomy!$B$2:$Z$948,9,0)</f>
        <v xml:space="preserve"> Arthropoda</v>
      </c>
      <c r="M2854" t="str">
        <f>VLOOKUP($B2854,SOCS_box_taxonomy!$B$2:$Z$948,10,0)</f>
        <v xml:space="preserve"> Hexapoda</v>
      </c>
      <c r="N2854" t="str">
        <f>VLOOKUP($B2854,SOCS_box_taxonomy!$B$2:$Z$948,11,0)</f>
        <v xml:space="preserve"> Insecta</v>
      </c>
      <c r="O2854" t="str">
        <f>VLOOKUP($B2854,SOCS_box_taxonomy!$B$2:$Z$948,12,0)</f>
        <v>Pterygota</v>
      </c>
      <c r="P2854" t="str">
        <f>VLOOKUP($B2854,SOCS_box_taxonomy!$B$2:$Z$948,13,0)</f>
        <v xml:space="preserve"> Neoptera</v>
      </c>
      <c r="Q2854" t="str">
        <f>VLOOKUP($B2854,SOCS_box_taxonomy!$B$2:$Z$948,14,0)</f>
        <v xml:space="preserve"> Endopterygota</v>
      </c>
      <c r="R2854" t="str">
        <f>VLOOKUP($B2854,SOCS_box_taxonomy!$B$2:$Z$948,15,0)</f>
        <v xml:space="preserve"> Diptera</v>
      </c>
      <c r="S2854" t="str">
        <f>VLOOKUP($B2854,SOCS_box_taxonomy!$B$2:$Z$948,16,0)</f>
        <v xml:space="preserve"> Brachycera</v>
      </c>
      <c r="T2854" t="str">
        <f>VLOOKUP($B2854,SOCS_box_taxonomy!$B$2:$Z$948,17,0)</f>
        <v xml:space="preserve"> Muscomorpha</v>
      </c>
      <c r="U2854" t="str">
        <f>VLOOKUP($B2854,SOCS_box_taxonomy!$B$2:$Z$948,18,0)</f>
        <v>Ephydroidea</v>
      </c>
      <c r="V2854" t="str">
        <f>VLOOKUP($B2854,SOCS_box_taxonomy!$B$2:$Z$948,19,0)</f>
        <v xml:space="preserve"> Drosophilidae</v>
      </c>
      <c r="W2854" t="str">
        <f>VLOOKUP($B2854,SOCS_box_taxonomy!$B$2:$Z$948,20,0)</f>
        <v xml:space="preserve"> Drosophila</v>
      </c>
      <c r="X2854" t="str">
        <f>VLOOKUP($B2854,SOCS_box_taxonomy!$B$2:$Z$948,21,0)</f>
        <v xml:space="preserve"> Sophophora.</v>
      </c>
      <c r="Y2854">
        <f>VLOOKUP($B2854,SOCS_box_taxonomy!$B$2:$Z$948,22,0)</f>
        <v>0</v>
      </c>
    </row>
    <row r="2855" spans="1:26">
      <c r="A2855" t="s">
        <v>1149</v>
      </c>
      <c r="B2855" t="s">
        <v>2191</v>
      </c>
      <c r="C2855">
        <v>1665</v>
      </c>
      <c r="D2855" t="s">
        <v>21</v>
      </c>
      <c r="E2855">
        <v>346</v>
      </c>
      <c r="F2855">
        <v>381</v>
      </c>
      <c r="G2855">
        <v>1016</v>
      </c>
      <c r="H2855" t="s">
        <v>1265</v>
      </c>
      <c r="I2855" t="str">
        <f>VLOOKUP($B2855,SOCS_box_taxonomy!$B$2:$Z$948,6,0)</f>
        <v>Eukaryota</v>
      </c>
      <c r="J2855" t="str">
        <f>VLOOKUP($B2855,SOCS_box_taxonomy!$B$2:$Z$948,7,0)</f>
        <v xml:space="preserve"> Metazoa</v>
      </c>
      <c r="K2855" t="str">
        <f>VLOOKUP($B2855,SOCS_box_taxonomy!$B$2:$Z$948,8,0)</f>
        <v xml:space="preserve"> Ecdysozoa</v>
      </c>
      <c r="L2855" t="str">
        <f>VLOOKUP($B2855,SOCS_box_taxonomy!$B$2:$Z$948,9,0)</f>
        <v xml:space="preserve"> Arthropoda</v>
      </c>
      <c r="M2855" t="str">
        <f>VLOOKUP($B2855,SOCS_box_taxonomy!$B$2:$Z$948,10,0)</f>
        <v xml:space="preserve"> Hexapoda</v>
      </c>
      <c r="N2855" t="str">
        <f>VLOOKUP($B2855,SOCS_box_taxonomy!$B$2:$Z$948,11,0)</f>
        <v xml:space="preserve"> Insecta</v>
      </c>
      <c r="O2855" t="str">
        <f>VLOOKUP($B2855,SOCS_box_taxonomy!$B$2:$Z$948,12,0)</f>
        <v>Pterygota</v>
      </c>
      <c r="P2855" t="str">
        <f>VLOOKUP($B2855,SOCS_box_taxonomy!$B$2:$Z$948,13,0)</f>
        <v xml:space="preserve"> Neoptera</v>
      </c>
      <c r="Q2855" t="str">
        <f>VLOOKUP($B2855,SOCS_box_taxonomy!$B$2:$Z$948,14,0)</f>
        <v xml:space="preserve"> Endopterygota</v>
      </c>
      <c r="R2855" t="str">
        <f>VLOOKUP($B2855,SOCS_box_taxonomy!$B$2:$Z$948,15,0)</f>
        <v xml:space="preserve"> Diptera</v>
      </c>
      <c r="S2855" t="str">
        <f>VLOOKUP($B2855,SOCS_box_taxonomy!$B$2:$Z$948,16,0)</f>
        <v xml:space="preserve"> Nematocera</v>
      </c>
      <c r="T2855" t="str">
        <f>VLOOKUP($B2855,SOCS_box_taxonomy!$B$2:$Z$948,17,0)</f>
        <v xml:space="preserve"> Culicoidea</v>
      </c>
      <c r="U2855" t="str">
        <f>VLOOKUP($B2855,SOCS_box_taxonomy!$B$2:$Z$948,18,0)</f>
        <v>Culicidae</v>
      </c>
      <c r="V2855" t="str">
        <f>VLOOKUP($B2855,SOCS_box_taxonomy!$B$2:$Z$948,19,0)</f>
        <v xml:space="preserve"> Anophelinae</v>
      </c>
      <c r="W2855" t="str">
        <f>VLOOKUP($B2855,SOCS_box_taxonomy!$B$2:$Z$948,20,0)</f>
        <v xml:space="preserve"> Anopheles.</v>
      </c>
      <c r="X2855">
        <f>VLOOKUP($B2855,SOCS_box_taxonomy!$B$2:$Z$948,21,0)</f>
        <v>0</v>
      </c>
      <c r="Y2855">
        <f>VLOOKUP($B2855,SOCS_box_taxonomy!$B$2:$Z$948,22,0)</f>
        <v>0</v>
      </c>
      <c r="Z2855">
        <f>$F2855-$E2855+1</f>
        <v>36</v>
      </c>
    </row>
    <row r="2856" spans="1:26">
      <c r="A2856" t="s">
        <v>1149</v>
      </c>
      <c r="B2856" t="s">
        <v>2191</v>
      </c>
      <c r="C2856">
        <v>1665</v>
      </c>
      <c r="D2856" t="s">
        <v>1340</v>
      </c>
      <c r="E2856">
        <v>1551</v>
      </c>
      <c r="F2856">
        <v>1661</v>
      </c>
      <c r="G2856">
        <v>519</v>
      </c>
      <c r="H2856" t="s">
        <v>1341</v>
      </c>
      <c r="I2856" t="str">
        <f>VLOOKUP($B2856,SOCS_box_taxonomy!$B$2:$Z$948,6,0)</f>
        <v>Eukaryota</v>
      </c>
      <c r="J2856" t="str">
        <f>VLOOKUP($B2856,SOCS_box_taxonomy!$B$2:$Z$948,7,0)</f>
        <v xml:space="preserve"> Metazoa</v>
      </c>
      <c r="K2856" t="str">
        <f>VLOOKUP($B2856,SOCS_box_taxonomy!$B$2:$Z$948,8,0)</f>
        <v xml:space="preserve"> Ecdysozoa</v>
      </c>
      <c r="L2856" t="str">
        <f>VLOOKUP($B2856,SOCS_box_taxonomy!$B$2:$Z$948,9,0)</f>
        <v xml:space="preserve"> Arthropoda</v>
      </c>
      <c r="M2856" t="str">
        <f>VLOOKUP($B2856,SOCS_box_taxonomy!$B$2:$Z$948,10,0)</f>
        <v xml:space="preserve"> Hexapoda</v>
      </c>
      <c r="N2856" t="str">
        <f>VLOOKUP($B2856,SOCS_box_taxonomy!$B$2:$Z$948,11,0)</f>
        <v xml:space="preserve"> Insecta</v>
      </c>
      <c r="O2856" t="str">
        <f>VLOOKUP($B2856,SOCS_box_taxonomy!$B$2:$Z$948,12,0)</f>
        <v>Pterygota</v>
      </c>
      <c r="P2856" t="str">
        <f>VLOOKUP($B2856,SOCS_box_taxonomy!$B$2:$Z$948,13,0)</f>
        <v xml:space="preserve"> Neoptera</v>
      </c>
      <c r="Q2856" t="str">
        <f>VLOOKUP($B2856,SOCS_box_taxonomy!$B$2:$Z$948,14,0)</f>
        <v xml:space="preserve"> Endopterygota</v>
      </c>
      <c r="R2856" t="str">
        <f>VLOOKUP($B2856,SOCS_box_taxonomy!$B$2:$Z$948,15,0)</f>
        <v xml:space="preserve"> Diptera</v>
      </c>
      <c r="S2856" t="str">
        <f>VLOOKUP($B2856,SOCS_box_taxonomy!$B$2:$Z$948,16,0)</f>
        <v xml:space="preserve"> Nematocera</v>
      </c>
      <c r="T2856" t="str">
        <f>VLOOKUP($B2856,SOCS_box_taxonomy!$B$2:$Z$948,17,0)</f>
        <v xml:space="preserve"> Culicoidea</v>
      </c>
      <c r="U2856" t="str">
        <f>VLOOKUP($B2856,SOCS_box_taxonomy!$B$2:$Z$948,18,0)</f>
        <v>Culicidae</v>
      </c>
      <c r="V2856" t="str">
        <f>VLOOKUP($B2856,SOCS_box_taxonomy!$B$2:$Z$948,19,0)</f>
        <v xml:space="preserve"> Anophelinae</v>
      </c>
      <c r="W2856" t="str">
        <f>VLOOKUP($B2856,SOCS_box_taxonomy!$B$2:$Z$948,20,0)</f>
        <v xml:space="preserve"> Anopheles.</v>
      </c>
      <c r="X2856">
        <f>VLOOKUP($B2856,SOCS_box_taxonomy!$B$2:$Z$948,21,0)</f>
        <v>0</v>
      </c>
      <c r="Y2856">
        <f>VLOOKUP($B2856,SOCS_box_taxonomy!$B$2:$Z$948,22,0)</f>
        <v>0</v>
      </c>
    </row>
    <row r="2857" spans="1:26">
      <c r="A2857" t="s">
        <v>1149</v>
      </c>
      <c r="B2857" t="s">
        <v>2191</v>
      </c>
      <c r="C2857">
        <v>1665</v>
      </c>
      <c r="D2857" t="s">
        <v>1266</v>
      </c>
      <c r="E2857">
        <v>56</v>
      </c>
      <c r="F2857">
        <v>91</v>
      </c>
      <c r="G2857">
        <v>121734</v>
      </c>
      <c r="H2857" t="s">
        <v>1267</v>
      </c>
      <c r="I2857" t="str">
        <f>VLOOKUP($B2857,SOCS_box_taxonomy!$B$2:$Z$948,6,0)</f>
        <v>Eukaryota</v>
      </c>
      <c r="J2857" t="str">
        <f>VLOOKUP($B2857,SOCS_box_taxonomy!$B$2:$Z$948,7,0)</f>
        <v xml:space="preserve"> Metazoa</v>
      </c>
      <c r="K2857" t="str">
        <f>VLOOKUP($B2857,SOCS_box_taxonomy!$B$2:$Z$948,8,0)</f>
        <v xml:space="preserve"> Ecdysozoa</v>
      </c>
      <c r="L2857" t="str">
        <f>VLOOKUP($B2857,SOCS_box_taxonomy!$B$2:$Z$948,9,0)</f>
        <v xml:space="preserve"> Arthropoda</v>
      </c>
      <c r="M2857" t="str">
        <f>VLOOKUP($B2857,SOCS_box_taxonomy!$B$2:$Z$948,10,0)</f>
        <v xml:space="preserve"> Hexapoda</v>
      </c>
      <c r="N2857" t="str">
        <f>VLOOKUP($B2857,SOCS_box_taxonomy!$B$2:$Z$948,11,0)</f>
        <v xml:space="preserve"> Insecta</v>
      </c>
      <c r="O2857" t="str">
        <f>VLOOKUP($B2857,SOCS_box_taxonomy!$B$2:$Z$948,12,0)</f>
        <v>Pterygota</v>
      </c>
      <c r="P2857" t="str">
        <f>VLOOKUP($B2857,SOCS_box_taxonomy!$B$2:$Z$948,13,0)</f>
        <v xml:space="preserve"> Neoptera</v>
      </c>
      <c r="Q2857" t="str">
        <f>VLOOKUP($B2857,SOCS_box_taxonomy!$B$2:$Z$948,14,0)</f>
        <v xml:space="preserve"> Endopterygota</v>
      </c>
      <c r="R2857" t="str">
        <f>VLOOKUP($B2857,SOCS_box_taxonomy!$B$2:$Z$948,15,0)</f>
        <v xml:space="preserve"> Diptera</v>
      </c>
      <c r="S2857" t="str">
        <f>VLOOKUP($B2857,SOCS_box_taxonomy!$B$2:$Z$948,16,0)</f>
        <v xml:space="preserve"> Nematocera</v>
      </c>
      <c r="T2857" t="str">
        <f>VLOOKUP($B2857,SOCS_box_taxonomy!$B$2:$Z$948,17,0)</f>
        <v xml:space="preserve"> Culicoidea</v>
      </c>
      <c r="U2857" t="str">
        <f>VLOOKUP($B2857,SOCS_box_taxonomy!$B$2:$Z$948,18,0)</f>
        <v>Culicidae</v>
      </c>
      <c r="V2857" t="str">
        <f>VLOOKUP($B2857,SOCS_box_taxonomy!$B$2:$Z$948,19,0)</f>
        <v xml:space="preserve"> Anophelinae</v>
      </c>
      <c r="W2857" t="str">
        <f>VLOOKUP($B2857,SOCS_box_taxonomy!$B$2:$Z$948,20,0)</f>
        <v xml:space="preserve"> Anopheles.</v>
      </c>
      <c r="X2857">
        <f>VLOOKUP($B2857,SOCS_box_taxonomy!$B$2:$Z$948,21,0)</f>
        <v>0</v>
      </c>
      <c r="Y2857">
        <f>VLOOKUP($B2857,SOCS_box_taxonomy!$B$2:$Z$948,22,0)</f>
        <v>0</v>
      </c>
    </row>
    <row r="2858" spans="1:26">
      <c r="A2858" t="s">
        <v>1149</v>
      </c>
      <c r="B2858" t="s">
        <v>2191</v>
      </c>
      <c r="C2858">
        <v>1665</v>
      </c>
      <c r="D2858" t="s">
        <v>1457</v>
      </c>
      <c r="E2858">
        <v>641</v>
      </c>
      <c r="F2858">
        <v>1490</v>
      </c>
      <c r="G2858">
        <v>21</v>
      </c>
      <c r="I2858" t="str">
        <f>VLOOKUP($B2858,SOCS_box_taxonomy!$B$2:$Z$948,6,0)</f>
        <v>Eukaryota</v>
      </c>
      <c r="J2858" t="str">
        <f>VLOOKUP($B2858,SOCS_box_taxonomy!$B$2:$Z$948,7,0)</f>
        <v xml:space="preserve"> Metazoa</v>
      </c>
      <c r="K2858" t="str">
        <f>VLOOKUP($B2858,SOCS_box_taxonomy!$B$2:$Z$948,8,0)</f>
        <v xml:space="preserve"> Ecdysozoa</v>
      </c>
      <c r="L2858" t="str">
        <f>VLOOKUP($B2858,SOCS_box_taxonomy!$B$2:$Z$948,9,0)</f>
        <v xml:space="preserve"> Arthropoda</v>
      </c>
      <c r="M2858" t="str">
        <f>VLOOKUP($B2858,SOCS_box_taxonomy!$B$2:$Z$948,10,0)</f>
        <v xml:space="preserve"> Hexapoda</v>
      </c>
      <c r="N2858" t="str">
        <f>VLOOKUP($B2858,SOCS_box_taxonomy!$B$2:$Z$948,11,0)</f>
        <v xml:space="preserve"> Insecta</v>
      </c>
      <c r="O2858" t="str">
        <f>VLOOKUP($B2858,SOCS_box_taxonomy!$B$2:$Z$948,12,0)</f>
        <v>Pterygota</v>
      </c>
      <c r="P2858" t="str">
        <f>VLOOKUP($B2858,SOCS_box_taxonomy!$B$2:$Z$948,13,0)</f>
        <v xml:space="preserve"> Neoptera</v>
      </c>
      <c r="Q2858" t="str">
        <f>VLOOKUP($B2858,SOCS_box_taxonomy!$B$2:$Z$948,14,0)</f>
        <v xml:space="preserve"> Endopterygota</v>
      </c>
      <c r="R2858" t="str">
        <f>VLOOKUP($B2858,SOCS_box_taxonomy!$B$2:$Z$948,15,0)</f>
        <v xml:space="preserve"> Diptera</v>
      </c>
      <c r="S2858" t="str">
        <f>VLOOKUP($B2858,SOCS_box_taxonomy!$B$2:$Z$948,16,0)</f>
        <v xml:space="preserve"> Nematocera</v>
      </c>
      <c r="T2858" t="str">
        <f>VLOOKUP($B2858,SOCS_box_taxonomy!$B$2:$Z$948,17,0)</f>
        <v xml:space="preserve"> Culicoidea</v>
      </c>
      <c r="U2858" t="str">
        <f>VLOOKUP($B2858,SOCS_box_taxonomy!$B$2:$Z$948,18,0)</f>
        <v>Culicidae</v>
      </c>
      <c r="V2858" t="str">
        <f>VLOOKUP($B2858,SOCS_box_taxonomy!$B$2:$Z$948,19,0)</f>
        <v xml:space="preserve"> Anophelinae</v>
      </c>
      <c r="W2858" t="str">
        <f>VLOOKUP($B2858,SOCS_box_taxonomy!$B$2:$Z$948,20,0)</f>
        <v xml:space="preserve"> Anopheles.</v>
      </c>
      <c r="X2858">
        <f>VLOOKUP($B2858,SOCS_box_taxonomy!$B$2:$Z$948,21,0)</f>
        <v>0</v>
      </c>
      <c r="Y2858">
        <f>VLOOKUP($B2858,SOCS_box_taxonomy!$B$2:$Z$948,22,0)</f>
        <v>0</v>
      </c>
    </row>
    <row r="2859" spans="1:26">
      <c r="A2859" t="s">
        <v>1150</v>
      </c>
      <c r="B2859" t="s">
        <v>2192</v>
      </c>
      <c r="C2859">
        <v>187</v>
      </c>
      <c r="D2859" t="s">
        <v>1286</v>
      </c>
      <c r="E2859">
        <v>15</v>
      </c>
      <c r="F2859">
        <v>90</v>
      </c>
      <c r="G2859">
        <v>4403</v>
      </c>
      <c r="H2859" t="s">
        <v>1287</v>
      </c>
      <c r="I2859" t="str">
        <f>VLOOKUP($B2859,SOCS_box_taxonomy!$B$2:$Z$948,6,0)</f>
        <v>Eukaryota</v>
      </c>
      <c r="J2859" t="str">
        <f>VLOOKUP($B2859,SOCS_box_taxonomy!$B$2:$Z$948,7,0)</f>
        <v xml:space="preserve"> Metazoa</v>
      </c>
      <c r="K2859" t="str">
        <f>VLOOKUP($B2859,SOCS_box_taxonomy!$B$2:$Z$948,8,0)</f>
        <v xml:space="preserve"> Ecdysozoa</v>
      </c>
      <c r="L2859" t="str">
        <f>VLOOKUP($B2859,SOCS_box_taxonomy!$B$2:$Z$948,9,0)</f>
        <v xml:space="preserve"> Arthropoda</v>
      </c>
      <c r="M2859" t="str">
        <f>VLOOKUP($B2859,SOCS_box_taxonomy!$B$2:$Z$948,10,0)</f>
        <v xml:space="preserve"> Hexapoda</v>
      </c>
      <c r="N2859" t="str">
        <f>VLOOKUP($B2859,SOCS_box_taxonomy!$B$2:$Z$948,11,0)</f>
        <v xml:space="preserve"> Insecta</v>
      </c>
      <c r="O2859" t="str">
        <f>VLOOKUP($B2859,SOCS_box_taxonomy!$B$2:$Z$948,12,0)</f>
        <v>Pterygota</v>
      </c>
      <c r="P2859" t="str">
        <f>VLOOKUP($B2859,SOCS_box_taxonomy!$B$2:$Z$948,13,0)</f>
        <v xml:space="preserve"> Neoptera</v>
      </c>
      <c r="Q2859" t="str">
        <f>VLOOKUP($B2859,SOCS_box_taxonomy!$B$2:$Z$948,14,0)</f>
        <v xml:space="preserve"> Endopterygota</v>
      </c>
      <c r="R2859" t="str">
        <f>VLOOKUP($B2859,SOCS_box_taxonomy!$B$2:$Z$948,15,0)</f>
        <v xml:space="preserve"> Diptera</v>
      </c>
      <c r="S2859" t="str">
        <f>VLOOKUP($B2859,SOCS_box_taxonomy!$B$2:$Z$948,16,0)</f>
        <v xml:space="preserve"> Nematocera</v>
      </c>
      <c r="T2859" t="str">
        <f>VLOOKUP($B2859,SOCS_box_taxonomy!$B$2:$Z$948,17,0)</f>
        <v xml:space="preserve"> Culicoidea</v>
      </c>
      <c r="U2859" t="str">
        <f>VLOOKUP($B2859,SOCS_box_taxonomy!$B$2:$Z$948,18,0)</f>
        <v>Culicidae</v>
      </c>
      <c r="V2859" t="str">
        <f>VLOOKUP($B2859,SOCS_box_taxonomy!$B$2:$Z$948,19,0)</f>
        <v xml:space="preserve"> Anophelinae</v>
      </c>
      <c r="W2859" t="str">
        <f>VLOOKUP($B2859,SOCS_box_taxonomy!$B$2:$Z$948,20,0)</f>
        <v xml:space="preserve"> Anopheles.</v>
      </c>
      <c r="X2859">
        <f>VLOOKUP($B2859,SOCS_box_taxonomy!$B$2:$Z$948,21,0)</f>
        <v>0</v>
      </c>
      <c r="Y2859">
        <f>VLOOKUP($B2859,SOCS_box_taxonomy!$B$2:$Z$948,22,0)</f>
        <v>0</v>
      </c>
    </row>
    <row r="2860" spans="1:26">
      <c r="A2860" t="s">
        <v>1150</v>
      </c>
      <c r="B2860" t="s">
        <v>2192</v>
      </c>
      <c r="C2860">
        <v>187</v>
      </c>
      <c r="D2860" t="s">
        <v>21</v>
      </c>
      <c r="E2860">
        <v>127</v>
      </c>
      <c r="F2860">
        <v>164</v>
      </c>
      <c r="G2860">
        <v>1016</v>
      </c>
      <c r="H2860" t="s">
        <v>1265</v>
      </c>
      <c r="I2860" t="str">
        <f>VLOOKUP($B2860,SOCS_box_taxonomy!$B$2:$Z$948,6,0)</f>
        <v>Eukaryota</v>
      </c>
      <c r="J2860" t="str">
        <f>VLOOKUP($B2860,SOCS_box_taxonomy!$B$2:$Z$948,7,0)</f>
        <v xml:space="preserve"> Metazoa</v>
      </c>
      <c r="K2860" t="str">
        <f>VLOOKUP($B2860,SOCS_box_taxonomy!$B$2:$Z$948,8,0)</f>
        <v xml:space="preserve"> Ecdysozoa</v>
      </c>
      <c r="L2860" t="str">
        <f>VLOOKUP($B2860,SOCS_box_taxonomy!$B$2:$Z$948,9,0)</f>
        <v xml:space="preserve"> Arthropoda</v>
      </c>
      <c r="M2860" t="str">
        <f>VLOOKUP($B2860,SOCS_box_taxonomy!$B$2:$Z$948,10,0)</f>
        <v xml:space="preserve"> Hexapoda</v>
      </c>
      <c r="N2860" t="str">
        <f>VLOOKUP($B2860,SOCS_box_taxonomy!$B$2:$Z$948,11,0)</f>
        <v xml:space="preserve"> Insecta</v>
      </c>
      <c r="O2860" t="str">
        <f>VLOOKUP($B2860,SOCS_box_taxonomy!$B$2:$Z$948,12,0)</f>
        <v>Pterygota</v>
      </c>
      <c r="P2860" t="str">
        <f>VLOOKUP($B2860,SOCS_box_taxonomy!$B$2:$Z$948,13,0)</f>
        <v xml:space="preserve"> Neoptera</v>
      </c>
      <c r="Q2860" t="str">
        <f>VLOOKUP($B2860,SOCS_box_taxonomy!$B$2:$Z$948,14,0)</f>
        <v xml:space="preserve"> Endopterygota</v>
      </c>
      <c r="R2860" t="str">
        <f>VLOOKUP($B2860,SOCS_box_taxonomy!$B$2:$Z$948,15,0)</f>
        <v xml:space="preserve"> Diptera</v>
      </c>
      <c r="S2860" t="str">
        <f>VLOOKUP($B2860,SOCS_box_taxonomy!$B$2:$Z$948,16,0)</f>
        <v xml:space="preserve"> Nematocera</v>
      </c>
      <c r="T2860" t="str">
        <f>VLOOKUP($B2860,SOCS_box_taxonomy!$B$2:$Z$948,17,0)</f>
        <v xml:space="preserve"> Culicoidea</v>
      </c>
      <c r="U2860" t="str">
        <f>VLOOKUP($B2860,SOCS_box_taxonomy!$B$2:$Z$948,18,0)</f>
        <v>Culicidae</v>
      </c>
      <c r="V2860" t="str">
        <f>VLOOKUP($B2860,SOCS_box_taxonomy!$B$2:$Z$948,19,0)</f>
        <v xml:space="preserve"> Anophelinae</v>
      </c>
      <c r="W2860" t="str">
        <f>VLOOKUP($B2860,SOCS_box_taxonomy!$B$2:$Z$948,20,0)</f>
        <v xml:space="preserve"> Anopheles.</v>
      </c>
      <c r="X2860">
        <f>VLOOKUP($B2860,SOCS_box_taxonomy!$B$2:$Z$948,21,0)</f>
        <v>0</v>
      </c>
      <c r="Y2860">
        <f>VLOOKUP($B2860,SOCS_box_taxonomy!$B$2:$Z$948,22,0)</f>
        <v>0</v>
      </c>
      <c r="Z2860">
        <f>$F2860-$E2860+1</f>
        <v>38</v>
      </c>
    </row>
    <row r="2861" spans="1:26">
      <c r="A2861" t="s">
        <v>1151</v>
      </c>
      <c r="B2861" t="s">
        <v>2193</v>
      </c>
      <c r="C2861">
        <v>253</v>
      </c>
      <c r="D2861" t="s">
        <v>1277</v>
      </c>
      <c r="E2861">
        <v>9</v>
      </c>
      <c r="F2861">
        <v>77</v>
      </c>
      <c r="G2861">
        <v>458</v>
      </c>
      <c r="H2861" t="s">
        <v>1278</v>
      </c>
      <c r="I2861" t="str">
        <f>VLOOKUP($B2861,SOCS_box_taxonomy!$B$2:$Z$948,6,0)</f>
        <v>Eukaryota</v>
      </c>
      <c r="J2861" t="str">
        <f>VLOOKUP($B2861,SOCS_box_taxonomy!$B$2:$Z$948,7,0)</f>
        <v xml:space="preserve"> Metazoa</v>
      </c>
      <c r="K2861" t="str">
        <f>VLOOKUP($B2861,SOCS_box_taxonomy!$B$2:$Z$948,8,0)</f>
        <v xml:space="preserve"> Ecdysozoa</v>
      </c>
      <c r="L2861" t="str">
        <f>VLOOKUP($B2861,SOCS_box_taxonomy!$B$2:$Z$948,9,0)</f>
        <v xml:space="preserve"> Arthropoda</v>
      </c>
      <c r="M2861" t="str">
        <f>VLOOKUP($B2861,SOCS_box_taxonomy!$B$2:$Z$948,10,0)</f>
        <v xml:space="preserve"> Hexapoda</v>
      </c>
      <c r="N2861" t="str">
        <f>VLOOKUP($B2861,SOCS_box_taxonomy!$B$2:$Z$948,11,0)</f>
        <v xml:space="preserve"> Insecta</v>
      </c>
      <c r="O2861" t="str">
        <f>VLOOKUP($B2861,SOCS_box_taxonomy!$B$2:$Z$948,12,0)</f>
        <v>Pterygota</v>
      </c>
      <c r="P2861" t="str">
        <f>VLOOKUP($B2861,SOCS_box_taxonomy!$B$2:$Z$948,13,0)</f>
        <v xml:space="preserve"> Neoptera</v>
      </c>
      <c r="Q2861" t="str">
        <f>VLOOKUP($B2861,SOCS_box_taxonomy!$B$2:$Z$948,14,0)</f>
        <v xml:space="preserve"> Endopterygota</v>
      </c>
      <c r="R2861" t="str">
        <f>VLOOKUP($B2861,SOCS_box_taxonomy!$B$2:$Z$948,15,0)</f>
        <v xml:space="preserve"> Diptera</v>
      </c>
      <c r="S2861" t="str">
        <f>VLOOKUP($B2861,SOCS_box_taxonomy!$B$2:$Z$948,16,0)</f>
        <v xml:space="preserve"> Nematocera</v>
      </c>
      <c r="T2861" t="str">
        <f>VLOOKUP($B2861,SOCS_box_taxonomy!$B$2:$Z$948,17,0)</f>
        <v xml:space="preserve"> Culicoidea</v>
      </c>
      <c r="U2861" t="str">
        <f>VLOOKUP($B2861,SOCS_box_taxonomy!$B$2:$Z$948,18,0)</f>
        <v>Culicidae</v>
      </c>
      <c r="V2861" t="str">
        <f>VLOOKUP($B2861,SOCS_box_taxonomy!$B$2:$Z$948,19,0)</f>
        <v xml:space="preserve"> Anophelinae</v>
      </c>
      <c r="W2861" t="str">
        <f>VLOOKUP($B2861,SOCS_box_taxonomy!$B$2:$Z$948,20,0)</f>
        <v xml:space="preserve"> Anopheles.</v>
      </c>
      <c r="X2861">
        <f>VLOOKUP($B2861,SOCS_box_taxonomy!$B$2:$Z$948,21,0)</f>
        <v>0</v>
      </c>
      <c r="Y2861">
        <f>VLOOKUP($B2861,SOCS_box_taxonomy!$B$2:$Z$948,22,0)</f>
        <v>0</v>
      </c>
    </row>
    <row r="2862" spans="1:26">
      <c r="A2862" t="s">
        <v>1151</v>
      </c>
      <c r="B2862" t="s">
        <v>2193</v>
      </c>
      <c r="C2862">
        <v>253</v>
      </c>
      <c r="D2862" t="s">
        <v>21</v>
      </c>
      <c r="E2862">
        <v>215</v>
      </c>
      <c r="F2862">
        <v>252</v>
      </c>
      <c r="G2862">
        <v>1016</v>
      </c>
      <c r="H2862" t="s">
        <v>1265</v>
      </c>
      <c r="I2862" t="str">
        <f>VLOOKUP($B2862,SOCS_box_taxonomy!$B$2:$Z$948,6,0)</f>
        <v>Eukaryota</v>
      </c>
      <c r="J2862" t="str">
        <f>VLOOKUP($B2862,SOCS_box_taxonomy!$B$2:$Z$948,7,0)</f>
        <v xml:space="preserve"> Metazoa</v>
      </c>
      <c r="K2862" t="str">
        <f>VLOOKUP($B2862,SOCS_box_taxonomy!$B$2:$Z$948,8,0)</f>
        <v xml:space="preserve"> Ecdysozoa</v>
      </c>
      <c r="L2862" t="str">
        <f>VLOOKUP($B2862,SOCS_box_taxonomy!$B$2:$Z$948,9,0)</f>
        <v xml:space="preserve"> Arthropoda</v>
      </c>
      <c r="M2862" t="str">
        <f>VLOOKUP($B2862,SOCS_box_taxonomy!$B$2:$Z$948,10,0)</f>
        <v xml:space="preserve"> Hexapoda</v>
      </c>
      <c r="N2862" t="str">
        <f>VLOOKUP($B2862,SOCS_box_taxonomy!$B$2:$Z$948,11,0)</f>
        <v xml:space="preserve"> Insecta</v>
      </c>
      <c r="O2862" t="str">
        <f>VLOOKUP($B2862,SOCS_box_taxonomy!$B$2:$Z$948,12,0)</f>
        <v>Pterygota</v>
      </c>
      <c r="P2862" t="str">
        <f>VLOOKUP($B2862,SOCS_box_taxonomy!$B$2:$Z$948,13,0)</f>
        <v xml:space="preserve"> Neoptera</v>
      </c>
      <c r="Q2862" t="str">
        <f>VLOOKUP($B2862,SOCS_box_taxonomy!$B$2:$Z$948,14,0)</f>
        <v xml:space="preserve"> Endopterygota</v>
      </c>
      <c r="R2862" t="str">
        <f>VLOOKUP($B2862,SOCS_box_taxonomy!$B$2:$Z$948,15,0)</f>
        <v xml:space="preserve"> Diptera</v>
      </c>
      <c r="S2862" t="str">
        <f>VLOOKUP($B2862,SOCS_box_taxonomy!$B$2:$Z$948,16,0)</f>
        <v xml:space="preserve"> Nematocera</v>
      </c>
      <c r="T2862" t="str">
        <f>VLOOKUP($B2862,SOCS_box_taxonomy!$B$2:$Z$948,17,0)</f>
        <v xml:space="preserve"> Culicoidea</v>
      </c>
      <c r="U2862" t="str">
        <f>VLOOKUP($B2862,SOCS_box_taxonomy!$B$2:$Z$948,18,0)</f>
        <v>Culicidae</v>
      </c>
      <c r="V2862" t="str">
        <f>VLOOKUP($B2862,SOCS_box_taxonomy!$B$2:$Z$948,19,0)</f>
        <v xml:space="preserve"> Anophelinae</v>
      </c>
      <c r="W2862" t="str">
        <f>VLOOKUP($B2862,SOCS_box_taxonomy!$B$2:$Z$948,20,0)</f>
        <v xml:space="preserve"> Anopheles.</v>
      </c>
      <c r="X2862">
        <f>VLOOKUP($B2862,SOCS_box_taxonomy!$B$2:$Z$948,21,0)</f>
        <v>0</v>
      </c>
      <c r="Y2862">
        <f>VLOOKUP($B2862,SOCS_box_taxonomy!$B$2:$Z$948,22,0)</f>
        <v>0</v>
      </c>
      <c r="Z2862">
        <f>$F2862-$E2862+1</f>
        <v>38</v>
      </c>
    </row>
    <row r="2863" spans="1:26">
      <c r="A2863" t="s">
        <v>1152</v>
      </c>
      <c r="B2863" t="s">
        <v>2194</v>
      </c>
      <c r="C2863">
        <v>373</v>
      </c>
      <c r="D2863" t="s">
        <v>21</v>
      </c>
      <c r="E2863">
        <v>330</v>
      </c>
      <c r="F2863">
        <v>370</v>
      </c>
      <c r="G2863">
        <v>1016</v>
      </c>
      <c r="H2863" t="s">
        <v>1265</v>
      </c>
      <c r="I2863" t="str">
        <f>VLOOKUP($B2863,SOCS_box_taxonomy!$B$2:$Z$948,6,0)</f>
        <v>Eukaryota</v>
      </c>
      <c r="J2863" t="str">
        <f>VLOOKUP($B2863,SOCS_box_taxonomy!$B$2:$Z$948,7,0)</f>
        <v xml:space="preserve"> Metazoa</v>
      </c>
      <c r="K2863" t="str">
        <f>VLOOKUP($B2863,SOCS_box_taxonomy!$B$2:$Z$948,8,0)</f>
        <v xml:space="preserve"> Ecdysozoa</v>
      </c>
      <c r="L2863" t="str">
        <f>VLOOKUP($B2863,SOCS_box_taxonomy!$B$2:$Z$948,9,0)</f>
        <v xml:space="preserve"> Arthropoda</v>
      </c>
      <c r="M2863" t="str">
        <f>VLOOKUP($B2863,SOCS_box_taxonomy!$B$2:$Z$948,10,0)</f>
        <v xml:space="preserve"> Hexapoda</v>
      </c>
      <c r="N2863" t="str">
        <f>VLOOKUP($B2863,SOCS_box_taxonomy!$B$2:$Z$948,11,0)</f>
        <v xml:space="preserve"> Insecta</v>
      </c>
      <c r="O2863" t="str">
        <f>VLOOKUP($B2863,SOCS_box_taxonomy!$B$2:$Z$948,12,0)</f>
        <v>Pterygota</v>
      </c>
      <c r="P2863" t="str">
        <f>VLOOKUP($B2863,SOCS_box_taxonomy!$B$2:$Z$948,13,0)</f>
        <v xml:space="preserve"> Neoptera</v>
      </c>
      <c r="Q2863" t="str">
        <f>VLOOKUP($B2863,SOCS_box_taxonomy!$B$2:$Z$948,14,0)</f>
        <v xml:space="preserve"> Endopterygota</v>
      </c>
      <c r="R2863" t="str">
        <f>VLOOKUP($B2863,SOCS_box_taxonomy!$B$2:$Z$948,15,0)</f>
        <v xml:space="preserve"> Diptera</v>
      </c>
      <c r="S2863" t="str">
        <f>VLOOKUP($B2863,SOCS_box_taxonomy!$B$2:$Z$948,16,0)</f>
        <v xml:space="preserve"> Nematocera</v>
      </c>
      <c r="T2863" t="str">
        <f>VLOOKUP($B2863,SOCS_box_taxonomy!$B$2:$Z$948,17,0)</f>
        <v xml:space="preserve"> Culicoidea</v>
      </c>
      <c r="U2863" t="str">
        <f>VLOOKUP($B2863,SOCS_box_taxonomy!$B$2:$Z$948,18,0)</f>
        <v>Culicidae</v>
      </c>
      <c r="V2863" t="str">
        <f>VLOOKUP($B2863,SOCS_box_taxonomy!$B$2:$Z$948,19,0)</f>
        <v xml:space="preserve"> Anophelinae</v>
      </c>
      <c r="W2863" t="str">
        <f>VLOOKUP($B2863,SOCS_box_taxonomy!$B$2:$Z$948,20,0)</f>
        <v xml:space="preserve"> Anopheles.</v>
      </c>
      <c r="X2863">
        <f>VLOOKUP($B2863,SOCS_box_taxonomy!$B$2:$Z$948,21,0)</f>
        <v>0</v>
      </c>
      <c r="Y2863">
        <f>VLOOKUP($B2863,SOCS_box_taxonomy!$B$2:$Z$948,22,0)</f>
        <v>0</v>
      </c>
      <c r="Z2863">
        <f>$F2863-$E2863+1</f>
        <v>41</v>
      </c>
    </row>
    <row r="2864" spans="1:26">
      <c r="A2864" t="s">
        <v>1152</v>
      </c>
      <c r="B2864" t="s">
        <v>2194</v>
      </c>
      <c r="C2864">
        <v>373</v>
      </c>
      <c r="D2864" t="s">
        <v>62</v>
      </c>
      <c r="E2864">
        <v>191</v>
      </c>
      <c r="F2864">
        <v>325</v>
      </c>
      <c r="G2864">
        <v>3584</v>
      </c>
      <c r="H2864" t="s">
        <v>1275</v>
      </c>
      <c r="I2864" t="str">
        <f>VLOOKUP($B2864,SOCS_box_taxonomy!$B$2:$Z$948,6,0)</f>
        <v>Eukaryota</v>
      </c>
      <c r="J2864" t="str">
        <f>VLOOKUP($B2864,SOCS_box_taxonomy!$B$2:$Z$948,7,0)</f>
        <v xml:space="preserve"> Metazoa</v>
      </c>
      <c r="K2864" t="str">
        <f>VLOOKUP($B2864,SOCS_box_taxonomy!$B$2:$Z$948,8,0)</f>
        <v xml:space="preserve"> Ecdysozoa</v>
      </c>
      <c r="L2864" t="str">
        <f>VLOOKUP($B2864,SOCS_box_taxonomy!$B$2:$Z$948,9,0)</f>
        <v xml:space="preserve"> Arthropoda</v>
      </c>
      <c r="M2864" t="str">
        <f>VLOOKUP($B2864,SOCS_box_taxonomy!$B$2:$Z$948,10,0)</f>
        <v xml:space="preserve"> Hexapoda</v>
      </c>
      <c r="N2864" t="str">
        <f>VLOOKUP($B2864,SOCS_box_taxonomy!$B$2:$Z$948,11,0)</f>
        <v xml:space="preserve"> Insecta</v>
      </c>
      <c r="O2864" t="str">
        <f>VLOOKUP($B2864,SOCS_box_taxonomy!$B$2:$Z$948,12,0)</f>
        <v>Pterygota</v>
      </c>
      <c r="P2864" t="str">
        <f>VLOOKUP($B2864,SOCS_box_taxonomy!$B$2:$Z$948,13,0)</f>
        <v xml:space="preserve"> Neoptera</v>
      </c>
      <c r="Q2864" t="str">
        <f>VLOOKUP($B2864,SOCS_box_taxonomy!$B$2:$Z$948,14,0)</f>
        <v xml:space="preserve"> Endopterygota</v>
      </c>
      <c r="R2864" t="str">
        <f>VLOOKUP($B2864,SOCS_box_taxonomy!$B$2:$Z$948,15,0)</f>
        <v xml:space="preserve"> Diptera</v>
      </c>
      <c r="S2864" t="str">
        <f>VLOOKUP($B2864,SOCS_box_taxonomy!$B$2:$Z$948,16,0)</f>
        <v xml:space="preserve"> Nematocera</v>
      </c>
      <c r="T2864" t="str">
        <f>VLOOKUP($B2864,SOCS_box_taxonomy!$B$2:$Z$948,17,0)</f>
        <v xml:space="preserve"> Culicoidea</v>
      </c>
      <c r="U2864" t="str">
        <f>VLOOKUP($B2864,SOCS_box_taxonomy!$B$2:$Z$948,18,0)</f>
        <v>Culicidae</v>
      </c>
      <c r="V2864" t="str">
        <f>VLOOKUP($B2864,SOCS_box_taxonomy!$B$2:$Z$948,19,0)</f>
        <v xml:space="preserve"> Anophelinae</v>
      </c>
      <c r="W2864" t="str">
        <f>VLOOKUP($B2864,SOCS_box_taxonomy!$B$2:$Z$948,20,0)</f>
        <v xml:space="preserve"> Anopheles.</v>
      </c>
      <c r="X2864">
        <f>VLOOKUP($B2864,SOCS_box_taxonomy!$B$2:$Z$948,21,0)</f>
        <v>0</v>
      </c>
      <c r="Y2864">
        <f>VLOOKUP($B2864,SOCS_box_taxonomy!$B$2:$Z$948,22,0)</f>
        <v>0</v>
      </c>
    </row>
    <row r="2865" spans="1:26">
      <c r="A2865" t="s">
        <v>1152</v>
      </c>
      <c r="B2865" t="s">
        <v>2194</v>
      </c>
      <c r="C2865">
        <v>373</v>
      </c>
      <c r="D2865" t="s">
        <v>1455</v>
      </c>
      <c r="E2865">
        <v>1</v>
      </c>
      <c r="F2865">
        <v>89</v>
      </c>
      <c r="G2865">
        <v>3</v>
      </c>
      <c r="I2865" t="str">
        <f>VLOOKUP($B2865,SOCS_box_taxonomy!$B$2:$Z$948,6,0)</f>
        <v>Eukaryota</v>
      </c>
      <c r="J2865" t="str">
        <f>VLOOKUP($B2865,SOCS_box_taxonomy!$B$2:$Z$948,7,0)</f>
        <v xml:space="preserve"> Metazoa</v>
      </c>
      <c r="K2865" t="str">
        <f>VLOOKUP($B2865,SOCS_box_taxonomy!$B$2:$Z$948,8,0)</f>
        <v xml:space="preserve"> Ecdysozoa</v>
      </c>
      <c r="L2865" t="str">
        <f>VLOOKUP($B2865,SOCS_box_taxonomy!$B$2:$Z$948,9,0)</f>
        <v xml:space="preserve"> Arthropoda</v>
      </c>
      <c r="M2865" t="str">
        <f>VLOOKUP($B2865,SOCS_box_taxonomy!$B$2:$Z$948,10,0)</f>
        <v xml:space="preserve"> Hexapoda</v>
      </c>
      <c r="N2865" t="str">
        <f>VLOOKUP($B2865,SOCS_box_taxonomy!$B$2:$Z$948,11,0)</f>
        <v xml:space="preserve"> Insecta</v>
      </c>
      <c r="O2865" t="str">
        <f>VLOOKUP($B2865,SOCS_box_taxonomy!$B$2:$Z$948,12,0)</f>
        <v>Pterygota</v>
      </c>
      <c r="P2865" t="str">
        <f>VLOOKUP($B2865,SOCS_box_taxonomy!$B$2:$Z$948,13,0)</f>
        <v xml:space="preserve"> Neoptera</v>
      </c>
      <c r="Q2865" t="str">
        <f>VLOOKUP($B2865,SOCS_box_taxonomy!$B$2:$Z$948,14,0)</f>
        <v xml:space="preserve"> Endopterygota</v>
      </c>
      <c r="R2865" t="str">
        <f>VLOOKUP($B2865,SOCS_box_taxonomy!$B$2:$Z$948,15,0)</f>
        <v xml:space="preserve"> Diptera</v>
      </c>
      <c r="S2865" t="str">
        <f>VLOOKUP($B2865,SOCS_box_taxonomy!$B$2:$Z$948,16,0)</f>
        <v xml:space="preserve"> Nematocera</v>
      </c>
      <c r="T2865" t="str">
        <f>VLOOKUP($B2865,SOCS_box_taxonomy!$B$2:$Z$948,17,0)</f>
        <v xml:space="preserve"> Culicoidea</v>
      </c>
      <c r="U2865" t="str">
        <f>VLOOKUP($B2865,SOCS_box_taxonomy!$B$2:$Z$948,18,0)</f>
        <v>Culicidae</v>
      </c>
      <c r="V2865" t="str">
        <f>VLOOKUP($B2865,SOCS_box_taxonomy!$B$2:$Z$948,19,0)</f>
        <v xml:space="preserve"> Anophelinae</v>
      </c>
      <c r="W2865" t="str">
        <f>VLOOKUP($B2865,SOCS_box_taxonomy!$B$2:$Z$948,20,0)</f>
        <v xml:space="preserve"> Anopheles.</v>
      </c>
      <c r="X2865">
        <f>VLOOKUP($B2865,SOCS_box_taxonomy!$B$2:$Z$948,21,0)</f>
        <v>0</v>
      </c>
      <c r="Y2865">
        <f>VLOOKUP($B2865,SOCS_box_taxonomy!$B$2:$Z$948,22,0)</f>
        <v>0</v>
      </c>
    </row>
    <row r="2866" spans="1:26">
      <c r="A2866" t="s">
        <v>1153</v>
      </c>
      <c r="B2866" t="s">
        <v>2195</v>
      </c>
      <c r="C2866">
        <v>272</v>
      </c>
      <c r="D2866" t="s">
        <v>81</v>
      </c>
      <c r="E2866">
        <v>12</v>
      </c>
      <c r="F2866">
        <v>180</v>
      </c>
      <c r="G2866">
        <v>13525</v>
      </c>
      <c r="H2866" t="s">
        <v>1281</v>
      </c>
      <c r="I2866" t="str">
        <f>VLOOKUP($B2866,SOCS_box_taxonomy!$B$2:$Z$948,6,0)</f>
        <v>Eukaryota</v>
      </c>
      <c r="J2866" t="str">
        <f>VLOOKUP($B2866,SOCS_box_taxonomy!$B$2:$Z$948,7,0)</f>
        <v xml:space="preserve"> Metazoa</v>
      </c>
      <c r="K2866" t="str">
        <f>VLOOKUP($B2866,SOCS_box_taxonomy!$B$2:$Z$948,8,0)</f>
        <v xml:space="preserve"> Ecdysozoa</v>
      </c>
      <c r="L2866" t="str">
        <f>VLOOKUP($B2866,SOCS_box_taxonomy!$B$2:$Z$948,9,0)</f>
        <v xml:space="preserve"> Arthropoda</v>
      </c>
      <c r="M2866" t="str">
        <f>VLOOKUP($B2866,SOCS_box_taxonomy!$B$2:$Z$948,10,0)</f>
        <v xml:space="preserve"> Hexapoda</v>
      </c>
      <c r="N2866" t="str">
        <f>VLOOKUP($B2866,SOCS_box_taxonomy!$B$2:$Z$948,11,0)</f>
        <v xml:space="preserve"> Insecta</v>
      </c>
      <c r="O2866" t="str">
        <f>VLOOKUP($B2866,SOCS_box_taxonomy!$B$2:$Z$948,12,0)</f>
        <v>Pterygota</v>
      </c>
      <c r="P2866" t="str">
        <f>VLOOKUP($B2866,SOCS_box_taxonomy!$B$2:$Z$948,13,0)</f>
        <v xml:space="preserve"> Neoptera</v>
      </c>
      <c r="Q2866" t="str">
        <f>VLOOKUP($B2866,SOCS_box_taxonomy!$B$2:$Z$948,14,0)</f>
        <v xml:space="preserve"> Endopterygota</v>
      </c>
      <c r="R2866" t="str">
        <f>VLOOKUP($B2866,SOCS_box_taxonomy!$B$2:$Z$948,15,0)</f>
        <v xml:space="preserve"> Diptera</v>
      </c>
      <c r="S2866" t="str">
        <f>VLOOKUP($B2866,SOCS_box_taxonomy!$B$2:$Z$948,16,0)</f>
        <v xml:space="preserve"> Nematocera</v>
      </c>
      <c r="T2866" t="str">
        <f>VLOOKUP($B2866,SOCS_box_taxonomy!$B$2:$Z$948,17,0)</f>
        <v xml:space="preserve"> Culicoidea</v>
      </c>
      <c r="U2866" t="str">
        <f>VLOOKUP($B2866,SOCS_box_taxonomy!$B$2:$Z$948,18,0)</f>
        <v>Culicidae</v>
      </c>
      <c r="V2866" t="str">
        <f>VLOOKUP($B2866,SOCS_box_taxonomy!$B$2:$Z$948,19,0)</f>
        <v xml:space="preserve"> Anophelinae</v>
      </c>
      <c r="W2866" t="str">
        <f>VLOOKUP($B2866,SOCS_box_taxonomy!$B$2:$Z$948,20,0)</f>
        <v xml:space="preserve"> Anopheles.</v>
      </c>
      <c r="X2866">
        <f>VLOOKUP($B2866,SOCS_box_taxonomy!$B$2:$Z$948,21,0)</f>
        <v>0</v>
      </c>
      <c r="Y2866">
        <f>VLOOKUP($B2866,SOCS_box_taxonomy!$B$2:$Z$948,22,0)</f>
        <v>0</v>
      </c>
    </row>
    <row r="2867" spans="1:26">
      <c r="A2867" t="s">
        <v>1153</v>
      </c>
      <c r="B2867" t="s">
        <v>2195</v>
      </c>
      <c r="C2867">
        <v>272</v>
      </c>
      <c r="D2867" t="s">
        <v>21</v>
      </c>
      <c r="E2867">
        <v>193</v>
      </c>
      <c r="F2867">
        <v>230</v>
      </c>
      <c r="G2867">
        <v>1016</v>
      </c>
      <c r="H2867" t="s">
        <v>1265</v>
      </c>
      <c r="I2867" t="str">
        <f>VLOOKUP($B2867,SOCS_box_taxonomy!$B$2:$Z$948,6,0)</f>
        <v>Eukaryota</v>
      </c>
      <c r="J2867" t="str">
        <f>VLOOKUP($B2867,SOCS_box_taxonomy!$B$2:$Z$948,7,0)</f>
        <v xml:space="preserve"> Metazoa</v>
      </c>
      <c r="K2867" t="str">
        <f>VLOOKUP($B2867,SOCS_box_taxonomy!$B$2:$Z$948,8,0)</f>
        <v xml:space="preserve"> Ecdysozoa</v>
      </c>
      <c r="L2867" t="str">
        <f>VLOOKUP($B2867,SOCS_box_taxonomy!$B$2:$Z$948,9,0)</f>
        <v xml:space="preserve"> Arthropoda</v>
      </c>
      <c r="M2867" t="str">
        <f>VLOOKUP($B2867,SOCS_box_taxonomy!$B$2:$Z$948,10,0)</f>
        <v xml:space="preserve"> Hexapoda</v>
      </c>
      <c r="N2867" t="str">
        <f>VLOOKUP($B2867,SOCS_box_taxonomy!$B$2:$Z$948,11,0)</f>
        <v xml:space="preserve"> Insecta</v>
      </c>
      <c r="O2867" t="str">
        <f>VLOOKUP($B2867,SOCS_box_taxonomy!$B$2:$Z$948,12,0)</f>
        <v>Pterygota</v>
      </c>
      <c r="P2867" t="str">
        <f>VLOOKUP($B2867,SOCS_box_taxonomy!$B$2:$Z$948,13,0)</f>
        <v xml:space="preserve"> Neoptera</v>
      </c>
      <c r="Q2867" t="str">
        <f>VLOOKUP($B2867,SOCS_box_taxonomy!$B$2:$Z$948,14,0)</f>
        <v xml:space="preserve"> Endopterygota</v>
      </c>
      <c r="R2867" t="str">
        <f>VLOOKUP($B2867,SOCS_box_taxonomy!$B$2:$Z$948,15,0)</f>
        <v xml:space="preserve"> Diptera</v>
      </c>
      <c r="S2867" t="str">
        <f>VLOOKUP($B2867,SOCS_box_taxonomy!$B$2:$Z$948,16,0)</f>
        <v xml:space="preserve"> Nematocera</v>
      </c>
      <c r="T2867" t="str">
        <f>VLOOKUP($B2867,SOCS_box_taxonomy!$B$2:$Z$948,17,0)</f>
        <v xml:space="preserve"> Culicoidea</v>
      </c>
      <c r="U2867" t="str">
        <f>VLOOKUP($B2867,SOCS_box_taxonomy!$B$2:$Z$948,18,0)</f>
        <v>Culicidae</v>
      </c>
      <c r="V2867" t="str">
        <f>VLOOKUP($B2867,SOCS_box_taxonomy!$B$2:$Z$948,19,0)</f>
        <v xml:space="preserve"> Anophelinae</v>
      </c>
      <c r="W2867" t="str">
        <f>VLOOKUP($B2867,SOCS_box_taxonomy!$B$2:$Z$948,20,0)</f>
        <v xml:space="preserve"> Anopheles.</v>
      </c>
      <c r="X2867">
        <f>VLOOKUP($B2867,SOCS_box_taxonomy!$B$2:$Z$948,21,0)</f>
        <v>0</v>
      </c>
      <c r="Y2867">
        <f>VLOOKUP($B2867,SOCS_box_taxonomy!$B$2:$Z$948,22,0)</f>
        <v>0</v>
      </c>
      <c r="Z2867">
        <f>$F2867-$E2867+1</f>
        <v>38</v>
      </c>
    </row>
    <row r="2868" spans="1:26">
      <c r="A2868" t="s">
        <v>1154</v>
      </c>
      <c r="B2868" t="s">
        <v>2196</v>
      </c>
      <c r="C2868">
        <v>675</v>
      </c>
      <c r="D2868" t="s">
        <v>1269</v>
      </c>
      <c r="E2868">
        <v>50</v>
      </c>
      <c r="F2868">
        <v>144</v>
      </c>
      <c r="G2868">
        <v>64467</v>
      </c>
      <c r="H2868" t="s">
        <v>1270</v>
      </c>
      <c r="I2868" t="str">
        <f>VLOOKUP($B2868,SOCS_box_taxonomy!$B$2:$Z$948,6,0)</f>
        <v>Eukaryota</v>
      </c>
      <c r="J2868" t="str">
        <f>VLOOKUP($B2868,SOCS_box_taxonomy!$B$2:$Z$948,7,0)</f>
        <v xml:space="preserve"> Metazoa</v>
      </c>
      <c r="K2868" t="str">
        <f>VLOOKUP($B2868,SOCS_box_taxonomy!$B$2:$Z$948,8,0)</f>
        <v xml:space="preserve"> Ecdysozoa</v>
      </c>
      <c r="L2868" t="str">
        <f>VLOOKUP($B2868,SOCS_box_taxonomy!$B$2:$Z$948,9,0)</f>
        <v xml:space="preserve"> Arthropoda</v>
      </c>
      <c r="M2868" t="str">
        <f>VLOOKUP($B2868,SOCS_box_taxonomy!$B$2:$Z$948,10,0)</f>
        <v xml:space="preserve"> Hexapoda</v>
      </c>
      <c r="N2868" t="str">
        <f>VLOOKUP($B2868,SOCS_box_taxonomy!$B$2:$Z$948,11,0)</f>
        <v xml:space="preserve"> Insecta</v>
      </c>
      <c r="O2868" t="str">
        <f>VLOOKUP($B2868,SOCS_box_taxonomy!$B$2:$Z$948,12,0)</f>
        <v>Pterygota</v>
      </c>
      <c r="P2868" t="str">
        <f>VLOOKUP($B2868,SOCS_box_taxonomy!$B$2:$Z$948,13,0)</f>
        <v xml:space="preserve"> Neoptera</v>
      </c>
      <c r="Q2868" t="str">
        <f>VLOOKUP($B2868,SOCS_box_taxonomy!$B$2:$Z$948,14,0)</f>
        <v xml:space="preserve"> Endopterygota</v>
      </c>
      <c r="R2868" t="str">
        <f>VLOOKUP($B2868,SOCS_box_taxonomy!$B$2:$Z$948,15,0)</f>
        <v xml:space="preserve"> Diptera</v>
      </c>
      <c r="S2868" t="str">
        <f>VLOOKUP($B2868,SOCS_box_taxonomy!$B$2:$Z$948,16,0)</f>
        <v xml:space="preserve"> Nematocera</v>
      </c>
      <c r="T2868" t="str">
        <f>VLOOKUP($B2868,SOCS_box_taxonomy!$B$2:$Z$948,17,0)</f>
        <v xml:space="preserve"> Culicoidea</v>
      </c>
      <c r="U2868" t="str">
        <f>VLOOKUP($B2868,SOCS_box_taxonomy!$B$2:$Z$948,18,0)</f>
        <v>Culicidae</v>
      </c>
      <c r="V2868" t="str">
        <f>VLOOKUP($B2868,SOCS_box_taxonomy!$B$2:$Z$948,19,0)</f>
        <v xml:space="preserve"> Anophelinae</v>
      </c>
      <c r="W2868" t="str">
        <f>VLOOKUP($B2868,SOCS_box_taxonomy!$B$2:$Z$948,20,0)</f>
        <v xml:space="preserve"> Anopheles.</v>
      </c>
      <c r="X2868">
        <f>VLOOKUP($B2868,SOCS_box_taxonomy!$B$2:$Z$948,21,0)</f>
        <v>0</v>
      </c>
      <c r="Y2868">
        <f>VLOOKUP($B2868,SOCS_box_taxonomy!$B$2:$Z$948,22,0)</f>
        <v>0</v>
      </c>
    </row>
    <row r="2869" spans="1:26">
      <c r="A2869" t="s">
        <v>1154</v>
      </c>
      <c r="B2869" t="s">
        <v>2196</v>
      </c>
      <c r="C2869">
        <v>675</v>
      </c>
      <c r="D2869" t="s">
        <v>21</v>
      </c>
      <c r="E2869">
        <v>634</v>
      </c>
      <c r="F2869">
        <v>673</v>
      </c>
      <c r="G2869">
        <v>1016</v>
      </c>
      <c r="H2869" t="s">
        <v>1265</v>
      </c>
      <c r="I2869" t="str">
        <f>VLOOKUP($B2869,SOCS_box_taxonomy!$B$2:$Z$948,6,0)</f>
        <v>Eukaryota</v>
      </c>
      <c r="J2869" t="str">
        <f>VLOOKUP($B2869,SOCS_box_taxonomy!$B$2:$Z$948,7,0)</f>
        <v xml:space="preserve"> Metazoa</v>
      </c>
      <c r="K2869" t="str">
        <f>VLOOKUP($B2869,SOCS_box_taxonomy!$B$2:$Z$948,8,0)</f>
        <v xml:space="preserve"> Ecdysozoa</v>
      </c>
      <c r="L2869" t="str">
        <f>VLOOKUP($B2869,SOCS_box_taxonomy!$B$2:$Z$948,9,0)</f>
        <v xml:space="preserve"> Arthropoda</v>
      </c>
      <c r="M2869" t="str">
        <f>VLOOKUP($B2869,SOCS_box_taxonomy!$B$2:$Z$948,10,0)</f>
        <v xml:space="preserve"> Hexapoda</v>
      </c>
      <c r="N2869" t="str">
        <f>VLOOKUP($B2869,SOCS_box_taxonomy!$B$2:$Z$948,11,0)</f>
        <v xml:space="preserve"> Insecta</v>
      </c>
      <c r="O2869" t="str">
        <f>VLOOKUP($B2869,SOCS_box_taxonomy!$B$2:$Z$948,12,0)</f>
        <v>Pterygota</v>
      </c>
      <c r="P2869" t="str">
        <f>VLOOKUP($B2869,SOCS_box_taxonomy!$B$2:$Z$948,13,0)</f>
        <v xml:space="preserve"> Neoptera</v>
      </c>
      <c r="Q2869" t="str">
        <f>VLOOKUP($B2869,SOCS_box_taxonomy!$B$2:$Z$948,14,0)</f>
        <v xml:space="preserve"> Endopterygota</v>
      </c>
      <c r="R2869" t="str">
        <f>VLOOKUP($B2869,SOCS_box_taxonomy!$B$2:$Z$948,15,0)</f>
        <v xml:space="preserve"> Diptera</v>
      </c>
      <c r="S2869" t="str">
        <f>VLOOKUP($B2869,SOCS_box_taxonomy!$B$2:$Z$948,16,0)</f>
        <v xml:space="preserve"> Nematocera</v>
      </c>
      <c r="T2869" t="str">
        <f>VLOOKUP($B2869,SOCS_box_taxonomy!$B$2:$Z$948,17,0)</f>
        <v xml:space="preserve"> Culicoidea</v>
      </c>
      <c r="U2869" t="str">
        <f>VLOOKUP($B2869,SOCS_box_taxonomy!$B$2:$Z$948,18,0)</f>
        <v>Culicidae</v>
      </c>
      <c r="V2869" t="str">
        <f>VLOOKUP($B2869,SOCS_box_taxonomy!$B$2:$Z$948,19,0)</f>
        <v xml:space="preserve"> Anophelinae</v>
      </c>
      <c r="W2869" t="str">
        <f>VLOOKUP($B2869,SOCS_box_taxonomy!$B$2:$Z$948,20,0)</f>
        <v xml:space="preserve"> Anopheles.</v>
      </c>
      <c r="X2869">
        <f>VLOOKUP($B2869,SOCS_box_taxonomy!$B$2:$Z$948,21,0)</f>
        <v>0</v>
      </c>
      <c r="Y2869">
        <f>VLOOKUP($B2869,SOCS_box_taxonomy!$B$2:$Z$948,22,0)</f>
        <v>0</v>
      </c>
      <c r="Z2869">
        <f>$F2869-$E2869+1</f>
        <v>40</v>
      </c>
    </row>
    <row r="2870" spans="1:26">
      <c r="A2870" t="s">
        <v>1155</v>
      </c>
      <c r="B2870" t="s">
        <v>2197</v>
      </c>
      <c r="C2870">
        <v>338</v>
      </c>
      <c r="D2870" t="s">
        <v>21</v>
      </c>
      <c r="E2870">
        <v>296</v>
      </c>
      <c r="F2870">
        <v>337</v>
      </c>
      <c r="G2870">
        <v>1016</v>
      </c>
      <c r="H2870" t="s">
        <v>1265</v>
      </c>
      <c r="I2870" t="str">
        <f>VLOOKUP($B2870,SOCS_box_taxonomy!$B$2:$Z$948,6,0)</f>
        <v>Eukaryota</v>
      </c>
      <c r="J2870" t="str">
        <f>VLOOKUP($B2870,SOCS_box_taxonomy!$B$2:$Z$948,7,0)</f>
        <v xml:space="preserve"> Metazoa</v>
      </c>
      <c r="K2870" t="str">
        <f>VLOOKUP($B2870,SOCS_box_taxonomy!$B$2:$Z$948,8,0)</f>
        <v xml:space="preserve"> Ecdysozoa</v>
      </c>
      <c r="L2870" t="str">
        <f>VLOOKUP($B2870,SOCS_box_taxonomy!$B$2:$Z$948,9,0)</f>
        <v xml:space="preserve"> Arthropoda</v>
      </c>
      <c r="M2870" t="str">
        <f>VLOOKUP($B2870,SOCS_box_taxonomy!$B$2:$Z$948,10,0)</f>
        <v xml:space="preserve"> Hexapoda</v>
      </c>
      <c r="N2870" t="str">
        <f>VLOOKUP($B2870,SOCS_box_taxonomy!$B$2:$Z$948,11,0)</f>
        <v xml:space="preserve"> Insecta</v>
      </c>
      <c r="O2870" t="str">
        <f>VLOOKUP($B2870,SOCS_box_taxonomy!$B$2:$Z$948,12,0)</f>
        <v>Pterygota</v>
      </c>
      <c r="P2870" t="str">
        <f>VLOOKUP($B2870,SOCS_box_taxonomy!$B$2:$Z$948,13,0)</f>
        <v xml:space="preserve"> Neoptera</v>
      </c>
      <c r="Q2870" t="str">
        <f>VLOOKUP($B2870,SOCS_box_taxonomy!$B$2:$Z$948,14,0)</f>
        <v xml:space="preserve"> Endopterygota</v>
      </c>
      <c r="R2870" t="str">
        <f>VLOOKUP($B2870,SOCS_box_taxonomy!$B$2:$Z$948,15,0)</f>
        <v xml:space="preserve"> Diptera</v>
      </c>
      <c r="S2870" t="str">
        <f>VLOOKUP($B2870,SOCS_box_taxonomy!$B$2:$Z$948,16,0)</f>
        <v xml:space="preserve"> Nematocera</v>
      </c>
      <c r="T2870" t="str">
        <f>VLOOKUP($B2870,SOCS_box_taxonomy!$B$2:$Z$948,17,0)</f>
        <v xml:space="preserve"> Culicoidea</v>
      </c>
      <c r="U2870" t="str">
        <f>VLOOKUP($B2870,SOCS_box_taxonomy!$B$2:$Z$948,18,0)</f>
        <v>Culicidae</v>
      </c>
      <c r="V2870" t="str">
        <f>VLOOKUP($B2870,SOCS_box_taxonomy!$B$2:$Z$948,19,0)</f>
        <v xml:space="preserve"> Anophelinae</v>
      </c>
      <c r="W2870" t="str">
        <f>VLOOKUP($B2870,SOCS_box_taxonomy!$B$2:$Z$948,20,0)</f>
        <v xml:space="preserve"> Anopheles.</v>
      </c>
      <c r="X2870">
        <f>VLOOKUP($B2870,SOCS_box_taxonomy!$B$2:$Z$948,21,0)</f>
        <v>0</v>
      </c>
      <c r="Y2870">
        <f>VLOOKUP($B2870,SOCS_box_taxonomy!$B$2:$Z$948,22,0)</f>
        <v>0</v>
      </c>
      <c r="Z2870">
        <f>$F2870-$E2870+1</f>
        <v>42</v>
      </c>
    </row>
    <row r="2871" spans="1:26">
      <c r="A2871" t="s">
        <v>1155</v>
      </c>
      <c r="B2871" t="s">
        <v>2197</v>
      </c>
      <c r="C2871">
        <v>338</v>
      </c>
      <c r="D2871" t="s">
        <v>1460</v>
      </c>
      <c r="E2871">
        <v>57</v>
      </c>
      <c r="F2871">
        <v>233</v>
      </c>
      <c r="G2871">
        <v>21</v>
      </c>
      <c r="I2871" t="str">
        <f>VLOOKUP($B2871,SOCS_box_taxonomy!$B$2:$Z$948,6,0)</f>
        <v>Eukaryota</v>
      </c>
      <c r="J2871" t="str">
        <f>VLOOKUP($B2871,SOCS_box_taxonomy!$B$2:$Z$948,7,0)</f>
        <v xml:space="preserve"> Metazoa</v>
      </c>
      <c r="K2871" t="str">
        <f>VLOOKUP($B2871,SOCS_box_taxonomy!$B$2:$Z$948,8,0)</f>
        <v xml:space="preserve"> Ecdysozoa</v>
      </c>
      <c r="L2871" t="str">
        <f>VLOOKUP($B2871,SOCS_box_taxonomy!$B$2:$Z$948,9,0)</f>
        <v xml:space="preserve"> Arthropoda</v>
      </c>
      <c r="M2871" t="str">
        <f>VLOOKUP($B2871,SOCS_box_taxonomy!$B$2:$Z$948,10,0)</f>
        <v xml:space="preserve"> Hexapoda</v>
      </c>
      <c r="N2871" t="str">
        <f>VLOOKUP($B2871,SOCS_box_taxonomy!$B$2:$Z$948,11,0)</f>
        <v xml:space="preserve"> Insecta</v>
      </c>
      <c r="O2871" t="str">
        <f>VLOOKUP($B2871,SOCS_box_taxonomy!$B$2:$Z$948,12,0)</f>
        <v>Pterygota</v>
      </c>
      <c r="P2871" t="str">
        <f>VLOOKUP($B2871,SOCS_box_taxonomy!$B$2:$Z$948,13,0)</f>
        <v xml:space="preserve"> Neoptera</v>
      </c>
      <c r="Q2871" t="str">
        <f>VLOOKUP($B2871,SOCS_box_taxonomy!$B$2:$Z$948,14,0)</f>
        <v xml:space="preserve"> Endopterygota</v>
      </c>
      <c r="R2871" t="str">
        <f>VLOOKUP($B2871,SOCS_box_taxonomy!$B$2:$Z$948,15,0)</f>
        <v xml:space="preserve"> Diptera</v>
      </c>
      <c r="S2871" t="str">
        <f>VLOOKUP($B2871,SOCS_box_taxonomy!$B$2:$Z$948,16,0)</f>
        <v xml:space="preserve"> Nematocera</v>
      </c>
      <c r="T2871" t="str">
        <f>VLOOKUP($B2871,SOCS_box_taxonomy!$B$2:$Z$948,17,0)</f>
        <v xml:space="preserve"> Culicoidea</v>
      </c>
      <c r="U2871" t="str">
        <f>VLOOKUP($B2871,SOCS_box_taxonomy!$B$2:$Z$948,18,0)</f>
        <v>Culicidae</v>
      </c>
      <c r="V2871" t="str">
        <f>VLOOKUP($B2871,SOCS_box_taxonomy!$B$2:$Z$948,19,0)</f>
        <v xml:space="preserve"> Anophelinae</v>
      </c>
      <c r="W2871" t="str">
        <f>VLOOKUP($B2871,SOCS_box_taxonomy!$B$2:$Z$948,20,0)</f>
        <v xml:space="preserve"> Anopheles.</v>
      </c>
      <c r="X2871">
        <f>VLOOKUP($B2871,SOCS_box_taxonomy!$B$2:$Z$948,21,0)</f>
        <v>0</v>
      </c>
      <c r="Y2871">
        <f>VLOOKUP($B2871,SOCS_box_taxonomy!$B$2:$Z$948,22,0)</f>
        <v>0</v>
      </c>
    </row>
    <row r="2872" spans="1:26">
      <c r="A2872" t="s">
        <v>1156</v>
      </c>
      <c r="B2872" t="s">
        <v>2198</v>
      </c>
      <c r="C2872">
        <v>199</v>
      </c>
      <c r="D2872" t="s">
        <v>1286</v>
      </c>
      <c r="E2872">
        <v>44</v>
      </c>
      <c r="F2872">
        <v>125</v>
      </c>
      <c r="G2872">
        <v>4403</v>
      </c>
      <c r="H2872" t="s">
        <v>1287</v>
      </c>
      <c r="I2872" t="str">
        <f>VLOOKUP($B2872,SOCS_box_taxonomy!$B$2:$Z$948,6,0)</f>
        <v>Eukaryota</v>
      </c>
      <c r="J2872" t="str">
        <f>VLOOKUP($B2872,SOCS_box_taxonomy!$B$2:$Z$948,7,0)</f>
        <v xml:space="preserve"> Metazoa</v>
      </c>
      <c r="K2872" t="str">
        <f>VLOOKUP($B2872,SOCS_box_taxonomy!$B$2:$Z$948,8,0)</f>
        <v xml:space="preserve"> Chordata</v>
      </c>
      <c r="L2872" t="str">
        <f>VLOOKUP($B2872,SOCS_box_taxonomy!$B$2:$Z$948,9,0)</f>
        <v xml:space="preserve"> Craniata</v>
      </c>
      <c r="M2872" t="str">
        <f>VLOOKUP($B2872,SOCS_box_taxonomy!$B$2:$Z$948,10,0)</f>
        <v xml:space="preserve"> Vertebrata</v>
      </c>
      <c r="N2872" t="str">
        <f>VLOOKUP($B2872,SOCS_box_taxonomy!$B$2:$Z$948,11,0)</f>
        <v xml:space="preserve"> Euteleostomi</v>
      </c>
      <c r="O2872" t="str">
        <f>VLOOKUP($B2872,SOCS_box_taxonomy!$B$2:$Z$948,12,0)</f>
        <v>Amphibia</v>
      </c>
      <c r="P2872" t="str">
        <f>VLOOKUP($B2872,SOCS_box_taxonomy!$B$2:$Z$948,13,0)</f>
        <v xml:space="preserve"> Batrachia</v>
      </c>
      <c r="Q2872" t="str">
        <f>VLOOKUP($B2872,SOCS_box_taxonomy!$B$2:$Z$948,14,0)</f>
        <v xml:space="preserve"> Anura</v>
      </c>
      <c r="R2872" t="str">
        <f>VLOOKUP($B2872,SOCS_box_taxonomy!$B$2:$Z$948,15,0)</f>
        <v xml:space="preserve"> Pipoidea</v>
      </c>
      <c r="S2872" t="str">
        <f>VLOOKUP($B2872,SOCS_box_taxonomy!$B$2:$Z$948,16,0)</f>
        <v xml:space="preserve"> Pipidae</v>
      </c>
      <c r="T2872" t="str">
        <f>VLOOKUP($B2872,SOCS_box_taxonomy!$B$2:$Z$948,17,0)</f>
        <v xml:space="preserve"> Xenopodinae</v>
      </c>
      <c r="U2872" t="str">
        <f>VLOOKUP($B2872,SOCS_box_taxonomy!$B$2:$Z$948,18,0)</f>
        <v xml:space="preserve"> Xenopus</v>
      </c>
      <c r="V2872" t="str">
        <f>VLOOKUP($B2872,SOCS_box_taxonomy!$B$2:$Z$948,19,0)</f>
        <v>Xenopus.</v>
      </c>
      <c r="W2872">
        <f>VLOOKUP($B2872,SOCS_box_taxonomy!$B$2:$Z$948,20,0)</f>
        <v>0</v>
      </c>
      <c r="X2872">
        <f>VLOOKUP($B2872,SOCS_box_taxonomy!$B$2:$Z$948,21,0)</f>
        <v>0</v>
      </c>
      <c r="Y2872">
        <f>VLOOKUP($B2872,SOCS_box_taxonomy!$B$2:$Z$948,22,0)</f>
        <v>0</v>
      </c>
    </row>
    <row r="2873" spans="1:26">
      <c r="A2873" t="s">
        <v>1156</v>
      </c>
      <c r="B2873" t="s">
        <v>2198</v>
      </c>
      <c r="C2873">
        <v>199</v>
      </c>
      <c r="D2873" t="s">
        <v>21</v>
      </c>
      <c r="E2873">
        <v>160</v>
      </c>
      <c r="F2873">
        <v>196</v>
      </c>
      <c r="G2873">
        <v>1016</v>
      </c>
      <c r="H2873" t="s">
        <v>1265</v>
      </c>
      <c r="I2873" t="str">
        <f>VLOOKUP($B2873,SOCS_box_taxonomy!$B$2:$Z$948,6,0)</f>
        <v>Eukaryota</v>
      </c>
      <c r="J2873" t="str">
        <f>VLOOKUP($B2873,SOCS_box_taxonomy!$B$2:$Z$948,7,0)</f>
        <v xml:space="preserve"> Metazoa</v>
      </c>
      <c r="K2873" t="str">
        <f>VLOOKUP($B2873,SOCS_box_taxonomy!$B$2:$Z$948,8,0)</f>
        <v xml:space="preserve"> Chordata</v>
      </c>
      <c r="L2873" t="str">
        <f>VLOOKUP($B2873,SOCS_box_taxonomy!$B$2:$Z$948,9,0)</f>
        <v xml:space="preserve"> Craniata</v>
      </c>
      <c r="M2873" t="str">
        <f>VLOOKUP($B2873,SOCS_box_taxonomy!$B$2:$Z$948,10,0)</f>
        <v xml:space="preserve"> Vertebrata</v>
      </c>
      <c r="N2873" t="str">
        <f>VLOOKUP($B2873,SOCS_box_taxonomy!$B$2:$Z$948,11,0)</f>
        <v xml:space="preserve"> Euteleostomi</v>
      </c>
      <c r="O2873" t="str">
        <f>VLOOKUP($B2873,SOCS_box_taxonomy!$B$2:$Z$948,12,0)</f>
        <v>Amphibia</v>
      </c>
      <c r="P2873" t="str">
        <f>VLOOKUP($B2873,SOCS_box_taxonomy!$B$2:$Z$948,13,0)</f>
        <v xml:space="preserve"> Batrachia</v>
      </c>
      <c r="Q2873" t="str">
        <f>VLOOKUP($B2873,SOCS_box_taxonomy!$B$2:$Z$948,14,0)</f>
        <v xml:space="preserve"> Anura</v>
      </c>
      <c r="R2873" t="str">
        <f>VLOOKUP($B2873,SOCS_box_taxonomy!$B$2:$Z$948,15,0)</f>
        <v xml:space="preserve"> Pipoidea</v>
      </c>
      <c r="S2873" t="str">
        <f>VLOOKUP($B2873,SOCS_box_taxonomy!$B$2:$Z$948,16,0)</f>
        <v xml:space="preserve"> Pipidae</v>
      </c>
      <c r="T2873" t="str">
        <f>VLOOKUP($B2873,SOCS_box_taxonomy!$B$2:$Z$948,17,0)</f>
        <v xml:space="preserve"> Xenopodinae</v>
      </c>
      <c r="U2873" t="str">
        <f>VLOOKUP($B2873,SOCS_box_taxonomy!$B$2:$Z$948,18,0)</f>
        <v xml:space="preserve"> Xenopus</v>
      </c>
      <c r="V2873" t="str">
        <f>VLOOKUP($B2873,SOCS_box_taxonomy!$B$2:$Z$948,19,0)</f>
        <v>Xenopus.</v>
      </c>
      <c r="W2873">
        <f>VLOOKUP($B2873,SOCS_box_taxonomy!$B$2:$Z$948,20,0)</f>
        <v>0</v>
      </c>
      <c r="X2873">
        <f>VLOOKUP($B2873,SOCS_box_taxonomy!$B$2:$Z$948,21,0)</f>
        <v>0</v>
      </c>
      <c r="Y2873">
        <f>VLOOKUP($B2873,SOCS_box_taxonomy!$B$2:$Z$948,22,0)</f>
        <v>0</v>
      </c>
      <c r="Z2873">
        <f>$F2873-$E2873+1</f>
        <v>37</v>
      </c>
    </row>
    <row r="2874" spans="1:26">
      <c r="A2874" t="s">
        <v>1157</v>
      </c>
      <c r="B2874" t="s">
        <v>2199</v>
      </c>
      <c r="C2874">
        <v>311</v>
      </c>
      <c r="D2874" t="s">
        <v>1269</v>
      </c>
      <c r="E2874">
        <v>132</v>
      </c>
      <c r="F2874">
        <v>243</v>
      </c>
      <c r="G2874">
        <v>64467</v>
      </c>
      <c r="H2874" t="s">
        <v>1270</v>
      </c>
      <c r="I2874" t="str">
        <f>VLOOKUP($B2874,SOCS_box_taxonomy!$B$2:$Z$948,6,0)</f>
        <v>Eukaryota</v>
      </c>
      <c r="J2874" t="str">
        <f>VLOOKUP($B2874,SOCS_box_taxonomy!$B$2:$Z$948,7,0)</f>
        <v xml:space="preserve"> Metazoa</v>
      </c>
      <c r="K2874" t="str">
        <f>VLOOKUP($B2874,SOCS_box_taxonomy!$B$2:$Z$948,8,0)</f>
        <v xml:space="preserve"> Chordata</v>
      </c>
      <c r="L2874" t="str">
        <f>VLOOKUP($B2874,SOCS_box_taxonomy!$B$2:$Z$948,9,0)</f>
        <v xml:space="preserve"> Craniata</v>
      </c>
      <c r="M2874" t="str">
        <f>VLOOKUP($B2874,SOCS_box_taxonomy!$B$2:$Z$948,10,0)</f>
        <v xml:space="preserve"> Vertebrata</v>
      </c>
      <c r="N2874" t="str">
        <f>VLOOKUP($B2874,SOCS_box_taxonomy!$B$2:$Z$948,11,0)</f>
        <v xml:space="preserve"> Euteleostomi</v>
      </c>
      <c r="O2874" t="str">
        <f>VLOOKUP($B2874,SOCS_box_taxonomy!$B$2:$Z$948,12,0)</f>
        <v>Amphibia</v>
      </c>
      <c r="P2874" t="str">
        <f>VLOOKUP($B2874,SOCS_box_taxonomy!$B$2:$Z$948,13,0)</f>
        <v xml:space="preserve"> Batrachia</v>
      </c>
      <c r="Q2874" t="str">
        <f>VLOOKUP($B2874,SOCS_box_taxonomy!$B$2:$Z$948,14,0)</f>
        <v xml:space="preserve"> Anura</v>
      </c>
      <c r="R2874" t="str">
        <f>VLOOKUP($B2874,SOCS_box_taxonomy!$B$2:$Z$948,15,0)</f>
        <v xml:space="preserve"> Pipoidea</v>
      </c>
      <c r="S2874" t="str">
        <f>VLOOKUP($B2874,SOCS_box_taxonomy!$B$2:$Z$948,16,0)</f>
        <v xml:space="preserve"> Pipidae</v>
      </c>
      <c r="T2874" t="str">
        <f>VLOOKUP($B2874,SOCS_box_taxonomy!$B$2:$Z$948,17,0)</f>
        <v xml:space="preserve"> Xenopodinae</v>
      </c>
      <c r="U2874" t="str">
        <f>VLOOKUP($B2874,SOCS_box_taxonomy!$B$2:$Z$948,18,0)</f>
        <v xml:space="preserve"> Xenopus</v>
      </c>
      <c r="V2874" t="str">
        <f>VLOOKUP($B2874,SOCS_box_taxonomy!$B$2:$Z$948,19,0)</f>
        <v>Xenopus.</v>
      </c>
      <c r="W2874">
        <f>VLOOKUP($B2874,SOCS_box_taxonomy!$B$2:$Z$948,20,0)</f>
        <v>0</v>
      </c>
      <c r="X2874">
        <f>VLOOKUP($B2874,SOCS_box_taxonomy!$B$2:$Z$948,21,0)</f>
        <v>0</v>
      </c>
      <c r="Y2874">
        <f>VLOOKUP($B2874,SOCS_box_taxonomy!$B$2:$Z$948,22,0)</f>
        <v>0</v>
      </c>
    </row>
    <row r="2875" spans="1:26">
      <c r="A2875" t="s">
        <v>1157</v>
      </c>
      <c r="B2875" t="s">
        <v>2199</v>
      </c>
      <c r="C2875">
        <v>311</v>
      </c>
      <c r="D2875" t="s">
        <v>1269</v>
      </c>
      <c r="E2875">
        <v>28</v>
      </c>
      <c r="F2875">
        <v>124</v>
      </c>
      <c r="G2875">
        <v>64467</v>
      </c>
      <c r="H2875" t="s">
        <v>1270</v>
      </c>
      <c r="I2875" t="str">
        <f>VLOOKUP($B2875,SOCS_box_taxonomy!$B$2:$Z$948,6,0)</f>
        <v>Eukaryota</v>
      </c>
      <c r="J2875" t="str">
        <f>VLOOKUP($B2875,SOCS_box_taxonomy!$B$2:$Z$948,7,0)</f>
        <v xml:space="preserve"> Metazoa</v>
      </c>
      <c r="K2875" t="str">
        <f>VLOOKUP($B2875,SOCS_box_taxonomy!$B$2:$Z$948,8,0)</f>
        <v xml:space="preserve"> Chordata</v>
      </c>
      <c r="L2875" t="str">
        <f>VLOOKUP($B2875,SOCS_box_taxonomy!$B$2:$Z$948,9,0)</f>
        <v xml:space="preserve"> Craniata</v>
      </c>
      <c r="M2875" t="str">
        <f>VLOOKUP($B2875,SOCS_box_taxonomy!$B$2:$Z$948,10,0)</f>
        <v xml:space="preserve"> Vertebrata</v>
      </c>
      <c r="N2875" t="str">
        <f>VLOOKUP($B2875,SOCS_box_taxonomy!$B$2:$Z$948,11,0)</f>
        <v xml:space="preserve"> Euteleostomi</v>
      </c>
      <c r="O2875" t="str">
        <f>VLOOKUP($B2875,SOCS_box_taxonomy!$B$2:$Z$948,12,0)</f>
        <v>Amphibia</v>
      </c>
      <c r="P2875" t="str">
        <f>VLOOKUP($B2875,SOCS_box_taxonomy!$B$2:$Z$948,13,0)</f>
        <v xml:space="preserve"> Batrachia</v>
      </c>
      <c r="Q2875" t="str">
        <f>VLOOKUP($B2875,SOCS_box_taxonomy!$B$2:$Z$948,14,0)</f>
        <v xml:space="preserve"> Anura</v>
      </c>
      <c r="R2875" t="str">
        <f>VLOOKUP($B2875,SOCS_box_taxonomy!$B$2:$Z$948,15,0)</f>
        <v xml:space="preserve"> Pipoidea</v>
      </c>
      <c r="S2875" t="str">
        <f>VLOOKUP($B2875,SOCS_box_taxonomy!$B$2:$Z$948,16,0)</f>
        <v xml:space="preserve"> Pipidae</v>
      </c>
      <c r="T2875" t="str">
        <f>VLOOKUP($B2875,SOCS_box_taxonomy!$B$2:$Z$948,17,0)</f>
        <v xml:space="preserve"> Xenopodinae</v>
      </c>
      <c r="U2875" t="str">
        <f>VLOOKUP($B2875,SOCS_box_taxonomy!$B$2:$Z$948,18,0)</f>
        <v xml:space="preserve"> Xenopus</v>
      </c>
      <c r="V2875" t="str">
        <f>VLOOKUP($B2875,SOCS_box_taxonomy!$B$2:$Z$948,19,0)</f>
        <v>Xenopus.</v>
      </c>
      <c r="W2875">
        <f>VLOOKUP($B2875,SOCS_box_taxonomy!$B$2:$Z$948,20,0)</f>
        <v>0</v>
      </c>
      <c r="X2875">
        <f>VLOOKUP($B2875,SOCS_box_taxonomy!$B$2:$Z$948,21,0)</f>
        <v>0</v>
      </c>
      <c r="Y2875">
        <f>VLOOKUP($B2875,SOCS_box_taxonomy!$B$2:$Z$948,22,0)</f>
        <v>0</v>
      </c>
    </row>
    <row r="2876" spans="1:26">
      <c r="A2876" t="s">
        <v>1157</v>
      </c>
      <c r="B2876" t="s">
        <v>2199</v>
      </c>
      <c r="C2876">
        <v>311</v>
      </c>
      <c r="D2876" t="s">
        <v>21</v>
      </c>
      <c r="E2876">
        <v>266</v>
      </c>
      <c r="F2876">
        <v>310</v>
      </c>
      <c r="G2876">
        <v>1016</v>
      </c>
      <c r="H2876" t="s">
        <v>1265</v>
      </c>
      <c r="I2876" t="str">
        <f>VLOOKUP($B2876,SOCS_box_taxonomy!$B$2:$Z$948,6,0)</f>
        <v>Eukaryota</v>
      </c>
      <c r="J2876" t="str">
        <f>VLOOKUP($B2876,SOCS_box_taxonomy!$B$2:$Z$948,7,0)</f>
        <v xml:space="preserve"> Metazoa</v>
      </c>
      <c r="K2876" t="str">
        <f>VLOOKUP($B2876,SOCS_box_taxonomy!$B$2:$Z$948,8,0)</f>
        <v xml:space="preserve"> Chordata</v>
      </c>
      <c r="L2876" t="str">
        <f>VLOOKUP($B2876,SOCS_box_taxonomy!$B$2:$Z$948,9,0)</f>
        <v xml:space="preserve"> Craniata</v>
      </c>
      <c r="M2876" t="str">
        <f>VLOOKUP($B2876,SOCS_box_taxonomy!$B$2:$Z$948,10,0)</f>
        <v xml:space="preserve"> Vertebrata</v>
      </c>
      <c r="N2876" t="str">
        <f>VLOOKUP($B2876,SOCS_box_taxonomy!$B$2:$Z$948,11,0)</f>
        <v xml:space="preserve"> Euteleostomi</v>
      </c>
      <c r="O2876" t="str">
        <f>VLOOKUP($B2876,SOCS_box_taxonomy!$B$2:$Z$948,12,0)</f>
        <v>Amphibia</v>
      </c>
      <c r="P2876" t="str">
        <f>VLOOKUP($B2876,SOCS_box_taxonomy!$B$2:$Z$948,13,0)</f>
        <v xml:space="preserve"> Batrachia</v>
      </c>
      <c r="Q2876" t="str">
        <f>VLOOKUP($B2876,SOCS_box_taxonomy!$B$2:$Z$948,14,0)</f>
        <v xml:space="preserve"> Anura</v>
      </c>
      <c r="R2876" t="str">
        <f>VLOOKUP($B2876,SOCS_box_taxonomy!$B$2:$Z$948,15,0)</f>
        <v xml:space="preserve"> Pipoidea</v>
      </c>
      <c r="S2876" t="str">
        <f>VLOOKUP($B2876,SOCS_box_taxonomy!$B$2:$Z$948,16,0)</f>
        <v xml:space="preserve"> Pipidae</v>
      </c>
      <c r="T2876" t="str">
        <f>VLOOKUP($B2876,SOCS_box_taxonomy!$B$2:$Z$948,17,0)</f>
        <v xml:space="preserve"> Xenopodinae</v>
      </c>
      <c r="U2876" t="str">
        <f>VLOOKUP($B2876,SOCS_box_taxonomy!$B$2:$Z$948,18,0)</f>
        <v xml:space="preserve"> Xenopus</v>
      </c>
      <c r="V2876" t="str">
        <f>VLOOKUP($B2876,SOCS_box_taxonomy!$B$2:$Z$948,19,0)</f>
        <v>Xenopus.</v>
      </c>
      <c r="W2876">
        <f>VLOOKUP($B2876,SOCS_box_taxonomy!$B$2:$Z$948,20,0)</f>
        <v>0</v>
      </c>
      <c r="X2876">
        <f>VLOOKUP($B2876,SOCS_box_taxonomy!$B$2:$Z$948,21,0)</f>
        <v>0</v>
      </c>
      <c r="Y2876">
        <f>VLOOKUP($B2876,SOCS_box_taxonomy!$B$2:$Z$948,22,0)</f>
        <v>0</v>
      </c>
      <c r="Z2876">
        <f>$F2876-$E2876+1</f>
        <v>45</v>
      </c>
    </row>
    <row r="2877" spans="1:26">
      <c r="A2877" t="s">
        <v>1158</v>
      </c>
      <c r="B2877" t="s">
        <v>2200</v>
      </c>
      <c r="C2877">
        <v>532</v>
      </c>
      <c r="D2877" t="s">
        <v>1286</v>
      </c>
      <c r="E2877">
        <v>381</v>
      </c>
      <c r="F2877">
        <v>457</v>
      </c>
      <c r="G2877">
        <v>4403</v>
      </c>
      <c r="H2877" t="s">
        <v>1287</v>
      </c>
      <c r="I2877" t="str">
        <f>VLOOKUP($B2877,SOCS_box_taxonomy!$B$2:$Z$948,6,0)</f>
        <v>Eukaryota</v>
      </c>
      <c r="J2877" t="str">
        <f>VLOOKUP($B2877,SOCS_box_taxonomy!$B$2:$Z$948,7,0)</f>
        <v xml:space="preserve"> Metazoa</v>
      </c>
      <c r="K2877" t="str">
        <f>VLOOKUP($B2877,SOCS_box_taxonomy!$B$2:$Z$948,8,0)</f>
        <v xml:space="preserve"> Chordata</v>
      </c>
      <c r="L2877" t="str">
        <f>VLOOKUP($B2877,SOCS_box_taxonomy!$B$2:$Z$948,9,0)</f>
        <v xml:space="preserve"> Craniata</v>
      </c>
      <c r="M2877" t="str">
        <f>VLOOKUP($B2877,SOCS_box_taxonomy!$B$2:$Z$948,10,0)</f>
        <v xml:space="preserve"> Vertebrata</v>
      </c>
      <c r="N2877" t="str">
        <f>VLOOKUP($B2877,SOCS_box_taxonomy!$B$2:$Z$948,11,0)</f>
        <v xml:space="preserve"> Euteleostomi</v>
      </c>
      <c r="O2877" t="str">
        <f>VLOOKUP($B2877,SOCS_box_taxonomy!$B$2:$Z$948,12,0)</f>
        <v>Actinopterygii</v>
      </c>
      <c r="P2877" t="str">
        <f>VLOOKUP($B2877,SOCS_box_taxonomy!$B$2:$Z$948,13,0)</f>
        <v xml:space="preserve"> Neopterygii</v>
      </c>
      <c r="Q2877" t="str">
        <f>VLOOKUP($B2877,SOCS_box_taxonomy!$B$2:$Z$948,14,0)</f>
        <v xml:space="preserve"> Teleostei</v>
      </c>
      <c r="R2877" t="str">
        <f>VLOOKUP($B2877,SOCS_box_taxonomy!$B$2:$Z$948,15,0)</f>
        <v xml:space="preserve"> Ostariophysi</v>
      </c>
      <c r="S2877" t="str">
        <f>VLOOKUP($B2877,SOCS_box_taxonomy!$B$2:$Z$948,16,0)</f>
        <v xml:space="preserve"> Cypriniformes</v>
      </c>
      <c r="T2877" t="str">
        <f>VLOOKUP($B2877,SOCS_box_taxonomy!$B$2:$Z$948,17,0)</f>
        <v>Cyprinidae</v>
      </c>
      <c r="U2877" t="str">
        <f>VLOOKUP($B2877,SOCS_box_taxonomy!$B$2:$Z$948,18,0)</f>
        <v xml:space="preserve"> Danio.</v>
      </c>
      <c r="V2877">
        <f>VLOOKUP($B2877,SOCS_box_taxonomy!$B$2:$Z$948,19,0)</f>
        <v>0</v>
      </c>
      <c r="W2877">
        <f>VLOOKUP($B2877,SOCS_box_taxonomy!$B$2:$Z$948,20,0)</f>
        <v>0</v>
      </c>
      <c r="X2877">
        <f>VLOOKUP($B2877,SOCS_box_taxonomy!$B$2:$Z$948,21,0)</f>
        <v>0</v>
      </c>
      <c r="Y2877">
        <f>VLOOKUP($B2877,SOCS_box_taxonomy!$B$2:$Z$948,22,0)</f>
        <v>0</v>
      </c>
    </row>
    <row r="2878" spans="1:26">
      <c r="A2878" t="s">
        <v>1158</v>
      </c>
      <c r="B2878" t="s">
        <v>2200</v>
      </c>
      <c r="C2878">
        <v>532</v>
      </c>
      <c r="D2878" t="s">
        <v>21</v>
      </c>
      <c r="E2878">
        <v>494</v>
      </c>
      <c r="F2878">
        <v>531</v>
      </c>
      <c r="G2878">
        <v>1016</v>
      </c>
      <c r="H2878" t="s">
        <v>1265</v>
      </c>
      <c r="I2878" t="str">
        <f>VLOOKUP($B2878,SOCS_box_taxonomy!$B$2:$Z$948,6,0)</f>
        <v>Eukaryota</v>
      </c>
      <c r="J2878" t="str">
        <f>VLOOKUP($B2878,SOCS_box_taxonomy!$B$2:$Z$948,7,0)</f>
        <v xml:space="preserve"> Metazoa</v>
      </c>
      <c r="K2878" t="str">
        <f>VLOOKUP($B2878,SOCS_box_taxonomy!$B$2:$Z$948,8,0)</f>
        <v xml:space="preserve"> Chordata</v>
      </c>
      <c r="L2878" t="str">
        <f>VLOOKUP($B2878,SOCS_box_taxonomy!$B$2:$Z$948,9,0)</f>
        <v xml:space="preserve"> Craniata</v>
      </c>
      <c r="M2878" t="str">
        <f>VLOOKUP($B2878,SOCS_box_taxonomy!$B$2:$Z$948,10,0)</f>
        <v xml:space="preserve"> Vertebrata</v>
      </c>
      <c r="N2878" t="str">
        <f>VLOOKUP($B2878,SOCS_box_taxonomy!$B$2:$Z$948,11,0)</f>
        <v xml:space="preserve"> Euteleostomi</v>
      </c>
      <c r="O2878" t="str">
        <f>VLOOKUP($B2878,SOCS_box_taxonomy!$B$2:$Z$948,12,0)</f>
        <v>Actinopterygii</v>
      </c>
      <c r="P2878" t="str">
        <f>VLOOKUP($B2878,SOCS_box_taxonomy!$B$2:$Z$948,13,0)</f>
        <v xml:space="preserve"> Neopterygii</v>
      </c>
      <c r="Q2878" t="str">
        <f>VLOOKUP($B2878,SOCS_box_taxonomy!$B$2:$Z$948,14,0)</f>
        <v xml:space="preserve"> Teleostei</v>
      </c>
      <c r="R2878" t="str">
        <f>VLOOKUP($B2878,SOCS_box_taxonomy!$B$2:$Z$948,15,0)</f>
        <v xml:space="preserve"> Ostariophysi</v>
      </c>
      <c r="S2878" t="str">
        <f>VLOOKUP($B2878,SOCS_box_taxonomy!$B$2:$Z$948,16,0)</f>
        <v xml:space="preserve"> Cypriniformes</v>
      </c>
      <c r="T2878" t="str">
        <f>VLOOKUP($B2878,SOCS_box_taxonomy!$B$2:$Z$948,17,0)</f>
        <v>Cyprinidae</v>
      </c>
      <c r="U2878" t="str">
        <f>VLOOKUP($B2878,SOCS_box_taxonomy!$B$2:$Z$948,18,0)</f>
        <v xml:space="preserve"> Danio.</v>
      </c>
      <c r="V2878">
        <f>VLOOKUP($B2878,SOCS_box_taxonomy!$B$2:$Z$948,19,0)</f>
        <v>0</v>
      </c>
      <c r="W2878">
        <f>VLOOKUP($B2878,SOCS_box_taxonomy!$B$2:$Z$948,20,0)</f>
        <v>0</v>
      </c>
      <c r="X2878">
        <f>VLOOKUP($B2878,SOCS_box_taxonomy!$B$2:$Z$948,21,0)</f>
        <v>0</v>
      </c>
      <c r="Y2878">
        <f>VLOOKUP($B2878,SOCS_box_taxonomy!$B$2:$Z$948,22,0)</f>
        <v>0</v>
      </c>
      <c r="Z2878">
        <f>$F2878-$E2878+1</f>
        <v>38</v>
      </c>
    </row>
    <row r="2879" spans="1:26">
      <c r="A2879" t="s">
        <v>1158</v>
      </c>
      <c r="B2879" t="s">
        <v>2200</v>
      </c>
      <c r="C2879">
        <v>532</v>
      </c>
      <c r="D2879" t="s">
        <v>1288</v>
      </c>
      <c r="E2879">
        <v>1</v>
      </c>
      <c r="F2879">
        <v>304</v>
      </c>
      <c r="G2879">
        <v>52</v>
      </c>
      <c r="I2879" t="str">
        <f>VLOOKUP($B2879,SOCS_box_taxonomy!$B$2:$Z$948,6,0)</f>
        <v>Eukaryota</v>
      </c>
      <c r="J2879" t="str">
        <f>VLOOKUP($B2879,SOCS_box_taxonomy!$B$2:$Z$948,7,0)</f>
        <v xml:space="preserve"> Metazoa</v>
      </c>
      <c r="K2879" t="str">
        <f>VLOOKUP($B2879,SOCS_box_taxonomy!$B$2:$Z$948,8,0)</f>
        <v xml:space="preserve"> Chordata</v>
      </c>
      <c r="L2879" t="str">
        <f>VLOOKUP($B2879,SOCS_box_taxonomy!$B$2:$Z$948,9,0)</f>
        <v xml:space="preserve"> Craniata</v>
      </c>
      <c r="M2879" t="str">
        <f>VLOOKUP($B2879,SOCS_box_taxonomy!$B$2:$Z$948,10,0)</f>
        <v xml:space="preserve"> Vertebrata</v>
      </c>
      <c r="N2879" t="str">
        <f>VLOOKUP($B2879,SOCS_box_taxonomy!$B$2:$Z$948,11,0)</f>
        <v xml:space="preserve"> Euteleostomi</v>
      </c>
      <c r="O2879" t="str">
        <f>VLOOKUP($B2879,SOCS_box_taxonomy!$B$2:$Z$948,12,0)</f>
        <v>Actinopterygii</v>
      </c>
      <c r="P2879" t="str">
        <f>VLOOKUP($B2879,SOCS_box_taxonomy!$B$2:$Z$948,13,0)</f>
        <v xml:space="preserve"> Neopterygii</v>
      </c>
      <c r="Q2879" t="str">
        <f>VLOOKUP($B2879,SOCS_box_taxonomy!$B$2:$Z$948,14,0)</f>
        <v xml:space="preserve"> Teleostei</v>
      </c>
      <c r="R2879" t="str">
        <f>VLOOKUP($B2879,SOCS_box_taxonomy!$B$2:$Z$948,15,0)</f>
        <v xml:space="preserve"> Ostariophysi</v>
      </c>
      <c r="S2879" t="str">
        <f>VLOOKUP($B2879,SOCS_box_taxonomy!$B$2:$Z$948,16,0)</f>
        <v xml:space="preserve"> Cypriniformes</v>
      </c>
      <c r="T2879" t="str">
        <f>VLOOKUP($B2879,SOCS_box_taxonomy!$B$2:$Z$948,17,0)</f>
        <v>Cyprinidae</v>
      </c>
      <c r="U2879" t="str">
        <f>VLOOKUP($B2879,SOCS_box_taxonomy!$B$2:$Z$948,18,0)</f>
        <v xml:space="preserve"> Danio.</v>
      </c>
      <c r="V2879">
        <f>VLOOKUP($B2879,SOCS_box_taxonomy!$B$2:$Z$948,19,0)</f>
        <v>0</v>
      </c>
      <c r="W2879">
        <f>VLOOKUP($B2879,SOCS_box_taxonomy!$B$2:$Z$948,20,0)</f>
        <v>0</v>
      </c>
      <c r="X2879">
        <f>VLOOKUP($B2879,SOCS_box_taxonomy!$B$2:$Z$948,21,0)</f>
        <v>0</v>
      </c>
      <c r="Y2879">
        <f>VLOOKUP($B2879,SOCS_box_taxonomy!$B$2:$Z$948,22,0)</f>
        <v>0</v>
      </c>
    </row>
    <row r="2880" spans="1:26">
      <c r="A2880" t="s">
        <v>1159</v>
      </c>
      <c r="B2880" t="s">
        <v>2201</v>
      </c>
      <c r="C2880">
        <v>289</v>
      </c>
      <c r="D2880" t="s">
        <v>1269</v>
      </c>
      <c r="E2880">
        <v>25</v>
      </c>
      <c r="F2880">
        <v>115</v>
      </c>
      <c r="G2880">
        <v>64467</v>
      </c>
      <c r="H2880" t="s">
        <v>1270</v>
      </c>
      <c r="I2880" t="str">
        <f>VLOOKUP($B2880,SOCS_box_taxonomy!$B$2:$Z$948,6,0)</f>
        <v>Eukaryota</v>
      </c>
      <c r="J2880" t="str">
        <f>VLOOKUP($B2880,SOCS_box_taxonomy!$B$2:$Z$948,7,0)</f>
        <v xml:space="preserve"> Metazoa</v>
      </c>
      <c r="K2880" t="str">
        <f>VLOOKUP($B2880,SOCS_box_taxonomy!$B$2:$Z$948,8,0)</f>
        <v xml:space="preserve"> Chordata</v>
      </c>
      <c r="L2880" t="str">
        <f>VLOOKUP($B2880,SOCS_box_taxonomy!$B$2:$Z$948,9,0)</f>
        <v xml:space="preserve"> Craniata</v>
      </c>
      <c r="M2880" t="str">
        <f>VLOOKUP($B2880,SOCS_box_taxonomy!$B$2:$Z$948,10,0)</f>
        <v xml:space="preserve"> Vertebrata</v>
      </c>
      <c r="N2880" t="str">
        <f>VLOOKUP($B2880,SOCS_box_taxonomy!$B$2:$Z$948,11,0)</f>
        <v xml:space="preserve"> Euteleostomi</v>
      </c>
      <c r="O2880" t="str">
        <f>VLOOKUP($B2880,SOCS_box_taxonomy!$B$2:$Z$948,12,0)</f>
        <v>Actinopterygii</v>
      </c>
      <c r="P2880" t="str">
        <f>VLOOKUP($B2880,SOCS_box_taxonomy!$B$2:$Z$948,13,0)</f>
        <v xml:space="preserve"> Neopterygii</v>
      </c>
      <c r="Q2880" t="str">
        <f>VLOOKUP($B2880,SOCS_box_taxonomy!$B$2:$Z$948,14,0)</f>
        <v xml:space="preserve"> Teleostei</v>
      </c>
      <c r="R2880" t="str">
        <f>VLOOKUP($B2880,SOCS_box_taxonomy!$B$2:$Z$948,15,0)</f>
        <v xml:space="preserve"> Ostariophysi</v>
      </c>
      <c r="S2880" t="str">
        <f>VLOOKUP($B2880,SOCS_box_taxonomy!$B$2:$Z$948,16,0)</f>
        <v xml:space="preserve"> Cypriniformes</v>
      </c>
      <c r="T2880" t="str">
        <f>VLOOKUP($B2880,SOCS_box_taxonomy!$B$2:$Z$948,17,0)</f>
        <v>Cyprinidae</v>
      </c>
      <c r="U2880" t="str">
        <f>VLOOKUP($B2880,SOCS_box_taxonomy!$B$2:$Z$948,18,0)</f>
        <v xml:space="preserve"> Danio.</v>
      </c>
      <c r="V2880">
        <f>VLOOKUP($B2880,SOCS_box_taxonomy!$B$2:$Z$948,19,0)</f>
        <v>0</v>
      </c>
      <c r="W2880">
        <f>VLOOKUP($B2880,SOCS_box_taxonomy!$B$2:$Z$948,20,0)</f>
        <v>0</v>
      </c>
      <c r="X2880">
        <f>VLOOKUP($B2880,SOCS_box_taxonomy!$B$2:$Z$948,21,0)</f>
        <v>0</v>
      </c>
      <c r="Y2880">
        <f>VLOOKUP($B2880,SOCS_box_taxonomy!$B$2:$Z$948,22,0)</f>
        <v>0</v>
      </c>
    </row>
    <row r="2881" spans="1:26">
      <c r="A2881" t="s">
        <v>1159</v>
      </c>
      <c r="B2881" t="s">
        <v>2201</v>
      </c>
      <c r="C2881">
        <v>289</v>
      </c>
      <c r="D2881" t="s">
        <v>1269</v>
      </c>
      <c r="E2881">
        <v>94</v>
      </c>
      <c r="F2881">
        <v>181</v>
      </c>
      <c r="G2881">
        <v>64467</v>
      </c>
      <c r="H2881" t="s">
        <v>1270</v>
      </c>
      <c r="I2881" t="str">
        <f>VLOOKUP($B2881,SOCS_box_taxonomy!$B$2:$Z$948,6,0)</f>
        <v>Eukaryota</v>
      </c>
      <c r="J2881" t="str">
        <f>VLOOKUP($B2881,SOCS_box_taxonomy!$B$2:$Z$948,7,0)</f>
        <v xml:space="preserve"> Metazoa</v>
      </c>
      <c r="K2881" t="str">
        <f>VLOOKUP($B2881,SOCS_box_taxonomy!$B$2:$Z$948,8,0)</f>
        <v xml:space="preserve"> Chordata</v>
      </c>
      <c r="L2881" t="str">
        <f>VLOOKUP($B2881,SOCS_box_taxonomy!$B$2:$Z$948,9,0)</f>
        <v xml:space="preserve"> Craniata</v>
      </c>
      <c r="M2881" t="str">
        <f>VLOOKUP($B2881,SOCS_box_taxonomy!$B$2:$Z$948,10,0)</f>
        <v xml:space="preserve"> Vertebrata</v>
      </c>
      <c r="N2881" t="str">
        <f>VLOOKUP($B2881,SOCS_box_taxonomy!$B$2:$Z$948,11,0)</f>
        <v xml:space="preserve"> Euteleostomi</v>
      </c>
      <c r="O2881" t="str">
        <f>VLOOKUP($B2881,SOCS_box_taxonomy!$B$2:$Z$948,12,0)</f>
        <v>Actinopterygii</v>
      </c>
      <c r="P2881" t="str">
        <f>VLOOKUP($B2881,SOCS_box_taxonomy!$B$2:$Z$948,13,0)</f>
        <v xml:space="preserve"> Neopterygii</v>
      </c>
      <c r="Q2881" t="str">
        <f>VLOOKUP($B2881,SOCS_box_taxonomy!$B$2:$Z$948,14,0)</f>
        <v xml:space="preserve"> Teleostei</v>
      </c>
      <c r="R2881" t="str">
        <f>VLOOKUP($B2881,SOCS_box_taxonomy!$B$2:$Z$948,15,0)</f>
        <v xml:space="preserve"> Ostariophysi</v>
      </c>
      <c r="S2881" t="str">
        <f>VLOOKUP($B2881,SOCS_box_taxonomy!$B$2:$Z$948,16,0)</f>
        <v xml:space="preserve"> Cypriniformes</v>
      </c>
      <c r="T2881" t="str">
        <f>VLOOKUP($B2881,SOCS_box_taxonomy!$B$2:$Z$948,17,0)</f>
        <v>Cyprinidae</v>
      </c>
      <c r="U2881" t="str">
        <f>VLOOKUP($B2881,SOCS_box_taxonomy!$B$2:$Z$948,18,0)</f>
        <v xml:space="preserve"> Danio.</v>
      </c>
      <c r="V2881">
        <f>VLOOKUP($B2881,SOCS_box_taxonomy!$B$2:$Z$948,19,0)</f>
        <v>0</v>
      </c>
      <c r="W2881">
        <f>VLOOKUP($B2881,SOCS_box_taxonomy!$B$2:$Z$948,20,0)</f>
        <v>0</v>
      </c>
      <c r="X2881">
        <f>VLOOKUP($B2881,SOCS_box_taxonomy!$B$2:$Z$948,21,0)</f>
        <v>0</v>
      </c>
      <c r="Y2881">
        <f>VLOOKUP($B2881,SOCS_box_taxonomy!$B$2:$Z$948,22,0)</f>
        <v>0</v>
      </c>
    </row>
    <row r="2882" spans="1:26">
      <c r="A2882" t="s">
        <v>1159</v>
      </c>
      <c r="B2882" t="s">
        <v>2201</v>
      </c>
      <c r="C2882">
        <v>289</v>
      </c>
      <c r="D2882" t="s">
        <v>1395</v>
      </c>
      <c r="E2882">
        <v>104</v>
      </c>
      <c r="F2882">
        <v>158</v>
      </c>
      <c r="G2882">
        <v>3225</v>
      </c>
      <c r="H2882" t="s">
        <v>1326</v>
      </c>
      <c r="I2882" t="str">
        <f>VLOOKUP($B2882,SOCS_box_taxonomy!$B$2:$Z$948,6,0)</f>
        <v>Eukaryota</v>
      </c>
      <c r="J2882" t="str">
        <f>VLOOKUP($B2882,SOCS_box_taxonomy!$B$2:$Z$948,7,0)</f>
        <v xml:space="preserve"> Metazoa</v>
      </c>
      <c r="K2882" t="str">
        <f>VLOOKUP($B2882,SOCS_box_taxonomy!$B$2:$Z$948,8,0)</f>
        <v xml:space="preserve"> Chordata</v>
      </c>
      <c r="L2882" t="str">
        <f>VLOOKUP($B2882,SOCS_box_taxonomy!$B$2:$Z$948,9,0)</f>
        <v xml:space="preserve"> Craniata</v>
      </c>
      <c r="M2882" t="str">
        <f>VLOOKUP($B2882,SOCS_box_taxonomy!$B$2:$Z$948,10,0)</f>
        <v xml:space="preserve"> Vertebrata</v>
      </c>
      <c r="N2882" t="str">
        <f>VLOOKUP($B2882,SOCS_box_taxonomy!$B$2:$Z$948,11,0)</f>
        <v xml:space="preserve"> Euteleostomi</v>
      </c>
      <c r="O2882" t="str">
        <f>VLOOKUP($B2882,SOCS_box_taxonomy!$B$2:$Z$948,12,0)</f>
        <v>Actinopterygii</v>
      </c>
      <c r="P2882" t="str">
        <f>VLOOKUP($B2882,SOCS_box_taxonomy!$B$2:$Z$948,13,0)</f>
        <v xml:space="preserve"> Neopterygii</v>
      </c>
      <c r="Q2882" t="str">
        <f>VLOOKUP($B2882,SOCS_box_taxonomy!$B$2:$Z$948,14,0)</f>
        <v xml:space="preserve"> Teleostei</v>
      </c>
      <c r="R2882" t="str">
        <f>VLOOKUP($B2882,SOCS_box_taxonomy!$B$2:$Z$948,15,0)</f>
        <v xml:space="preserve"> Ostariophysi</v>
      </c>
      <c r="S2882" t="str">
        <f>VLOOKUP($B2882,SOCS_box_taxonomy!$B$2:$Z$948,16,0)</f>
        <v xml:space="preserve"> Cypriniformes</v>
      </c>
      <c r="T2882" t="str">
        <f>VLOOKUP($B2882,SOCS_box_taxonomy!$B$2:$Z$948,17,0)</f>
        <v>Cyprinidae</v>
      </c>
      <c r="U2882" t="str">
        <f>VLOOKUP($B2882,SOCS_box_taxonomy!$B$2:$Z$948,18,0)</f>
        <v xml:space="preserve"> Danio.</v>
      </c>
      <c r="V2882">
        <f>VLOOKUP($B2882,SOCS_box_taxonomy!$B$2:$Z$948,19,0)</f>
        <v>0</v>
      </c>
      <c r="W2882">
        <f>VLOOKUP($B2882,SOCS_box_taxonomy!$B$2:$Z$948,20,0)</f>
        <v>0</v>
      </c>
      <c r="X2882">
        <f>VLOOKUP($B2882,SOCS_box_taxonomy!$B$2:$Z$948,21,0)</f>
        <v>0</v>
      </c>
      <c r="Y2882">
        <f>VLOOKUP($B2882,SOCS_box_taxonomy!$B$2:$Z$948,22,0)</f>
        <v>0</v>
      </c>
    </row>
    <row r="2883" spans="1:26">
      <c r="A2883" t="s">
        <v>1159</v>
      </c>
      <c r="B2883" t="s">
        <v>2201</v>
      </c>
      <c r="C2883">
        <v>289</v>
      </c>
      <c r="D2883" t="s">
        <v>21</v>
      </c>
      <c r="E2883">
        <v>248</v>
      </c>
      <c r="F2883">
        <v>288</v>
      </c>
      <c r="G2883">
        <v>1016</v>
      </c>
      <c r="H2883" t="s">
        <v>1265</v>
      </c>
      <c r="I2883" t="str">
        <f>VLOOKUP($B2883,SOCS_box_taxonomy!$B$2:$Z$948,6,0)</f>
        <v>Eukaryota</v>
      </c>
      <c r="J2883" t="str">
        <f>VLOOKUP($B2883,SOCS_box_taxonomy!$B$2:$Z$948,7,0)</f>
        <v xml:space="preserve"> Metazoa</v>
      </c>
      <c r="K2883" t="str">
        <f>VLOOKUP($B2883,SOCS_box_taxonomy!$B$2:$Z$948,8,0)</f>
        <v xml:space="preserve"> Chordata</v>
      </c>
      <c r="L2883" t="str">
        <f>VLOOKUP($B2883,SOCS_box_taxonomy!$B$2:$Z$948,9,0)</f>
        <v xml:space="preserve"> Craniata</v>
      </c>
      <c r="M2883" t="str">
        <f>VLOOKUP($B2883,SOCS_box_taxonomy!$B$2:$Z$948,10,0)</f>
        <v xml:space="preserve"> Vertebrata</v>
      </c>
      <c r="N2883" t="str">
        <f>VLOOKUP($B2883,SOCS_box_taxonomy!$B$2:$Z$948,11,0)</f>
        <v xml:space="preserve"> Euteleostomi</v>
      </c>
      <c r="O2883" t="str">
        <f>VLOOKUP($B2883,SOCS_box_taxonomy!$B$2:$Z$948,12,0)</f>
        <v>Actinopterygii</v>
      </c>
      <c r="P2883" t="str">
        <f>VLOOKUP($B2883,SOCS_box_taxonomy!$B$2:$Z$948,13,0)</f>
        <v xml:space="preserve"> Neopterygii</v>
      </c>
      <c r="Q2883" t="str">
        <f>VLOOKUP($B2883,SOCS_box_taxonomy!$B$2:$Z$948,14,0)</f>
        <v xml:space="preserve"> Teleostei</v>
      </c>
      <c r="R2883" t="str">
        <f>VLOOKUP($B2883,SOCS_box_taxonomy!$B$2:$Z$948,15,0)</f>
        <v xml:space="preserve"> Ostariophysi</v>
      </c>
      <c r="S2883" t="str">
        <f>VLOOKUP($B2883,SOCS_box_taxonomy!$B$2:$Z$948,16,0)</f>
        <v xml:space="preserve"> Cypriniformes</v>
      </c>
      <c r="T2883" t="str">
        <f>VLOOKUP($B2883,SOCS_box_taxonomy!$B$2:$Z$948,17,0)</f>
        <v>Cyprinidae</v>
      </c>
      <c r="U2883" t="str">
        <f>VLOOKUP($B2883,SOCS_box_taxonomy!$B$2:$Z$948,18,0)</f>
        <v xml:space="preserve"> Danio.</v>
      </c>
      <c r="V2883">
        <f>VLOOKUP($B2883,SOCS_box_taxonomy!$B$2:$Z$948,19,0)</f>
        <v>0</v>
      </c>
      <c r="W2883">
        <f>VLOOKUP($B2883,SOCS_box_taxonomy!$B$2:$Z$948,20,0)</f>
        <v>0</v>
      </c>
      <c r="X2883">
        <f>VLOOKUP($B2883,SOCS_box_taxonomy!$B$2:$Z$948,21,0)</f>
        <v>0</v>
      </c>
      <c r="Y2883">
        <f>VLOOKUP($B2883,SOCS_box_taxonomy!$B$2:$Z$948,22,0)</f>
        <v>0</v>
      </c>
      <c r="Z2883">
        <f>$F2883-$E2883+1</f>
        <v>41</v>
      </c>
    </row>
    <row r="2884" spans="1:26">
      <c r="A2884" t="s">
        <v>1160</v>
      </c>
      <c r="B2884" t="s">
        <v>2202</v>
      </c>
      <c r="C2884">
        <v>548</v>
      </c>
      <c r="D2884" t="s">
        <v>1319</v>
      </c>
      <c r="E2884">
        <v>155</v>
      </c>
      <c r="F2884">
        <v>187</v>
      </c>
      <c r="G2884">
        <v>5717</v>
      </c>
      <c r="H2884" t="s">
        <v>1320</v>
      </c>
      <c r="I2884" t="str">
        <f>VLOOKUP($B2884,SOCS_box_taxonomy!$B$2:$Z$948,6,0)</f>
        <v>Eukaryota</v>
      </c>
      <c r="J2884" t="str">
        <f>VLOOKUP($B2884,SOCS_box_taxonomy!$B$2:$Z$948,7,0)</f>
        <v xml:space="preserve"> Metazoa</v>
      </c>
      <c r="K2884" t="str">
        <f>VLOOKUP($B2884,SOCS_box_taxonomy!$B$2:$Z$948,8,0)</f>
        <v xml:space="preserve"> Chordata</v>
      </c>
      <c r="L2884" t="str">
        <f>VLOOKUP($B2884,SOCS_box_taxonomy!$B$2:$Z$948,9,0)</f>
        <v xml:space="preserve"> Craniata</v>
      </c>
      <c r="M2884" t="str">
        <f>VLOOKUP($B2884,SOCS_box_taxonomy!$B$2:$Z$948,10,0)</f>
        <v xml:space="preserve"> Vertebrata</v>
      </c>
      <c r="N2884" t="str">
        <f>VLOOKUP($B2884,SOCS_box_taxonomy!$B$2:$Z$948,11,0)</f>
        <v xml:space="preserve"> Euteleostomi</v>
      </c>
      <c r="O2884" t="str">
        <f>VLOOKUP($B2884,SOCS_box_taxonomy!$B$2:$Z$948,12,0)</f>
        <v>Actinopterygii</v>
      </c>
      <c r="P2884" t="str">
        <f>VLOOKUP($B2884,SOCS_box_taxonomy!$B$2:$Z$948,13,0)</f>
        <v xml:space="preserve"> Neopterygii</v>
      </c>
      <c r="Q2884" t="str">
        <f>VLOOKUP($B2884,SOCS_box_taxonomy!$B$2:$Z$948,14,0)</f>
        <v xml:space="preserve"> Teleostei</v>
      </c>
      <c r="R2884" t="str">
        <f>VLOOKUP($B2884,SOCS_box_taxonomy!$B$2:$Z$948,15,0)</f>
        <v xml:space="preserve"> Ostariophysi</v>
      </c>
      <c r="S2884" t="str">
        <f>VLOOKUP($B2884,SOCS_box_taxonomy!$B$2:$Z$948,16,0)</f>
        <v xml:space="preserve"> Cypriniformes</v>
      </c>
      <c r="T2884" t="str">
        <f>VLOOKUP($B2884,SOCS_box_taxonomy!$B$2:$Z$948,17,0)</f>
        <v>Cyprinidae</v>
      </c>
      <c r="U2884" t="str">
        <f>VLOOKUP($B2884,SOCS_box_taxonomy!$B$2:$Z$948,18,0)</f>
        <v xml:space="preserve"> Danio.</v>
      </c>
      <c r="V2884">
        <f>VLOOKUP($B2884,SOCS_box_taxonomy!$B$2:$Z$948,19,0)</f>
        <v>0</v>
      </c>
      <c r="W2884">
        <f>VLOOKUP($B2884,SOCS_box_taxonomy!$B$2:$Z$948,20,0)</f>
        <v>0</v>
      </c>
      <c r="X2884">
        <f>VLOOKUP($B2884,SOCS_box_taxonomy!$B$2:$Z$948,21,0)</f>
        <v>0</v>
      </c>
      <c r="Y2884">
        <f>VLOOKUP($B2884,SOCS_box_taxonomy!$B$2:$Z$948,22,0)</f>
        <v>0</v>
      </c>
    </row>
    <row r="2885" spans="1:26">
      <c r="A2885" t="s">
        <v>1160</v>
      </c>
      <c r="B2885" t="s">
        <v>2202</v>
      </c>
      <c r="C2885">
        <v>548</v>
      </c>
      <c r="D2885" t="s">
        <v>1269</v>
      </c>
      <c r="E2885">
        <v>38</v>
      </c>
      <c r="F2885">
        <v>120</v>
      </c>
      <c r="G2885">
        <v>64467</v>
      </c>
      <c r="H2885" t="s">
        <v>1270</v>
      </c>
      <c r="I2885" t="str">
        <f>VLOOKUP($B2885,SOCS_box_taxonomy!$B$2:$Z$948,6,0)</f>
        <v>Eukaryota</v>
      </c>
      <c r="J2885" t="str">
        <f>VLOOKUP($B2885,SOCS_box_taxonomy!$B$2:$Z$948,7,0)</f>
        <v xml:space="preserve"> Metazoa</v>
      </c>
      <c r="K2885" t="str">
        <f>VLOOKUP($B2885,SOCS_box_taxonomy!$B$2:$Z$948,8,0)</f>
        <v xml:space="preserve"> Chordata</v>
      </c>
      <c r="L2885" t="str">
        <f>VLOOKUP($B2885,SOCS_box_taxonomy!$B$2:$Z$948,9,0)</f>
        <v xml:space="preserve"> Craniata</v>
      </c>
      <c r="M2885" t="str">
        <f>VLOOKUP($B2885,SOCS_box_taxonomy!$B$2:$Z$948,10,0)</f>
        <v xml:space="preserve"> Vertebrata</v>
      </c>
      <c r="N2885" t="str">
        <f>VLOOKUP($B2885,SOCS_box_taxonomy!$B$2:$Z$948,11,0)</f>
        <v xml:space="preserve"> Euteleostomi</v>
      </c>
      <c r="O2885" t="str">
        <f>VLOOKUP($B2885,SOCS_box_taxonomy!$B$2:$Z$948,12,0)</f>
        <v>Actinopterygii</v>
      </c>
      <c r="P2885" t="str">
        <f>VLOOKUP($B2885,SOCS_box_taxonomy!$B$2:$Z$948,13,0)</f>
        <v xml:space="preserve"> Neopterygii</v>
      </c>
      <c r="Q2885" t="str">
        <f>VLOOKUP($B2885,SOCS_box_taxonomy!$B$2:$Z$948,14,0)</f>
        <v xml:space="preserve"> Teleostei</v>
      </c>
      <c r="R2885" t="str">
        <f>VLOOKUP($B2885,SOCS_box_taxonomy!$B$2:$Z$948,15,0)</f>
        <v xml:space="preserve"> Ostariophysi</v>
      </c>
      <c r="S2885" t="str">
        <f>VLOOKUP($B2885,SOCS_box_taxonomy!$B$2:$Z$948,16,0)</f>
        <v xml:space="preserve"> Cypriniformes</v>
      </c>
      <c r="T2885" t="str">
        <f>VLOOKUP($B2885,SOCS_box_taxonomy!$B$2:$Z$948,17,0)</f>
        <v>Cyprinidae</v>
      </c>
      <c r="U2885" t="str">
        <f>VLOOKUP($B2885,SOCS_box_taxonomy!$B$2:$Z$948,18,0)</f>
        <v xml:space="preserve"> Danio.</v>
      </c>
      <c r="V2885">
        <f>VLOOKUP($B2885,SOCS_box_taxonomy!$B$2:$Z$948,19,0)</f>
        <v>0</v>
      </c>
      <c r="W2885">
        <f>VLOOKUP($B2885,SOCS_box_taxonomy!$B$2:$Z$948,20,0)</f>
        <v>0</v>
      </c>
      <c r="X2885">
        <f>VLOOKUP($B2885,SOCS_box_taxonomy!$B$2:$Z$948,21,0)</f>
        <v>0</v>
      </c>
      <c r="Y2885">
        <f>VLOOKUP($B2885,SOCS_box_taxonomy!$B$2:$Z$948,22,0)</f>
        <v>0</v>
      </c>
    </row>
    <row r="2886" spans="1:26">
      <c r="A2886" t="s">
        <v>1160</v>
      </c>
      <c r="B2886" t="s">
        <v>2202</v>
      </c>
      <c r="C2886">
        <v>548</v>
      </c>
      <c r="D2886" t="s">
        <v>1269</v>
      </c>
      <c r="E2886">
        <v>182</v>
      </c>
      <c r="F2886">
        <v>252</v>
      </c>
      <c r="G2886">
        <v>64467</v>
      </c>
      <c r="H2886" t="s">
        <v>1270</v>
      </c>
      <c r="I2886" t="str">
        <f>VLOOKUP($B2886,SOCS_box_taxonomy!$B$2:$Z$948,6,0)</f>
        <v>Eukaryota</v>
      </c>
      <c r="J2886" t="str">
        <f>VLOOKUP($B2886,SOCS_box_taxonomy!$B$2:$Z$948,7,0)</f>
        <v xml:space="preserve"> Metazoa</v>
      </c>
      <c r="K2886" t="str">
        <f>VLOOKUP($B2886,SOCS_box_taxonomy!$B$2:$Z$948,8,0)</f>
        <v xml:space="preserve"> Chordata</v>
      </c>
      <c r="L2886" t="str">
        <f>VLOOKUP($B2886,SOCS_box_taxonomy!$B$2:$Z$948,9,0)</f>
        <v xml:space="preserve"> Craniata</v>
      </c>
      <c r="M2886" t="str">
        <f>VLOOKUP($B2886,SOCS_box_taxonomy!$B$2:$Z$948,10,0)</f>
        <v xml:space="preserve"> Vertebrata</v>
      </c>
      <c r="N2886" t="str">
        <f>VLOOKUP($B2886,SOCS_box_taxonomy!$B$2:$Z$948,11,0)</f>
        <v xml:space="preserve"> Euteleostomi</v>
      </c>
      <c r="O2886" t="str">
        <f>VLOOKUP($B2886,SOCS_box_taxonomy!$B$2:$Z$948,12,0)</f>
        <v>Actinopterygii</v>
      </c>
      <c r="P2886" t="str">
        <f>VLOOKUP($B2886,SOCS_box_taxonomy!$B$2:$Z$948,13,0)</f>
        <v xml:space="preserve"> Neopterygii</v>
      </c>
      <c r="Q2886" t="str">
        <f>VLOOKUP($B2886,SOCS_box_taxonomy!$B$2:$Z$948,14,0)</f>
        <v xml:space="preserve"> Teleostei</v>
      </c>
      <c r="R2886" t="str">
        <f>VLOOKUP($B2886,SOCS_box_taxonomy!$B$2:$Z$948,15,0)</f>
        <v xml:space="preserve"> Ostariophysi</v>
      </c>
      <c r="S2886" t="str">
        <f>VLOOKUP($B2886,SOCS_box_taxonomy!$B$2:$Z$948,16,0)</f>
        <v xml:space="preserve"> Cypriniformes</v>
      </c>
      <c r="T2886" t="str">
        <f>VLOOKUP($B2886,SOCS_box_taxonomy!$B$2:$Z$948,17,0)</f>
        <v>Cyprinidae</v>
      </c>
      <c r="U2886" t="str">
        <f>VLOOKUP($B2886,SOCS_box_taxonomy!$B$2:$Z$948,18,0)</f>
        <v xml:space="preserve"> Danio.</v>
      </c>
      <c r="V2886">
        <f>VLOOKUP($B2886,SOCS_box_taxonomy!$B$2:$Z$948,19,0)</f>
        <v>0</v>
      </c>
      <c r="W2886">
        <f>VLOOKUP($B2886,SOCS_box_taxonomy!$B$2:$Z$948,20,0)</f>
        <v>0</v>
      </c>
      <c r="X2886">
        <f>VLOOKUP($B2886,SOCS_box_taxonomy!$B$2:$Z$948,21,0)</f>
        <v>0</v>
      </c>
      <c r="Y2886">
        <f>VLOOKUP($B2886,SOCS_box_taxonomy!$B$2:$Z$948,22,0)</f>
        <v>0</v>
      </c>
    </row>
    <row r="2887" spans="1:26">
      <c r="A2887" t="s">
        <v>1160</v>
      </c>
      <c r="B2887" t="s">
        <v>2202</v>
      </c>
      <c r="C2887">
        <v>548</v>
      </c>
      <c r="D2887" t="s">
        <v>1269</v>
      </c>
      <c r="E2887">
        <v>259</v>
      </c>
      <c r="F2887">
        <v>359</v>
      </c>
      <c r="G2887">
        <v>64467</v>
      </c>
      <c r="H2887" t="s">
        <v>1270</v>
      </c>
      <c r="I2887" t="str">
        <f>VLOOKUP($B2887,SOCS_box_taxonomy!$B$2:$Z$948,6,0)</f>
        <v>Eukaryota</v>
      </c>
      <c r="J2887" t="str">
        <f>VLOOKUP($B2887,SOCS_box_taxonomy!$B$2:$Z$948,7,0)</f>
        <v xml:space="preserve"> Metazoa</v>
      </c>
      <c r="K2887" t="str">
        <f>VLOOKUP($B2887,SOCS_box_taxonomy!$B$2:$Z$948,8,0)</f>
        <v xml:space="preserve"> Chordata</v>
      </c>
      <c r="L2887" t="str">
        <f>VLOOKUP($B2887,SOCS_box_taxonomy!$B$2:$Z$948,9,0)</f>
        <v xml:space="preserve"> Craniata</v>
      </c>
      <c r="M2887" t="str">
        <f>VLOOKUP($B2887,SOCS_box_taxonomy!$B$2:$Z$948,10,0)</f>
        <v xml:space="preserve"> Vertebrata</v>
      </c>
      <c r="N2887" t="str">
        <f>VLOOKUP($B2887,SOCS_box_taxonomy!$B$2:$Z$948,11,0)</f>
        <v xml:space="preserve"> Euteleostomi</v>
      </c>
      <c r="O2887" t="str">
        <f>VLOOKUP($B2887,SOCS_box_taxonomy!$B$2:$Z$948,12,0)</f>
        <v>Actinopterygii</v>
      </c>
      <c r="P2887" t="str">
        <f>VLOOKUP($B2887,SOCS_box_taxonomy!$B$2:$Z$948,13,0)</f>
        <v xml:space="preserve"> Neopterygii</v>
      </c>
      <c r="Q2887" t="str">
        <f>VLOOKUP($B2887,SOCS_box_taxonomy!$B$2:$Z$948,14,0)</f>
        <v xml:space="preserve"> Teleostei</v>
      </c>
      <c r="R2887" t="str">
        <f>VLOOKUP($B2887,SOCS_box_taxonomy!$B$2:$Z$948,15,0)</f>
        <v xml:space="preserve"> Ostariophysi</v>
      </c>
      <c r="S2887" t="str">
        <f>VLOOKUP($B2887,SOCS_box_taxonomy!$B$2:$Z$948,16,0)</f>
        <v xml:space="preserve"> Cypriniformes</v>
      </c>
      <c r="T2887" t="str">
        <f>VLOOKUP($B2887,SOCS_box_taxonomy!$B$2:$Z$948,17,0)</f>
        <v>Cyprinidae</v>
      </c>
      <c r="U2887" t="str">
        <f>VLOOKUP($B2887,SOCS_box_taxonomy!$B$2:$Z$948,18,0)</f>
        <v xml:space="preserve"> Danio.</v>
      </c>
      <c r="V2887">
        <f>VLOOKUP($B2887,SOCS_box_taxonomy!$B$2:$Z$948,19,0)</f>
        <v>0</v>
      </c>
      <c r="W2887">
        <f>VLOOKUP($B2887,SOCS_box_taxonomy!$B$2:$Z$948,20,0)</f>
        <v>0</v>
      </c>
      <c r="X2887">
        <f>VLOOKUP($B2887,SOCS_box_taxonomy!$B$2:$Z$948,21,0)</f>
        <v>0</v>
      </c>
      <c r="Y2887">
        <f>VLOOKUP($B2887,SOCS_box_taxonomy!$B$2:$Z$948,22,0)</f>
        <v>0</v>
      </c>
    </row>
    <row r="2888" spans="1:26">
      <c r="A2888" t="s">
        <v>1160</v>
      </c>
      <c r="B2888" t="s">
        <v>2202</v>
      </c>
      <c r="C2888">
        <v>548</v>
      </c>
      <c r="D2888" t="s">
        <v>1269</v>
      </c>
      <c r="E2888">
        <v>333</v>
      </c>
      <c r="F2888">
        <v>423</v>
      </c>
      <c r="G2888">
        <v>64467</v>
      </c>
      <c r="H2888" t="s">
        <v>1270</v>
      </c>
      <c r="I2888" t="str">
        <f>VLOOKUP($B2888,SOCS_box_taxonomy!$B$2:$Z$948,6,0)</f>
        <v>Eukaryota</v>
      </c>
      <c r="J2888" t="str">
        <f>VLOOKUP($B2888,SOCS_box_taxonomy!$B$2:$Z$948,7,0)</f>
        <v xml:space="preserve"> Metazoa</v>
      </c>
      <c r="K2888" t="str">
        <f>VLOOKUP($B2888,SOCS_box_taxonomy!$B$2:$Z$948,8,0)</f>
        <v xml:space="preserve"> Chordata</v>
      </c>
      <c r="L2888" t="str">
        <f>VLOOKUP($B2888,SOCS_box_taxonomy!$B$2:$Z$948,9,0)</f>
        <v xml:space="preserve"> Craniata</v>
      </c>
      <c r="M2888" t="str">
        <f>VLOOKUP($B2888,SOCS_box_taxonomy!$B$2:$Z$948,10,0)</f>
        <v xml:space="preserve"> Vertebrata</v>
      </c>
      <c r="N2888" t="str">
        <f>VLOOKUP($B2888,SOCS_box_taxonomy!$B$2:$Z$948,11,0)</f>
        <v xml:space="preserve"> Euteleostomi</v>
      </c>
      <c r="O2888" t="str">
        <f>VLOOKUP($B2888,SOCS_box_taxonomy!$B$2:$Z$948,12,0)</f>
        <v>Actinopterygii</v>
      </c>
      <c r="P2888" t="str">
        <f>VLOOKUP($B2888,SOCS_box_taxonomy!$B$2:$Z$948,13,0)</f>
        <v xml:space="preserve"> Neopterygii</v>
      </c>
      <c r="Q2888" t="str">
        <f>VLOOKUP($B2888,SOCS_box_taxonomy!$B$2:$Z$948,14,0)</f>
        <v xml:space="preserve"> Teleostei</v>
      </c>
      <c r="R2888" t="str">
        <f>VLOOKUP($B2888,SOCS_box_taxonomy!$B$2:$Z$948,15,0)</f>
        <v xml:space="preserve"> Ostariophysi</v>
      </c>
      <c r="S2888" t="str">
        <f>VLOOKUP($B2888,SOCS_box_taxonomy!$B$2:$Z$948,16,0)</f>
        <v xml:space="preserve"> Cypriniformes</v>
      </c>
      <c r="T2888" t="str">
        <f>VLOOKUP($B2888,SOCS_box_taxonomy!$B$2:$Z$948,17,0)</f>
        <v>Cyprinidae</v>
      </c>
      <c r="U2888" t="str">
        <f>VLOOKUP($B2888,SOCS_box_taxonomy!$B$2:$Z$948,18,0)</f>
        <v xml:space="preserve"> Danio.</v>
      </c>
      <c r="V2888">
        <f>VLOOKUP($B2888,SOCS_box_taxonomy!$B$2:$Z$948,19,0)</f>
        <v>0</v>
      </c>
      <c r="W2888">
        <f>VLOOKUP($B2888,SOCS_box_taxonomy!$B$2:$Z$948,20,0)</f>
        <v>0</v>
      </c>
      <c r="X2888">
        <f>VLOOKUP($B2888,SOCS_box_taxonomy!$B$2:$Z$948,21,0)</f>
        <v>0</v>
      </c>
      <c r="Y2888">
        <f>VLOOKUP($B2888,SOCS_box_taxonomy!$B$2:$Z$948,22,0)</f>
        <v>0</v>
      </c>
    </row>
    <row r="2889" spans="1:26">
      <c r="A2889" t="s">
        <v>1160</v>
      </c>
      <c r="B2889" t="s">
        <v>2202</v>
      </c>
      <c r="C2889">
        <v>548</v>
      </c>
      <c r="D2889" t="s">
        <v>1269</v>
      </c>
      <c r="E2889">
        <v>94</v>
      </c>
      <c r="F2889">
        <v>186</v>
      </c>
      <c r="G2889">
        <v>64467</v>
      </c>
      <c r="H2889" t="s">
        <v>1270</v>
      </c>
      <c r="I2889" t="str">
        <f>VLOOKUP($B2889,SOCS_box_taxonomy!$B$2:$Z$948,6,0)</f>
        <v>Eukaryota</v>
      </c>
      <c r="J2889" t="str">
        <f>VLOOKUP($B2889,SOCS_box_taxonomy!$B$2:$Z$948,7,0)</f>
        <v xml:space="preserve"> Metazoa</v>
      </c>
      <c r="K2889" t="str">
        <f>VLOOKUP($B2889,SOCS_box_taxonomy!$B$2:$Z$948,8,0)</f>
        <v xml:space="preserve"> Chordata</v>
      </c>
      <c r="L2889" t="str">
        <f>VLOOKUP($B2889,SOCS_box_taxonomy!$B$2:$Z$948,9,0)</f>
        <v xml:space="preserve"> Craniata</v>
      </c>
      <c r="M2889" t="str">
        <f>VLOOKUP($B2889,SOCS_box_taxonomy!$B$2:$Z$948,10,0)</f>
        <v xml:space="preserve"> Vertebrata</v>
      </c>
      <c r="N2889" t="str">
        <f>VLOOKUP($B2889,SOCS_box_taxonomy!$B$2:$Z$948,11,0)</f>
        <v xml:space="preserve"> Euteleostomi</v>
      </c>
      <c r="O2889" t="str">
        <f>VLOOKUP($B2889,SOCS_box_taxonomy!$B$2:$Z$948,12,0)</f>
        <v>Actinopterygii</v>
      </c>
      <c r="P2889" t="str">
        <f>VLOOKUP($B2889,SOCS_box_taxonomy!$B$2:$Z$948,13,0)</f>
        <v xml:space="preserve"> Neopterygii</v>
      </c>
      <c r="Q2889" t="str">
        <f>VLOOKUP($B2889,SOCS_box_taxonomy!$B$2:$Z$948,14,0)</f>
        <v xml:space="preserve"> Teleostei</v>
      </c>
      <c r="R2889" t="str">
        <f>VLOOKUP($B2889,SOCS_box_taxonomy!$B$2:$Z$948,15,0)</f>
        <v xml:space="preserve"> Ostariophysi</v>
      </c>
      <c r="S2889" t="str">
        <f>VLOOKUP($B2889,SOCS_box_taxonomy!$B$2:$Z$948,16,0)</f>
        <v xml:space="preserve"> Cypriniformes</v>
      </c>
      <c r="T2889" t="str">
        <f>VLOOKUP($B2889,SOCS_box_taxonomy!$B$2:$Z$948,17,0)</f>
        <v>Cyprinidae</v>
      </c>
      <c r="U2889" t="str">
        <f>VLOOKUP($B2889,SOCS_box_taxonomy!$B$2:$Z$948,18,0)</f>
        <v xml:space="preserve"> Danio.</v>
      </c>
      <c r="V2889">
        <f>VLOOKUP($B2889,SOCS_box_taxonomy!$B$2:$Z$948,19,0)</f>
        <v>0</v>
      </c>
      <c r="W2889">
        <f>VLOOKUP($B2889,SOCS_box_taxonomy!$B$2:$Z$948,20,0)</f>
        <v>0</v>
      </c>
      <c r="X2889">
        <f>VLOOKUP($B2889,SOCS_box_taxonomy!$B$2:$Z$948,21,0)</f>
        <v>0</v>
      </c>
      <c r="Y2889">
        <f>VLOOKUP($B2889,SOCS_box_taxonomy!$B$2:$Z$948,22,0)</f>
        <v>0</v>
      </c>
    </row>
    <row r="2890" spans="1:26">
      <c r="A2890" t="s">
        <v>1160</v>
      </c>
      <c r="B2890" t="s">
        <v>2202</v>
      </c>
      <c r="C2890">
        <v>548</v>
      </c>
      <c r="D2890" t="s">
        <v>21</v>
      </c>
      <c r="E2890">
        <v>500</v>
      </c>
      <c r="F2890">
        <v>525</v>
      </c>
      <c r="G2890">
        <v>1016</v>
      </c>
      <c r="H2890" t="s">
        <v>1265</v>
      </c>
      <c r="I2890" t="str">
        <f>VLOOKUP($B2890,SOCS_box_taxonomy!$B$2:$Z$948,6,0)</f>
        <v>Eukaryota</v>
      </c>
      <c r="J2890" t="str">
        <f>VLOOKUP($B2890,SOCS_box_taxonomy!$B$2:$Z$948,7,0)</f>
        <v xml:space="preserve"> Metazoa</v>
      </c>
      <c r="K2890" t="str">
        <f>VLOOKUP($B2890,SOCS_box_taxonomy!$B$2:$Z$948,8,0)</f>
        <v xml:space="preserve"> Chordata</v>
      </c>
      <c r="L2890" t="str">
        <f>VLOOKUP($B2890,SOCS_box_taxonomy!$B$2:$Z$948,9,0)</f>
        <v xml:space="preserve"> Craniata</v>
      </c>
      <c r="M2890" t="str">
        <f>VLOOKUP($B2890,SOCS_box_taxonomy!$B$2:$Z$948,10,0)</f>
        <v xml:space="preserve"> Vertebrata</v>
      </c>
      <c r="N2890" t="str">
        <f>VLOOKUP($B2890,SOCS_box_taxonomy!$B$2:$Z$948,11,0)</f>
        <v xml:space="preserve"> Euteleostomi</v>
      </c>
      <c r="O2890" t="str">
        <f>VLOOKUP($B2890,SOCS_box_taxonomy!$B$2:$Z$948,12,0)</f>
        <v>Actinopterygii</v>
      </c>
      <c r="P2890" t="str">
        <f>VLOOKUP($B2890,SOCS_box_taxonomy!$B$2:$Z$948,13,0)</f>
        <v xml:space="preserve"> Neopterygii</v>
      </c>
      <c r="Q2890" t="str">
        <f>VLOOKUP($B2890,SOCS_box_taxonomy!$B$2:$Z$948,14,0)</f>
        <v xml:space="preserve"> Teleostei</v>
      </c>
      <c r="R2890" t="str">
        <f>VLOOKUP($B2890,SOCS_box_taxonomy!$B$2:$Z$948,15,0)</f>
        <v xml:space="preserve"> Ostariophysi</v>
      </c>
      <c r="S2890" t="str">
        <f>VLOOKUP($B2890,SOCS_box_taxonomy!$B$2:$Z$948,16,0)</f>
        <v xml:space="preserve"> Cypriniformes</v>
      </c>
      <c r="T2890" t="str">
        <f>VLOOKUP($B2890,SOCS_box_taxonomy!$B$2:$Z$948,17,0)</f>
        <v>Cyprinidae</v>
      </c>
      <c r="U2890" t="str">
        <f>VLOOKUP($B2890,SOCS_box_taxonomy!$B$2:$Z$948,18,0)</f>
        <v xml:space="preserve"> Danio.</v>
      </c>
      <c r="V2890">
        <f>VLOOKUP($B2890,SOCS_box_taxonomy!$B$2:$Z$948,19,0)</f>
        <v>0</v>
      </c>
      <c r="W2890">
        <f>VLOOKUP($B2890,SOCS_box_taxonomy!$B$2:$Z$948,20,0)</f>
        <v>0</v>
      </c>
      <c r="X2890">
        <f>VLOOKUP($B2890,SOCS_box_taxonomy!$B$2:$Z$948,21,0)</f>
        <v>0</v>
      </c>
      <c r="Y2890">
        <f>VLOOKUP($B2890,SOCS_box_taxonomy!$B$2:$Z$948,22,0)</f>
        <v>0</v>
      </c>
      <c r="Z2890">
        <f>$F2890-$E2890+1</f>
        <v>26</v>
      </c>
    </row>
    <row r="2891" spans="1:26">
      <c r="A2891" t="s">
        <v>1161</v>
      </c>
      <c r="B2891" t="s">
        <v>2203</v>
      </c>
      <c r="C2891">
        <v>421</v>
      </c>
      <c r="D2891" t="s">
        <v>21</v>
      </c>
      <c r="E2891">
        <v>384</v>
      </c>
      <c r="F2891">
        <v>420</v>
      </c>
      <c r="G2891">
        <v>1016</v>
      </c>
      <c r="H2891" t="s">
        <v>1265</v>
      </c>
      <c r="I2891" t="str">
        <f>VLOOKUP($B2891,SOCS_box_taxonomy!$B$2:$Z$948,6,0)</f>
        <v>Eukaryota</v>
      </c>
      <c r="J2891" t="str">
        <f>VLOOKUP($B2891,SOCS_box_taxonomy!$B$2:$Z$948,7,0)</f>
        <v xml:space="preserve"> Metazoa</v>
      </c>
      <c r="K2891" t="str">
        <f>VLOOKUP($B2891,SOCS_box_taxonomy!$B$2:$Z$948,8,0)</f>
        <v xml:space="preserve"> Chordata</v>
      </c>
      <c r="L2891" t="str">
        <f>VLOOKUP($B2891,SOCS_box_taxonomy!$B$2:$Z$948,9,0)</f>
        <v xml:space="preserve"> Craniata</v>
      </c>
      <c r="M2891" t="str">
        <f>VLOOKUP($B2891,SOCS_box_taxonomy!$B$2:$Z$948,10,0)</f>
        <v xml:space="preserve"> Vertebrata</v>
      </c>
      <c r="N2891" t="str">
        <f>VLOOKUP($B2891,SOCS_box_taxonomy!$B$2:$Z$948,11,0)</f>
        <v xml:space="preserve"> Euteleostomi</v>
      </c>
      <c r="O2891" t="str">
        <f>VLOOKUP($B2891,SOCS_box_taxonomy!$B$2:$Z$948,12,0)</f>
        <v>Mammalia</v>
      </c>
      <c r="P2891" t="str">
        <f>VLOOKUP($B2891,SOCS_box_taxonomy!$B$2:$Z$948,13,0)</f>
        <v xml:space="preserve"> Eutheria</v>
      </c>
      <c r="Q2891" t="str">
        <f>VLOOKUP($B2891,SOCS_box_taxonomy!$B$2:$Z$948,14,0)</f>
        <v xml:space="preserve"> Euarchontoglires</v>
      </c>
      <c r="R2891" t="str">
        <f>VLOOKUP($B2891,SOCS_box_taxonomy!$B$2:$Z$948,15,0)</f>
        <v xml:space="preserve"> Glires</v>
      </c>
      <c r="S2891" t="str">
        <f>VLOOKUP($B2891,SOCS_box_taxonomy!$B$2:$Z$948,16,0)</f>
        <v xml:space="preserve"> Rodentia</v>
      </c>
      <c r="T2891" t="str">
        <f>VLOOKUP($B2891,SOCS_box_taxonomy!$B$2:$Z$948,17,0)</f>
        <v xml:space="preserve"> Sciurognathi</v>
      </c>
      <c r="U2891" t="str">
        <f>VLOOKUP($B2891,SOCS_box_taxonomy!$B$2:$Z$948,18,0)</f>
        <v>Muroidea</v>
      </c>
      <c r="V2891" t="str">
        <f>VLOOKUP($B2891,SOCS_box_taxonomy!$B$2:$Z$948,19,0)</f>
        <v xml:space="preserve"> Muridae</v>
      </c>
      <c r="W2891" t="str">
        <f>VLOOKUP($B2891,SOCS_box_taxonomy!$B$2:$Z$948,20,0)</f>
        <v xml:space="preserve"> Murinae</v>
      </c>
      <c r="X2891" t="str">
        <f>VLOOKUP($B2891,SOCS_box_taxonomy!$B$2:$Z$948,21,0)</f>
        <v xml:space="preserve"> Mus</v>
      </c>
      <c r="Y2891" t="str">
        <f>VLOOKUP($B2891,SOCS_box_taxonomy!$B$2:$Z$948,22,0)</f>
        <v xml:space="preserve"> Mus.</v>
      </c>
      <c r="Z2891">
        <f>$F2891-$E2891+1</f>
        <v>37</v>
      </c>
    </row>
    <row r="2892" spans="1:26">
      <c r="A2892" t="s">
        <v>1161</v>
      </c>
      <c r="B2892" t="s">
        <v>2203</v>
      </c>
      <c r="C2892">
        <v>421</v>
      </c>
      <c r="D2892" t="s">
        <v>1266</v>
      </c>
      <c r="E2892">
        <v>160</v>
      </c>
      <c r="F2892">
        <v>199</v>
      </c>
      <c r="G2892">
        <v>121734</v>
      </c>
      <c r="H2892" t="s">
        <v>1267</v>
      </c>
      <c r="I2892" t="str">
        <f>VLOOKUP($B2892,SOCS_box_taxonomy!$B$2:$Z$948,6,0)</f>
        <v>Eukaryota</v>
      </c>
      <c r="J2892" t="str">
        <f>VLOOKUP($B2892,SOCS_box_taxonomy!$B$2:$Z$948,7,0)</f>
        <v xml:space="preserve"> Metazoa</v>
      </c>
      <c r="K2892" t="str">
        <f>VLOOKUP($B2892,SOCS_box_taxonomy!$B$2:$Z$948,8,0)</f>
        <v xml:space="preserve"> Chordata</v>
      </c>
      <c r="L2892" t="str">
        <f>VLOOKUP($B2892,SOCS_box_taxonomy!$B$2:$Z$948,9,0)</f>
        <v xml:space="preserve"> Craniata</v>
      </c>
      <c r="M2892" t="str">
        <f>VLOOKUP($B2892,SOCS_box_taxonomy!$B$2:$Z$948,10,0)</f>
        <v xml:space="preserve"> Vertebrata</v>
      </c>
      <c r="N2892" t="str">
        <f>VLOOKUP($B2892,SOCS_box_taxonomy!$B$2:$Z$948,11,0)</f>
        <v xml:space="preserve"> Euteleostomi</v>
      </c>
      <c r="O2892" t="str">
        <f>VLOOKUP($B2892,SOCS_box_taxonomy!$B$2:$Z$948,12,0)</f>
        <v>Mammalia</v>
      </c>
      <c r="P2892" t="str">
        <f>VLOOKUP($B2892,SOCS_box_taxonomy!$B$2:$Z$948,13,0)</f>
        <v xml:space="preserve"> Eutheria</v>
      </c>
      <c r="Q2892" t="str">
        <f>VLOOKUP($B2892,SOCS_box_taxonomy!$B$2:$Z$948,14,0)</f>
        <v xml:space="preserve"> Euarchontoglires</v>
      </c>
      <c r="R2892" t="str">
        <f>VLOOKUP($B2892,SOCS_box_taxonomy!$B$2:$Z$948,15,0)</f>
        <v xml:space="preserve"> Glires</v>
      </c>
      <c r="S2892" t="str">
        <f>VLOOKUP($B2892,SOCS_box_taxonomy!$B$2:$Z$948,16,0)</f>
        <v xml:space="preserve"> Rodentia</v>
      </c>
      <c r="T2892" t="str">
        <f>VLOOKUP($B2892,SOCS_box_taxonomy!$B$2:$Z$948,17,0)</f>
        <v xml:space="preserve"> Sciurognathi</v>
      </c>
      <c r="U2892" t="str">
        <f>VLOOKUP($B2892,SOCS_box_taxonomy!$B$2:$Z$948,18,0)</f>
        <v>Muroidea</v>
      </c>
      <c r="V2892" t="str">
        <f>VLOOKUP($B2892,SOCS_box_taxonomy!$B$2:$Z$948,19,0)</f>
        <v xml:space="preserve"> Muridae</v>
      </c>
      <c r="W2892" t="str">
        <f>VLOOKUP($B2892,SOCS_box_taxonomy!$B$2:$Z$948,20,0)</f>
        <v xml:space="preserve"> Murinae</v>
      </c>
      <c r="X2892" t="str">
        <f>VLOOKUP($B2892,SOCS_box_taxonomy!$B$2:$Z$948,21,0)</f>
        <v xml:space="preserve"> Mus</v>
      </c>
      <c r="Y2892" t="str">
        <f>VLOOKUP($B2892,SOCS_box_taxonomy!$B$2:$Z$948,22,0)</f>
        <v xml:space="preserve"> Mus.</v>
      </c>
    </row>
    <row r="2893" spans="1:26">
      <c r="A2893" t="s">
        <v>1161</v>
      </c>
      <c r="B2893" t="s">
        <v>2203</v>
      </c>
      <c r="C2893">
        <v>421</v>
      </c>
      <c r="D2893" t="s">
        <v>1266</v>
      </c>
      <c r="E2893">
        <v>204</v>
      </c>
      <c r="F2893">
        <v>242</v>
      </c>
      <c r="G2893">
        <v>121734</v>
      </c>
      <c r="H2893" t="s">
        <v>1267</v>
      </c>
      <c r="I2893" t="str">
        <f>VLOOKUP($B2893,SOCS_box_taxonomy!$B$2:$Z$948,6,0)</f>
        <v>Eukaryota</v>
      </c>
      <c r="J2893" t="str">
        <f>VLOOKUP($B2893,SOCS_box_taxonomy!$B$2:$Z$948,7,0)</f>
        <v xml:space="preserve"> Metazoa</v>
      </c>
      <c r="K2893" t="str">
        <f>VLOOKUP($B2893,SOCS_box_taxonomy!$B$2:$Z$948,8,0)</f>
        <v xml:space="preserve"> Chordata</v>
      </c>
      <c r="L2893" t="str">
        <f>VLOOKUP($B2893,SOCS_box_taxonomy!$B$2:$Z$948,9,0)</f>
        <v xml:space="preserve"> Craniata</v>
      </c>
      <c r="M2893" t="str">
        <f>VLOOKUP($B2893,SOCS_box_taxonomy!$B$2:$Z$948,10,0)</f>
        <v xml:space="preserve"> Vertebrata</v>
      </c>
      <c r="N2893" t="str">
        <f>VLOOKUP($B2893,SOCS_box_taxonomy!$B$2:$Z$948,11,0)</f>
        <v xml:space="preserve"> Euteleostomi</v>
      </c>
      <c r="O2893" t="str">
        <f>VLOOKUP($B2893,SOCS_box_taxonomy!$B$2:$Z$948,12,0)</f>
        <v>Mammalia</v>
      </c>
      <c r="P2893" t="str">
        <f>VLOOKUP($B2893,SOCS_box_taxonomy!$B$2:$Z$948,13,0)</f>
        <v xml:space="preserve"> Eutheria</v>
      </c>
      <c r="Q2893" t="str">
        <f>VLOOKUP($B2893,SOCS_box_taxonomy!$B$2:$Z$948,14,0)</f>
        <v xml:space="preserve"> Euarchontoglires</v>
      </c>
      <c r="R2893" t="str">
        <f>VLOOKUP($B2893,SOCS_box_taxonomy!$B$2:$Z$948,15,0)</f>
        <v xml:space="preserve"> Glires</v>
      </c>
      <c r="S2893" t="str">
        <f>VLOOKUP($B2893,SOCS_box_taxonomy!$B$2:$Z$948,16,0)</f>
        <v xml:space="preserve"> Rodentia</v>
      </c>
      <c r="T2893" t="str">
        <f>VLOOKUP($B2893,SOCS_box_taxonomy!$B$2:$Z$948,17,0)</f>
        <v xml:space="preserve"> Sciurognathi</v>
      </c>
      <c r="U2893" t="str">
        <f>VLOOKUP($B2893,SOCS_box_taxonomy!$B$2:$Z$948,18,0)</f>
        <v>Muroidea</v>
      </c>
      <c r="V2893" t="str">
        <f>VLOOKUP($B2893,SOCS_box_taxonomy!$B$2:$Z$948,19,0)</f>
        <v xml:space="preserve"> Muridae</v>
      </c>
      <c r="W2893" t="str">
        <f>VLOOKUP($B2893,SOCS_box_taxonomy!$B$2:$Z$948,20,0)</f>
        <v xml:space="preserve"> Murinae</v>
      </c>
      <c r="X2893" t="str">
        <f>VLOOKUP($B2893,SOCS_box_taxonomy!$B$2:$Z$948,21,0)</f>
        <v xml:space="preserve"> Mus</v>
      </c>
      <c r="Y2893" t="str">
        <f>VLOOKUP($B2893,SOCS_box_taxonomy!$B$2:$Z$948,22,0)</f>
        <v xml:space="preserve"> Mus.</v>
      </c>
    </row>
    <row r="2894" spans="1:26">
      <c r="A2894" t="s">
        <v>1161</v>
      </c>
      <c r="B2894" t="s">
        <v>2203</v>
      </c>
      <c r="C2894">
        <v>421</v>
      </c>
      <c r="D2894" t="s">
        <v>1266</v>
      </c>
      <c r="E2894">
        <v>246</v>
      </c>
      <c r="F2894">
        <v>284</v>
      </c>
      <c r="G2894">
        <v>121734</v>
      </c>
      <c r="H2894" t="s">
        <v>1267</v>
      </c>
      <c r="I2894" t="str">
        <f>VLOOKUP($B2894,SOCS_box_taxonomy!$B$2:$Z$948,6,0)</f>
        <v>Eukaryota</v>
      </c>
      <c r="J2894" t="str">
        <f>VLOOKUP($B2894,SOCS_box_taxonomy!$B$2:$Z$948,7,0)</f>
        <v xml:space="preserve"> Metazoa</v>
      </c>
      <c r="K2894" t="str">
        <f>VLOOKUP($B2894,SOCS_box_taxonomy!$B$2:$Z$948,8,0)</f>
        <v xml:space="preserve"> Chordata</v>
      </c>
      <c r="L2894" t="str">
        <f>VLOOKUP($B2894,SOCS_box_taxonomy!$B$2:$Z$948,9,0)</f>
        <v xml:space="preserve"> Craniata</v>
      </c>
      <c r="M2894" t="str">
        <f>VLOOKUP($B2894,SOCS_box_taxonomy!$B$2:$Z$948,10,0)</f>
        <v xml:space="preserve"> Vertebrata</v>
      </c>
      <c r="N2894" t="str">
        <f>VLOOKUP($B2894,SOCS_box_taxonomy!$B$2:$Z$948,11,0)</f>
        <v xml:space="preserve"> Euteleostomi</v>
      </c>
      <c r="O2894" t="str">
        <f>VLOOKUP($B2894,SOCS_box_taxonomy!$B$2:$Z$948,12,0)</f>
        <v>Mammalia</v>
      </c>
      <c r="P2894" t="str">
        <f>VLOOKUP($B2894,SOCS_box_taxonomy!$B$2:$Z$948,13,0)</f>
        <v xml:space="preserve"> Eutheria</v>
      </c>
      <c r="Q2894" t="str">
        <f>VLOOKUP($B2894,SOCS_box_taxonomy!$B$2:$Z$948,14,0)</f>
        <v xml:space="preserve"> Euarchontoglires</v>
      </c>
      <c r="R2894" t="str">
        <f>VLOOKUP($B2894,SOCS_box_taxonomy!$B$2:$Z$948,15,0)</f>
        <v xml:space="preserve"> Glires</v>
      </c>
      <c r="S2894" t="str">
        <f>VLOOKUP($B2894,SOCS_box_taxonomy!$B$2:$Z$948,16,0)</f>
        <v xml:space="preserve"> Rodentia</v>
      </c>
      <c r="T2894" t="str">
        <f>VLOOKUP($B2894,SOCS_box_taxonomy!$B$2:$Z$948,17,0)</f>
        <v xml:space="preserve"> Sciurognathi</v>
      </c>
      <c r="U2894" t="str">
        <f>VLOOKUP($B2894,SOCS_box_taxonomy!$B$2:$Z$948,18,0)</f>
        <v>Muroidea</v>
      </c>
      <c r="V2894" t="str">
        <f>VLOOKUP($B2894,SOCS_box_taxonomy!$B$2:$Z$948,19,0)</f>
        <v xml:space="preserve"> Muridae</v>
      </c>
      <c r="W2894" t="str">
        <f>VLOOKUP($B2894,SOCS_box_taxonomy!$B$2:$Z$948,20,0)</f>
        <v xml:space="preserve"> Murinae</v>
      </c>
      <c r="X2894" t="str">
        <f>VLOOKUP($B2894,SOCS_box_taxonomy!$B$2:$Z$948,21,0)</f>
        <v xml:space="preserve"> Mus</v>
      </c>
      <c r="Y2894" t="str">
        <f>VLOOKUP($B2894,SOCS_box_taxonomy!$B$2:$Z$948,22,0)</f>
        <v xml:space="preserve"> Mus.</v>
      </c>
    </row>
    <row r="2895" spans="1:26">
      <c r="A2895" t="s">
        <v>1161</v>
      </c>
      <c r="B2895" t="s">
        <v>2203</v>
      </c>
      <c r="C2895">
        <v>421</v>
      </c>
      <c r="D2895" t="s">
        <v>1266</v>
      </c>
      <c r="E2895">
        <v>301</v>
      </c>
      <c r="F2895">
        <v>339</v>
      </c>
      <c r="G2895">
        <v>121734</v>
      </c>
      <c r="H2895" t="s">
        <v>1267</v>
      </c>
      <c r="I2895" t="str">
        <f>VLOOKUP($B2895,SOCS_box_taxonomy!$B$2:$Z$948,6,0)</f>
        <v>Eukaryota</v>
      </c>
      <c r="J2895" t="str">
        <f>VLOOKUP($B2895,SOCS_box_taxonomy!$B$2:$Z$948,7,0)</f>
        <v xml:space="preserve"> Metazoa</v>
      </c>
      <c r="K2895" t="str">
        <f>VLOOKUP($B2895,SOCS_box_taxonomy!$B$2:$Z$948,8,0)</f>
        <v xml:space="preserve"> Chordata</v>
      </c>
      <c r="L2895" t="str">
        <f>VLOOKUP($B2895,SOCS_box_taxonomy!$B$2:$Z$948,9,0)</f>
        <v xml:space="preserve"> Craniata</v>
      </c>
      <c r="M2895" t="str">
        <f>VLOOKUP($B2895,SOCS_box_taxonomy!$B$2:$Z$948,10,0)</f>
        <v xml:space="preserve"> Vertebrata</v>
      </c>
      <c r="N2895" t="str">
        <f>VLOOKUP($B2895,SOCS_box_taxonomy!$B$2:$Z$948,11,0)</f>
        <v xml:space="preserve"> Euteleostomi</v>
      </c>
      <c r="O2895" t="str">
        <f>VLOOKUP($B2895,SOCS_box_taxonomy!$B$2:$Z$948,12,0)</f>
        <v>Mammalia</v>
      </c>
      <c r="P2895" t="str">
        <f>VLOOKUP($B2895,SOCS_box_taxonomy!$B$2:$Z$948,13,0)</f>
        <v xml:space="preserve"> Eutheria</v>
      </c>
      <c r="Q2895" t="str">
        <f>VLOOKUP($B2895,SOCS_box_taxonomy!$B$2:$Z$948,14,0)</f>
        <v xml:space="preserve"> Euarchontoglires</v>
      </c>
      <c r="R2895" t="str">
        <f>VLOOKUP($B2895,SOCS_box_taxonomy!$B$2:$Z$948,15,0)</f>
        <v xml:space="preserve"> Glires</v>
      </c>
      <c r="S2895" t="str">
        <f>VLOOKUP($B2895,SOCS_box_taxonomy!$B$2:$Z$948,16,0)</f>
        <v xml:space="preserve"> Rodentia</v>
      </c>
      <c r="T2895" t="str">
        <f>VLOOKUP($B2895,SOCS_box_taxonomy!$B$2:$Z$948,17,0)</f>
        <v xml:space="preserve"> Sciurognathi</v>
      </c>
      <c r="U2895" t="str">
        <f>VLOOKUP($B2895,SOCS_box_taxonomy!$B$2:$Z$948,18,0)</f>
        <v>Muroidea</v>
      </c>
      <c r="V2895" t="str">
        <f>VLOOKUP($B2895,SOCS_box_taxonomy!$B$2:$Z$948,19,0)</f>
        <v xml:space="preserve"> Muridae</v>
      </c>
      <c r="W2895" t="str">
        <f>VLOOKUP($B2895,SOCS_box_taxonomy!$B$2:$Z$948,20,0)</f>
        <v xml:space="preserve"> Murinae</v>
      </c>
      <c r="X2895" t="str">
        <f>VLOOKUP($B2895,SOCS_box_taxonomy!$B$2:$Z$948,21,0)</f>
        <v xml:space="preserve"> Mus</v>
      </c>
      <c r="Y2895" t="str">
        <f>VLOOKUP($B2895,SOCS_box_taxonomy!$B$2:$Z$948,22,0)</f>
        <v xml:space="preserve"> Mus.</v>
      </c>
    </row>
    <row r="2896" spans="1:26">
      <c r="A2896" t="s">
        <v>1161</v>
      </c>
      <c r="B2896" t="s">
        <v>2203</v>
      </c>
      <c r="C2896">
        <v>421</v>
      </c>
      <c r="D2896" t="s">
        <v>1266</v>
      </c>
      <c r="E2896">
        <v>352</v>
      </c>
      <c r="F2896">
        <v>379</v>
      </c>
      <c r="G2896">
        <v>121734</v>
      </c>
      <c r="H2896" t="s">
        <v>1267</v>
      </c>
      <c r="I2896" t="str">
        <f>VLOOKUP($B2896,SOCS_box_taxonomy!$B$2:$Z$948,6,0)</f>
        <v>Eukaryota</v>
      </c>
      <c r="J2896" t="str">
        <f>VLOOKUP($B2896,SOCS_box_taxonomy!$B$2:$Z$948,7,0)</f>
        <v xml:space="preserve"> Metazoa</v>
      </c>
      <c r="K2896" t="str">
        <f>VLOOKUP($B2896,SOCS_box_taxonomy!$B$2:$Z$948,8,0)</f>
        <v xml:space="preserve"> Chordata</v>
      </c>
      <c r="L2896" t="str">
        <f>VLOOKUP($B2896,SOCS_box_taxonomy!$B$2:$Z$948,9,0)</f>
        <v xml:space="preserve"> Craniata</v>
      </c>
      <c r="M2896" t="str">
        <f>VLOOKUP($B2896,SOCS_box_taxonomy!$B$2:$Z$948,10,0)</f>
        <v xml:space="preserve"> Vertebrata</v>
      </c>
      <c r="N2896" t="str">
        <f>VLOOKUP($B2896,SOCS_box_taxonomy!$B$2:$Z$948,11,0)</f>
        <v xml:space="preserve"> Euteleostomi</v>
      </c>
      <c r="O2896" t="str">
        <f>VLOOKUP($B2896,SOCS_box_taxonomy!$B$2:$Z$948,12,0)</f>
        <v>Mammalia</v>
      </c>
      <c r="P2896" t="str">
        <f>VLOOKUP($B2896,SOCS_box_taxonomy!$B$2:$Z$948,13,0)</f>
        <v xml:space="preserve"> Eutheria</v>
      </c>
      <c r="Q2896" t="str">
        <f>VLOOKUP($B2896,SOCS_box_taxonomy!$B$2:$Z$948,14,0)</f>
        <v xml:space="preserve"> Euarchontoglires</v>
      </c>
      <c r="R2896" t="str">
        <f>VLOOKUP($B2896,SOCS_box_taxonomy!$B$2:$Z$948,15,0)</f>
        <v xml:space="preserve"> Glires</v>
      </c>
      <c r="S2896" t="str">
        <f>VLOOKUP($B2896,SOCS_box_taxonomy!$B$2:$Z$948,16,0)</f>
        <v xml:space="preserve"> Rodentia</v>
      </c>
      <c r="T2896" t="str">
        <f>VLOOKUP($B2896,SOCS_box_taxonomy!$B$2:$Z$948,17,0)</f>
        <v xml:space="preserve"> Sciurognathi</v>
      </c>
      <c r="U2896" t="str">
        <f>VLOOKUP($B2896,SOCS_box_taxonomy!$B$2:$Z$948,18,0)</f>
        <v>Muroidea</v>
      </c>
      <c r="V2896" t="str">
        <f>VLOOKUP($B2896,SOCS_box_taxonomy!$B$2:$Z$948,19,0)</f>
        <v xml:space="preserve"> Muridae</v>
      </c>
      <c r="W2896" t="str">
        <f>VLOOKUP($B2896,SOCS_box_taxonomy!$B$2:$Z$948,20,0)</f>
        <v xml:space="preserve"> Murinae</v>
      </c>
      <c r="X2896" t="str">
        <f>VLOOKUP($B2896,SOCS_box_taxonomy!$B$2:$Z$948,21,0)</f>
        <v xml:space="preserve"> Mus</v>
      </c>
      <c r="Y2896" t="str">
        <f>VLOOKUP($B2896,SOCS_box_taxonomy!$B$2:$Z$948,22,0)</f>
        <v xml:space="preserve"> Mus.</v>
      </c>
    </row>
    <row r="2897" spans="1:26">
      <c r="A2897" t="s">
        <v>1162</v>
      </c>
      <c r="B2897" t="s">
        <v>2204</v>
      </c>
      <c r="C2897">
        <v>302</v>
      </c>
      <c r="D2897" t="s">
        <v>1269</v>
      </c>
      <c r="E2897">
        <v>135</v>
      </c>
      <c r="F2897">
        <v>204</v>
      </c>
      <c r="G2897">
        <v>64467</v>
      </c>
      <c r="H2897" t="s">
        <v>1270</v>
      </c>
      <c r="I2897" t="str">
        <f>VLOOKUP($B2897,SOCS_box_taxonomy!$B$2:$Z$948,6,0)</f>
        <v>Eukaryota</v>
      </c>
      <c r="J2897" t="str">
        <f>VLOOKUP($B2897,SOCS_box_taxonomy!$B$2:$Z$948,7,0)</f>
        <v xml:space="preserve"> Metazoa</v>
      </c>
      <c r="K2897" t="str">
        <f>VLOOKUP($B2897,SOCS_box_taxonomy!$B$2:$Z$948,8,0)</f>
        <v xml:space="preserve"> Chordata</v>
      </c>
      <c r="L2897" t="str">
        <f>VLOOKUP($B2897,SOCS_box_taxonomy!$B$2:$Z$948,9,0)</f>
        <v xml:space="preserve"> Craniata</v>
      </c>
      <c r="M2897" t="str">
        <f>VLOOKUP($B2897,SOCS_box_taxonomy!$B$2:$Z$948,10,0)</f>
        <v xml:space="preserve"> Vertebrata</v>
      </c>
      <c r="N2897" t="str">
        <f>VLOOKUP($B2897,SOCS_box_taxonomy!$B$2:$Z$948,11,0)</f>
        <v xml:space="preserve"> Euteleostomi</v>
      </c>
      <c r="O2897" t="str">
        <f>VLOOKUP($B2897,SOCS_box_taxonomy!$B$2:$Z$948,12,0)</f>
        <v>Mammalia</v>
      </c>
      <c r="P2897" t="str">
        <f>VLOOKUP($B2897,SOCS_box_taxonomy!$B$2:$Z$948,13,0)</f>
        <v xml:space="preserve"> Eutheria</v>
      </c>
      <c r="Q2897" t="str">
        <f>VLOOKUP($B2897,SOCS_box_taxonomy!$B$2:$Z$948,14,0)</f>
        <v xml:space="preserve"> Euarchontoglires</v>
      </c>
      <c r="R2897" t="str">
        <f>VLOOKUP($B2897,SOCS_box_taxonomy!$B$2:$Z$948,15,0)</f>
        <v xml:space="preserve"> Primates</v>
      </c>
      <c r="S2897" t="str">
        <f>VLOOKUP($B2897,SOCS_box_taxonomy!$B$2:$Z$948,16,0)</f>
        <v xml:space="preserve"> Haplorrhini</v>
      </c>
      <c r="T2897" t="str">
        <f>VLOOKUP($B2897,SOCS_box_taxonomy!$B$2:$Z$948,17,0)</f>
        <v>Catarrhini</v>
      </c>
      <c r="U2897" t="str">
        <f>VLOOKUP($B2897,SOCS_box_taxonomy!$B$2:$Z$948,18,0)</f>
        <v xml:space="preserve"> Hominidae</v>
      </c>
      <c r="V2897" t="str">
        <f>VLOOKUP($B2897,SOCS_box_taxonomy!$B$2:$Z$948,19,0)</f>
        <v xml:space="preserve"> Homo.</v>
      </c>
      <c r="W2897">
        <f>VLOOKUP($B2897,SOCS_box_taxonomy!$B$2:$Z$948,20,0)</f>
        <v>0</v>
      </c>
      <c r="X2897">
        <f>VLOOKUP($B2897,SOCS_box_taxonomy!$B$2:$Z$948,21,0)</f>
        <v>0</v>
      </c>
      <c r="Y2897">
        <f>VLOOKUP($B2897,SOCS_box_taxonomy!$B$2:$Z$948,22,0)</f>
        <v>0</v>
      </c>
    </row>
    <row r="2898" spans="1:26">
      <c r="A2898" t="s">
        <v>1162</v>
      </c>
      <c r="B2898" t="s">
        <v>2204</v>
      </c>
      <c r="C2898">
        <v>302</v>
      </c>
      <c r="D2898" t="s">
        <v>1269</v>
      </c>
      <c r="E2898">
        <v>179</v>
      </c>
      <c r="F2898">
        <v>268</v>
      </c>
      <c r="G2898">
        <v>64467</v>
      </c>
      <c r="H2898" t="s">
        <v>1270</v>
      </c>
      <c r="I2898" t="str">
        <f>VLOOKUP($B2898,SOCS_box_taxonomy!$B$2:$Z$948,6,0)</f>
        <v>Eukaryota</v>
      </c>
      <c r="J2898" t="str">
        <f>VLOOKUP($B2898,SOCS_box_taxonomy!$B$2:$Z$948,7,0)</f>
        <v xml:space="preserve"> Metazoa</v>
      </c>
      <c r="K2898" t="str">
        <f>VLOOKUP($B2898,SOCS_box_taxonomy!$B$2:$Z$948,8,0)</f>
        <v xml:space="preserve"> Chordata</v>
      </c>
      <c r="L2898" t="str">
        <f>VLOOKUP($B2898,SOCS_box_taxonomy!$B$2:$Z$948,9,0)</f>
        <v xml:space="preserve"> Craniata</v>
      </c>
      <c r="M2898" t="str">
        <f>VLOOKUP($B2898,SOCS_box_taxonomy!$B$2:$Z$948,10,0)</f>
        <v xml:space="preserve"> Vertebrata</v>
      </c>
      <c r="N2898" t="str">
        <f>VLOOKUP($B2898,SOCS_box_taxonomy!$B$2:$Z$948,11,0)</f>
        <v xml:space="preserve"> Euteleostomi</v>
      </c>
      <c r="O2898" t="str">
        <f>VLOOKUP($B2898,SOCS_box_taxonomy!$B$2:$Z$948,12,0)</f>
        <v>Mammalia</v>
      </c>
      <c r="P2898" t="str">
        <f>VLOOKUP($B2898,SOCS_box_taxonomy!$B$2:$Z$948,13,0)</f>
        <v xml:space="preserve"> Eutheria</v>
      </c>
      <c r="Q2898" t="str">
        <f>VLOOKUP($B2898,SOCS_box_taxonomy!$B$2:$Z$948,14,0)</f>
        <v xml:space="preserve"> Euarchontoglires</v>
      </c>
      <c r="R2898" t="str">
        <f>VLOOKUP($B2898,SOCS_box_taxonomy!$B$2:$Z$948,15,0)</f>
        <v xml:space="preserve"> Primates</v>
      </c>
      <c r="S2898" t="str">
        <f>VLOOKUP($B2898,SOCS_box_taxonomy!$B$2:$Z$948,16,0)</f>
        <v xml:space="preserve"> Haplorrhini</v>
      </c>
      <c r="T2898" t="str">
        <f>VLOOKUP($B2898,SOCS_box_taxonomy!$B$2:$Z$948,17,0)</f>
        <v>Catarrhini</v>
      </c>
      <c r="U2898" t="str">
        <f>VLOOKUP($B2898,SOCS_box_taxonomy!$B$2:$Z$948,18,0)</f>
        <v xml:space="preserve"> Hominidae</v>
      </c>
      <c r="V2898" t="str">
        <f>VLOOKUP($B2898,SOCS_box_taxonomy!$B$2:$Z$948,19,0)</f>
        <v xml:space="preserve"> Homo.</v>
      </c>
      <c r="W2898">
        <f>VLOOKUP($B2898,SOCS_box_taxonomy!$B$2:$Z$948,20,0)</f>
        <v>0</v>
      </c>
      <c r="X2898">
        <f>VLOOKUP($B2898,SOCS_box_taxonomy!$B$2:$Z$948,21,0)</f>
        <v>0</v>
      </c>
      <c r="Y2898">
        <f>VLOOKUP($B2898,SOCS_box_taxonomy!$B$2:$Z$948,22,0)</f>
        <v>0</v>
      </c>
    </row>
    <row r="2899" spans="1:26">
      <c r="A2899" t="s">
        <v>1162</v>
      </c>
      <c r="B2899" t="s">
        <v>2204</v>
      </c>
      <c r="C2899">
        <v>302</v>
      </c>
      <c r="D2899" t="s">
        <v>1269</v>
      </c>
      <c r="E2899">
        <v>48</v>
      </c>
      <c r="F2899">
        <v>140</v>
      </c>
      <c r="G2899">
        <v>64467</v>
      </c>
      <c r="H2899" t="s">
        <v>1270</v>
      </c>
      <c r="I2899" t="str">
        <f>VLOOKUP($B2899,SOCS_box_taxonomy!$B$2:$Z$948,6,0)</f>
        <v>Eukaryota</v>
      </c>
      <c r="J2899" t="str">
        <f>VLOOKUP($B2899,SOCS_box_taxonomy!$B$2:$Z$948,7,0)</f>
        <v xml:space="preserve"> Metazoa</v>
      </c>
      <c r="K2899" t="str">
        <f>VLOOKUP($B2899,SOCS_box_taxonomy!$B$2:$Z$948,8,0)</f>
        <v xml:space="preserve"> Chordata</v>
      </c>
      <c r="L2899" t="str">
        <f>VLOOKUP($B2899,SOCS_box_taxonomy!$B$2:$Z$948,9,0)</f>
        <v xml:space="preserve"> Craniata</v>
      </c>
      <c r="M2899" t="str">
        <f>VLOOKUP($B2899,SOCS_box_taxonomy!$B$2:$Z$948,10,0)</f>
        <v xml:space="preserve"> Vertebrata</v>
      </c>
      <c r="N2899" t="str">
        <f>VLOOKUP($B2899,SOCS_box_taxonomy!$B$2:$Z$948,11,0)</f>
        <v xml:space="preserve"> Euteleostomi</v>
      </c>
      <c r="O2899" t="str">
        <f>VLOOKUP($B2899,SOCS_box_taxonomy!$B$2:$Z$948,12,0)</f>
        <v>Mammalia</v>
      </c>
      <c r="P2899" t="str">
        <f>VLOOKUP($B2899,SOCS_box_taxonomy!$B$2:$Z$948,13,0)</f>
        <v xml:space="preserve"> Eutheria</v>
      </c>
      <c r="Q2899" t="str">
        <f>VLOOKUP($B2899,SOCS_box_taxonomy!$B$2:$Z$948,14,0)</f>
        <v xml:space="preserve"> Euarchontoglires</v>
      </c>
      <c r="R2899" t="str">
        <f>VLOOKUP($B2899,SOCS_box_taxonomy!$B$2:$Z$948,15,0)</f>
        <v xml:space="preserve"> Primates</v>
      </c>
      <c r="S2899" t="str">
        <f>VLOOKUP($B2899,SOCS_box_taxonomy!$B$2:$Z$948,16,0)</f>
        <v xml:space="preserve"> Haplorrhini</v>
      </c>
      <c r="T2899" t="str">
        <f>VLOOKUP($B2899,SOCS_box_taxonomy!$B$2:$Z$948,17,0)</f>
        <v>Catarrhini</v>
      </c>
      <c r="U2899" t="str">
        <f>VLOOKUP($B2899,SOCS_box_taxonomy!$B$2:$Z$948,18,0)</f>
        <v xml:space="preserve"> Hominidae</v>
      </c>
      <c r="V2899" t="str">
        <f>VLOOKUP($B2899,SOCS_box_taxonomy!$B$2:$Z$948,19,0)</f>
        <v xml:space="preserve"> Homo.</v>
      </c>
      <c r="W2899">
        <f>VLOOKUP($B2899,SOCS_box_taxonomy!$B$2:$Z$948,20,0)</f>
        <v>0</v>
      </c>
      <c r="X2899">
        <f>VLOOKUP($B2899,SOCS_box_taxonomy!$B$2:$Z$948,21,0)</f>
        <v>0</v>
      </c>
      <c r="Y2899">
        <f>VLOOKUP($B2899,SOCS_box_taxonomy!$B$2:$Z$948,22,0)</f>
        <v>0</v>
      </c>
    </row>
    <row r="2900" spans="1:26">
      <c r="A2900" t="s">
        <v>1162</v>
      </c>
      <c r="B2900" t="s">
        <v>2204</v>
      </c>
      <c r="C2900">
        <v>302</v>
      </c>
      <c r="D2900" t="s">
        <v>21</v>
      </c>
      <c r="E2900">
        <v>263</v>
      </c>
      <c r="F2900">
        <v>302</v>
      </c>
      <c r="G2900">
        <v>1016</v>
      </c>
      <c r="H2900" t="s">
        <v>1265</v>
      </c>
      <c r="I2900" t="str">
        <f>VLOOKUP($B2900,SOCS_box_taxonomy!$B$2:$Z$948,6,0)</f>
        <v>Eukaryota</v>
      </c>
      <c r="J2900" t="str">
        <f>VLOOKUP($B2900,SOCS_box_taxonomy!$B$2:$Z$948,7,0)</f>
        <v xml:space="preserve"> Metazoa</v>
      </c>
      <c r="K2900" t="str">
        <f>VLOOKUP($B2900,SOCS_box_taxonomy!$B$2:$Z$948,8,0)</f>
        <v xml:space="preserve"> Chordata</v>
      </c>
      <c r="L2900" t="str">
        <f>VLOOKUP($B2900,SOCS_box_taxonomy!$B$2:$Z$948,9,0)</f>
        <v xml:space="preserve"> Craniata</v>
      </c>
      <c r="M2900" t="str">
        <f>VLOOKUP($B2900,SOCS_box_taxonomy!$B$2:$Z$948,10,0)</f>
        <v xml:space="preserve"> Vertebrata</v>
      </c>
      <c r="N2900" t="str">
        <f>VLOOKUP($B2900,SOCS_box_taxonomy!$B$2:$Z$948,11,0)</f>
        <v xml:space="preserve"> Euteleostomi</v>
      </c>
      <c r="O2900" t="str">
        <f>VLOOKUP($B2900,SOCS_box_taxonomy!$B$2:$Z$948,12,0)</f>
        <v>Mammalia</v>
      </c>
      <c r="P2900" t="str">
        <f>VLOOKUP($B2900,SOCS_box_taxonomy!$B$2:$Z$948,13,0)</f>
        <v xml:space="preserve"> Eutheria</v>
      </c>
      <c r="Q2900" t="str">
        <f>VLOOKUP($B2900,SOCS_box_taxonomy!$B$2:$Z$948,14,0)</f>
        <v xml:space="preserve"> Euarchontoglires</v>
      </c>
      <c r="R2900" t="str">
        <f>VLOOKUP($B2900,SOCS_box_taxonomy!$B$2:$Z$948,15,0)</f>
        <v xml:space="preserve"> Primates</v>
      </c>
      <c r="S2900" t="str">
        <f>VLOOKUP($B2900,SOCS_box_taxonomy!$B$2:$Z$948,16,0)</f>
        <v xml:space="preserve"> Haplorrhini</v>
      </c>
      <c r="T2900" t="str">
        <f>VLOOKUP($B2900,SOCS_box_taxonomy!$B$2:$Z$948,17,0)</f>
        <v>Catarrhini</v>
      </c>
      <c r="U2900" t="str">
        <f>VLOOKUP($B2900,SOCS_box_taxonomy!$B$2:$Z$948,18,0)</f>
        <v xml:space="preserve"> Hominidae</v>
      </c>
      <c r="V2900" t="str">
        <f>VLOOKUP($B2900,SOCS_box_taxonomy!$B$2:$Z$948,19,0)</f>
        <v xml:space="preserve"> Homo.</v>
      </c>
      <c r="W2900">
        <f>VLOOKUP($B2900,SOCS_box_taxonomy!$B$2:$Z$948,20,0)</f>
        <v>0</v>
      </c>
      <c r="X2900">
        <f>VLOOKUP($B2900,SOCS_box_taxonomy!$B$2:$Z$948,21,0)</f>
        <v>0</v>
      </c>
      <c r="Y2900">
        <f>VLOOKUP($B2900,SOCS_box_taxonomy!$B$2:$Z$948,22,0)</f>
        <v>0</v>
      </c>
      <c r="Z2900">
        <f>$F2900-$E2900+1</f>
        <v>40</v>
      </c>
    </row>
    <row r="2901" spans="1:26">
      <c r="A2901" t="s">
        <v>1163</v>
      </c>
      <c r="B2901" t="s">
        <v>2205</v>
      </c>
      <c r="C2901">
        <v>207</v>
      </c>
      <c r="D2901" t="s">
        <v>1286</v>
      </c>
      <c r="E2901">
        <v>51</v>
      </c>
      <c r="F2901">
        <v>132</v>
      </c>
      <c r="G2901">
        <v>4403</v>
      </c>
      <c r="H2901" t="s">
        <v>1287</v>
      </c>
      <c r="I2901" t="str">
        <f>VLOOKUP($B2901,SOCS_box_taxonomy!$B$2:$Z$948,6,0)</f>
        <v>Eukaryota</v>
      </c>
      <c r="J2901" t="str">
        <f>VLOOKUP($B2901,SOCS_box_taxonomy!$B$2:$Z$948,7,0)</f>
        <v xml:space="preserve"> Metazoa</v>
      </c>
      <c r="K2901" t="str">
        <f>VLOOKUP($B2901,SOCS_box_taxonomy!$B$2:$Z$948,8,0)</f>
        <v xml:space="preserve"> Chordata</v>
      </c>
      <c r="L2901" t="str">
        <f>VLOOKUP($B2901,SOCS_box_taxonomy!$B$2:$Z$948,9,0)</f>
        <v xml:space="preserve"> Craniata</v>
      </c>
      <c r="M2901" t="str">
        <f>VLOOKUP($B2901,SOCS_box_taxonomy!$B$2:$Z$948,10,0)</f>
        <v xml:space="preserve"> Vertebrata</v>
      </c>
      <c r="N2901" t="str">
        <f>VLOOKUP($B2901,SOCS_box_taxonomy!$B$2:$Z$948,11,0)</f>
        <v xml:space="preserve"> Euteleostomi</v>
      </c>
      <c r="O2901" t="str">
        <f>VLOOKUP($B2901,SOCS_box_taxonomy!$B$2:$Z$948,12,0)</f>
        <v>Actinopterygii</v>
      </c>
      <c r="P2901" t="str">
        <f>VLOOKUP($B2901,SOCS_box_taxonomy!$B$2:$Z$948,13,0)</f>
        <v xml:space="preserve"> Neopterygii</v>
      </c>
      <c r="Q2901" t="str">
        <f>VLOOKUP($B2901,SOCS_box_taxonomy!$B$2:$Z$948,14,0)</f>
        <v xml:space="preserve"> Teleostei</v>
      </c>
      <c r="R2901" t="str">
        <f>VLOOKUP($B2901,SOCS_box_taxonomy!$B$2:$Z$948,15,0)</f>
        <v xml:space="preserve"> Ostariophysi</v>
      </c>
      <c r="S2901" t="str">
        <f>VLOOKUP($B2901,SOCS_box_taxonomy!$B$2:$Z$948,16,0)</f>
        <v xml:space="preserve"> Cypriniformes</v>
      </c>
      <c r="T2901" t="str">
        <f>VLOOKUP($B2901,SOCS_box_taxonomy!$B$2:$Z$948,17,0)</f>
        <v>Cyprinidae</v>
      </c>
      <c r="U2901" t="str">
        <f>VLOOKUP($B2901,SOCS_box_taxonomy!$B$2:$Z$948,18,0)</f>
        <v xml:space="preserve"> Danio.</v>
      </c>
      <c r="V2901">
        <f>VLOOKUP($B2901,SOCS_box_taxonomy!$B$2:$Z$948,19,0)</f>
        <v>0</v>
      </c>
      <c r="W2901">
        <f>VLOOKUP($B2901,SOCS_box_taxonomy!$B$2:$Z$948,20,0)</f>
        <v>0</v>
      </c>
      <c r="X2901">
        <f>VLOOKUP($B2901,SOCS_box_taxonomy!$B$2:$Z$948,21,0)</f>
        <v>0</v>
      </c>
      <c r="Y2901">
        <f>VLOOKUP($B2901,SOCS_box_taxonomy!$B$2:$Z$948,22,0)</f>
        <v>0</v>
      </c>
    </row>
    <row r="2902" spans="1:26">
      <c r="A2902" t="s">
        <v>1163</v>
      </c>
      <c r="B2902" t="s">
        <v>2205</v>
      </c>
      <c r="C2902">
        <v>207</v>
      </c>
      <c r="D2902" t="s">
        <v>21</v>
      </c>
      <c r="E2902">
        <v>168</v>
      </c>
      <c r="F2902">
        <v>204</v>
      </c>
      <c r="G2902">
        <v>1016</v>
      </c>
      <c r="H2902" t="s">
        <v>1265</v>
      </c>
      <c r="I2902" t="str">
        <f>VLOOKUP($B2902,SOCS_box_taxonomy!$B$2:$Z$948,6,0)</f>
        <v>Eukaryota</v>
      </c>
      <c r="J2902" t="str">
        <f>VLOOKUP($B2902,SOCS_box_taxonomy!$B$2:$Z$948,7,0)</f>
        <v xml:space="preserve"> Metazoa</v>
      </c>
      <c r="K2902" t="str">
        <f>VLOOKUP($B2902,SOCS_box_taxonomy!$B$2:$Z$948,8,0)</f>
        <v xml:space="preserve"> Chordata</v>
      </c>
      <c r="L2902" t="str">
        <f>VLOOKUP($B2902,SOCS_box_taxonomy!$B$2:$Z$948,9,0)</f>
        <v xml:space="preserve"> Craniata</v>
      </c>
      <c r="M2902" t="str">
        <f>VLOOKUP($B2902,SOCS_box_taxonomy!$B$2:$Z$948,10,0)</f>
        <v xml:space="preserve"> Vertebrata</v>
      </c>
      <c r="N2902" t="str">
        <f>VLOOKUP($B2902,SOCS_box_taxonomy!$B$2:$Z$948,11,0)</f>
        <v xml:space="preserve"> Euteleostomi</v>
      </c>
      <c r="O2902" t="str">
        <f>VLOOKUP($B2902,SOCS_box_taxonomy!$B$2:$Z$948,12,0)</f>
        <v>Actinopterygii</v>
      </c>
      <c r="P2902" t="str">
        <f>VLOOKUP($B2902,SOCS_box_taxonomy!$B$2:$Z$948,13,0)</f>
        <v xml:space="preserve"> Neopterygii</v>
      </c>
      <c r="Q2902" t="str">
        <f>VLOOKUP($B2902,SOCS_box_taxonomy!$B$2:$Z$948,14,0)</f>
        <v xml:space="preserve"> Teleostei</v>
      </c>
      <c r="R2902" t="str">
        <f>VLOOKUP($B2902,SOCS_box_taxonomy!$B$2:$Z$948,15,0)</f>
        <v xml:space="preserve"> Ostariophysi</v>
      </c>
      <c r="S2902" t="str">
        <f>VLOOKUP($B2902,SOCS_box_taxonomy!$B$2:$Z$948,16,0)</f>
        <v xml:space="preserve"> Cypriniformes</v>
      </c>
      <c r="T2902" t="str">
        <f>VLOOKUP($B2902,SOCS_box_taxonomy!$B$2:$Z$948,17,0)</f>
        <v>Cyprinidae</v>
      </c>
      <c r="U2902" t="str">
        <f>VLOOKUP($B2902,SOCS_box_taxonomy!$B$2:$Z$948,18,0)</f>
        <v xml:space="preserve"> Danio.</v>
      </c>
      <c r="V2902">
        <f>VLOOKUP($B2902,SOCS_box_taxonomy!$B$2:$Z$948,19,0)</f>
        <v>0</v>
      </c>
      <c r="W2902">
        <f>VLOOKUP($B2902,SOCS_box_taxonomy!$B$2:$Z$948,20,0)</f>
        <v>0</v>
      </c>
      <c r="X2902">
        <f>VLOOKUP($B2902,SOCS_box_taxonomy!$B$2:$Z$948,21,0)</f>
        <v>0</v>
      </c>
      <c r="Y2902">
        <f>VLOOKUP($B2902,SOCS_box_taxonomy!$B$2:$Z$948,22,0)</f>
        <v>0</v>
      </c>
      <c r="Z2902">
        <f>$F2902-$E2902+1</f>
        <v>37</v>
      </c>
    </row>
    <row r="2903" spans="1:26">
      <c r="A2903" t="s">
        <v>1164</v>
      </c>
      <c r="B2903" t="s">
        <v>2206</v>
      </c>
      <c r="C2903">
        <v>519</v>
      </c>
      <c r="D2903" t="s">
        <v>1319</v>
      </c>
      <c r="E2903">
        <v>281</v>
      </c>
      <c r="F2903">
        <v>311</v>
      </c>
      <c r="G2903">
        <v>5717</v>
      </c>
      <c r="H2903" t="s">
        <v>1320</v>
      </c>
      <c r="I2903" t="str">
        <f>VLOOKUP($B2903,SOCS_box_taxonomy!$B$2:$Z$948,6,0)</f>
        <v>Eukaryota</v>
      </c>
      <c r="J2903" t="str">
        <f>VLOOKUP($B2903,SOCS_box_taxonomy!$B$2:$Z$948,7,0)</f>
        <v xml:space="preserve"> Metazoa</v>
      </c>
      <c r="K2903" t="str">
        <f>VLOOKUP($B2903,SOCS_box_taxonomy!$B$2:$Z$948,8,0)</f>
        <v xml:space="preserve"> Chordata</v>
      </c>
      <c r="L2903" t="str">
        <f>VLOOKUP($B2903,SOCS_box_taxonomy!$B$2:$Z$948,9,0)</f>
        <v xml:space="preserve"> Craniata</v>
      </c>
      <c r="M2903" t="str">
        <f>VLOOKUP($B2903,SOCS_box_taxonomy!$B$2:$Z$948,10,0)</f>
        <v xml:space="preserve"> Vertebrata</v>
      </c>
      <c r="N2903" t="str">
        <f>VLOOKUP($B2903,SOCS_box_taxonomy!$B$2:$Z$948,11,0)</f>
        <v xml:space="preserve"> Euteleostomi</v>
      </c>
      <c r="O2903" t="str">
        <f>VLOOKUP($B2903,SOCS_box_taxonomy!$B$2:$Z$948,12,0)</f>
        <v>Actinopterygii</v>
      </c>
      <c r="P2903" t="str">
        <f>VLOOKUP($B2903,SOCS_box_taxonomy!$B$2:$Z$948,13,0)</f>
        <v xml:space="preserve"> Neopterygii</v>
      </c>
      <c r="Q2903" t="str">
        <f>VLOOKUP($B2903,SOCS_box_taxonomy!$B$2:$Z$948,14,0)</f>
        <v xml:space="preserve"> Teleostei</v>
      </c>
      <c r="R2903" t="str">
        <f>VLOOKUP($B2903,SOCS_box_taxonomy!$B$2:$Z$948,15,0)</f>
        <v xml:space="preserve"> Ostariophysi</v>
      </c>
      <c r="S2903" t="str">
        <f>VLOOKUP($B2903,SOCS_box_taxonomy!$B$2:$Z$948,16,0)</f>
        <v xml:space="preserve"> Cypriniformes</v>
      </c>
      <c r="T2903" t="str">
        <f>VLOOKUP($B2903,SOCS_box_taxonomy!$B$2:$Z$948,17,0)</f>
        <v>Cyprinidae</v>
      </c>
      <c r="U2903" t="str">
        <f>VLOOKUP($B2903,SOCS_box_taxonomy!$B$2:$Z$948,18,0)</f>
        <v xml:space="preserve"> Danio.</v>
      </c>
      <c r="V2903">
        <f>VLOOKUP($B2903,SOCS_box_taxonomy!$B$2:$Z$948,19,0)</f>
        <v>0</v>
      </c>
      <c r="W2903">
        <f>VLOOKUP($B2903,SOCS_box_taxonomy!$B$2:$Z$948,20,0)</f>
        <v>0</v>
      </c>
      <c r="X2903">
        <f>VLOOKUP($B2903,SOCS_box_taxonomy!$B$2:$Z$948,21,0)</f>
        <v>0</v>
      </c>
      <c r="Y2903">
        <f>VLOOKUP($B2903,SOCS_box_taxonomy!$B$2:$Z$948,22,0)</f>
        <v>0</v>
      </c>
    </row>
    <row r="2904" spans="1:26">
      <c r="A2904" t="s">
        <v>1164</v>
      </c>
      <c r="B2904" t="s">
        <v>2206</v>
      </c>
      <c r="C2904">
        <v>519</v>
      </c>
      <c r="D2904" t="s">
        <v>1269</v>
      </c>
      <c r="E2904">
        <v>151</v>
      </c>
      <c r="F2904">
        <v>242</v>
      </c>
      <c r="G2904">
        <v>64467</v>
      </c>
      <c r="H2904" t="s">
        <v>1270</v>
      </c>
      <c r="I2904" t="str">
        <f>VLOOKUP($B2904,SOCS_box_taxonomy!$B$2:$Z$948,6,0)</f>
        <v>Eukaryota</v>
      </c>
      <c r="J2904" t="str">
        <f>VLOOKUP($B2904,SOCS_box_taxonomy!$B$2:$Z$948,7,0)</f>
        <v xml:space="preserve"> Metazoa</v>
      </c>
      <c r="K2904" t="str">
        <f>VLOOKUP($B2904,SOCS_box_taxonomy!$B$2:$Z$948,8,0)</f>
        <v xml:space="preserve"> Chordata</v>
      </c>
      <c r="L2904" t="str">
        <f>VLOOKUP($B2904,SOCS_box_taxonomy!$B$2:$Z$948,9,0)</f>
        <v xml:space="preserve"> Craniata</v>
      </c>
      <c r="M2904" t="str">
        <f>VLOOKUP($B2904,SOCS_box_taxonomy!$B$2:$Z$948,10,0)</f>
        <v xml:space="preserve"> Vertebrata</v>
      </c>
      <c r="N2904" t="str">
        <f>VLOOKUP($B2904,SOCS_box_taxonomy!$B$2:$Z$948,11,0)</f>
        <v xml:space="preserve"> Euteleostomi</v>
      </c>
      <c r="O2904" t="str">
        <f>VLOOKUP($B2904,SOCS_box_taxonomy!$B$2:$Z$948,12,0)</f>
        <v>Actinopterygii</v>
      </c>
      <c r="P2904" t="str">
        <f>VLOOKUP($B2904,SOCS_box_taxonomy!$B$2:$Z$948,13,0)</f>
        <v xml:space="preserve"> Neopterygii</v>
      </c>
      <c r="Q2904" t="str">
        <f>VLOOKUP($B2904,SOCS_box_taxonomy!$B$2:$Z$948,14,0)</f>
        <v xml:space="preserve"> Teleostei</v>
      </c>
      <c r="R2904" t="str">
        <f>VLOOKUP($B2904,SOCS_box_taxonomy!$B$2:$Z$948,15,0)</f>
        <v xml:space="preserve"> Ostariophysi</v>
      </c>
      <c r="S2904" t="str">
        <f>VLOOKUP($B2904,SOCS_box_taxonomy!$B$2:$Z$948,16,0)</f>
        <v xml:space="preserve"> Cypriniformes</v>
      </c>
      <c r="T2904" t="str">
        <f>VLOOKUP($B2904,SOCS_box_taxonomy!$B$2:$Z$948,17,0)</f>
        <v>Cyprinidae</v>
      </c>
      <c r="U2904" t="str">
        <f>VLOOKUP($B2904,SOCS_box_taxonomy!$B$2:$Z$948,18,0)</f>
        <v xml:space="preserve"> Danio.</v>
      </c>
      <c r="V2904">
        <f>VLOOKUP($B2904,SOCS_box_taxonomy!$B$2:$Z$948,19,0)</f>
        <v>0</v>
      </c>
      <c r="W2904">
        <f>VLOOKUP($B2904,SOCS_box_taxonomy!$B$2:$Z$948,20,0)</f>
        <v>0</v>
      </c>
      <c r="X2904">
        <f>VLOOKUP($B2904,SOCS_box_taxonomy!$B$2:$Z$948,21,0)</f>
        <v>0</v>
      </c>
      <c r="Y2904">
        <f>VLOOKUP($B2904,SOCS_box_taxonomy!$B$2:$Z$948,22,0)</f>
        <v>0</v>
      </c>
    </row>
    <row r="2905" spans="1:26">
      <c r="A2905" t="s">
        <v>1164</v>
      </c>
      <c r="B2905" t="s">
        <v>2206</v>
      </c>
      <c r="C2905">
        <v>519</v>
      </c>
      <c r="D2905" t="s">
        <v>1269</v>
      </c>
      <c r="E2905">
        <v>3</v>
      </c>
      <c r="F2905">
        <v>73</v>
      </c>
      <c r="G2905">
        <v>64467</v>
      </c>
      <c r="H2905" t="s">
        <v>1270</v>
      </c>
      <c r="I2905" t="str">
        <f>VLOOKUP($B2905,SOCS_box_taxonomy!$B$2:$Z$948,6,0)</f>
        <v>Eukaryota</v>
      </c>
      <c r="J2905" t="str">
        <f>VLOOKUP($B2905,SOCS_box_taxonomy!$B$2:$Z$948,7,0)</f>
        <v xml:space="preserve"> Metazoa</v>
      </c>
      <c r="K2905" t="str">
        <f>VLOOKUP($B2905,SOCS_box_taxonomy!$B$2:$Z$948,8,0)</f>
        <v xml:space="preserve"> Chordata</v>
      </c>
      <c r="L2905" t="str">
        <f>VLOOKUP($B2905,SOCS_box_taxonomy!$B$2:$Z$948,9,0)</f>
        <v xml:space="preserve"> Craniata</v>
      </c>
      <c r="M2905" t="str">
        <f>VLOOKUP($B2905,SOCS_box_taxonomy!$B$2:$Z$948,10,0)</f>
        <v xml:space="preserve"> Vertebrata</v>
      </c>
      <c r="N2905" t="str">
        <f>VLOOKUP($B2905,SOCS_box_taxonomy!$B$2:$Z$948,11,0)</f>
        <v xml:space="preserve"> Euteleostomi</v>
      </c>
      <c r="O2905" t="str">
        <f>VLOOKUP($B2905,SOCS_box_taxonomy!$B$2:$Z$948,12,0)</f>
        <v>Actinopterygii</v>
      </c>
      <c r="P2905" t="str">
        <f>VLOOKUP($B2905,SOCS_box_taxonomy!$B$2:$Z$948,13,0)</f>
        <v xml:space="preserve"> Neopterygii</v>
      </c>
      <c r="Q2905" t="str">
        <f>VLOOKUP($B2905,SOCS_box_taxonomy!$B$2:$Z$948,14,0)</f>
        <v xml:space="preserve"> Teleostei</v>
      </c>
      <c r="R2905" t="str">
        <f>VLOOKUP($B2905,SOCS_box_taxonomy!$B$2:$Z$948,15,0)</f>
        <v xml:space="preserve"> Ostariophysi</v>
      </c>
      <c r="S2905" t="str">
        <f>VLOOKUP($B2905,SOCS_box_taxonomy!$B$2:$Z$948,16,0)</f>
        <v xml:space="preserve"> Cypriniformes</v>
      </c>
      <c r="T2905" t="str">
        <f>VLOOKUP($B2905,SOCS_box_taxonomy!$B$2:$Z$948,17,0)</f>
        <v>Cyprinidae</v>
      </c>
      <c r="U2905" t="str">
        <f>VLOOKUP($B2905,SOCS_box_taxonomy!$B$2:$Z$948,18,0)</f>
        <v xml:space="preserve"> Danio.</v>
      </c>
      <c r="V2905">
        <f>VLOOKUP($B2905,SOCS_box_taxonomy!$B$2:$Z$948,19,0)</f>
        <v>0</v>
      </c>
      <c r="W2905">
        <f>VLOOKUP($B2905,SOCS_box_taxonomy!$B$2:$Z$948,20,0)</f>
        <v>0</v>
      </c>
      <c r="X2905">
        <f>VLOOKUP($B2905,SOCS_box_taxonomy!$B$2:$Z$948,21,0)</f>
        <v>0</v>
      </c>
      <c r="Y2905">
        <f>VLOOKUP($B2905,SOCS_box_taxonomy!$B$2:$Z$948,22,0)</f>
        <v>0</v>
      </c>
    </row>
    <row r="2906" spans="1:26">
      <c r="A2906" t="s">
        <v>1164</v>
      </c>
      <c r="B2906" t="s">
        <v>2206</v>
      </c>
      <c r="C2906">
        <v>519</v>
      </c>
      <c r="D2906" t="s">
        <v>1269</v>
      </c>
      <c r="E2906">
        <v>66</v>
      </c>
      <c r="F2906">
        <v>143</v>
      </c>
      <c r="G2906">
        <v>64467</v>
      </c>
      <c r="H2906" t="s">
        <v>1270</v>
      </c>
      <c r="I2906" t="str">
        <f>VLOOKUP($B2906,SOCS_box_taxonomy!$B$2:$Z$948,6,0)</f>
        <v>Eukaryota</v>
      </c>
      <c r="J2906" t="str">
        <f>VLOOKUP($B2906,SOCS_box_taxonomy!$B$2:$Z$948,7,0)</f>
        <v xml:space="preserve"> Metazoa</v>
      </c>
      <c r="K2906" t="str">
        <f>VLOOKUP($B2906,SOCS_box_taxonomy!$B$2:$Z$948,8,0)</f>
        <v xml:space="preserve"> Chordata</v>
      </c>
      <c r="L2906" t="str">
        <f>VLOOKUP($B2906,SOCS_box_taxonomy!$B$2:$Z$948,9,0)</f>
        <v xml:space="preserve"> Craniata</v>
      </c>
      <c r="M2906" t="str">
        <f>VLOOKUP($B2906,SOCS_box_taxonomy!$B$2:$Z$948,10,0)</f>
        <v xml:space="preserve"> Vertebrata</v>
      </c>
      <c r="N2906" t="str">
        <f>VLOOKUP($B2906,SOCS_box_taxonomy!$B$2:$Z$948,11,0)</f>
        <v xml:space="preserve"> Euteleostomi</v>
      </c>
      <c r="O2906" t="str">
        <f>VLOOKUP($B2906,SOCS_box_taxonomy!$B$2:$Z$948,12,0)</f>
        <v>Actinopterygii</v>
      </c>
      <c r="P2906" t="str">
        <f>VLOOKUP($B2906,SOCS_box_taxonomy!$B$2:$Z$948,13,0)</f>
        <v xml:space="preserve"> Neopterygii</v>
      </c>
      <c r="Q2906" t="str">
        <f>VLOOKUP($B2906,SOCS_box_taxonomy!$B$2:$Z$948,14,0)</f>
        <v xml:space="preserve"> Teleostei</v>
      </c>
      <c r="R2906" t="str">
        <f>VLOOKUP($B2906,SOCS_box_taxonomy!$B$2:$Z$948,15,0)</f>
        <v xml:space="preserve"> Ostariophysi</v>
      </c>
      <c r="S2906" t="str">
        <f>VLOOKUP($B2906,SOCS_box_taxonomy!$B$2:$Z$948,16,0)</f>
        <v xml:space="preserve"> Cypriniformes</v>
      </c>
      <c r="T2906" t="str">
        <f>VLOOKUP($B2906,SOCS_box_taxonomy!$B$2:$Z$948,17,0)</f>
        <v>Cyprinidae</v>
      </c>
      <c r="U2906" t="str">
        <f>VLOOKUP($B2906,SOCS_box_taxonomy!$B$2:$Z$948,18,0)</f>
        <v xml:space="preserve"> Danio.</v>
      </c>
      <c r="V2906">
        <f>VLOOKUP($B2906,SOCS_box_taxonomy!$B$2:$Z$948,19,0)</f>
        <v>0</v>
      </c>
      <c r="W2906">
        <f>VLOOKUP($B2906,SOCS_box_taxonomy!$B$2:$Z$948,20,0)</f>
        <v>0</v>
      </c>
      <c r="X2906">
        <f>VLOOKUP($B2906,SOCS_box_taxonomy!$B$2:$Z$948,21,0)</f>
        <v>0</v>
      </c>
      <c r="Y2906">
        <f>VLOOKUP($B2906,SOCS_box_taxonomy!$B$2:$Z$948,22,0)</f>
        <v>0</v>
      </c>
    </row>
    <row r="2907" spans="1:26">
      <c r="A2907" t="s">
        <v>1164</v>
      </c>
      <c r="B2907" t="s">
        <v>2206</v>
      </c>
      <c r="C2907">
        <v>519</v>
      </c>
      <c r="D2907" t="s">
        <v>1269</v>
      </c>
      <c r="E2907">
        <v>84</v>
      </c>
      <c r="F2907">
        <v>175</v>
      </c>
      <c r="G2907">
        <v>64467</v>
      </c>
      <c r="H2907" t="s">
        <v>1270</v>
      </c>
      <c r="I2907" t="str">
        <f>VLOOKUP($B2907,SOCS_box_taxonomy!$B$2:$Z$948,6,0)</f>
        <v>Eukaryota</v>
      </c>
      <c r="J2907" t="str">
        <f>VLOOKUP($B2907,SOCS_box_taxonomy!$B$2:$Z$948,7,0)</f>
        <v xml:space="preserve"> Metazoa</v>
      </c>
      <c r="K2907" t="str">
        <f>VLOOKUP($B2907,SOCS_box_taxonomy!$B$2:$Z$948,8,0)</f>
        <v xml:space="preserve"> Chordata</v>
      </c>
      <c r="L2907" t="str">
        <f>VLOOKUP($B2907,SOCS_box_taxonomy!$B$2:$Z$948,9,0)</f>
        <v xml:space="preserve"> Craniata</v>
      </c>
      <c r="M2907" t="str">
        <f>VLOOKUP($B2907,SOCS_box_taxonomy!$B$2:$Z$948,10,0)</f>
        <v xml:space="preserve"> Vertebrata</v>
      </c>
      <c r="N2907" t="str">
        <f>VLOOKUP($B2907,SOCS_box_taxonomy!$B$2:$Z$948,11,0)</f>
        <v xml:space="preserve"> Euteleostomi</v>
      </c>
      <c r="O2907" t="str">
        <f>VLOOKUP($B2907,SOCS_box_taxonomy!$B$2:$Z$948,12,0)</f>
        <v>Actinopterygii</v>
      </c>
      <c r="P2907" t="str">
        <f>VLOOKUP($B2907,SOCS_box_taxonomy!$B$2:$Z$948,13,0)</f>
        <v xml:space="preserve"> Neopterygii</v>
      </c>
      <c r="Q2907" t="str">
        <f>VLOOKUP($B2907,SOCS_box_taxonomy!$B$2:$Z$948,14,0)</f>
        <v xml:space="preserve"> Teleostei</v>
      </c>
      <c r="R2907" t="str">
        <f>VLOOKUP($B2907,SOCS_box_taxonomy!$B$2:$Z$948,15,0)</f>
        <v xml:space="preserve"> Ostariophysi</v>
      </c>
      <c r="S2907" t="str">
        <f>VLOOKUP($B2907,SOCS_box_taxonomy!$B$2:$Z$948,16,0)</f>
        <v xml:space="preserve"> Cypriniformes</v>
      </c>
      <c r="T2907" t="str">
        <f>VLOOKUP($B2907,SOCS_box_taxonomy!$B$2:$Z$948,17,0)</f>
        <v>Cyprinidae</v>
      </c>
      <c r="U2907" t="str">
        <f>VLOOKUP($B2907,SOCS_box_taxonomy!$B$2:$Z$948,18,0)</f>
        <v xml:space="preserve"> Danio.</v>
      </c>
      <c r="V2907">
        <f>VLOOKUP($B2907,SOCS_box_taxonomy!$B$2:$Z$948,19,0)</f>
        <v>0</v>
      </c>
      <c r="W2907">
        <f>VLOOKUP($B2907,SOCS_box_taxonomy!$B$2:$Z$948,20,0)</f>
        <v>0</v>
      </c>
      <c r="X2907">
        <f>VLOOKUP($B2907,SOCS_box_taxonomy!$B$2:$Z$948,21,0)</f>
        <v>0</v>
      </c>
      <c r="Y2907">
        <f>VLOOKUP($B2907,SOCS_box_taxonomy!$B$2:$Z$948,22,0)</f>
        <v>0</v>
      </c>
    </row>
    <row r="2908" spans="1:26">
      <c r="A2908" t="s">
        <v>1164</v>
      </c>
      <c r="B2908" t="s">
        <v>2206</v>
      </c>
      <c r="C2908">
        <v>519</v>
      </c>
      <c r="D2908" t="s">
        <v>21</v>
      </c>
      <c r="E2908">
        <v>470</v>
      </c>
      <c r="F2908">
        <v>512</v>
      </c>
      <c r="G2908">
        <v>1016</v>
      </c>
      <c r="H2908" t="s">
        <v>1265</v>
      </c>
      <c r="I2908" t="str">
        <f>VLOOKUP($B2908,SOCS_box_taxonomy!$B$2:$Z$948,6,0)</f>
        <v>Eukaryota</v>
      </c>
      <c r="J2908" t="str">
        <f>VLOOKUP($B2908,SOCS_box_taxonomy!$B$2:$Z$948,7,0)</f>
        <v xml:space="preserve"> Metazoa</v>
      </c>
      <c r="K2908" t="str">
        <f>VLOOKUP($B2908,SOCS_box_taxonomy!$B$2:$Z$948,8,0)</f>
        <v xml:space="preserve"> Chordata</v>
      </c>
      <c r="L2908" t="str">
        <f>VLOOKUP($B2908,SOCS_box_taxonomy!$B$2:$Z$948,9,0)</f>
        <v xml:space="preserve"> Craniata</v>
      </c>
      <c r="M2908" t="str">
        <f>VLOOKUP($B2908,SOCS_box_taxonomy!$B$2:$Z$948,10,0)</f>
        <v xml:space="preserve"> Vertebrata</v>
      </c>
      <c r="N2908" t="str">
        <f>VLOOKUP($B2908,SOCS_box_taxonomy!$B$2:$Z$948,11,0)</f>
        <v xml:space="preserve"> Euteleostomi</v>
      </c>
      <c r="O2908" t="str">
        <f>VLOOKUP($B2908,SOCS_box_taxonomy!$B$2:$Z$948,12,0)</f>
        <v>Actinopterygii</v>
      </c>
      <c r="P2908" t="str">
        <f>VLOOKUP($B2908,SOCS_box_taxonomy!$B$2:$Z$948,13,0)</f>
        <v xml:space="preserve"> Neopterygii</v>
      </c>
      <c r="Q2908" t="str">
        <f>VLOOKUP($B2908,SOCS_box_taxonomy!$B$2:$Z$948,14,0)</f>
        <v xml:space="preserve"> Teleostei</v>
      </c>
      <c r="R2908" t="str">
        <f>VLOOKUP($B2908,SOCS_box_taxonomy!$B$2:$Z$948,15,0)</f>
        <v xml:space="preserve"> Ostariophysi</v>
      </c>
      <c r="S2908" t="str">
        <f>VLOOKUP($B2908,SOCS_box_taxonomy!$B$2:$Z$948,16,0)</f>
        <v xml:space="preserve"> Cypriniformes</v>
      </c>
      <c r="T2908" t="str">
        <f>VLOOKUP($B2908,SOCS_box_taxonomy!$B$2:$Z$948,17,0)</f>
        <v>Cyprinidae</v>
      </c>
      <c r="U2908" t="str">
        <f>VLOOKUP($B2908,SOCS_box_taxonomy!$B$2:$Z$948,18,0)</f>
        <v xml:space="preserve"> Danio.</v>
      </c>
      <c r="V2908">
        <f>VLOOKUP($B2908,SOCS_box_taxonomy!$B$2:$Z$948,19,0)</f>
        <v>0</v>
      </c>
      <c r="W2908">
        <f>VLOOKUP($B2908,SOCS_box_taxonomy!$B$2:$Z$948,20,0)</f>
        <v>0</v>
      </c>
      <c r="X2908">
        <f>VLOOKUP($B2908,SOCS_box_taxonomy!$B$2:$Z$948,21,0)</f>
        <v>0</v>
      </c>
      <c r="Y2908">
        <f>VLOOKUP($B2908,SOCS_box_taxonomy!$B$2:$Z$948,22,0)</f>
        <v>0</v>
      </c>
      <c r="Z2908">
        <f>$F2908-$E2908+1</f>
        <v>43</v>
      </c>
    </row>
    <row r="2909" spans="1:26">
      <c r="A2909" t="s">
        <v>1165</v>
      </c>
      <c r="B2909" t="s">
        <v>2207</v>
      </c>
      <c r="C2909">
        <v>273</v>
      </c>
      <c r="D2909" t="s">
        <v>21</v>
      </c>
      <c r="E2909">
        <v>234</v>
      </c>
      <c r="F2909">
        <v>273</v>
      </c>
      <c r="G2909">
        <v>1016</v>
      </c>
      <c r="H2909" t="s">
        <v>1265</v>
      </c>
      <c r="I2909" t="str">
        <f>VLOOKUP($B2909,SOCS_box_taxonomy!$B$2:$Z$948,6,0)</f>
        <v>Eukaryota</v>
      </c>
      <c r="J2909" t="str">
        <f>VLOOKUP($B2909,SOCS_box_taxonomy!$B$2:$Z$948,7,0)</f>
        <v xml:space="preserve"> Metazoa</v>
      </c>
      <c r="K2909" t="str">
        <f>VLOOKUP($B2909,SOCS_box_taxonomy!$B$2:$Z$948,8,0)</f>
        <v xml:space="preserve"> Chordata</v>
      </c>
      <c r="L2909" t="str">
        <f>VLOOKUP($B2909,SOCS_box_taxonomy!$B$2:$Z$948,9,0)</f>
        <v xml:space="preserve"> Craniata</v>
      </c>
      <c r="M2909" t="str">
        <f>VLOOKUP($B2909,SOCS_box_taxonomy!$B$2:$Z$948,10,0)</f>
        <v xml:space="preserve"> Vertebrata</v>
      </c>
      <c r="N2909" t="str">
        <f>VLOOKUP($B2909,SOCS_box_taxonomy!$B$2:$Z$948,11,0)</f>
        <v xml:space="preserve"> Euteleostomi</v>
      </c>
      <c r="O2909" t="str">
        <f>VLOOKUP($B2909,SOCS_box_taxonomy!$B$2:$Z$948,12,0)</f>
        <v>Amphibia</v>
      </c>
      <c r="P2909" t="str">
        <f>VLOOKUP($B2909,SOCS_box_taxonomy!$B$2:$Z$948,13,0)</f>
        <v xml:space="preserve"> Batrachia</v>
      </c>
      <c r="Q2909" t="str">
        <f>VLOOKUP($B2909,SOCS_box_taxonomy!$B$2:$Z$948,14,0)</f>
        <v xml:space="preserve"> Anura</v>
      </c>
      <c r="R2909" t="str">
        <f>VLOOKUP($B2909,SOCS_box_taxonomy!$B$2:$Z$948,15,0)</f>
        <v xml:space="preserve"> Pipoidea</v>
      </c>
      <c r="S2909" t="str">
        <f>VLOOKUP($B2909,SOCS_box_taxonomy!$B$2:$Z$948,16,0)</f>
        <v xml:space="preserve"> Pipidae</v>
      </c>
      <c r="T2909" t="str">
        <f>VLOOKUP($B2909,SOCS_box_taxonomy!$B$2:$Z$948,17,0)</f>
        <v xml:space="preserve"> Xenopodinae</v>
      </c>
      <c r="U2909" t="str">
        <f>VLOOKUP($B2909,SOCS_box_taxonomy!$B$2:$Z$948,18,0)</f>
        <v xml:space="preserve"> Xenopus</v>
      </c>
      <c r="V2909" t="str">
        <f>VLOOKUP($B2909,SOCS_box_taxonomy!$B$2:$Z$948,19,0)</f>
        <v>Xenopus.</v>
      </c>
      <c r="W2909">
        <f>VLOOKUP($B2909,SOCS_box_taxonomy!$B$2:$Z$948,20,0)</f>
        <v>0</v>
      </c>
      <c r="X2909">
        <f>VLOOKUP($B2909,SOCS_box_taxonomy!$B$2:$Z$948,21,0)</f>
        <v>0</v>
      </c>
      <c r="Y2909">
        <f>VLOOKUP($B2909,SOCS_box_taxonomy!$B$2:$Z$948,22,0)</f>
        <v>0</v>
      </c>
      <c r="Z2909">
        <f>$F2909-$E2909+1</f>
        <v>40</v>
      </c>
    </row>
    <row r="2910" spans="1:26">
      <c r="A2910" t="s">
        <v>1165</v>
      </c>
      <c r="B2910" t="s">
        <v>2207</v>
      </c>
      <c r="C2910">
        <v>273</v>
      </c>
      <c r="D2910" t="s">
        <v>62</v>
      </c>
      <c r="E2910">
        <v>95</v>
      </c>
      <c r="F2910">
        <v>229</v>
      </c>
      <c r="G2910">
        <v>3584</v>
      </c>
      <c r="H2910" t="s">
        <v>1275</v>
      </c>
      <c r="I2910" t="str">
        <f>VLOOKUP($B2910,SOCS_box_taxonomy!$B$2:$Z$948,6,0)</f>
        <v>Eukaryota</v>
      </c>
      <c r="J2910" t="str">
        <f>VLOOKUP($B2910,SOCS_box_taxonomy!$B$2:$Z$948,7,0)</f>
        <v xml:space="preserve"> Metazoa</v>
      </c>
      <c r="K2910" t="str">
        <f>VLOOKUP($B2910,SOCS_box_taxonomy!$B$2:$Z$948,8,0)</f>
        <v xml:space="preserve"> Chordata</v>
      </c>
      <c r="L2910" t="str">
        <f>VLOOKUP($B2910,SOCS_box_taxonomy!$B$2:$Z$948,9,0)</f>
        <v xml:space="preserve"> Craniata</v>
      </c>
      <c r="M2910" t="str">
        <f>VLOOKUP($B2910,SOCS_box_taxonomy!$B$2:$Z$948,10,0)</f>
        <v xml:space="preserve"> Vertebrata</v>
      </c>
      <c r="N2910" t="str">
        <f>VLOOKUP($B2910,SOCS_box_taxonomy!$B$2:$Z$948,11,0)</f>
        <v xml:space="preserve"> Euteleostomi</v>
      </c>
      <c r="O2910" t="str">
        <f>VLOOKUP($B2910,SOCS_box_taxonomy!$B$2:$Z$948,12,0)</f>
        <v>Amphibia</v>
      </c>
      <c r="P2910" t="str">
        <f>VLOOKUP($B2910,SOCS_box_taxonomy!$B$2:$Z$948,13,0)</f>
        <v xml:space="preserve"> Batrachia</v>
      </c>
      <c r="Q2910" t="str">
        <f>VLOOKUP($B2910,SOCS_box_taxonomy!$B$2:$Z$948,14,0)</f>
        <v xml:space="preserve"> Anura</v>
      </c>
      <c r="R2910" t="str">
        <f>VLOOKUP($B2910,SOCS_box_taxonomy!$B$2:$Z$948,15,0)</f>
        <v xml:space="preserve"> Pipoidea</v>
      </c>
      <c r="S2910" t="str">
        <f>VLOOKUP($B2910,SOCS_box_taxonomy!$B$2:$Z$948,16,0)</f>
        <v xml:space="preserve"> Pipidae</v>
      </c>
      <c r="T2910" t="str">
        <f>VLOOKUP($B2910,SOCS_box_taxonomy!$B$2:$Z$948,17,0)</f>
        <v xml:space="preserve"> Xenopodinae</v>
      </c>
      <c r="U2910" t="str">
        <f>VLOOKUP($B2910,SOCS_box_taxonomy!$B$2:$Z$948,18,0)</f>
        <v xml:space="preserve"> Xenopus</v>
      </c>
      <c r="V2910" t="str">
        <f>VLOOKUP($B2910,SOCS_box_taxonomy!$B$2:$Z$948,19,0)</f>
        <v>Xenopus.</v>
      </c>
      <c r="W2910">
        <f>VLOOKUP($B2910,SOCS_box_taxonomy!$B$2:$Z$948,20,0)</f>
        <v>0</v>
      </c>
      <c r="X2910">
        <f>VLOOKUP($B2910,SOCS_box_taxonomy!$B$2:$Z$948,21,0)</f>
        <v>0</v>
      </c>
      <c r="Y2910">
        <f>VLOOKUP($B2910,SOCS_box_taxonomy!$B$2:$Z$948,22,0)</f>
        <v>0</v>
      </c>
    </row>
    <row r="2911" spans="1:26">
      <c r="A2911" t="s">
        <v>1166</v>
      </c>
      <c r="B2911" t="s">
        <v>2208</v>
      </c>
      <c r="C2911">
        <v>342</v>
      </c>
      <c r="D2911" t="s">
        <v>1319</v>
      </c>
      <c r="E2911">
        <v>201</v>
      </c>
      <c r="F2911">
        <v>228</v>
      </c>
      <c r="G2911">
        <v>5717</v>
      </c>
      <c r="H2911" t="s">
        <v>1320</v>
      </c>
      <c r="I2911" t="str">
        <f>VLOOKUP($B2911,SOCS_box_taxonomy!$B$2:$Z$948,6,0)</f>
        <v>Eukaryota</v>
      </c>
      <c r="J2911" t="str">
        <f>VLOOKUP($B2911,SOCS_box_taxonomy!$B$2:$Z$948,7,0)</f>
        <v xml:space="preserve"> Metazoa</v>
      </c>
      <c r="K2911" t="str">
        <f>VLOOKUP($B2911,SOCS_box_taxonomy!$B$2:$Z$948,8,0)</f>
        <v xml:space="preserve"> Chordata</v>
      </c>
      <c r="L2911" t="str">
        <f>VLOOKUP($B2911,SOCS_box_taxonomy!$B$2:$Z$948,9,0)</f>
        <v xml:space="preserve"> Craniata</v>
      </c>
      <c r="M2911" t="str">
        <f>VLOOKUP($B2911,SOCS_box_taxonomy!$B$2:$Z$948,10,0)</f>
        <v xml:space="preserve"> Vertebrata</v>
      </c>
      <c r="N2911" t="str">
        <f>VLOOKUP($B2911,SOCS_box_taxonomy!$B$2:$Z$948,11,0)</f>
        <v xml:space="preserve"> Euteleostomi</v>
      </c>
      <c r="O2911" t="str">
        <f>VLOOKUP($B2911,SOCS_box_taxonomy!$B$2:$Z$948,12,0)</f>
        <v>Mammalia</v>
      </c>
      <c r="P2911" t="str">
        <f>VLOOKUP($B2911,SOCS_box_taxonomy!$B$2:$Z$948,13,0)</f>
        <v xml:space="preserve"> Eutheria</v>
      </c>
      <c r="Q2911" t="str">
        <f>VLOOKUP($B2911,SOCS_box_taxonomy!$B$2:$Z$948,14,0)</f>
        <v xml:space="preserve"> Euarchontoglires</v>
      </c>
      <c r="R2911" t="str">
        <f>VLOOKUP($B2911,SOCS_box_taxonomy!$B$2:$Z$948,15,0)</f>
        <v xml:space="preserve"> Glires</v>
      </c>
      <c r="S2911" t="str">
        <f>VLOOKUP($B2911,SOCS_box_taxonomy!$B$2:$Z$948,16,0)</f>
        <v xml:space="preserve"> Rodentia</v>
      </c>
      <c r="T2911" t="str">
        <f>VLOOKUP($B2911,SOCS_box_taxonomy!$B$2:$Z$948,17,0)</f>
        <v xml:space="preserve"> Sciurognathi</v>
      </c>
      <c r="U2911" t="str">
        <f>VLOOKUP($B2911,SOCS_box_taxonomy!$B$2:$Z$948,18,0)</f>
        <v>Muroidea</v>
      </c>
      <c r="V2911" t="str">
        <f>VLOOKUP($B2911,SOCS_box_taxonomy!$B$2:$Z$948,19,0)</f>
        <v xml:space="preserve"> Muridae</v>
      </c>
      <c r="W2911" t="str">
        <f>VLOOKUP($B2911,SOCS_box_taxonomy!$B$2:$Z$948,20,0)</f>
        <v xml:space="preserve"> Murinae</v>
      </c>
      <c r="X2911" t="str">
        <f>VLOOKUP($B2911,SOCS_box_taxonomy!$B$2:$Z$948,21,0)</f>
        <v xml:space="preserve"> Mus</v>
      </c>
      <c r="Y2911" t="str">
        <f>VLOOKUP($B2911,SOCS_box_taxonomy!$B$2:$Z$948,22,0)</f>
        <v xml:space="preserve"> Mus.</v>
      </c>
    </row>
    <row r="2912" spans="1:26">
      <c r="A2912" t="s">
        <v>1166</v>
      </c>
      <c r="B2912" t="s">
        <v>2208</v>
      </c>
      <c r="C2912">
        <v>342</v>
      </c>
      <c r="D2912" t="s">
        <v>1269</v>
      </c>
      <c r="E2912">
        <v>27</v>
      </c>
      <c r="F2912">
        <v>115</v>
      </c>
      <c r="G2912">
        <v>64467</v>
      </c>
      <c r="H2912" t="s">
        <v>1270</v>
      </c>
      <c r="I2912" t="str">
        <f>VLOOKUP($B2912,SOCS_box_taxonomy!$B$2:$Z$948,6,0)</f>
        <v>Eukaryota</v>
      </c>
      <c r="J2912" t="str">
        <f>VLOOKUP($B2912,SOCS_box_taxonomy!$B$2:$Z$948,7,0)</f>
        <v xml:space="preserve"> Metazoa</v>
      </c>
      <c r="K2912" t="str">
        <f>VLOOKUP($B2912,SOCS_box_taxonomy!$B$2:$Z$948,8,0)</f>
        <v xml:space="preserve"> Chordata</v>
      </c>
      <c r="L2912" t="str">
        <f>VLOOKUP($B2912,SOCS_box_taxonomy!$B$2:$Z$948,9,0)</f>
        <v xml:space="preserve"> Craniata</v>
      </c>
      <c r="M2912" t="str">
        <f>VLOOKUP($B2912,SOCS_box_taxonomy!$B$2:$Z$948,10,0)</f>
        <v xml:space="preserve"> Vertebrata</v>
      </c>
      <c r="N2912" t="str">
        <f>VLOOKUP($B2912,SOCS_box_taxonomy!$B$2:$Z$948,11,0)</f>
        <v xml:space="preserve"> Euteleostomi</v>
      </c>
      <c r="O2912" t="str">
        <f>VLOOKUP($B2912,SOCS_box_taxonomy!$B$2:$Z$948,12,0)</f>
        <v>Mammalia</v>
      </c>
      <c r="P2912" t="str">
        <f>VLOOKUP($B2912,SOCS_box_taxonomy!$B$2:$Z$948,13,0)</f>
        <v xml:space="preserve"> Eutheria</v>
      </c>
      <c r="Q2912" t="str">
        <f>VLOOKUP($B2912,SOCS_box_taxonomy!$B$2:$Z$948,14,0)</f>
        <v xml:space="preserve"> Euarchontoglires</v>
      </c>
      <c r="R2912" t="str">
        <f>VLOOKUP($B2912,SOCS_box_taxonomy!$B$2:$Z$948,15,0)</f>
        <v xml:space="preserve"> Glires</v>
      </c>
      <c r="S2912" t="str">
        <f>VLOOKUP($B2912,SOCS_box_taxonomy!$B$2:$Z$948,16,0)</f>
        <v xml:space="preserve"> Rodentia</v>
      </c>
      <c r="T2912" t="str">
        <f>VLOOKUP($B2912,SOCS_box_taxonomy!$B$2:$Z$948,17,0)</f>
        <v xml:space="preserve"> Sciurognathi</v>
      </c>
      <c r="U2912" t="str">
        <f>VLOOKUP($B2912,SOCS_box_taxonomy!$B$2:$Z$948,18,0)</f>
        <v>Muroidea</v>
      </c>
      <c r="V2912" t="str">
        <f>VLOOKUP($B2912,SOCS_box_taxonomy!$B$2:$Z$948,19,0)</f>
        <v xml:space="preserve"> Muridae</v>
      </c>
      <c r="W2912" t="str">
        <f>VLOOKUP($B2912,SOCS_box_taxonomy!$B$2:$Z$948,20,0)</f>
        <v xml:space="preserve"> Murinae</v>
      </c>
      <c r="X2912" t="str">
        <f>VLOOKUP($B2912,SOCS_box_taxonomy!$B$2:$Z$948,21,0)</f>
        <v xml:space="preserve"> Mus</v>
      </c>
      <c r="Y2912" t="str">
        <f>VLOOKUP($B2912,SOCS_box_taxonomy!$B$2:$Z$948,22,0)</f>
        <v xml:space="preserve"> Mus.</v>
      </c>
    </row>
    <row r="2913" spans="1:26">
      <c r="A2913" t="s">
        <v>1166</v>
      </c>
      <c r="B2913" t="s">
        <v>2208</v>
      </c>
      <c r="C2913">
        <v>342</v>
      </c>
      <c r="D2913" t="s">
        <v>1269</v>
      </c>
      <c r="E2913">
        <v>48</v>
      </c>
      <c r="F2913">
        <v>148</v>
      </c>
      <c r="G2913">
        <v>64467</v>
      </c>
      <c r="H2913" t="s">
        <v>1270</v>
      </c>
      <c r="I2913" t="str">
        <f>VLOOKUP($B2913,SOCS_box_taxonomy!$B$2:$Z$948,6,0)</f>
        <v>Eukaryota</v>
      </c>
      <c r="J2913" t="str">
        <f>VLOOKUP($B2913,SOCS_box_taxonomy!$B$2:$Z$948,7,0)</f>
        <v xml:space="preserve"> Metazoa</v>
      </c>
      <c r="K2913" t="str">
        <f>VLOOKUP($B2913,SOCS_box_taxonomy!$B$2:$Z$948,8,0)</f>
        <v xml:space="preserve"> Chordata</v>
      </c>
      <c r="L2913" t="str">
        <f>VLOOKUP($B2913,SOCS_box_taxonomy!$B$2:$Z$948,9,0)</f>
        <v xml:space="preserve"> Craniata</v>
      </c>
      <c r="M2913" t="str">
        <f>VLOOKUP($B2913,SOCS_box_taxonomy!$B$2:$Z$948,10,0)</f>
        <v xml:space="preserve"> Vertebrata</v>
      </c>
      <c r="N2913" t="str">
        <f>VLOOKUP($B2913,SOCS_box_taxonomy!$B$2:$Z$948,11,0)</f>
        <v xml:space="preserve"> Euteleostomi</v>
      </c>
      <c r="O2913" t="str">
        <f>VLOOKUP($B2913,SOCS_box_taxonomy!$B$2:$Z$948,12,0)</f>
        <v>Mammalia</v>
      </c>
      <c r="P2913" t="str">
        <f>VLOOKUP($B2913,SOCS_box_taxonomy!$B$2:$Z$948,13,0)</f>
        <v xml:space="preserve"> Eutheria</v>
      </c>
      <c r="Q2913" t="str">
        <f>VLOOKUP($B2913,SOCS_box_taxonomy!$B$2:$Z$948,14,0)</f>
        <v xml:space="preserve"> Euarchontoglires</v>
      </c>
      <c r="R2913" t="str">
        <f>VLOOKUP($B2913,SOCS_box_taxonomy!$B$2:$Z$948,15,0)</f>
        <v xml:space="preserve"> Glires</v>
      </c>
      <c r="S2913" t="str">
        <f>VLOOKUP($B2913,SOCS_box_taxonomy!$B$2:$Z$948,16,0)</f>
        <v xml:space="preserve"> Rodentia</v>
      </c>
      <c r="T2913" t="str">
        <f>VLOOKUP($B2913,SOCS_box_taxonomy!$B$2:$Z$948,17,0)</f>
        <v xml:space="preserve"> Sciurognathi</v>
      </c>
      <c r="U2913" t="str">
        <f>VLOOKUP($B2913,SOCS_box_taxonomy!$B$2:$Z$948,18,0)</f>
        <v>Muroidea</v>
      </c>
      <c r="V2913" t="str">
        <f>VLOOKUP($B2913,SOCS_box_taxonomy!$B$2:$Z$948,19,0)</f>
        <v xml:space="preserve"> Muridae</v>
      </c>
      <c r="W2913" t="str">
        <f>VLOOKUP($B2913,SOCS_box_taxonomy!$B$2:$Z$948,20,0)</f>
        <v xml:space="preserve"> Murinae</v>
      </c>
      <c r="X2913" t="str">
        <f>VLOOKUP($B2913,SOCS_box_taxonomy!$B$2:$Z$948,21,0)</f>
        <v xml:space="preserve"> Mus</v>
      </c>
      <c r="Y2913" t="str">
        <f>VLOOKUP($B2913,SOCS_box_taxonomy!$B$2:$Z$948,22,0)</f>
        <v xml:space="preserve"> Mus.</v>
      </c>
    </row>
    <row r="2914" spans="1:26">
      <c r="A2914" t="s">
        <v>1166</v>
      </c>
      <c r="B2914" t="s">
        <v>2208</v>
      </c>
      <c r="C2914">
        <v>342</v>
      </c>
      <c r="D2914" t="s">
        <v>1269</v>
      </c>
      <c r="E2914">
        <v>89</v>
      </c>
      <c r="F2914">
        <v>181</v>
      </c>
      <c r="G2914">
        <v>64467</v>
      </c>
      <c r="H2914" t="s">
        <v>1270</v>
      </c>
      <c r="I2914" t="str">
        <f>VLOOKUP($B2914,SOCS_box_taxonomy!$B$2:$Z$948,6,0)</f>
        <v>Eukaryota</v>
      </c>
      <c r="J2914" t="str">
        <f>VLOOKUP($B2914,SOCS_box_taxonomy!$B$2:$Z$948,7,0)</f>
        <v xml:space="preserve"> Metazoa</v>
      </c>
      <c r="K2914" t="str">
        <f>VLOOKUP($B2914,SOCS_box_taxonomy!$B$2:$Z$948,8,0)</f>
        <v xml:space="preserve"> Chordata</v>
      </c>
      <c r="L2914" t="str">
        <f>VLOOKUP($B2914,SOCS_box_taxonomy!$B$2:$Z$948,9,0)</f>
        <v xml:space="preserve"> Craniata</v>
      </c>
      <c r="M2914" t="str">
        <f>VLOOKUP($B2914,SOCS_box_taxonomy!$B$2:$Z$948,10,0)</f>
        <v xml:space="preserve"> Vertebrata</v>
      </c>
      <c r="N2914" t="str">
        <f>VLOOKUP($B2914,SOCS_box_taxonomy!$B$2:$Z$948,11,0)</f>
        <v xml:space="preserve"> Euteleostomi</v>
      </c>
      <c r="O2914" t="str">
        <f>VLOOKUP($B2914,SOCS_box_taxonomy!$B$2:$Z$948,12,0)</f>
        <v>Mammalia</v>
      </c>
      <c r="P2914" t="str">
        <f>VLOOKUP($B2914,SOCS_box_taxonomy!$B$2:$Z$948,13,0)</f>
        <v xml:space="preserve"> Eutheria</v>
      </c>
      <c r="Q2914" t="str">
        <f>VLOOKUP($B2914,SOCS_box_taxonomy!$B$2:$Z$948,14,0)</f>
        <v xml:space="preserve"> Euarchontoglires</v>
      </c>
      <c r="R2914" t="str">
        <f>VLOOKUP($B2914,SOCS_box_taxonomy!$B$2:$Z$948,15,0)</f>
        <v xml:space="preserve"> Glires</v>
      </c>
      <c r="S2914" t="str">
        <f>VLOOKUP($B2914,SOCS_box_taxonomy!$B$2:$Z$948,16,0)</f>
        <v xml:space="preserve"> Rodentia</v>
      </c>
      <c r="T2914" t="str">
        <f>VLOOKUP($B2914,SOCS_box_taxonomy!$B$2:$Z$948,17,0)</f>
        <v xml:space="preserve"> Sciurognathi</v>
      </c>
      <c r="U2914" t="str">
        <f>VLOOKUP($B2914,SOCS_box_taxonomy!$B$2:$Z$948,18,0)</f>
        <v>Muroidea</v>
      </c>
      <c r="V2914" t="str">
        <f>VLOOKUP($B2914,SOCS_box_taxonomy!$B$2:$Z$948,19,0)</f>
        <v xml:space="preserve"> Muridae</v>
      </c>
      <c r="W2914" t="str">
        <f>VLOOKUP($B2914,SOCS_box_taxonomy!$B$2:$Z$948,20,0)</f>
        <v xml:space="preserve"> Murinae</v>
      </c>
      <c r="X2914" t="str">
        <f>VLOOKUP($B2914,SOCS_box_taxonomy!$B$2:$Z$948,21,0)</f>
        <v xml:space="preserve"> Mus</v>
      </c>
      <c r="Y2914" t="str">
        <f>VLOOKUP($B2914,SOCS_box_taxonomy!$B$2:$Z$948,22,0)</f>
        <v xml:space="preserve"> Mus.</v>
      </c>
    </row>
    <row r="2915" spans="1:26">
      <c r="A2915" t="s">
        <v>1166</v>
      </c>
      <c r="B2915" t="s">
        <v>2208</v>
      </c>
      <c r="C2915">
        <v>342</v>
      </c>
      <c r="D2915" t="s">
        <v>21</v>
      </c>
      <c r="E2915">
        <v>303</v>
      </c>
      <c r="F2915">
        <v>342</v>
      </c>
      <c r="G2915">
        <v>1016</v>
      </c>
      <c r="H2915" t="s">
        <v>1265</v>
      </c>
      <c r="I2915" t="str">
        <f>VLOOKUP($B2915,SOCS_box_taxonomy!$B$2:$Z$948,6,0)</f>
        <v>Eukaryota</v>
      </c>
      <c r="J2915" t="str">
        <f>VLOOKUP($B2915,SOCS_box_taxonomy!$B$2:$Z$948,7,0)</f>
        <v xml:space="preserve"> Metazoa</v>
      </c>
      <c r="K2915" t="str">
        <f>VLOOKUP($B2915,SOCS_box_taxonomy!$B$2:$Z$948,8,0)</f>
        <v xml:space="preserve"> Chordata</v>
      </c>
      <c r="L2915" t="str">
        <f>VLOOKUP($B2915,SOCS_box_taxonomy!$B$2:$Z$948,9,0)</f>
        <v xml:space="preserve"> Craniata</v>
      </c>
      <c r="M2915" t="str">
        <f>VLOOKUP($B2915,SOCS_box_taxonomy!$B$2:$Z$948,10,0)</f>
        <v xml:space="preserve"> Vertebrata</v>
      </c>
      <c r="N2915" t="str">
        <f>VLOOKUP($B2915,SOCS_box_taxonomy!$B$2:$Z$948,11,0)</f>
        <v xml:space="preserve"> Euteleostomi</v>
      </c>
      <c r="O2915" t="str">
        <f>VLOOKUP($B2915,SOCS_box_taxonomy!$B$2:$Z$948,12,0)</f>
        <v>Mammalia</v>
      </c>
      <c r="P2915" t="str">
        <f>VLOOKUP($B2915,SOCS_box_taxonomy!$B$2:$Z$948,13,0)</f>
        <v xml:space="preserve"> Eutheria</v>
      </c>
      <c r="Q2915" t="str">
        <f>VLOOKUP($B2915,SOCS_box_taxonomy!$B$2:$Z$948,14,0)</f>
        <v xml:space="preserve"> Euarchontoglires</v>
      </c>
      <c r="R2915" t="str">
        <f>VLOOKUP($B2915,SOCS_box_taxonomy!$B$2:$Z$948,15,0)</f>
        <v xml:space="preserve"> Glires</v>
      </c>
      <c r="S2915" t="str">
        <f>VLOOKUP($B2915,SOCS_box_taxonomy!$B$2:$Z$948,16,0)</f>
        <v xml:space="preserve"> Rodentia</v>
      </c>
      <c r="T2915" t="str">
        <f>VLOOKUP($B2915,SOCS_box_taxonomy!$B$2:$Z$948,17,0)</f>
        <v xml:space="preserve"> Sciurognathi</v>
      </c>
      <c r="U2915" t="str">
        <f>VLOOKUP($B2915,SOCS_box_taxonomy!$B$2:$Z$948,18,0)</f>
        <v>Muroidea</v>
      </c>
      <c r="V2915" t="str">
        <f>VLOOKUP($B2915,SOCS_box_taxonomy!$B$2:$Z$948,19,0)</f>
        <v xml:space="preserve"> Muridae</v>
      </c>
      <c r="W2915" t="str">
        <f>VLOOKUP($B2915,SOCS_box_taxonomy!$B$2:$Z$948,20,0)</f>
        <v xml:space="preserve"> Murinae</v>
      </c>
      <c r="X2915" t="str">
        <f>VLOOKUP($B2915,SOCS_box_taxonomy!$B$2:$Z$948,21,0)</f>
        <v xml:space="preserve"> Mus</v>
      </c>
      <c r="Y2915" t="str">
        <f>VLOOKUP($B2915,SOCS_box_taxonomy!$B$2:$Z$948,22,0)</f>
        <v xml:space="preserve"> Mus.</v>
      </c>
      <c r="Z2915">
        <f>$F2915-$E2915+1</f>
        <v>40</v>
      </c>
    </row>
    <row r="2916" spans="1:26">
      <c r="A2916" t="s">
        <v>1167</v>
      </c>
      <c r="B2916" t="s">
        <v>2209</v>
      </c>
      <c r="C2916">
        <v>634</v>
      </c>
      <c r="D2916" t="s">
        <v>1286</v>
      </c>
      <c r="E2916">
        <v>475</v>
      </c>
      <c r="F2916">
        <v>553</v>
      </c>
      <c r="G2916">
        <v>4403</v>
      </c>
      <c r="H2916" t="s">
        <v>1287</v>
      </c>
      <c r="I2916" t="str">
        <f>VLOOKUP($B2916,SOCS_box_taxonomy!$B$2:$Z$948,6,0)</f>
        <v>Eukaryota</v>
      </c>
      <c r="J2916" t="str">
        <f>VLOOKUP($B2916,SOCS_box_taxonomy!$B$2:$Z$948,7,0)</f>
        <v xml:space="preserve"> Metazoa</v>
      </c>
      <c r="K2916" t="str">
        <f>VLOOKUP($B2916,SOCS_box_taxonomy!$B$2:$Z$948,8,0)</f>
        <v xml:space="preserve"> Ecdysozoa</v>
      </c>
      <c r="L2916" t="str">
        <f>VLOOKUP($B2916,SOCS_box_taxonomy!$B$2:$Z$948,9,0)</f>
        <v xml:space="preserve"> Arthropoda</v>
      </c>
      <c r="M2916" t="str">
        <f>VLOOKUP($B2916,SOCS_box_taxonomy!$B$2:$Z$948,10,0)</f>
        <v xml:space="preserve"> Hexapoda</v>
      </c>
      <c r="N2916" t="str">
        <f>VLOOKUP($B2916,SOCS_box_taxonomy!$B$2:$Z$948,11,0)</f>
        <v xml:space="preserve"> Insecta</v>
      </c>
      <c r="O2916" t="str">
        <f>VLOOKUP($B2916,SOCS_box_taxonomy!$B$2:$Z$948,12,0)</f>
        <v>Pterygota</v>
      </c>
      <c r="P2916" t="str">
        <f>VLOOKUP($B2916,SOCS_box_taxonomy!$B$2:$Z$948,13,0)</f>
        <v xml:space="preserve"> Neoptera</v>
      </c>
      <c r="Q2916" t="str">
        <f>VLOOKUP($B2916,SOCS_box_taxonomy!$B$2:$Z$948,14,0)</f>
        <v xml:space="preserve"> Endopterygota</v>
      </c>
      <c r="R2916" t="str">
        <f>VLOOKUP($B2916,SOCS_box_taxonomy!$B$2:$Z$948,15,0)</f>
        <v xml:space="preserve"> Diptera</v>
      </c>
      <c r="S2916" t="str">
        <f>VLOOKUP($B2916,SOCS_box_taxonomy!$B$2:$Z$948,16,0)</f>
        <v xml:space="preserve"> Brachycera</v>
      </c>
      <c r="T2916" t="str">
        <f>VLOOKUP($B2916,SOCS_box_taxonomy!$B$2:$Z$948,17,0)</f>
        <v xml:space="preserve"> Muscomorpha</v>
      </c>
      <c r="U2916" t="str">
        <f>VLOOKUP($B2916,SOCS_box_taxonomy!$B$2:$Z$948,18,0)</f>
        <v>Ephydroidea</v>
      </c>
      <c r="V2916" t="str">
        <f>VLOOKUP($B2916,SOCS_box_taxonomy!$B$2:$Z$948,19,0)</f>
        <v xml:space="preserve"> Drosophilidae</v>
      </c>
      <c r="W2916" t="str">
        <f>VLOOKUP($B2916,SOCS_box_taxonomy!$B$2:$Z$948,20,0)</f>
        <v xml:space="preserve"> Drosophila</v>
      </c>
      <c r="X2916" t="str">
        <f>VLOOKUP($B2916,SOCS_box_taxonomy!$B$2:$Z$948,21,0)</f>
        <v xml:space="preserve"> Sophophora.</v>
      </c>
      <c r="Y2916">
        <f>VLOOKUP($B2916,SOCS_box_taxonomy!$B$2:$Z$948,22,0)</f>
        <v>0</v>
      </c>
    </row>
    <row r="2917" spans="1:26">
      <c r="A2917" t="s">
        <v>1167</v>
      </c>
      <c r="B2917" t="s">
        <v>2209</v>
      </c>
      <c r="C2917">
        <v>634</v>
      </c>
      <c r="D2917" t="s">
        <v>21</v>
      </c>
      <c r="E2917">
        <v>575</v>
      </c>
      <c r="F2917">
        <v>612</v>
      </c>
      <c r="G2917">
        <v>1016</v>
      </c>
      <c r="H2917" t="s">
        <v>1265</v>
      </c>
      <c r="I2917" t="str">
        <f>VLOOKUP($B2917,SOCS_box_taxonomy!$B$2:$Z$948,6,0)</f>
        <v>Eukaryota</v>
      </c>
      <c r="J2917" t="str">
        <f>VLOOKUP($B2917,SOCS_box_taxonomy!$B$2:$Z$948,7,0)</f>
        <v xml:space="preserve"> Metazoa</v>
      </c>
      <c r="K2917" t="str">
        <f>VLOOKUP($B2917,SOCS_box_taxonomy!$B$2:$Z$948,8,0)</f>
        <v xml:space="preserve"> Ecdysozoa</v>
      </c>
      <c r="L2917" t="str">
        <f>VLOOKUP($B2917,SOCS_box_taxonomy!$B$2:$Z$948,9,0)</f>
        <v xml:space="preserve"> Arthropoda</v>
      </c>
      <c r="M2917" t="str">
        <f>VLOOKUP($B2917,SOCS_box_taxonomy!$B$2:$Z$948,10,0)</f>
        <v xml:space="preserve"> Hexapoda</v>
      </c>
      <c r="N2917" t="str">
        <f>VLOOKUP($B2917,SOCS_box_taxonomy!$B$2:$Z$948,11,0)</f>
        <v xml:space="preserve"> Insecta</v>
      </c>
      <c r="O2917" t="str">
        <f>VLOOKUP($B2917,SOCS_box_taxonomy!$B$2:$Z$948,12,0)</f>
        <v>Pterygota</v>
      </c>
      <c r="P2917" t="str">
        <f>VLOOKUP($B2917,SOCS_box_taxonomy!$B$2:$Z$948,13,0)</f>
        <v xml:space="preserve"> Neoptera</v>
      </c>
      <c r="Q2917" t="str">
        <f>VLOOKUP($B2917,SOCS_box_taxonomy!$B$2:$Z$948,14,0)</f>
        <v xml:space="preserve"> Endopterygota</v>
      </c>
      <c r="R2917" t="str">
        <f>VLOOKUP($B2917,SOCS_box_taxonomy!$B$2:$Z$948,15,0)</f>
        <v xml:space="preserve"> Diptera</v>
      </c>
      <c r="S2917" t="str">
        <f>VLOOKUP($B2917,SOCS_box_taxonomy!$B$2:$Z$948,16,0)</f>
        <v xml:space="preserve"> Brachycera</v>
      </c>
      <c r="T2917" t="str">
        <f>VLOOKUP($B2917,SOCS_box_taxonomy!$B$2:$Z$948,17,0)</f>
        <v xml:space="preserve"> Muscomorpha</v>
      </c>
      <c r="U2917" t="str">
        <f>VLOOKUP($B2917,SOCS_box_taxonomy!$B$2:$Z$948,18,0)</f>
        <v>Ephydroidea</v>
      </c>
      <c r="V2917" t="str">
        <f>VLOOKUP($B2917,SOCS_box_taxonomy!$B$2:$Z$948,19,0)</f>
        <v xml:space="preserve"> Drosophilidae</v>
      </c>
      <c r="W2917" t="str">
        <f>VLOOKUP($B2917,SOCS_box_taxonomy!$B$2:$Z$948,20,0)</f>
        <v xml:space="preserve"> Drosophila</v>
      </c>
      <c r="X2917" t="str">
        <f>VLOOKUP($B2917,SOCS_box_taxonomy!$B$2:$Z$948,21,0)</f>
        <v xml:space="preserve"> Sophophora.</v>
      </c>
      <c r="Y2917">
        <f>VLOOKUP($B2917,SOCS_box_taxonomy!$B$2:$Z$948,22,0)</f>
        <v>0</v>
      </c>
      <c r="Z2917">
        <f>$F2917-$E2917+1</f>
        <v>38</v>
      </c>
    </row>
    <row r="2918" spans="1:26">
      <c r="A2918" t="s">
        <v>1168</v>
      </c>
      <c r="B2918" t="s">
        <v>2210</v>
      </c>
      <c r="C2918">
        <v>156</v>
      </c>
      <c r="D2918" t="s">
        <v>1286</v>
      </c>
      <c r="E2918">
        <v>9</v>
      </c>
      <c r="F2918">
        <v>90</v>
      </c>
      <c r="G2918">
        <v>4403</v>
      </c>
      <c r="H2918" t="s">
        <v>1287</v>
      </c>
      <c r="I2918" t="str">
        <f>VLOOKUP($B2918,SOCS_box_taxonomy!$B$2:$Z$948,6,0)</f>
        <v>Eukaryota</v>
      </c>
      <c r="J2918" t="str">
        <f>VLOOKUP($B2918,SOCS_box_taxonomy!$B$2:$Z$948,7,0)</f>
        <v xml:space="preserve"> Metazoa</v>
      </c>
      <c r="K2918" t="str">
        <f>VLOOKUP($B2918,SOCS_box_taxonomy!$B$2:$Z$948,8,0)</f>
        <v xml:space="preserve"> Chordata</v>
      </c>
      <c r="L2918" t="str">
        <f>VLOOKUP($B2918,SOCS_box_taxonomy!$B$2:$Z$948,9,0)</f>
        <v xml:space="preserve"> Craniata</v>
      </c>
      <c r="M2918" t="str">
        <f>VLOOKUP($B2918,SOCS_box_taxonomy!$B$2:$Z$948,10,0)</f>
        <v xml:space="preserve"> Vertebrata</v>
      </c>
      <c r="N2918" t="str">
        <f>VLOOKUP($B2918,SOCS_box_taxonomy!$B$2:$Z$948,11,0)</f>
        <v xml:space="preserve"> Euteleostomi</v>
      </c>
      <c r="O2918" t="str">
        <f>VLOOKUP($B2918,SOCS_box_taxonomy!$B$2:$Z$948,12,0)</f>
        <v>Testudines + Archosauria group</v>
      </c>
      <c r="P2918" t="str">
        <f>VLOOKUP($B2918,SOCS_box_taxonomy!$B$2:$Z$948,13,0)</f>
        <v xml:space="preserve"> Archosauria</v>
      </c>
      <c r="Q2918" t="str">
        <f>VLOOKUP($B2918,SOCS_box_taxonomy!$B$2:$Z$948,14,0)</f>
        <v xml:space="preserve"> Dinosauria</v>
      </c>
      <c r="R2918" t="str">
        <f>VLOOKUP($B2918,SOCS_box_taxonomy!$B$2:$Z$948,15,0)</f>
        <v xml:space="preserve"> Saurischia</v>
      </c>
      <c r="S2918" t="str">
        <f>VLOOKUP($B2918,SOCS_box_taxonomy!$B$2:$Z$948,16,0)</f>
        <v>Theropoda</v>
      </c>
      <c r="T2918" t="str">
        <f>VLOOKUP($B2918,SOCS_box_taxonomy!$B$2:$Z$948,17,0)</f>
        <v xml:space="preserve"> Coelurosauria</v>
      </c>
      <c r="U2918" t="str">
        <f>VLOOKUP($B2918,SOCS_box_taxonomy!$B$2:$Z$948,18,0)</f>
        <v xml:space="preserve"> Aves</v>
      </c>
      <c r="V2918" t="str">
        <f>VLOOKUP($B2918,SOCS_box_taxonomy!$B$2:$Z$948,19,0)</f>
        <v xml:space="preserve"> Neognathae</v>
      </c>
      <c r="W2918" t="str">
        <f>VLOOKUP($B2918,SOCS_box_taxonomy!$B$2:$Z$948,20,0)</f>
        <v xml:space="preserve"> Galliformes</v>
      </c>
      <c r="X2918" t="str">
        <f>VLOOKUP($B2918,SOCS_box_taxonomy!$B$2:$Z$948,21,0)</f>
        <v xml:space="preserve"> Phasianidae</v>
      </c>
      <c r="Y2918" t="str">
        <f>VLOOKUP($B2918,SOCS_box_taxonomy!$B$2:$Z$948,22,0)</f>
        <v>Phasianinae</v>
      </c>
    </row>
    <row r="2919" spans="1:26">
      <c r="A2919" t="s">
        <v>1168</v>
      </c>
      <c r="B2919" t="s">
        <v>2210</v>
      </c>
      <c r="C2919">
        <v>156</v>
      </c>
      <c r="D2919" t="s">
        <v>21</v>
      </c>
      <c r="E2919">
        <v>118</v>
      </c>
      <c r="F2919">
        <v>153</v>
      </c>
      <c r="G2919">
        <v>1016</v>
      </c>
      <c r="H2919" t="s">
        <v>1265</v>
      </c>
      <c r="I2919" t="str">
        <f>VLOOKUP($B2919,SOCS_box_taxonomy!$B$2:$Z$948,6,0)</f>
        <v>Eukaryota</v>
      </c>
      <c r="J2919" t="str">
        <f>VLOOKUP($B2919,SOCS_box_taxonomy!$B$2:$Z$948,7,0)</f>
        <v xml:space="preserve"> Metazoa</v>
      </c>
      <c r="K2919" t="str">
        <f>VLOOKUP($B2919,SOCS_box_taxonomy!$B$2:$Z$948,8,0)</f>
        <v xml:space="preserve"> Chordata</v>
      </c>
      <c r="L2919" t="str">
        <f>VLOOKUP($B2919,SOCS_box_taxonomy!$B$2:$Z$948,9,0)</f>
        <v xml:space="preserve"> Craniata</v>
      </c>
      <c r="M2919" t="str">
        <f>VLOOKUP($B2919,SOCS_box_taxonomy!$B$2:$Z$948,10,0)</f>
        <v xml:space="preserve"> Vertebrata</v>
      </c>
      <c r="N2919" t="str">
        <f>VLOOKUP($B2919,SOCS_box_taxonomy!$B$2:$Z$948,11,0)</f>
        <v xml:space="preserve"> Euteleostomi</v>
      </c>
      <c r="O2919" t="str">
        <f>VLOOKUP($B2919,SOCS_box_taxonomy!$B$2:$Z$948,12,0)</f>
        <v>Testudines + Archosauria group</v>
      </c>
      <c r="P2919" t="str">
        <f>VLOOKUP($B2919,SOCS_box_taxonomy!$B$2:$Z$948,13,0)</f>
        <v xml:space="preserve"> Archosauria</v>
      </c>
      <c r="Q2919" t="str">
        <f>VLOOKUP($B2919,SOCS_box_taxonomy!$B$2:$Z$948,14,0)</f>
        <v xml:space="preserve"> Dinosauria</v>
      </c>
      <c r="R2919" t="str">
        <f>VLOOKUP($B2919,SOCS_box_taxonomy!$B$2:$Z$948,15,0)</f>
        <v xml:space="preserve"> Saurischia</v>
      </c>
      <c r="S2919" t="str">
        <f>VLOOKUP($B2919,SOCS_box_taxonomy!$B$2:$Z$948,16,0)</f>
        <v>Theropoda</v>
      </c>
      <c r="T2919" t="str">
        <f>VLOOKUP($B2919,SOCS_box_taxonomy!$B$2:$Z$948,17,0)</f>
        <v xml:space="preserve"> Coelurosauria</v>
      </c>
      <c r="U2919" t="str">
        <f>VLOOKUP($B2919,SOCS_box_taxonomy!$B$2:$Z$948,18,0)</f>
        <v xml:space="preserve"> Aves</v>
      </c>
      <c r="V2919" t="str">
        <f>VLOOKUP($B2919,SOCS_box_taxonomy!$B$2:$Z$948,19,0)</f>
        <v xml:space="preserve"> Neognathae</v>
      </c>
      <c r="W2919" t="str">
        <f>VLOOKUP($B2919,SOCS_box_taxonomy!$B$2:$Z$948,20,0)</f>
        <v xml:space="preserve"> Galliformes</v>
      </c>
      <c r="X2919" t="str">
        <f>VLOOKUP($B2919,SOCS_box_taxonomy!$B$2:$Z$948,21,0)</f>
        <v xml:space="preserve"> Phasianidae</v>
      </c>
      <c r="Y2919" t="str">
        <f>VLOOKUP($B2919,SOCS_box_taxonomy!$B$2:$Z$948,22,0)</f>
        <v>Phasianinae</v>
      </c>
      <c r="Z2919">
        <f>$F2919-$E2919+1</f>
        <v>36</v>
      </c>
    </row>
    <row r="2920" spans="1:26">
      <c r="A2920" t="s">
        <v>1169</v>
      </c>
      <c r="B2920" t="s">
        <v>2211</v>
      </c>
      <c r="C2920">
        <v>418</v>
      </c>
      <c r="D2920" t="s">
        <v>1269</v>
      </c>
      <c r="E2920">
        <v>132</v>
      </c>
      <c r="F2920">
        <v>215</v>
      </c>
      <c r="G2920">
        <v>64467</v>
      </c>
      <c r="H2920" t="s">
        <v>1270</v>
      </c>
      <c r="I2920" t="str">
        <f>VLOOKUP($B2920,SOCS_box_taxonomy!$B$2:$Z$948,6,0)</f>
        <v>Eukaryota</v>
      </c>
      <c r="J2920" t="str">
        <f>VLOOKUP($B2920,SOCS_box_taxonomy!$B$2:$Z$948,7,0)</f>
        <v xml:space="preserve"> Metazoa</v>
      </c>
      <c r="K2920" t="str">
        <f>VLOOKUP($B2920,SOCS_box_taxonomy!$B$2:$Z$948,8,0)</f>
        <v xml:space="preserve"> Chordata</v>
      </c>
      <c r="L2920" t="str">
        <f>VLOOKUP($B2920,SOCS_box_taxonomy!$B$2:$Z$948,9,0)</f>
        <v xml:space="preserve"> Craniata</v>
      </c>
      <c r="M2920" t="str">
        <f>VLOOKUP($B2920,SOCS_box_taxonomy!$B$2:$Z$948,10,0)</f>
        <v xml:space="preserve"> Vertebrata</v>
      </c>
      <c r="N2920" t="str">
        <f>VLOOKUP($B2920,SOCS_box_taxonomy!$B$2:$Z$948,11,0)</f>
        <v xml:space="preserve"> Euteleostomi</v>
      </c>
      <c r="O2920" t="str">
        <f>VLOOKUP($B2920,SOCS_box_taxonomy!$B$2:$Z$948,12,0)</f>
        <v>Mammalia</v>
      </c>
      <c r="P2920" t="str">
        <f>VLOOKUP($B2920,SOCS_box_taxonomy!$B$2:$Z$948,13,0)</f>
        <v xml:space="preserve"> Eutheria</v>
      </c>
      <c r="Q2920" t="str">
        <f>VLOOKUP($B2920,SOCS_box_taxonomy!$B$2:$Z$948,14,0)</f>
        <v xml:space="preserve"> Euarchontoglires</v>
      </c>
      <c r="R2920" t="str">
        <f>VLOOKUP($B2920,SOCS_box_taxonomy!$B$2:$Z$948,15,0)</f>
        <v xml:space="preserve"> Glires</v>
      </c>
      <c r="S2920" t="str">
        <f>VLOOKUP($B2920,SOCS_box_taxonomy!$B$2:$Z$948,16,0)</f>
        <v xml:space="preserve"> Rodentia</v>
      </c>
      <c r="T2920" t="str">
        <f>VLOOKUP($B2920,SOCS_box_taxonomy!$B$2:$Z$948,17,0)</f>
        <v xml:space="preserve"> Sciurognathi</v>
      </c>
      <c r="U2920" t="str">
        <f>VLOOKUP($B2920,SOCS_box_taxonomy!$B$2:$Z$948,18,0)</f>
        <v>Muroidea</v>
      </c>
      <c r="V2920" t="str">
        <f>VLOOKUP($B2920,SOCS_box_taxonomy!$B$2:$Z$948,19,0)</f>
        <v xml:space="preserve"> Muridae</v>
      </c>
      <c r="W2920" t="str">
        <f>VLOOKUP($B2920,SOCS_box_taxonomy!$B$2:$Z$948,20,0)</f>
        <v xml:space="preserve"> Murinae</v>
      </c>
      <c r="X2920" t="str">
        <f>VLOOKUP($B2920,SOCS_box_taxonomy!$B$2:$Z$948,21,0)</f>
        <v xml:space="preserve"> Mus</v>
      </c>
      <c r="Y2920" t="str">
        <f>VLOOKUP($B2920,SOCS_box_taxonomy!$B$2:$Z$948,22,0)</f>
        <v xml:space="preserve"> Mus.</v>
      </c>
    </row>
    <row r="2921" spans="1:26">
      <c r="A2921" t="s">
        <v>1169</v>
      </c>
      <c r="B2921" t="s">
        <v>2211</v>
      </c>
      <c r="C2921">
        <v>418</v>
      </c>
      <c r="D2921" t="s">
        <v>1269</v>
      </c>
      <c r="E2921">
        <v>40</v>
      </c>
      <c r="F2921">
        <v>131</v>
      </c>
      <c r="G2921">
        <v>64467</v>
      </c>
      <c r="H2921" t="s">
        <v>1270</v>
      </c>
      <c r="I2921" t="str">
        <f>VLOOKUP($B2921,SOCS_box_taxonomy!$B$2:$Z$948,6,0)</f>
        <v>Eukaryota</v>
      </c>
      <c r="J2921" t="str">
        <f>VLOOKUP($B2921,SOCS_box_taxonomy!$B$2:$Z$948,7,0)</f>
        <v xml:space="preserve"> Metazoa</v>
      </c>
      <c r="K2921" t="str">
        <f>VLOOKUP($B2921,SOCS_box_taxonomy!$B$2:$Z$948,8,0)</f>
        <v xml:space="preserve"> Chordata</v>
      </c>
      <c r="L2921" t="str">
        <f>VLOOKUP($B2921,SOCS_box_taxonomy!$B$2:$Z$948,9,0)</f>
        <v xml:space="preserve"> Craniata</v>
      </c>
      <c r="M2921" t="str">
        <f>VLOOKUP($B2921,SOCS_box_taxonomy!$B$2:$Z$948,10,0)</f>
        <v xml:space="preserve"> Vertebrata</v>
      </c>
      <c r="N2921" t="str">
        <f>VLOOKUP($B2921,SOCS_box_taxonomy!$B$2:$Z$948,11,0)</f>
        <v xml:space="preserve"> Euteleostomi</v>
      </c>
      <c r="O2921" t="str">
        <f>VLOOKUP($B2921,SOCS_box_taxonomy!$B$2:$Z$948,12,0)</f>
        <v>Mammalia</v>
      </c>
      <c r="P2921" t="str">
        <f>VLOOKUP($B2921,SOCS_box_taxonomy!$B$2:$Z$948,13,0)</f>
        <v xml:space="preserve"> Eutheria</v>
      </c>
      <c r="Q2921" t="str">
        <f>VLOOKUP($B2921,SOCS_box_taxonomy!$B$2:$Z$948,14,0)</f>
        <v xml:space="preserve"> Euarchontoglires</v>
      </c>
      <c r="R2921" t="str">
        <f>VLOOKUP($B2921,SOCS_box_taxonomy!$B$2:$Z$948,15,0)</f>
        <v xml:space="preserve"> Glires</v>
      </c>
      <c r="S2921" t="str">
        <f>VLOOKUP($B2921,SOCS_box_taxonomy!$B$2:$Z$948,16,0)</f>
        <v xml:space="preserve"> Rodentia</v>
      </c>
      <c r="T2921" t="str">
        <f>VLOOKUP($B2921,SOCS_box_taxonomy!$B$2:$Z$948,17,0)</f>
        <v xml:space="preserve"> Sciurognathi</v>
      </c>
      <c r="U2921" t="str">
        <f>VLOOKUP($B2921,SOCS_box_taxonomy!$B$2:$Z$948,18,0)</f>
        <v>Muroidea</v>
      </c>
      <c r="V2921" t="str">
        <f>VLOOKUP($B2921,SOCS_box_taxonomy!$B$2:$Z$948,19,0)</f>
        <v xml:space="preserve"> Muridae</v>
      </c>
      <c r="W2921" t="str">
        <f>VLOOKUP($B2921,SOCS_box_taxonomy!$B$2:$Z$948,20,0)</f>
        <v xml:space="preserve"> Murinae</v>
      </c>
      <c r="X2921" t="str">
        <f>VLOOKUP($B2921,SOCS_box_taxonomy!$B$2:$Z$948,21,0)</f>
        <v xml:space="preserve"> Mus</v>
      </c>
      <c r="Y2921" t="str">
        <f>VLOOKUP($B2921,SOCS_box_taxonomy!$B$2:$Z$948,22,0)</f>
        <v xml:space="preserve"> Mus.</v>
      </c>
    </row>
    <row r="2922" spans="1:26">
      <c r="A2922" t="s">
        <v>1169</v>
      </c>
      <c r="B2922" t="s">
        <v>2211</v>
      </c>
      <c r="C2922">
        <v>418</v>
      </c>
      <c r="D2922" t="s">
        <v>21</v>
      </c>
      <c r="E2922">
        <v>370</v>
      </c>
      <c r="F2922">
        <v>410</v>
      </c>
      <c r="G2922">
        <v>1016</v>
      </c>
      <c r="H2922" t="s">
        <v>1265</v>
      </c>
      <c r="I2922" t="str">
        <f>VLOOKUP($B2922,SOCS_box_taxonomy!$B$2:$Z$948,6,0)</f>
        <v>Eukaryota</v>
      </c>
      <c r="J2922" t="str">
        <f>VLOOKUP($B2922,SOCS_box_taxonomy!$B$2:$Z$948,7,0)</f>
        <v xml:space="preserve"> Metazoa</v>
      </c>
      <c r="K2922" t="str">
        <f>VLOOKUP($B2922,SOCS_box_taxonomy!$B$2:$Z$948,8,0)</f>
        <v xml:space="preserve"> Chordata</v>
      </c>
      <c r="L2922" t="str">
        <f>VLOOKUP($B2922,SOCS_box_taxonomy!$B$2:$Z$948,9,0)</f>
        <v xml:space="preserve"> Craniata</v>
      </c>
      <c r="M2922" t="str">
        <f>VLOOKUP($B2922,SOCS_box_taxonomy!$B$2:$Z$948,10,0)</f>
        <v xml:space="preserve"> Vertebrata</v>
      </c>
      <c r="N2922" t="str">
        <f>VLOOKUP($B2922,SOCS_box_taxonomy!$B$2:$Z$948,11,0)</f>
        <v xml:space="preserve"> Euteleostomi</v>
      </c>
      <c r="O2922" t="str">
        <f>VLOOKUP($B2922,SOCS_box_taxonomy!$B$2:$Z$948,12,0)</f>
        <v>Mammalia</v>
      </c>
      <c r="P2922" t="str">
        <f>VLOOKUP($B2922,SOCS_box_taxonomy!$B$2:$Z$948,13,0)</f>
        <v xml:space="preserve"> Eutheria</v>
      </c>
      <c r="Q2922" t="str">
        <f>VLOOKUP($B2922,SOCS_box_taxonomy!$B$2:$Z$948,14,0)</f>
        <v xml:space="preserve"> Euarchontoglires</v>
      </c>
      <c r="R2922" t="str">
        <f>VLOOKUP($B2922,SOCS_box_taxonomy!$B$2:$Z$948,15,0)</f>
        <v xml:space="preserve"> Glires</v>
      </c>
      <c r="S2922" t="str">
        <f>VLOOKUP($B2922,SOCS_box_taxonomy!$B$2:$Z$948,16,0)</f>
        <v xml:space="preserve"> Rodentia</v>
      </c>
      <c r="T2922" t="str">
        <f>VLOOKUP($B2922,SOCS_box_taxonomy!$B$2:$Z$948,17,0)</f>
        <v xml:space="preserve"> Sciurognathi</v>
      </c>
      <c r="U2922" t="str">
        <f>VLOOKUP($B2922,SOCS_box_taxonomy!$B$2:$Z$948,18,0)</f>
        <v>Muroidea</v>
      </c>
      <c r="V2922" t="str">
        <f>VLOOKUP($B2922,SOCS_box_taxonomy!$B$2:$Z$948,19,0)</f>
        <v xml:space="preserve"> Muridae</v>
      </c>
      <c r="W2922" t="str">
        <f>VLOOKUP($B2922,SOCS_box_taxonomy!$B$2:$Z$948,20,0)</f>
        <v xml:space="preserve"> Murinae</v>
      </c>
      <c r="X2922" t="str">
        <f>VLOOKUP($B2922,SOCS_box_taxonomy!$B$2:$Z$948,21,0)</f>
        <v xml:space="preserve"> Mus</v>
      </c>
      <c r="Y2922" t="str">
        <f>VLOOKUP($B2922,SOCS_box_taxonomy!$B$2:$Z$948,22,0)</f>
        <v xml:space="preserve"> Mus.</v>
      </c>
      <c r="Z2922">
        <f>$F2922-$E2922+1</f>
        <v>41</v>
      </c>
    </row>
    <row r="2923" spans="1:26">
      <c r="A2923" t="s">
        <v>1170</v>
      </c>
      <c r="B2923" t="s">
        <v>2212</v>
      </c>
      <c r="C2923">
        <v>104</v>
      </c>
      <c r="D2923" t="s">
        <v>21</v>
      </c>
      <c r="E2923">
        <v>51</v>
      </c>
      <c r="F2923">
        <v>88</v>
      </c>
      <c r="G2923">
        <v>1016</v>
      </c>
      <c r="H2923" t="s">
        <v>1265</v>
      </c>
      <c r="I2923" t="str">
        <f>VLOOKUP($B2923,SOCS_box_taxonomy!$B$2:$Z$948,6,0)</f>
        <v>Eukaryota</v>
      </c>
      <c r="J2923" t="str">
        <f>VLOOKUP($B2923,SOCS_box_taxonomy!$B$2:$Z$948,7,0)</f>
        <v xml:space="preserve"> Metazoa</v>
      </c>
      <c r="K2923" t="str">
        <f>VLOOKUP($B2923,SOCS_box_taxonomy!$B$2:$Z$948,8,0)</f>
        <v xml:space="preserve"> Chordata</v>
      </c>
      <c r="L2923" t="str">
        <f>VLOOKUP($B2923,SOCS_box_taxonomy!$B$2:$Z$948,9,0)</f>
        <v xml:space="preserve"> Craniata</v>
      </c>
      <c r="M2923" t="str">
        <f>VLOOKUP($B2923,SOCS_box_taxonomy!$B$2:$Z$948,10,0)</f>
        <v xml:space="preserve"> Vertebrata</v>
      </c>
      <c r="N2923" t="str">
        <f>VLOOKUP($B2923,SOCS_box_taxonomy!$B$2:$Z$948,11,0)</f>
        <v xml:space="preserve"> Euteleostomi</v>
      </c>
      <c r="O2923" t="str">
        <f>VLOOKUP($B2923,SOCS_box_taxonomy!$B$2:$Z$948,12,0)</f>
        <v>Mammalia</v>
      </c>
      <c r="P2923" t="str">
        <f>VLOOKUP($B2923,SOCS_box_taxonomy!$B$2:$Z$948,13,0)</f>
        <v xml:space="preserve"> Eutheria</v>
      </c>
      <c r="Q2923" t="str">
        <f>VLOOKUP($B2923,SOCS_box_taxonomy!$B$2:$Z$948,14,0)</f>
        <v xml:space="preserve"> Euarchontoglires</v>
      </c>
      <c r="R2923" t="str">
        <f>VLOOKUP($B2923,SOCS_box_taxonomy!$B$2:$Z$948,15,0)</f>
        <v xml:space="preserve"> Glires</v>
      </c>
      <c r="S2923" t="str">
        <f>VLOOKUP($B2923,SOCS_box_taxonomy!$B$2:$Z$948,16,0)</f>
        <v xml:space="preserve"> Rodentia</v>
      </c>
      <c r="T2923" t="str">
        <f>VLOOKUP($B2923,SOCS_box_taxonomy!$B$2:$Z$948,17,0)</f>
        <v xml:space="preserve"> Sciurognathi</v>
      </c>
      <c r="U2923" t="str">
        <f>VLOOKUP($B2923,SOCS_box_taxonomy!$B$2:$Z$948,18,0)</f>
        <v>Muroidea</v>
      </c>
      <c r="V2923" t="str">
        <f>VLOOKUP($B2923,SOCS_box_taxonomy!$B$2:$Z$948,19,0)</f>
        <v xml:space="preserve"> Muridae</v>
      </c>
      <c r="W2923" t="str">
        <f>VLOOKUP($B2923,SOCS_box_taxonomy!$B$2:$Z$948,20,0)</f>
        <v xml:space="preserve"> Murinae</v>
      </c>
      <c r="X2923" t="str">
        <f>VLOOKUP($B2923,SOCS_box_taxonomy!$B$2:$Z$948,21,0)</f>
        <v xml:space="preserve"> Mus</v>
      </c>
      <c r="Y2923" t="str">
        <f>VLOOKUP($B2923,SOCS_box_taxonomy!$B$2:$Z$948,22,0)</f>
        <v xml:space="preserve"> Mus.</v>
      </c>
      <c r="Z2923">
        <f>$F2923-$E2923+1</f>
        <v>38</v>
      </c>
    </row>
    <row r="2924" spans="1:26">
      <c r="A2924" t="s">
        <v>1171</v>
      </c>
      <c r="B2924" t="s">
        <v>2213</v>
      </c>
      <c r="C2924">
        <v>159</v>
      </c>
      <c r="D2924" t="s">
        <v>1286</v>
      </c>
      <c r="E2924">
        <v>1</v>
      </c>
      <c r="F2924">
        <v>65</v>
      </c>
      <c r="G2924">
        <v>4403</v>
      </c>
      <c r="H2924" t="s">
        <v>1287</v>
      </c>
      <c r="I2924" t="str">
        <f>VLOOKUP($B2924,SOCS_box_taxonomy!$B$2:$Z$948,6,0)</f>
        <v>Eukaryota</v>
      </c>
      <c r="J2924" t="str">
        <f>VLOOKUP($B2924,SOCS_box_taxonomy!$B$2:$Z$948,7,0)</f>
        <v xml:space="preserve"> Metazoa</v>
      </c>
      <c r="K2924" t="str">
        <f>VLOOKUP($B2924,SOCS_box_taxonomy!$B$2:$Z$948,8,0)</f>
        <v xml:space="preserve"> Chordata</v>
      </c>
      <c r="L2924" t="str">
        <f>VLOOKUP($B2924,SOCS_box_taxonomy!$B$2:$Z$948,9,0)</f>
        <v xml:space="preserve"> Craniata</v>
      </c>
      <c r="M2924" t="str">
        <f>VLOOKUP($B2924,SOCS_box_taxonomy!$B$2:$Z$948,10,0)</f>
        <v xml:space="preserve"> Vertebrata</v>
      </c>
      <c r="N2924" t="str">
        <f>VLOOKUP($B2924,SOCS_box_taxonomy!$B$2:$Z$948,11,0)</f>
        <v xml:space="preserve"> Euteleostomi</v>
      </c>
      <c r="O2924" t="str">
        <f>VLOOKUP($B2924,SOCS_box_taxonomy!$B$2:$Z$948,12,0)</f>
        <v>Mammalia</v>
      </c>
      <c r="P2924" t="str">
        <f>VLOOKUP($B2924,SOCS_box_taxonomy!$B$2:$Z$948,13,0)</f>
        <v xml:space="preserve"> Eutheria</v>
      </c>
      <c r="Q2924" t="str">
        <f>VLOOKUP($B2924,SOCS_box_taxonomy!$B$2:$Z$948,14,0)</f>
        <v xml:space="preserve"> Euarchontoglires</v>
      </c>
      <c r="R2924" t="str">
        <f>VLOOKUP($B2924,SOCS_box_taxonomy!$B$2:$Z$948,15,0)</f>
        <v xml:space="preserve"> Glires</v>
      </c>
      <c r="S2924" t="str">
        <f>VLOOKUP($B2924,SOCS_box_taxonomy!$B$2:$Z$948,16,0)</f>
        <v xml:space="preserve"> Rodentia</v>
      </c>
      <c r="T2924" t="str">
        <f>VLOOKUP($B2924,SOCS_box_taxonomy!$B$2:$Z$948,17,0)</f>
        <v xml:space="preserve"> Sciurognathi</v>
      </c>
      <c r="U2924" t="str">
        <f>VLOOKUP($B2924,SOCS_box_taxonomy!$B$2:$Z$948,18,0)</f>
        <v>Muroidea</v>
      </c>
      <c r="V2924" t="str">
        <f>VLOOKUP($B2924,SOCS_box_taxonomy!$B$2:$Z$948,19,0)</f>
        <v xml:space="preserve"> Muridae</v>
      </c>
      <c r="W2924" t="str">
        <f>VLOOKUP($B2924,SOCS_box_taxonomy!$B$2:$Z$948,20,0)</f>
        <v xml:space="preserve"> Murinae</v>
      </c>
      <c r="X2924" t="str">
        <f>VLOOKUP($B2924,SOCS_box_taxonomy!$B$2:$Z$948,21,0)</f>
        <v xml:space="preserve"> Mus</v>
      </c>
      <c r="Y2924" t="str">
        <f>VLOOKUP($B2924,SOCS_box_taxonomy!$B$2:$Z$948,22,0)</f>
        <v xml:space="preserve"> Mus.</v>
      </c>
    </row>
    <row r="2925" spans="1:26">
      <c r="A2925" t="s">
        <v>1171</v>
      </c>
      <c r="B2925" t="s">
        <v>2213</v>
      </c>
      <c r="C2925">
        <v>159</v>
      </c>
      <c r="D2925" t="s">
        <v>21</v>
      </c>
      <c r="E2925">
        <v>121</v>
      </c>
      <c r="F2925">
        <v>156</v>
      </c>
      <c r="G2925">
        <v>1016</v>
      </c>
      <c r="H2925" t="s">
        <v>1265</v>
      </c>
      <c r="I2925" t="str">
        <f>VLOOKUP($B2925,SOCS_box_taxonomy!$B$2:$Z$948,6,0)</f>
        <v>Eukaryota</v>
      </c>
      <c r="J2925" t="str">
        <f>VLOOKUP($B2925,SOCS_box_taxonomy!$B$2:$Z$948,7,0)</f>
        <v xml:space="preserve"> Metazoa</v>
      </c>
      <c r="K2925" t="str">
        <f>VLOOKUP($B2925,SOCS_box_taxonomy!$B$2:$Z$948,8,0)</f>
        <v xml:space="preserve"> Chordata</v>
      </c>
      <c r="L2925" t="str">
        <f>VLOOKUP($B2925,SOCS_box_taxonomy!$B$2:$Z$948,9,0)</f>
        <v xml:space="preserve"> Craniata</v>
      </c>
      <c r="M2925" t="str">
        <f>VLOOKUP($B2925,SOCS_box_taxonomy!$B$2:$Z$948,10,0)</f>
        <v xml:space="preserve"> Vertebrata</v>
      </c>
      <c r="N2925" t="str">
        <f>VLOOKUP($B2925,SOCS_box_taxonomy!$B$2:$Z$948,11,0)</f>
        <v xml:space="preserve"> Euteleostomi</v>
      </c>
      <c r="O2925" t="str">
        <f>VLOOKUP($B2925,SOCS_box_taxonomy!$B$2:$Z$948,12,0)</f>
        <v>Mammalia</v>
      </c>
      <c r="P2925" t="str">
        <f>VLOOKUP($B2925,SOCS_box_taxonomy!$B$2:$Z$948,13,0)</f>
        <v xml:space="preserve"> Eutheria</v>
      </c>
      <c r="Q2925" t="str">
        <f>VLOOKUP($B2925,SOCS_box_taxonomy!$B$2:$Z$948,14,0)</f>
        <v xml:space="preserve"> Euarchontoglires</v>
      </c>
      <c r="R2925" t="str">
        <f>VLOOKUP($B2925,SOCS_box_taxonomy!$B$2:$Z$948,15,0)</f>
        <v xml:space="preserve"> Glires</v>
      </c>
      <c r="S2925" t="str">
        <f>VLOOKUP($B2925,SOCS_box_taxonomy!$B$2:$Z$948,16,0)</f>
        <v xml:space="preserve"> Rodentia</v>
      </c>
      <c r="T2925" t="str">
        <f>VLOOKUP($B2925,SOCS_box_taxonomy!$B$2:$Z$948,17,0)</f>
        <v xml:space="preserve"> Sciurognathi</v>
      </c>
      <c r="U2925" t="str">
        <f>VLOOKUP($B2925,SOCS_box_taxonomy!$B$2:$Z$948,18,0)</f>
        <v>Muroidea</v>
      </c>
      <c r="V2925" t="str">
        <f>VLOOKUP($B2925,SOCS_box_taxonomy!$B$2:$Z$948,19,0)</f>
        <v xml:space="preserve"> Muridae</v>
      </c>
      <c r="W2925" t="str">
        <f>VLOOKUP($B2925,SOCS_box_taxonomy!$B$2:$Z$948,20,0)</f>
        <v xml:space="preserve"> Murinae</v>
      </c>
      <c r="X2925" t="str">
        <f>VLOOKUP($B2925,SOCS_box_taxonomy!$B$2:$Z$948,21,0)</f>
        <v xml:space="preserve"> Mus</v>
      </c>
      <c r="Y2925" t="str">
        <f>VLOOKUP($B2925,SOCS_box_taxonomy!$B$2:$Z$948,22,0)</f>
        <v xml:space="preserve"> Mus.</v>
      </c>
      <c r="Z2925">
        <f>$F2925-$E2925+1</f>
        <v>36</v>
      </c>
    </row>
    <row r="2926" spans="1:26">
      <c r="A2926" t="s">
        <v>1172</v>
      </c>
      <c r="B2926" t="s">
        <v>2214</v>
      </c>
      <c r="C2926">
        <v>605</v>
      </c>
      <c r="D2926" t="s">
        <v>1269</v>
      </c>
      <c r="E2926">
        <v>102</v>
      </c>
      <c r="F2926">
        <v>195</v>
      </c>
      <c r="G2926">
        <v>64467</v>
      </c>
      <c r="H2926" t="s">
        <v>1270</v>
      </c>
      <c r="I2926" t="str">
        <f>VLOOKUP($B2926,SOCS_box_taxonomy!$B$2:$Z$948,6,0)</f>
        <v>Eukaryota</v>
      </c>
      <c r="J2926" t="str">
        <f>VLOOKUP($B2926,SOCS_box_taxonomy!$B$2:$Z$948,7,0)</f>
        <v xml:space="preserve"> Metazoa</v>
      </c>
      <c r="K2926" t="str">
        <f>VLOOKUP($B2926,SOCS_box_taxonomy!$B$2:$Z$948,8,0)</f>
        <v xml:space="preserve"> Chordata</v>
      </c>
      <c r="L2926" t="str">
        <f>VLOOKUP($B2926,SOCS_box_taxonomy!$B$2:$Z$948,9,0)</f>
        <v xml:space="preserve"> Craniata</v>
      </c>
      <c r="M2926" t="str">
        <f>VLOOKUP($B2926,SOCS_box_taxonomy!$B$2:$Z$948,10,0)</f>
        <v xml:space="preserve"> Vertebrata</v>
      </c>
      <c r="N2926" t="str">
        <f>VLOOKUP($B2926,SOCS_box_taxonomy!$B$2:$Z$948,11,0)</f>
        <v xml:space="preserve"> Euteleostomi</v>
      </c>
      <c r="O2926" t="str">
        <f>VLOOKUP($B2926,SOCS_box_taxonomy!$B$2:$Z$948,12,0)</f>
        <v>Mammalia</v>
      </c>
      <c r="P2926" t="str">
        <f>VLOOKUP($B2926,SOCS_box_taxonomy!$B$2:$Z$948,13,0)</f>
        <v xml:space="preserve"> Eutheria</v>
      </c>
      <c r="Q2926" t="str">
        <f>VLOOKUP($B2926,SOCS_box_taxonomy!$B$2:$Z$948,14,0)</f>
        <v xml:space="preserve"> Euarchontoglires</v>
      </c>
      <c r="R2926" t="str">
        <f>VLOOKUP($B2926,SOCS_box_taxonomy!$B$2:$Z$948,15,0)</f>
        <v xml:space="preserve"> Glires</v>
      </c>
      <c r="S2926" t="str">
        <f>VLOOKUP($B2926,SOCS_box_taxonomy!$B$2:$Z$948,16,0)</f>
        <v xml:space="preserve"> Rodentia</v>
      </c>
      <c r="T2926" t="str">
        <f>VLOOKUP($B2926,SOCS_box_taxonomy!$B$2:$Z$948,17,0)</f>
        <v xml:space="preserve"> Sciurognathi</v>
      </c>
      <c r="U2926" t="str">
        <f>VLOOKUP($B2926,SOCS_box_taxonomy!$B$2:$Z$948,18,0)</f>
        <v>Muroidea</v>
      </c>
      <c r="V2926" t="str">
        <f>VLOOKUP($B2926,SOCS_box_taxonomy!$B$2:$Z$948,19,0)</f>
        <v xml:space="preserve"> Muridae</v>
      </c>
      <c r="W2926" t="str">
        <f>VLOOKUP($B2926,SOCS_box_taxonomy!$B$2:$Z$948,20,0)</f>
        <v xml:space="preserve"> Murinae</v>
      </c>
      <c r="X2926" t="str">
        <f>VLOOKUP($B2926,SOCS_box_taxonomy!$B$2:$Z$948,21,0)</f>
        <v xml:space="preserve"> Mus</v>
      </c>
      <c r="Y2926" t="str">
        <f>VLOOKUP($B2926,SOCS_box_taxonomy!$B$2:$Z$948,22,0)</f>
        <v xml:space="preserve"> Mus.</v>
      </c>
    </row>
    <row r="2927" spans="1:26">
      <c r="A2927" t="s">
        <v>1172</v>
      </c>
      <c r="B2927" t="s">
        <v>2214</v>
      </c>
      <c r="C2927">
        <v>605</v>
      </c>
      <c r="D2927" t="s">
        <v>1269</v>
      </c>
      <c r="E2927">
        <v>137</v>
      </c>
      <c r="F2927">
        <v>229</v>
      </c>
      <c r="G2927">
        <v>64467</v>
      </c>
      <c r="H2927" t="s">
        <v>1270</v>
      </c>
      <c r="I2927" t="str">
        <f>VLOOKUP($B2927,SOCS_box_taxonomy!$B$2:$Z$948,6,0)</f>
        <v>Eukaryota</v>
      </c>
      <c r="J2927" t="str">
        <f>VLOOKUP($B2927,SOCS_box_taxonomy!$B$2:$Z$948,7,0)</f>
        <v xml:space="preserve"> Metazoa</v>
      </c>
      <c r="K2927" t="str">
        <f>VLOOKUP($B2927,SOCS_box_taxonomy!$B$2:$Z$948,8,0)</f>
        <v xml:space="preserve"> Chordata</v>
      </c>
      <c r="L2927" t="str">
        <f>VLOOKUP($B2927,SOCS_box_taxonomy!$B$2:$Z$948,9,0)</f>
        <v xml:space="preserve"> Craniata</v>
      </c>
      <c r="M2927" t="str">
        <f>VLOOKUP($B2927,SOCS_box_taxonomy!$B$2:$Z$948,10,0)</f>
        <v xml:space="preserve"> Vertebrata</v>
      </c>
      <c r="N2927" t="str">
        <f>VLOOKUP($B2927,SOCS_box_taxonomy!$B$2:$Z$948,11,0)</f>
        <v xml:space="preserve"> Euteleostomi</v>
      </c>
      <c r="O2927" t="str">
        <f>VLOOKUP($B2927,SOCS_box_taxonomy!$B$2:$Z$948,12,0)</f>
        <v>Mammalia</v>
      </c>
      <c r="P2927" t="str">
        <f>VLOOKUP($B2927,SOCS_box_taxonomy!$B$2:$Z$948,13,0)</f>
        <v xml:space="preserve"> Eutheria</v>
      </c>
      <c r="Q2927" t="str">
        <f>VLOOKUP($B2927,SOCS_box_taxonomy!$B$2:$Z$948,14,0)</f>
        <v xml:space="preserve"> Euarchontoglires</v>
      </c>
      <c r="R2927" t="str">
        <f>VLOOKUP($B2927,SOCS_box_taxonomy!$B$2:$Z$948,15,0)</f>
        <v xml:space="preserve"> Glires</v>
      </c>
      <c r="S2927" t="str">
        <f>VLOOKUP($B2927,SOCS_box_taxonomy!$B$2:$Z$948,16,0)</f>
        <v xml:space="preserve"> Rodentia</v>
      </c>
      <c r="T2927" t="str">
        <f>VLOOKUP($B2927,SOCS_box_taxonomy!$B$2:$Z$948,17,0)</f>
        <v xml:space="preserve"> Sciurognathi</v>
      </c>
      <c r="U2927" t="str">
        <f>VLOOKUP($B2927,SOCS_box_taxonomy!$B$2:$Z$948,18,0)</f>
        <v>Muroidea</v>
      </c>
      <c r="V2927" t="str">
        <f>VLOOKUP($B2927,SOCS_box_taxonomy!$B$2:$Z$948,19,0)</f>
        <v xml:space="preserve"> Muridae</v>
      </c>
      <c r="W2927" t="str">
        <f>VLOOKUP($B2927,SOCS_box_taxonomy!$B$2:$Z$948,20,0)</f>
        <v xml:space="preserve"> Murinae</v>
      </c>
      <c r="X2927" t="str">
        <f>VLOOKUP($B2927,SOCS_box_taxonomy!$B$2:$Z$948,21,0)</f>
        <v xml:space="preserve"> Mus</v>
      </c>
      <c r="Y2927" t="str">
        <f>VLOOKUP($B2927,SOCS_box_taxonomy!$B$2:$Z$948,22,0)</f>
        <v xml:space="preserve"> Mus.</v>
      </c>
    </row>
    <row r="2928" spans="1:26">
      <c r="A2928" t="s">
        <v>1172</v>
      </c>
      <c r="B2928" t="s">
        <v>2214</v>
      </c>
      <c r="C2928">
        <v>605</v>
      </c>
      <c r="D2928" t="s">
        <v>1269</v>
      </c>
      <c r="E2928">
        <v>185</v>
      </c>
      <c r="F2928">
        <v>262</v>
      </c>
      <c r="G2928">
        <v>64467</v>
      </c>
      <c r="H2928" t="s">
        <v>1270</v>
      </c>
      <c r="I2928" t="str">
        <f>VLOOKUP($B2928,SOCS_box_taxonomy!$B$2:$Z$948,6,0)</f>
        <v>Eukaryota</v>
      </c>
      <c r="J2928" t="str">
        <f>VLOOKUP($B2928,SOCS_box_taxonomy!$B$2:$Z$948,7,0)</f>
        <v xml:space="preserve"> Metazoa</v>
      </c>
      <c r="K2928" t="str">
        <f>VLOOKUP($B2928,SOCS_box_taxonomy!$B$2:$Z$948,8,0)</f>
        <v xml:space="preserve"> Chordata</v>
      </c>
      <c r="L2928" t="str">
        <f>VLOOKUP($B2928,SOCS_box_taxonomy!$B$2:$Z$948,9,0)</f>
        <v xml:space="preserve"> Craniata</v>
      </c>
      <c r="M2928" t="str">
        <f>VLOOKUP($B2928,SOCS_box_taxonomy!$B$2:$Z$948,10,0)</f>
        <v xml:space="preserve"> Vertebrata</v>
      </c>
      <c r="N2928" t="str">
        <f>VLOOKUP($B2928,SOCS_box_taxonomy!$B$2:$Z$948,11,0)</f>
        <v xml:space="preserve"> Euteleostomi</v>
      </c>
      <c r="O2928" t="str">
        <f>VLOOKUP($B2928,SOCS_box_taxonomy!$B$2:$Z$948,12,0)</f>
        <v>Mammalia</v>
      </c>
      <c r="P2928" t="str">
        <f>VLOOKUP($B2928,SOCS_box_taxonomy!$B$2:$Z$948,13,0)</f>
        <v xml:space="preserve"> Eutheria</v>
      </c>
      <c r="Q2928" t="str">
        <f>VLOOKUP($B2928,SOCS_box_taxonomy!$B$2:$Z$948,14,0)</f>
        <v xml:space="preserve"> Euarchontoglires</v>
      </c>
      <c r="R2928" t="str">
        <f>VLOOKUP($B2928,SOCS_box_taxonomy!$B$2:$Z$948,15,0)</f>
        <v xml:space="preserve"> Glires</v>
      </c>
      <c r="S2928" t="str">
        <f>VLOOKUP($B2928,SOCS_box_taxonomy!$B$2:$Z$948,16,0)</f>
        <v xml:space="preserve"> Rodentia</v>
      </c>
      <c r="T2928" t="str">
        <f>VLOOKUP($B2928,SOCS_box_taxonomy!$B$2:$Z$948,17,0)</f>
        <v xml:space="preserve"> Sciurognathi</v>
      </c>
      <c r="U2928" t="str">
        <f>VLOOKUP($B2928,SOCS_box_taxonomy!$B$2:$Z$948,18,0)</f>
        <v>Muroidea</v>
      </c>
      <c r="V2928" t="str">
        <f>VLOOKUP($B2928,SOCS_box_taxonomy!$B$2:$Z$948,19,0)</f>
        <v xml:space="preserve"> Muridae</v>
      </c>
      <c r="W2928" t="str">
        <f>VLOOKUP($B2928,SOCS_box_taxonomy!$B$2:$Z$948,20,0)</f>
        <v xml:space="preserve"> Murinae</v>
      </c>
      <c r="X2928" t="str">
        <f>VLOOKUP($B2928,SOCS_box_taxonomy!$B$2:$Z$948,21,0)</f>
        <v xml:space="preserve"> Mus</v>
      </c>
      <c r="Y2928" t="str">
        <f>VLOOKUP($B2928,SOCS_box_taxonomy!$B$2:$Z$948,22,0)</f>
        <v xml:space="preserve"> Mus.</v>
      </c>
    </row>
    <row r="2929" spans="1:26">
      <c r="A2929" t="s">
        <v>1172</v>
      </c>
      <c r="B2929" t="s">
        <v>2214</v>
      </c>
      <c r="C2929">
        <v>605</v>
      </c>
      <c r="D2929" t="s">
        <v>1269</v>
      </c>
      <c r="E2929">
        <v>203</v>
      </c>
      <c r="F2929">
        <v>297</v>
      </c>
      <c r="G2929">
        <v>64467</v>
      </c>
      <c r="H2929" t="s">
        <v>1270</v>
      </c>
      <c r="I2929" t="str">
        <f>VLOOKUP($B2929,SOCS_box_taxonomy!$B$2:$Z$948,6,0)</f>
        <v>Eukaryota</v>
      </c>
      <c r="J2929" t="str">
        <f>VLOOKUP($B2929,SOCS_box_taxonomy!$B$2:$Z$948,7,0)</f>
        <v xml:space="preserve"> Metazoa</v>
      </c>
      <c r="K2929" t="str">
        <f>VLOOKUP($B2929,SOCS_box_taxonomy!$B$2:$Z$948,8,0)</f>
        <v xml:space="preserve"> Chordata</v>
      </c>
      <c r="L2929" t="str">
        <f>VLOOKUP($B2929,SOCS_box_taxonomy!$B$2:$Z$948,9,0)</f>
        <v xml:space="preserve"> Craniata</v>
      </c>
      <c r="M2929" t="str">
        <f>VLOOKUP($B2929,SOCS_box_taxonomy!$B$2:$Z$948,10,0)</f>
        <v xml:space="preserve"> Vertebrata</v>
      </c>
      <c r="N2929" t="str">
        <f>VLOOKUP($B2929,SOCS_box_taxonomy!$B$2:$Z$948,11,0)</f>
        <v xml:space="preserve"> Euteleostomi</v>
      </c>
      <c r="O2929" t="str">
        <f>VLOOKUP($B2929,SOCS_box_taxonomy!$B$2:$Z$948,12,0)</f>
        <v>Mammalia</v>
      </c>
      <c r="P2929" t="str">
        <f>VLOOKUP($B2929,SOCS_box_taxonomy!$B$2:$Z$948,13,0)</f>
        <v xml:space="preserve"> Eutheria</v>
      </c>
      <c r="Q2929" t="str">
        <f>VLOOKUP($B2929,SOCS_box_taxonomy!$B$2:$Z$948,14,0)</f>
        <v xml:space="preserve"> Euarchontoglires</v>
      </c>
      <c r="R2929" t="str">
        <f>VLOOKUP($B2929,SOCS_box_taxonomy!$B$2:$Z$948,15,0)</f>
        <v xml:space="preserve"> Glires</v>
      </c>
      <c r="S2929" t="str">
        <f>VLOOKUP($B2929,SOCS_box_taxonomy!$B$2:$Z$948,16,0)</f>
        <v xml:space="preserve"> Rodentia</v>
      </c>
      <c r="T2929" t="str">
        <f>VLOOKUP($B2929,SOCS_box_taxonomy!$B$2:$Z$948,17,0)</f>
        <v xml:space="preserve"> Sciurognathi</v>
      </c>
      <c r="U2929" t="str">
        <f>VLOOKUP($B2929,SOCS_box_taxonomy!$B$2:$Z$948,18,0)</f>
        <v>Muroidea</v>
      </c>
      <c r="V2929" t="str">
        <f>VLOOKUP($B2929,SOCS_box_taxonomy!$B$2:$Z$948,19,0)</f>
        <v xml:space="preserve"> Muridae</v>
      </c>
      <c r="W2929" t="str">
        <f>VLOOKUP($B2929,SOCS_box_taxonomy!$B$2:$Z$948,20,0)</f>
        <v xml:space="preserve"> Murinae</v>
      </c>
      <c r="X2929" t="str">
        <f>VLOOKUP($B2929,SOCS_box_taxonomy!$B$2:$Z$948,21,0)</f>
        <v xml:space="preserve"> Mus</v>
      </c>
      <c r="Y2929" t="str">
        <f>VLOOKUP($B2929,SOCS_box_taxonomy!$B$2:$Z$948,22,0)</f>
        <v xml:space="preserve"> Mus.</v>
      </c>
    </row>
    <row r="2930" spans="1:26">
      <c r="A2930" t="s">
        <v>1172</v>
      </c>
      <c r="B2930" t="s">
        <v>2214</v>
      </c>
      <c r="C2930">
        <v>605</v>
      </c>
      <c r="D2930" t="s">
        <v>1269</v>
      </c>
      <c r="E2930">
        <v>236</v>
      </c>
      <c r="F2930">
        <v>328</v>
      </c>
      <c r="G2930">
        <v>64467</v>
      </c>
      <c r="H2930" t="s">
        <v>1270</v>
      </c>
      <c r="I2930" t="str">
        <f>VLOOKUP($B2930,SOCS_box_taxonomy!$B$2:$Z$948,6,0)</f>
        <v>Eukaryota</v>
      </c>
      <c r="J2930" t="str">
        <f>VLOOKUP($B2930,SOCS_box_taxonomy!$B$2:$Z$948,7,0)</f>
        <v xml:space="preserve"> Metazoa</v>
      </c>
      <c r="K2930" t="str">
        <f>VLOOKUP($B2930,SOCS_box_taxonomy!$B$2:$Z$948,8,0)</f>
        <v xml:space="preserve"> Chordata</v>
      </c>
      <c r="L2930" t="str">
        <f>VLOOKUP($B2930,SOCS_box_taxonomy!$B$2:$Z$948,9,0)</f>
        <v xml:space="preserve"> Craniata</v>
      </c>
      <c r="M2930" t="str">
        <f>VLOOKUP($B2930,SOCS_box_taxonomy!$B$2:$Z$948,10,0)</f>
        <v xml:space="preserve"> Vertebrata</v>
      </c>
      <c r="N2930" t="str">
        <f>VLOOKUP($B2930,SOCS_box_taxonomy!$B$2:$Z$948,11,0)</f>
        <v xml:space="preserve"> Euteleostomi</v>
      </c>
      <c r="O2930" t="str">
        <f>VLOOKUP($B2930,SOCS_box_taxonomy!$B$2:$Z$948,12,0)</f>
        <v>Mammalia</v>
      </c>
      <c r="P2930" t="str">
        <f>VLOOKUP($B2930,SOCS_box_taxonomy!$B$2:$Z$948,13,0)</f>
        <v xml:space="preserve"> Eutheria</v>
      </c>
      <c r="Q2930" t="str">
        <f>VLOOKUP($B2930,SOCS_box_taxonomy!$B$2:$Z$948,14,0)</f>
        <v xml:space="preserve"> Euarchontoglires</v>
      </c>
      <c r="R2930" t="str">
        <f>VLOOKUP($B2930,SOCS_box_taxonomy!$B$2:$Z$948,15,0)</f>
        <v xml:space="preserve"> Glires</v>
      </c>
      <c r="S2930" t="str">
        <f>VLOOKUP($B2930,SOCS_box_taxonomy!$B$2:$Z$948,16,0)</f>
        <v xml:space="preserve"> Rodentia</v>
      </c>
      <c r="T2930" t="str">
        <f>VLOOKUP($B2930,SOCS_box_taxonomy!$B$2:$Z$948,17,0)</f>
        <v xml:space="preserve"> Sciurognathi</v>
      </c>
      <c r="U2930" t="str">
        <f>VLOOKUP($B2930,SOCS_box_taxonomy!$B$2:$Z$948,18,0)</f>
        <v>Muroidea</v>
      </c>
      <c r="V2930" t="str">
        <f>VLOOKUP($B2930,SOCS_box_taxonomy!$B$2:$Z$948,19,0)</f>
        <v xml:space="preserve"> Muridae</v>
      </c>
      <c r="W2930" t="str">
        <f>VLOOKUP($B2930,SOCS_box_taxonomy!$B$2:$Z$948,20,0)</f>
        <v xml:space="preserve"> Murinae</v>
      </c>
      <c r="X2930" t="str">
        <f>VLOOKUP($B2930,SOCS_box_taxonomy!$B$2:$Z$948,21,0)</f>
        <v xml:space="preserve"> Mus</v>
      </c>
      <c r="Y2930" t="str">
        <f>VLOOKUP($B2930,SOCS_box_taxonomy!$B$2:$Z$948,22,0)</f>
        <v xml:space="preserve"> Mus.</v>
      </c>
    </row>
    <row r="2931" spans="1:26">
      <c r="A2931" t="s">
        <v>1172</v>
      </c>
      <c r="B2931" t="s">
        <v>2214</v>
      </c>
      <c r="C2931">
        <v>605</v>
      </c>
      <c r="D2931" t="s">
        <v>1269</v>
      </c>
      <c r="E2931">
        <v>269</v>
      </c>
      <c r="F2931">
        <v>360</v>
      </c>
      <c r="G2931">
        <v>64467</v>
      </c>
      <c r="H2931" t="s">
        <v>1270</v>
      </c>
      <c r="I2931" t="str">
        <f>VLOOKUP($B2931,SOCS_box_taxonomy!$B$2:$Z$948,6,0)</f>
        <v>Eukaryota</v>
      </c>
      <c r="J2931" t="str">
        <f>VLOOKUP($B2931,SOCS_box_taxonomy!$B$2:$Z$948,7,0)</f>
        <v xml:space="preserve"> Metazoa</v>
      </c>
      <c r="K2931" t="str">
        <f>VLOOKUP($B2931,SOCS_box_taxonomy!$B$2:$Z$948,8,0)</f>
        <v xml:space="preserve"> Chordata</v>
      </c>
      <c r="L2931" t="str">
        <f>VLOOKUP($B2931,SOCS_box_taxonomy!$B$2:$Z$948,9,0)</f>
        <v xml:space="preserve"> Craniata</v>
      </c>
      <c r="M2931" t="str">
        <f>VLOOKUP($B2931,SOCS_box_taxonomy!$B$2:$Z$948,10,0)</f>
        <v xml:space="preserve"> Vertebrata</v>
      </c>
      <c r="N2931" t="str">
        <f>VLOOKUP($B2931,SOCS_box_taxonomy!$B$2:$Z$948,11,0)</f>
        <v xml:space="preserve"> Euteleostomi</v>
      </c>
      <c r="O2931" t="str">
        <f>VLOOKUP($B2931,SOCS_box_taxonomy!$B$2:$Z$948,12,0)</f>
        <v>Mammalia</v>
      </c>
      <c r="P2931" t="str">
        <f>VLOOKUP($B2931,SOCS_box_taxonomy!$B$2:$Z$948,13,0)</f>
        <v xml:space="preserve"> Eutheria</v>
      </c>
      <c r="Q2931" t="str">
        <f>VLOOKUP($B2931,SOCS_box_taxonomy!$B$2:$Z$948,14,0)</f>
        <v xml:space="preserve"> Euarchontoglires</v>
      </c>
      <c r="R2931" t="str">
        <f>VLOOKUP($B2931,SOCS_box_taxonomy!$B$2:$Z$948,15,0)</f>
        <v xml:space="preserve"> Glires</v>
      </c>
      <c r="S2931" t="str">
        <f>VLOOKUP($B2931,SOCS_box_taxonomy!$B$2:$Z$948,16,0)</f>
        <v xml:space="preserve"> Rodentia</v>
      </c>
      <c r="T2931" t="str">
        <f>VLOOKUP($B2931,SOCS_box_taxonomy!$B$2:$Z$948,17,0)</f>
        <v xml:space="preserve"> Sciurognathi</v>
      </c>
      <c r="U2931" t="str">
        <f>VLOOKUP($B2931,SOCS_box_taxonomy!$B$2:$Z$948,18,0)</f>
        <v>Muroidea</v>
      </c>
      <c r="V2931" t="str">
        <f>VLOOKUP($B2931,SOCS_box_taxonomy!$B$2:$Z$948,19,0)</f>
        <v xml:space="preserve"> Muridae</v>
      </c>
      <c r="W2931" t="str">
        <f>VLOOKUP($B2931,SOCS_box_taxonomy!$B$2:$Z$948,20,0)</f>
        <v xml:space="preserve"> Murinae</v>
      </c>
      <c r="X2931" t="str">
        <f>VLOOKUP($B2931,SOCS_box_taxonomy!$B$2:$Z$948,21,0)</f>
        <v xml:space="preserve"> Mus</v>
      </c>
      <c r="Y2931" t="str">
        <f>VLOOKUP($B2931,SOCS_box_taxonomy!$B$2:$Z$948,22,0)</f>
        <v xml:space="preserve"> Mus.</v>
      </c>
    </row>
    <row r="2932" spans="1:26">
      <c r="A2932" t="s">
        <v>1172</v>
      </c>
      <c r="B2932" t="s">
        <v>2214</v>
      </c>
      <c r="C2932">
        <v>605</v>
      </c>
      <c r="D2932" t="s">
        <v>1269</v>
      </c>
      <c r="E2932">
        <v>302</v>
      </c>
      <c r="F2932">
        <v>402</v>
      </c>
      <c r="G2932">
        <v>64467</v>
      </c>
      <c r="H2932" t="s">
        <v>1270</v>
      </c>
      <c r="I2932" t="str">
        <f>VLOOKUP($B2932,SOCS_box_taxonomy!$B$2:$Z$948,6,0)</f>
        <v>Eukaryota</v>
      </c>
      <c r="J2932" t="str">
        <f>VLOOKUP($B2932,SOCS_box_taxonomy!$B$2:$Z$948,7,0)</f>
        <v xml:space="preserve"> Metazoa</v>
      </c>
      <c r="K2932" t="str">
        <f>VLOOKUP($B2932,SOCS_box_taxonomy!$B$2:$Z$948,8,0)</f>
        <v xml:space="preserve"> Chordata</v>
      </c>
      <c r="L2932" t="str">
        <f>VLOOKUP($B2932,SOCS_box_taxonomy!$B$2:$Z$948,9,0)</f>
        <v xml:space="preserve"> Craniata</v>
      </c>
      <c r="M2932" t="str">
        <f>VLOOKUP($B2932,SOCS_box_taxonomy!$B$2:$Z$948,10,0)</f>
        <v xml:space="preserve"> Vertebrata</v>
      </c>
      <c r="N2932" t="str">
        <f>VLOOKUP($B2932,SOCS_box_taxonomy!$B$2:$Z$948,11,0)</f>
        <v xml:space="preserve"> Euteleostomi</v>
      </c>
      <c r="O2932" t="str">
        <f>VLOOKUP($B2932,SOCS_box_taxonomy!$B$2:$Z$948,12,0)</f>
        <v>Mammalia</v>
      </c>
      <c r="P2932" t="str">
        <f>VLOOKUP($B2932,SOCS_box_taxonomy!$B$2:$Z$948,13,0)</f>
        <v xml:space="preserve"> Eutheria</v>
      </c>
      <c r="Q2932" t="str">
        <f>VLOOKUP($B2932,SOCS_box_taxonomy!$B$2:$Z$948,14,0)</f>
        <v xml:space="preserve"> Euarchontoglires</v>
      </c>
      <c r="R2932" t="str">
        <f>VLOOKUP($B2932,SOCS_box_taxonomy!$B$2:$Z$948,15,0)</f>
        <v xml:space="preserve"> Glires</v>
      </c>
      <c r="S2932" t="str">
        <f>VLOOKUP($B2932,SOCS_box_taxonomy!$B$2:$Z$948,16,0)</f>
        <v xml:space="preserve"> Rodentia</v>
      </c>
      <c r="T2932" t="str">
        <f>VLOOKUP($B2932,SOCS_box_taxonomy!$B$2:$Z$948,17,0)</f>
        <v xml:space="preserve"> Sciurognathi</v>
      </c>
      <c r="U2932" t="str">
        <f>VLOOKUP($B2932,SOCS_box_taxonomy!$B$2:$Z$948,18,0)</f>
        <v>Muroidea</v>
      </c>
      <c r="V2932" t="str">
        <f>VLOOKUP($B2932,SOCS_box_taxonomy!$B$2:$Z$948,19,0)</f>
        <v xml:space="preserve"> Muridae</v>
      </c>
      <c r="W2932" t="str">
        <f>VLOOKUP($B2932,SOCS_box_taxonomy!$B$2:$Z$948,20,0)</f>
        <v xml:space="preserve"> Murinae</v>
      </c>
      <c r="X2932" t="str">
        <f>VLOOKUP($B2932,SOCS_box_taxonomy!$B$2:$Z$948,21,0)</f>
        <v xml:space="preserve"> Mus</v>
      </c>
      <c r="Y2932" t="str">
        <f>VLOOKUP($B2932,SOCS_box_taxonomy!$B$2:$Z$948,22,0)</f>
        <v xml:space="preserve"> Mus.</v>
      </c>
    </row>
    <row r="2933" spans="1:26">
      <c r="A2933" t="s">
        <v>1172</v>
      </c>
      <c r="B2933" t="s">
        <v>2214</v>
      </c>
      <c r="C2933">
        <v>605</v>
      </c>
      <c r="D2933" t="s">
        <v>1269</v>
      </c>
      <c r="E2933">
        <v>334</v>
      </c>
      <c r="F2933">
        <v>432</v>
      </c>
      <c r="G2933">
        <v>64467</v>
      </c>
      <c r="H2933" t="s">
        <v>1270</v>
      </c>
      <c r="I2933" t="str">
        <f>VLOOKUP($B2933,SOCS_box_taxonomy!$B$2:$Z$948,6,0)</f>
        <v>Eukaryota</v>
      </c>
      <c r="J2933" t="str">
        <f>VLOOKUP($B2933,SOCS_box_taxonomy!$B$2:$Z$948,7,0)</f>
        <v xml:space="preserve"> Metazoa</v>
      </c>
      <c r="K2933" t="str">
        <f>VLOOKUP($B2933,SOCS_box_taxonomy!$B$2:$Z$948,8,0)</f>
        <v xml:space="preserve"> Chordata</v>
      </c>
      <c r="L2933" t="str">
        <f>VLOOKUP($B2933,SOCS_box_taxonomy!$B$2:$Z$948,9,0)</f>
        <v xml:space="preserve"> Craniata</v>
      </c>
      <c r="M2933" t="str">
        <f>VLOOKUP($B2933,SOCS_box_taxonomy!$B$2:$Z$948,10,0)</f>
        <v xml:space="preserve"> Vertebrata</v>
      </c>
      <c r="N2933" t="str">
        <f>VLOOKUP($B2933,SOCS_box_taxonomy!$B$2:$Z$948,11,0)</f>
        <v xml:space="preserve"> Euteleostomi</v>
      </c>
      <c r="O2933" t="str">
        <f>VLOOKUP($B2933,SOCS_box_taxonomy!$B$2:$Z$948,12,0)</f>
        <v>Mammalia</v>
      </c>
      <c r="P2933" t="str">
        <f>VLOOKUP($B2933,SOCS_box_taxonomy!$B$2:$Z$948,13,0)</f>
        <v xml:space="preserve"> Eutheria</v>
      </c>
      <c r="Q2933" t="str">
        <f>VLOOKUP($B2933,SOCS_box_taxonomy!$B$2:$Z$948,14,0)</f>
        <v xml:space="preserve"> Euarchontoglires</v>
      </c>
      <c r="R2933" t="str">
        <f>VLOOKUP($B2933,SOCS_box_taxonomy!$B$2:$Z$948,15,0)</f>
        <v xml:space="preserve"> Glires</v>
      </c>
      <c r="S2933" t="str">
        <f>VLOOKUP($B2933,SOCS_box_taxonomy!$B$2:$Z$948,16,0)</f>
        <v xml:space="preserve"> Rodentia</v>
      </c>
      <c r="T2933" t="str">
        <f>VLOOKUP($B2933,SOCS_box_taxonomy!$B$2:$Z$948,17,0)</f>
        <v xml:space="preserve"> Sciurognathi</v>
      </c>
      <c r="U2933" t="str">
        <f>VLOOKUP($B2933,SOCS_box_taxonomy!$B$2:$Z$948,18,0)</f>
        <v>Muroidea</v>
      </c>
      <c r="V2933" t="str">
        <f>VLOOKUP($B2933,SOCS_box_taxonomy!$B$2:$Z$948,19,0)</f>
        <v xml:space="preserve"> Muridae</v>
      </c>
      <c r="W2933" t="str">
        <f>VLOOKUP($B2933,SOCS_box_taxonomy!$B$2:$Z$948,20,0)</f>
        <v xml:space="preserve"> Murinae</v>
      </c>
      <c r="X2933" t="str">
        <f>VLOOKUP($B2933,SOCS_box_taxonomy!$B$2:$Z$948,21,0)</f>
        <v xml:space="preserve"> Mus</v>
      </c>
      <c r="Y2933" t="str">
        <f>VLOOKUP($B2933,SOCS_box_taxonomy!$B$2:$Z$948,22,0)</f>
        <v xml:space="preserve"> Mus.</v>
      </c>
    </row>
    <row r="2934" spans="1:26">
      <c r="A2934" t="s">
        <v>1172</v>
      </c>
      <c r="B2934" t="s">
        <v>2214</v>
      </c>
      <c r="C2934">
        <v>605</v>
      </c>
      <c r="D2934" t="s">
        <v>1269</v>
      </c>
      <c r="E2934">
        <v>376</v>
      </c>
      <c r="F2934">
        <v>467</v>
      </c>
      <c r="G2934">
        <v>64467</v>
      </c>
      <c r="H2934" t="s">
        <v>1270</v>
      </c>
      <c r="I2934" t="str">
        <f>VLOOKUP($B2934,SOCS_box_taxonomy!$B$2:$Z$948,6,0)</f>
        <v>Eukaryota</v>
      </c>
      <c r="J2934" t="str">
        <f>VLOOKUP($B2934,SOCS_box_taxonomy!$B$2:$Z$948,7,0)</f>
        <v xml:space="preserve"> Metazoa</v>
      </c>
      <c r="K2934" t="str">
        <f>VLOOKUP($B2934,SOCS_box_taxonomy!$B$2:$Z$948,8,0)</f>
        <v xml:space="preserve"> Chordata</v>
      </c>
      <c r="L2934" t="str">
        <f>VLOOKUP($B2934,SOCS_box_taxonomy!$B$2:$Z$948,9,0)</f>
        <v xml:space="preserve"> Craniata</v>
      </c>
      <c r="M2934" t="str">
        <f>VLOOKUP($B2934,SOCS_box_taxonomy!$B$2:$Z$948,10,0)</f>
        <v xml:space="preserve"> Vertebrata</v>
      </c>
      <c r="N2934" t="str">
        <f>VLOOKUP($B2934,SOCS_box_taxonomy!$B$2:$Z$948,11,0)</f>
        <v xml:space="preserve"> Euteleostomi</v>
      </c>
      <c r="O2934" t="str">
        <f>VLOOKUP($B2934,SOCS_box_taxonomy!$B$2:$Z$948,12,0)</f>
        <v>Mammalia</v>
      </c>
      <c r="P2934" t="str">
        <f>VLOOKUP($B2934,SOCS_box_taxonomy!$B$2:$Z$948,13,0)</f>
        <v xml:space="preserve"> Eutheria</v>
      </c>
      <c r="Q2934" t="str">
        <f>VLOOKUP($B2934,SOCS_box_taxonomy!$B$2:$Z$948,14,0)</f>
        <v xml:space="preserve"> Euarchontoglires</v>
      </c>
      <c r="R2934" t="str">
        <f>VLOOKUP($B2934,SOCS_box_taxonomy!$B$2:$Z$948,15,0)</f>
        <v xml:space="preserve"> Glires</v>
      </c>
      <c r="S2934" t="str">
        <f>VLOOKUP($B2934,SOCS_box_taxonomy!$B$2:$Z$948,16,0)</f>
        <v xml:space="preserve"> Rodentia</v>
      </c>
      <c r="T2934" t="str">
        <f>VLOOKUP($B2934,SOCS_box_taxonomy!$B$2:$Z$948,17,0)</f>
        <v xml:space="preserve"> Sciurognathi</v>
      </c>
      <c r="U2934" t="str">
        <f>VLOOKUP($B2934,SOCS_box_taxonomy!$B$2:$Z$948,18,0)</f>
        <v>Muroidea</v>
      </c>
      <c r="V2934" t="str">
        <f>VLOOKUP($B2934,SOCS_box_taxonomy!$B$2:$Z$948,19,0)</f>
        <v xml:space="preserve"> Muridae</v>
      </c>
      <c r="W2934" t="str">
        <f>VLOOKUP($B2934,SOCS_box_taxonomy!$B$2:$Z$948,20,0)</f>
        <v xml:space="preserve"> Murinae</v>
      </c>
      <c r="X2934" t="str">
        <f>VLOOKUP($B2934,SOCS_box_taxonomy!$B$2:$Z$948,21,0)</f>
        <v xml:space="preserve"> Mus</v>
      </c>
      <c r="Y2934" t="str">
        <f>VLOOKUP($B2934,SOCS_box_taxonomy!$B$2:$Z$948,22,0)</f>
        <v xml:space="preserve"> Mus.</v>
      </c>
    </row>
    <row r="2935" spans="1:26">
      <c r="A2935" t="s">
        <v>1172</v>
      </c>
      <c r="B2935" t="s">
        <v>2214</v>
      </c>
      <c r="C2935">
        <v>605</v>
      </c>
      <c r="D2935" t="s">
        <v>21</v>
      </c>
      <c r="E2935">
        <v>556</v>
      </c>
      <c r="F2935">
        <v>598</v>
      </c>
      <c r="G2935">
        <v>1016</v>
      </c>
      <c r="H2935" t="s">
        <v>1265</v>
      </c>
      <c r="I2935" t="str">
        <f>VLOOKUP($B2935,SOCS_box_taxonomy!$B$2:$Z$948,6,0)</f>
        <v>Eukaryota</v>
      </c>
      <c r="J2935" t="str">
        <f>VLOOKUP($B2935,SOCS_box_taxonomy!$B$2:$Z$948,7,0)</f>
        <v xml:space="preserve"> Metazoa</v>
      </c>
      <c r="K2935" t="str">
        <f>VLOOKUP($B2935,SOCS_box_taxonomy!$B$2:$Z$948,8,0)</f>
        <v xml:space="preserve"> Chordata</v>
      </c>
      <c r="L2935" t="str">
        <f>VLOOKUP($B2935,SOCS_box_taxonomy!$B$2:$Z$948,9,0)</f>
        <v xml:space="preserve"> Craniata</v>
      </c>
      <c r="M2935" t="str">
        <f>VLOOKUP($B2935,SOCS_box_taxonomy!$B$2:$Z$948,10,0)</f>
        <v xml:space="preserve"> Vertebrata</v>
      </c>
      <c r="N2935" t="str">
        <f>VLOOKUP($B2935,SOCS_box_taxonomy!$B$2:$Z$948,11,0)</f>
        <v xml:space="preserve"> Euteleostomi</v>
      </c>
      <c r="O2935" t="str">
        <f>VLOOKUP($B2935,SOCS_box_taxonomy!$B$2:$Z$948,12,0)</f>
        <v>Mammalia</v>
      </c>
      <c r="P2935" t="str">
        <f>VLOOKUP($B2935,SOCS_box_taxonomy!$B$2:$Z$948,13,0)</f>
        <v xml:space="preserve"> Eutheria</v>
      </c>
      <c r="Q2935" t="str">
        <f>VLOOKUP($B2935,SOCS_box_taxonomy!$B$2:$Z$948,14,0)</f>
        <v xml:space="preserve"> Euarchontoglires</v>
      </c>
      <c r="R2935" t="str">
        <f>VLOOKUP($B2935,SOCS_box_taxonomy!$B$2:$Z$948,15,0)</f>
        <v xml:space="preserve"> Glires</v>
      </c>
      <c r="S2935" t="str">
        <f>VLOOKUP($B2935,SOCS_box_taxonomy!$B$2:$Z$948,16,0)</f>
        <v xml:space="preserve"> Rodentia</v>
      </c>
      <c r="T2935" t="str">
        <f>VLOOKUP($B2935,SOCS_box_taxonomy!$B$2:$Z$948,17,0)</f>
        <v xml:space="preserve"> Sciurognathi</v>
      </c>
      <c r="U2935" t="str">
        <f>VLOOKUP($B2935,SOCS_box_taxonomy!$B$2:$Z$948,18,0)</f>
        <v>Muroidea</v>
      </c>
      <c r="V2935" t="str">
        <f>VLOOKUP($B2935,SOCS_box_taxonomy!$B$2:$Z$948,19,0)</f>
        <v xml:space="preserve"> Muridae</v>
      </c>
      <c r="W2935" t="str">
        <f>VLOOKUP($B2935,SOCS_box_taxonomy!$B$2:$Z$948,20,0)</f>
        <v xml:space="preserve"> Murinae</v>
      </c>
      <c r="X2935" t="str">
        <f>VLOOKUP($B2935,SOCS_box_taxonomy!$B$2:$Z$948,21,0)</f>
        <v xml:space="preserve"> Mus</v>
      </c>
      <c r="Y2935" t="str">
        <f>VLOOKUP($B2935,SOCS_box_taxonomy!$B$2:$Z$948,22,0)</f>
        <v xml:space="preserve"> Mus.</v>
      </c>
      <c r="Z2935">
        <f>$F2935-$E2935+1</f>
        <v>43</v>
      </c>
    </row>
    <row r="2936" spans="1:26">
      <c r="A2936" t="s">
        <v>1172</v>
      </c>
      <c r="B2936" t="s">
        <v>2214</v>
      </c>
      <c r="C2936">
        <v>605</v>
      </c>
      <c r="D2936" t="s">
        <v>1379</v>
      </c>
      <c r="E2936">
        <v>1</v>
      </c>
      <c r="F2936">
        <v>59</v>
      </c>
      <c r="G2936">
        <v>12</v>
      </c>
      <c r="I2936" t="str">
        <f>VLOOKUP($B2936,SOCS_box_taxonomy!$B$2:$Z$948,6,0)</f>
        <v>Eukaryota</v>
      </c>
      <c r="J2936" t="str">
        <f>VLOOKUP($B2936,SOCS_box_taxonomy!$B$2:$Z$948,7,0)</f>
        <v xml:space="preserve"> Metazoa</v>
      </c>
      <c r="K2936" t="str">
        <f>VLOOKUP($B2936,SOCS_box_taxonomy!$B$2:$Z$948,8,0)</f>
        <v xml:space="preserve"> Chordata</v>
      </c>
      <c r="L2936" t="str">
        <f>VLOOKUP($B2936,SOCS_box_taxonomy!$B$2:$Z$948,9,0)</f>
        <v xml:space="preserve"> Craniata</v>
      </c>
      <c r="M2936" t="str">
        <f>VLOOKUP($B2936,SOCS_box_taxonomy!$B$2:$Z$948,10,0)</f>
        <v xml:space="preserve"> Vertebrata</v>
      </c>
      <c r="N2936" t="str">
        <f>VLOOKUP($B2936,SOCS_box_taxonomy!$B$2:$Z$948,11,0)</f>
        <v xml:space="preserve"> Euteleostomi</v>
      </c>
      <c r="O2936" t="str">
        <f>VLOOKUP($B2936,SOCS_box_taxonomy!$B$2:$Z$948,12,0)</f>
        <v>Mammalia</v>
      </c>
      <c r="P2936" t="str">
        <f>VLOOKUP($B2936,SOCS_box_taxonomy!$B$2:$Z$948,13,0)</f>
        <v xml:space="preserve"> Eutheria</v>
      </c>
      <c r="Q2936" t="str">
        <f>VLOOKUP($B2936,SOCS_box_taxonomy!$B$2:$Z$948,14,0)</f>
        <v xml:space="preserve"> Euarchontoglires</v>
      </c>
      <c r="R2936" t="str">
        <f>VLOOKUP($B2936,SOCS_box_taxonomy!$B$2:$Z$948,15,0)</f>
        <v xml:space="preserve"> Glires</v>
      </c>
      <c r="S2936" t="str">
        <f>VLOOKUP($B2936,SOCS_box_taxonomy!$B$2:$Z$948,16,0)</f>
        <v xml:space="preserve"> Rodentia</v>
      </c>
      <c r="T2936" t="str">
        <f>VLOOKUP($B2936,SOCS_box_taxonomy!$B$2:$Z$948,17,0)</f>
        <v xml:space="preserve"> Sciurognathi</v>
      </c>
      <c r="U2936" t="str">
        <f>VLOOKUP($B2936,SOCS_box_taxonomy!$B$2:$Z$948,18,0)</f>
        <v>Muroidea</v>
      </c>
      <c r="V2936" t="str">
        <f>VLOOKUP($B2936,SOCS_box_taxonomy!$B$2:$Z$948,19,0)</f>
        <v xml:space="preserve"> Muridae</v>
      </c>
      <c r="W2936" t="str">
        <f>VLOOKUP($B2936,SOCS_box_taxonomy!$B$2:$Z$948,20,0)</f>
        <v xml:space="preserve"> Murinae</v>
      </c>
      <c r="X2936" t="str">
        <f>VLOOKUP($B2936,SOCS_box_taxonomy!$B$2:$Z$948,21,0)</f>
        <v xml:space="preserve"> Mus</v>
      </c>
      <c r="Y2936" t="str">
        <f>VLOOKUP($B2936,SOCS_box_taxonomy!$B$2:$Z$948,22,0)</f>
        <v xml:space="preserve"> Mus.</v>
      </c>
    </row>
    <row r="2937" spans="1:26">
      <c r="A2937" t="s">
        <v>1173</v>
      </c>
      <c r="B2937" t="s">
        <v>2215</v>
      </c>
      <c r="C2937">
        <v>179</v>
      </c>
      <c r="D2937" t="s">
        <v>21</v>
      </c>
      <c r="E2937">
        <v>142</v>
      </c>
      <c r="F2937">
        <v>178</v>
      </c>
      <c r="G2937">
        <v>1016</v>
      </c>
      <c r="H2937" t="s">
        <v>1265</v>
      </c>
      <c r="I2937" t="str">
        <f>VLOOKUP($B2937,SOCS_box_taxonomy!$B$2:$Z$948,6,0)</f>
        <v>Eukaryota</v>
      </c>
      <c r="J2937" t="str">
        <f>VLOOKUP($B2937,SOCS_box_taxonomy!$B$2:$Z$948,7,0)</f>
        <v xml:space="preserve"> Metazoa</v>
      </c>
      <c r="K2937" t="str">
        <f>VLOOKUP($B2937,SOCS_box_taxonomy!$B$2:$Z$948,8,0)</f>
        <v xml:space="preserve"> Chordata</v>
      </c>
      <c r="L2937" t="str">
        <f>VLOOKUP($B2937,SOCS_box_taxonomy!$B$2:$Z$948,9,0)</f>
        <v xml:space="preserve"> Craniata</v>
      </c>
      <c r="M2937" t="str">
        <f>VLOOKUP($B2937,SOCS_box_taxonomy!$B$2:$Z$948,10,0)</f>
        <v xml:space="preserve"> Vertebrata</v>
      </c>
      <c r="N2937" t="str">
        <f>VLOOKUP($B2937,SOCS_box_taxonomy!$B$2:$Z$948,11,0)</f>
        <v xml:space="preserve"> Euteleostomi</v>
      </c>
      <c r="O2937" t="str">
        <f>VLOOKUP($B2937,SOCS_box_taxonomy!$B$2:$Z$948,12,0)</f>
        <v>Mammalia</v>
      </c>
      <c r="P2937" t="str">
        <f>VLOOKUP($B2937,SOCS_box_taxonomy!$B$2:$Z$948,13,0)</f>
        <v xml:space="preserve"> Eutheria</v>
      </c>
      <c r="Q2937" t="str">
        <f>VLOOKUP($B2937,SOCS_box_taxonomy!$B$2:$Z$948,14,0)</f>
        <v xml:space="preserve"> Euarchontoglires</v>
      </c>
      <c r="R2937" t="str">
        <f>VLOOKUP($B2937,SOCS_box_taxonomy!$B$2:$Z$948,15,0)</f>
        <v xml:space="preserve"> Glires</v>
      </c>
      <c r="S2937" t="str">
        <f>VLOOKUP($B2937,SOCS_box_taxonomy!$B$2:$Z$948,16,0)</f>
        <v xml:space="preserve"> Rodentia</v>
      </c>
      <c r="T2937" t="str">
        <f>VLOOKUP($B2937,SOCS_box_taxonomy!$B$2:$Z$948,17,0)</f>
        <v xml:space="preserve"> Sciurognathi</v>
      </c>
      <c r="U2937" t="str">
        <f>VLOOKUP($B2937,SOCS_box_taxonomy!$B$2:$Z$948,18,0)</f>
        <v>Muroidea</v>
      </c>
      <c r="V2937" t="str">
        <f>VLOOKUP($B2937,SOCS_box_taxonomy!$B$2:$Z$948,19,0)</f>
        <v xml:space="preserve"> Muridae</v>
      </c>
      <c r="W2937" t="str">
        <f>VLOOKUP($B2937,SOCS_box_taxonomy!$B$2:$Z$948,20,0)</f>
        <v xml:space="preserve"> Murinae</v>
      </c>
      <c r="X2937" t="str">
        <f>VLOOKUP($B2937,SOCS_box_taxonomy!$B$2:$Z$948,21,0)</f>
        <v xml:space="preserve"> Mus</v>
      </c>
      <c r="Y2937" t="str">
        <f>VLOOKUP($B2937,SOCS_box_taxonomy!$B$2:$Z$948,22,0)</f>
        <v xml:space="preserve"> Mus.</v>
      </c>
      <c r="Z2937">
        <f>$F2937-$E2937+1</f>
        <v>37</v>
      </c>
    </row>
    <row r="2938" spans="1:26">
      <c r="A2938" t="s">
        <v>1173</v>
      </c>
      <c r="B2938" t="s">
        <v>2215</v>
      </c>
      <c r="C2938">
        <v>179</v>
      </c>
      <c r="D2938" t="s">
        <v>1266</v>
      </c>
      <c r="E2938">
        <v>110</v>
      </c>
      <c r="F2938">
        <v>137</v>
      </c>
      <c r="G2938">
        <v>121734</v>
      </c>
      <c r="H2938" t="s">
        <v>1267</v>
      </c>
      <c r="I2938" t="str">
        <f>VLOOKUP($B2938,SOCS_box_taxonomy!$B$2:$Z$948,6,0)</f>
        <v>Eukaryota</v>
      </c>
      <c r="J2938" t="str">
        <f>VLOOKUP($B2938,SOCS_box_taxonomy!$B$2:$Z$948,7,0)</f>
        <v xml:space="preserve"> Metazoa</v>
      </c>
      <c r="K2938" t="str">
        <f>VLOOKUP($B2938,SOCS_box_taxonomy!$B$2:$Z$948,8,0)</f>
        <v xml:space="preserve"> Chordata</v>
      </c>
      <c r="L2938" t="str">
        <f>VLOOKUP($B2938,SOCS_box_taxonomy!$B$2:$Z$948,9,0)</f>
        <v xml:space="preserve"> Craniata</v>
      </c>
      <c r="M2938" t="str">
        <f>VLOOKUP($B2938,SOCS_box_taxonomy!$B$2:$Z$948,10,0)</f>
        <v xml:space="preserve"> Vertebrata</v>
      </c>
      <c r="N2938" t="str">
        <f>VLOOKUP($B2938,SOCS_box_taxonomy!$B$2:$Z$948,11,0)</f>
        <v xml:space="preserve"> Euteleostomi</v>
      </c>
      <c r="O2938" t="str">
        <f>VLOOKUP($B2938,SOCS_box_taxonomy!$B$2:$Z$948,12,0)</f>
        <v>Mammalia</v>
      </c>
      <c r="P2938" t="str">
        <f>VLOOKUP($B2938,SOCS_box_taxonomy!$B$2:$Z$948,13,0)</f>
        <v xml:space="preserve"> Eutheria</v>
      </c>
      <c r="Q2938" t="str">
        <f>VLOOKUP($B2938,SOCS_box_taxonomy!$B$2:$Z$948,14,0)</f>
        <v xml:space="preserve"> Euarchontoglires</v>
      </c>
      <c r="R2938" t="str">
        <f>VLOOKUP($B2938,SOCS_box_taxonomy!$B$2:$Z$948,15,0)</f>
        <v xml:space="preserve"> Glires</v>
      </c>
      <c r="S2938" t="str">
        <f>VLOOKUP($B2938,SOCS_box_taxonomy!$B$2:$Z$948,16,0)</f>
        <v xml:space="preserve"> Rodentia</v>
      </c>
      <c r="T2938" t="str">
        <f>VLOOKUP($B2938,SOCS_box_taxonomy!$B$2:$Z$948,17,0)</f>
        <v xml:space="preserve"> Sciurognathi</v>
      </c>
      <c r="U2938" t="str">
        <f>VLOOKUP($B2938,SOCS_box_taxonomy!$B$2:$Z$948,18,0)</f>
        <v>Muroidea</v>
      </c>
      <c r="V2938" t="str">
        <f>VLOOKUP($B2938,SOCS_box_taxonomy!$B$2:$Z$948,19,0)</f>
        <v xml:space="preserve"> Muridae</v>
      </c>
      <c r="W2938" t="str">
        <f>VLOOKUP($B2938,SOCS_box_taxonomy!$B$2:$Z$948,20,0)</f>
        <v xml:space="preserve"> Murinae</v>
      </c>
      <c r="X2938" t="str">
        <f>VLOOKUP($B2938,SOCS_box_taxonomy!$B$2:$Z$948,21,0)</f>
        <v xml:space="preserve"> Mus</v>
      </c>
      <c r="Y2938" t="str">
        <f>VLOOKUP($B2938,SOCS_box_taxonomy!$B$2:$Z$948,22,0)</f>
        <v xml:space="preserve"> Mus.</v>
      </c>
    </row>
    <row r="2939" spans="1:26">
      <c r="A2939" t="s">
        <v>1173</v>
      </c>
      <c r="B2939" t="s">
        <v>2215</v>
      </c>
      <c r="C2939">
        <v>179</v>
      </c>
      <c r="D2939" t="s">
        <v>1266</v>
      </c>
      <c r="E2939">
        <v>4</v>
      </c>
      <c r="F2939">
        <v>42</v>
      </c>
      <c r="G2939">
        <v>121734</v>
      </c>
      <c r="H2939" t="s">
        <v>1267</v>
      </c>
      <c r="I2939" t="str">
        <f>VLOOKUP($B2939,SOCS_box_taxonomy!$B$2:$Z$948,6,0)</f>
        <v>Eukaryota</v>
      </c>
      <c r="J2939" t="str">
        <f>VLOOKUP($B2939,SOCS_box_taxonomy!$B$2:$Z$948,7,0)</f>
        <v xml:space="preserve"> Metazoa</v>
      </c>
      <c r="K2939" t="str">
        <f>VLOOKUP($B2939,SOCS_box_taxonomy!$B$2:$Z$948,8,0)</f>
        <v xml:space="preserve"> Chordata</v>
      </c>
      <c r="L2939" t="str">
        <f>VLOOKUP($B2939,SOCS_box_taxonomy!$B$2:$Z$948,9,0)</f>
        <v xml:space="preserve"> Craniata</v>
      </c>
      <c r="M2939" t="str">
        <f>VLOOKUP($B2939,SOCS_box_taxonomy!$B$2:$Z$948,10,0)</f>
        <v xml:space="preserve"> Vertebrata</v>
      </c>
      <c r="N2939" t="str">
        <f>VLOOKUP($B2939,SOCS_box_taxonomy!$B$2:$Z$948,11,0)</f>
        <v xml:space="preserve"> Euteleostomi</v>
      </c>
      <c r="O2939" t="str">
        <f>VLOOKUP($B2939,SOCS_box_taxonomy!$B$2:$Z$948,12,0)</f>
        <v>Mammalia</v>
      </c>
      <c r="P2939" t="str">
        <f>VLOOKUP($B2939,SOCS_box_taxonomy!$B$2:$Z$948,13,0)</f>
        <v xml:space="preserve"> Eutheria</v>
      </c>
      <c r="Q2939" t="str">
        <f>VLOOKUP($B2939,SOCS_box_taxonomy!$B$2:$Z$948,14,0)</f>
        <v xml:space="preserve"> Euarchontoglires</v>
      </c>
      <c r="R2939" t="str">
        <f>VLOOKUP($B2939,SOCS_box_taxonomy!$B$2:$Z$948,15,0)</f>
        <v xml:space="preserve"> Glires</v>
      </c>
      <c r="S2939" t="str">
        <f>VLOOKUP($B2939,SOCS_box_taxonomy!$B$2:$Z$948,16,0)</f>
        <v xml:space="preserve"> Rodentia</v>
      </c>
      <c r="T2939" t="str">
        <f>VLOOKUP($B2939,SOCS_box_taxonomy!$B$2:$Z$948,17,0)</f>
        <v xml:space="preserve"> Sciurognathi</v>
      </c>
      <c r="U2939" t="str">
        <f>VLOOKUP($B2939,SOCS_box_taxonomy!$B$2:$Z$948,18,0)</f>
        <v>Muroidea</v>
      </c>
      <c r="V2939" t="str">
        <f>VLOOKUP($B2939,SOCS_box_taxonomy!$B$2:$Z$948,19,0)</f>
        <v xml:space="preserve"> Muridae</v>
      </c>
      <c r="W2939" t="str">
        <f>VLOOKUP($B2939,SOCS_box_taxonomy!$B$2:$Z$948,20,0)</f>
        <v xml:space="preserve"> Murinae</v>
      </c>
      <c r="X2939" t="str">
        <f>VLOOKUP($B2939,SOCS_box_taxonomy!$B$2:$Z$948,21,0)</f>
        <v xml:space="preserve"> Mus</v>
      </c>
      <c r="Y2939" t="str">
        <f>VLOOKUP($B2939,SOCS_box_taxonomy!$B$2:$Z$948,22,0)</f>
        <v xml:space="preserve"> Mus.</v>
      </c>
    </row>
    <row r="2940" spans="1:26">
      <c r="A2940" t="s">
        <v>1173</v>
      </c>
      <c r="B2940" t="s">
        <v>2215</v>
      </c>
      <c r="C2940">
        <v>179</v>
      </c>
      <c r="D2940" t="s">
        <v>1266</v>
      </c>
      <c r="E2940">
        <v>59</v>
      </c>
      <c r="F2940">
        <v>97</v>
      </c>
      <c r="G2940">
        <v>121734</v>
      </c>
      <c r="H2940" t="s">
        <v>1267</v>
      </c>
      <c r="I2940" t="str">
        <f>VLOOKUP($B2940,SOCS_box_taxonomy!$B$2:$Z$948,6,0)</f>
        <v>Eukaryota</v>
      </c>
      <c r="J2940" t="str">
        <f>VLOOKUP($B2940,SOCS_box_taxonomy!$B$2:$Z$948,7,0)</f>
        <v xml:space="preserve"> Metazoa</v>
      </c>
      <c r="K2940" t="str">
        <f>VLOOKUP($B2940,SOCS_box_taxonomy!$B$2:$Z$948,8,0)</f>
        <v xml:space="preserve"> Chordata</v>
      </c>
      <c r="L2940" t="str">
        <f>VLOOKUP($B2940,SOCS_box_taxonomy!$B$2:$Z$948,9,0)</f>
        <v xml:space="preserve"> Craniata</v>
      </c>
      <c r="M2940" t="str">
        <f>VLOOKUP($B2940,SOCS_box_taxonomy!$B$2:$Z$948,10,0)</f>
        <v xml:space="preserve"> Vertebrata</v>
      </c>
      <c r="N2940" t="str">
        <f>VLOOKUP($B2940,SOCS_box_taxonomy!$B$2:$Z$948,11,0)</f>
        <v xml:space="preserve"> Euteleostomi</v>
      </c>
      <c r="O2940" t="str">
        <f>VLOOKUP($B2940,SOCS_box_taxonomy!$B$2:$Z$948,12,0)</f>
        <v>Mammalia</v>
      </c>
      <c r="P2940" t="str">
        <f>VLOOKUP($B2940,SOCS_box_taxonomy!$B$2:$Z$948,13,0)</f>
        <v xml:space="preserve"> Eutheria</v>
      </c>
      <c r="Q2940" t="str">
        <f>VLOOKUP($B2940,SOCS_box_taxonomy!$B$2:$Z$948,14,0)</f>
        <v xml:space="preserve"> Euarchontoglires</v>
      </c>
      <c r="R2940" t="str">
        <f>VLOOKUP($B2940,SOCS_box_taxonomy!$B$2:$Z$948,15,0)</f>
        <v xml:space="preserve"> Glires</v>
      </c>
      <c r="S2940" t="str">
        <f>VLOOKUP($B2940,SOCS_box_taxonomy!$B$2:$Z$948,16,0)</f>
        <v xml:space="preserve"> Rodentia</v>
      </c>
      <c r="T2940" t="str">
        <f>VLOOKUP($B2940,SOCS_box_taxonomy!$B$2:$Z$948,17,0)</f>
        <v xml:space="preserve"> Sciurognathi</v>
      </c>
      <c r="U2940" t="str">
        <f>VLOOKUP($B2940,SOCS_box_taxonomy!$B$2:$Z$948,18,0)</f>
        <v>Muroidea</v>
      </c>
      <c r="V2940" t="str">
        <f>VLOOKUP($B2940,SOCS_box_taxonomy!$B$2:$Z$948,19,0)</f>
        <v xml:space="preserve"> Muridae</v>
      </c>
      <c r="W2940" t="str">
        <f>VLOOKUP($B2940,SOCS_box_taxonomy!$B$2:$Z$948,20,0)</f>
        <v xml:space="preserve"> Murinae</v>
      </c>
      <c r="X2940" t="str">
        <f>VLOOKUP($B2940,SOCS_box_taxonomy!$B$2:$Z$948,21,0)</f>
        <v xml:space="preserve"> Mus</v>
      </c>
      <c r="Y2940" t="str">
        <f>VLOOKUP($B2940,SOCS_box_taxonomy!$B$2:$Z$948,22,0)</f>
        <v xml:space="preserve"> Mus.</v>
      </c>
    </row>
    <row r="2941" spans="1:26">
      <c r="A2941" t="s">
        <v>1174</v>
      </c>
      <c r="B2941" t="s">
        <v>2216</v>
      </c>
      <c r="C2941">
        <v>195</v>
      </c>
      <c r="D2941" t="s">
        <v>1286</v>
      </c>
      <c r="E2941">
        <v>1</v>
      </c>
      <c r="F2941">
        <v>77</v>
      </c>
      <c r="G2941">
        <v>4403</v>
      </c>
      <c r="H2941" t="s">
        <v>1287</v>
      </c>
      <c r="I2941" t="str">
        <f>VLOOKUP($B2941,SOCS_box_taxonomy!$B$2:$Z$948,6,0)</f>
        <v>Eukaryota</v>
      </c>
      <c r="J2941" t="str">
        <f>VLOOKUP($B2941,SOCS_box_taxonomy!$B$2:$Z$948,7,0)</f>
        <v xml:space="preserve"> Metazoa</v>
      </c>
      <c r="K2941" t="str">
        <f>VLOOKUP($B2941,SOCS_box_taxonomy!$B$2:$Z$948,8,0)</f>
        <v xml:space="preserve"> Chordata</v>
      </c>
      <c r="L2941" t="str">
        <f>VLOOKUP($B2941,SOCS_box_taxonomy!$B$2:$Z$948,9,0)</f>
        <v xml:space="preserve"> Craniata</v>
      </c>
      <c r="M2941" t="str">
        <f>VLOOKUP($B2941,SOCS_box_taxonomy!$B$2:$Z$948,10,0)</f>
        <v xml:space="preserve"> Vertebrata</v>
      </c>
      <c r="N2941" t="str">
        <f>VLOOKUP($B2941,SOCS_box_taxonomy!$B$2:$Z$948,11,0)</f>
        <v xml:space="preserve"> Euteleostomi</v>
      </c>
      <c r="O2941" t="str">
        <f>VLOOKUP($B2941,SOCS_box_taxonomy!$B$2:$Z$948,12,0)</f>
        <v>Mammalia</v>
      </c>
      <c r="P2941" t="str">
        <f>VLOOKUP($B2941,SOCS_box_taxonomy!$B$2:$Z$948,13,0)</f>
        <v xml:space="preserve"> Eutheria</v>
      </c>
      <c r="Q2941" t="str">
        <f>VLOOKUP($B2941,SOCS_box_taxonomy!$B$2:$Z$948,14,0)</f>
        <v xml:space="preserve"> Euarchontoglires</v>
      </c>
      <c r="R2941" t="str">
        <f>VLOOKUP($B2941,SOCS_box_taxonomy!$B$2:$Z$948,15,0)</f>
        <v xml:space="preserve"> Glires</v>
      </c>
      <c r="S2941" t="str">
        <f>VLOOKUP($B2941,SOCS_box_taxonomy!$B$2:$Z$948,16,0)</f>
        <v xml:space="preserve"> Rodentia</v>
      </c>
      <c r="T2941" t="str">
        <f>VLOOKUP($B2941,SOCS_box_taxonomy!$B$2:$Z$948,17,0)</f>
        <v xml:space="preserve"> Sciurognathi</v>
      </c>
      <c r="U2941" t="str">
        <f>VLOOKUP($B2941,SOCS_box_taxonomy!$B$2:$Z$948,18,0)</f>
        <v>Muroidea</v>
      </c>
      <c r="V2941" t="str">
        <f>VLOOKUP($B2941,SOCS_box_taxonomy!$B$2:$Z$948,19,0)</f>
        <v xml:space="preserve"> Muridae</v>
      </c>
      <c r="W2941" t="str">
        <f>VLOOKUP($B2941,SOCS_box_taxonomy!$B$2:$Z$948,20,0)</f>
        <v xml:space="preserve"> Murinae</v>
      </c>
      <c r="X2941" t="str">
        <f>VLOOKUP($B2941,SOCS_box_taxonomy!$B$2:$Z$948,21,0)</f>
        <v xml:space="preserve"> Mus</v>
      </c>
      <c r="Y2941" t="str">
        <f>VLOOKUP($B2941,SOCS_box_taxonomy!$B$2:$Z$948,22,0)</f>
        <v xml:space="preserve"> Mus.</v>
      </c>
    </row>
    <row r="2942" spans="1:26">
      <c r="A2942" t="s">
        <v>1174</v>
      </c>
      <c r="B2942" t="s">
        <v>2216</v>
      </c>
      <c r="C2942">
        <v>195</v>
      </c>
      <c r="D2942" t="s">
        <v>21</v>
      </c>
      <c r="E2942">
        <v>108</v>
      </c>
      <c r="F2942">
        <v>143</v>
      </c>
      <c r="G2942">
        <v>1016</v>
      </c>
      <c r="H2942" t="s">
        <v>1265</v>
      </c>
      <c r="I2942" t="str">
        <f>VLOOKUP($B2942,SOCS_box_taxonomy!$B$2:$Z$948,6,0)</f>
        <v>Eukaryota</v>
      </c>
      <c r="J2942" t="str">
        <f>VLOOKUP($B2942,SOCS_box_taxonomy!$B$2:$Z$948,7,0)</f>
        <v xml:space="preserve"> Metazoa</v>
      </c>
      <c r="K2942" t="str">
        <f>VLOOKUP($B2942,SOCS_box_taxonomy!$B$2:$Z$948,8,0)</f>
        <v xml:space="preserve"> Chordata</v>
      </c>
      <c r="L2942" t="str">
        <f>VLOOKUP($B2942,SOCS_box_taxonomy!$B$2:$Z$948,9,0)</f>
        <v xml:space="preserve"> Craniata</v>
      </c>
      <c r="M2942" t="str">
        <f>VLOOKUP($B2942,SOCS_box_taxonomy!$B$2:$Z$948,10,0)</f>
        <v xml:space="preserve"> Vertebrata</v>
      </c>
      <c r="N2942" t="str">
        <f>VLOOKUP($B2942,SOCS_box_taxonomy!$B$2:$Z$948,11,0)</f>
        <v xml:space="preserve"> Euteleostomi</v>
      </c>
      <c r="O2942" t="str">
        <f>VLOOKUP($B2942,SOCS_box_taxonomy!$B$2:$Z$948,12,0)</f>
        <v>Mammalia</v>
      </c>
      <c r="P2942" t="str">
        <f>VLOOKUP($B2942,SOCS_box_taxonomy!$B$2:$Z$948,13,0)</f>
        <v xml:space="preserve"> Eutheria</v>
      </c>
      <c r="Q2942" t="str">
        <f>VLOOKUP($B2942,SOCS_box_taxonomy!$B$2:$Z$948,14,0)</f>
        <v xml:space="preserve"> Euarchontoglires</v>
      </c>
      <c r="R2942" t="str">
        <f>VLOOKUP($B2942,SOCS_box_taxonomy!$B$2:$Z$948,15,0)</f>
        <v xml:space="preserve"> Glires</v>
      </c>
      <c r="S2942" t="str">
        <f>VLOOKUP($B2942,SOCS_box_taxonomy!$B$2:$Z$948,16,0)</f>
        <v xml:space="preserve"> Rodentia</v>
      </c>
      <c r="T2942" t="str">
        <f>VLOOKUP($B2942,SOCS_box_taxonomy!$B$2:$Z$948,17,0)</f>
        <v xml:space="preserve"> Sciurognathi</v>
      </c>
      <c r="U2942" t="str">
        <f>VLOOKUP($B2942,SOCS_box_taxonomy!$B$2:$Z$948,18,0)</f>
        <v>Muroidea</v>
      </c>
      <c r="V2942" t="str">
        <f>VLOOKUP($B2942,SOCS_box_taxonomy!$B$2:$Z$948,19,0)</f>
        <v xml:space="preserve"> Muridae</v>
      </c>
      <c r="W2942" t="str">
        <f>VLOOKUP($B2942,SOCS_box_taxonomy!$B$2:$Z$948,20,0)</f>
        <v xml:space="preserve"> Murinae</v>
      </c>
      <c r="X2942" t="str">
        <f>VLOOKUP($B2942,SOCS_box_taxonomy!$B$2:$Z$948,21,0)</f>
        <v xml:space="preserve"> Mus</v>
      </c>
      <c r="Y2942" t="str">
        <f>VLOOKUP($B2942,SOCS_box_taxonomy!$B$2:$Z$948,22,0)</f>
        <v xml:space="preserve"> Mus.</v>
      </c>
      <c r="Z2942">
        <f>$F2942-$E2942+1</f>
        <v>36</v>
      </c>
    </row>
    <row r="2943" spans="1:26">
      <c r="A2943" t="s">
        <v>1175</v>
      </c>
      <c r="B2943" t="s">
        <v>2217</v>
      </c>
      <c r="C2943">
        <v>288</v>
      </c>
      <c r="D2943" t="s">
        <v>1319</v>
      </c>
      <c r="E2943">
        <v>117</v>
      </c>
      <c r="F2943">
        <v>149</v>
      </c>
      <c r="G2943">
        <v>5717</v>
      </c>
      <c r="H2943" t="s">
        <v>1320</v>
      </c>
      <c r="I2943" t="str">
        <f>VLOOKUP($B2943,SOCS_box_taxonomy!$B$2:$Z$948,6,0)</f>
        <v>Eukaryota</v>
      </c>
      <c r="J2943" t="str">
        <f>VLOOKUP($B2943,SOCS_box_taxonomy!$B$2:$Z$948,7,0)</f>
        <v xml:space="preserve"> Metazoa</v>
      </c>
      <c r="K2943" t="str">
        <f>VLOOKUP($B2943,SOCS_box_taxonomy!$B$2:$Z$948,8,0)</f>
        <v xml:space="preserve"> Chordata</v>
      </c>
      <c r="L2943" t="str">
        <f>VLOOKUP($B2943,SOCS_box_taxonomy!$B$2:$Z$948,9,0)</f>
        <v xml:space="preserve"> Craniata</v>
      </c>
      <c r="M2943" t="str">
        <f>VLOOKUP($B2943,SOCS_box_taxonomy!$B$2:$Z$948,10,0)</f>
        <v xml:space="preserve"> Vertebrata</v>
      </c>
      <c r="N2943" t="str">
        <f>VLOOKUP($B2943,SOCS_box_taxonomy!$B$2:$Z$948,11,0)</f>
        <v xml:space="preserve"> Euteleostomi</v>
      </c>
      <c r="O2943" t="str">
        <f>VLOOKUP($B2943,SOCS_box_taxonomy!$B$2:$Z$948,12,0)</f>
        <v>Mammalia</v>
      </c>
      <c r="P2943" t="str">
        <f>VLOOKUP($B2943,SOCS_box_taxonomy!$B$2:$Z$948,13,0)</f>
        <v xml:space="preserve"> Eutheria</v>
      </c>
      <c r="Q2943" t="str">
        <f>VLOOKUP($B2943,SOCS_box_taxonomy!$B$2:$Z$948,14,0)</f>
        <v xml:space="preserve"> Euarchontoglires</v>
      </c>
      <c r="R2943" t="str">
        <f>VLOOKUP($B2943,SOCS_box_taxonomy!$B$2:$Z$948,15,0)</f>
        <v xml:space="preserve"> Glires</v>
      </c>
      <c r="S2943" t="str">
        <f>VLOOKUP($B2943,SOCS_box_taxonomy!$B$2:$Z$948,16,0)</f>
        <v xml:space="preserve"> Rodentia</v>
      </c>
      <c r="T2943" t="str">
        <f>VLOOKUP($B2943,SOCS_box_taxonomy!$B$2:$Z$948,17,0)</f>
        <v xml:space="preserve"> Sciurognathi</v>
      </c>
      <c r="U2943" t="str">
        <f>VLOOKUP($B2943,SOCS_box_taxonomy!$B$2:$Z$948,18,0)</f>
        <v>Muroidea</v>
      </c>
      <c r="V2943" t="str">
        <f>VLOOKUP($B2943,SOCS_box_taxonomy!$B$2:$Z$948,19,0)</f>
        <v xml:space="preserve"> Muridae</v>
      </c>
      <c r="W2943" t="str">
        <f>VLOOKUP($B2943,SOCS_box_taxonomy!$B$2:$Z$948,20,0)</f>
        <v xml:space="preserve"> Murinae</v>
      </c>
      <c r="X2943" t="str">
        <f>VLOOKUP($B2943,SOCS_box_taxonomy!$B$2:$Z$948,21,0)</f>
        <v xml:space="preserve"> Mus</v>
      </c>
      <c r="Y2943" t="str">
        <f>VLOOKUP($B2943,SOCS_box_taxonomy!$B$2:$Z$948,22,0)</f>
        <v xml:space="preserve"> Mus.</v>
      </c>
    </row>
    <row r="2944" spans="1:26">
      <c r="A2944" t="s">
        <v>1175</v>
      </c>
      <c r="B2944" t="s">
        <v>2217</v>
      </c>
      <c r="C2944">
        <v>288</v>
      </c>
      <c r="D2944" t="s">
        <v>1269</v>
      </c>
      <c r="E2944">
        <v>26</v>
      </c>
      <c r="F2944">
        <v>115</v>
      </c>
      <c r="G2944">
        <v>64467</v>
      </c>
      <c r="H2944" t="s">
        <v>1270</v>
      </c>
      <c r="I2944" t="str">
        <f>VLOOKUP($B2944,SOCS_box_taxonomy!$B$2:$Z$948,6,0)</f>
        <v>Eukaryota</v>
      </c>
      <c r="J2944" t="str">
        <f>VLOOKUP($B2944,SOCS_box_taxonomy!$B$2:$Z$948,7,0)</f>
        <v xml:space="preserve"> Metazoa</v>
      </c>
      <c r="K2944" t="str">
        <f>VLOOKUP($B2944,SOCS_box_taxonomy!$B$2:$Z$948,8,0)</f>
        <v xml:space="preserve"> Chordata</v>
      </c>
      <c r="L2944" t="str">
        <f>VLOOKUP($B2944,SOCS_box_taxonomy!$B$2:$Z$948,9,0)</f>
        <v xml:space="preserve"> Craniata</v>
      </c>
      <c r="M2944" t="str">
        <f>VLOOKUP($B2944,SOCS_box_taxonomy!$B$2:$Z$948,10,0)</f>
        <v xml:space="preserve"> Vertebrata</v>
      </c>
      <c r="N2944" t="str">
        <f>VLOOKUP($B2944,SOCS_box_taxonomy!$B$2:$Z$948,11,0)</f>
        <v xml:space="preserve"> Euteleostomi</v>
      </c>
      <c r="O2944" t="str">
        <f>VLOOKUP($B2944,SOCS_box_taxonomy!$B$2:$Z$948,12,0)</f>
        <v>Mammalia</v>
      </c>
      <c r="P2944" t="str">
        <f>VLOOKUP($B2944,SOCS_box_taxonomy!$B$2:$Z$948,13,0)</f>
        <v xml:space="preserve"> Eutheria</v>
      </c>
      <c r="Q2944" t="str">
        <f>VLOOKUP($B2944,SOCS_box_taxonomy!$B$2:$Z$948,14,0)</f>
        <v xml:space="preserve"> Euarchontoglires</v>
      </c>
      <c r="R2944" t="str">
        <f>VLOOKUP($B2944,SOCS_box_taxonomy!$B$2:$Z$948,15,0)</f>
        <v xml:space="preserve"> Glires</v>
      </c>
      <c r="S2944" t="str">
        <f>VLOOKUP($B2944,SOCS_box_taxonomy!$B$2:$Z$948,16,0)</f>
        <v xml:space="preserve"> Rodentia</v>
      </c>
      <c r="T2944" t="str">
        <f>VLOOKUP($B2944,SOCS_box_taxonomy!$B$2:$Z$948,17,0)</f>
        <v xml:space="preserve"> Sciurognathi</v>
      </c>
      <c r="U2944" t="str">
        <f>VLOOKUP($B2944,SOCS_box_taxonomy!$B$2:$Z$948,18,0)</f>
        <v>Muroidea</v>
      </c>
      <c r="V2944" t="str">
        <f>VLOOKUP($B2944,SOCS_box_taxonomy!$B$2:$Z$948,19,0)</f>
        <v xml:space="preserve"> Muridae</v>
      </c>
      <c r="W2944" t="str">
        <f>VLOOKUP($B2944,SOCS_box_taxonomy!$B$2:$Z$948,20,0)</f>
        <v xml:space="preserve"> Murinae</v>
      </c>
      <c r="X2944" t="str">
        <f>VLOOKUP($B2944,SOCS_box_taxonomy!$B$2:$Z$948,21,0)</f>
        <v xml:space="preserve"> Mus</v>
      </c>
      <c r="Y2944" t="str">
        <f>VLOOKUP($B2944,SOCS_box_taxonomy!$B$2:$Z$948,22,0)</f>
        <v xml:space="preserve"> Mus.</v>
      </c>
    </row>
    <row r="2945" spans="1:26">
      <c r="A2945" t="s">
        <v>1175</v>
      </c>
      <c r="B2945" t="s">
        <v>2217</v>
      </c>
      <c r="C2945">
        <v>288</v>
      </c>
      <c r="D2945" t="s">
        <v>1269</v>
      </c>
      <c r="E2945">
        <v>94</v>
      </c>
      <c r="F2945">
        <v>181</v>
      </c>
      <c r="G2945">
        <v>64467</v>
      </c>
      <c r="H2945" t="s">
        <v>1270</v>
      </c>
      <c r="I2945" t="str">
        <f>VLOOKUP($B2945,SOCS_box_taxonomy!$B$2:$Z$948,6,0)</f>
        <v>Eukaryota</v>
      </c>
      <c r="J2945" t="str">
        <f>VLOOKUP($B2945,SOCS_box_taxonomy!$B$2:$Z$948,7,0)</f>
        <v xml:space="preserve"> Metazoa</v>
      </c>
      <c r="K2945" t="str">
        <f>VLOOKUP($B2945,SOCS_box_taxonomy!$B$2:$Z$948,8,0)</f>
        <v xml:space="preserve"> Chordata</v>
      </c>
      <c r="L2945" t="str">
        <f>VLOOKUP($B2945,SOCS_box_taxonomy!$B$2:$Z$948,9,0)</f>
        <v xml:space="preserve"> Craniata</v>
      </c>
      <c r="M2945" t="str">
        <f>VLOOKUP($B2945,SOCS_box_taxonomy!$B$2:$Z$948,10,0)</f>
        <v xml:space="preserve"> Vertebrata</v>
      </c>
      <c r="N2945" t="str">
        <f>VLOOKUP($B2945,SOCS_box_taxonomy!$B$2:$Z$948,11,0)</f>
        <v xml:space="preserve"> Euteleostomi</v>
      </c>
      <c r="O2945" t="str">
        <f>VLOOKUP($B2945,SOCS_box_taxonomy!$B$2:$Z$948,12,0)</f>
        <v>Mammalia</v>
      </c>
      <c r="P2945" t="str">
        <f>VLOOKUP($B2945,SOCS_box_taxonomy!$B$2:$Z$948,13,0)</f>
        <v xml:space="preserve"> Eutheria</v>
      </c>
      <c r="Q2945" t="str">
        <f>VLOOKUP($B2945,SOCS_box_taxonomy!$B$2:$Z$948,14,0)</f>
        <v xml:space="preserve"> Euarchontoglires</v>
      </c>
      <c r="R2945" t="str">
        <f>VLOOKUP($B2945,SOCS_box_taxonomy!$B$2:$Z$948,15,0)</f>
        <v xml:space="preserve"> Glires</v>
      </c>
      <c r="S2945" t="str">
        <f>VLOOKUP($B2945,SOCS_box_taxonomy!$B$2:$Z$948,16,0)</f>
        <v xml:space="preserve"> Rodentia</v>
      </c>
      <c r="T2945" t="str">
        <f>VLOOKUP($B2945,SOCS_box_taxonomy!$B$2:$Z$948,17,0)</f>
        <v xml:space="preserve"> Sciurognathi</v>
      </c>
      <c r="U2945" t="str">
        <f>VLOOKUP($B2945,SOCS_box_taxonomy!$B$2:$Z$948,18,0)</f>
        <v>Muroidea</v>
      </c>
      <c r="V2945" t="str">
        <f>VLOOKUP($B2945,SOCS_box_taxonomy!$B$2:$Z$948,19,0)</f>
        <v xml:space="preserve"> Muridae</v>
      </c>
      <c r="W2945" t="str">
        <f>VLOOKUP($B2945,SOCS_box_taxonomy!$B$2:$Z$948,20,0)</f>
        <v xml:space="preserve"> Murinae</v>
      </c>
      <c r="X2945" t="str">
        <f>VLOOKUP($B2945,SOCS_box_taxonomy!$B$2:$Z$948,21,0)</f>
        <v xml:space="preserve"> Mus</v>
      </c>
      <c r="Y2945" t="str">
        <f>VLOOKUP($B2945,SOCS_box_taxonomy!$B$2:$Z$948,22,0)</f>
        <v xml:space="preserve"> Mus.</v>
      </c>
    </row>
    <row r="2946" spans="1:26">
      <c r="A2946" t="s">
        <v>1175</v>
      </c>
      <c r="B2946" t="s">
        <v>2217</v>
      </c>
      <c r="C2946">
        <v>288</v>
      </c>
      <c r="D2946" t="s">
        <v>21</v>
      </c>
      <c r="E2946">
        <v>247</v>
      </c>
      <c r="F2946">
        <v>288</v>
      </c>
      <c r="G2946">
        <v>1016</v>
      </c>
      <c r="H2946" t="s">
        <v>1265</v>
      </c>
      <c r="I2946" t="str">
        <f>VLOOKUP($B2946,SOCS_box_taxonomy!$B$2:$Z$948,6,0)</f>
        <v>Eukaryota</v>
      </c>
      <c r="J2946" t="str">
        <f>VLOOKUP($B2946,SOCS_box_taxonomy!$B$2:$Z$948,7,0)</f>
        <v xml:space="preserve"> Metazoa</v>
      </c>
      <c r="K2946" t="str">
        <f>VLOOKUP($B2946,SOCS_box_taxonomy!$B$2:$Z$948,8,0)</f>
        <v xml:space="preserve"> Chordata</v>
      </c>
      <c r="L2946" t="str">
        <f>VLOOKUP($B2946,SOCS_box_taxonomy!$B$2:$Z$948,9,0)</f>
        <v xml:space="preserve"> Craniata</v>
      </c>
      <c r="M2946" t="str">
        <f>VLOOKUP($B2946,SOCS_box_taxonomy!$B$2:$Z$948,10,0)</f>
        <v xml:space="preserve"> Vertebrata</v>
      </c>
      <c r="N2946" t="str">
        <f>VLOOKUP($B2946,SOCS_box_taxonomy!$B$2:$Z$948,11,0)</f>
        <v xml:space="preserve"> Euteleostomi</v>
      </c>
      <c r="O2946" t="str">
        <f>VLOOKUP($B2946,SOCS_box_taxonomy!$B$2:$Z$948,12,0)</f>
        <v>Mammalia</v>
      </c>
      <c r="P2946" t="str">
        <f>VLOOKUP($B2946,SOCS_box_taxonomy!$B$2:$Z$948,13,0)</f>
        <v xml:space="preserve"> Eutheria</v>
      </c>
      <c r="Q2946" t="str">
        <f>VLOOKUP($B2946,SOCS_box_taxonomy!$B$2:$Z$948,14,0)</f>
        <v xml:space="preserve"> Euarchontoglires</v>
      </c>
      <c r="R2946" t="str">
        <f>VLOOKUP($B2946,SOCS_box_taxonomy!$B$2:$Z$948,15,0)</f>
        <v xml:space="preserve"> Glires</v>
      </c>
      <c r="S2946" t="str">
        <f>VLOOKUP($B2946,SOCS_box_taxonomy!$B$2:$Z$948,16,0)</f>
        <v xml:space="preserve"> Rodentia</v>
      </c>
      <c r="T2946" t="str">
        <f>VLOOKUP($B2946,SOCS_box_taxonomy!$B$2:$Z$948,17,0)</f>
        <v xml:space="preserve"> Sciurognathi</v>
      </c>
      <c r="U2946" t="str">
        <f>VLOOKUP($B2946,SOCS_box_taxonomy!$B$2:$Z$948,18,0)</f>
        <v>Muroidea</v>
      </c>
      <c r="V2946" t="str">
        <f>VLOOKUP($B2946,SOCS_box_taxonomy!$B$2:$Z$948,19,0)</f>
        <v xml:space="preserve"> Muridae</v>
      </c>
      <c r="W2946" t="str">
        <f>VLOOKUP($B2946,SOCS_box_taxonomy!$B$2:$Z$948,20,0)</f>
        <v xml:space="preserve"> Murinae</v>
      </c>
      <c r="X2946" t="str">
        <f>VLOOKUP($B2946,SOCS_box_taxonomy!$B$2:$Z$948,21,0)</f>
        <v xml:space="preserve"> Mus</v>
      </c>
      <c r="Y2946" t="str">
        <f>VLOOKUP($B2946,SOCS_box_taxonomy!$B$2:$Z$948,22,0)</f>
        <v xml:space="preserve"> Mus.</v>
      </c>
      <c r="Z2946">
        <f>$F2946-$E2946+1</f>
        <v>42</v>
      </c>
    </row>
    <row r="2947" spans="1:26">
      <c r="A2947" t="s">
        <v>1176</v>
      </c>
      <c r="B2947" t="s">
        <v>2218</v>
      </c>
      <c r="C2947">
        <v>295</v>
      </c>
      <c r="D2947" t="s">
        <v>21</v>
      </c>
      <c r="E2947">
        <v>253</v>
      </c>
      <c r="F2947">
        <v>294</v>
      </c>
      <c r="G2947">
        <v>1016</v>
      </c>
      <c r="H2947" t="s">
        <v>1265</v>
      </c>
      <c r="I2947" t="str">
        <f>VLOOKUP($B2947,SOCS_box_taxonomy!$B$2:$Z$948,6,0)</f>
        <v>Eukaryota</v>
      </c>
      <c r="J2947" t="str">
        <f>VLOOKUP($B2947,SOCS_box_taxonomy!$B$2:$Z$948,7,0)</f>
        <v xml:space="preserve"> Metazoa</v>
      </c>
      <c r="K2947" t="str">
        <f>VLOOKUP($B2947,SOCS_box_taxonomy!$B$2:$Z$948,8,0)</f>
        <v xml:space="preserve"> Chordata</v>
      </c>
      <c r="L2947" t="str">
        <f>VLOOKUP($B2947,SOCS_box_taxonomy!$B$2:$Z$948,9,0)</f>
        <v xml:space="preserve"> Craniata</v>
      </c>
      <c r="M2947" t="str">
        <f>VLOOKUP($B2947,SOCS_box_taxonomy!$B$2:$Z$948,10,0)</f>
        <v xml:space="preserve"> Vertebrata</v>
      </c>
      <c r="N2947" t="str">
        <f>VLOOKUP($B2947,SOCS_box_taxonomy!$B$2:$Z$948,11,0)</f>
        <v xml:space="preserve"> Euteleostomi</v>
      </c>
      <c r="O2947" t="str">
        <f>VLOOKUP($B2947,SOCS_box_taxonomy!$B$2:$Z$948,12,0)</f>
        <v>Mammalia</v>
      </c>
      <c r="P2947" t="str">
        <f>VLOOKUP($B2947,SOCS_box_taxonomy!$B$2:$Z$948,13,0)</f>
        <v xml:space="preserve"> Eutheria</v>
      </c>
      <c r="Q2947" t="str">
        <f>VLOOKUP($B2947,SOCS_box_taxonomy!$B$2:$Z$948,14,0)</f>
        <v xml:space="preserve"> Euarchontoglires</v>
      </c>
      <c r="R2947" t="str">
        <f>VLOOKUP($B2947,SOCS_box_taxonomy!$B$2:$Z$948,15,0)</f>
        <v xml:space="preserve"> Glires</v>
      </c>
      <c r="S2947" t="str">
        <f>VLOOKUP($B2947,SOCS_box_taxonomy!$B$2:$Z$948,16,0)</f>
        <v xml:space="preserve"> Rodentia</v>
      </c>
      <c r="T2947" t="str">
        <f>VLOOKUP($B2947,SOCS_box_taxonomy!$B$2:$Z$948,17,0)</f>
        <v xml:space="preserve"> Sciurognathi</v>
      </c>
      <c r="U2947" t="str">
        <f>VLOOKUP($B2947,SOCS_box_taxonomy!$B$2:$Z$948,18,0)</f>
        <v>Muroidea</v>
      </c>
      <c r="V2947" t="str">
        <f>VLOOKUP($B2947,SOCS_box_taxonomy!$B$2:$Z$948,19,0)</f>
        <v xml:space="preserve"> Muridae</v>
      </c>
      <c r="W2947" t="str">
        <f>VLOOKUP($B2947,SOCS_box_taxonomy!$B$2:$Z$948,20,0)</f>
        <v xml:space="preserve"> Murinae</v>
      </c>
      <c r="X2947" t="str">
        <f>VLOOKUP($B2947,SOCS_box_taxonomy!$B$2:$Z$948,21,0)</f>
        <v xml:space="preserve"> Rattus.</v>
      </c>
      <c r="Y2947">
        <f>VLOOKUP($B2947,SOCS_box_taxonomy!$B$2:$Z$948,22,0)</f>
        <v>0</v>
      </c>
      <c r="Z2947">
        <f>$F2947-$E2947+1</f>
        <v>42</v>
      </c>
    </row>
    <row r="2948" spans="1:26">
      <c r="A2948" t="s">
        <v>1176</v>
      </c>
      <c r="B2948" t="s">
        <v>2218</v>
      </c>
      <c r="C2948">
        <v>295</v>
      </c>
      <c r="D2948" t="s">
        <v>1386</v>
      </c>
      <c r="E2948">
        <v>131</v>
      </c>
      <c r="F2948">
        <v>249</v>
      </c>
      <c r="G2948">
        <v>9</v>
      </c>
      <c r="I2948" t="str">
        <f>VLOOKUP($B2948,SOCS_box_taxonomy!$B$2:$Z$948,6,0)</f>
        <v>Eukaryota</v>
      </c>
      <c r="J2948" t="str">
        <f>VLOOKUP($B2948,SOCS_box_taxonomy!$B$2:$Z$948,7,0)</f>
        <v xml:space="preserve"> Metazoa</v>
      </c>
      <c r="K2948" t="str">
        <f>VLOOKUP($B2948,SOCS_box_taxonomy!$B$2:$Z$948,8,0)</f>
        <v xml:space="preserve"> Chordata</v>
      </c>
      <c r="L2948" t="str">
        <f>VLOOKUP($B2948,SOCS_box_taxonomy!$B$2:$Z$948,9,0)</f>
        <v xml:space="preserve"> Craniata</v>
      </c>
      <c r="M2948" t="str">
        <f>VLOOKUP($B2948,SOCS_box_taxonomy!$B$2:$Z$948,10,0)</f>
        <v xml:space="preserve"> Vertebrata</v>
      </c>
      <c r="N2948" t="str">
        <f>VLOOKUP($B2948,SOCS_box_taxonomy!$B$2:$Z$948,11,0)</f>
        <v xml:space="preserve"> Euteleostomi</v>
      </c>
      <c r="O2948" t="str">
        <f>VLOOKUP($B2948,SOCS_box_taxonomy!$B$2:$Z$948,12,0)</f>
        <v>Mammalia</v>
      </c>
      <c r="P2948" t="str">
        <f>VLOOKUP($B2948,SOCS_box_taxonomy!$B$2:$Z$948,13,0)</f>
        <v xml:space="preserve"> Eutheria</v>
      </c>
      <c r="Q2948" t="str">
        <f>VLOOKUP($B2948,SOCS_box_taxonomy!$B$2:$Z$948,14,0)</f>
        <v xml:space="preserve"> Euarchontoglires</v>
      </c>
      <c r="R2948" t="str">
        <f>VLOOKUP($B2948,SOCS_box_taxonomy!$B$2:$Z$948,15,0)</f>
        <v xml:space="preserve"> Glires</v>
      </c>
      <c r="S2948" t="str">
        <f>VLOOKUP($B2948,SOCS_box_taxonomy!$B$2:$Z$948,16,0)</f>
        <v xml:space="preserve"> Rodentia</v>
      </c>
      <c r="T2948" t="str">
        <f>VLOOKUP($B2948,SOCS_box_taxonomy!$B$2:$Z$948,17,0)</f>
        <v xml:space="preserve"> Sciurognathi</v>
      </c>
      <c r="U2948" t="str">
        <f>VLOOKUP($B2948,SOCS_box_taxonomy!$B$2:$Z$948,18,0)</f>
        <v>Muroidea</v>
      </c>
      <c r="V2948" t="str">
        <f>VLOOKUP($B2948,SOCS_box_taxonomy!$B$2:$Z$948,19,0)</f>
        <v xml:space="preserve"> Muridae</v>
      </c>
      <c r="W2948" t="str">
        <f>VLOOKUP($B2948,SOCS_box_taxonomy!$B$2:$Z$948,20,0)</f>
        <v xml:space="preserve"> Murinae</v>
      </c>
      <c r="X2948" t="str">
        <f>VLOOKUP($B2948,SOCS_box_taxonomy!$B$2:$Z$948,21,0)</f>
        <v xml:space="preserve"> Rattus.</v>
      </c>
      <c r="Y2948">
        <f>VLOOKUP($B2948,SOCS_box_taxonomy!$B$2:$Z$948,22,0)</f>
        <v>0</v>
      </c>
    </row>
    <row r="2949" spans="1:26">
      <c r="A2949" t="s">
        <v>1176</v>
      </c>
      <c r="B2949" t="s">
        <v>2218</v>
      </c>
      <c r="C2949">
        <v>295</v>
      </c>
      <c r="D2949" t="s">
        <v>1385</v>
      </c>
      <c r="E2949">
        <v>4</v>
      </c>
      <c r="F2949">
        <v>129</v>
      </c>
      <c r="G2949">
        <v>9</v>
      </c>
      <c r="I2949" t="str">
        <f>VLOOKUP($B2949,SOCS_box_taxonomy!$B$2:$Z$948,6,0)</f>
        <v>Eukaryota</v>
      </c>
      <c r="J2949" t="str">
        <f>VLOOKUP($B2949,SOCS_box_taxonomy!$B$2:$Z$948,7,0)</f>
        <v xml:space="preserve"> Metazoa</v>
      </c>
      <c r="K2949" t="str">
        <f>VLOOKUP($B2949,SOCS_box_taxonomy!$B$2:$Z$948,8,0)</f>
        <v xml:space="preserve"> Chordata</v>
      </c>
      <c r="L2949" t="str">
        <f>VLOOKUP($B2949,SOCS_box_taxonomy!$B$2:$Z$948,9,0)</f>
        <v xml:space="preserve"> Craniata</v>
      </c>
      <c r="M2949" t="str">
        <f>VLOOKUP($B2949,SOCS_box_taxonomy!$B$2:$Z$948,10,0)</f>
        <v xml:space="preserve"> Vertebrata</v>
      </c>
      <c r="N2949" t="str">
        <f>VLOOKUP($B2949,SOCS_box_taxonomy!$B$2:$Z$948,11,0)</f>
        <v xml:space="preserve"> Euteleostomi</v>
      </c>
      <c r="O2949" t="str">
        <f>VLOOKUP($B2949,SOCS_box_taxonomy!$B$2:$Z$948,12,0)</f>
        <v>Mammalia</v>
      </c>
      <c r="P2949" t="str">
        <f>VLOOKUP($B2949,SOCS_box_taxonomy!$B$2:$Z$948,13,0)</f>
        <v xml:space="preserve"> Eutheria</v>
      </c>
      <c r="Q2949" t="str">
        <f>VLOOKUP($B2949,SOCS_box_taxonomy!$B$2:$Z$948,14,0)</f>
        <v xml:space="preserve"> Euarchontoglires</v>
      </c>
      <c r="R2949" t="str">
        <f>VLOOKUP($B2949,SOCS_box_taxonomy!$B$2:$Z$948,15,0)</f>
        <v xml:space="preserve"> Glires</v>
      </c>
      <c r="S2949" t="str">
        <f>VLOOKUP($B2949,SOCS_box_taxonomy!$B$2:$Z$948,16,0)</f>
        <v xml:space="preserve"> Rodentia</v>
      </c>
      <c r="T2949" t="str">
        <f>VLOOKUP($B2949,SOCS_box_taxonomy!$B$2:$Z$948,17,0)</f>
        <v xml:space="preserve"> Sciurognathi</v>
      </c>
      <c r="U2949" t="str">
        <f>VLOOKUP($B2949,SOCS_box_taxonomy!$B$2:$Z$948,18,0)</f>
        <v>Muroidea</v>
      </c>
      <c r="V2949" t="str">
        <f>VLOOKUP($B2949,SOCS_box_taxonomy!$B$2:$Z$948,19,0)</f>
        <v xml:space="preserve"> Muridae</v>
      </c>
      <c r="W2949" t="str">
        <f>VLOOKUP($B2949,SOCS_box_taxonomy!$B$2:$Z$948,20,0)</f>
        <v xml:space="preserve"> Murinae</v>
      </c>
      <c r="X2949" t="str">
        <f>VLOOKUP($B2949,SOCS_box_taxonomy!$B$2:$Z$948,21,0)</f>
        <v xml:space="preserve"> Rattus.</v>
      </c>
      <c r="Y2949">
        <f>VLOOKUP($B2949,SOCS_box_taxonomy!$B$2:$Z$948,22,0)</f>
        <v>0</v>
      </c>
    </row>
    <row r="2950" spans="1:26">
      <c r="A2950" t="s">
        <v>1177</v>
      </c>
      <c r="B2950" t="s">
        <v>2219</v>
      </c>
      <c r="C2950">
        <v>720</v>
      </c>
      <c r="D2950" t="s">
        <v>1286</v>
      </c>
      <c r="E2950">
        <v>474</v>
      </c>
      <c r="F2950">
        <v>552</v>
      </c>
      <c r="G2950">
        <v>4403</v>
      </c>
      <c r="H2950" t="s">
        <v>1287</v>
      </c>
      <c r="I2950" t="str">
        <f>VLOOKUP($B2950,SOCS_box_taxonomy!$B$2:$Z$948,6,0)</f>
        <v>Eukaryota</v>
      </c>
      <c r="J2950" t="str">
        <f>VLOOKUP($B2950,SOCS_box_taxonomy!$B$2:$Z$948,7,0)</f>
        <v xml:space="preserve"> Metazoa</v>
      </c>
      <c r="K2950" t="str">
        <f>VLOOKUP($B2950,SOCS_box_taxonomy!$B$2:$Z$948,8,0)</f>
        <v xml:space="preserve"> Ecdysozoa</v>
      </c>
      <c r="L2950" t="str">
        <f>VLOOKUP($B2950,SOCS_box_taxonomy!$B$2:$Z$948,9,0)</f>
        <v xml:space="preserve"> Arthropoda</v>
      </c>
      <c r="M2950" t="str">
        <f>VLOOKUP($B2950,SOCS_box_taxonomy!$B$2:$Z$948,10,0)</f>
        <v xml:space="preserve"> Hexapoda</v>
      </c>
      <c r="N2950" t="str">
        <f>VLOOKUP($B2950,SOCS_box_taxonomy!$B$2:$Z$948,11,0)</f>
        <v xml:space="preserve"> Insecta</v>
      </c>
      <c r="O2950" t="str">
        <f>VLOOKUP($B2950,SOCS_box_taxonomy!$B$2:$Z$948,12,0)</f>
        <v>Pterygota</v>
      </c>
      <c r="P2950" t="str">
        <f>VLOOKUP($B2950,SOCS_box_taxonomy!$B$2:$Z$948,13,0)</f>
        <v xml:space="preserve"> Neoptera</v>
      </c>
      <c r="Q2950" t="str">
        <f>VLOOKUP($B2950,SOCS_box_taxonomy!$B$2:$Z$948,14,0)</f>
        <v xml:space="preserve"> Endopterygota</v>
      </c>
      <c r="R2950" t="str">
        <f>VLOOKUP($B2950,SOCS_box_taxonomy!$B$2:$Z$948,15,0)</f>
        <v xml:space="preserve"> Diptera</v>
      </c>
      <c r="S2950" t="str">
        <f>VLOOKUP($B2950,SOCS_box_taxonomy!$B$2:$Z$948,16,0)</f>
        <v xml:space="preserve"> Brachycera</v>
      </c>
      <c r="T2950" t="str">
        <f>VLOOKUP($B2950,SOCS_box_taxonomy!$B$2:$Z$948,17,0)</f>
        <v xml:space="preserve"> Muscomorpha</v>
      </c>
      <c r="U2950" t="str">
        <f>VLOOKUP($B2950,SOCS_box_taxonomy!$B$2:$Z$948,18,0)</f>
        <v>Ephydroidea</v>
      </c>
      <c r="V2950" t="str">
        <f>VLOOKUP($B2950,SOCS_box_taxonomy!$B$2:$Z$948,19,0)</f>
        <v xml:space="preserve"> Drosophilidae</v>
      </c>
      <c r="W2950" t="str">
        <f>VLOOKUP($B2950,SOCS_box_taxonomy!$B$2:$Z$948,20,0)</f>
        <v xml:space="preserve"> Drosophila</v>
      </c>
      <c r="X2950" t="str">
        <f>VLOOKUP($B2950,SOCS_box_taxonomy!$B$2:$Z$948,21,0)</f>
        <v xml:space="preserve"> Sophophora.</v>
      </c>
      <c r="Y2950">
        <f>VLOOKUP($B2950,SOCS_box_taxonomy!$B$2:$Z$948,22,0)</f>
        <v>0</v>
      </c>
    </row>
    <row r="2951" spans="1:26">
      <c r="A2951" t="s">
        <v>1177</v>
      </c>
      <c r="B2951" t="s">
        <v>2219</v>
      </c>
      <c r="C2951">
        <v>720</v>
      </c>
      <c r="D2951" t="s">
        <v>21</v>
      </c>
      <c r="E2951">
        <v>574</v>
      </c>
      <c r="F2951">
        <v>611</v>
      </c>
      <c r="G2951">
        <v>1016</v>
      </c>
      <c r="H2951" t="s">
        <v>1265</v>
      </c>
      <c r="I2951" t="str">
        <f>VLOOKUP($B2951,SOCS_box_taxonomy!$B$2:$Z$948,6,0)</f>
        <v>Eukaryota</v>
      </c>
      <c r="J2951" t="str">
        <f>VLOOKUP($B2951,SOCS_box_taxonomy!$B$2:$Z$948,7,0)</f>
        <v xml:space="preserve"> Metazoa</v>
      </c>
      <c r="K2951" t="str">
        <f>VLOOKUP($B2951,SOCS_box_taxonomy!$B$2:$Z$948,8,0)</f>
        <v xml:space="preserve"> Ecdysozoa</v>
      </c>
      <c r="L2951" t="str">
        <f>VLOOKUP($B2951,SOCS_box_taxonomy!$B$2:$Z$948,9,0)</f>
        <v xml:space="preserve"> Arthropoda</v>
      </c>
      <c r="M2951" t="str">
        <f>VLOOKUP($B2951,SOCS_box_taxonomy!$B$2:$Z$948,10,0)</f>
        <v xml:space="preserve"> Hexapoda</v>
      </c>
      <c r="N2951" t="str">
        <f>VLOOKUP($B2951,SOCS_box_taxonomy!$B$2:$Z$948,11,0)</f>
        <v xml:space="preserve"> Insecta</v>
      </c>
      <c r="O2951" t="str">
        <f>VLOOKUP($B2951,SOCS_box_taxonomy!$B$2:$Z$948,12,0)</f>
        <v>Pterygota</v>
      </c>
      <c r="P2951" t="str">
        <f>VLOOKUP($B2951,SOCS_box_taxonomy!$B$2:$Z$948,13,0)</f>
        <v xml:space="preserve"> Neoptera</v>
      </c>
      <c r="Q2951" t="str">
        <f>VLOOKUP($B2951,SOCS_box_taxonomy!$B$2:$Z$948,14,0)</f>
        <v xml:space="preserve"> Endopterygota</v>
      </c>
      <c r="R2951" t="str">
        <f>VLOOKUP($B2951,SOCS_box_taxonomy!$B$2:$Z$948,15,0)</f>
        <v xml:space="preserve"> Diptera</v>
      </c>
      <c r="S2951" t="str">
        <f>VLOOKUP($B2951,SOCS_box_taxonomy!$B$2:$Z$948,16,0)</f>
        <v xml:space="preserve"> Brachycera</v>
      </c>
      <c r="T2951" t="str">
        <f>VLOOKUP($B2951,SOCS_box_taxonomy!$B$2:$Z$948,17,0)</f>
        <v xml:space="preserve"> Muscomorpha</v>
      </c>
      <c r="U2951" t="str">
        <f>VLOOKUP($B2951,SOCS_box_taxonomy!$B$2:$Z$948,18,0)</f>
        <v>Ephydroidea</v>
      </c>
      <c r="V2951" t="str">
        <f>VLOOKUP($B2951,SOCS_box_taxonomy!$B$2:$Z$948,19,0)</f>
        <v xml:space="preserve"> Drosophilidae</v>
      </c>
      <c r="W2951" t="str">
        <f>VLOOKUP($B2951,SOCS_box_taxonomy!$B$2:$Z$948,20,0)</f>
        <v xml:space="preserve"> Drosophila</v>
      </c>
      <c r="X2951" t="str">
        <f>VLOOKUP($B2951,SOCS_box_taxonomy!$B$2:$Z$948,21,0)</f>
        <v xml:space="preserve"> Sophophora.</v>
      </c>
      <c r="Y2951">
        <f>VLOOKUP($B2951,SOCS_box_taxonomy!$B$2:$Z$948,22,0)</f>
        <v>0</v>
      </c>
      <c r="Z2951">
        <f>$F2951-$E2951+1</f>
        <v>38</v>
      </c>
    </row>
    <row r="2952" spans="1:26">
      <c r="A2952" t="s">
        <v>1177</v>
      </c>
      <c r="B2952" t="s">
        <v>2219</v>
      </c>
      <c r="C2952">
        <v>720</v>
      </c>
      <c r="D2952" t="s">
        <v>1507</v>
      </c>
      <c r="E2952">
        <v>618</v>
      </c>
      <c r="F2952">
        <v>718</v>
      </c>
      <c r="G2952">
        <v>7</v>
      </c>
      <c r="I2952" t="str">
        <f>VLOOKUP($B2952,SOCS_box_taxonomy!$B$2:$Z$948,6,0)</f>
        <v>Eukaryota</v>
      </c>
      <c r="J2952" t="str">
        <f>VLOOKUP($B2952,SOCS_box_taxonomy!$B$2:$Z$948,7,0)</f>
        <v xml:space="preserve"> Metazoa</v>
      </c>
      <c r="K2952" t="str">
        <f>VLOOKUP($B2952,SOCS_box_taxonomy!$B$2:$Z$948,8,0)</f>
        <v xml:space="preserve"> Ecdysozoa</v>
      </c>
      <c r="L2952" t="str">
        <f>VLOOKUP($B2952,SOCS_box_taxonomy!$B$2:$Z$948,9,0)</f>
        <v xml:space="preserve"> Arthropoda</v>
      </c>
      <c r="M2952" t="str">
        <f>VLOOKUP($B2952,SOCS_box_taxonomy!$B$2:$Z$948,10,0)</f>
        <v xml:space="preserve"> Hexapoda</v>
      </c>
      <c r="N2952" t="str">
        <f>VLOOKUP($B2952,SOCS_box_taxonomy!$B$2:$Z$948,11,0)</f>
        <v xml:space="preserve"> Insecta</v>
      </c>
      <c r="O2952" t="str">
        <f>VLOOKUP($B2952,SOCS_box_taxonomy!$B$2:$Z$948,12,0)</f>
        <v>Pterygota</v>
      </c>
      <c r="P2952" t="str">
        <f>VLOOKUP($B2952,SOCS_box_taxonomy!$B$2:$Z$948,13,0)</f>
        <v xml:space="preserve"> Neoptera</v>
      </c>
      <c r="Q2952" t="str">
        <f>VLOOKUP($B2952,SOCS_box_taxonomy!$B$2:$Z$948,14,0)</f>
        <v xml:space="preserve"> Endopterygota</v>
      </c>
      <c r="R2952" t="str">
        <f>VLOOKUP($B2952,SOCS_box_taxonomy!$B$2:$Z$948,15,0)</f>
        <v xml:space="preserve"> Diptera</v>
      </c>
      <c r="S2952" t="str">
        <f>VLOOKUP($B2952,SOCS_box_taxonomy!$B$2:$Z$948,16,0)</f>
        <v xml:space="preserve"> Brachycera</v>
      </c>
      <c r="T2952" t="str">
        <f>VLOOKUP($B2952,SOCS_box_taxonomy!$B$2:$Z$948,17,0)</f>
        <v xml:space="preserve"> Muscomorpha</v>
      </c>
      <c r="U2952" t="str">
        <f>VLOOKUP($B2952,SOCS_box_taxonomy!$B$2:$Z$948,18,0)</f>
        <v>Ephydroidea</v>
      </c>
      <c r="V2952" t="str">
        <f>VLOOKUP($B2952,SOCS_box_taxonomy!$B$2:$Z$948,19,0)</f>
        <v xml:space="preserve"> Drosophilidae</v>
      </c>
      <c r="W2952" t="str">
        <f>VLOOKUP($B2952,SOCS_box_taxonomy!$B$2:$Z$948,20,0)</f>
        <v xml:space="preserve"> Drosophila</v>
      </c>
      <c r="X2952" t="str">
        <f>VLOOKUP($B2952,SOCS_box_taxonomy!$B$2:$Z$948,21,0)</f>
        <v xml:space="preserve"> Sophophora.</v>
      </c>
      <c r="Y2952">
        <f>VLOOKUP($B2952,SOCS_box_taxonomy!$B$2:$Z$948,22,0)</f>
        <v>0</v>
      </c>
    </row>
    <row r="2953" spans="1:26">
      <c r="A2953" t="s">
        <v>1178</v>
      </c>
      <c r="B2953" t="s">
        <v>2220</v>
      </c>
      <c r="C2953">
        <v>265</v>
      </c>
      <c r="D2953" t="s">
        <v>81</v>
      </c>
      <c r="E2953">
        <v>13</v>
      </c>
      <c r="F2953">
        <v>181</v>
      </c>
      <c r="G2953">
        <v>13525</v>
      </c>
      <c r="H2953" t="s">
        <v>1281</v>
      </c>
      <c r="I2953" t="str">
        <f>VLOOKUP($B2953,SOCS_box_taxonomy!$B$2:$Z$948,6,0)</f>
        <v>Eukaryota</v>
      </c>
      <c r="J2953" t="str">
        <f>VLOOKUP($B2953,SOCS_box_taxonomy!$B$2:$Z$948,7,0)</f>
        <v xml:space="preserve"> Metazoa</v>
      </c>
      <c r="K2953" t="str">
        <f>VLOOKUP($B2953,SOCS_box_taxonomy!$B$2:$Z$948,8,0)</f>
        <v xml:space="preserve"> Ecdysozoa</v>
      </c>
      <c r="L2953" t="str">
        <f>VLOOKUP($B2953,SOCS_box_taxonomy!$B$2:$Z$948,9,0)</f>
        <v xml:space="preserve"> Arthropoda</v>
      </c>
      <c r="M2953" t="str">
        <f>VLOOKUP($B2953,SOCS_box_taxonomy!$B$2:$Z$948,10,0)</f>
        <v xml:space="preserve"> Hexapoda</v>
      </c>
      <c r="N2953" t="str">
        <f>VLOOKUP($B2953,SOCS_box_taxonomy!$B$2:$Z$948,11,0)</f>
        <v xml:space="preserve"> Insecta</v>
      </c>
      <c r="O2953" t="str">
        <f>VLOOKUP($B2953,SOCS_box_taxonomy!$B$2:$Z$948,12,0)</f>
        <v>Pterygota</v>
      </c>
      <c r="P2953" t="str">
        <f>VLOOKUP($B2953,SOCS_box_taxonomy!$B$2:$Z$948,13,0)</f>
        <v xml:space="preserve"> Neoptera</v>
      </c>
      <c r="Q2953" t="str">
        <f>VLOOKUP($B2953,SOCS_box_taxonomy!$B$2:$Z$948,14,0)</f>
        <v xml:space="preserve"> Endopterygota</v>
      </c>
      <c r="R2953" t="str">
        <f>VLOOKUP($B2953,SOCS_box_taxonomy!$B$2:$Z$948,15,0)</f>
        <v xml:space="preserve"> Diptera</v>
      </c>
      <c r="S2953" t="str">
        <f>VLOOKUP($B2953,SOCS_box_taxonomy!$B$2:$Z$948,16,0)</f>
        <v xml:space="preserve"> Brachycera</v>
      </c>
      <c r="T2953" t="str">
        <f>VLOOKUP($B2953,SOCS_box_taxonomy!$B$2:$Z$948,17,0)</f>
        <v xml:space="preserve"> Muscomorpha</v>
      </c>
      <c r="U2953" t="str">
        <f>VLOOKUP($B2953,SOCS_box_taxonomy!$B$2:$Z$948,18,0)</f>
        <v>Ephydroidea</v>
      </c>
      <c r="V2953" t="str">
        <f>VLOOKUP($B2953,SOCS_box_taxonomy!$B$2:$Z$948,19,0)</f>
        <v xml:space="preserve"> Drosophilidae</v>
      </c>
      <c r="W2953" t="str">
        <f>VLOOKUP($B2953,SOCS_box_taxonomy!$B$2:$Z$948,20,0)</f>
        <v xml:space="preserve"> Drosophila</v>
      </c>
      <c r="X2953" t="str">
        <f>VLOOKUP($B2953,SOCS_box_taxonomy!$B$2:$Z$948,21,0)</f>
        <v xml:space="preserve"> Sophophora.</v>
      </c>
      <c r="Y2953">
        <f>VLOOKUP($B2953,SOCS_box_taxonomy!$B$2:$Z$948,22,0)</f>
        <v>0</v>
      </c>
    </row>
    <row r="2954" spans="1:26">
      <c r="A2954" t="s">
        <v>1178</v>
      </c>
      <c r="B2954" t="s">
        <v>2220</v>
      </c>
      <c r="C2954">
        <v>265</v>
      </c>
      <c r="D2954" t="s">
        <v>21</v>
      </c>
      <c r="E2954">
        <v>194</v>
      </c>
      <c r="F2954">
        <v>231</v>
      </c>
      <c r="G2954">
        <v>1016</v>
      </c>
      <c r="H2954" t="s">
        <v>1265</v>
      </c>
      <c r="I2954" t="str">
        <f>VLOOKUP($B2954,SOCS_box_taxonomy!$B$2:$Z$948,6,0)</f>
        <v>Eukaryota</v>
      </c>
      <c r="J2954" t="str">
        <f>VLOOKUP($B2954,SOCS_box_taxonomy!$B$2:$Z$948,7,0)</f>
        <v xml:space="preserve"> Metazoa</v>
      </c>
      <c r="K2954" t="str">
        <f>VLOOKUP($B2954,SOCS_box_taxonomy!$B$2:$Z$948,8,0)</f>
        <v xml:space="preserve"> Ecdysozoa</v>
      </c>
      <c r="L2954" t="str">
        <f>VLOOKUP($B2954,SOCS_box_taxonomy!$B$2:$Z$948,9,0)</f>
        <v xml:space="preserve"> Arthropoda</v>
      </c>
      <c r="M2954" t="str">
        <f>VLOOKUP($B2954,SOCS_box_taxonomy!$B$2:$Z$948,10,0)</f>
        <v xml:space="preserve"> Hexapoda</v>
      </c>
      <c r="N2954" t="str">
        <f>VLOOKUP($B2954,SOCS_box_taxonomy!$B$2:$Z$948,11,0)</f>
        <v xml:space="preserve"> Insecta</v>
      </c>
      <c r="O2954" t="str">
        <f>VLOOKUP($B2954,SOCS_box_taxonomy!$B$2:$Z$948,12,0)</f>
        <v>Pterygota</v>
      </c>
      <c r="P2954" t="str">
        <f>VLOOKUP($B2954,SOCS_box_taxonomy!$B$2:$Z$948,13,0)</f>
        <v xml:space="preserve"> Neoptera</v>
      </c>
      <c r="Q2954" t="str">
        <f>VLOOKUP($B2954,SOCS_box_taxonomy!$B$2:$Z$948,14,0)</f>
        <v xml:space="preserve"> Endopterygota</v>
      </c>
      <c r="R2954" t="str">
        <f>VLOOKUP($B2954,SOCS_box_taxonomy!$B$2:$Z$948,15,0)</f>
        <v xml:space="preserve"> Diptera</v>
      </c>
      <c r="S2954" t="str">
        <f>VLOOKUP($B2954,SOCS_box_taxonomy!$B$2:$Z$948,16,0)</f>
        <v xml:space="preserve"> Brachycera</v>
      </c>
      <c r="T2954" t="str">
        <f>VLOOKUP($B2954,SOCS_box_taxonomy!$B$2:$Z$948,17,0)</f>
        <v xml:space="preserve"> Muscomorpha</v>
      </c>
      <c r="U2954" t="str">
        <f>VLOOKUP($B2954,SOCS_box_taxonomy!$B$2:$Z$948,18,0)</f>
        <v>Ephydroidea</v>
      </c>
      <c r="V2954" t="str">
        <f>VLOOKUP($B2954,SOCS_box_taxonomy!$B$2:$Z$948,19,0)</f>
        <v xml:space="preserve"> Drosophilidae</v>
      </c>
      <c r="W2954" t="str">
        <f>VLOOKUP($B2954,SOCS_box_taxonomy!$B$2:$Z$948,20,0)</f>
        <v xml:space="preserve"> Drosophila</v>
      </c>
      <c r="X2954" t="str">
        <f>VLOOKUP($B2954,SOCS_box_taxonomy!$B$2:$Z$948,21,0)</f>
        <v xml:space="preserve"> Sophophora.</v>
      </c>
      <c r="Y2954">
        <f>VLOOKUP($B2954,SOCS_box_taxonomy!$B$2:$Z$948,22,0)</f>
        <v>0</v>
      </c>
      <c r="Z2954">
        <f>$F2954-$E2954+1</f>
        <v>38</v>
      </c>
    </row>
    <row r="2955" spans="1:26">
      <c r="A2955" t="s">
        <v>1179</v>
      </c>
      <c r="B2955" t="s">
        <v>2221</v>
      </c>
      <c r="C2955">
        <v>203</v>
      </c>
      <c r="D2955" t="s">
        <v>21</v>
      </c>
      <c r="E2955">
        <v>166</v>
      </c>
      <c r="F2955">
        <v>202</v>
      </c>
      <c r="G2955">
        <v>1016</v>
      </c>
      <c r="H2955" t="s">
        <v>1265</v>
      </c>
      <c r="I2955" t="str">
        <f>VLOOKUP($B2955,SOCS_box_taxonomy!$B$2:$Z$948,6,0)</f>
        <v>Eukaryota</v>
      </c>
      <c r="J2955" t="str">
        <f>VLOOKUP($B2955,SOCS_box_taxonomy!$B$2:$Z$948,7,0)</f>
        <v xml:space="preserve"> Metazoa</v>
      </c>
      <c r="K2955" t="str">
        <f>VLOOKUP($B2955,SOCS_box_taxonomy!$B$2:$Z$948,8,0)</f>
        <v xml:space="preserve"> Ecdysozoa</v>
      </c>
      <c r="L2955" t="str">
        <f>VLOOKUP($B2955,SOCS_box_taxonomy!$B$2:$Z$948,9,0)</f>
        <v xml:space="preserve"> Arthropoda</v>
      </c>
      <c r="M2955" t="str">
        <f>VLOOKUP($B2955,SOCS_box_taxonomy!$B$2:$Z$948,10,0)</f>
        <v xml:space="preserve"> Hexapoda</v>
      </c>
      <c r="N2955" t="str">
        <f>VLOOKUP($B2955,SOCS_box_taxonomy!$B$2:$Z$948,11,0)</f>
        <v xml:space="preserve"> Insecta</v>
      </c>
      <c r="O2955" t="str">
        <f>VLOOKUP($B2955,SOCS_box_taxonomy!$B$2:$Z$948,12,0)</f>
        <v>Pterygota</v>
      </c>
      <c r="P2955" t="str">
        <f>VLOOKUP($B2955,SOCS_box_taxonomy!$B$2:$Z$948,13,0)</f>
        <v xml:space="preserve"> Neoptera</v>
      </c>
      <c r="Q2955" t="str">
        <f>VLOOKUP($B2955,SOCS_box_taxonomy!$B$2:$Z$948,14,0)</f>
        <v xml:space="preserve"> Endopterygota</v>
      </c>
      <c r="R2955" t="str">
        <f>VLOOKUP($B2955,SOCS_box_taxonomy!$B$2:$Z$948,15,0)</f>
        <v xml:space="preserve"> Diptera</v>
      </c>
      <c r="S2955" t="str">
        <f>VLOOKUP($B2955,SOCS_box_taxonomy!$B$2:$Z$948,16,0)</f>
        <v xml:space="preserve"> Brachycera</v>
      </c>
      <c r="T2955" t="str">
        <f>VLOOKUP($B2955,SOCS_box_taxonomy!$B$2:$Z$948,17,0)</f>
        <v xml:space="preserve"> Muscomorpha</v>
      </c>
      <c r="U2955" t="str">
        <f>VLOOKUP($B2955,SOCS_box_taxonomy!$B$2:$Z$948,18,0)</f>
        <v>Ephydroidea</v>
      </c>
      <c r="V2955" t="str">
        <f>VLOOKUP($B2955,SOCS_box_taxonomy!$B$2:$Z$948,19,0)</f>
        <v xml:space="preserve"> Drosophilidae</v>
      </c>
      <c r="W2955" t="str">
        <f>VLOOKUP($B2955,SOCS_box_taxonomy!$B$2:$Z$948,20,0)</f>
        <v xml:space="preserve"> Drosophila</v>
      </c>
      <c r="X2955" t="str">
        <f>VLOOKUP($B2955,SOCS_box_taxonomy!$B$2:$Z$948,21,0)</f>
        <v xml:space="preserve"> Sophophora.</v>
      </c>
      <c r="Y2955">
        <f>VLOOKUP($B2955,SOCS_box_taxonomy!$B$2:$Z$948,22,0)</f>
        <v>0</v>
      </c>
      <c r="Z2955">
        <f>$F2955-$E2955+1</f>
        <v>37</v>
      </c>
    </row>
    <row r="2956" spans="1:26">
      <c r="A2956" t="s">
        <v>1180</v>
      </c>
      <c r="B2956" t="s">
        <v>2222</v>
      </c>
      <c r="C2956">
        <v>276</v>
      </c>
      <c r="D2956" t="s">
        <v>1269</v>
      </c>
      <c r="E2956">
        <v>21</v>
      </c>
      <c r="F2956">
        <v>113</v>
      </c>
      <c r="G2956">
        <v>64467</v>
      </c>
      <c r="H2956" t="s">
        <v>1270</v>
      </c>
      <c r="I2956" t="str">
        <f>VLOOKUP($B2956,SOCS_box_taxonomy!$B$2:$Z$948,6,0)</f>
        <v>Eukaryota</v>
      </c>
      <c r="J2956" t="str">
        <f>VLOOKUP($B2956,SOCS_box_taxonomy!$B$2:$Z$948,7,0)</f>
        <v xml:space="preserve"> Metazoa</v>
      </c>
      <c r="K2956" t="str">
        <f>VLOOKUP($B2956,SOCS_box_taxonomy!$B$2:$Z$948,8,0)</f>
        <v xml:space="preserve"> Chordata</v>
      </c>
      <c r="L2956" t="str">
        <f>VLOOKUP($B2956,SOCS_box_taxonomy!$B$2:$Z$948,9,0)</f>
        <v xml:space="preserve"> Craniata</v>
      </c>
      <c r="M2956" t="str">
        <f>VLOOKUP($B2956,SOCS_box_taxonomy!$B$2:$Z$948,10,0)</f>
        <v xml:space="preserve"> Vertebrata</v>
      </c>
      <c r="N2956" t="str">
        <f>VLOOKUP($B2956,SOCS_box_taxonomy!$B$2:$Z$948,11,0)</f>
        <v xml:space="preserve"> Euteleostomi</v>
      </c>
      <c r="O2956" t="str">
        <f>VLOOKUP($B2956,SOCS_box_taxonomy!$B$2:$Z$948,12,0)</f>
        <v>Mammalia</v>
      </c>
      <c r="P2956" t="str">
        <f>VLOOKUP($B2956,SOCS_box_taxonomy!$B$2:$Z$948,13,0)</f>
        <v xml:space="preserve"> Eutheria</v>
      </c>
      <c r="Q2956" t="str">
        <f>VLOOKUP($B2956,SOCS_box_taxonomy!$B$2:$Z$948,14,0)</f>
        <v xml:space="preserve"> Euarchontoglires</v>
      </c>
      <c r="R2956" t="str">
        <f>VLOOKUP($B2956,SOCS_box_taxonomy!$B$2:$Z$948,15,0)</f>
        <v xml:space="preserve"> Primates</v>
      </c>
      <c r="S2956" t="str">
        <f>VLOOKUP($B2956,SOCS_box_taxonomy!$B$2:$Z$948,16,0)</f>
        <v xml:space="preserve"> Haplorrhini</v>
      </c>
      <c r="T2956" t="str">
        <f>VLOOKUP($B2956,SOCS_box_taxonomy!$B$2:$Z$948,17,0)</f>
        <v>Catarrhini</v>
      </c>
      <c r="U2956" t="str">
        <f>VLOOKUP($B2956,SOCS_box_taxonomy!$B$2:$Z$948,18,0)</f>
        <v xml:space="preserve"> Hominidae</v>
      </c>
      <c r="V2956" t="str">
        <f>VLOOKUP($B2956,SOCS_box_taxonomy!$B$2:$Z$948,19,0)</f>
        <v xml:space="preserve"> Homo.</v>
      </c>
      <c r="W2956">
        <f>VLOOKUP($B2956,SOCS_box_taxonomy!$B$2:$Z$948,20,0)</f>
        <v>0</v>
      </c>
      <c r="X2956">
        <f>VLOOKUP($B2956,SOCS_box_taxonomy!$B$2:$Z$948,21,0)</f>
        <v>0</v>
      </c>
      <c r="Y2956">
        <f>VLOOKUP($B2956,SOCS_box_taxonomy!$B$2:$Z$948,22,0)</f>
        <v>0</v>
      </c>
    </row>
    <row r="2957" spans="1:26">
      <c r="A2957" t="s">
        <v>1180</v>
      </c>
      <c r="B2957" t="s">
        <v>2222</v>
      </c>
      <c r="C2957">
        <v>276</v>
      </c>
      <c r="D2957" t="s">
        <v>1269</v>
      </c>
      <c r="E2957">
        <v>119</v>
      </c>
      <c r="F2957">
        <v>210</v>
      </c>
      <c r="G2957">
        <v>64467</v>
      </c>
      <c r="H2957" t="s">
        <v>1270</v>
      </c>
      <c r="I2957" t="str">
        <f>VLOOKUP($B2957,SOCS_box_taxonomy!$B$2:$Z$948,6,0)</f>
        <v>Eukaryota</v>
      </c>
      <c r="J2957" t="str">
        <f>VLOOKUP($B2957,SOCS_box_taxonomy!$B$2:$Z$948,7,0)</f>
        <v xml:space="preserve"> Metazoa</v>
      </c>
      <c r="K2957" t="str">
        <f>VLOOKUP($B2957,SOCS_box_taxonomy!$B$2:$Z$948,8,0)</f>
        <v xml:space="preserve"> Chordata</v>
      </c>
      <c r="L2957" t="str">
        <f>VLOOKUP($B2957,SOCS_box_taxonomy!$B$2:$Z$948,9,0)</f>
        <v xml:space="preserve"> Craniata</v>
      </c>
      <c r="M2957" t="str">
        <f>VLOOKUP($B2957,SOCS_box_taxonomy!$B$2:$Z$948,10,0)</f>
        <v xml:space="preserve"> Vertebrata</v>
      </c>
      <c r="N2957" t="str">
        <f>VLOOKUP($B2957,SOCS_box_taxonomy!$B$2:$Z$948,11,0)</f>
        <v xml:space="preserve"> Euteleostomi</v>
      </c>
      <c r="O2957" t="str">
        <f>VLOOKUP($B2957,SOCS_box_taxonomy!$B$2:$Z$948,12,0)</f>
        <v>Mammalia</v>
      </c>
      <c r="P2957" t="str">
        <f>VLOOKUP($B2957,SOCS_box_taxonomy!$B$2:$Z$948,13,0)</f>
        <v xml:space="preserve"> Eutheria</v>
      </c>
      <c r="Q2957" t="str">
        <f>VLOOKUP($B2957,SOCS_box_taxonomy!$B$2:$Z$948,14,0)</f>
        <v xml:space="preserve"> Euarchontoglires</v>
      </c>
      <c r="R2957" t="str">
        <f>VLOOKUP($B2957,SOCS_box_taxonomy!$B$2:$Z$948,15,0)</f>
        <v xml:space="preserve"> Primates</v>
      </c>
      <c r="S2957" t="str">
        <f>VLOOKUP($B2957,SOCS_box_taxonomy!$B$2:$Z$948,16,0)</f>
        <v xml:space="preserve"> Haplorrhini</v>
      </c>
      <c r="T2957" t="str">
        <f>VLOOKUP($B2957,SOCS_box_taxonomy!$B$2:$Z$948,17,0)</f>
        <v>Catarrhini</v>
      </c>
      <c r="U2957" t="str">
        <f>VLOOKUP($B2957,SOCS_box_taxonomy!$B$2:$Z$948,18,0)</f>
        <v xml:space="preserve"> Hominidae</v>
      </c>
      <c r="V2957" t="str">
        <f>VLOOKUP($B2957,SOCS_box_taxonomy!$B$2:$Z$948,19,0)</f>
        <v xml:space="preserve"> Homo.</v>
      </c>
      <c r="W2957">
        <f>VLOOKUP($B2957,SOCS_box_taxonomy!$B$2:$Z$948,20,0)</f>
        <v>0</v>
      </c>
      <c r="X2957">
        <f>VLOOKUP($B2957,SOCS_box_taxonomy!$B$2:$Z$948,21,0)</f>
        <v>0</v>
      </c>
      <c r="Y2957">
        <f>VLOOKUP($B2957,SOCS_box_taxonomy!$B$2:$Z$948,22,0)</f>
        <v>0</v>
      </c>
    </row>
    <row r="2958" spans="1:26">
      <c r="A2958" t="s">
        <v>1180</v>
      </c>
      <c r="B2958" t="s">
        <v>2222</v>
      </c>
      <c r="C2958">
        <v>276</v>
      </c>
      <c r="D2958" t="s">
        <v>1269</v>
      </c>
      <c r="E2958">
        <v>160</v>
      </c>
      <c r="F2958">
        <v>241</v>
      </c>
      <c r="G2958">
        <v>64467</v>
      </c>
      <c r="H2958" t="s">
        <v>1270</v>
      </c>
      <c r="I2958" t="str">
        <f>VLOOKUP($B2958,SOCS_box_taxonomy!$B$2:$Z$948,6,0)</f>
        <v>Eukaryota</v>
      </c>
      <c r="J2958" t="str">
        <f>VLOOKUP($B2958,SOCS_box_taxonomy!$B$2:$Z$948,7,0)</f>
        <v xml:space="preserve"> Metazoa</v>
      </c>
      <c r="K2958" t="str">
        <f>VLOOKUP($B2958,SOCS_box_taxonomy!$B$2:$Z$948,8,0)</f>
        <v xml:space="preserve"> Chordata</v>
      </c>
      <c r="L2958" t="str">
        <f>VLOOKUP($B2958,SOCS_box_taxonomy!$B$2:$Z$948,9,0)</f>
        <v xml:space="preserve"> Craniata</v>
      </c>
      <c r="M2958" t="str">
        <f>VLOOKUP($B2958,SOCS_box_taxonomy!$B$2:$Z$948,10,0)</f>
        <v xml:space="preserve"> Vertebrata</v>
      </c>
      <c r="N2958" t="str">
        <f>VLOOKUP($B2958,SOCS_box_taxonomy!$B$2:$Z$948,11,0)</f>
        <v xml:space="preserve"> Euteleostomi</v>
      </c>
      <c r="O2958" t="str">
        <f>VLOOKUP($B2958,SOCS_box_taxonomy!$B$2:$Z$948,12,0)</f>
        <v>Mammalia</v>
      </c>
      <c r="P2958" t="str">
        <f>VLOOKUP($B2958,SOCS_box_taxonomy!$B$2:$Z$948,13,0)</f>
        <v xml:space="preserve"> Eutheria</v>
      </c>
      <c r="Q2958" t="str">
        <f>VLOOKUP($B2958,SOCS_box_taxonomy!$B$2:$Z$948,14,0)</f>
        <v xml:space="preserve"> Euarchontoglires</v>
      </c>
      <c r="R2958" t="str">
        <f>VLOOKUP($B2958,SOCS_box_taxonomy!$B$2:$Z$948,15,0)</f>
        <v xml:space="preserve"> Primates</v>
      </c>
      <c r="S2958" t="str">
        <f>VLOOKUP($B2958,SOCS_box_taxonomy!$B$2:$Z$948,16,0)</f>
        <v xml:space="preserve"> Haplorrhini</v>
      </c>
      <c r="T2958" t="str">
        <f>VLOOKUP($B2958,SOCS_box_taxonomy!$B$2:$Z$948,17,0)</f>
        <v>Catarrhini</v>
      </c>
      <c r="U2958" t="str">
        <f>VLOOKUP($B2958,SOCS_box_taxonomy!$B$2:$Z$948,18,0)</f>
        <v xml:space="preserve"> Hominidae</v>
      </c>
      <c r="V2958" t="str">
        <f>VLOOKUP($B2958,SOCS_box_taxonomy!$B$2:$Z$948,19,0)</f>
        <v xml:space="preserve"> Homo.</v>
      </c>
      <c r="W2958">
        <f>VLOOKUP($B2958,SOCS_box_taxonomy!$B$2:$Z$948,20,0)</f>
        <v>0</v>
      </c>
      <c r="X2958">
        <f>VLOOKUP($B2958,SOCS_box_taxonomy!$B$2:$Z$948,21,0)</f>
        <v>0</v>
      </c>
      <c r="Y2958">
        <f>VLOOKUP($B2958,SOCS_box_taxonomy!$B$2:$Z$948,22,0)</f>
        <v>0</v>
      </c>
    </row>
    <row r="2959" spans="1:26">
      <c r="A2959" t="s">
        <v>1180</v>
      </c>
      <c r="B2959" t="s">
        <v>2222</v>
      </c>
      <c r="C2959">
        <v>276</v>
      </c>
      <c r="D2959" t="s">
        <v>21</v>
      </c>
      <c r="E2959">
        <v>237</v>
      </c>
      <c r="F2959">
        <v>276</v>
      </c>
      <c r="G2959">
        <v>1016</v>
      </c>
      <c r="H2959" t="s">
        <v>1265</v>
      </c>
      <c r="I2959" t="str">
        <f>VLOOKUP($B2959,SOCS_box_taxonomy!$B$2:$Z$948,6,0)</f>
        <v>Eukaryota</v>
      </c>
      <c r="J2959" t="str">
        <f>VLOOKUP($B2959,SOCS_box_taxonomy!$B$2:$Z$948,7,0)</f>
        <v xml:space="preserve"> Metazoa</v>
      </c>
      <c r="K2959" t="str">
        <f>VLOOKUP($B2959,SOCS_box_taxonomy!$B$2:$Z$948,8,0)</f>
        <v xml:space="preserve"> Chordata</v>
      </c>
      <c r="L2959" t="str">
        <f>VLOOKUP($B2959,SOCS_box_taxonomy!$B$2:$Z$948,9,0)</f>
        <v xml:space="preserve"> Craniata</v>
      </c>
      <c r="M2959" t="str">
        <f>VLOOKUP($B2959,SOCS_box_taxonomy!$B$2:$Z$948,10,0)</f>
        <v xml:space="preserve"> Vertebrata</v>
      </c>
      <c r="N2959" t="str">
        <f>VLOOKUP($B2959,SOCS_box_taxonomy!$B$2:$Z$948,11,0)</f>
        <v xml:space="preserve"> Euteleostomi</v>
      </c>
      <c r="O2959" t="str">
        <f>VLOOKUP($B2959,SOCS_box_taxonomy!$B$2:$Z$948,12,0)</f>
        <v>Mammalia</v>
      </c>
      <c r="P2959" t="str">
        <f>VLOOKUP($B2959,SOCS_box_taxonomy!$B$2:$Z$948,13,0)</f>
        <v xml:space="preserve"> Eutheria</v>
      </c>
      <c r="Q2959" t="str">
        <f>VLOOKUP($B2959,SOCS_box_taxonomy!$B$2:$Z$948,14,0)</f>
        <v xml:space="preserve"> Euarchontoglires</v>
      </c>
      <c r="R2959" t="str">
        <f>VLOOKUP($B2959,SOCS_box_taxonomy!$B$2:$Z$948,15,0)</f>
        <v xml:space="preserve"> Primates</v>
      </c>
      <c r="S2959" t="str">
        <f>VLOOKUP($B2959,SOCS_box_taxonomy!$B$2:$Z$948,16,0)</f>
        <v xml:space="preserve"> Haplorrhini</v>
      </c>
      <c r="T2959" t="str">
        <f>VLOOKUP($B2959,SOCS_box_taxonomy!$B$2:$Z$948,17,0)</f>
        <v>Catarrhini</v>
      </c>
      <c r="U2959" t="str">
        <f>VLOOKUP($B2959,SOCS_box_taxonomy!$B$2:$Z$948,18,0)</f>
        <v xml:space="preserve"> Hominidae</v>
      </c>
      <c r="V2959" t="str">
        <f>VLOOKUP($B2959,SOCS_box_taxonomy!$B$2:$Z$948,19,0)</f>
        <v xml:space="preserve"> Homo.</v>
      </c>
      <c r="W2959">
        <f>VLOOKUP($B2959,SOCS_box_taxonomy!$B$2:$Z$948,20,0)</f>
        <v>0</v>
      </c>
      <c r="X2959">
        <f>VLOOKUP($B2959,SOCS_box_taxonomy!$B$2:$Z$948,21,0)</f>
        <v>0</v>
      </c>
      <c r="Y2959">
        <f>VLOOKUP($B2959,SOCS_box_taxonomy!$B$2:$Z$948,22,0)</f>
        <v>0</v>
      </c>
      <c r="Z2959">
        <f>$F2959-$E2959+1</f>
        <v>40</v>
      </c>
    </row>
    <row r="2960" spans="1:26">
      <c r="A2960" t="s">
        <v>1181</v>
      </c>
      <c r="B2960" t="s">
        <v>2223</v>
      </c>
      <c r="C2960">
        <v>421</v>
      </c>
      <c r="D2960" t="s">
        <v>21</v>
      </c>
      <c r="E2960">
        <v>384</v>
      </c>
      <c r="F2960">
        <v>420</v>
      </c>
      <c r="G2960">
        <v>1016</v>
      </c>
      <c r="H2960" t="s">
        <v>1265</v>
      </c>
      <c r="I2960" t="str">
        <f>VLOOKUP($B2960,SOCS_box_taxonomy!$B$2:$Z$948,6,0)</f>
        <v>Eukaryota</v>
      </c>
      <c r="J2960" t="str">
        <f>VLOOKUP($B2960,SOCS_box_taxonomy!$B$2:$Z$948,7,0)</f>
        <v xml:space="preserve"> Metazoa</v>
      </c>
      <c r="K2960" t="str">
        <f>VLOOKUP($B2960,SOCS_box_taxonomy!$B$2:$Z$948,8,0)</f>
        <v xml:space="preserve"> Chordata</v>
      </c>
      <c r="L2960" t="str">
        <f>VLOOKUP($B2960,SOCS_box_taxonomy!$B$2:$Z$948,9,0)</f>
        <v xml:space="preserve"> Craniata</v>
      </c>
      <c r="M2960" t="str">
        <f>VLOOKUP($B2960,SOCS_box_taxonomy!$B$2:$Z$948,10,0)</f>
        <v xml:space="preserve"> Vertebrata</v>
      </c>
      <c r="N2960" t="str">
        <f>VLOOKUP($B2960,SOCS_box_taxonomy!$B$2:$Z$948,11,0)</f>
        <v xml:space="preserve"> Euteleostomi</v>
      </c>
      <c r="O2960" t="str">
        <f>VLOOKUP($B2960,SOCS_box_taxonomy!$B$2:$Z$948,12,0)</f>
        <v>Mammalia</v>
      </c>
      <c r="P2960" t="str">
        <f>VLOOKUP($B2960,SOCS_box_taxonomy!$B$2:$Z$948,13,0)</f>
        <v xml:space="preserve"> Eutheria</v>
      </c>
      <c r="Q2960" t="str">
        <f>VLOOKUP($B2960,SOCS_box_taxonomy!$B$2:$Z$948,14,0)</f>
        <v xml:space="preserve"> Euarchontoglires</v>
      </c>
      <c r="R2960" t="str">
        <f>VLOOKUP($B2960,SOCS_box_taxonomy!$B$2:$Z$948,15,0)</f>
        <v xml:space="preserve"> Primates</v>
      </c>
      <c r="S2960" t="str">
        <f>VLOOKUP($B2960,SOCS_box_taxonomy!$B$2:$Z$948,16,0)</f>
        <v xml:space="preserve"> Haplorrhini</v>
      </c>
      <c r="T2960" t="str">
        <f>VLOOKUP($B2960,SOCS_box_taxonomy!$B$2:$Z$948,17,0)</f>
        <v>Catarrhini</v>
      </c>
      <c r="U2960" t="str">
        <f>VLOOKUP($B2960,SOCS_box_taxonomy!$B$2:$Z$948,18,0)</f>
        <v xml:space="preserve"> Hominidae</v>
      </c>
      <c r="V2960" t="str">
        <f>VLOOKUP($B2960,SOCS_box_taxonomy!$B$2:$Z$948,19,0)</f>
        <v xml:space="preserve"> Homo.</v>
      </c>
      <c r="W2960">
        <f>VLOOKUP($B2960,SOCS_box_taxonomy!$B$2:$Z$948,20,0)</f>
        <v>0</v>
      </c>
      <c r="X2960">
        <f>VLOOKUP($B2960,SOCS_box_taxonomy!$B$2:$Z$948,21,0)</f>
        <v>0</v>
      </c>
      <c r="Y2960">
        <f>VLOOKUP($B2960,SOCS_box_taxonomy!$B$2:$Z$948,22,0)</f>
        <v>0</v>
      </c>
      <c r="Z2960">
        <f>$F2960-$E2960+1</f>
        <v>37</v>
      </c>
    </row>
    <row r="2961" spans="1:26">
      <c r="A2961" t="s">
        <v>1181</v>
      </c>
      <c r="B2961" t="s">
        <v>2223</v>
      </c>
      <c r="C2961">
        <v>421</v>
      </c>
      <c r="D2961" t="s">
        <v>1266</v>
      </c>
      <c r="E2961">
        <v>160</v>
      </c>
      <c r="F2961">
        <v>199</v>
      </c>
      <c r="G2961">
        <v>121734</v>
      </c>
      <c r="H2961" t="s">
        <v>1267</v>
      </c>
      <c r="I2961" t="str">
        <f>VLOOKUP($B2961,SOCS_box_taxonomy!$B$2:$Z$948,6,0)</f>
        <v>Eukaryota</v>
      </c>
      <c r="J2961" t="str">
        <f>VLOOKUP($B2961,SOCS_box_taxonomy!$B$2:$Z$948,7,0)</f>
        <v xml:space="preserve"> Metazoa</v>
      </c>
      <c r="K2961" t="str">
        <f>VLOOKUP($B2961,SOCS_box_taxonomy!$B$2:$Z$948,8,0)</f>
        <v xml:space="preserve"> Chordata</v>
      </c>
      <c r="L2961" t="str">
        <f>VLOOKUP($B2961,SOCS_box_taxonomy!$B$2:$Z$948,9,0)</f>
        <v xml:space="preserve"> Craniata</v>
      </c>
      <c r="M2961" t="str">
        <f>VLOOKUP($B2961,SOCS_box_taxonomy!$B$2:$Z$948,10,0)</f>
        <v xml:space="preserve"> Vertebrata</v>
      </c>
      <c r="N2961" t="str">
        <f>VLOOKUP($B2961,SOCS_box_taxonomy!$B$2:$Z$948,11,0)</f>
        <v xml:space="preserve"> Euteleostomi</v>
      </c>
      <c r="O2961" t="str">
        <f>VLOOKUP($B2961,SOCS_box_taxonomy!$B$2:$Z$948,12,0)</f>
        <v>Mammalia</v>
      </c>
      <c r="P2961" t="str">
        <f>VLOOKUP($B2961,SOCS_box_taxonomy!$B$2:$Z$948,13,0)</f>
        <v xml:space="preserve"> Eutheria</v>
      </c>
      <c r="Q2961" t="str">
        <f>VLOOKUP($B2961,SOCS_box_taxonomy!$B$2:$Z$948,14,0)</f>
        <v xml:space="preserve"> Euarchontoglires</v>
      </c>
      <c r="R2961" t="str">
        <f>VLOOKUP($B2961,SOCS_box_taxonomy!$B$2:$Z$948,15,0)</f>
        <v xml:space="preserve"> Primates</v>
      </c>
      <c r="S2961" t="str">
        <f>VLOOKUP($B2961,SOCS_box_taxonomy!$B$2:$Z$948,16,0)</f>
        <v xml:space="preserve"> Haplorrhini</v>
      </c>
      <c r="T2961" t="str">
        <f>VLOOKUP($B2961,SOCS_box_taxonomy!$B$2:$Z$948,17,0)</f>
        <v>Catarrhini</v>
      </c>
      <c r="U2961" t="str">
        <f>VLOOKUP($B2961,SOCS_box_taxonomy!$B$2:$Z$948,18,0)</f>
        <v xml:space="preserve"> Hominidae</v>
      </c>
      <c r="V2961" t="str">
        <f>VLOOKUP($B2961,SOCS_box_taxonomy!$B$2:$Z$948,19,0)</f>
        <v xml:space="preserve"> Homo.</v>
      </c>
      <c r="W2961">
        <f>VLOOKUP($B2961,SOCS_box_taxonomy!$B$2:$Z$948,20,0)</f>
        <v>0</v>
      </c>
      <c r="X2961">
        <f>VLOOKUP($B2961,SOCS_box_taxonomy!$B$2:$Z$948,21,0)</f>
        <v>0</v>
      </c>
      <c r="Y2961">
        <f>VLOOKUP($B2961,SOCS_box_taxonomy!$B$2:$Z$948,22,0)</f>
        <v>0</v>
      </c>
    </row>
    <row r="2962" spans="1:26">
      <c r="A2962" t="s">
        <v>1181</v>
      </c>
      <c r="B2962" t="s">
        <v>2223</v>
      </c>
      <c r="C2962">
        <v>421</v>
      </c>
      <c r="D2962" t="s">
        <v>1266</v>
      </c>
      <c r="E2962">
        <v>204</v>
      </c>
      <c r="F2962">
        <v>242</v>
      </c>
      <c r="G2962">
        <v>121734</v>
      </c>
      <c r="H2962" t="s">
        <v>1267</v>
      </c>
      <c r="I2962" t="str">
        <f>VLOOKUP($B2962,SOCS_box_taxonomy!$B$2:$Z$948,6,0)</f>
        <v>Eukaryota</v>
      </c>
      <c r="J2962" t="str">
        <f>VLOOKUP($B2962,SOCS_box_taxonomy!$B$2:$Z$948,7,0)</f>
        <v xml:space="preserve"> Metazoa</v>
      </c>
      <c r="K2962" t="str">
        <f>VLOOKUP($B2962,SOCS_box_taxonomy!$B$2:$Z$948,8,0)</f>
        <v xml:space="preserve"> Chordata</v>
      </c>
      <c r="L2962" t="str">
        <f>VLOOKUP($B2962,SOCS_box_taxonomy!$B$2:$Z$948,9,0)</f>
        <v xml:space="preserve"> Craniata</v>
      </c>
      <c r="M2962" t="str">
        <f>VLOOKUP($B2962,SOCS_box_taxonomy!$B$2:$Z$948,10,0)</f>
        <v xml:space="preserve"> Vertebrata</v>
      </c>
      <c r="N2962" t="str">
        <f>VLOOKUP($B2962,SOCS_box_taxonomy!$B$2:$Z$948,11,0)</f>
        <v xml:space="preserve"> Euteleostomi</v>
      </c>
      <c r="O2962" t="str">
        <f>VLOOKUP($B2962,SOCS_box_taxonomy!$B$2:$Z$948,12,0)</f>
        <v>Mammalia</v>
      </c>
      <c r="P2962" t="str">
        <f>VLOOKUP($B2962,SOCS_box_taxonomy!$B$2:$Z$948,13,0)</f>
        <v xml:space="preserve"> Eutheria</v>
      </c>
      <c r="Q2962" t="str">
        <f>VLOOKUP($B2962,SOCS_box_taxonomy!$B$2:$Z$948,14,0)</f>
        <v xml:space="preserve"> Euarchontoglires</v>
      </c>
      <c r="R2962" t="str">
        <f>VLOOKUP($B2962,SOCS_box_taxonomy!$B$2:$Z$948,15,0)</f>
        <v xml:space="preserve"> Primates</v>
      </c>
      <c r="S2962" t="str">
        <f>VLOOKUP($B2962,SOCS_box_taxonomy!$B$2:$Z$948,16,0)</f>
        <v xml:space="preserve"> Haplorrhini</v>
      </c>
      <c r="T2962" t="str">
        <f>VLOOKUP($B2962,SOCS_box_taxonomy!$B$2:$Z$948,17,0)</f>
        <v>Catarrhini</v>
      </c>
      <c r="U2962" t="str">
        <f>VLOOKUP($B2962,SOCS_box_taxonomy!$B$2:$Z$948,18,0)</f>
        <v xml:space="preserve"> Hominidae</v>
      </c>
      <c r="V2962" t="str">
        <f>VLOOKUP($B2962,SOCS_box_taxonomy!$B$2:$Z$948,19,0)</f>
        <v xml:space="preserve"> Homo.</v>
      </c>
      <c r="W2962">
        <f>VLOOKUP($B2962,SOCS_box_taxonomy!$B$2:$Z$948,20,0)</f>
        <v>0</v>
      </c>
      <c r="X2962">
        <f>VLOOKUP($B2962,SOCS_box_taxonomy!$B$2:$Z$948,21,0)</f>
        <v>0</v>
      </c>
      <c r="Y2962">
        <f>VLOOKUP($B2962,SOCS_box_taxonomy!$B$2:$Z$948,22,0)</f>
        <v>0</v>
      </c>
    </row>
    <row r="2963" spans="1:26">
      <c r="A2963" t="s">
        <v>1181</v>
      </c>
      <c r="B2963" t="s">
        <v>2223</v>
      </c>
      <c r="C2963">
        <v>421</v>
      </c>
      <c r="D2963" t="s">
        <v>1266</v>
      </c>
      <c r="E2963">
        <v>246</v>
      </c>
      <c r="F2963">
        <v>284</v>
      </c>
      <c r="G2963">
        <v>121734</v>
      </c>
      <c r="H2963" t="s">
        <v>1267</v>
      </c>
      <c r="I2963" t="str">
        <f>VLOOKUP($B2963,SOCS_box_taxonomy!$B$2:$Z$948,6,0)</f>
        <v>Eukaryota</v>
      </c>
      <c r="J2963" t="str">
        <f>VLOOKUP($B2963,SOCS_box_taxonomy!$B$2:$Z$948,7,0)</f>
        <v xml:space="preserve"> Metazoa</v>
      </c>
      <c r="K2963" t="str">
        <f>VLOOKUP($B2963,SOCS_box_taxonomy!$B$2:$Z$948,8,0)</f>
        <v xml:space="preserve"> Chordata</v>
      </c>
      <c r="L2963" t="str">
        <f>VLOOKUP($B2963,SOCS_box_taxonomy!$B$2:$Z$948,9,0)</f>
        <v xml:space="preserve"> Craniata</v>
      </c>
      <c r="M2963" t="str">
        <f>VLOOKUP($B2963,SOCS_box_taxonomy!$B$2:$Z$948,10,0)</f>
        <v xml:space="preserve"> Vertebrata</v>
      </c>
      <c r="N2963" t="str">
        <f>VLOOKUP($B2963,SOCS_box_taxonomy!$B$2:$Z$948,11,0)</f>
        <v xml:space="preserve"> Euteleostomi</v>
      </c>
      <c r="O2963" t="str">
        <f>VLOOKUP($B2963,SOCS_box_taxonomy!$B$2:$Z$948,12,0)</f>
        <v>Mammalia</v>
      </c>
      <c r="P2963" t="str">
        <f>VLOOKUP($B2963,SOCS_box_taxonomy!$B$2:$Z$948,13,0)</f>
        <v xml:space="preserve"> Eutheria</v>
      </c>
      <c r="Q2963" t="str">
        <f>VLOOKUP($B2963,SOCS_box_taxonomy!$B$2:$Z$948,14,0)</f>
        <v xml:space="preserve"> Euarchontoglires</v>
      </c>
      <c r="R2963" t="str">
        <f>VLOOKUP($B2963,SOCS_box_taxonomy!$B$2:$Z$948,15,0)</f>
        <v xml:space="preserve"> Primates</v>
      </c>
      <c r="S2963" t="str">
        <f>VLOOKUP($B2963,SOCS_box_taxonomy!$B$2:$Z$948,16,0)</f>
        <v xml:space="preserve"> Haplorrhini</v>
      </c>
      <c r="T2963" t="str">
        <f>VLOOKUP($B2963,SOCS_box_taxonomy!$B$2:$Z$948,17,0)</f>
        <v>Catarrhini</v>
      </c>
      <c r="U2963" t="str">
        <f>VLOOKUP($B2963,SOCS_box_taxonomy!$B$2:$Z$948,18,0)</f>
        <v xml:space="preserve"> Hominidae</v>
      </c>
      <c r="V2963" t="str">
        <f>VLOOKUP($B2963,SOCS_box_taxonomy!$B$2:$Z$948,19,0)</f>
        <v xml:space="preserve"> Homo.</v>
      </c>
      <c r="W2963">
        <f>VLOOKUP($B2963,SOCS_box_taxonomy!$B$2:$Z$948,20,0)</f>
        <v>0</v>
      </c>
      <c r="X2963">
        <f>VLOOKUP($B2963,SOCS_box_taxonomy!$B$2:$Z$948,21,0)</f>
        <v>0</v>
      </c>
      <c r="Y2963">
        <f>VLOOKUP($B2963,SOCS_box_taxonomy!$B$2:$Z$948,22,0)</f>
        <v>0</v>
      </c>
    </row>
    <row r="2964" spans="1:26">
      <c r="A2964" t="s">
        <v>1181</v>
      </c>
      <c r="B2964" t="s">
        <v>2223</v>
      </c>
      <c r="C2964">
        <v>421</v>
      </c>
      <c r="D2964" t="s">
        <v>1266</v>
      </c>
      <c r="E2964">
        <v>301</v>
      </c>
      <c r="F2964">
        <v>339</v>
      </c>
      <c r="G2964">
        <v>121734</v>
      </c>
      <c r="H2964" t="s">
        <v>1267</v>
      </c>
      <c r="I2964" t="str">
        <f>VLOOKUP($B2964,SOCS_box_taxonomy!$B$2:$Z$948,6,0)</f>
        <v>Eukaryota</v>
      </c>
      <c r="J2964" t="str">
        <f>VLOOKUP($B2964,SOCS_box_taxonomy!$B$2:$Z$948,7,0)</f>
        <v xml:space="preserve"> Metazoa</v>
      </c>
      <c r="K2964" t="str">
        <f>VLOOKUP($B2964,SOCS_box_taxonomy!$B$2:$Z$948,8,0)</f>
        <v xml:space="preserve"> Chordata</v>
      </c>
      <c r="L2964" t="str">
        <f>VLOOKUP($B2964,SOCS_box_taxonomy!$B$2:$Z$948,9,0)</f>
        <v xml:space="preserve"> Craniata</v>
      </c>
      <c r="M2964" t="str">
        <f>VLOOKUP($B2964,SOCS_box_taxonomy!$B$2:$Z$948,10,0)</f>
        <v xml:space="preserve"> Vertebrata</v>
      </c>
      <c r="N2964" t="str">
        <f>VLOOKUP($B2964,SOCS_box_taxonomy!$B$2:$Z$948,11,0)</f>
        <v xml:space="preserve"> Euteleostomi</v>
      </c>
      <c r="O2964" t="str">
        <f>VLOOKUP($B2964,SOCS_box_taxonomy!$B$2:$Z$948,12,0)</f>
        <v>Mammalia</v>
      </c>
      <c r="P2964" t="str">
        <f>VLOOKUP($B2964,SOCS_box_taxonomy!$B$2:$Z$948,13,0)</f>
        <v xml:space="preserve"> Eutheria</v>
      </c>
      <c r="Q2964" t="str">
        <f>VLOOKUP($B2964,SOCS_box_taxonomy!$B$2:$Z$948,14,0)</f>
        <v xml:space="preserve"> Euarchontoglires</v>
      </c>
      <c r="R2964" t="str">
        <f>VLOOKUP($B2964,SOCS_box_taxonomy!$B$2:$Z$948,15,0)</f>
        <v xml:space="preserve"> Primates</v>
      </c>
      <c r="S2964" t="str">
        <f>VLOOKUP($B2964,SOCS_box_taxonomy!$B$2:$Z$948,16,0)</f>
        <v xml:space="preserve"> Haplorrhini</v>
      </c>
      <c r="T2964" t="str">
        <f>VLOOKUP($B2964,SOCS_box_taxonomy!$B$2:$Z$948,17,0)</f>
        <v>Catarrhini</v>
      </c>
      <c r="U2964" t="str">
        <f>VLOOKUP($B2964,SOCS_box_taxonomy!$B$2:$Z$948,18,0)</f>
        <v xml:space="preserve"> Hominidae</v>
      </c>
      <c r="V2964" t="str">
        <f>VLOOKUP($B2964,SOCS_box_taxonomy!$B$2:$Z$948,19,0)</f>
        <v xml:space="preserve"> Homo.</v>
      </c>
      <c r="W2964">
        <f>VLOOKUP($B2964,SOCS_box_taxonomy!$B$2:$Z$948,20,0)</f>
        <v>0</v>
      </c>
      <c r="X2964">
        <f>VLOOKUP($B2964,SOCS_box_taxonomy!$B$2:$Z$948,21,0)</f>
        <v>0</v>
      </c>
      <c r="Y2964">
        <f>VLOOKUP($B2964,SOCS_box_taxonomy!$B$2:$Z$948,22,0)</f>
        <v>0</v>
      </c>
    </row>
    <row r="2965" spans="1:26">
      <c r="A2965" t="s">
        <v>1181</v>
      </c>
      <c r="B2965" t="s">
        <v>2223</v>
      </c>
      <c r="C2965">
        <v>421</v>
      </c>
      <c r="D2965" t="s">
        <v>1266</v>
      </c>
      <c r="E2965">
        <v>352</v>
      </c>
      <c r="F2965">
        <v>379</v>
      </c>
      <c r="G2965">
        <v>121734</v>
      </c>
      <c r="H2965" t="s">
        <v>1267</v>
      </c>
      <c r="I2965" t="str">
        <f>VLOOKUP($B2965,SOCS_box_taxonomy!$B$2:$Z$948,6,0)</f>
        <v>Eukaryota</v>
      </c>
      <c r="J2965" t="str">
        <f>VLOOKUP($B2965,SOCS_box_taxonomy!$B$2:$Z$948,7,0)</f>
        <v xml:space="preserve"> Metazoa</v>
      </c>
      <c r="K2965" t="str">
        <f>VLOOKUP($B2965,SOCS_box_taxonomy!$B$2:$Z$948,8,0)</f>
        <v xml:space="preserve"> Chordata</v>
      </c>
      <c r="L2965" t="str">
        <f>VLOOKUP($B2965,SOCS_box_taxonomy!$B$2:$Z$948,9,0)</f>
        <v xml:space="preserve"> Craniata</v>
      </c>
      <c r="M2965" t="str">
        <f>VLOOKUP($B2965,SOCS_box_taxonomy!$B$2:$Z$948,10,0)</f>
        <v xml:space="preserve"> Vertebrata</v>
      </c>
      <c r="N2965" t="str">
        <f>VLOOKUP($B2965,SOCS_box_taxonomy!$B$2:$Z$948,11,0)</f>
        <v xml:space="preserve"> Euteleostomi</v>
      </c>
      <c r="O2965" t="str">
        <f>VLOOKUP($B2965,SOCS_box_taxonomy!$B$2:$Z$948,12,0)</f>
        <v>Mammalia</v>
      </c>
      <c r="P2965" t="str">
        <f>VLOOKUP($B2965,SOCS_box_taxonomy!$B$2:$Z$948,13,0)</f>
        <v xml:space="preserve"> Eutheria</v>
      </c>
      <c r="Q2965" t="str">
        <f>VLOOKUP($B2965,SOCS_box_taxonomy!$B$2:$Z$948,14,0)</f>
        <v xml:space="preserve"> Euarchontoglires</v>
      </c>
      <c r="R2965" t="str">
        <f>VLOOKUP($B2965,SOCS_box_taxonomy!$B$2:$Z$948,15,0)</f>
        <v xml:space="preserve"> Primates</v>
      </c>
      <c r="S2965" t="str">
        <f>VLOOKUP($B2965,SOCS_box_taxonomy!$B$2:$Z$948,16,0)</f>
        <v xml:space="preserve"> Haplorrhini</v>
      </c>
      <c r="T2965" t="str">
        <f>VLOOKUP($B2965,SOCS_box_taxonomy!$B$2:$Z$948,17,0)</f>
        <v>Catarrhini</v>
      </c>
      <c r="U2965" t="str">
        <f>VLOOKUP($B2965,SOCS_box_taxonomy!$B$2:$Z$948,18,0)</f>
        <v xml:space="preserve"> Hominidae</v>
      </c>
      <c r="V2965" t="str">
        <f>VLOOKUP($B2965,SOCS_box_taxonomy!$B$2:$Z$948,19,0)</f>
        <v xml:space="preserve"> Homo.</v>
      </c>
      <c r="W2965">
        <f>VLOOKUP($B2965,SOCS_box_taxonomy!$B$2:$Z$948,20,0)</f>
        <v>0</v>
      </c>
      <c r="X2965">
        <f>VLOOKUP($B2965,SOCS_box_taxonomy!$B$2:$Z$948,21,0)</f>
        <v>0</v>
      </c>
      <c r="Y2965">
        <f>VLOOKUP($B2965,SOCS_box_taxonomy!$B$2:$Z$948,22,0)</f>
        <v>0</v>
      </c>
    </row>
    <row r="2966" spans="1:26">
      <c r="A2966" t="s">
        <v>1182</v>
      </c>
      <c r="B2966" t="s">
        <v>2224</v>
      </c>
      <c r="C2966">
        <v>207</v>
      </c>
      <c r="D2966" t="s">
        <v>1286</v>
      </c>
      <c r="E2966">
        <v>60</v>
      </c>
      <c r="F2966">
        <v>141</v>
      </c>
      <c r="G2966">
        <v>4403</v>
      </c>
      <c r="H2966" t="s">
        <v>1287</v>
      </c>
      <c r="I2966" t="str">
        <f>VLOOKUP($B2966,SOCS_box_taxonomy!$B$2:$Z$948,6,0)</f>
        <v>Eukaryota</v>
      </c>
      <c r="J2966" t="str">
        <f>VLOOKUP($B2966,SOCS_box_taxonomy!$B$2:$Z$948,7,0)</f>
        <v xml:space="preserve"> Metazoa</v>
      </c>
      <c r="K2966" t="str">
        <f>VLOOKUP($B2966,SOCS_box_taxonomy!$B$2:$Z$948,8,0)</f>
        <v xml:space="preserve"> Chordata</v>
      </c>
      <c r="L2966" t="str">
        <f>VLOOKUP($B2966,SOCS_box_taxonomy!$B$2:$Z$948,9,0)</f>
        <v xml:space="preserve"> Craniata</v>
      </c>
      <c r="M2966" t="str">
        <f>VLOOKUP($B2966,SOCS_box_taxonomy!$B$2:$Z$948,10,0)</f>
        <v xml:space="preserve"> Vertebrata</v>
      </c>
      <c r="N2966" t="str">
        <f>VLOOKUP($B2966,SOCS_box_taxonomy!$B$2:$Z$948,11,0)</f>
        <v xml:space="preserve"> Euteleostomi</v>
      </c>
      <c r="O2966" t="str">
        <f>VLOOKUP($B2966,SOCS_box_taxonomy!$B$2:$Z$948,12,0)</f>
        <v>Testudines + Archosauria group</v>
      </c>
      <c r="P2966" t="str">
        <f>VLOOKUP($B2966,SOCS_box_taxonomy!$B$2:$Z$948,13,0)</f>
        <v xml:space="preserve"> Archosauria</v>
      </c>
      <c r="Q2966" t="str">
        <f>VLOOKUP($B2966,SOCS_box_taxonomy!$B$2:$Z$948,14,0)</f>
        <v xml:space="preserve"> Dinosauria</v>
      </c>
      <c r="R2966" t="str">
        <f>VLOOKUP($B2966,SOCS_box_taxonomy!$B$2:$Z$948,15,0)</f>
        <v xml:space="preserve"> Saurischia</v>
      </c>
      <c r="S2966" t="str">
        <f>VLOOKUP($B2966,SOCS_box_taxonomy!$B$2:$Z$948,16,0)</f>
        <v>Theropoda</v>
      </c>
      <c r="T2966" t="str">
        <f>VLOOKUP($B2966,SOCS_box_taxonomy!$B$2:$Z$948,17,0)</f>
        <v xml:space="preserve"> Coelurosauria</v>
      </c>
      <c r="U2966" t="str">
        <f>VLOOKUP($B2966,SOCS_box_taxonomy!$B$2:$Z$948,18,0)</f>
        <v xml:space="preserve"> Aves</v>
      </c>
      <c r="V2966" t="str">
        <f>VLOOKUP($B2966,SOCS_box_taxonomy!$B$2:$Z$948,19,0)</f>
        <v xml:space="preserve"> Neognathae</v>
      </c>
      <c r="W2966" t="str">
        <f>VLOOKUP($B2966,SOCS_box_taxonomy!$B$2:$Z$948,20,0)</f>
        <v xml:space="preserve"> Galliformes</v>
      </c>
      <c r="X2966" t="str">
        <f>VLOOKUP($B2966,SOCS_box_taxonomy!$B$2:$Z$948,21,0)</f>
        <v xml:space="preserve"> Phasianidae</v>
      </c>
      <c r="Y2966" t="str">
        <f>VLOOKUP($B2966,SOCS_box_taxonomy!$B$2:$Z$948,22,0)</f>
        <v>Phasianinae</v>
      </c>
    </row>
    <row r="2967" spans="1:26">
      <c r="A2967" t="s">
        <v>1182</v>
      </c>
      <c r="B2967" t="s">
        <v>2224</v>
      </c>
      <c r="C2967">
        <v>207</v>
      </c>
      <c r="D2967" t="s">
        <v>21</v>
      </c>
      <c r="E2967">
        <v>169</v>
      </c>
      <c r="F2967">
        <v>204</v>
      </c>
      <c r="G2967">
        <v>1016</v>
      </c>
      <c r="H2967" t="s">
        <v>1265</v>
      </c>
      <c r="I2967" t="str">
        <f>VLOOKUP($B2967,SOCS_box_taxonomy!$B$2:$Z$948,6,0)</f>
        <v>Eukaryota</v>
      </c>
      <c r="J2967" t="str">
        <f>VLOOKUP($B2967,SOCS_box_taxonomy!$B$2:$Z$948,7,0)</f>
        <v xml:space="preserve"> Metazoa</v>
      </c>
      <c r="K2967" t="str">
        <f>VLOOKUP($B2967,SOCS_box_taxonomy!$B$2:$Z$948,8,0)</f>
        <v xml:space="preserve"> Chordata</v>
      </c>
      <c r="L2967" t="str">
        <f>VLOOKUP($B2967,SOCS_box_taxonomy!$B$2:$Z$948,9,0)</f>
        <v xml:space="preserve"> Craniata</v>
      </c>
      <c r="M2967" t="str">
        <f>VLOOKUP($B2967,SOCS_box_taxonomy!$B$2:$Z$948,10,0)</f>
        <v xml:space="preserve"> Vertebrata</v>
      </c>
      <c r="N2967" t="str">
        <f>VLOOKUP($B2967,SOCS_box_taxonomy!$B$2:$Z$948,11,0)</f>
        <v xml:space="preserve"> Euteleostomi</v>
      </c>
      <c r="O2967" t="str">
        <f>VLOOKUP($B2967,SOCS_box_taxonomy!$B$2:$Z$948,12,0)</f>
        <v>Testudines + Archosauria group</v>
      </c>
      <c r="P2967" t="str">
        <f>VLOOKUP($B2967,SOCS_box_taxonomy!$B$2:$Z$948,13,0)</f>
        <v xml:space="preserve"> Archosauria</v>
      </c>
      <c r="Q2967" t="str">
        <f>VLOOKUP($B2967,SOCS_box_taxonomy!$B$2:$Z$948,14,0)</f>
        <v xml:space="preserve"> Dinosauria</v>
      </c>
      <c r="R2967" t="str">
        <f>VLOOKUP($B2967,SOCS_box_taxonomy!$B$2:$Z$948,15,0)</f>
        <v xml:space="preserve"> Saurischia</v>
      </c>
      <c r="S2967" t="str">
        <f>VLOOKUP($B2967,SOCS_box_taxonomy!$B$2:$Z$948,16,0)</f>
        <v>Theropoda</v>
      </c>
      <c r="T2967" t="str">
        <f>VLOOKUP($B2967,SOCS_box_taxonomy!$B$2:$Z$948,17,0)</f>
        <v xml:space="preserve"> Coelurosauria</v>
      </c>
      <c r="U2967" t="str">
        <f>VLOOKUP($B2967,SOCS_box_taxonomy!$B$2:$Z$948,18,0)</f>
        <v xml:space="preserve"> Aves</v>
      </c>
      <c r="V2967" t="str">
        <f>VLOOKUP($B2967,SOCS_box_taxonomy!$B$2:$Z$948,19,0)</f>
        <v xml:space="preserve"> Neognathae</v>
      </c>
      <c r="W2967" t="str">
        <f>VLOOKUP($B2967,SOCS_box_taxonomy!$B$2:$Z$948,20,0)</f>
        <v xml:space="preserve"> Galliformes</v>
      </c>
      <c r="X2967" t="str">
        <f>VLOOKUP($B2967,SOCS_box_taxonomy!$B$2:$Z$948,21,0)</f>
        <v xml:space="preserve"> Phasianidae</v>
      </c>
      <c r="Y2967" t="str">
        <f>VLOOKUP($B2967,SOCS_box_taxonomy!$B$2:$Z$948,22,0)</f>
        <v>Phasianinae</v>
      </c>
      <c r="Z2967">
        <f>$F2967-$E2967+1</f>
        <v>36</v>
      </c>
    </row>
    <row r="2968" spans="1:26">
      <c r="A2968" t="s">
        <v>1183</v>
      </c>
      <c r="B2968" t="s">
        <v>2225</v>
      </c>
      <c r="C2968">
        <v>525</v>
      </c>
      <c r="D2968" t="s">
        <v>1269</v>
      </c>
      <c r="E2968">
        <v>171</v>
      </c>
      <c r="F2968">
        <v>242</v>
      </c>
      <c r="G2968">
        <v>64467</v>
      </c>
      <c r="H2968" t="s">
        <v>1270</v>
      </c>
      <c r="I2968" t="str">
        <f>VLOOKUP($B2968,SOCS_box_taxonomy!$B$2:$Z$948,6,0)</f>
        <v>Eukaryota</v>
      </c>
      <c r="J2968" t="str">
        <f>VLOOKUP($B2968,SOCS_box_taxonomy!$B$2:$Z$948,7,0)</f>
        <v xml:space="preserve"> Metazoa</v>
      </c>
      <c r="K2968" t="str">
        <f>VLOOKUP($B2968,SOCS_box_taxonomy!$B$2:$Z$948,8,0)</f>
        <v xml:space="preserve"> Chordata</v>
      </c>
      <c r="L2968" t="str">
        <f>VLOOKUP($B2968,SOCS_box_taxonomy!$B$2:$Z$948,9,0)</f>
        <v xml:space="preserve"> Craniata</v>
      </c>
      <c r="M2968" t="str">
        <f>VLOOKUP($B2968,SOCS_box_taxonomy!$B$2:$Z$948,10,0)</f>
        <v xml:space="preserve"> Vertebrata</v>
      </c>
      <c r="N2968" t="str">
        <f>VLOOKUP($B2968,SOCS_box_taxonomy!$B$2:$Z$948,11,0)</f>
        <v xml:space="preserve"> Euteleostomi</v>
      </c>
      <c r="O2968" t="str">
        <f>VLOOKUP($B2968,SOCS_box_taxonomy!$B$2:$Z$948,12,0)</f>
        <v>Mammalia</v>
      </c>
      <c r="P2968" t="str">
        <f>VLOOKUP($B2968,SOCS_box_taxonomy!$B$2:$Z$948,13,0)</f>
        <v xml:space="preserve"> Eutheria</v>
      </c>
      <c r="Q2968" t="str">
        <f>VLOOKUP($B2968,SOCS_box_taxonomy!$B$2:$Z$948,14,0)</f>
        <v xml:space="preserve"> Euarchontoglires</v>
      </c>
      <c r="R2968" t="str">
        <f>VLOOKUP($B2968,SOCS_box_taxonomy!$B$2:$Z$948,15,0)</f>
        <v xml:space="preserve"> Glires</v>
      </c>
      <c r="S2968" t="str">
        <f>VLOOKUP($B2968,SOCS_box_taxonomy!$B$2:$Z$948,16,0)</f>
        <v xml:space="preserve"> Rodentia</v>
      </c>
      <c r="T2968" t="str">
        <f>VLOOKUP($B2968,SOCS_box_taxonomy!$B$2:$Z$948,17,0)</f>
        <v xml:space="preserve"> Sciurognathi</v>
      </c>
      <c r="U2968" t="str">
        <f>VLOOKUP($B2968,SOCS_box_taxonomy!$B$2:$Z$948,18,0)</f>
        <v>Muroidea</v>
      </c>
      <c r="V2968" t="str">
        <f>VLOOKUP($B2968,SOCS_box_taxonomy!$B$2:$Z$948,19,0)</f>
        <v xml:space="preserve"> Muridae</v>
      </c>
      <c r="W2968" t="str">
        <f>VLOOKUP($B2968,SOCS_box_taxonomy!$B$2:$Z$948,20,0)</f>
        <v xml:space="preserve"> Murinae</v>
      </c>
      <c r="X2968" t="str">
        <f>VLOOKUP($B2968,SOCS_box_taxonomy!$B$2:$Z$948,21,0)</f>
        <v xml:space="preserve"> Mus</v>
      </c>
      <c r="Y2968" t="str">
        <f>VLOOKUP($B2968,SOCS_box_taxonomy!$B$2:$Z$948,22,0)</f>
        <v xml:space="preserve"> Mus.</v>
      </c>
    </row>
    <row r="2969" spans="1:26">
      <c r="A2969" t="s">
        <v>1183</v>
      </c>
      <c r="B2969" t="s">
        <v>2225</v>
      </c>
      <c r="C2969">
        <v>525</v>
      </c>
      <c r="D2969" t="s">
        <v>1269</v>
      </c>
      <c r="E2969">
        <v>6</v>
      </c>
      <c r="F2969">
        <v>74</v>
      </c>
      <c r="G2969">
        <v>64467</v>
      </c>
      <c r="H2969" t="s">
        <v>1270</v>
      </c>
      <c r="I2969" t="str">
        <f>VLOOKUP($B2969,SOCS_box_taxonomy!$B$2:$Z$948,6,0)</f>
        <v>Eukaryota</v>
      </c>
      <c r="J2969" t="str">
        <f>VLOOKUP($B2969,SOCS_box_taxonomy!$B$2:$Z$948,7,0)</f>
        <v xml:space="preserve"> Metazoa</v>
      </c>
      <c r="K2969" t="str">
        <f>VLOOKUP($B2969,SOCS_box_taxonomy!$B$2:$Z$948,8,0)</f>
        <v xml:space="preserve"> Chordata</v>
      </c>
      <c r="L2969" t="str">
        <f>VLOOKUP($B2969,SOCS_box_taxonomy!$B$2:$Z$948,9,0)</f>
        <v xml:space="preserve"> Craniata</v>
      </c>
      <c r="M2969" t="str">
        <f>VLOOKUP($B2969,SOCS_box_taxonomy!$B$2:$Z$948,10,0)</f>
        <v xml:space="preserve"> Vertebrata</v>
      </c>
      <c r="N2969" t="str">
        <f>VLOOKUP($B2969,SOCS_box_taxonomy!$B$2:$Z$948,11,0)</f>
        <v xml:space="preserve"> Euteleostomi</v>
      </c>
      <c r="O2969" t="str">
        <f>VLOOKUP($B2969,SOCS_box_taxonomy!$B$2:$Z$948,12,0)</f>
        <v>Mammalia</v>
      </c>
      <c r="P2969" t="str">
        <f>VLOOKUP($B2969,SOCS_box_taxonomy!$B$2:$Z$948,13,0)</f>
        <v xml:space="preserve"> Eutheria</v>
      </c>
      <c r="Q2969" t="str">
        <f>VLOOKUP($B2969,SOCS_box_taxonomy!$B$2:$Z$948,14,0)</f>
        <v xml:space="preserve"> Euarchontoglires</v>
      </c>
      <c r="R2969" t="str">
        <f>VLOOKUP($B2969,SOCS_box_taxonomy!$B$2:$Z$948,15,0)</f>
        <v xml:space="preserve"> Glires</v>
      </c>
      <c r="S2969" t="str">
        <f>VLOOKUP($B2969,SOCS_box_taxonomy!$B$2:$Z$948,16,0)</f>
        <v xml:space="preserve"> Rodentia</v>
      </c>
      <c r="T2969" t="str">
        <f>VLOOKUP($B2969,SOCS_box_taxonomy!$B$2:$Z$948,17,0)</f>
        <v xml:space="preserve"> Sciurognathi</v>
      </c>
      <c r="U2969" t="str">
        <f>VLOOKUP($B2969,SOCS_box_taxonomy!$B$2:$Z$948,18,0)</f>
        <v>Muroidea</v>
      </c>
      <c r="V2969" t="str">
        <f>VLOOKUP($B2969,SOCS_box_taxonomy!$B$2:$Z$948,19,0)</f>
        <v xml:space="preserve"> Muridae</v>
      </c>
      <c r="W2969" t="str">
        <f>VLOOKUP($B2969,SOCS_box_taxonomy!$B$2:$Z$948,20,0)</f>
        <v xml:space="preserve"> Murinae</v>
      </c>
      <c r="X2969" t="str">
        <f>VLOOKUP($B2969,SOCS_box_taxonomy!$B$2:$Z$948,21,0)</f>
        <v xml:space="preserve"> Mus</v>
      </c>
      <c r="Y2969" t="str">
        <f>VLOOKUP($B2969,SOCS_box_taxonomy!$B$2:$Z$948,22,0)</f>
        <v xml:space="preserve"> Mus.</v>
      </c>
    </row>
    <row r="2970" spans="1:26">
      <c r="A2970" t="s">
        <v>1183</v>
      </c>
      <c r="B2970" t="s">
        <v>2225</v>
      </c>
      <c r="C2970">
        <v>525</v>
      </c>
      <c r="D2970" t="s">
        <v>1269</v>
      </c>
      <c r="E2970">
        <v>83</v>
      </c>
      <c r="F2970">
        <v>176</v>
      </c>
      <c r="G2970">
        <v>64467</v>
      </c>
      <c r="H2970" t="s">
        <v>1270</v>
      </c>
      <c r="I2970" t="str">
        <f>VLOOKUP($B2970,SOCS_box_taxonomy!$B$2:$Z$948,6,0)</f>
        <v>Eukaryota</v>
      </c>
      <c r="J2970" t="str">
        <f>VLOOKUP($B2970,SOCS_box_taxonomy!$B$2:$Z$948,7,0)</f>
        <v xml:space="preserve"> Metazoa</v>
      </c>
      <c r="K2970" t="str">
        <f>VLOOKUP($B2970,SOCS_box_taxonomy!$B$2:$Z$948,8,0)</f>
        <v xml:space="preserve"> Chordata</v>
      </c>
      <c r="L2970" t="str">
        <f>VLOOKUP($B2970,SOCS_box_taxonomy!$B$2:$Z$948,9,0)</f>
        <v xml:space="preserve"> Craniata</v>
      </c>
      <c r="M2970" t="str">
        <f>VLOOKUP($B2970,SOCS_box_taxonomy!$B$2:$Z$948,10,0)</f>
        <v xml:space="preserve"> Vertebrata</v>
      </c>
      <c r="N2970" t="str">
        <f>VLOOKUP($B2970,SOCS_box_taxonomy!$B$2:$Z$948,11,0)</f>
        <v xml:space="preserve"> Euteleostomi</v>
      </c>
      <c r="O2970" t="str">
        <f>VLOOKUP($B2970,SOCS_box_taxonomy!$B$2:$Z$948,12,0)</f>
        <v>Mammalia</v>
      </c>
      <c r="P2970" t="str">
        <f>VLOOKUP($B2970,SOCS_box_taxonomy!$B$2:$Z$948,13,0)</f>
        <v xml:space="preserve"> Eutheria</v>
      </c>
      <c r="Q2970" t="str">
        <f>VLOOKUP($B2970,SOCS_box_taxonomy!$B$2:$Z$948,14,0)</f>
        <v xml:space="preserve"> Euarchontoglires</v>
      </c>
      <c r="R2970" t="str">
        <f>VLOOKUP($B2970,SOCS_box_taxonomy!$B$2:$Z$948,15,0)</f>
        <v xml:space="preserve"> Glires</v>
      </c>
      <c r="S2970" t="str">
        <f>VLOOKUP($B2970,SOCS_box_taxonomy!$B$2:$Z$948,16,0)</f>
        <v xml:space="preserve"> Rodentia</v>
      </c>
      <c r="T2970" t="str">
        <f>VLOOKUP($B2970,SOCS_box_taxonomy!$B$2:$Z$948,17,0)</f>
        <v xml:space="preserve"> Sciurognathi</v>
      </c>
      <c r="U2970" t="str">
        <f>VLOOKUP($B2970,SOCS_box_taxonomy!$B$2:$Z$948,18,0)</f>
        <v>Muroidea</v>
      </c>
      <c r="V2970" t="str">
        <f>VLOOKUP($B2970,SOCS_box_taxonomy!$B$2:$Z$948,19,0)</f>
        <v xml:space="preserve"> Muridae</v>
      </c>
      <c r="W2970" t="str">
        <f>VLOOKUP($B2970,SOCS_box_taxonomy!$B$2:$Z$948,20,0)</f>
        <v xml:space="preserve"> Murinae</v>
      </c>
      <c r="X2970" t="str">
        <f>VLOOKUP($B2970,SOCS_box_taxonomy!$B$2:$Z$948,21,0)</f>
        <v xml:space="preserve"> Mus</v>
      </c>
      <c r="Y2970" t="str">
        <f>VLOOKUP($B2970,SOCS_box_taxonomy!$B$2:$Z$948,22,0)</f>
        <v xml:space="preserve"> Mus.</v>
      </c>
    </row>
    <row r="2971" spans="1:26">
      <c r="A2971" t="s">
        <v>1183</v>
      </c>
      <c r="B2971" t="s">
        <v>2225</v>
      </c>
      <c r="C2971">
        <v>525</v>
      </c>
      <c r="D2971" t="s">
        <v>1325</v>
      </c>
      <c r="E2971">
        <v>112</v>
      </c>
      <c r="F2971">
        <v>166</v>
      </c>
      <c r="G2971">
        <v>4200</v>
      </c>
      <c r="H2971" t="s">
        <v>1326</v>
      </c>
      <c r="I2971" t="str">
        <f>VLOOKUP($B2971,SOCS_box_taxonomy!$B$2:$Z$948,6,0)</f>
        <v>Eukaryota</v>
      </c>
      <c r="J2971" t="str">
        <f>VLOOKUP($B2971,SOCS_box_taxonomy!$B$2:$Z$948,7,0)</f>
        <v xml:space="preserve"> Metazoa</v>
      </c>
      <c r="K2971" t="str">
        <f>VLOOKUP($B2971,SOCS_box_taxonomy!$B$2:$Z$948,8,0)</f>
        <v xml:space="preserve"> Chordata</v>
      </c>
      <c r="L2971" t="str">
        <f>VLOOKUP($B2971,SOCS_box_taxonomy!$B$2:$Z$948,9,0)</f>
        <v xml:space="preserve"> Craniata</v>
      </c>
      <c r="M2971" t="str">
        <f>VLOOKUP($B2971,SOCS_box_taxonomy!$B$2:$Z$948,10,0)</f>
        <v xml:space="preserve"> Vertebrata</v>
      </c>
      <c r="N2971" t="str">
        <f>VLOOKUP($B2971,SOCS_box_taxonomy!$B$2:$Z$948,11,0)</f>
        <v xml:space="preserve"> Euteleostomi</v>
      </c>
      <c r="O2971" t="str">
        <f>VLOOKUP($B2971,SOCS_box_taxonomy!$B$2:$Z$948,12,0)</f>
        <v>Mammalia</v>
      </c>
      <c r="P2971" t="str">
        <f>VLOOKUP($B2971,SOCS_box_taxonomy!$B$2:$Z$948,13,0)</f>
        <v xml:space="preserve"> Eutheria</v>
      </c>
      <c r="Q2971" t="str">
        <f>VLOOKUP($B2971,SOCS_box_taxonomy!$B$2:$Z$948,14,0)</f>
        <v xml:space="preserve"> Euarchontoglires</v>
      </c>
      <c r="R2971" t="str">
        <f>VLOOKUP($B2971,SOCS_box_taxonomy!$B$2:$Z$948,15,0)</f>
        <v xml:space="preserve"> Glires</v>
      </c>
      <c r="S2971" t="str">
        <f>VLOOKUP($B2971,SOCS_box_taxonomy!$B$2:$Z$948,16,0)</f>
        <v xml:space="preserve"> Rodentia</v>
      </c>
      <c r="T2971" t="str">
        <f>VLOOKUP($B2971,SOCS_box_taxonomy!$B$2:$Z$948,17,0)</f>
        <v xml:space="preserve"> Sciurognathi</v>
      </c>
      <c r="U2971" t="str">
        <f>VLOOKUP($B2971,SOCS_box_taxonomy!$B$2:$Z$948,18,0)</f>
        <v>Muroidea</v>
      </c>
      <c r="V2971" t="str">
        <f>VLOOKUP($B2971,SOCS_box_taxonomy!$B$2:$Z$948,19,0)</f>
        <v xml:space="preserve"> Muridae</v>
      </c>
      <c r="W2971" t="str">
        <f>VLOOKUP($B2971,SOCS_box_taxonomy!$B$2:$Z$948,20,0)</f>
        <v xml:space="preserve"> Murinae</v>
      </c>
      <c r="X2971" t="str">
        <f>VLOOKUP($B2971,SOCS_box_taxonomy!$B$2:$Z$948,21,0)</f>
        <v xml:space="preserve"> Mus</v>
      </c>
      <c r="Y2971" t="str">
        <f>VLOOKUP($B2971,SOCS_box_taxonomy!$B$2:$Z$948,22,0)</f>
        <v xml:space="preserve"> Mus.</v>
      </c>
    </row>
    <row r="2972" spans="1:26">
      <c r="A2972" t="s">
        <v>1183</v>
      </c>
      <c r="B2972" t="s">
        <v>2225</v>
      </c>
      <c r="C2972">
        <v>525</v>
      </c>
      <c r="D2972" t="s">
        <v>1325</v>
      </c>
      <c r="E2972">
        <v>212</v>
      </c>
      <c r="F2972">
        <v>267</v>
      </c>
      <c r="G2972">
        <v>4200</v>
      </c>
      <c r="H2972" t="s">
        <v>1326</v>
      </c>
      <c r="I2972" t="str">
        <f>VLOOKUP($B2972,SOCS_box_taxonomy!$B$2:$Z$948,6,0)</f>
        <v>Eukaryota</v>
      </c>
      <c r="J2972" t="str">
        <f>VLOOKUP($B2972,SOCS_box_taxonomy!$B$2:$Z$948,7,0)</f>
        <v xml:space="preserve"> Metazoa</v>
      </c>
      <c r="K2972" t="str">
        <f>VLOOKUP($B2972,SOCS_box_taxonomy!$B$2:$Z$948,8,0)</f>
        <v xml:space="preserve"> Chordata</v>
      </c>
      <c r="L2972" t="str">
        <f>VLOOKUP($B2972,SOCS_box_taxonomy!$B$2:$Z$948,9,0)</f>
        <v xml:space="preserve"> Craniata</v>
      </c>
      <c r="M2972" t="str">
        <f>VLOOKUP($B2972,SOCS_box_taxonomy!$B$2:$Z$948,10,0)</f>
        <v xml:space="preserve"> Vertebrata</v>
      </c>
      <c r="N2972" t="str">
        <f>VLOOKUP($B2972,SOCS_box_taxonomy!$B$2:$Z$948,11,0)</f>
        <v xml:space="preserve"> Euteleostomi</v>
      </c>
      <c r="O2972" t="str">
        <f>VLOOKUP($B2972,SOCS_box_taxonomy!$B$2:$Z$948,12,0)</f>
        <v>Mammalia</v>
      </c>
      <c r="P2972" t="str">
        <f>VLOOKUP($B2972,SOCS_box_taxonomy!$B$2:$Z$948,13,0)</f>
        <v xml:space="preserve"> Eutheria</v>
      </c>
      <c r="Q2972" t="str">
        <f>VLOOKUP($B2972,SOCS_box_taxonomy!$B$2:$Z$948,14,0)</f>
        <v xml:space="preserve"> Euarchontoglires</v>
      </c>
      <c r="R2972" t="str">
        <f>VLOOKUP($B2972,SOCS_box_taxonomy!$B$2:$Z$948,15,0)</f>
        <v xml:space="preserve"> Glires</v>
      </c>
      <c r="S2972" t="str">
        <f>VLOOKUP($B2972,SOCS_box_taxonomy!$B$2:$Z$948,16,0)</f>
        <v xml:space="preserve"> Rodentia</v>
      </c>
      <c r="T2972" t="str">
        <f>VLOOKUP($B2972,SOCS_box_taxonomy!$B$2:$Z$948,17,0)</f>
        <v xml:space="preserve"> Sciurognathi</v>
      </c>
      <c r="U2972" t="str">
        <f>VLOOKUP($B2972,SOCS_box_taxonomy!$B$2:$Z$948,18,0)</f>
        <v>Muroidea</v>
      </c>
      <c r="V2972" t="str">
        <f>VLOOKUP($B2972,SOCS_box_taxonomy!$B$2:$Z$948,19,0)</f>
        <v xml:space="preserve"> Muridae</v>
      </c>
      <c r="W2972" t="str">
        <f>VLOOKUP($B2972,SOCS_box_taxonomy!$B$2:$Z$948,20,0)</f>
        <v xml:space="preserve"> Murinae</v>
      </c>
      <c r="X2972" t="str">
        <f>VLOOKUP($B2972,SOCS_box_taxonomy!$B$2:$Z$948,21,0)</f>
        <v xml:space="preserve"> Mus</v>
      </c>
      <c r="Y2972" t="str">
        <f>VLOOKUP($B2972,SOCS_box_taxonomy!$B$2:$Z$948,22,0)</f>
        <v xml:space="preserve"> Mus.</v>
      </c>
    </row>
    <row r="2973" spans="1:26">
      <c r="A2973" t="s">
        <v>1183</v>
      </c>
      <c r="B2973" t="s">
        <v>2225</v>
      </c>
      <c r="C2973">
        <v>525</v>
      </c>
      <c r="D2973" t="s">
        <v>21</v>
      </c>
      <c r="E2973">
        <v>460</v>
      </c>
      <c r="F2973">
        <v>502</v>
      </c>
      <c r="G2973">
        <v>1016</v>
      </c>
      <c r="H2973" t="s">
        <v>1265</v>
      </c>
      <c r="I2973" t="str">
        <f>VLOOKUP($B2973,SOCS_box_taxonomy!$B$2:$Z$948,6,0)</f>
        <v>Eukaryota</v>
      </c>
      <c r="J2973" t="str">
        <f>VLOOKUP($B2973,SOCS_box_taxonomy!$B$2:$Z$948,7,0)</f>
        <v xml:space="preserve"> Metazoa</v>
      </c>
      <c r="K2973" t="str">
        <f>VLOOKUP($B2973,SOCS_box_taxonomy!$B$2:$Z$948,8,0)</f>
        <v xml:space="preserve"> Chordata</v>
      </c>
      <c r="L2973" t="str">
        <f>VLOOKUP($B2973,SOCS_box_taxonomy!$B$2:$Z$948,9,0)</f>
        <v xml:space="preserve"> Craniata</v>
      </c>
      <c r="M2973" t="str">
        <f>VLOOKUP($B2973,SOCS_box_taxonomy!$B$2:$Z$948,10,0)</f>
        <v xml:space="preserve"> Vertebrata</v>
      </c>
      <c r="N2973" t="str">
        <f>VLOOKUP($B2973,SOCS_box_taxonomy!$B$2:$Z$948,11,0)</f>
        <v xml:space="preserve"> Euteleostomi</v>
      </c>
      <c r="O2973" t="str">
        <f>VLOOKUP($B2973,SOCS_box_taxonomy!$B$2:$Z$948,12,0)</f>
        <v>Mammalia</v>
      </c>
      <c r="P2973" t="str">
        <f>VLOOKUP($B2973,SOCS_box_taxonomy!$B$2:$Z$948,13,0)</f>
        <v xml:space="preserve"> Eutheria</v>
      </c>
      <c r="Q2973" t="str">
        <f>VLOOKUP($B2973,SOCS_box_taxonomy!$B$2:$Z$948,14,0)</f>
        <v xml:space="preserve"> Euarchontoglires</v>
      </c>
      <c r="R2973" t="str">
        <f>VLOOKUP($B2973,SOCS_box_taxonomy!$B$2:$Z$948,15,0)</f>
        <v xml:space="preserve"> Glires</v>
      </c>
      <c r="S2973" t="str">
        <f>VLOOKUP($B2973,SOCS_box_taxonomy!$B$2:$Z$948,16,0)</f>
        <v xml:space="preserve"> Rodentia</v>
      </c>
      <c r="T2973" t="str">
        <f>VLOOKUP($B2973,SOCS_box_taxonomy!$B$2:$Z$948,17,0)</f>
        <v xml:space="preserve"> Sciurognathi</v>
      </c>
      <c r="U2973" t="str">
        <f>VLOOKUP($B2973,SOCS_box_taxonomy!$B$2:$Z$948,18,0)</f>
        <v>Muroidea</v>
      </c>
      <c r="V2973" t="str">
        <f>VLOOKUP($B2973,SOCS_box_taxonomy!$B$2:$Z$948,19,0)</f>
        <v xml:space="preserve"> Muridae</v>
      </c>
      <c r="W2973" t="str">
        <f>VLOOKUP($B2973,SOCS_box_taxonomy!$B$2:$Z$948,20,0)</f>
        <v xml:space="preserve"> Murinae</v>
      </c>
      <c r="X2973" t="str">
        <f>VLOOKUP($B2973,SOCS_box_taxonomy!$B$2:$Z$948,21,0)</f>
        <v xml:space="preserve"> Mus</v>
      </c>
      <c r="Y2973" t="str">
        <f>VLOOKUP($B2973,SOCS_box_taxonomy!$B$2:$Z$948,22,0)</f>
        <v xml:space="preserve"> Mus.</v>
      </c>
      <c r="Z2973">
        <f>$F2973-$E2973+1</f>
        <v>43</v>
      </c>
    </row>
    <row r="2974" spans="1:26">
      <c r="A2974" t="s">
        <v>1184</v>
      </c>
      <c r="B2974" t="s">
        <v>2226</v>
      </c>
      <c r="C2974">
        <v>176</v>
      </c>
      <c r="D2974" t="s">
        <v>21</v>
      </c>
      <c r="E2974">
        <v>113</v>
      </c>
      <c r="F2974">
        <v>148</v>
      </c>
      <c r="G2974">
        <v>1016</v>
      </c>
      <c r="H2974" t="s">
        <v>1265</v>
      </c>
      <c r="I2974" t="str">
        <f>VLOOKUP($B2974,SOCS_box_taxonomy!$B$2:$Z$948,6,0)</f>
        <v>Eukaryota</v>
      </c>
      <c r="J2974" t="str">
        <f>VLOOKUP($B2974,SOCS_box_taxonomy!$B$2:$Z$948,7,0)</f>
        <v xml:space="preserve"> Metazoa</v>
      </c>
      <c r="K2974" t="str">
        <f>VLOOKUP($B2974,SOCS_box_taxonomy!$B$2:$Z$948,8,0)</f>
        <v xml:space="preserve"> Ecdysozoa</v>
      </c>
      <c r="L2974" t="str">
        <f>VLOOKUP($B2974,SOCS_box_taxonomy!$B$2:$Z$948,9,0)</f>
        <v xml:space="preserve"> Arthropoda</v>
      </c>
      <c r="M2974" t="str">
        <f>VLOOKUP($B2974,SOCS_box_taxonomy!$B$2:$Z$948,10,0)</f>
        <v xml:space="preserve"> Hexapoda</v>
      </c>
      <c r="N2974" t="str">
        <f>VLOOKUP($B2974,SOCS_box_taxonomy!$B$2:$Z$948,11,0)</f>
        <v xml:space="preserve"> Insecta</v>
      </c>
      <c r="O2974" t="str">
        <f>VLOOKUP($B2974,SOCS_box_taxonomy!$B$2:$Z$948,12,0)</f>
        <v>Pterygota</v>
      </c>
      <c r="P2974" t="str">
        <f>VLOOKUP($B2974,SOCS_box_taxonomy!$B$2:$Z$948,13,0)</f>
        <v xml:space="preserve"> Neoptera</v>
      </c>
      <c r="Q2974" t="str">
        <f>VLOOKUP($B2974,SOCS_box_taxonomy!$B$2:$Z$948,14,0)</f>
        <v xml:space="preserve"> Endopterygota</v>
      </c>
      <c r="R2974" t="str">
        <f>VLOOKUP($B2974,SOCS_box_taxonomy!$B$2:$Z$948,15,0)</f>
        <v xml:space="preserve"> Diptera</v>
      </c>
      <c r="S2974" t="str">
        <f>VLOOKUP($B2974,SOCS_box_taxonomy!$B$2:$Z$948,16,0)</f>
        <v xml:space="preserve"> Brachycera</v>
      </c>
      <c r="T2974" t="str">
        <f>VLOOKUP($B2974,SOCS_box_taxonomy!$B$2:$Z$948,17,0)</f>
        <v xml:space="preserve"> Muscomorpha</v>
      </c>
      <c r="U2974" t="str">
        <f>VLOOKUP($B2974,SOCS_box_taxonomy!$B$2:$Z$948,18,0)</f>
        <v>Ephydroidea</v>
      </c>
      <c r="V2974" t="str">
        <f>VLOOKUP($B2974,SOCS_box_taxonomy!$B$2:$Z$948,19,0)</f>
        <v xml:space="preserve"> Drosophilidae</v>
      </c>
      <c r="W2974" t="str">
        <f>VLOOKUP($B2974,SOCS_box_taxonomy!$B$2:$Z$948,20,0)</f>
        <v xml:space="preserve"> Drosophila</v>
      </c>
      <c r="X2974" t="str">
        <f>VLOOKUP($B2974,SOCS_box_taxonomy!$B$2:$Z$948,21,0)</f>
        <v xml:space="preserve"> Sophophora.</v>
      </c>
      <c r="Y2974">
        <f>VLOOKUP($B2974,SOCS_box_taxonomy!$B$2:$Z$948,22,0)</f>
        <v>0</v>
      </c>
      <c r="Z2974">
        <f>$F2974-$E2974+1</f>
        <v>36</v>
      </c>
    </row>
    <row r="2975" spans="1:26">
      <c r="A2975" t="s">
        <v>1184</v>
      </c>
      <c r="B2975" t="s">
        <v>2226</v>
      </c>
      <c r="C2975">
        <v>176</v>
      </c>
      <c r="D2975" t="s">
        <v>62</v>
      </c>
      <c r="E2975">
        <v>1</v>
      </c>
      <c r="F2975">
        <v>111</v>
      </c>
      <c r="G2975">
        <v>3584</v>
      </c>
      <c r="H2975" t="s">
        <v>1275</v>
      </c>
      <c r="I2975" t="str">
        <f>VLOOKUP($B2975,SOCS_box_taxonomy!$B$2:$Z$948,6,0)</f>
        <v>Eukaryota</v>
      </c>
      <c r="J2975" t="str">
        <f>VLOOKUP($B2975,SOCS_box_taxonomy!$B$2:$Z$948,7,0)</f>
        <v xml:space="preserve"> Metazoa</v>
      </c>
      <c r="K2975" t="str">
        <f>VLOOKUP($B2975,SOCS_box_taxonomy!$B$2:$Z$948,8,0)</f>
        <v xml:space="preserve"> Ecdysozoa</v>
      </c>
      <c r="L2975" t="str">
        <f>VLOOKUP($B2975,SOCS_box_taxonomy!$B$2:$Z$948,9,0)</f>
        <v xml:space="preserve"> Arthropoda</v>
      </c>
      <c r="M2975" t="str">
        <f>VLOOKUP($B2975,SOCS_box_taxonomy!$B$2:$Z$948,10,0)</f>
        <v xml:space="preserve"> Hexapoda</v>
      </c>
      <c r="N2975" t="str">
        <f>VLOOKUP($B2975,SOCS_box_taxonomy!$B$2:$Z$948,11,0)</f>
        <v xml:space="preserve"> Insecta</v>
      </c>
      <c r="O2975" t="str">
        <f>VLOOKUP($B2975,SOCS_box_taxonomy!$B$2:$Z$948,12,0)</f>
        <v>Pterygota</v>
      </c>
      <c r="P2975" t="str">
        <f>VLOOKUP($B2975,SOCS_box_taxonomy!$B$2:$Z$948,13,0)</f>
        <v xml:space="preserve"> Neoptera</v>
      </c>
      <c r="Q2975" t="str">
        <f>VLOOKUP($B2975,SOCS_box_taxonomy!$B$2:$Z$948,14,0)</f>
        <v xml:space="preserve"> Endopterygota</v>
      </c>
      <c r="R2975" t="str">
        <f>VLOOKUP($B2975,SOCS_box_taxonomy!$B$2:$Z$948,15,0)</f>
        <v xml:space="preserve"> Diptera</v>
      </c>
      <c r="S2975" t="str">
        <f>VLOOKUP($B2975,SOCS_box_taxonomy!$B$2:$Z$948,16,0)</f>
        <v xml:space="preserve"> Brachycera</v>
      </c>
      <c r="T2975" t="str">
        <f>VLOOKUP($B2975,SOCS_box_taxonomy!$B$2:$Z$948,17,0)</f>
        <v xml:space="preserve"> Muscomorpha</v>
      </c>
      <c r="U2975" t="str">
        <f>VLOOKUP($B2975,SOCS_box_taxonomy!$B$2:$Z$948,18,0)</f>
        <v>Ephydroidea</v>
      </c>
      <c r="V2975" t="str">
        <f>VLOOKUP($B2975,SOCS_box_taxonomy!$B$2:$Z$948,19,0)</f>
        <v xml:space="preserve"> Drosophilidae</v>
      </c>
      <c r="W2975" t="str">
        <f>VLOOKUP($B2975,SOCS_box_taxonomy!$B$2:$Z$948,20,0)</f>
        <v xml:space="preserve"> Drosophila</v>
      </c>
      <c r="X2975" t="str">
        <f>VLOOKUP($B2975,SOCS_box_taxonomy!$B$2:$Z$948,21,0)</f>
        <v xml:space="preserve"> Sophophora.</v>
      </c>
      <c r="Y2975">
        <f>VLOOKUP($B2975,SOCS_box_taxonomy!$B$2:$Z$948,22,0)</f>
        <v>0</v>
      </c>
    </row>
    <row r="2976" spans="1:26">
      <c r="A2976" t="s">
        <v>1185</v>
      </c>
      <c r="B2976" t="s">
        <v>2227</v>
      </c>
      <c r="C2976">
        <v>179</v>
      </c>
      <c r="D2976" t="s">
        <v>21</v>
      </c>
      <c r="E2976">
        <v>142</v>
      </c>
      <c r="F2976">
        <v>178</v>
      </c>
      <c r="G2976">
        <v>1016</v>
      </c>
      <c r="H2976" t="s">
        <v>1265</v>
      </c>
      <c r="I2976" t="str">
        <f>VLOOKUP($B2976,SOCS_box_taxonomy!$B$2:$Z$948,6,0)</f>
        <v>Eukaryota</v>
      </c>
      <c r="J2976" t="str">
        <f>VLOOKUP($B2976,SOCS_box_taxonomy!$B$2:$Z$948,7,0)</f>
        <v xml:space="preserve"> Metazoa</v>
      </c>
      <c r="K2976" t="str">
        <f>VLOOKUP($B2976,SOCS_box_taxonomy!$B$2:$Z$948,8,0)</f>
        <v xml:space="preserve"> Chordata</v>
      </c>
      <c r="L2976" t="str">
        <f>VLOOKUP($B2976,SOCS_box_taxonomy!$B$2:$Z$948,9,0)</f>
        <v xml:space="preserve"> Craniata</v>
      </c>
      <c r="M2976" t="str">
        <f>VLOOKUP($B2976,SOCS_box_taxonomy!$B$2:$Z$948,10,0)</f>
        <v xml:space="preserve"> Vertebrata</v>
      </c>
      <c r="N2976" t="str">
        <f>VLOOKUP($B2976,SOCS_box_taxonomy!$B$2:$Z$948,11,0)</f>
        <v xml:space="preserve"> Euteleostomi</v>
      </c>
      <c r="O2976" t="str">
        <f>VLOOKUP($B2976,SOCS_box_taxonomy!$B$2:$Z$948,12,0)</f>
        <v>Mammalia</v>
      </c>
      <c r="P2976" t="str">
        <f>VLOOKUP($B2976,SOCS_box_taxonomy!$B$2:$Z$948,13,0)</f>
        <v xml:space="preserve"> Eutheria</v>
      </c>
      <c r="Q2976" t="str">
        <f>VLOOKUP($B2976,SOCS_box_taxonomy!$B$2:$Z$948,14,0)</f>
        <v xml:space="preserve"> Euarchontoglires</v>
      </c>
      <c r="R2976" t="str">
        <f>VLOOKUP($B2976,SOCS_box_taxonomy!$B$2:$Z$948,15,0)</f>
        <v xml:space="preserve"> Glires</v>
      </c>
      <c r="S2976" t="str">
        <f>VLOOKUP($B2976,SOCS_box_taxonomy!$B$2:$Z$948,16,0)</f>
        <v xml:space="preserve"> Rodentia</v>
      </c>
      <c r="T2976" t="str">
        <f>VLOOKUP($B2976,SOCS_box_taxonomy!$B$2:$Z$948,17,0)</f>
        <v xml:space="preserve"> Sciurognathi</v>
      </c>
      <c r="U2976" t="str">
        <f>VLOOKUP($B2976,SOCS_box_taxonomy!$B$2:$Z$948,18,0)</f>
        <v>Muroidea</v>
      </c>
      <c r="V2976" t="str">
        <f>VLOOKUP($B2976,SOCS_box_taxonomy!$B$2:$Z$948,19,0)</f>
        <v xml:space="preserve"> Muridae</v>
      </c>
      <c r="W2976" t="str">
        <f>VLOOKUP($B2976,SOCS_box_taxonomy!$B$2:$Z$948,20,0)</f>
        <v xml:space="preserve"> Murinae</v>
      </c>
      <c r="X2976" t="str">
        <f>VLOOKUP($B2976,SOCS_box_taxonomy!$B$2:$Z$948,21,0)</f>
        <v xml:space="preserve"> Mus</v>
      </c>
      <c r="Y2976" t="str">
        <f>VLOOKUP($B2976,SOCS_box_taxonomy!$B$2:$Z$948,22,0)</f>
        <v xml:space="preserve"> Mus.</v>
      </c>
      <c r="Z2976">
        <f>$F2976-$E2976+1</f>
        <v>37</v>
      </c>
    </row>
    <row r="2977" spans="1:26">
      <c r="A2977" t="s">
        <v>1185</v>
      </c>
      <c r="B2977" t="s">
        <v>2227</v>
      </c>
      <c r="C2977">
        <v>179</v>
      </c>
      <c r="D2977" t="s">
        <v>1266</v>
      </c>
      <c r="E2977">
        <v>110</v>
      </c>
      <c r="F2977">
        <v>137</v>
      </c>
      <c r="G2977">
        <v>121734</v>
      </c>
      <c r="H2977" t="s">
        <v>1267</v>
      </c>
      <c r="I2977" t="str">
        <f>VLOOKUP($B2977,SOCS_box_taxonomy!$B$2:$Z$948,6,0)</f>
        <v>Eukaryota</v>
      </c>
      <c r="J2977" t="str">
        <f>VLOOKUP($B2977,SOCS_box_taxonomy!$B$2:$Z$948,7,0)</f>
        <v xml:space="preserve"> Metazoa</v>
      </c>
      <c r="K2977" t="str">
        <f>VLOOKUP($B2977,SOCS_box_taxonomy!$B$2:$Z$948,8,0)</f>
        <v xml:space="preserve"> Chordata</v>
      </c>
      <c r="L2977" t="str">
        <f>VLOOKUP($B2977,SOCS_box_taxonomy!$B$2:$Z$948,9,0)</f>
        <v xml:space="preserve"> Craniata</v>
      </c>
      <c r="M2977" t="str">
        <f>VLOOKUP($B2977,SOCS_box_taxonomy!$B$2:$Z$948,10,0)</f>
        <v xml:space="preserve"> Vertebrata</v>
      </c>
      <c r="N2977" t="str">
        <f>VLOOKUP($B2977,SOCS_box_taxonomy!$B$2:$Z$948,11,0)</f>
        <v xml:space="preserve"> Euteleostomi</v>
      </c>
      <c r="O2977" t="str">
        <f>VLOOKUP($B2977,SOCS_box_taxonomy!$B$2:$Z$948,12,0)</f>
        <v>Mammalia</v>
      </c>
      <c r="P2977" t="str">
        <f>VLOOKUP($B2977,SOCS_box_taxonomy!$B$2:$Z$948,13,0)</f>
        <v xml:space="preserve"> Eutheria</v>
      </c>
      <c r="Q2977" t="str">
        <f>VLOOKUP($B2977,SOCS_box_taxonomy!$B$2:$Z$948,14,0)</f>
        <v xml:space="preserve"> Euarchontoglires</v>
      </c>
      <c r="R2977" t="str">
        <f>VLOOKUP($B2977,SOCS_box_taxonomy!$B$2:$Z$948,15,0)</f>
        <v xml:space="preserve"> Glires</v>
      </c>
      <c r="S2977" t="str">
        <f>VLOOKUP($B2977,SOCS_box_taxonomy!$B$2:$Z$948,16,0)</f>
        <v xml:space="preserve"> Rodentia</v>
      </c>
      <c r="T2977" t="str">
        <f>VLOOKUP($B2977,SOCS_box_taxonomy!$B$2:$Z$948,17,0)</f>
        <v xml:space="preserve"> Sciurognathi</v>
      </c>
      <c r="U2977" t="str">
        <f>VLOOKUP($B2977,SOCS_box_taxonomy!$B$2:$Z$948,18,0)</f>
        <v>Muroidea</v>
      </c>
      <c r="V2977" t="str">
        <f>VLOOKUP($B2977,SOCS_box_taxonomy!$B$2:$Z$948,19,0)</f>
        <v xml:space="preserve"> Muridae</v>
      </c>
      <c r="W2977" t="str">
        <f>VLOOKUP($B2977,SOCS_box_taxonomy!$B$2:$Z$948,20,0)</f>
        <v xml:space="preserve"> Murinae</v>
      </c>
      <c r="X2977" t="str">
        <f>VLOOKUP($B2977,SOCS_box_taxonomy!$B$2:$Z$948,21,0)</f>
        <v xml:space="preserve"> Mus</v>
      </c>
      <c r="Y2977" t="str">
        <f>VLOOKUP($B2977,SOCS_box_taxonomy!$B$2:$Z$948,22,0)</f>
        <v xml:space="preserve"> Mus.</v>
      </c>
    </row>
    <row r="2978" spans="1:26">
      <c r="A2978" t="s">
        <v>1185</v>
      </c>
      <c r="B2978" t="s">
        <v>2227</v>
      </c>
      <c r="C2978">
        <v>179</v>
      </c>
      <c r="D2978" t="s">
        <v>1266</v>
      </c>
      <c r="E2978">
        <v>4</v>
      </c>
      <c r="F2978">
        <v>42</v>
      </c>
      <c r="G2978">
        <v>121734</v>
      </c>
      <c r="H2978" t="s">
        <v>1267</v>
      </c>
      <c r="I2978" t="str">
        <f>VLOOKUP($B2978,SOCS_box_taxonomy!$B$2:$Z$948,6,0)</f>
        <v>Eukaryota</v>
      </c>
      <c r="J2978" t="str">
        <f>VLOOKUP($B2978,SOCS_box_taxonomy!$B$2:$Z$948,7,0)</f>
        <v xml:space="preserve"> Metazoa</v>
      </c>
      <c r="K2978" t="str">
        <f>VLOOKUP($B2978,SOCS_box_taxonomy!$B$2:$Z$948,8,0)</f>
        <v xml:space="preserve"> Chordata</v>
      </c>
      <c r="L2978" t="str">
        <f>VLOOKUP($B2978,SOCS_box_taxonomy!$B$2:$Z$948,9,0)</f>
        <v xml:space="preserve"> Craniata</v>
      </c>
      <c r="M2978" t="str">
        <f>VLOOKUP($B2978,SOCS_box_taxonomy!$B$2:$Z$948,10,0)</f>
        <v xml:space="preserve"> Vertebrata</v>
      </c>
      <c r="N2978" t="str">
        <f>VLOOKUP($B2978,SOCS_box_taxonomy!$B$2:$Z$948,11,0)</f>
        <v xml:space="preserve"> Euteleostomi</v>
      </c>
      <c r="O2978" t="str">
        <f>VLOOKUP($B2978,SOCS_box_taxonomy!$B$2:$Z$948,12,0)</f>
        <v>Mammalia</v>
      </c>
      <c r="P2978" t="str">
        <f>VLOOKUP($B2978,SOCS_box_taxonomy!$B$2:$Z$948,13,0)</f>
        <v xml:space="preserve"> Eutheria</v>
      </c>
      <c r="Q2978" t="str">
        <f>VLOOKUP($B2978,SOCS_box_taxonomy!$B$2:$Z$948,14,0)</f>
        <v xml:space="preserve"> Euarchontoglires</v>
      </c>
      <c r="R2978" t="str">
        <f>VLOOKUP($B2978,SOCS_box_taxonomy!$B$2:$Z$948,15,0)</f>
        <v xml:space="preserve"> Glires</v>
      </c>
      <c r="S2978" t="str">
        <f>VLOOKUP($B2978,SOCS_box_taxonomy!$B$2:$Z$948,16,0)</f>
        <v xml:space="preserve"> Rodentia</v>
      </c>
      <c r="T2978" t="str">
        <f>VLOOKUP($B2978,SOCS_box_taxonomy!$B$2:$Z$948,17,0)</f>
        <v xml:space="preserve"> Sciurognathi</v>
      </c>
      <c r="U2978" t="str">
        <f>VLOOKUP($B2978,SOCS_box_taxonomy!$B$2:$Z$948,18,0)</f>
        <v>Muroidea</v>
      </c>
      <c r="V2978" t="str">
        <f>VLOOKUP($B2978,SOCS_box_taxonomy!$B$2:$Z$948,19,0)</f>
        <v xml:space="preserve"> Muridae</v>
      </c>
      <c r="W2978" t="str">
        <f>VLOOKUP($B2978,SOCS_box_taxonomy!$B$2:$Z$948,20,0)</f>
        <v xml:space="preserve"> Murinae</v>
      </c>
      <c r="X2978" t="str">
        <f>VLOOKUP($B2978,SOCS_box_taxonomy!$B$2:$Z$948,21,0)</f>
        <v xml:space="preserve"> Mus</v>
      </c>
      <c r="Y2978" t="str">
        <f>VLOOKUP($B2978,SOCS_box_taxonomy!$B$2:$Z$948,22,0)</f>
        <v xml:space="preserve"> Mus.</v>
      </c>
    </row>
    <row r="2979" spans="1:26">
      <c r="A2979" t="s">
        <v>1185</v>
      </c>
      <c r="B2979" t="s">
        <v>2227</v>
      </c>
      <c r="C2979">
        <v>179</v>
      </c>
      <c r="D2979" t="s">
        <v>1266</v>
      </c>
      <c r="E2979">
        <v>59</v>
      </c>
      <c r="F2979">
        <v>97</v>
      </c>
      <c r="G2979">
        <v>121734</v>
      </c>
      <c r="H2979" t="s">
        <v>1267</v>
      </c>
      <c r="I2979" t="str">
        <f>VLOOKUP($B2979,SOCS_box_taxonomy!$B$2:$Z$948,6,0)</f>
        <v>Eukaryota</v>
      </c>
      <c r="J2979" t="str">
        <f>VLOOKUP($B2979,SOCS_box_taxonomy!$B$2:$Z$948,7,0)</f>
        <v xml:space="preserve"> Metazoa</v>
      </c>
      <c r="K2979" t="str">
        <f>VLOOKUP($B2979,SOCS_box_taxonomy!$B$2:$Z$948,8,0)</f>
        <v xml:space="preserve"> Chordata</v>
      </c>
      <c r="L2979" t="str">
        <f>VLOOKUP($B2979,SOCS_box_taxonomy!$B$2:$Z$948,9,0)</f>
        <v xml:space="preserve"> Craniata</v>
      </c>
      <c r="M2979" t="str">
        <f>VLOOKUP($B2979,SOCS_box_taxonomy!$B$2:$Z$948,10,0)</f>
        <v xml:space="preserve"> Vertebrata</v>
      </c>
      <c r="N2979" t="str">
        <f>VLOOKUP($B2979,SOCS_box_taxonomy!$B$2:$Z$948,11,0)</f>
        <v xml:space="preserve"> Euteleostomi</v>
      </c>
      <c r="O2979" t="str">
        <f>VLOOKUP($B2979,SOCS_box_taxonomy!$B$2:$Z$948,12,0)</f>
        <v>Mammalia</v>
      </c>
      <c r="P2979" t="str">
        <f>VLOOKUP($B2979,SOCS_box_taxonomy!$B$2:$Z$948,13,0)</f>
        <v xml:space="preserve"> Eutheria</v>
      </c>
      <c r="Q2979" t="str">
        <f>VLOOKUP($B2979,SOCS_box_taxonomy!$B$2:$Z$948,14,0)</f>
        <v xml:space="preserve"> Euarchontoglires</v>
      </c>
      <c r="R2979" t="str">
        <f>VLOOKUP($B2979,SOCS_box_taxonomy!$B$2:$Z$948,15,0)</f>
        <v xml:space="preserve"> Glires</v>
      </c>
      <c r="S2979" t="str">
        <f>VLOOKUP($B2979,SOCS_box_taxonomy!$B$2:$Z$948,16,0)</f>
        <v xml:space="preserve"> Rodentia</v>
      </c>
      <c r="T2979" t="str">
        <f>VLOOKUP($B2979,SOCS_box_taxonomy!$B$2:$Z$948,17,0)</f>
        <v xml:space="preserve"> Sciurognathi</v>
      </c>
      <c r="U2979" t="str">
        <f>VLOOKUP($B2979,SOCS_box_taxonomy!$B$2:$Z$948,18,0)</f>
        <v>Muroidea</v>
      </c>
      <c r="V2979" t="str">
        <f>VLOOKUP($B2979,SOCS_box_taxonomy!$B$2:$Z$948,19,0)</f>
        <v xml:space="preserve"> Muridae</v>
      </c>
      <c r="W2979" t="str">
        <f>VLOOKUP($B2979,SOCS_box_taxonomy!$B$2:$Z$948,20,0)</f>
        <v xml:space="preserve"> Murinae</v>
      </c>
      <c r="X2979" t="str">
        <f>VLOOKUP($B2979,SOCS_box_taxonomy!$B$2:$Z$948,21,0)</f>
        <v xml:space="preserve"> Mus</v>
      </c>
      <c r="Y2979" t="str">
        <f>VLOOKUP($B2979,SOCS_box_taxonomy!$B$2:$Z$948,22,0)</f>
        <v xml:space="preserve"> Mus.</v>
      </c>
    </row>
    <row r="2980" spans="1:26">
      <c r="A2980" t="s">
        <v>1186</v>
      </c>
      <c r="B2980" t="s">
        <v>2228</v>
      </c>
      <c r="C2980">
        <v>319</v>
      </c>
      <c r="D2980" t="s">
        <v>21</v>
      </c>
      <c r="E2980">
        <v>280</v>
      </c>
      <c r="F2980">
        <v>319</v>
      </c>
      <c r="G2980">
        <v>1016</v>
      </c>
      <c r="H2980" t="s">
        <v>1265</v>
      </c>
      <c r="I2980" t="str">
        <f>VLOOKUP($B2980,SOCS_box_taxonomy!$B$2:$Z$948,6,0)</f>
        <v>Eukaryota</v>
      </c>
      <c r="J2980" t="str">
        <f>VLOOKUP($B2980,SOCS_box_taxonomy!$B$2:$Z$948,7,0)</f>
        <v xml:space="preserve"> Metazoa</v>
      </c>
      <c r="K2980" t="str">
        <f>VLOOKUP($B2980,SOCS_box_taxonomy!$B$2:$Z$948,8,0)</f>
        <v xml:space="preserve"> Chordata</v>
      </c>
      <c r="L2980" t="str">
        <f>VLOOKUP($B2980,SOCS_box_taxonomy!$B$2:$Z$948,9,0)</f>
        <v xml:space="preserve"> Tunicata</v>
      </c>
      <c r="M2980" t="str">
        <f>VLOOKUP($B2980,SOCS_box_taxonomy!$B$2:$Z$948,10,0)</f>
        <v xml:space="preserve"> Ascidiacea</v>
      </c>
      <c r="N2980" t="str">
        <f>VLOOKUP($B2980,SOCS_box_taxonomy!$B$2:$Z$948,11,0)</f>
        <v xml:space="preserve"> Enterogona</v>
      </c>
      <c r="O2980" t="str">
        <f>VLOOKUP($B2980,SOCS_box_taxonomy!$B$2:$Z$948,12,0)</f>
        <v>Phlebobranchia</v>
      </c>
      <c r="P2980" t="str">
        <f>VLOOKUP($B2980,SOCS_box_taxonomy!$B$2:$Z$948,13,0)</f>
        <v xml:space="preserve"> Cionidae</v>
      </c>
      <c r="Q2980" t="str">
        <f>VLOOKUP($B2980,SOCS_box_taxonomy!$B$2:$Z$948,14,0)</f>
        <v xml:space="preserve"> Ciona.</v>
      </c>
      <c r="R2980">
        <f>VLOOKUP($B2980,SOCS_box_taxonomy!$B$2:$Z$948,15,0)</f>
        <v>0</v>
      </c>
      <c r="S2980">
        <f>VLOOKUP($B2980,SOCS_box_taxonomy!$B$2:$Z$948,16,0)</f>
        <v>0</v>
      </c>
      <c r="T2980">
        <f>VLOOKUP($B2980,SOCS_box_taxonomy!$B$2:$Z$948,17,0)</f>
        <v>0</v>
      </c>
      <c r="U2980">
        <f>VLOOKUP($B2980,SOCS_box_taxonomy!$B$2:$Z$948,18,0)</f>
        <v>0</v>
      </c>
      <c r="V2980">
        <f>VLOOKUP($B2980,SOCS_box_taxonomy!$B$2:$Z$948,19,0)</f>
        <v>0</v>
      </c>
      <c r="W2980">
        <f>VLOOKUP($B2980,SOCS_box_taxonomy!$B$2:$Z$948,20,0)</f>
        <v>0</v>
      </c>
      <c r="X2980">
        <f>VLOOKUP($B2980,SOCS_box_taxonomy!$B$2:$Z$948,21,0)</f>
        <v>0</v>
      </c>
      <c r="Y2980">
        <f>VLOOKUP($B2980,SOCS_box_taxonomy!$B$2:$Z$948,22,0)</f>
        <v>0</v>
      </c>
      <c r="Z2980">
        <f>$F2980-$E2980+1</f>
        <v>40</v>
      </c>
    </row>
    <row r="2981" spans="1:26">
      <c r="A2981" t="s">
        <v>1186</v>
      </c>
      <c r="B2981" t="s">
        <v>2228</v>
      </c>
      <c r="C2981">
        <v>319</v>
      </c>
      <c r="D2981" t="s">
        <v>62</v>
      </c>
      <c r="E2981">
        <v>139</v>
      </c>
      <c r="F2981">
        <v>274</v>
      </c>
      <c r="G2981">
        <v>3584</v>
      </c>
      <c r="H2981" t="s">
        <v>1275</v>
      </c>
      <c r="I2981" t="str">
        <f>VLOOKUP($B2981,SOCS_box_taxonomy!$B$2:$Z$948,6,0)</f>
        <v>Eukaryota</v>
      </c>
      <c r="J2981" t="str">
        <f>VLOOKUP($B2981,SOCS_box_taxonomy!$B$2:$Z$948,7,0)</f>
        <v xml:space="preserve"> Metazoa</v>
      </c>
      <c r="K2981" t="str">
        <f>VLOOKUP($B2981,SOCS_box_taxonomy!$B$2:$Z$948,8,0)</f>
        <v xml:space="preserve"> Chordata</v>
      </c>
      <c r="L2981" t="str">
        <f>VLOOKUP($B2981,SOCS_box_taxonomy!$B$2:$Z$948,9,0)</f>
        <v xml:space="preserve"> Tunicata</v>
      </c>
      <c r="M2981" t="str">
        <f>VLOOKUP($B2981,SOCS_box_taxonomy!$B$2:$Z$948,10,0)</f>
        <v xml:space="preserve"> Ascidiacea</v>
      </c>
      <c r="N2981" t="str">
        <f>VLOOKUP($B2981,SOCS_box_taxonomy!$B$2:$Z$948,11,0)</f>
        <v xml:space="preserve"> Enterogona</v>
      </c>
      <c r="O2981" t="str">
        <f>VLOOKUP($B2981,SOCS_box_taxonomy!$B$2:$Z$948,12,0)</f>
        <v>Phlebobranchia</v>
      </c>
      <c r="P2981" t="str">
        <f>VLOOKUP($B2981,SOCS_box_taxonomy!$B$2:$Z$948,13,0)</f>
        <v xml:space="preserve"> Cionidae</v>
      </c>
      <c r="Q2981" t="str">
        <f>VLOOKUP($B2981,SOCS_box_taxonomy!$B$2:$Z$948,14,0)</f>
        <v xml:space="preserve"> Ciona.</v>
      </c>
      <c r="R2981">
        <f>VLOOKUP($B2981,SOCS_box_taxonomy!$B$2:$Z$948,15,0)</f>
        <v>0</v>
      </c>
      <c r="S2981">
        <f>VLOOKUP($B2981,SOCS_box_taxonomy!$B$2:$Z$948,16,0)</f>
        <v>0</v>
      </c>
      <c r="T2981">
        <f>VLOOKUP($B2981,SOCS_box_taxonomy!$B$2:$Z$948,17,0)</f>
        <v>0</v>
      </c>
      <c r="U2981">
        <f>VLOOKUP($B2981,SOCS_box_taxonomy!$B$2:$Z$948,18,0)</f>
        <v>0</v>
      </c>
      <c r="V2981">
        <f>VLOOKUP($B2981,SOCS_box_taxonomy!$B$2:$Z$948,19,0)</f>
        <v>0</v>
      </c>
      <c r="W2981">
        <f>VLOOKUP($B2981,SOCS_box_taxonomy!$B$2:$Z$948,20,0)</f>
        <v>0</v>
      </c>
      <c r="X2981">
        <f>VLOOKUP($B2981,SOCS_box_taxonomy!$B$2:$Z$948,21,0)</f>
        <v>0</v>
      </c>
      <c r="Y2981">
        <f>VLOOKUP($B2981,SOCS_box_taxonomy!$B$2:$Z$948,22,0)</f>
        <v>0</v>
      </c>
    </row>
    <row r="2982" spans="1:26">
      <c r="A2982" t="s">
        <v>1187</v>
      </c>
      <c r="B2982" t="s">
        <v>2229</v>
      </c>
      <c r="C2982">
        <v>252</v>
      </c>
      <c r="D2982" t="s">
        <v>81</v>
      </c>
      <c r="E2982">
        <v>10</v>
      </c>
      <c r="F2982">
        <v>168</v>
      </c>
      <c r="G2982">
        <v>13525</v>
      </c>
      <c r="H2982" t="s">
        <v>1281</v>
      </c>
      <c r="I2982" t="str">
        <f>VLOOKUP($B2982,SOCS_box_taxonomy!$B$2:$Z$948,6,0)</f>
        <v>Eukaryota</v>
      </c>
      <c r="J2982" t="str">
        <f>VLOOKUP($B2982,SOCS_box_taxonomy!$B$2:$Z$948,7,0)</f>
        <v xml:space="preserve"> Metazoa</v>
      </c>
      <c r="K2982" t="str">
        <f>VLOOKUP($B2982,SOCS_box_taxonomy!$B$2:$Z$948,8,0)</f>
        <v xml:space="preserve"> Ecdysozoa</v>
      </c>
      <c r="L2982" t="str">
        <f>VLOOKUP($B2982,SOCS_box_taxonomy!$B$2:$Z$948,9,0)</f>
        <v xml:space="preserve"> Arthropoda</v>
      </c>
      <c r="M2982" t="str">
        <f>VLOOKUP($B2982,SOCS_box_taxonomy!$B$2:$Z$948,10,0)</f>
        <v xml:space="preserve"> Hexapoda</v>
      </c>
      <c r="N2982" t="str">
        <f>VLOOKUP($B2982,SOCS_box_taxonomy!$B$2:$Z$948,11,0)</f>
        <v xml:space="preserve"> Insecta</v>
      </c>
      <c r="O2982" t="str">
        <f>VLOOKUP($B2982,SOCS_box_taxonomy!$B$2:$Z$948,12,0)</f>
        <v>Pterygota</v>
      </c>
      <c r="P2982" t="str">
        <f>VLOOKUP($B2982,SOCS_box_taxonomy!$B$2:$Z$948,13,0)</f>
        <v xml:space="preserve"> Neoptera</v>
      </c>
      <c r="Q2982" t="str">
        <f>VLOOKUP($B2982,SOCS_box_taxonomy!$B$2:$Z$948,14,0)</f>
        <v xml:space="preserve"> Endopterygota</v>
      </c>
      <c r="R2982" t="str">
        <f>VLOOKUP($B2982,SOCS_box_taxonomy!$B$2:$Z$948,15,0)</f>
        <v xml:space="preserve"> Diptera</v>
      </c>
      <c r="S2982" t="str">
        <f>VLOOKUP($B2982,SOCS_box_taxonomy!$B$2:$Z$948,16,0)</f>
        <v xml:space="preserve"> Brachycera</v>
      </c>
      <c r="T2982" t="str">
        <f>VLOOKUP($B2982,SOCS_box_taxonomy!$B$2:$Z$948,17,0)</f>
        <v xml:space="preserve"> Muscomorpha</v>
      </c>
      <c r="U2982" t="str">
        <f>VLOOKUP($B2982,SOCS_box_taxonomy!$B$2:$Z$948,18,0)</f>
        <v>Ephydroidea</v>
      </c>
      <c r="V2982" t="str">
        <f>VLOOKUP($B2982,SOCS_box_taxonomy!$B$2:$Z$948,19,0)</f>
        <v xml:space="preserve"> Drosophilidae</v>
      </c>
      <c r="W2982" t="str">
        <f>VLOOKUP($B2982,SOCS_box_taxonomy!$B$2:$Z$948,20,0)</f>
        <v xml:space="preserve"> Drosophila</v>
      </c>
      <c r="X2982" t="str">
        <f>VLOOKUP($B2982,SOCS_box_taxonomy!$B$2:$Z$948,21,0)</f>
        <v xml:space="preserve"> Sophophora.</v>
      </c>
      <c r="Y2982">
        <f>VLOOKUP($B2982,SOCS_box_taxonomy!$B$2:$Z$948,22,0)</f>
        <v>0</v>
      </c>
    </row>
    <row r="2983" spans="1:26">
      <c r="A2983" t="s">
        <v>1187</v>
      </c>
      <c r="B2983" t="s">
        <v>2229</v>
      </c>
      <c r="C2983">
        <v>252</v>
      </c>
      <c r="D2983" t="s">
        <v>21</v>
      </c>
      <c r="E2983">
        <v>181</v>
      </c>
      <c r="F2983">
        <v>218</v>
      </c>
      <c r="G2983">
        <v>1016</v>
      </c>
      <c r="H2983" t="s">
        <v>1265</v>
      </c>
      <c r="I2983" t="str">
        <f>VLOOKUP($B2983,SOCS_box_taxonomy!$B$2:$Z$948,6,0)</f>
        <v>Eukaryota</v>
      </c>
      <c r="J2983" t="str">
        <f>VLOOKUP($B2983,SOCS_box_taxonomy!$B$2:$Z$948,7,0)</f>
        <v xml:space="preserve"> Metazoa</v>
      </c>
      <c r="K2983" t="str">
        <f>VLOOKUP($B2983,SOCS_box_taxonomy!$B$2:$Z$948,8,0)</f>
        <v xml:space="preserve"> Ecdysozoa</v>
      </c>
      <c r="L2983" t="str">
        <f>VLOOKUP($B2983,SOCS_box_taxonomy!$B$2:$Z$948,9,0)</f>
        <v xml:space="preserve"> Arthropoda</v>
      </c>
      <c r="M2983" t="str">
        <f>VLOOKUP($B2983,SOCS_box_taxonomy!$B$2:$Z$948,10,0)</f>
        <v xml:space="preserve"> Hexapoda</v>
      </c>
      <c r="N2983" t="str">
        <f>VLOOKUP($B2983,SOCS_box_taxonomy!$B$2:$Z$948,11,0)</f>
        <v xml:space="preserve"> Insecta</v>
      </c>
      <c r="O2983" t="str">
        <f>VLOOKUP($B2983,SOCS_box_taxonomy!$B$2:$Z$948,12,0)</f>
        <v>Pterygota</v>
      </c>
      <c r="P2983" t="str">
        <f>VLOOKUP($B2983,SOCS_box_taxonomy!$B$2:$Z$948,13,0)</f>
        <v xml:space="preserve"> Neoptera</v>
      </c>
      <c r="Q2983" t="str">
        <f>VLOOKUP($B2983,SOCS_box_taxonomy!$B$2:$Z$948,14,0)</f>
        <v xml:space="preserve"> Endopterygota</v>
      </c>
      <c r="R2983" t="str">
        <f>VLOOKUP($B2983,SOCS_box_taxonomy!$B$2:$Z$948,15,0)</f>
        <v xml:space="preserve"> Diptera</v>
      </c>
      <c r="S2983" t="str">
        <f>VLOOKUP($B2983,SOCS_box_taxonomy!$B$2:$Z$948,16,0)</f>
        <v xml:space="preserve"> Brachycera</v>
      </c>
      <c r="T2983" t="str">
        <f>VLOOKUP($B2983,SOCS_box_taxonomy!$B$2:$Z$948,17,0)</f>
        <v xml:space="preserve"> Muscomorpha</v>
      </c>
      <c r="U2983" t="str">
        <f>VLOOKUP($B2983,SOCS_box_taxonomy!$B$2:$Z$948,18,0)</f>
        <v>Ephydroidea</v>
      </c>
      <c r="V2983" t="str">
        <f>VLOOKUP($B2983,SOCS_box_taxonomy!$B$2:$Z$948,19,0)</f>
        <v xml:space="preserve"> Drosophilidae</v>
      </c>
      <c r="W2983" t="str">
        <f>VLOOKUP($B2983,SOCS_box_taxonomy!$B$2:$Z$948,20,0)</f>
        <v xml:space="preserve"> Drosophila</v>
      </c>
      <c r="X2983" t="str">
        <f>VLOOKUP($B2983,SOCS_box_taxonomy!$B$2:$Z$948,21,0)</f>
        <v xml:space="preserve"> Sophophora.</v>
      </c>
      <c r="Y2983">
        <f>VLOOKUP($B2983,SOCS_box_taxonomy!$B$2:$Z$948,22,0)</f>
        <v>0</v>
      </c>
      <c r="Z2983">
        <f>$F2983-$E2983+1</f>
        <v>38</v>
      </c>
    </row>
    <row r="2984" spans="1:26">
      <c r="A2984" t="s">
        <v>1188</v>
      </c>
      <c r="B2984" t="s">
        <v>2230</v>
      </c>
      <c r="C2984">
        <v>243</v>
      </c>
      <c r="D2984" t="s">
        <v>21</v>
      </c>
      <c r="E2984">
        <v>202</v>
      </c>
      <c r="F2984">
        <v>241</v>
      </c>
      <c r="G2984">
        <v>1016</v>
      </c>
      <c r="H2984" t="s">
        <v>1265</v>
      </c>
      <c r="I2984" t="str">
        <f>VLOOKUP($B2984,SOCS_box_taxonomy!$B$2:$Z$948,6,0)</f>
        <v>Eukaryota</v>
      </c>
      <c r="J2984" t="str">
        <f>VLOOKUP($B2984,SOCS_box_taxonomy!$B$2:$Z$948,7,0)</f>
        <v xml:space="preserve"> Metazoa</v>
      </c>
      <c r="K2984" t="str">
        <f>VLOOKUP($B2984,SOCS_box_taxonomy!$B$2:$Z$948,8,0)</f>
        <v xml:space="preserve"> Ecdysozoa</v>
      </c>
      <c r="L2984" t="str">
        <f>VLOOKUP($B2984,SOCS_box_taxonomy!$B$2:$Z$948,9,0)</f>
        <v xml:space="preserve"> Nematoda</v>
      </c>
      <c r="M2984" t="str">
        <f>VLOOKUP($B2984,SOCS_box_taxonomy!$B$2:$Z$948,10,0)</f>
        <v xml:space="preserve"> Chromadorea</v>
      </c>
      <c r="N2984" t="str">
        <f>VLOOKUP($B2984,SOCS_box_taxonomy!$B$2:$Z$948,11,0)</f>
        <v xml:space="preserve"> Rhabditida</v>
      </c>
      <c r="O2984" t="str">
        <f>VLOOKUP($B2984,SOCS_box_taxonomy!$B$2:$Z$948,12,0)</f>
        <v>Rhabditoidea</v>
      </c>
      <c r="P2984" t="str">
        <f>VLOOKUP($B2984,SOCS_box_taxonomy!$B$2:$Z$948,13,0)</f>
        <v xml:space="preserve"> Rhabditidae</v>
      </c>
      <c r="Q2984" t="str">
        <f>VLOOKUP($B2984,SOCS_box_taxonomy!$B$2:$Z$948,14,0)</f>
        <v xml:space="preserve"> Peloderinae</v>
      </c>
      <c r="R2984" t="str">
        <f>VLOOKUP($B2984,SOCS_box_taxonomy!$B$2:$Z$948,15,0)</f>
        <v xml:space="preserve"> Caenorhabditis.</v>
      </c>
      <c r="S2984">
        <f>VLOOKUP($B2984,SOCS_box_taxonomy!$B$2:$Z$948,16,0)</f>
        <v>0</v>
      </c>
      <c r="T2984">
        <f>VLOOKUP($B2984,SOCS_box_taxonomy!$B$2:$Z$948,17,0)</f>
        <v>0</v>
      </c>
      <c r="U2984">
        <f>VLOOKUP($B2984,SOCS_box_taxonomy!$B$2:$Z$948,18,0)</f>
        <v>0</v>
      </c>
      <c r="V2984">
        <f>VLOOKUP($B2984,SOCS_box_taxonomy!$B$2:$Z$948,19,0)</f>
        <v>0</v>
      </c>
      <c r="W2984">
        <f>VLOOKUP($B2984,SOCS_box_taxonomy!$B$2:$Z$948,20,0)</f>
        <v>0</v>
      </c>
      <c r="X2984">
        <f>VLOOKUP($B2984,SOCS_box_taxonomy!$B$2:$Z$948,21,0)</f>
        <v>0</v>
      </c>
      <c r="Y2984">
        <f>VLOOKUP($B2984,SOCS_box_taxonomy!$B$2:$Z$948,22,0)</f>
        <v>0</v>
      </c>
      <c r="Z2984">
        <f>$F2984-$E2984+1</f>
        <v>40</v>
      </c>
    </row>
    <row r="2985" spans="1:26">
      <c r="A2985" t="s">
        <v>1188</v>
      </c>
      <c r="B2985" t="s">
        <v>2230</v>
      </c>
      <c r="C2985">
        <v>243</v>
      </c>
      <c r="D2985" t="s">
        <v>62</v>
      </c>
      <c r="E2985">
        <v>66</v>
      </c>
      <c r="F2985">
        <v>196</v>
      </c>
      <c r="G2985">
        <v>3584</v>
      </c>
      <c r="H2985" t="s">
        <v>1275</v>
      </c>
      <c r="I2985" t="str">
        <f>VLOOKUP($B2985,SOCS_box_taxonomy!$B$2:$Z$948,6,0)</f>
        <v>Eukaryota</v>
      </c>
      <c r="J2985" t="str">
        <f>VLOOKUP($B2985,SOCS_box_taxonomy!$B$2:$Z$948,7,0)</f>
        <v xml:space="preserve"> Metazoa</v>
      </c>
      <c r="K2985" t="str">
        <f>VLOOKUP($B2985,SOCS_box_taxonomy!$B$2:$Z$948,8,0)</f>
        <v xml:space="preserve"> Ecdysozoa</v>
      </c>
      <c r="L2985" t="str">
        <f>VLOOKUP($B2985,SOCS_box_taxonomy!$B$2:$Z$948,9,0)</f>
        <v xml:space="preserve"> Nematoda</v>
      </c>
      <c r="M2985" t="str">
        <f>VLOOKUP($B2985,SOCS_box_taxonomy!$B$2:$Z$948,10,0)</f>
        <v xml:space="preserve"> Chromadorea</v>
      </c>
      <c r="N2985" t="str">
        <f>VLOOKUP($B2985,SOCS_box_taxonomy!$B$2:$Z$948,11,0)</f>
        <v xml:space="preserve"> Rhabditida</v>
      </c>
      <c r="O2985" t="str">
        <f>VLOOKUP($B2985,SOCS_box_taxonomy!$B$2:$Z$948,12,0)</f>
        <v>Rhabditoidea</v>
      </c>
      <c r="P2985" t="str">
        <f>VLOOKUP($B2985,SOCS_box_taxonomy!$B$2:$Z$948,13,0)</f>
        <v xml:space="preserve"> Rhabditidae</v>
      </c>
      <c r="Q2985" t="str">
        <f>VLOOKUP($B2985,SOCS_box_taxonomy!$B$2:$Z$948,14,0)</f>
        <v xml:space="preserve"> Peloderinae</v>
      </c>
      <c r="R2985" t="str">
        <f>VLOOKUP($B2985,SOCS_box_taxonomy!$B$2:$Z$948,15,0)</f>
        <v xml:space="preserve"> Caenorhabditis.</v>
      </c>
      <c r="S2985">
        <f>VLOOKUP($B2985,SOCS_box_taxonomy!$B$2:$Z$948,16,0)</f>
        <v>0</v>
      </c>
      <c r="T2985">
        <f>VLOOKUP($B2985,SOCS_box_taxonomy!$B$2:$Z$948,17,0)</f>
        <v>0</v>
      </c>
      <c r="U2985">
        <f>VLOOKUP($B2985,SOCS_box_taxonomy!$B$2:$Z$948,18,0)</f>
        <v>0</v>
      </c>
      <c r="V2985">
        <f>VLOOKUP($B2985,SOCS_box_taxonomy!$B$2:$Z$948,19,0)</f>
        <v>0</v>
      </c>
      <c r="W2985">
        <f>VLOOKUP($B2985,SOCS_box_taxonomy!$B$2:$Z$948,20,0)</f>
        <v>0</v>
      </c>
      <c r="X2985">
        <f>VLOOKUP($B2985,SOCS_box_taxonomy!$B$2:$Z$948,21,0)</f>
        <v>0</v>
      </c>
      <c r="Y2985">
        <f>VLOOKUP($B2985,SOCS_box_taxonomy!$B$2:$Z$948,22,0)</f>
        <v>0</v>
      </c>
    </row>
    <row r="2986" spans="1:26">
      <c r="A2986" t="s">
        <v>1189</v>
      </c>
      <c r="B2986" t="s">
        <v>2231</v>
      </c>
      <c r="C2986">
        <v>525</v>
      </c>
      <c r="D2986" t="s">
        <v>1319</v>
      </c>
      <c r="E2986">
        <v>279</v>
      </c>
      <c r="F2986">
        <v>311</v>
      </c>
      <c r="G2986">
        <v>5717</v>
      </c>
      <c r="H2986" t="s">
        <v>1320</v>
      </c>
      <c r="I2986" t="str">
        <f>VLOOKUP($B2986,SOCS_box_taxonomy!$B$2:$Z$948,6,0)</f>
        <v>Eukaryota</v>
      </c>
      <c r="J2986" t="str">
        <f>VLOOKUP($B2986,SOCS_box_taxonomy!$B$2:$Z$948,7,0)</f>
        <v xml:space="preserve"> Metazoa</v>
      </c>
      <c r="K2986" t="str">
        <f>VLOOKUP($B2986,SOCS_box_taxonomy!$B$2:$Z$948,8,0)</f>
        <v xml:space="preserve"> Chordata</v>
      </c>
      <c r="L2986" t="str">
        <f>VLOOKUP($B2986,SOCS_box_taxonomy!$B$2:$Z$948,9,0)</f>
        <v xml:space="preserve"> Craniata</v>
      </c>
      <c r="M2986" t="str">
        <f>VLOOKUP($B2986,SOCS_box_taxonomy!$B$2:$Z$948,10,0)</f>
        <v xml:space="preserve"> Vertebrata</v>
      </c>
      <c r="N2986" t="str">
        <f>VLOOKUP($B2986,SOCS_box_taxonomy!$B$2:$Z$948,11,0)</f>
        <v xml:space="preserve"> Euteleostomi</v>
      </c>
      <c r="O2986" t="str">
        <f>VLOOKUP($B2986,SOCS_box_taxonomy!$B$2:$Z$948,12,0)</f>
        <v>Mammalia</v>
      </c>
      <c r="P2986" t="str">
        <f>VLOOKUP($B2986,SOCS_box_taxonomy!$B$2:$Z$948,13,0)</f>
        <v xml:space="preserve"> Eutheria</v>
      </c>
      <c r="Q2986" t="str">
        <f>VLOOKUP($B2986,SOCS_box_taxonomy!$B$2:$Z$948,14,0)</f>
        <v xml:space="preserve"> Euarchontoglires</v>
      </c>
      <c r="R2986" t="str">
        <f>VLOOKUP($B2986,SOCS_box_taxonomy!$B$2:$Z$948,15,0)</f>
        <v xml:space="preserve"> Glires</v>
      </c>
      <c r="S2986" t="str">
        <f>VLOOKUP($B2986,SOCS_box_taxonomy!$B$2:$Z$948,16,0)</f>
        <v xml:space="preserve"> Rodentia</v>
      </c>
      <c r="T2986" t="str">
        <f>VLOOKUP($B2986,SOCS_box_taxonomy!$B$2:$Z$948,17,0)</f>
        <v xml:space="preserve"> Sciurognathi</v>
      </c>
      <c r="U2986" t="str">
        <f>VLOOKUP($B2986,SOCS_box_taxonomy!$B$2:$Z$948,18,0)</f>
        <v>Muroidea</v>
      </c>
      <c r="V2986" t="str">
        <f>VLOOKUP($B2986,SOCS_box_taxonomy!$B$2:$Z$948,19,0)</f>
        <v xml:space="preserve"> Muridae</v>
      </c>
      <c r="W2986" t="str">
        <f>VLOOKUP($B2986,SOCS_box_taxonomy!$B$2:$Z$948,20,0)</f>
        <v xml:space="preserve"> Murinae</v>
      </c>
      <c r="X2986" t="str">
        <f>VLOOKUP($B2986,SOCS_box_taxonomy!$B$2:$Z$948,21,0)</f>
        <v xml:space="preserve"> Mus</v>
      </c>
      <c r="Y2986" t="str">
        <f>VLOOKUP($B2986,SOCS_box_taxonomy!$B$2:$Z$948,22,0)</f>
        <v xml:space="preserve"> Mus.</v>
      </c>
    </row>
    <row r="2987" spans="1:26">
      <c r="A2987" t="s">
        <v>1189</v>
      </c>
      <c r="B2987" t="s">
        <v>2231</v>
      </c>
      <c r="C2987">
        <v>525</v>
      </c>
      <c r="D2987" t="s">
        <v>1269</v>
      </c>
      <c r="E2987">
        <v>171</v>
      </c>
      <c r="F2987">
        <v>242</v>
      </c>
      <c r="G2987">
        <v>64467</v>
      </c>
      <c r="H2987" t="s">
        <v>1270</v>
      </c>
      <c r="I2987" t="str">
        <f>VLOOKUP($B2987,SOCS_box_taxonomy!$B$2:$Z$948,6,0)</f>
        <v>Eukaryota</v>
      </c>
      <c r="J2987" t="str">
        <f>VLOOKUP($B2987,SOCS_box_taxonomy!$B$2:$Z$948,7,0)</f>
        <v xml:space="preserve"> Metazoa</v>
      </c>
      <c r="K2987" t="str">
        <f>VLOOKUP($B2987,SOCS_box_taxonomy!$B$2:$Z$948,8,0)</f>
        <v xml:space="preserve"> Chordata</v>
      </c>
      <c r="L2987" t="str">
        <f>VLOOKUP($B2987,SOCS_box_taxonomy!$B$2:$Z$948,9,0)</f>
        <v xml:space="preserve"> Craniata</v>
      </c>
      <c r="M2987" t="str">
        <f>VLOOKUP($B2987,SOCS_box_taxonomy!$B$2:$Z$948,10,0)</f>
        <v xml:space="preserve"> Vertebrata</v>
      </c>
      <c r="N2987" t="str">
        <f>VLOOKUP($B2987,SOCS_box_taxonomy!$B$2:$Z$948,11,0)</f>
        <v xml:space="preserve"> Euteleostomi</v>
      </c>
      <c r="O2987" t="str">
        <f>VLOOKUP($B2987,SOCS_box_taxonomy!$B$2:$Z$948,12,0)</f>
        <v>Mammalia</v>
      </c>
      <c r="P2987" t="str">
        <f>VLOOKUP($B2987,SOCS_box_taxonomy!$B$2:$Z$948,13,0)</f>
        <v xml:space="preserve"> Eutheria</v>
      </c>
      <c r="Q2987" t="str">
        <f>VLOOKUP($B2987,SOCS_box_taxonomy!$B$2:$Z$948,14,0)</f>
        <v xml:space="preserve"> Euarchontoglires</v>
      </c>
      <c r="R2987" t="str">
        <f>VLOOKUP($B2987,SOCS_box_taxonomy!$B$2:$Z$948,15,0)</f>
        <v xml:space="preserve"> Glires</v>
      </c>
      <c r="S2987" t="str">
        <f>VLOOKUP($B2987,SOCS_box_taxonomy!$B$2:$Z$948,16,0)</f>
        <v xml:space="preserve"> Rodentia</v>
      </c>
      <c r="T2987" t="str">
        <f>VLOOKUP($B2987,SOCS_box_taxonomy!$B$2:$Z$948,17,0)</f>
        <v xml:space="preserve"> Sciurognathi</v>
      </c>
      <c r="U2987" t="str">
        <f>VLOOKUP($B2987,SOCS_box_taxonomy!$B$2:$Z$948,18,0)</f>
        <v>Muroidea</v>
      </c>
      <c r="V2987" t="str">
        <f>VLOOKUP($B2987,SOCS_box_taxonomy!$B$2:$Z$948,19,0)</f>
        <v xml:space="preserve"> Muridae</v>
      </c>
      <c r="W2987" t="str">
        <f>VLOOKUP($B2987,SOCS_box_taxonomy!$B$2:$Z$948,20,0)</f>
        <v xml:space="preserve"> Murinae</v>
      </c>
      <c r="X2987" t="str">
        <f>VLOOKUP($B2987,SOCS_box_taxonomy!$B$2:$Z$948,21,0)</f>
        <v xml:space="preserve"> Mus</v>
      </c>
      <c r="Y2987" t="str">
        <f>VLOOKUP($B2987,SOCS_box_taxonomy!$B$2:$Z$948,22,0)</f>
        <v xml:space="preserve"> Mus.</v>
      </c>
    </row>
    <row r="2988" spans="1:26">
      <c r="A2988" t="s">
        <v>1189</v>
      </c>
      <c r="B2988" t="s">
        <v>2231</v>
      </c>
      <c r="C2988">
        <v>525</v>
      </c>
      <c r="D2988" t="s">
        <v>1269</v>
      </c>
      <c r="E2988">
        <v>6</v>
      </c>
      <c r="F2988">
        <v>73</v>
      </c>
      <c r="G2988">
        <v>64467</v>
      </c>
      <c r="H2988" t="s">
        <v>1270</v>
      </c>
      <c r="I2988" t="str">
        <f>VLOOKUP($B2988,SOCS_box_taxonomy!$B$2:$Z$948,6,0)</f>
        <v>Eukaryota</v>
      </c>
      <c r="J2988" t="str">
        <f>VLOOKUP($B2988,SOCS_box_taxonomy!$B$2:$Z$948,7,0)</f>
        <v xml:space="preserve"> Metazoa</v>
      </c>
      <c r="K2988" t="str">
        <f>VLOOKUP($B2988,SOCS_box_taxonomy!$B$2:$Z$948,8,0)</f>
        <v xml:space="preserve"> Chordata</v>
      </c>
      <c r="L2988" t="str">
        <f>VLOOKUP($B2988,SOCS_box_taxonomy!$B$2:$Z$948,9,0)</f>
        <v xml:space="preserve"> Craniata</v>
      </c>
      <c r="M2988" t="str">
        <f>VLOOKUP($B2988,SOCS_box_taxonomy!$B$2:$Z$948,10,0)</f>
        <v xml:space="preserve"> Vertebrata</v>
      </c>
      <c r="N2988" t="str">
        <f>VLOOKUP($B2988,SOCS_box_taxonomy!$B$2:$Z$948,11,0)</f>
        <v xml:space="preserve"> Euteleostomi</v>
      </c>
      <c r="O2988" t="str">
        <f>VLOOKUP($B2988,SOCS_box_taxonomy!$B$2:$Z$948,12,0)</f>
        <v>Mammalia</v>
      </c>
      <c r="P2988" t="str">
        <f>VLOOKUP($B2988,SOCS_box_taxonomy!$B$2:$Z$948,13,0)</f>
        <v xml:space="preserve"> Eutheria</v>
      </c>
      <c r="Q2988" t="str">
        <f>VLOOKUP($B2988,SOCS_box_taxonomy!$B$2:$Z$948,14,0)</f>
        <v xml:space="preserve"> Euarchontoglires</v>
      </c>
      <c r="R2988" t="str">
        <f>VLOOKUP($B2988,SOCS_box_taxonomy!$B$2:$Z$948,15,0)</f>
        <v xml:space="preserve"> Glires</v>
      </c>
      <c r="S2988" t="str">
        <f>VLOOKUP($B2988,SOCS_box_taxonomy!$B$2:$Z$948,16,0)</f>
        <v xml:space="preserve"> Rodentia</v>
      </c>
      <c r="T2988" t="str">
        <f>VLOOKUP($B2988,SOCS_box_taxonomy!$B$2:$Z$948,17,0)</f>
        <v xml:space="preserve"> Sciurognathi</v>
      </c>
      <c r="U2988" t="str">
        <f>VLOOKUP($B2988,SOCS_box_taxonomy!$B$2:$Z$948,18,0)</f>
        <v>Muroidea</v>
      </c>
      <c r="V2988" t="str">
        <f>VLOOKUP($B2988,SOCS_box_taxonomy!$B$2:$Z$948,19,0)</f>
        <v xml:space="preserve"> Muridae</v>
      </c>
      <c r="W2988" t="str">
        <f>VLOOKUP($B2988,SOCS_box_taxonomy!$B$2:$Z$948,20,0)</f>
        <v xml:space="preserve"> Murinae</v>
      </c>
      <c r="X2988" t="str">
        <f>VLOOKUP($B2988,SOCS_box_taxonomy!$B$2:$Z$948,21,0)</f>
        <v xml:space="preserve"> Mus</v>
      </c>
      <c r="Y2988" t="str">
        <f>VLOOKUP($B2988,SOCS_box_taxonomy!$B$2:$Z$948,22,0)</f>
        <v xml:space="preserve"> Mus.</v>
      </c>
    </row>
    <row r="2989" spans="1:26">
      <c r="A2989" t="s">
        <v>1189</v>
      </c>
      <c r="B2989" t="s">
        <v>2231</v>
      </c>
      <c r="C2989">
        <v>525</v>
      </c>
      <c r="D2989" t="s">
        <v>1269</v>
      </c>
      <c r="E2989">
        <v>83</v>
      </c>
      <c r="F2989">
        <v>176</v>
      </c>
      <c r="G2989">
        <v>64467</v>
      </c>
      <c r="H2989" t="s">
        <v>1270</v>
      </c>
      <c r="I2989" t="str">
        <f>VLOOKUP($B2989,SOCS_box_taxonomy!$B$2:$Z$948,6,0)</f>
        <v>Eukaryota</v>
      </c>
      <c r="J2989" t="str">
        <f>VLOOKUP($B2989,SOCS_box_taxonomy!$B$2:$Z$948,7,0)</f>
        <v xml:space="preserve"> Metazoa</v>
      </c>
      <c r="K2989" t="str">
        <f>VLOOKUP($B2989,SOCS_box_taxonomy!$B$2:$Z$948,8,0)</f>
        <v xml:space="preserve"> Chordata</v>
      </c>
      <c r="L2989" t="str">
        <f>VLOOKUP($B2989,SOCS_box_taxonomy!$B$2:$Z$948,9,0)</f>
        <v xml:space="preserve"> Craniata</v>
      </c>
      <c r="M2989" t="str">
        <f>VLOOKUP($B2989,SOCS_box_taxonomy!$B$2:$Z$948,10,0)</f>
        <v xml:space="preserve"> Vertebrata</v>
      </c>
      <c r="N2989" t="str">
        <f>VLOOKUP($B2989,SOCS_box_taxonomy!$B$2:$Z$948,11,0)</f>
        <v xml:space="preserve"> Euteleostomi</v>
      </c>
      <c r="O2989" t="str">
        <f>VLOOKUP($B2989,SOCS_box_taxonomy!$B$2:$Z$948,12,0)</f>
        <v>Mammalia</v>
      </c>
      <c r="P2989" t="str">
        <f>VLOOKUP($B2989,SOCS_box_taxonomy!$B$2:$Z$948,13,0)</f>
        <v xml:space="preserve"> Eutheria</v>
      </c>
      <c r="Q2989" t="str">
        <f>VLOOKUP($B2989,SOCS_box_taxonomy!$B$2:$Z$948,14,0)</f>
        <v xml:space="preserve"> Euarchontoglires</v>
      </c>
      <c r="R2989" t="str">
        <f>VLOOKUP($B2989,SOCS_box_taxonomy!$B$2:$Z$948,15,0)</f>
        <v xml:space="preserve"> Glires</v>
      </c>
      <c r="S2989" t="str">
        <f>VLOOKUP($B2989,SOCS_box_taxonomy!$B$2:$Z$948,16,0)</f>
        <v xml:space="preserve"> Rodentia</v>
      </c>
      <c r="T2989" t="str">
        <f>VLOOKUP($B2989,SOCS_box_taxonomy!$B$2:$Z$948,17,0)</f>
        <v xml:space="preserve"> Sciurognathi</v>
      </c>
      <c r="U2989" t="str">
        <f>VLOOKUP($B2989,SOCS_box_taxonomy!$B$2:$Z$948,18,0)</f>
        <v>Muroidea</v>
      </c>
      <c r="V2989" t="str">
        <f>VLOOKUP($B2989,SOCS_box_taxonomy!$B$2:$Z$948,19,0)</f>
        <v xml:space="preserve"> Muridae</v>
      </c>
      <c r="W2989" t="str">
        <f>VLOOKUP($B2989,SOCS_box_taxonomy!$B$2:$Z$948,20,0)</f>
        <v xml:space="preserve"> Murinae</v>
      </c>
      <c r="X2989" t="str">
        <f>VLOOKUP($B2989,SOCS_box_taxonomy!$B$2:$Z$948,21,0)</f>
        <v xml:space="preserve"> Mus</v>
      </c>
      <c r="Y2989" t="str">
        <f>VLOOKUP($B2989,SOCS_box_taxonomy!$B$2:$Z$948,22,0)</f>
        <v xml:space="preserve"> Mus.</v>
      </c>
    </row>
    <row r="2990" spans="1:26">
      <c r="A2990" t="s">
        <v>1189</v>
      </c>
      <c r="B2990" t="s">
        <v>2231</v>
      </c>
      <c r="C2990">
        <v>525</v>
      </c>
      <c r="D2990" t="s">
        <v>1325</v>
      </c>
      <c r="E2990">
        <v>179</v>
      </c>
      <c r="F2990">
        <v>232</v>
      </c>
      <c r="G2990">
        <v>4200</v>
      </c>
      <c r="H2990" t="s">
        <v>1326</v>
      </c>
      <c r="I2990" t="str">
        <f>VLOOKUP($B2990,SOCS_box_taxonomy!$B$2:$Z$948,6,0)</f>
        <v>Eukaryota</v>
      </c>
      <c r="J2990" t="str">
        <f>VLOOKUP($B2990,SOCS_box_taxonomy!$B$2:$Z$948,7,0)</f>
        <v xml:space="preserve"> Metazoa</v>
      </c>
      <c r="K2990" t="str">
        <f>VLOOKUP($B2990,SOCS_box_taxonomy!$B$2:$Z$948,8,0)</f>
        <v xml:space="preserve"> Chordata</v>
      </c>
      <c r="L2990" t="str">
        <f>VLOOKUP($B2990,SOCS_box_taxonomy!$B$2:$Z$948,9,0)</f>
        <v xml:space="preserve"> Craniata</v>
      </c>
      <c r="M2990" t="str">
        <f>VLOOKUP($B2990,SOCS_box_taxonomy!$B$2:$Z$948,10,0)</f>
        <v xml:space="preserve"> Vertebrata</v>
      </c>
      <c r="N2990" t="str">
        <f>VLOOKUP($B2990,SOCS_box_taxonomy!$B$2:$Z$948,11,0)</f>
        <v xml:space="preserve"> Euteleostomi</v>
      </c>
      <c r="O2990" t="str">
        <f>VLOOKUP($B2990,SOCS_box_taxonomy!$B$2:$Z$948,12,0)</f>
        <v>Mammalia</v>
      </c>
      <c r="P2990" t="str">
        <f>VLOOKUP($B2990,SOCS_box_taxonomy!$B$2:$Z$948,13,0)</f>
        <v xml:space="preserve"> Eutheria</v>
      </c>
      <c r="Q2990" t="str">
        <f>VLOOKUP($B2990,SOCS_box_taxonomy!$B$2:$Z$948,14,0)</f>
        <v xml:space="preserve"> Euarchontoglires</v>
      </c>
      <c r="R2990" t="str">
        <f>VLOOKUP($B2990,SOCS_box_taxonomy!$B$2:$Z$948,15,0)</f>
        <v xml:space="preserve"> Glires</v>
      </c>
      <c r="S2990" t="str">
        <f>VLOOKUP($B2990,SOCS_box_taxonomy!$B$2:$Z$948,16,0)</f>
        <v xml:space="preserve"> Rodentia</v>
      </c>
      <c r="T2990" t="str">
        <f>VLOOKUP($B2990,SOCS_box_taxonomy!$B$2:$Z$948,17,0)</f>
        <v xml:space="preserve"> Sciurognathi</v>
      </c>
      <c r="U2990" t="str">
        <f>VLOOKUP($B2990,SOCS_box_taxonomy!$B$2:$Z$948,18,0)</f>
        <v>Muroidea</v>
      </c>
      <c r="V2990" t="str">
        <f>VLOOKUP($B2990,SOCS_box_taxonomy!$B$2:$Z$948,19,0)</f>
        <v xml:space="preserve"> Muridae</v>
      </c>
      <c r="W2990" t="str">
        <f>VLOOKUP($B2990,SOCS_box_taxonomy!$B$2:$Z$948,20,0)</f>
        <v xml:space="preserve"> Murinae</v>
      </c>
      <c r="X2990" t="str">
        <f>VLOOKUP($B2990,SOCS_box_taxonomy!$B$2:$Z$948,21,0)</f>
        <v xml:space="preserve"> Mus</v>
      </c>
      <c r="Y2990" t="str">
        <f>VLOOKUP($B2990,SOCS_box_taxonomy!$B$2:$Z$948,22,0)</f>
        <v xml:space="preserve"> Mus.</v>
      </c>
    </row>
    <row r="2991" spans="1:26">
      <c r="A2991" t="s">
        <v>1189</v>
      </c>
      <c r="B2991" t="s">
        <v>2231</v>
      </c>
      <c r="C2991">
        <v>525</v>
      </c>
      <c r="D2991" t="s">
        <v>21</v>
      </c>
      <c r="E2991">
        <v>460</v>
      </c>
      <c r="F2991">
        <v>502</v>
      </c>
      <c r="G2991">
        <v>1016</v>
      </c>
      <c r="H2991" t="s">
        <v>1265</v>
      </c>
      <c r="I2991" t="str">
        <f>VLOOKUP($B2991,SOCS_box_taxonomy!$B$2:$Z$948,6,0)</f>
        <v>Eukaryota</v>
      </c>
      <c r="J2991" t="str">
        <f>VLOOKUP($B2991,SOCS_box_taxonomy!$B$2:$Z$948,7,0)</f>
        <v xml:space="preserve"> Metazoa</v>
      </c>
      <c r="K2991" t="str">
        <f>VLOOKUP($B2991,SOCS_box_taxonomy!$B$2:$Z$948,8,0)</f>
        <v xml:space="preserve"> Chordata</v>
      </c>
      <c r="L2991" t="str">
        <f>VLOOKUP($B2991,SOCS_box_taxonomy!$B$2:$Z$948,9,0)</f>
        <v xml:space="preserve"> Craniata</v>
      </c>
      <c r="M2991" t="str">
        <f>VLOOKUP($B2991,SOCS_box_taxonomy!$B$2:$Z$948,10,0)</f>
        <v xml:space="preserve"> Vertebrata</v>
      </c>
      <c r="N2991" t="str">
        <f>VLOOKUP($B2991,SOCS_box_taxonomy!$B$2:$Z$948,11,0)</f>
        <v xml:space="preserve"> Euteleostomi</v>
      </c>
      <c r="O2991" t="str">
        <f>VLOOKUP($B2991,SOCS_box_taxonomy!$B$2:$Z$948,12,0)</f>
        <v>Mammalia</v>
      </c>
      <c r="P2991" t="str">
        <f>VLOOKUP($B2991,SOCS_box_taxonomy!$B$2:$Z$948,13,0)</f>
        <v xml:space="preserve"> Eutheria</v>
      </c>
      <c r="Q2991" t="str">
        <f>VLOOKUP($B2991,SOCS_box_taxonomy!$B$2:$Z$948,14,0)</f>
        <v xml:space="preserve"> Euarchontoglires</v>
      </c>
      <c r="R2991" t="str">
        <f>VLOOKUP($B2991,SOCS_box_taxonomy!$B$2:$Z$948,15,0)</f>
        <v xml:space="preserve"> Glires</v>
      </c>
      <c r="S2991" t="str">
        <f>VLOOKUP($B2991,SOCS_box_taxonomy!$B$2:$Z$948,16,0)</f>
        <v xml:space="preserve"> Rodentia</v>
      </c>
      <c r="T2991" t="str">
        <f>VLOOKUP($B2991,SOCS_box_taxonomy!$B$2:$Z$948,17,0)</f>
        <v xml:space="preserve"> Sciurognathi</v>
      </c>
      <c r="U2991" t="str">
        <f>VLOOKUP($B2991,SOCS_box_taxonomy!$B$2:$Z$948,18,0)</f>
        <v>Muroidea</v>
      </c>
      <c r="V2991" t="str">
        <f>VLOOKUP($B2991,SOCS_box_taxonomy!$B$2:$Z$948,19,0)</f>
        <v xml:space="preserve"> Muridae</v>
      </c>
      <c r="W2991" t="str">
        <f>VLOOKUP($B2991,SOCS_box_taxonomy!$B$2:$Z$948,20,0)</f>
        <v xml:space="preserve"> Murinae</v>
      </c>
      <c r="X2991" t="str">
        <f>VLOOKUP($B2991,SOCS_box_taxonomy!$B$2:$Z$948,21,0)</f>
        <v xml:space="preserve"> Mus</v>
      </c>
      <c r="Y2991" t="str">
        <f>VLOOKUP($B2991,SOCS_box_taxonomy!$B$2:$Z$948,22,0)</f>
        <v xml:space="preserve"> Mus.</v>
      </c>
      <c r="Z2991">
        <f>$F2991-$E2991+1</f>
        <v>43</v>
      </c>
    </row>
    <row r="2992" spans="1:26">
      <c r="A2992" t="s">
        <v>1190</v>
      </c>
      <c r="B2992" t="s">
        <v>2232</v>
      </c>
      <c r="C2992">
        <v>288</v>
      </c>
      <c r="D2992" t="s">
        <v>1269</v>
      </c>
      <c r="E2992">
        <v>26</v>
      </c>
      <c r="F2992">
        <v>115</v>
      </c>
      <c r="G2992">
        <v>64467</v>
      </c>
      <c r="H2992" t="s">
        <v>1270</v>
      </c>
      <c r="I2992" t="str">
        <f>VLOOKUP($B2992,SOCS_box_taxonomy!$B$2:$Z$948,6,0)</f>
        <v>Eukaryota</v>
      </c>
      <c r="J2992" t="str">
        <f>VLOOKUP($B2992,SOCS_box_taxonomy!$B$2:$Z$948,7,0)</f>
        <v xml:space="preserve"> Metazoa</v>
      </c>
      <c r="K2992" t="str">
        <f>VLOOKUP($B2992,SOCS_box_taxonomy!$B$2:$Z$948,8,0)</f>
        <v xml:space="preserve"> Chordata</v>
      </c>
      <c r="L2992" t="str">
        <f>VLOOKUP($B2992,SOCS_box_taxonomy!$B$2:$Z$948,9,0)</f>
        <v xml:space="preserve"> Craniata</v>
      </c>
      <c r="M2992" t="str">
        <f>VLOOKUP($B2992,SOCS_box_taxonomy!$B$2:$Z$948,10,0)</f>
        <v xml:space="preserve"> Vertebrata</v>
      </c>
      <c r="N2992" t="str">
        <f>VLOOKUP($B2992,SOCS_box_taxonomy!$B$2:$Z$948,11,0)</f>
        <v xml:space="preserve"> Euteleostomi</v>
      </c>
      <c r="O2992" t="str">
        <f>VLOOKUP($B2992,SOCS_box_taxonomy!$B$2:$Z$948,12,0)</f>
        <v>Mammalia</v>
      </c>
      <c r="P2992" t="str">
        <f>VLOOKUP($B2992,SOCS_box_taxonomy!$B$2:$Z$948,13,0)</f>
        <v xml:space="preserve"> Eutheria</v>
      </c>
      <c r="Q2992" t="str">
        <f>VLOOKUP($B2992,SOCS_box_taxonomy!$B$2:$Z$948,14,0)</f>
        <v xml:space="preserve"> Euarchontoglires</v>
      </c>
      <c r="R2992" t="str">
        <f>VLOOKUP($B2992,SOCS_box_taxonomy!$B$2:$Z$948,15,0)</f>
        <v xml:space="preserve"> Glires</v>
      </c>
      <c r="S2992" t="str">
        <f>VLOOKUP($B2992,SOCS_box_taxonomy!$B$2:$Z$948,16,0)</f>
        <v xml:space="preserve"> Rodentia</v>
      </c>
      <c r="T2992" t="str">
        <f>VLOOKUP($B2992,SOCS_box_taxonomy!$B$2:$Z$948,17,0)</f>
        <v xml:space="preserve"> Sciurognathi</v>
      </c>
      <c r="U2992" t="str">
        <f>VLOOKUP($B2992,SOCS_box_taxonomy!$B$2:$Z$948,18,0)</f>
        <v>Muroidea</v>
      </c>
      <c r="V2992" t="str">
        <f>VLOOKUP($B2992,SOCS_box_taxonomy!$B$2:$Z$948,19,0)</f>
        <v xml:space="preserve"> Muridae</v>
      </c>
      <c r="W2992" t="str">
        <f>VLOOKUP($B2992,SOCS_box_taxonomy!$B$2:$Z$948,20,0)</f>
        <v xml:space="preserve"> Murinae</v>
      </c>
      <c r="X2992" t="str">
        <f>VLOOKUP($B2992,SOCS_box_taxonomy!$B$2:$Z$948,21,0)</f>
        <v xml:space="preserve"> Mus</v>
      </c>
      <c r="Y2992" t="str">
        <f>VLOOKUP($B2992,SOCS_box_taxonomy!$B$2:$Z$948,22,0)</f>
        <v xml:space="preserve"> Mus.</v>
      </c>
    </row>
    <row r="2993" spans="1:26">
      <c r="A2993" t="s">
        <v>1190</v>
      </c>
      <c r="B2993" t="s">
        <v>2232</v>
      </c>
      <c r="C2993">
        <v>288</v>
      </c>
      <c r="D2993" t="s">
        <v>1269</v>
      </c>
      <c r="E2993">
        <v>95</v>
      </c>
      <c r="F2993">
        <v>181</v>
      </c>
      <c r="G2993">
        <v>64467</v>
      </c>
      <c r="H2993" t="s">
        <v>1270</v>
      </c>
      <c r="I2993" t="str">
        <f>VLOOKUP($B2993,SOCS_box_taxonomy!$B$2:$Z$948,6,0)</f>
        <v>Eukaryota</v>
      </c>
      <c r="J2993" t="str">
        <f>VLOOKUP($B2993,SOCS_box_taxonomy!$B$2:$Z$948,7,0)</f>
        <v xml:space="preserve"> Metazoa</v>
      </c>
      <c r="K2993" t="str">
        <f>VLOOKUP($B2993,SOCS_box_taxonomy!$B$2:$Z$948,8,0)</f>
        <v xml:space="preserve"> Chordata</v>
      </c>
      <c r="L2993" t="str">
        <f>VLOOKUP($B2993,SOCS_box_taxonomy!$B$2:$Z$948,9,0)</f>
        <v xml:space="preserve"> Craniata</v>
      </c>
      <c r="M2993" t="str">
        <f>VLOOKUP($B2993,SOCS_box_taxonomy!$B$2:$Z$948,10,0)</f>
        <v xml:space="preserve"> Vertebrata</v>
      </c>
      <c r="N2993" t="str">
        <f>VLOOKUP($B2993,SOCS_box_taxonomy!$B$2:$Z$948,11,0)</f>
        <v xml:space="preserve"> Euteleostomi</v>
      </c>
      <c r="O2993" t="str">
        <f>VLOOKUP($B2993,SOCS_box_taxonomy!$B$2:$Z$948,12,0)</f>
        <v>Mammalia</v>
      </c>
      <c r="P2993" t="str">
        <f>VLOOKUP($B2993,SOCS_box_taxonomy!$B$2:$Z$948,13,0)</f>
        <v xml:space="preserve"> Eutheria</v>
      </c>
      <c r="Q2993" t="str">
        <f>VLOOKUP($B2993,SOCS_box_taxonomy!$B$2:$Z$948,14,0)</f>
        <v xml:space="preserve"> Euarchontoglires</v>
      </c>
      <c r="R2993" t="str">
        <f>VLOOKUP($B2993,SOCS_box_taxonomy!$B$2:$Z$948,15,0)</f>
        <v xml:space="preserve"> Glires</v>
      </c>
      <c r="S2993" t="str">
        <f>VLOOKUP($B2993,SOCS_box_taxonomy!$B$2:$Z$948,16,0)</f>
        <v xml:space="preserve"> Rodentia</v>
      </c>
      <c r="T2993" t="str">
        <f>VLOOKUP($B2993,SOCS_box_taxonomy!$B$2:$Z$948,17,0)</f>
        <v xml:space="preserve"> Sciurognathi</v>
      </c>
      <c r="U2993" t="str">
        <f>VLOOKUP($B2993,SOCS_box_taxonomy!$B$2:$Z$948,18,0)</f>
        <v>Muroidea</v>
      </c>
      <c r="V2993" t="str">
        <f>VLOOKUP($B2993,SOCS_box_taxonomy!$B$2:$Z$948,19,0)</f>
        <v xml:space="preserve"> Muridae</v>
      </c>
      <c r="W2993" t="str">
        <f>VLOOKUP($B2993,SOCS_box_taxonomy!$B$2:$Z$948,20,0)</f>
        <v xml:space="preserve"> Murinae</v>
      </c>
      <c r="X2993" t="str">
        <f>VLOOKUP($B2993,SOCS_box_taxonomy!$B$2:$Z$948,21,0)</f>
        <v xml:space="preserve"> Mus</v>
      </c>
      <c r="Y2993" t="str">
        <f>VLOOKUP($B2993,SOCS_box_taxonomy!$B$2:$Z$948,22,0)</f>
        <v xml:space="preserve"> Mus.</v>
      </c>
    </row>
    <row r="2994" spans="1:26">
      <c r="A2994" t="s">
        <v>1190</v>
      </c>
      <c r="B2994" t="s">
        <v>2232</v>
      </c>
      <c r="C2994">
        <v>288</v>
      </c>
      <c r="D2994" t="s">
        <v>21</v>
      </c>
      <c r="E2994">
        <v>247</v>
      </c>
      <c r="F2994">
        <v>288</v>
      </c>
      <c r="G2994">
        <v>1016</v>
      </c>
      <c r="H2994" t="s">
        <v>1265</v>
      </c>
      <c r="I2994" t="str">
        <f>VLOOKUP($B2994,SOCS_box_taxonomy!$B$2:$Z$948,6,0)</f>
        <v>Eukaryota</v>
      </c>
      <c r="J2994" t="str">
        <f>VLOOKUP($B2994,SOCS_box_taxonomy!$B$2:$Z$948,7,0)</f>
        <v xml:space="preserve"> Metazoa</v>
      </c>
      <c r="K2994" t="str">
        <f>VLOOKUP($B2994,SOCS_box_taxonomy!$B$2:$Z$948,8,0)</f>
        <v xml:space="preserve"> Chordata</v>
      </c>
      <c r="L2994" t="str">
        <f>VLOOKUP($B2994,SOCS_box_taxonomy!$B$2:$Z$948,9,0)</f>
        <v xml:space="preserve"> Craniata</v>
      </c>
      <c r="M2994" t="str">
        <f>VLOOKUP($B2994,SOCS_box_taxonomy!$B$2:$Z$948,10,0)</f>
        <v xml:space="preserve"> Vertebrata</v>
      </c>
      <c r="N2994" t="str">
        <f>VLOOKUP($B2994,SOCS_box_taxonomy!$B$2:$Z$948,11,0)</f>
        <v xml:space="preserve"> Euteleostomi</v>
      </c>
      <c r="O2994" t="str">
        <f>VLOOKUP($B2994,SOCS_box_taxonomy!$B$2:$Z$948,12,0)</f>
        <v>Mammalia</v>
      </c>
      <c r="P2994" t="str">
        <f>VLOOKUP($B2994,SOCS_box_taxonomy!$B$2:$Z$948,13,0)</f>
        <v xml:space="preserve"> Eutheria</v>
      </c>
      <c r="Q2994" t="str">
        <f>VLOOKUP($B2994,SOCS_box_taxonomy!$B$2:$Z$948,14,0)</f>
        <v xml:space="preserve"> Euarchontoglires</v>
      </c>
      <c r="R2994" t="str">
        <f>VLOOKUP($B2994,SOCS_box_taxonomy!$B$2:$Z$948,15,0)</f>
        <v xml:space="preserve"> Glires</v>
      </c>
      <c r="S2994" t="str">
        <f>VLOOKUP($B2994,SOCS_box_taxonomy!$B$2:$Z$948,16,0)</f>
        <v xml:space="preserve"> Rodentia</v>
      </c>
      <c r="T2994" t="str">
        <f>VLOOKUP($B2994,SOCS_box_taxonomy!$B$2:$Z$948,17,0)</f>
        <v xml:space="preserve"> Sciurognathi</v>
      </c>
      <c r="U2994" t="str">
        <f>VLOOKUP($B2994,SOCS_box_taxonomy!$B$2:$Z$948,18,0)</f>
        <v>Muroidea</v>
      </c>
      <c r="V2994" t="str">
        <f>VLOOKUP($B2994,SOCS_box_taxonomy!$B$2:$Z$948,19,0)</f>
        <v xml:space="preserve"> Muridae</v>
      </c>
      <c r="W2994" t="str">
        <f>VLOOKUP($B2994,SOCS_box_taxonomy!$B$2:$Z$948,20,0)</f>
        <v xml:space="preserve"> Murinae</v>
      </c>
      <c r="X2994" t="str">
        <f>VLOOKUP($B2994,SOCS_box_taxonomy!$B$2:$Z$948,21,0)</f>
        <v xml:space="preserve"> Mus</v>
      </c>
      <c r="Y2994" t="str">
        <f>VLOOKUP($B2994,SOCS_box_taxonomy!$B$2:$Z$948,22,0)</f>
        <v xml:space="preserve"> Mus.</v>
      </c>
      <c r="Z2994">
        <f>$F2994-$E2994+1</f>
        <v>42</v>
      </c>
    </row>
    <row r="2995" spans="1:26">
      <c r="A2995" t="s">
        <v>1191</v>
      </c>
      <c r="B2995" t="s">
        <v>2233</v>
      </c>
      <c r="C2995">
        <v>327</v>
      </c>
      <c r="D2995" t="s">
        <v>1269</v>
      </c>
      <c r="E2995">
        <v>12</v>
      </c>
      <c r="F2995">
        <v>101</v>
      </c>
      <c r="G2995">
        <v>64467</v>
      </c>
      <c r="H2995" t="s">
        <v>1270</v>
      </c>
      <c r="I2995" t="str">
        <f>VLOOKUP($B2995,SOCS_box_taxonomy!$B$2:$Z$948,6,0)</f>
        <v>Eukaryota</v>
      </c>
      <c r="J2995" t="str">
        <f>VLOOKUP($B2995,SOCS_box_taxonomy!$B$2:$Z$948,7,0)</f>
        <v xml:space="preserve"> Metazoa</v>
      </c>
      <c r="K2995" t="str">
        <f>VLOOKUP($B2995,SOCS_box_taxonomy!$B$2:$Z$948,8,0)</f>
        <v xml:space="preserve"> Chordata</v>
      </c>
      <c r="L2995" t="str">
        <f>VLOOKUP($B2995,SOCS_box_taxonomy!$B$2:$Z$948,9,0)</f>
        <v xml:space="preserve"> Craniata</v>
      </c>
      <c r="M2995" t="str">
        <f>VLOOKUP($B2995,SOCS_box_taxonomy!$B$2:$Z$948,10,0)</f>
        <v xml:space="preserve"> Vertebrata</v>
      </c>
      <c r="N2995" t="str">
        <f>VLOOKUP($B2995,SOCS_box_taxonomy!$B$2:$Z$948,11,0)</f>
        <v xml:space="preserve"> Euteleostomi</v>
      </c>
      <c r="O2995" t="str">
        <f>VLOOKUP($B2995,SOCS_box_taxonomy!$B$2:$Z$948,12,0)</f>
        <v>Mammalia</v>
      </c>
      <c r="P2995" t="str">
        <f>VLOOKUP($B2995,SOCS_box_taxonomy!$B$2:$Z$948,13,0)</f>
        <v xml:space="preserve"> Eutheria</v>
      </c>
      <c r="Q2995" t="str">
        <f>VLOOKUP($B2995,SOCS_box_taxonomy!$B$2:$Z$948,14,0)</f>
        <v xml:space="preserve"> Euarchontoglires</v>
      </c>
      <c r="R2995" t="str">
        <f>VLOOKUP($B2995,SOCS_box_taxonomy!$B$2:$Z$948,15,0)</f>
        <v xml:space="preserve"> Glires</v>
      </c>
      <c r="S2995" t="str">
        <f>VLOOKUP($B2995,SOCS_box_taxonomy!$B$2:$Z$948,16,0)</f>
        <v xml:space="preserve"> Rodentia</v>
      </c>
      <c r="T2995" t="str">
        <f>VLOOKUP($B2995,SOCS_box_taxonomy!$B$2:$Z$948,17,0)</f>
        <v xml:space="preserve"> Sciurognathi</v>
      </c>
      <c r="U2995" t="str">
        <f>VLOOKUP($B2995,SOCS_box_taxonomy!$B$2:$Z$948,18,0)</f>
        <v>Muroidea</v>
      </c>
      <c r="V2995" t="str">
        <f>VLOOKUP($B2995,SOCS_box_taxonomy!$B$2:$Z$948,19,0)</f>
        <v xml:space="preserve"> Muridae</v>
      </c>
      <c r="W2995" t="str">
        <f>VLOOKUP($B2995,SOCS_box_taxonomy!$B$2:$Z$948,20,0)</f>
        <v xml:space="preserve"> Murinae</v>
      </c>
      <c r="X2995" t="str">
        <f>VLOOKUP($B2995,SOCS_box_taxonomy!$B$2:$Z$948,21,0)</f>
        <v xml:space="preserve"> Mus</v>
      </c>
      <c r="Y2995" t="str">
        <f>VLOOKUP($B2995,SOCS_box_taxonomy!$B$2:$Z$948,22,0)</f>
        <v xml:space="preserve"> Mus.</v>
      </c>
    </row>
    <row r="2996" spans="1:26">
      <c r="A2996" t="s">
        <v>1191</v>
      </c>
      <c r="B2996" t="s">
        <v>2233</v>
      </c>
      <c r="C2996">
        <v>327</v>
      </c>
      <c r="D2996" t="s">
        <v>1269</v>
      </c>
      <c r="E2996">
        <v>143</v>
      </c>
      <c r="F2996">
        <v>260</v>
      </c>
      <c r="G2996">
        <v>64467</v>
      </c>
      <c r="H2996" t="s">
        <v>1270</v>
      </c>
      <c r="I2996" t="str">
        <f>VLOOKUP($B2996,SOCS_box_taxonomy!$B$2:$Z$948,6,0)</f>
        <v>Eukaryota</v>
      </c>
      <c r="J2996" t="str">
        <f>VLOOKUP($B2996,SOCS_box_taxonomy!$B$2:$Z$948,7,0)</f>
        <v xml:space="preserve"> Metazoa</v>
      </c>
      <c r="K2996" t="str">
        <f>VLOOKUP($B2996,SOCS_box_taxonomy!$B$2:$Z$948,8,0)</f>
        <v xml:space="preserve"> Chordata</v>
      </c>
      <c r="L2996" t="str">
        <f>VLOOKUP($B2996,SOCS_box_taxonomy!$B$2:$Z$948,9,0)</f>
        <v xml:space="preserve"> Craniata</v>
      </c>
      <c r="M2996" t="str">
        <f>VLOOKUP($B2996,SOCS_box_taxonomy!$B$2:$Z$948,10,0)</f>
        <v xml:space="preserve"> Vertebrata</v>
      </c>
      <c r="N2996" t="str">
        <f>VLOOKUP($B2996,SOCS_box_taxonomy!$B$2:$Z$948,11,0)</f>
        <v xml:space="preserve"> Euteleostomi</v>
      </c>
      <c r="O2996" t="str">
        <f>VLOOKUP($B2996,SOCS_box_taxonomy!$B$2:$Z$948,12,0)</f>
        <v>Mammalia</v>
      </c>
      <c r="P2996" t="str">
        <f>VLOOKUP($B2996,SOCS_box_taxonomy!$B$2:$Z$948,13,0)</f>
        <v xml:space="preserve"> Eutheria</v>
      </c>
      <c r="Q2996" t="str">
        <f>VLOOKUP($B2996,SOCS_box_taxonomy!$B$2:$Z$948,14,0)</f>
        <v xml:space="preserve"> Euarchontoglires</v>
      </c>
      <c r="R2996" t="str">
        <f>VLOOKUP($B2996,SOCS_box_taxonomy!$B$2:$Z$948,15,0)</f>
        <v xml:space="preserve"> Glires</v>
      </c>
      <c r="S2996" t="str">
        <f>VLOOKUP($B2996,SOCS_box_taxonomy!$B$2:$Z$948,16,0)</f>
        <v xml:space="preserve"> Rodentia</v>
      </c>
      <c r="T2996" t="str">
        <f>VLOOKUP($B2996,SOCS_box_taxonomy!$B$2:$Z$948,17,0)</f>
        <v xml:space="preserve"> Sciurognathi</v>
      </c>
      <c r="U2996" t="str">
        <f>VLOOKUP($B2996,SOCS_box_taxonomy!$B$2:$Z$948,18,0)</f>
        <v>Muroidea</v>
      </c>
      <c r="V2996" t="str">
        <f>VLOOKUP($B2996,SOCS_box_taxonomy!$B$2:$Z$948,19,0)</f>
        <v xml:space="preserve"> Muridae</v>
      </c>
      <c r="W2996" t="str">
        <f>VLOOKUP($B2996,SOCS_box_taxonomy!$B$2:$Z$948,20,0)</f>
        <v xml:space="preserve"> Murinae</v>
      </c>
      <c r="X2996" t="str">
        <f>VLOOKUP($B2996,SOCS_box_taxonomy!$B$2:$Z$948,21,0)</f>
        <v xml:space="preserve"> Mus</v>
      </c>
      <c r="Y2996" t="str">
        <f>VLOOKUP($B2996,SOCS_box_taxonomy!$B$2:$Z$948,22,0)</f>
        <v xml:space="preserve"> Mus.</v>
      </c>
    </row>
    <row r="2997" spans="1:26">
      <c r="A2997" t="s">
        <v>1191</v>
      </c>
      <c r="B2997" t="s">
        <v>2233</v>
      </c>
      <c r="C2997">
        <v>327</v>
      </c>
      <c r="D2997" t="s">
        <v>1269</v>
      </c>
      <c r="E2997">
        <v>34</v>
      </c>
      <c r="F2997">
        <v>134</v>
      </c>
      <c r="G2997">
        <v>64467</v>
      </c>
      <c r="H2997" t="s">
        <v>1270</v>
      </c>
      <c r="I2997" t="str">
        <f>VLOOKUP($B2997,SOCS_box_taxonomy!$B$2:$Z$948,6,0)</f>
        <v>Eukaryota</v>
      </c>
      <c r="J2997" t="str">
        <f>VLOOKUP($B2997,SOCS_box_taxonomy!$B$2:$Z$948,7,0)</f>
        <v xml:space="preserve"> Metazoa</v>
      </c>
      <c r="K2997" t="str">
        <f>VLOOKUP($B2997,SOCS_box_taxonomy!$B$2:$Z$948,8,0)</f>
        <v xml:space="preserve"> Chordata</v>
      </c>
      <c r="L2997" t="str">
        <f>VLOOKUP($B2997,SOCS_box_taxonomy!$B$2:$Z$948,9,0)</f>
        <v xml:space="preserve"> Craniata</v>
      </c>
      <c r="M2997" t="str">
        <f>VLOOKUP($B2997,SOCS_box_taxonomy!$B$2:$Z$948,10,0)</f>
        <v xml:space="preserve"> Vertebrata</v>
      </c>
      <c r="N2997" t="str">
        <f>VLOOKUP($B2997,SOCS_box_taxonomy!$B$2:$Z$948,11,0)</f>
        <v xml:space="preserve"> Euteleostomi</v>
      </c>
      <c r="O2997" t="str">
        <f>VLOOKUP($B2997,SOCS_box_taxonomy!$B$2:$Z$948,12,0)</f>
        <v>Mammalia</v>
      </c>
      <c r="P2997" t="str">
        <f>VLOOKUP($B2997,SOCS_box_taxonomy!$B$2:$Z$948,13,0)</f>
        <v xml:space="preserve"> Eutheria</v>
      </c>
      <c r="Q2997" t="str">
        <f>VLOOKUP($B2997,SOCS_box_taxonomy!$B$2:$Z$948,14,0)</f>
        <v xml:space="preserve"> Euarchontoglires</v>
      </c>
      <c r="R2997" t="str">
        <f>VLOOKUP($B2997,SOCS_box_taxonomy!$B$2:$Z$948,15,0)</f>
        <v xml:space="preserve"> Glires</v>
      </c>
      <c r="S2997" t="str">
        <f>VLOOKUP($B2997,SOCS_box_taxonomy!$B$2:$Z$948,16,0)</f>
        <v xml:space="preserve"> Rodentia</v>
      </c>
      <c r="T2997" t="str">
        <f>VLOOKUP($B2997,SOCS_box_taxonomy!$B$2:$Z$948,17,0)</f>
        <v xml:space="preserve"> Sciurognathi</v>
      </c>
      <c r="U2997" t="str">
        <f>VLOOKUP($B2997,SOCS_box_taxonomy!$B$2:$Z$948,18,0)</f>
        <v>Muroidea</v>
      </c>
      <c r="V2997" t="str">
        <f>VLOOKUP($B2997,SOCS_box_taxonomy!$B$2:$Z$948,19,0)</f>
        <v xml:space="preserve"> Muridae</v>
      </c>
      <c r="W2997" t="str">
        <f>VLOOKUP($B2997,SOCS_box_taxonomy!$B$2:$Z$948,20,0)</f>
        <v xml:space="preserve"> Murinae</v>
      </c>
      <c r="X2997" t="str">
        <f>VLOOKUP($B2997,SOCS_box_taxonomy!$B$2:$Z$948,21,0)</f>
        <v xml:space="preserve"> Mus</v>
      </c>
      <c r="Y2997" t="str">
        <f>VLOOKUP($B2997,SOCS_box_taxonomy!$B$2:$Z$948,22,0)</f>
        <v xml:space="preserve"> Mus.</v>
      </c>
    </row>
    <row r="2998" spans="1:26">
      <c r="A2998" t="s">
        <v>1191</v>
      </c>
      <c r="B2998" t="s">
        <v>2233</v>
      </c>
      <c r="C2998">
        <v>327</v>
      </c>
      <c r="D2998" t="s">
        <v>1269</v>
      </c>
      <c r="E2998">
        <v>75</v>
      </c>
      <c r="F2998">
        <v>167</v>
      </c>
      <c r="G2998">
        <v>64467</v>
      </c>
      <c r="H2998" t="s">
        <v>1270</v>
      </c>
      <c r="I2998" t="str">
        <f>VLOOKUP($B2998,SOCS_box_taxonomy!$B$2:$Z$948,6,0)</f>
        <v>Eukaryota</v>
      </c>
      <c r="J2998" t="str">
        <f>VLOOKUP($B2998,SOCS_box_taxonomy!$B$2:$Z$948,7,0)</f>
        <v xml:space="preserve"> Metazoa</v>
      </c>
      <c r="K2998" t="str">
        <f>VLOOKUP($B2998,SOCS_box_taxonomy!$B$2:$Z$948,8,0)</f>
        <v xml:space="preserve"> Chordata</v>
      </c>
      <c r="L2998" t="str">
        <f>VLOOKUP($B2998,SOCS_box_taxonomy!$B$2:$Z$948,9,0)</f>
        <v xml:space="preserve"> Craniata</v>
      </c>
      <c r="M2998" t="str">
        <f>VLOOKUP($B2998,SOCS_box_taxonomy!$B$2:$Z$948,10,0)</f>
        <v xml:space="preserve"> Vertebrata</v>
      </c>
      <c r="N2998" t="str">
        <f>VLOOKUP($B2998,SOCS_box_taxonomy!$B$2:$Z$948,11,0)</f>
        <v xml:space="preserve"> Euteleostomi</v>
      </c>
      <c r="O2998" t="str">
        <f>VLOOKUP($B2998,SOCS_box_taxonomy!$B$2:$Z$948,12,0)</f>
        <v>Mammalia</v>
      </c>
      <c r="P2998" t="str">
        <f>VLOOKUP($B2998,SOCS_box_taxonomy!$B$2:$Z$948,13,0)</f>
        <v xml:space="preserve"> Eutheria</v>
      </c>
      <c r="Q2998" t="str">
        <f>VLOOKUP($B2998,SOCS_box_taxonomy!$B$2:$Z$948,14,0)</f>
        <v xml:space="preserve"> Euarchontoglires</v>
      </c>
      <c r="R2998" t="str">
        <f>VLOOKUP($B2998,SOCS_box_taxonomy!$B$2:$Z$948,15,0)</f>
        <v xml:space="preserve"> Glires</v>
      </c>
      <c r="S2998" t="str">
        <f>VLOOKUP($B2998,SOCS_box_taxonomy!$B$2:$Z$948,16,0)</f>
        <v xml:space="preserve"> Rodentia</v>
      </c>
      <c r="T2998" t="str">
        <f>VLOOKUP($B2998,SOCS_box_taxonomy!$B$2:$Z$948,17,0)</f>
        <v xml:space="preserve"> Sciurognathi</v>
      </c>
      <c r="U2998" t="str">
        <f>VLOOKUP($B2998,SOCS_box_taxonomy!$B$2:$Z$948,18,0)</f>
        <v>Muroidea</v>
      </c>
      <c r="V2998" t="str">
        <f>VLOOKUP($B2998,SOCS_box_taxonomy!$B$2:$Z$948,19,0)</f>
        <v xml:space="preserve"> Muridae</v>
      </c>
      <c r="W2998" t="str">
        <f>VLOOKUP($B2998,SOCS_box_taxonomy!$B$2:$Z$948,20,0)</f>
        <v xml:space="preserve"> Murinae</v>
      </c>
      <c r="X2998" t="str">
        <f>VLOOKUP($B2998,SOCS_box_taxonomy!$B$2:$Z$948,21,0)</f>
        <v xml:space="preserve"> Mus</v>
      </c>
      <c r="Y2998" t="str">
        <f>VLOOKUP($B2998,SOCS_box_taxonomy!$B$2:$Z$948,22,0)</f>
        <v xml:space="preserve"> Mus.</v>
      </c>
    </row>
    <row r="2999" spans="1:26">
      <c r="A2999" t="s">
        <v>1191</v>
      </c>
      <c r="B2999" t="s">
        <v>2233</v>
      </c>
      <c r="C2999">
        <v>327</v>
      </c>
      <c r="D2999" t="s">
        <v>21</v>
      </c>
      <c r="E2999">
        <v>289</v>
      </c>
      <c r="F2999">
        <v>315</v>
      </c>
      <c r="G2999">
        <v>1016</v>
      </c>
      <c r="H2999" t="s">
        <v>1265</v>
      </c>
      <c r="I2999" t="str">
        <f>VLOOKUP($B2999,SOCS_box_taxonomy!$B$2:$Z$948,6,0)</f>
        <v>Eukaryota</v>
      </c>
      <c r="J2999" t="str">
        <f>VLOOKUP($B2999,SOCS_box_taxonomy!$B$2:$Z$948,7,0)</f>
        <v xml:space="preserve"> Metazoa</v>
      </c>
      <c r="K2999" t="str">
        <f>VLOOKUP($B2999,SOCS_box_taxonomy!$B$2:$Z$948,8,0)</f>
        <v xml:space="preserve"> Chordata</v>
      </c>
      <c r="L2999" t="str">
        <f>VLOOKUP($B2999,SOCS_box_taxonomy!$B$2:$Z$948,9,0)</f>
        <v xml:space="preserve"> Craniata</v>
      </c>
      <c r="M2999" t="str">
        <f>VLOOKUP($B2999,SOCS_box_taxonomy!$B$2:$Z$948,10,0)</f>
        <v xml:space="preserve"> Vertebrata</v>
      </c>
      <c r="N2999" t="str">
        <f>VLOOKUP($B2999,SOCS_box_taxonomy!$B$2:$Z$948,11,0)</f>
        <v xml:space="preserve"> Euteleostomi</v>
      </c>
      <c r="O2999" t="str">
        <f>VLOOKUP($B2999,SOCS_box_taxonomy!$B$2:$Z$948,12,0)</f>
        <v>Mammalia</v>
      </c>
      <c r="P2999" t="str">
        <f>VLOOKUP($B2999,SOCS_box_taxonomy!$B$2:$Z$948,13,0)</f>
        <v xml:space="preserve"> Eutheria</v>
      </c>
      <c r="Q2999" t="str">
        <f>VLOOKUP($B2999,SOCS_box_taxonomy!$B$2:$Z$948,14,0)</f>
        <v xml:space="preserve"> Euarchontoglires</v>
      </c>
      <c r="R2999" t="str">
        <f>VLOOKUP($B2999,SOCS_box_taxonomy!$B$2:$Z$948,15,0)</f>
        <v xml:space="preserve"> Glires</v>
      </c>
      <c r="S2999" t="str">
        <f>VLOOKUP($B2999,SOCS_box_taxonomy!$B$2:$Z$948,16,0)</f>
        <v xml:space="preserve"> Rodentia</v>
      </c>
      <c r="T2999" t="str">
        <f>VLOOKUP($B2999,SOCS_box_taxonomy!$B$2:$Z$948,17,0)</f>
        <v xml:space="preserve"> Sciurognathi</v>
      </c>
      <c r="U2999" t="str">
        <f>VLOOKUP($B2999,SOCS_box_taxonomy!$B$2:$Z$948,18,0)</f>
        <v>Muroidea</v>
      </c>
      <c r="V2999" t="str">
        <f>VLOOKUP($B2999,SOCS_box_taxonomy!$B$2:$Z$948,19,0)</f>
        <v xml:space="preserve"> Muridae</v>
      </c>
      <c r="W2999" t="str">
        <f>VLOOKUP($B2999,SOCS_box_taxonomy!$B$2:$Z$948,20,0)</f>
        <v xml:space="preserve"> Murinae</v>
      </c>
      <c r="X2999" t="str">
        <f>VLOOKUP($B2999,SOCS_box_taxonomy!$B$2:$Z$948,21,0)</f>
        <v xml:space="preserve"> Mus</v>
      </c>
      <c r="Y2999" t="str">
        <f>VLOOKUP($B2999,SOCS_box_taxonomy!$B$2:$Z$948,22,0)</f>
        <v xml:space="preserve"> Mus.</v>
      </c>
      <c r="Z2999">
        <f>$F2999-$E2999+1</f>
        <v>27</v>
      </c>
    </row>
    <row r="3000" spans="1:26">
      <c r="A3000" t="s">
        <v>1192</v>
      </c>
      <c r="B3000" t="s">
        <v>2234</v>
      </c>
      <c r="C3000">
        <v>452</v>
      </c>
      <c r="D3000" t="s">
        <v>1319</v>
      </c>
      <c r="E3000">
        <v>130</v>
      </c>
      <c r="F3000">
        <v>157</v>
      </c>
      <c r="G3000">
        <v>5717</v>
      </c>
      <c r="H3000" t="s">
        <v>1320</v>
      </c>
      <c r="I3000" t="str">
        <f>VLOOKUP($B3000,SOCS_box_taxonomy!$B$2:$Z$948,6,0)</f>
        <v>Eukaryota</v>
      </c>
      <c r="J3000" t="str">
        <f>VLOOKUP($B3000,SOCS_box_taxonomy!$B$2:$Z$948,7,0)</f>
        <v xml:space="preserve"> Metazoa</v>
      </c>
      <c r="K3000" t="str">
        <f>VLOOKUP($B3000,SOCS_box_taxonomy!$B$2:$Z$948,8,0)</f>
        <v xml:space="preserve"> Ecdysozoa</v>
      </c>
      <c r="L3000" t="str">
        <f>VLOOKUP($B3000,SOCS_box_taxonomy!$B$2:$Z$948,9,0)</f>
        <v xml:space="preserve"> Nematoda</v>
      </c>
      <c r="M3000" t="str">
        <f>VLOOKUP($B3000,SOCS_box_taxonomy!$B$2:$Z$948,10,0)</f>
        <v xml:space="preserve"> Chromadorea</v>
      </c>
      <c r="N3000" t="str">
        <f>VLOOKUP($B3000,SOCS_box_taxonomy!$B$2:$Z$948,11,0)</f>
        <v xml:space="preserve"> Rhabditida</v>
      </c>
      <c r="O3000" t="str">
        <f>VLOOKUP($B3000,SOCS_box_taxonomy!$B$2:$Z$948,12,0)</f>
        <v>Rhabditoidea</v>
      </c>
      <c r="P3000" t="str">
        <f>VLOOKUP($B3000,SOCS_box_taxonomy!$B$2:$Z$948,13,0)</f>
        <v xml:space="preserve"> Rhabditidae</v>
      </c>
      <c r="Q3000" t="str">
        <f>VLOOKUP($B3000,SOCS_box_taxonomy!$B$2:$Z$948,14,0)</f>
        <v xml:space="preserve"> Peloderinae</v>
      </c>
      <c r="R3000" t="str">
        <f>VLOOKUP($B3000,SOCS_box_taxonomy!$B$2:$Z$948,15,0)</f>
        <v xml:space="preserve"> Caenorhabditis.</v>
      </c>
      <c r="S3000">
        <f>VLOOKUP($B3000,SOCS_box_taxonomy!$B$2:$Z$948,16,0)</f>
        <v>0</v>
      </c>
      <c r="T3000">
        <f>VLOOKUP($B3000,SOCS_box_taxonomy!$B$2:$Z$948,17,0)</f>
        <v>0</v>
      </c>
      <c r="U3000">
        <f>VLOOKUP($B3000,SOCS_box_taxonomy!$B$2:$Z$948,18,0)</f>
        <v>0</v>
      </c>
      <c r="V3000">
        <f>VLOOKUP($B3000,SOCS_box_taxonomy!$B$2:$Z$948,19,0)</f>
        <v>0</v>
      </c>
      <c r="W3000">
        <f>VLOOKUP($B3000,SOCS_box_taxonomy!$B$2:$Z$948,20,0)</f>
        <v>0</v>
      </c>
      <c r="X3000">
        <f>VLOOKUP($B3000,SOCS_box_taxonomy!$B$2:$Z$948,21,0)</f>
        <v>0</v>
      </c>
      <c r="Y3000">
        <f>VLOOKUP($B3000,SOCS_box_taxonomy!$B$2:$Z$948,22,0)</f>
        <v>0</v>
      </c>
    </row>
    <row r="3001" spans="1:26">
      <c r="A3001" t="s">
        <v>1192</v>
      </c>
      <c r="B3001" t="s">
        <v>2234</v>
      </c>
      <c r="C3001">
        <v>452</v>
      </c>
      <c r="D3001" t="s">
        <v>1269</v>
      </c>
      <c r="E3001">
        <v>22</v>
      </c>
      <c r="F3001">
        <v>111</v>
      </c>
      <c r="G3001">
        <v>64467</v>
      </c>
      <c r="H3001" t="s">
        <v>1270</v>
      </c>
      <c r="I3001" t="str">
        <f>VLOOKUP($B3001,SOCS_box_taxonomy!$B$2:$Z$948,6,0)</f>
        <v>Eukaryota</v>
      </c>
      <c r="J3001" t="str">
        <f>VLOOKUP($B3001,SOCS_box_taxonomy!$B$2:$Z$948,7,0)</f>
        <v xml:space="preserve"> Metazoa</v>
      </c>
      <c r="K3001" t="str">
        <f>VLOOKUP($B3001,SOCS_box_taxonomy!$B$2:$Z$948,8,0)</f>
        <v xml:space="preserve"> Ecdysozoa</v>
      </c>
      <c r="L3001" t="str">
        <f>VLOOKUP($B3001,SOCS_box_taxonomy!$B$2:$Z$948,9,0)</f>
        <v xml:space="preserve"> Nematoda</v>
      </c>
      <c r="M3001" t="str">
        <f>VLOOKUP($B3001,SOCS_box_taxonomy!$B$2:$Z$948,10,0)</f>
        <v xml:space="preserve"> Chromadorea</v>
      </c>
      <c r="N3001" t="str">
        <f>VLOOKUP($B3001,SOCS_box_taxonomy!$B$2:$Z$948,11,0)</f>
        <v xml:space="preserve"> Rhabditida</v>
      </c>
      <c r="O3001" t="str">
        <f>VLOOKUP($B3001,SOCS_box_taxonomy!$B$2:$Z$948,12,0)</f>
        <v>Rhabditoidea</v>
      </c>
      <c r="P3001" t="str">
        <f>VLOOKUP($B3001,SOCS_box_taxonomy!$B$2:$Z$948,13,0)</f>
        <v xml:space="preserve"> Rhabditidae</v>
      </c>
      <c r="Q3001" t="str">
        <f>VLOOKUP($B3001,SOCS_box_taxonomy!$B$2:$Z$948,14,0)</f>
        <v xml:space="preserve"> Peloderinae</v>
      </c>
      <c r="R3001" t="str">
        <f>VLOOKUP($B3001,SOCS_box_taxonomy!$B$2:$Z$948,15,0)</f>
        <v xml:space="preserve"> Caenorhabditis.</v>
      </c>
      <c r="S3001">
        <f>VLOOKUP($B3001,SOCS_box_taxonomy!$B$2:$Z$948,16,0)</f>
        <v>0</v>
      </c>
      <c r="T3001">
        <f>VLOOKUP($B3001,SOCS_box_taxonomy!$B$2:$Z$948,17,0)</f>
        <v>0</v>
      </c>
      <c r="U3001">
        <f>VLOOKUP($B3001,SOCS_box_taxonomy!$B$2:$Z$948,18,0)</f>
        <v>0</v>
      </c>
      <c r="V3001">
        <f>VLOOKUP($B3001,SOCS_box_taxonomy!$B$2:$Z$948,19,0)</f>
        <v>0</v>
      </c>
      <c r="W3001">
        <f>VLOOKUP($B3001,SOCS_box_taxonomy!$B$2:$Z$948,20,0)</f>
        <v>0</v>
      </c>
      <c r="X3001">
        <f>VLOOKUP($B3001,SOCS_box_taxonomy!$B$2:$Z$948,21,0)</f>
        <v>0</v>
      </c>
      <c r="Y3001">
        <f>VLOOKUP($B3001,SOCS_box_taxonomy!$B$2:$Z$948,22,0)</f>
        <v>0</v>
      </c>
    </row>
    <row r="3002" spans="1:26">
      <c r="A3002" t="s">
        <v>1192</v>
      </c>
      <c r="B3002" t="s">
        <v>2234</v>
      </c>
      <c r="C3002">
        <v>452</v>
      </c>
      <c r="D3002" t="s">
        <v>1269</v>
      </c>
      <c r="E3002">
        <v>217</v>
      </c>
      <c r="F3002">
        <v>313</v>
      </c>
      <c r="G3002">
        <v>64467</v>
      </c>
      <c r="H3002" t="s">
        <v>1270</v>
      </c>
      <c r="I3002" t="str">
        <f>VLOOKUP($B3002,SOCS_box_taxonomy!$B$2:$Z$948,6,0)</f>
        <v>Eukaryota</v>
      </c>
      <c r="J3002" t="str">
        <f>VLOOKUP($B3002,SOCS_box_taxonomy!$B$2:$Z$948,7,0)</f>
        <v xml:space="preserve"> Metazoa</v>
      </c>
      <c r="K3002" t="str">
        <f>VLOOKUP($B3002,SOCS_box_taxonomy!$B$2:$Z$948,8,0)</f>
        <v xml:space="preserve"> Ecdysozoa</v>
      </c>
      <c r="L3002" t="str">
        <f>VLOOKUP($B3002,SOCS_box_taxonomy!$B$2:$Z$948,9,0)</f>
        <v xml:space="preserve"> Nematoda</v>
      </c>
      <c r="M3002" t="str">
        <f>VLOOKUP($B3002,SOCS_box_taxonomy!$B$2:$Z$948,10,0)</f>
        <v xml:space="preserve"> Chromadorea</v>
      </c>
      <c r="N3002" t="str">
        <f>VLOOKUP($B3002,SOCS_box_taxonomy!$B$2:$Z$948,11,0)</f>
        <v xml:space="preserve"> Rhabditida</v>
      </c>
      <c r="O3002" t="str">
        <f>VLOOKUP($B3002,SOCS_box_taxonomy!$B$2:$Z$948,12,0)</f>
        <v>Rhabditoidea</v>
      </c>
      <c r="P3002" t="str">
        <f>VLOOKUP($B3002,SOCS_box_taxonomy!$B$2:$Z$948,13,0)</f>
        <v xml:space="preserve"> Rhabditidae</v>
      </c>
      <c r="Q3002" t="str">
        <f>VLOOKUP($B3002,SOCS_box_taxonomy!$B$2:$Z$948,14,0)</f>
        <v xml:space="preserve"> Peloderinae</v>
      </c>
      <c r="R3002" t="str">
        <f>VLOOKUP($B3002,SOCS_box_taxonomy!$B$2:$Z$948,15,0)</f>
        <v xml:space="preserve"> Caenorhabditis.</v>
      </c>
      <c r="S3002">
        <f>VLOOKUP($B3002,SOCS_box_taxonomy!$B$2:$Z$948,16,0)</f>
        <v>0</v>
      </c>
      <c r="T3002">
        <f>VLOOKUP($B3002,SOCS_box_taxonomy!$B$2:$Z$948,17,0)</f>
        <v>0</v>
      </c>
      <c r="U3002">
        <f>VLOOKUP($B3002,SOCS_box_taxonomy!$B$2:$Z$948,18,0)</f>
        <v>0</v>
      </c>
      <c r="V3002">
        <f>VLOOKUP($B3002,SOCS_box_taxonomy!$B$2:$Z$948,19,0)</f>
        <v>0</v>
      </c>
      <c r="W3002">
        <f>VLOOKUP($B3002,SOCS_box_taxonomy!$B$2:$Z$948,20,0)</f>
        <v>0</v>
      </c>
      <c r="X3002">
        <f>VLOOKUP($B3002,SOCS_box_taxonomy!$B$2:$Z$948,21,0)</f>
        <v>0</v>
      </c>
      <c r="Y3002">
        <f>VLOOKUP($B3002,SOCS_box_taxonomy!$B$2:$Z$948,22,0)</f>
        <v>0</v>
      </c>
    </row>
    <row r="3003" spans="1:26">
      <c r="A3003" t="s">
        <v>1192</v>
      </c>
      <c r="B3003" t="s">
        <v>2234</v>
      </c>
      <c r="C3003">
        <v>452</v>
      </c>
      <c r="D3003" t="s">
        <v>21</v>
      </c>
      <c r="E3003">
        <v>414</v>
      </c>
      <c r="F3003">
        <v>450</v>
      </c>
      <c r="G3003">
        <v>1016</v>
      </c>
      <c r="H3003" t="s">
        <v>1265</v>
      </c>
      <c r="I3003" t="str">
        <f>VLOOKUP($B3003,SOCS_box_taxonomy!$B$2:$Z$948,6,0)</f>
        <v>Eukaryota</v>
      </c>
      <c r="J3003" t="str">
        <f>VLOOKUP($B3003,SOCS_box_taxonomy!$B$2:$Z$948,7,0)</f>
        <v xml:space="preserve"> Metazoa</v>
      </c>
      <c r="K3003" t="str">
        <f>VLOOKUP($B3003,SOCS_box_taxonomy!$B$2:$Z$948,8,0)</f>
        <v xml:space="preserve"> Ecdysozoa</v>
      </c>
      <c r="L3003" t="str">
        <f>VLOOKUP($B3003,SOCS_box_taxonomy!$B$2:$Z$948,9,0)</f>
        <v xml:space="preserve"> Nematoda</v>
      </c>
      <c r="M3003" t="str">
        <f>VLOOKUP($B3003,SOCS_box_taxonomy!$B$2:$Z$948,10,0)</f>
        <v xml:space="preserve"> Chromadorea</v>
      </c>
      <c r="N3003" t="str">
        <f>VLOOKUP($B3003,SOCS_box_taxonomy!$B$2:$Z$948,11,0)</f>
        <v xml:space="preserve"> Rhabditida</v>
      </c>
      <c r="O3003" t="str">
        <f>VLOOKUP($B3003,SOCS_box_taxonomy!$B$2:$Z$948,12,0)</f>
        <v>Rhabditoidea</v>
      </c>
      <c r="P3003" t="str">
        <f>VLOOKUP($B3003,SOCS_box_taxonomy!$B$2:$Z$948,13,0)</f>
        <v xml:space="preserve"> Rhabditidae</v>
      </c>
      <c r="Q3003" t="str">
        <f>VLOOKUP($B3003,SOCS_box_taxonomy!$B$2:$Z$948,14,0)</f>
        <v xml:space="preserve"> Peloderinae</v>
      </c>
      <c r="R3003" t="str">
        <f>VLOOKUP($B3003,SOCS_box_taxonomy!$B$2:$Z$948,15,0)</f>
        <v xml:space="preserve"> Caenorhabditis.</v>
      </c>
      <c r="S3003">
        <f>VLOOKUP($B3003,SOCS_box_taxonomy!$B$2:$Z$948,16,0)</f>
        <v>0</v>
      </c>
      <c r="T3003">
        <f>VLOOKUP($B3003,SOCS_box_taxonomy!$B$2:$Z$948,17,0)</f>
        <v>0</v>
      </c>
      <c r="U3003">
        <f>VLOOKUP($B3003,SOCS_box_taxonomy!$B$2:$Z$948,18,0)</f>
        <v>0</v>
      </c>
      <c r="V3003">
        <f>VLOOKUP($B3003,SOCS_box_taxonomy!$B$2:$Z$948,19,0)</f>
        <v>0</v>
      </c>
      <c r="W3003">
        <f>VLOOKUP($B3003,SOCS_box_taxonomy!$B$2:$Z$948,20,0)</f>
        <v>0</v>
      </c>
      <c r="X3003">
        <f>VLOOKUP($B3003,SOCS_box_taxonomy!$B$2:$Z$948,21,0)</f>
        <v>0</v>
      </c>
      <c r="Y3003">
        <f>VLOOKUP($B3003,SOCS_box_taxonomy!$B$2:$Z$948,22,0)</f>
        <v>0</v>
      </c>
      <c r="Z3003">
        <f>$F3003-$E3003+1</f>
        <v>37</v>
      </c>
    </row>
    <row r="3004" spans="1:26">
      <c r="A3004" t="s">
        <v>1193</v>
      </c>
      <c r="B3004" t="s">
        <v>2235</v>
      </c>
      <c r="C3004">
        <v>116</v>
      </c>
      <c r="D3004" t="s">
        <v>1269</v>
      </c>
      <c r="E3004">
        <v>17</v>
      </c>
      <c r="F3004">
        <v>72</v>
      </c>
      <c r="G3004">
        <v>64467</v>
      </c>
      <c r="H3004" t="s">
        <v>1270</v>
      </c>
      <c r="I3004" t="str">
        <f>VLOOKUP($B3004,SOCS_box_taxonomy!$B$2:$Z$948,6,0)</f>
        <v>Eukaryota</v>
      </c>
      <c r="J3004" t="str">
        <f>VLOOKUP($B3004,SOCS_box_taxonomy!$B$2:$Z$948,7,0)</f>
        <v xml:space="preserve"> Metazoa</v>
      </c>
      <c r="K3004" t="str">
        <f>VLOOKUP($B3004,SOCS_box_taxonomy!$B$2:$Z$948,8,0)</f>
        <v xml:space="preserve"> Chordata</v>
      </c>
      <c r="L3004" t="str">
        <f>VLOOKUP($B3004,SOCS_box_taxonomy!$B$2:$Z$948,9,0)</f>
        <v xml:space="preserve"> Craniata</v>
      </c>
      <c r="M3004" t="str">
        <f>VLOOKUP($B3004,SOCS_box_taxonomy!$B$2:$Z$948,10,0)</f>
        <v xml:space="preserve"> Vertebrata</v>
      </c>
      <c r="N3004" t="str">
        <f>VLOOKUP($B3004,SOCS_box_taxonomy!$B$2:$Z$948,11,0)</f>
        <v xml:space="preserve"> Euteleostomi</v>
      </c>
      <c r="O3004" t="str">
        <f>VLOOKUP($B3004,SOCS_box_taxonomy!$B$2:$Z$948,12,0)</f>
        <v>Mammalia</v>
      </c>
      <c r="P3004" t="str">
        <f>VLOOKUP($B3004,SOCS_box_taxonomy!$B$2:$Z$948,13,0)</f>
        <v xml:space="preserve"> Eutheria</v>
      </c>
      <c r="Q3004" t="str">
        <f>VLOOKUP($B3004,SOCS_box_taxonomy!$B$2:$Z$948,14,0)</f>
        <v xml:space="preserve"> Euarchontoglires</v>
      </c>
      <c r="R3004" t="str">
        <f>VLOOKUP($B3004,SOCS_box_taxonomy!$B$2:$Z$948,15,0)</f>
        <v xml:space="preserve"> Primates</v>
      </c>
      <c r="S3004" t="str">
        <f>VLOOKUP($B3004,SOCS_box_taxonomy!$B$2:$Z$948,16,0)</f>
        <v xml:space="preserve"> Haplorrhini</v>
      </c>
      <c r="T3004" t="str">
        <f>VLOOKUP($B3004,SOCS_box_taxonomy!$B$2:$Z$948,17,0)</f>
        <v>Catarrhini</v>
      </c>
      <c r="U3004" t="str">
        <f>VLOOKUP($B3004,SOCS_box_taxonomy!$B$2:$Z$948,18,0)</f>
        <v xml:space="preserve"> Cercopithecidae</v>
      </c>
      <c r="V3004" t="str">
        <f>VLOOKUP($B3004,SOCS_box_taxonomy!$B$2:$Z$948,19,0)</f>
        <v xml:space="preserve"> Cercopithecinae</v>
      </c>
      <c r="W3004" t="str">
        <f>VLOOKUP($B3004,SOCS_box_taxonomy!$B$2:$Z$948,20,0)</f>
        <v xml:space="preserve"> Macaca.</v>
      </c>
      <c r="X3004">
        <f>VLOOKUP($B3004,SOCS_box_taxonomy!$B$2:$Z$948,21,0)</f>
        <v>0</v>
      </c>
      <c r="Y3004">
        <f>VLOOKUP($B3004,SOCS_box_taxonomy!$B$2:$Z$948,22,0)</f>
        <v>0</v>
      </c>
    </row>
    <row r="3005" spans="1:26">
      <c r="A3005" t="s">
        <v>1193</v>
      </c>
      <c r="B3005" t="s">
        <v>2235</v>
      </c>
      <c r="C3005">
        <v>116</v>
      </c>
      <c r="D3005" t="s">
        <v>21</v>
      </c>
      <c r="E3005">
        <v>73</v>
      </c>
      <c r="F3005">
        <v>112</v>
      </c>
      <c r="G3005">
        <v>1016</v>
      </c>
      <c r="H3005" t="s">
        <v>1265</v>
      </c>
      <c r="I3005" t="str">
        <f>VLOOKUP($B3005,SOCS_box_taxonomy!$B$2:$Z$948,6,0)</f>
        <v>Eukaryota</v>
      </c>
      <c r="J3005" t="str">
        <f>VLOOKUP($B3005,SOCS_box_taxonomy!$B$2:$Z$948,7,0)</f>
        <v xml:space="preserve"> Metazoa</v>
      </c>
      <c r="K3005" t="str">
        <f>VLOOKUP($B3005,SOCS_box_taxonomy!$B$2:$Z$948,8,0)</f>
        <v xml:space="preserve"> Chordata</v>
      </c>
      <c r="L3005" t="str">
        <f>VLOOKUP($B3005,SOCS_box_taxonomy!$B$2:$Z$948,9,0)</f>
        <v xml:space="preserve"> Craniata</v>
      </c>
      <c r="M3005" t="str">
        <f>VLOOKUP($B3005,SOCS_box_taxonomy!$B$2:$Z$948,10,0)</f>
        <v xml:space="preserve"> Vertebrata</v>
      </c>
      <c r="N3005" t="str">
        <f>VLOOKUP($B3005,SOCS_box_taxonomy!$B$2:$Z$948,11,0)</f>
        <v xml:space="preserve"> Euteleostomi</v>
      </c>
      <c r="O3005" t="str">
        <f>VLOOKUP($B3005,SOCS_box_taxonomy!$B$2:$Z$948,12,0)</f>
        <v>Mammalia</v>
      </c>
      <c r="P3005" t="str">
        <f>VLOOKUP($B3005,SOCS_box_taxonomy!$B$2:$Z$948,13,0)</f>
        <v xml:space="preserve"> Eutheria</v>
      </c>
      <c r="Q3005" t="str">
        <f>VLOOKUP($B3005,SOCS_box_taxonomy!$B$2:$Z$948,14,0)</f>
        <v xml:space="preserve"> Euarchontoglires</v>
      </c>
      <c r="R3005" t="str">
        <f>VLOOKUP($B3005,SOCS_box_taxonomy!$B$2:$Z$948,15,0)</f>
        <v xml:space="preserve"> Primates</v>
      </c>
      <c r="S3005" t="str">
        <f>VLOOKUP($B3005,SOCS_box_taxonomy!$B$2:$Z$948,16,0)</f>
        <v xml:space="preserve"> Haplorrhini</v>
      </c>
      <c r="T3005" t="str">
        <f>VLOOKUP($B3005,SOCS_box_taxonomy!$B$2:$Z$948,17,0)</f>
        <v>Catarrhini</v>
      </c>
      <c r="U3005" t="str">
        <f>VLOOKUP($B3005,SOCS_box_taxonomy!$B$2:$Z$948,18,0)</f>
        <v xml:space="preserve"> Cercopithecidae</v>
      </c>
      <c r="V3005" t="str">
        <f>VLOOKUP($B3005,SOCS_box_taxonomy!$B$2:$Z$948,19,0)</f>
        <v xml:space="preserve"> Cercopithecinae</v>
      </c>
      <c r="W3005" t="str">
        <f>VLOOKUP($B3005,SOCS_box_taxonomy!$B$2:$Z$948,20,0)</f>
        <v xml:space="preserve"> Macaca.</v>
      </c>
      <c r="X3005">
        <f>VLOOKUP($B3005,SOCS_box_taxonomy!$B$2:$Z$948,21,0)</f>
        <v>0</v>
      </c>
      <c r="Y3005">
        <f>VLOOKUP($B3005,SOCS_box_taxonomy!$B$2:$Z$948,22,0)</f>
        <v>0</v>
      </c>
      <c r="Z3005">
        <f>$F3005-$E3005+1</f>
        <v>40</v>
      </c>
    </row>
    <row r="3006" spans="1:26">
      <c r="A3006" t="s">
        <v>1194</v>
      </c>
      <c r="B3006" t="s">
        <v>2236</v>
      </c>
      <c r="C3006">
        <v>293</v>
      </c>
      <c r="D3006" t="s">
        <v>21</v>
      </c>
      <c r="E3006">
        <v>238</v>
      </c>
      <c r="F3006">
        <v>273</v>
      </c>
      <c r="G3006">
        <v>1016</v>
      </c>
      <c r="H3006" t="s">
        <v>1265</v>
      </c>
      <c r="I3006" t="str">
        <f>VLOOKUP($B3006,SOCS_box_taxonomy!$B$2:$Z$948,6,0)</f>
        <v>Eukaryota</v>
      </c>
      <c r="J3006" t="str">
        <f>VLOOKUP($B3006,SOCS_box_taxonomy!$B$2:$Z$948,7,0)</f>
        <v xml:space="preserve"> Metazoa</v>
      </c>
      <c r="K3006" t="str">
        <f>VLOOKUP($B3006,SOCS_box_taxonomy!$B$2:$Z$948,8,0)</f>
        <v xml:space="preserve"> Ecdysozoa</v>
      </c>
      <c r="L3006" t="str">
        <f>VLOOKUP($B3006,SOCS_box_taxonomy!$B$2:$Z$948,9,0)</f>
        <v xml:space="preserve"> Arthropoda</v>
      </c>
      <c r="M3006" t="str">
        <f>VLOOKUP($B3006,SOCS_box_taxonomy!$B$2:$Z$948,10,0)</f>
        <v xml:space="preserve"> Hexapoda</v>
      </c>
      <c r="N3006" t="str">
        <f>VLOOKUP($B3006,SOCS_box_taxonomy!$B$2:$Z$948,11,0)</f>
        <v xml:space="preserve"> Insecta</v>
      </c>
      <c r="O3006" t="str">
        <f>VLOOKUP($B3006,SOCS_box_taxonomy!$B$2:$Z$948,12,0)</f>
        <v>Pterygota</v>
      </c>
      <c r="P3006" t="str">
        <f>VLOOKUP($B3006,SOCS_box_taxonomy!$B$2:$Z$948,13,0)</f>
        <v xml:space="preserve"> Neoptera</v>
      </c>
      <c r="Q3006" t="str">
        <f>VLOOKUP($B3006,SOCS_box_taxonomy!$B$2:$Z$948,14,0)</f>
        <v xml:space="preserve"> Endopterygota</v>
      </c>
      <c r="R3006" t="str">
        <f>VLOOKUP($B3006,SOCS_box_taxonomy!$B$2:$Z$948,15,0)</f>
        <v xml:space="preserve"> Diptera</v>
      </c>
      <c r="S3006" t="str">
        <f>VLOOKUP($B3006,SOCS_box_taxonomy!$B$2:$Z$948,16,0)</f>
        <v xml:space="preserve"> Brachycera</v>
      </c>
      <c r="T3006" t="str">
        <f>VLOOKUP($B3006,SOCS_box_taxonomy!$B$2:$Z$948,17,0)</f>
        <v xml:space="preserve"> Muscomorpha</v>
      </c>
      <c r="U3006" t="str">
        <f>VLOOKUP($B3006,SOCS_box_taxonomy!$B$2:$Z$948,18,0)</f>
        <v>Ephydroidea</v>
      </c>
      <c r="V3006" t="str">
        <f>VLOOKUP($B3006,SOCS_box_taxonomy!$B$2:$Z$948,19,0)</f>
        <v xml:space="preserve"> Drosophilidae</v>
      </c>
      <c r="W3006" t="str">
        <f>VLOOKUP($B3006,SOCS_box_taxonomy!$B$2:$Z$948,20,0)</f>
        <v xml:space="preserve"> Drosophila</v>
      </c>
      <c r="X3006" t="str">
        <f>VLOOKUP($B3006,SOCS_box_taxonomy!$B$2:$Z$948,21,0)</f>
        <v xml:space="preserve"> Sophophora.</v>
      </c>
      <c r="Y3006">
        <f>VLOOKUP($B3006,SOCS_box_taxonomy!$B$2:$Z$948,22,0)</f>
        <v>0</v>
      </c>
      <c r="Z3006">
        <f>$F3006-$E3006+1</f>
        <v>36</v>
      </c>
    </row>
    <row r="3007" spans="1:26">
      <c r="A3007" t="s">
        <v>1194</v>
      </c>
      <c r="B3007" t="s">
        <v>2236</v>
      </c>
      <c r="C3007">
        <v>293</v>
      </c>
      <c r="D3007" t="s">
        <v>62</v>
      </c>
      <c r="E3007">
        <v>107</v>
      </c>
      <c r="F3007">
        <v>236</v>
      </c>
      <c r="G3007">
        <v>3584</v>
      </c>
      <c r="H3007" t="s">
        <v>1275</v>
      </c>
      <c r="I3007" t="str">
        <f>VLOOKUP($B3007,SOCS_box_taxonomy!$B$2:$Z$948,6,0)</f>
        <v>Eukaryota</v>
      </c>
      <c r="J3007" t="str">
        <f>VLOOKUP($B3007,SOCS_box_taxonomy!$B$2:$Z$948,7,0)</f>
        <v xml:space="preserve"> Metazoa</v>
      </c>
      <c r="K3007" t="str">
        <f>VLOOKUP($B3007,SOCS_box_taxonomy!$B$2:$Z$948,8,0)</f>
        <v xml:space="preserve"> Ecdysozoa</v>
      </c>
      <c r="L3007" t="str">
        <f>VLOOKUP($B3007,SOCS_box_taxonomy!$B$2:$Z$948,9,0)</f>
        <v xml:space="preserve"> Arthropoda</v>
      </c>
      <c r="M3007" t="str">
        <f>VLOOKUP($B3007,SOCS_box_taxonomy!$B$2:$Z$948,10,0)</f>
        <v xml:space="preserve"> Hexapoda</v>
      </c>
      <c r="N3007" t="str">
        <f>VLOOKUP($B3007,SOCS_box_taxonomy!$B$2:$Z$948,11,0)</f>
        <v xml:space="preserve"> Insecta</v>
      </c>
      <c r="O3007" t="str">
        <f>VLOOKUP($B3007,SOCS_box_taxonomy!$B$2:$Z$948,12,0)</f>
        <v>Pterygota</v>
      </c>
      <c r="P3007" t="str">
        <f>VLOOKUP($B3007,SOCS_box_taxonomy!$B$2:$Z$948,13,0)</f>
        <v xml:space="preserve"> Neoptera</v>
      </c>
      <c r="Q3007" t="str">
        <f>VLOOKUP($B3007,SOCS_box_taxonomy!$B$2:$Z$948,14,0)</f>
        <v xml:space="preserve"> Endopterygota</v>
      </c>
      <c r="R3007" t="str">
        <f>VLOOKUP($B3007,SOCS_box_taxonomy!$B$2:$Z$948,15,0)</f>
        <v xml:space="preserve"> Diptera</v>
      </c>
      <c r="S3007" t="str">
        <f>VLOOKUP($B3007,SOCS_box_taxonomy!$B$2:$Z$948,16,0)</f>
        <v xml:space="preserve"> Brachycera</v>
      </c>
      <c r="T3007" t="str">
        <f>VLOOKUP($B3007,SOCS_box_taxonomy!$B$2:$Z$948,17,0)</f>
        <v xml:space="preserve"> Muscomorpha</v>
      </c>
      <c r="U3007" t="str">
        <f>VLOOKUP($B3007,SOCS_box_taxonomy!$B$2:$Z$948,18,0)</f>
        <v>Ephydroidea</v>
      </c>
      <c r="V3007" t="str">
        <f>VLOOKUP($B3007,SOCS_box_taxonomy!$B$2:$Z$948,19,0)</f>
        <v xml:space="preserve"> Drosophilidae</v>
      </c>
      <c r="W3007" t="str">
        <f>VLOOKUP($B3007,SOCS_box_taxonomy!$B$2:$Z$948,20,0)</f>
        <v xml:space="preserve"> Drosophila</v>
      </c>
      <c r="X3007" t="str">
        <f>VLOOKUP($B3007,SOCS_box_taxonomy!$B$2:$Z$948,21,0)</f>
        <v xml:space="preserve"> Sophophora.</v>
      </c>
      <c r="Y3007">
        <f>VLOOKUP($B3007,SOCS_box_taxonomy!$B$2:$Z$948,22,0)</f>
        <v>0</v>
      </c>
    </row>
    <row r="3008" spans="1:26">
      <c r="A3008" t="s">
        <v>1195</v>
      </c>
      <c r="B3008" t="s">
        <v>2237</v>
      </c>
      <c r="C3008">
        <v>521</v>
      </c>
      <c r="D3008" t="s">
        <v>21</v>
      </c>
      <c r="E3008">
        <v>370</v>
      </c>
      <c r="F3008">
        <v>411</v>
      </c>
      <c r="G3008">
        <v>1016</v>
      </c>
      <c r="H3008" t="s">
        <v>1265</v>
      </c>
      <c r="I3008" t="str">
        <f>VLOOKUP($B3008,SOCS_box_taxonomy!$B$2:$Z$948,6,0)</f>
        <v>Eukaryota</v>
      </c>
      <c r="J3008" t="str">
        <f>VLOOKUP($B3008,SOCS_box_taxonomy!$B$2:$Z$948,7,0)</f>
        <v xml:space="preserve"> Metazoa</v>
      </c>
      <c r="K3008" t="str">
        <f>VLOOKUP($B3008,SOCS_box_taxonomy!$B$2:$Z$948,8,0)</f>
        <v xml:space="preserve"> Ecdysozoa</v>
      </c>
      <c r="L3008" t="str">
        <f>VLOOKUP($B3008,SOCS_box_taxonomy!$B$2:$Z$948,9,0)</f>
        <v xml:space="preserve"> Arthropoda</v>
      </c>
      <c r="M3008" t="str">
        <f>VLOOKUP($B3008,SOCS_box_taxonomy!$B$2:$Z$948,10,0)</f>
        <v xml:space="preserve"> Hexapoda</v>
      </c>
      <c r="N3008" t="str">
        <f>VLOOKUP($B3008,SOCS_box_taxonomy!$B$2:$Z$948,11,0)</f>
        <v xml:space="preserve"> Insecta</v>
      </c>
      <c r="O3008" t="str">
        <f>VLOOKUP($B3008,SOCS_box_taxonomy!$B$2:$Z$948,12,0)</f>
        <v>Pterygota</v>
      </c>
      <c r="P3008" t="str">
        <f>VLOOKUP($B3008,SOCS_box_taxonomy!$B$2:$Z$948,13,0)</f>
        <v xml:space="preserve"> Neoptera</v>
      </c>
      <c r="Q3008" t="str">
        <f>VLOOKUP($B3008,SOCS_box_taxonomy!$B$2:$Z$948,14,0)</f>
        <v xml:space="preserve"> Endopterygota</v>
      </c>
      <c r="R3008" t="str">
        <f>VLOOKUP($B3008,SOCS_box_taxonomy!$B$2:$Z$948,15,0)</f>
        <v xml:space="preserve"> Diptera</v>
      </c>
      <c r="S3008" t="str">
        <f>VLOOKUP($B3008,SOCS_box_taxonomy!$B$2:$Z$948,16,0)</f>
        <v xml:space="preserve"> Brachycera</v>
      </c>
      <c r="T3008" t="str">
        <f>VLOOKUP($B3008,SOCS_box_taxonomy!$B$2:$Z$948,17,0)</f>
        <v xml:space="preserve"> Muscomorpha</v>
      </c>
      <c r="U3008" t="str">
        <f>VLOOKUP($B3008,SOCS_box_taxonomy!$B$2:$Z$948,18,0)</f>
        <v>Ephydroidea</v>
      </c>
      <c r="V3008" t="str">
        <f>VLOOKUP($B3008,SOCS_box_taxonomy!$B$2:$Z$948,19,0)</f>
        <v xml:space="preserve"> Drosophilidae</v>
      </c>
      <c r="W3008" t="str">
        <f>VLOOKUP($B3008,SOCS_box_taxonomy!$B$2:$Z$948,20,0)</f>
        <v xml:space="preserve"> Drosophila</v>
      </c>
      <c r="X3008" t="str">
        <f>VLOOKUP($B3008,SOCS_box_taxonomy!$B$2:$Z$948,21,0)</f>
        <v xml:space="preserve"> Sophophora.</v>
      </c>
      <c r="Y3008">
        <f>VLOOKUP($B3008,SOCS_box_taxonomy!$B$2:$Z$948,22,0)</f>
        <v>0</v>
      </c>
      <c r="Z3008">
        <f>$F3008-$E3008+1</f>
        <v>42</v>
      </c>
    </row>
    <row r="3009" spans="1:26">
      <c r="A3009" t="s">
        <v>1195</v>
      </c>
      <c r="B3009" t="s">
        <v>2237</v>
      </c>
      <c r="C3009">
        <v>521</v>
      </c>
      <c r="D3009" t="s">
        <v>1460</v>
      </c>
      <c r="E3009">
        <v>1</v>
      </c>
      <c r="F3009">
        <v>369</v>
      </c>
      <c r="G3009">
        <v>21</v>
      </c>
      <c r="I3009" t="str">
        <f>VLOOKUP($B3009,SOCS_box_taxonomy!$B$2:$Z$948,6,0)</f>
        <v>Eukaryota</v>
      </c>
      <c r="J3009" t="str">
        <f>VLOOKUP($B3009,SOCS_box_taxonomy!$B$2:$Z$948,7,0)</f>
        <v xml:space="preserve"> Metazoa</v>
      </c>
      <c r="K3009" t="str">
        <f>VLOOKUP($B3009,SOCS_box_taxonomy!$B$2:$Z$948,8,0)</f>
        <v xml:space="preserve"> Ecdysozoa</v>
      </c>
      <c r="L3009" t="str">
        <f>VLOOKUP($B3009,SOCS_box_taxonomy!$B$2:$Z$948,9,0)</f>
        <v xml:space="preserve"> Arthropoda</v>
      </c>
      <c r="M3009" t="str">
        <f>VLOOKUP($B3009,SOCS_box_taxonomy!$B$2:$Z$948,10,0)</f>
        <v xml:space="preserve"> Hexapoda</v>
      </c>
      <c r="N3009" t="str">
        <f>VLOOKUP($B3009,SOCS_box_taxonomy!$B$2:$Z$948,11,0)</f>
        <v xml:space="preserve"> Insecta</v>
      </c>
      <c r="O3009" t="str">
        <f>VLOOKUP($B3009,SOCS_box_taxonomy!$B$2:$Z$948,12,0)</f>
        <v>Pterygota</v>
      </c>
      <c r="P3009" t="str">
        <f>VLOOKUP($B3009,SOCS_box_taxonomy!$B$2:$Z$948,13,0)</f>
        <v xml:space="preserve"> Neoptera</v>
      </c>
      <c r="Q3009" t="str">
        <f>VLOOKUP($B3009,SOCS_box_taxonomy!$B$2:$Z$948,14,0)</f>
        <v xml:space="preserve"> Endopterygota</v>
      </c>
      <c r="R3009" t="str">
        <f>VLOOKUP($B3009,SOCS_box_taxonomy!$B$2:$Z$948,15,0)</f>
        <v xml:space="preserve"> Diptera</v>
      </c>
      <c r="S3009" t="str">
        <f>VLOOKUP($B3009,SOCS_box_taxonomy!$B$2:$Z$948,16,0)</f>
        <v xml:space="preserve"> Brachycera</v>
      </c>
      <c r="T3009" t="str">
        <f>VLOOKUP($B3009,SOCS_box_taxonomy!$B$2:$Z$948,17,0)</f>
        <v xml:space="preserve"> Muscomorpha</v>
      </c>
      <c r="U3009" t="str">
        <f>VLOOKUP($B3009,SOCS_box_taxonomy!$B$2:$Z$948,18,0)</f>
        <v>Ephydroidea</v>
      </c>
      <c r="V3009" t="str">
        <f>VLOOKUP($B3009,SOCS_box_taxonomy!$B$2:$Z$948,19,0)</f>
        <v xml:space="preserve"> Drosophilidae</v>
      </c>
      <c r="W3009" t="str">
        <f>VLOOKUP($B3009,SOCS_box_taxonomy!$B$2:$Z$948,20,0)</f>
        <v xml:space="preserve"> Drosophila</v>
      </c>
      <c r="X3009" t="str">
        <f>VLOOKUP($B3009,SOCS_box_taxonomy!$B$2:$Z$948,21,0)</f>
        <v xml:space="preserve"> Sophophora.</v>
      </c>
      <c r="Y3009">
        <f>VLOOKUP($B3009,SOCS_box_taxonomy!$B$2:$Z$948,22,0)</f>
        <v>0</v>
      </c>
    </row>
    <row r="3010" spans="1:26">
      <c r="A3010" t="s">
        <v>1196</v>
      </c>
      <c r="B3010" t="s">
        <v>2238</v>
      </c>
      <c r="C3010">
        <v>1401</v>
      </c>
      <c r="D3010" t="s">
        <v>21</v>
      </c>
      <c r="E3010">
        <v>339</v>
      </c>
      <c r="F3010">
        <v>375</v>
      </c>
      <c r="G3010">
        <v>1016</v>
      </c>
      <c r="H3010" t="s">
        <v>1265</v>
      </c>
      <c r="I3010" t="str">
        <f>VLOOKUP($B3010,SOCS_box_taxonomy!$B$2:$Z$948,6,0)</f>
        <v>Eukaryota</v>
      </c>
      <c r="J3010" t="str">
        <f>VLOOKUP($B3010,SOCS_box_taxonomy!$B$2:$Z$948,7,0)</f>
        <v xml:space="preserve"> Metazoa</v>
      </c>
      <c r="K3010" t="str">
        <f>VLOOKUP($B3010,SOCS_box_taxonomy!$B$2:$Z$948,8,0)</f>
        <v xml:space="preserve"> Ecdysozoa</v>
      </c>
      <c r="L3010" t="str">
        <f>VLOOKUP($B3010,SOCS_box_taxonomy!$B$2:$Z$948,9,0)</f>
        <v xml:space="preserve"> Arthropoda</v>
      </c>
      <c r="M3010" t="str">
        <f>VLOOKUP($B3010,SOCS_box_taxonomy!$B$2:$Z$948,10,0)</f>
        <v xml:space="preserve"> Hexapoda</v>
      </c>
      <c r="N3010" t="str">
        <f>VLOOKUP($B3010,SOCS_box_taxonomy!$B$2:$Z$948,11,0)</f>
        <v xml:space="preserve"> Insecta</v>
      </c>
      <c r="O3010" t="str">
        <f>VLOOKUP($B3010,SOCS_box_taxonomy!$B$2:$Z$948,12,0)</f>
        <v>Pterygota</v>
      </c>
      <c r="P3010" t="str">
        <f>VLOOKUP($B3010,SOCS_box_taxonomy!$B$2:$Z$948,13,0)</f>
        <v xml:space="preserve"> Neoptera</v>
      </c>
      <c r="Q3010" t="str">
        <f>VLOOKUP($B3010,SOCS_box_taxonomy!$B$2:$Z$948,14,0)</f>
        <v xml:space="preserve"> Endopterygota</v>
      </c>
      <c r="R3010" t="str">
        <f>VLOOKUP($B3010,SOCS_box_taxonomy!$B$2:$Z$948,15,0)</f>
        <v xml:space="preserve"> Diptera</v>
      </c>
      <c r="S3010" t="str">
        <f>VLOOKUP($B3010,SOCS_box_taxonomy!$B$2:$Z$948,16,0)</f>
        <v xml:space="preserve"> Brachycera</v>
      </c>
      <c r="T3010" t="str">
        <f>VLOOKUP($B3010,SOCS_box_taxonomy!$B$2:$Z$948,17,0)</f>
        <v xml:space="preserve"> Muscomorpha</v>
      </c>
      <c r="U3010" t="str">
        <f>VLOOKUP($B3010,SOCS_box_taxonomy!$B$2:$Z$948,18,0)</f>
        <v>Ephydroidea</v>
      </c>
      <c r="V3010" t="str">
        <f>VLOOKUP($B3010,SOCS_box_taxonomy!$B$2:$Z$948,19,0)</f>
        <v xml:space="preserve"> Drosophilidae</v>
      </c>
      <c r="W3010" t="str">
        <f>VLOOKUP($B3010,SOCS_box_taxonomy!$B$2:$Z$948,20,0)</f>
        <v xml:space="preserve"> Drosophila</v>
      </c>
      <c r="X3010" t="str">
        <f>VLOOKUP($B3010,SOCS_box_taxonomy!$B$2:$Z$948,21,0)</f>
        <v xml:space="preserve"> Sophophora.</v>
      </c>
      <c r="Y3010">
        <f>VLOOKUP($B3010,SOCS_box_taxonomy!$B$2:$Z$948,22,0)</f>
        <v>0</v>
      </c>
      <c r="Z3010">
        <f>$F3010-$E3010+1</f>
        <v>37</v>
      </c>
    </row>
    <row r="3011" spans="1:26">
      <c r="A3011" t="s">
        <v>1196</v>
      </c>
      <c r="B3011" t="s">
        <v>2238</v>
      </c>
      <c r="C3011">
        <v>1401</v>
      </c>
      <c r="D3011" t="s">
        <v>1340</v>
      </c>
      <c r="E3011">
        <v>1249</v>
      </c>
      <c r="F3011">
        <v>1397</v>
      </c>
      <c r="G3011">
        <v>519</v>
      </c>
      <c r="H3011" t="s">
        <v>1341</v>
      </c>
      <c r="I3011" t="str">
        <f>VLOOKUP($B3011,SOCS_box_taxonomy!$B$2:$Z$948,6,0)</f>
        <v>Eukaryota</v>
      </c>
      <c r="J3011" t="str">
        <f>VLOOKUP($B3011,SOCS_box_taxonomy!$B$2:$Z$948,7,0)</f>
        <v xml:space="preserve"> Metazoa</v>
      </c>
      <c r="K3011" t="str">
        <f>VLOOKUP($B3011,SOCS_box_taxonomy!$B$2:$Z$948,8,0)</f>
        <v xml:space="preserve"> Ecdysozoa</v>
      </c>
      <c r="L3011" t="str">
        <f>VLOOKUP($B3011,SOCS_box_taxonomy!$B$2:$Z$948,9,0)</f>
        <v xml:space="preserve"> Arthropoda</v>
      </c>
      <c r="M3011" t="str">
        <f>VLOOKUP($B3011,SOCS_box_taxonomy!$B$2:$Z$948,10,0)</f>
        <v xml:space="preserve"> Hexapoda</v>
      </c>
      <c r="N3011" t="str">
        <f>VLOOKUP($B3011,SOCS_box_taxonomy!$B$2:$Z$948,11,0)</f>
        <v xml:space="preserve"> Insecta</v>
      </c>
      <c r="O3011" t="str">
        <f>VLOOKUP($B3011,SOCS_box_taxonomy!$B$2:$Z$948,12,0)</f>
        <v>Pterygota</v>
      </c>
      <c r="P3011" t="str">
        <f>VLOOKUP($B3011,SOCS_box_taxonomy!$B$2:$Z$948,13,0)</f>
        <v xml:space="preserve"> Neoptera</v>
      </c>
      <c r="Q3011" t="str">
        <f>VLOOKUP($B3011,SOCS_box_taxonomy!$B$2:$Z$948,14,0)</f>
        <v xml:space="preserve"> Endopterygota</v>
      </c>
      <c r="R3011" t="str">
        <f>VLOOKUP($B3011,SOCS_box_taxonomy!$B$2:$Z$948,15,0)</f>
        <v xml:space="preserve"> Diptera</v>
      </c>
      <c r="S3011" t="str">
        <f>VLOOKUP($B3011,SOCS_box_taxonomy!$B$2:$Z$948,16,0)</f>
        <v xml:space="preserve"> Brachycera</v>
      </c>
      <c r="T3011" t="str">
        <f>VLOOKUP($B3011,SOCS_box_taxonomy!$B$2:$Z$948,17,0)</f>
        <v xml:space="preserve"> Muscomorpha</v>
      </c>
      <c r="U3011" t="str">
        <f>VLOOKUP($B3011,SOCS_box_taxonomy!$B$2:$Z$948,18,0)</f>
        <v>Ephydroidea</v>
      </c>
      <c r="V3011" t="str">
        <f>VLOOKUP($B3011,SOCS_box_taxonomy!$B$2:$Z$948,19,0)</f>
        <v xml:space="preserve"> Drosophilidae</v>
      </c>
      <c r="W3011" t="str">
        <f>VLOOKUP($B3011,SOCS_box_taxonomy!$B$2:$Z$948,20,0)</f>
        <v xml:space="preserve"> Drosophila</v>
      </c>
      <c r="X3011" t="str">
        <f>VLOOKUP($B3011,SOCS_box_taxonomy!$B$2:$Z$948,21,0)</f>
        <v xml:space="preserve"> Sophophora.</v>
      </c>
      <c r="Y3011">
        <f>VLOOKUP($B3011,SOCS_box_taxonomy!$B$2:$Z$948,22,0)</f>
        <v>0</v>
      </c>
    </row>
    <row r="3012" spans="1:26">
      <c r="A3012" t="s">
        <v>1196</v>
      </c>
      <c r="B3012" t="s">
        <v>2238</v>
      </c>
      <c r="C3012">
        <v>1401</v>
      </c>
      <c r="D3012" t="s">
        <v>1266</v>
      </c>
      <c r="E3012">
        <v>46</v>
      </c>
      <c r="F3012">
        <v>81</v>
      </c>
      <c r="G3012">
        <v>121734</v>
      </c>
      <c r="H3012" t="s">
        <v>1267</v>
      </c>
      <c r="I3012" t="str">
        <f>VLOOKUP($B3012,SOCS_box_taxonomy!$B$2:$Z$948,6,0)</f>
        <v>Eukaryota</v>
      </c>
      <c r="J3012" t="str">
        <f>VLOOKUP($B3012,SOCS_box_taxonomy!$B$2:$Z$948,7,0)</f>
        <v xml:space="preserve"> Metazoa</v>
      </c>
      <c r="K3012" t="str">
        <f>VLOOKUP($B3012,SOCS_box_taxonomy!$B$2:$Z$948,8,0)</f>
        <v xml:space="preserve"> Ecdysozoa</v>
      </c>
      <c r="L3012" t="str">
        <f>VLOOKUP($B3012,SOCS_box_taxonomy!$B$2:$Z$948,9,0)</f>
        <v xml:space="preserve"> Arthropoda</v>
      </c>
      <c r="M3012" t="str">
        <f>VLOOKUP($B3012,SOCS_box_taxonomy!$B$2:$Z$948,10,0)</f>
        <v xml:space="preserve"> Hexapoda</v>
      </c>
      <c r="N3012" t="str">
        <f>VLOOKUP($B3012,SOCS_box_taxonomy!$B$2:$Z$948,11,0)</f>
        <v xml:space="preserve"> Insecta</v>
      </c>
      <c r="O3012" t="str">
        <f>VLOOKUP($B3012,SOCS_box_taxonomy!$B$2:$Z$948,12,0)</f>
        <v>Pterygota</v>
      </c>
      <c r="P3012" t="str">
        <f>VLOOKUP($B3012,SOCS_box_taxonomy!$B$2:$Z$948,13,0)</f>
        <v xml:space="preserve"> Neoptera</v>
      </c>
      <c r="Q3012" t="str">
        <f>VLOOKUP($B3012,SOCS_box_taxonomy!$B$2:$Z$948,14,0)</f>
        <v xml:space="preserve"> Endopterygota</v>
      </c>
      <c r="R3012" t="str">
        <f>VLOOKUP($B3012,SOCS_box_taxonomy!$B$2:$Z$948,15,0)</f>
        <v xml:space="preserve"> Diptera</v>
      </c>
      <c r="S3012" t="str">
        <f>VLOOKUP($B3012,SOCS_box_taxonomy!$B$2:$Z$948,16,0)</f>
        <v xml:space="preserve"> Brachycera</v>
      </c>
      <c r="T3012" t="str">
        <f>VLOOKUP($B3012,SOCS_box_taxonomy!$B$2:$Z$948,17,0)</f>
        <v xml:space="preserve"> Muscomorpha</v>
      </c>
      <c r="U3012" t="str">
        <f>VLOOKUP($B3012,SOCS_box_taxonomy!$B$2:$Z$948,18,0)</f>
        <v>Ephydroidea</v>
      </c>
      <c r="V3012" t="str">
        <f>VLOOKUP($B3012,SOCS_box_taxonomy!$B$2:$Z$948,19,0)</f>
        <v xml:space="preserve"> Drosophilidae</v>
      </c>
      <c r="W3012" t="str">
        <f>VLOOKUP($B3012,SOCS_box_taxonomy!$B$2:$Z$948,20,0)</f>
        <v xml:space="preserve"> Drosophila</v>
      </c>
      <c r="X3012" t="str">
        <f>VLOOKUP($B3012,SOCS_box_taxonomy!$B$2:$Z$948,21,0)</f>
        <v xml:space="preserve"> Sophophora.</v>
      </c>
      <c r="Y3012">
        <f>VLOOKUP($B3012,SOCS_box_taxonomy!$B$2:$Z$948,22,0)</f>
        <v>0</v>
      </c>
    </row>
    <row r="3013" spans="1:26">
      <c r="A3013" t="s">
        <v>1196</v>
      </c>
      <c r="B3013" t="s">
        <v>2238</v>
      </c>
      <c r="C3013">
        <v>1401</v>
      </c>
      <c r="D3013" t="s">
        <v>1457</v>
      </c>
      <c r="E3013">
        <v>615</v>
      </c>
      <c r="F3013">
        <v>1247</v>
      </c>
      <c r="G3013">
        <v>21</v>
      </c>
      <c r="I3013" t="str">
        <f>VLOOKUP($B3013,SOCS_box_taxonomy!$B$2:$Z$948,6,0)</f>
        <v>Eukaryota</v>
      </c>
      <c r="J3013" t="str">
        <f>VLOOKUP($B3013,SOCS_box_taxonomy!$B$2:$Z$948,7,0)</f>
        <v xml:space="preserve"> Metazoa</v>
      </c>
      <c r="K3013" t="str">
        <f>VLOOKUP($B3013,SOCS_box_taxonomy!$B$2:$Z$948,8,0)</f>
        <v xml:space="preserve"> Ecdysozoa</v>
      </c>
      <c r="L3013" t="str">
        <f>VLOOKUP($B3013,SOCS_box_taxonomy!$B$2:$Z$948,9,0)</f>
        <v xml:space="preserve"> Arthropoda</v>
      </c>
      <c r="M3013" t="str">
        <f>VLOOKUP($B3013,SOCS_box_taxonomy!$B$2:$Z$948,10,0)</f>
        <v xml:space="preserve"> Hexapoda</v>
      </c>
      <c r="N3013" t="str">
        <f>VLOOKUP($B3013,SOCS_box_taxonomy!$B$2:$Z$948,11,0)</f>
        <v xml:space="preserve"> Insecta</v>
      </c>
      <c r="O3013" t="str">
        <f>VLOOKUP($B3013,SOCS_box_taxonomy!$B$2:$Z$948,12,0)</f>
        <v>Pterygota</v>
      </c>
      <c r="P3013" t="str">
        <f>VLOOKUP($B3013,SOCS_box_taxonomy!$B$2:$Z$948,13,0)</f>
        <v xml:space="preserve"> Neoptera</v>
      </c>
      <c r="Q3013" t="str">
        <f>VLOOKUP($B3013,SOCS_box_taxonomy!$B$2:$Z$948,14,0)</f>
        <v xml:space="preserve"> Endopterygota</v>
      </c>
      <c r="R3013" t="str">
        <f>VLOOKUP($B3013,SOCS_box_taxonomy!$B$2:$Z$948,15,0)</f>
        <v xml:space="preserve"> Diptera</v>
      </c>
      <c r="S3013" t="str">
        <f>VLOOKUP($B3013,SOCS_box_taxonomy!$B$2:$Z$948,16,0)</f>
        <v xml:space="preserve"> Brachycera</v>
      </c>
      <c r="T3013" t="str">
        <f>VLOOKUP($B3013,SOCS_box_taxonomy!$B$2:$Z$948,17,0)</f>
        <v xml:space="preserve"> Muscomorpha</v>
      </c>
      <c r="U3013" t="str">
        <f>VLOOKUP($B3013,SOCS_box_taxonomy!$B$2:$Z$948,18,0)</f>
        <v>Ephydroidea</v>
      </c>
      <c r="V3013" t="str">
        <f>VLOOKUP($B3013,SOCS_box_taxonomy!$B$2:$Z$948,19,0)</f>
        <v xml:space="preserve"> Drosophilidae</v>
      </c>
      <c r="W3013" t="str">
        <f>VLOOKUP($B3013,SOCS_box_taxonomy!$B$2:$Z$948,20,0)</f>
        <v xml:space="preserve"> Drosophila</v>
      </c>
      <c r="X3013" t="str">
        <f>VLOOKUP($B3013,SOCS_box_taxonomy!$B$2:$Z$948,21,0)</f>
        <v xml:space="preserve"> Sophophora.</v>
      </c>
      <c r="Y3013">
        <f>VLOOKUP($B3013,SOCS_box_taxonomy!$B$2:$Z$948,22,0)</f>
        <v>0</v>
      </c>
    </row>
    <row r="3014" spans="1:26">
      <c r="A3014" t="s">
        <v>1197</v>
      </c>
      <c r="B3014" t="s">
        <v>2239</v>
      </c>
      <c r="C3014">
        <v>633</v>
      </c>
      <c r="D3014" t="s">
        <v>1286</v>
      </c>
      <c r="E3014">
        <v>474</v>
      </c>
      <c r="F3014">
        <v>552</v>
      </c>
      <c r="G3014">
        <v>4403</v>
      </c>
      <c r="H3014" t="s">
        <v>1287</v>
      </c>
      <c r="I3014" t="str">
        <f>VLOOKUP($B3014,SOCS_box_taxonomy!$B$2:$Z$948,6,0)</f>
        <v>Eukaryota</v>
      </c>
      <c r="J3014" t="str">
        <f>VLOOKUP($B3014,SOCS_box_taxonomy!$B$2:$Z$948,7,0)</f>
        <v xml:space="preserve"> Metazoa</v>
      </c>
      <c r="K3014" t="str">
        <f>VLOOKUP($B3014,SOCS_box_taxonomy!$B$2:$Z$948,8,0)</f>
        <v xml:space="preserve"> Ecdysozoa</v>
      </c>
      <c r="L3014" t="str">
        <f>VLOOKUP($B3014,SOCS_box_taxonomy!$B$2:$Z$948,9,0)</f>
        <v xml:space="preserve"> Arthropoda</v>
      </c>
      <c r="M3014" t="str">
        <f>VLOOKUP($B3014,SOCS_box_taxonomy!$B$2:$Z$948,10,0)</f>
        <v xml:space="preserve"> Hexapoda</v>
      </c>
      <c r="N3014" t="str">
        <f>VLOOKUP($B3014,SOCS_box_taxonomy!$B$2:$Z$948,11,0)</f>
        <v xml:space="preserve"> Insecta</v>
      </c>
      <c r="O3014" t="str">
        <f>VLOOKUP($B3014,SOCS_box_taxonomy!$B$2:$Z$948,12,0)</f>
        <v>Pterygota</v>
      </c>
      <c r="P3014" t="str">
        <f>VLOOKUP($B3014,SOCS_box_taxonomy!$B$2:$Z$948,13,0)</f>
        <v xml:space="preserve"> Neoptera</v>
      </c>
      <c r="Q3014" t="str">
        <f>VLOOKUP($B3014,SOCS_box_taxonomy!$B$2:$Z$948,14,0)</f>
        <v xml:space="preserve"> Endopterygota</v>
      </c>
      <c r="R3014" t="str">
        <f>VLOOKUP($B3014,SOCS_box_taxonomy!$B$2:$Z$948,15,0)</f>
        <v xml:space="preserve"> Diptera</v>
      </c>
      <c r="S3014" t="str">
        <f>VLOOKUP($B3014,SOCS_box_taxonomy!$B$2:$Z$948,16,0)</f>
        <v xml:space="preserve"> Brachycera</v>
      </c>
      <c r="T3014" t="str">
        <f>VLOOKUP($B3014,SOCS_box_taxonomy!$B$2:$Z$948,17,0)</f>
        <v xml:space="preserve"> Muscomorpha</v>
      </c>
      <c r="U3014" t="str">
        <f>VLOOKUP($B3014,SOCS_box_taxonomy!$B$2:$Z$948,18,0)</f>
        <v>Ephydroidea</v>
      </c>
      <c r="V3014" t="str">
        <f>VLOOKUP($B3014,SOCS_box_taxonomy!$B$2:$Z$948,19,0)</f>
        <v xml:space="preserve"> Drosophilidae</v>
      </c>
      <c r="W3014" t="str">
        <f>VLOOKUP($B3014,SOCS_box_taxonomy!$B$2:$Z$948,20,0)</f>
        <v xml:space="preserve"> Drosophila</v>
      </c>
      <c r="X3014" t="str">
        <f>VLOOKUP($B3014,SOCS_box_taxonomy!$B$2:$Z$948,21,0)</f>
        <v xml:space="preserve"> Sophophora.</v>
      </c>
      <c r="Y3014">
        <f>VLOOKUP($B3014,SOCS_box_taxonomy!$B$2:$Z$948,22,0)</f>
        <v>0</v>
      </c>
    </row>
    <row r="3015" spans="1:26">
      <c r="A3015" t="s">
        <v>1197</v>
      </c>
      <c r="B3015" t="s">
        <v>2239</v>
      </c>
      <c r="C3015">
        <v>633</v>
      </c>
      <c r="D3015" t="s">
        <v>21</v>
      </c>
      <c r="E3015">
        <v>574</v>
      </c>
      <c r="F3015">
        <v>611</v>
      </c>
      <c r="G3015">
        <v>1016</v>
      </c>
      <c r="H3015" t="s">
        <v>1265</v>
      </c>
      <c r="I3015" t="str">
        <f>VLOOKUP($B3015,SOCS_box_taxonomy!$B$2:$Z$948,6,0)</f>
        <v>Eukaryota</v>
      </c>
      <c r="J3015" t="str">
        <f>VLOOKUP($B3015,SOCS_box_taxonomy!$B$2:$Z$948,7,0)</f>
        <v xml:space="preserve"> Metazoa</v>
      </c>
      <c r="K3015" t="str">
        <f>VLOOKUP($B3015,SOCS_box_taxonomy!$B$2:$Z$948,8,0)</f>
        <v xml:space="preserve"> Ecdysozoa</v>
      </c>
      <c r="L3015" t="str">
        <f>VLOOKUP($B3015,SOCS_box_taxonomy!$B$2:$Z$948,9,0)</f>
        <v xml:space="preserve"> Arthropoda</v>
      </c>
      <c r="M3015" t="str">
        <f>VLOOKUP($B3015,SOCS_box_taxonomy!$B$2:$Z$948,10,0)</f>
        <v xml:space="preserve"> Hexapoda</v>
      </c>
      <c r="N3015" t="str">
        <f>VLOOKUP($B3015,SOCS_box_taxonomy!$B$2:$Z$948,11,0)</f>
        <v xml:space="preserve"> Insecta</v>
      </c>
      <c r="O3015" t="str">
        <f>VLOOKUP($B3015,SOCS_box_taxonomy!$B$2:$Z$948,12,0)</f>
        <v>Pterygota</v>
      </c>
      <c r="P3015" t="str">
        <f>VLOOKUP($B3015,SOCS_box_taxonomy!$B$2:$Z$948,13,0)</f>
        <v xml:space="preserve"> Neoptera</v>
      </c>
      <c r="Q3015" t="str">
        <f>VLOOKUP($B3015,SOCS_box_taxonomy!$B$2:$Z$948,14,0)</f>
        <v xml:space="preserve"> Endopterygota</v>
      </c>
      <c r="R3015" t="str">
        <f>VLOOKUP($B3015,SOCS_box_taxonomy!$B$2:$Z$948,15,0)</f>
        <v xml:space="preserve"> Diptera</v>
      </c>
      <c r="S3015" t="str">
        <f>VLOOKUP($B3015,SOCS_box_taxonomy!$B$2:$Z$948,16,0)</f>
        <v xml:space="preserve"> Brachycera</v>
      </c>
      <c r="T3015" t="str">
        <f>VLOOKUP($B3015,SOCS_box_taxonomy!$B$2:$Z$948,17,0)</f>
        <v xml:space="preserve"> Muscomorpha</v>
      </c>
      <c r="U3015" t="str">
        <f>VLOOKUP($B3015,SOCS_box_taxonomy!$B$2:$Z$948,18,0)</f>
        <v>Ephydroidea</v>
      </c>
      <c r="V3015" t="str">
        <f>VLOOKUP($B3015,SOCS_box_taxonomy!$B$2:$Z$948,19,0)</f>
        <v xml:space="preserve"> Drosophilidae</v>
      </c>
      <c r="W3015" t="str">
        <f>VLOOKUP($B3015,SOCS_box_taxonomy!$B$2:$Z$948,20,0)</f>
        <v xml:space="preserve"> Drosophila</v>
      </c>
      <c r="X3015" t="str">
        <f>VLOOKUP($B3015,SOCS_box_taxonomy!$B$2:$Z$948,21,0)</f>
        <v xml:space="preserve"> Sophophora.</v>
      </c>
      <c r="Y3015">
        <f>VLOOKUP($B3015,SOCS_box_taxonomy!$B$2:$Z$948,22,0)</f>
        <v>0</v>
      </c>
      <c r="Z3015">
        <f>$F3015-$E3015+1</f>
        <v>38</v>
      </c>
    </row>
    <row r="3016" spans="1:26">
      <c r="A3016" t="s">
        <v>1198</v>
      </c>
      <c r="B3016" t="s">
        <v>2240</v>
      </c>
      <c r="C3016">
        <v>301</v>
      </c>
      <c r="D3016" t="s">
        <v>21</v>
      </c>
      <c r="E3016">
        <v>238</v>
      </c>
      <c r="F3016">
        <v>273</v>
      </c>
      <c r="G3016">
        <v>1016</v>
      </c>
      <c r="H3016" t="s">
        <v>1265</v>
      </c>
      <c r="I3016" t="str">
        <f>VLOOKUP($B3016,SOCS_box_taxonomy!$B$2:$Z$948,6,0)</f>
        <v>Eukaryota</v>
      </c>
      <c r="J3016" t="str">
        <f>VLOOKUP($B3016,SOCS_box_taxonomy!$B$2:$Z$948,7,0)</f>
        <v xml:space="preserve"> Metazoa</v>
      </c>
      <c r="K3016" t="str">
        <f>VLOOKUP($B3016,SOCS_box_taxonomy!$B$2:$Z$948,8,0)</f>
        <v xml:space="preserve"> Ecdysozoa</v>
      </c>
      <c r="L3016" t="str">
        <f>VLOOKUP($B3016,SOCS_box_taxonomy!$B$2:$Z$948,9,0)</f>
        <v xml:space="preserve"> Arthropoda</v>
      </c>
      <c r="M3016" t="str">
        <f>VLOOKUP($B3016,SOCS_box_taxonomy!$B$2:$Z$948,10,0)</f>
        <v xml:space="preserve"> Hexapoda</v>
      </c>
      <c r="N3016" t="str">
        <f>VLOOKUP($B3016,SOCS_box_taxonomy!$B$2:$Z$948,11,0)</f>
        <v xml:space="preserve"> Insecta</v>
      </c>
      <c r="O3016" t="str">
        <f>VLOOKUP($B3016,SOCS_box_taxonomy!$B$2:$Z$948,12,0)</f>
        <v>Pterygota</v>
      </c>
      <c r="P3016" t="str">
        <f>VLOOKUP($B3016,SOCS_box_taxonomy!$B$2:$Z$948,13,0)</f>
        <v xml:space="preserve"> Neoptera</v>
      </c>
      <c r="Q3016" t="str">
        <f>VLOOKUP($B3016,SOCS_box_taxonomy!$B$2:$Z$948,14,0)</f>
        <v xml:space="preserve"> Endopterygota</v>
      </c>
      <c r="R3016" t="str">
        <f>VLOOKUP($B3016,SOCS_box_taxonomy!$B$2:$Z$948,15,0)</f>
        <v xml:space="preserve"> Diptera</v>
      </c>
      <c r="S3016" t="str">
        <f>VLOOKUP($B3016,SOCS_box_taxonomy!$B$2:$Z$948,16,0)</f>
        <v xml:space="preserve"> Brachycera</v>
      </c>
      <c r="T3016" t="str">
        <f>VLOOKUP($B3016,SOCS_box_taxonomy!$B$2:$Z$948,17,0)</f>
        <v xml:space="preserve"> Muscomorpha</v>
      </c>
      <c r="U3016" t="str">
        <f>VLOOKUP($B3016,SOCS_box_taxonomy!$B$2:$Z$948,18,0)</f>
        <v>Ephydroidea</v>
      </c>
      <c r="V3016" t="str">
        <f>VLOOKUP($B3016,SOCS_box_taxonomy!$B$2:$Z$948,19,0)</f>
        <v xml:space="preserve"> Drosophilidae</v>
      </c>
      <c r="W3016" t="str">
        <f>VLOOKUP($B3016,SOCS_box_taxonomy!$B$2:$Z$948,20,0)</f>
        <v xml:space="preserve"> Drosophila</v>
      </c>
      <c r="X3016" t="str">
        <f>VLOOKUP($B3016,SOCS_box_taxonomy!$B$2:$Z$948,21,0)</f>
        <v xml:space="preserve"> Sophophora.</v>
      </c>
      <c r="Y3016">
        <f>VLOOKUP($B3016,SOCS_box_taxonomy!$B$2:$Z$948,22,0)</f>
        <v>0</v>
      </c>
      <c r="Z3016">
        <f>$F3016-$E3016+1</f>
        <v>36</v>
      </c>
    </row>
    <row r="3017" spans="1:26">
      <c r="A3017" t="s">
        <v>1198</v>
      </c>
      <c r="B3017" t="s">
        <v>2240</v>
      </c>
      <c r="C3017">
        <v>301</v>
      </c>
      <c r="D3017" t="s">
        <v>62</v>
      </c>
      <c r="E3017">
        <v>107</v>
      </c>
      <c r="F3017">
        <v>236</v>
      </c>
      <c r="G3017">
        <v>3584</v>
      </c>
      <c r="H3017" t="s">
        <v>1275</v>
      </c>
      <c r="I3017" t="str">
        <f>VLOOKUP($B3017,SOCS_box_taxonomy!$B$2:$Z$948,6,0)</f>
        <v>Eukaryota</v>
      </c>
      <c r="J3017" t="str">
        <f>VLOOKUP($B3017,SOCS_box_taxonomy!$B$2:$Z$948,7,0)</f>
        <v xml:space="preserve"> Metazoa</v>
      </c>
      <c r="K3017" t="str">
        <f>VLOOKUP($B3017,SOCS_box_taxonomy!$B$2:$Z$948,8,0)</f>
        <v xml:space="preserve"> Ecdysozoa</v>
      </c>
      <c r="L3017" t="str">
        <f>VLOOKUP($B3017,SOCS_box_taxonomy!$B$2:$Z$948,9,0)</f>
        <v xml:space="preserve"> Arthropoda</v>
      </c>
      <c r="M3017" t="str">
        <f>VLOOKUP($B3017,SOCS_box_taxonomy!$B$2:$Z$948,10,0)</f>
        <v xml:space="preserve"> Hexapoda</v>
      </c>
      <c r="N3017" t="str">
        <f>VLOOKUP($B3017,SOCS_box_taxonomy!$B$2:$Z$948,11,0)</f>
        <v xml:space="preserve"> Insecta</v>
      </c>
      <c r="O3017" t="str">
        <f>VLOOKUP($B3017,SOCS_box_taxonomy!$B$2:$Z$948,12,0)</f>
        <v>Pterygota</v>
      </c>
      <c r="P3017" t="str">
        <f>VLOOKUP($B3017,SOCS_box_taxonomy!$B$2:$Z$948,13,0)</f>
        <v xml:space="preserve"> Neoptera</v>
      </c>
      <c r="Q3017" t="str">
        <f>VLOOKUP($B3017,SOCS_box_taxonomy!$B$2:$Z$948,14,0)</f>
        <v xml:space="preserve"> Endopterygota</v>
      </c>
      <c r="R3017" t="str">
        <f>VLOOKUP($B3017,SOCS_box_taxonomy!$B$2:$Z$948,15,0)</f>
        <v xml:space="preserve"> Diptera</v>
      </c>
      <c r="S3017" t="str">
        <f>VLOOKUP($B3017,SOCS_box_taxonomy!$B$2:$Z$948,16,0)</f>
        <v xml:space="preserve"> Brachycera</v>
      </c>
      <c r="T3017" t="str">
        <f>VLOOKUP($B3017,SOCS_box_taxonomy!$B$2:$Z$948,17,0)</f>
        <v xml:space="preserve"> Muscomorpha</v>
      </c>
      <c r="U3017" t="str">
        <f>VLOOKUP($B3017,SOCS_box_taxonomy!$B$2:$Z$948,18,0)</f>
        <v>Ephydroidea</v>
      </c>
      <c r="V3017" t="str">
        <f>VLOOKUP($B3017,SOCS_box_taxonomy!$B$2:$Z$948,19,0)</f>
        <v xml:space="preserve"> Drosophilidae</v>
      </c>
      <c r="W3017" t="str">
        <f>VLOOKUP($B3017,SOCS_box_taxonomy!$B$2:$Z$948,20,0)</f>
        <v xml:space="preserve"> Drosophila</v>
      </c>
      <c r="X3017" t="str">
        <f>VLOOKUP($B3017,SOCS_box_taxonomy!$B$2:$Z$948,21,0)</f>
        <v xml:space="preserve"> Sophophora.</v>
      </c>
      <c r="Y3017">
        <f>VLOOKUP($B3017,SOCS_box_taxonomy!$B$2:$Z$948,22,0)</f>
        <v>0</v>
      </c>
    </row>
    <row r="3018" spans="1:26">
      <c r="A3018" t="s">
        <v>1199</v>
      </c>
      <c r="B3018" t="s">
        <v>2241</v>
      </c>
      <c r="C3018">
        <v>1016</v>
      </c>
      <c r="D3018" t="s">
        <v>1286</v>
      </c>
      <c r="E3018">
        <v>845</v>
      </c>
      <c r="F3018">
        <v>920</v>
      </c>
      <c r="G3018">
        <v>4403</v>
      </c>
      <c r="H3018" t="s">
        <v>1287</v>
      </c>
      <c r="I3018" t="str">
        <f>VLOOKUP($B3018,SOCS_box_taxonomy!$B$2:$Z$948,6,0)</f>
        <v>Eukaryota</v>
      </c>
      <c r="J3018" t="str">
        <f>VLOOKUP($B3018,SOCS_box_taxonomy!$B$2:$Z$948,7,0)</f>
        <v xml:space="preserve"> Metazoa</v>
      </c>
      <c r="K3018" t="str">
        <f>VLOOKUP($B3018,SOCS_box_taxonomy!$B$2:$Z$948,8,0)</f>
        <v xml:space="preserve"> Ecdysozoa</v>
      </c>
      <c r="L3018" t="str">
        <f>VLOOKUP($B3018,SOCS_box_taxonomy!$B$2:$Z$948,9,0)</f>
        <v xml:space="preserve"> Arthropoda</v>
      </c>
      <c r="M3018" t="str">
        <f>VLOOKUP($B3018,SOCS_box_taxonomy!$B$2:$Z$948,10,0)</f>
        <v xml:space="preserve"> Hexapoda</v>
      </c>
      <c r="N3018" t="str">
        <f>VLOOKUP($B3018,SOCS_box_taxonomy!$B$2:$Z$948,11,0)</f>
        <v xml:space="preserve"> Insecta</v>
      </c>
      <c r="O3018" t="str">
        <f>VLOOKUP($B3018,SOCS_box_taxonomy!$B$2:$Z$948,12,0)</f>
        <v>Pterygota</v>
      </c>
      <c r="P3018" t="str">
        <f>VLOOKUP($B3018,SOCS_box_taxonomy!$B$2:$Z$948,13,0)</f>
        <v xml:space="preserve"> Neoptera</v>
      </c>
      <c r="Q3018" t="str">
        <f>VLOOKUP($B3018,SOCS_box_taxonomy!$B$2:$Z$948,14,0)</f>
        <v xml:space="preserve"> Endopterygota</v>
      </c>
      <c r="R3018" t="str">
        <f>VLOOKUP($B3018,SOCS_box_taxonomy!$B$2:$Z$948,15,0)</f>
        <v xml:space="preserve"> Diptera</v>
      </c>
      <c r="S3018" t="str">
        <f>VLOOKUP($B3018,SOCS_box_taxonomy!$B$2:$Z$948,16,0)</f>
        <v xml:space="preserve"> Brachycera</v>
      </c>
      <c r="T3018" t="str">
        <f>VLOOKUP($B3018,SOCS_box_taxonomy!$B$2:$Z$948,17,0)</f>
        <v xml:space="preserve"> Muscomorpha</v>
      </c>
      <c r="U3018" t="str">
        <f>VLOOKUP($B3018,SOCS_box_taxonomy!$B$2:$Z$948,18,0)</f>
        <v>Ephydroidea</v>
      </c>
      <c r="V3018" t="str">
        <f>VLOOKUP($B3018,SOCS_box_taxonomy!$B$2:$Z$948,19,0)</f>
        <v xml:space="preserve"> Drosophilidae</v>
      </c>
      <c r="W3018" t="str">
        <f>VLOOKUP($B3018,SOCS_box_taxonomy!$B$2:$Z$948,20,0)</f>
        <v xml:space="preserve"> Drosophila</v>
      </c>
      <c r="X3018" t="str">
        <f>VLOOKUP($B3018,SOCS_box_taxonomy!$B$2:$Z$948,21,0)</f>
        <v xml:space="preserve"> Sophophora.</v>
      </c>
      <c r="Y3018">
        <f>VLOOKUP($B3018,SOCS_box_taxonomy!$B$2:$Z$948,22,0)</f>
        <v>0</v>
      </c>
    </row>
    <row r="3019" spans="1:26">
      <c r="A3019" t="s">
        <v>1199</v>
      </c>
      <c r="B3019" t="s">
        <v>2241</v>
      </c>
      <c r="C3019">
        <v>1016</v>
      </c>
      <c r="D3019" t="s">
        <v>21</v>
      </c>
      <c r="E3019">
        <v>957</v>
      </c>
      <c r="F3019">
        <v>994</v>
      </c>
      <c r="G3019">
        <v>1016</v>
      </c>
      <c r="H3019" t="s">
        <v>1265</v>
      </c>
      <c r="I3019" t="str">
        <f>VLOOKUP($B3019,SOCS_box_taxonomy!$B$2:$Z$948,6,0)</f>
        <v>Eukaryota</v>
      </c>
      <c r="J3019" t="str">
        <f>VLOOKUP($B3019,SOCS_box_taxonomy!$B$2:$Z$948,7,0)</f>
        <v xml:space="preserve"> Metazoa</v>
      </c>
      <c r="K3019" t="str">
        <f>VLOOKUP($B3019,SOCS_box_taxonomy!$B$2:$Z$948,8,0)</f>
        <v xml:space="preserve"> Ecdysozoa</v>
      </c>
      <c r="L3019" t="str">
        <f>VLOOKUP($B3019,SOCS_box_taxonomy!$B$2:$Z$948,9,0)</f>
        <v xml:space="preserve"> Arthropoda</v>
      </c>
      <c r="M3019" t="str">
        <f>VLOOKUP($B3019,SOCS_box_taxonomy!$B$2:$Z$948,10,0)</f>
        <v xml:space="preserve"> Hexapoda</v>
      </c>
      <c r="N3019" t="str">
        <f>VLOOKUP($B3019,SOCS_box_taxonomy!$B$2:$Z$948,11,0)</f>
        <v xml:space="preserve"> Insecta</v>
      </c>
      <c r="O3019" t="str">
        <f>VLOOKUP($B3019,SOCS_box_taxonomy!$B$2:$Z$948,12,0)</f>
        <v>Pterygota</v>
      </c>
      <c r="P3019" t="str">
        <f>VLOOKUP($B3019,SOCS_box_taxonomy!$B$2:$Z$948,13,0)</f>
        <v xml:space="preserve"> Neoptera</v>
      </c>
      <c r="Q3019" t="str">
        <f>VLOOKUP($B3019,SOCS_box_taxonomy!$B$2:$Z$948,14,0)</f>
        <v xml:space="preserve"> Endopterygota</v>
      </c>
      <c r="R3019" t="str">
        <f>VLOOKUP($B3019,SOCS_box_taxonomy!$B$2:$Z$948,15,0)</f>
        <v xml:space="preserve"> Diptera</v>
      </c>
      <c r="S3019" t="str">
        <f>VLOOKUP($B3019,SOCS_box_taxonomy!$B$2:$Z$948,16,0)</f>
        <v xml:space="preserve"> Brachycera</v>
      </c>
      <c r="T3019" t="str">
        <f>VLOOKUP($B3019,SOCS_box_taxonomy!$B$2:$Z$948,17,0)</f>
        <v xml:space="preserve"> Muscomorpha</v>
      </c>
      <c r="U3019" t="str">
        <f>VLOOKUP($B3019,SOCS_box_taxonomy!$B$2:$Z$948,18,0)</f>
        <v>Ephydroidea</v>
      </c>
      <c r="V3019" t="str">
        <f>VLOOKUP($B3019,SOCS_box_taxonomy!$B$2:$Z$948,19,0)</f>
        <v xml:space="preserve"> Drosophilidae</v>
      </c>
      <c r="W3019" t="str">
        <f>VLOOKUP($B3019,SOCS_box_taxonomy!$B$2:$Z$948,20,0)</f>
        <v xml:space="preserve"> Drosophila</v>
      </c>
      <c r="X3019" t="str">
        <f>VLOOKUP($B3019,SOCS_box_taxonomy!$B$2:$Z$948,21,0)</f>
        <v xml:space="preserve"> Sophophora.</v>
      </c>
      <c r="Y3019">
        <f>VLOOKUP($B3019,SOCS_box_taxonomy!$B$2:$Z$948,22,0)</f>
        <v>0</v>
      </c>
      <c r="Z3019">
        <f>$F3019-$E3019+1</f>
        <v>38</v>
      </c>
    </row>
    <row r="3020" spans="1:26">
      <c r="A3020" t="s">
        <v>1199</v>
      </c>
      <c r="B3020" t="s">
        <v>2241</v>
      </c>
      <c r="C3020">
        <v>1016</v>
      </c>
      <c r="D3020" t="s">
        <v>1288</v>
      </c>
      <c r="E3020">
        <v>1</v>
      </c>
      <c r="F3020">
        <v>824</v>
      </c>
      <c r="G3020">
        <v>52</v>
      </c>
      <c r="I3020" t="str">
        <f>VLOOKUP($B3020,SOCS_box_taxonomy!$B$2:$Z$948,6,0)</f>
        <v>Eukaryota</v>
      </c>
      <c r="J3020" t="str">
        <f>VLOOKUP($B3020,SOCS_box_taxonomy!$B$2:$Z$948,7,0)</f>
        <v xml:space="preserve"> Metazoa</v>
      </c>
      <c r="K3020" t="str">
        <f>VLOOKUP($B3020,SOCS_box_taxonomy!$B$2:$Z$948,8,0)</f>
        <v xml:space="preserve"> Ecdysozoa</v>
      </c>
      <c r="L3020" t="str">
        <f>VLOOKUP($B3020,SOCS_box_taxonomy!$B$2:$Z$948,9,0)</f>
        <v xml:space="preserve"> Arthropoda</v>
      </c>
      <c r="M3020" t="str">
        <f>VLOOKUP($B3020,SOCS_box_taxonomy!$B$2:$Z$948,10,0)</f>
        <v xml:space="preserve"> Hexapoda</v>
      </c>
      <c r="N3020" t="str">
        <f>VLOOKUP($B3020,SOCS_box_taxonomy!$B$2:$Z$948,11,0)</f>
        <v xml:space="preserve"> Insecta</v>
      </c>
      <c r="O3020" t="str">
        <f>VLOOKUP($B3020,SOCS_box_taxonomy!$B$2:$Z$948,12,0)</f>
        <v>Pterygota</v>
      </c>
      <c r="P3020" t="str">
        <f>VLOOKUP($B3020,SOCS_box_taxonomy!$B$2:$Z$948,13,0)</f>
        <v xml:space="preserve"> Neoptera</v>
      </c>
      <c r="Q3020" t="str">
        <f>VLOOKUP($B3020,SOCS_box_taxonomy!$B$2:$Z$948,14,0)</f>
        <v xml:space="preserve"> Endopterygota</v>
      </c>
      <c r="R3020" t="str">
        <f>VLOOKUP($B3020,SOCS_box_taxonomy!$B$2:$Z$948,15,0)</f>
        <v xml:space="preserve"> Diptera</v>
      </c>
      <c r="S3020" t="str">
        <f>VLOOKUP($B3020,SOCS_box_taxonomy!$B$2:$Z$948,16,0)</f>
        <v xml:space="preserve"> Brachycera</v>
      </c>
      <c r="T3020" t="str">
        <f>VLOOKUP($B3020,SOCS_box_taxonomy!$B$2:$Z$948,17,0)</f>
        <v xml:space="preserve"> Muscomorpha</v>
      </c>
      <c r="U3020" t="str">
        <f>VLOOKUP($B3020,SOCS_box_taxonomy!$B$2:$Z$948,18,0)</f>
        <v>Ephydroidea</v>
      </c>
      <c r="V3020" t="str">
        <f>VLOOKUP($B3020,SOCS_box_taxonomy!$B$2:$Z$948,19,0)</f>
        <v xml:space="preserve"> Drosophilidae</v>
      </c>
      <c r="W3020" t="str">
        <f>VLOOKUP($B3020,SOCS_box_taxonomy!$B$2:$Z$948,20,0)</f>
        <v xml:space="preserve"> Drosophila</v>
      </c>
      <c r="X3020" t="str">
        <f>VLOOKUP($B3020,SOCS_box_taxonomy!$B$2:$Z$948,21,0)</f>
        <v xml:space="preserve"> Sophophora.</v>
      </c>
      <c r="Y3020">
        <f>VLOOKUP($B3020,SOCS_box_taxonomy!$B$2:$Z$948,22,0)</f>
        <v>0</v>
      </c>
    </row>
    <row r="3021" spans="1:26">
      <c r="A3021" t="s">
        <v>1200</v>
      </c>
      <c r="B3021" t="s">
        <v>2242</v>
      </c>
      <c r="C3021">
        <v>255</v>
      </c>
      <c r="D3021" t="s">
        <v>81</v>
      </c>
      <c r="E3021">
        <v>13</v>
      </c>
      <c r="F3021">
        <v>171</v>
      </c>
      <c r="G3021">
        <v>13525</v>
      </c>
      <c r="H3021" t="s">
        <v>1281</v>
      </c>
      <c r="I3021" t="str">
        <f>VLOOKUP($B3021,SOCS_box_taxonomy!$B$2:$Z$948,6,0)</f>
        <v>Eukaryota</v>
      </c>
      <c r="J3021" t="str">
        <f>VLOOKUP($B3021,SOCS_box_taxonomy!$B$2:$Z$948,7,0)</f>
        <v xml:space="preserve"> Metazoa</v>
      </c>
      <c r="K3021" t="str">
        <f>VLOOKUP($B3021,SOCS_box_taxonomy!$B$2:$Z$948,8,0)</f>
        <v xml:space="preserve"> Ecdysozoa</v>
      </c>
      <c r="L3021" t="str">
        <f>VLOOKUP($B3021,SOCS_box_taxonomy!$B$2:$Z$948,9,0)</f>
        <v xml:space="preserve"> Arthropoda</v>
      </c>
      <c r="M3021" t="str">
        <f>VLOOKUP($B3021,SOCS_box_taxonomy!$B$2:$Z$948,10,0)</f>
        <v xml:space="preserve"> Hexapoda</v>
      </c>
      <c r="N3021" t="str">
        <f>VLOOKUP($B3021,SOCS_box_taxonomy!$B$2:$Z$948,11,0)</f>
        <v xml:space="preserve"> Insecta</v>
      </c>
      <c r="O3021" t="str">
        <f>VLOOKUP($B3021,SOCS_box_taxonomy!$B$2:$Z$948,12,0)</f>
        <v>Pterygota</v>
      </c>
      <c r="P3021" t="str">
        <f>VLOOKUP($B3021,SOCS_box_taxonomy!$B$2:$Z$948,13,0)</f>
        <v xml:space="preserve"> Neoptera</v>
      </c>
      <c r="Q3021" t="str">
        <f>VLOOKUP($B3021,SOCS_box_taxonomy!$B$2:$Z$948,14,0)</f>
        <v xml:space="preserve"> Endopterygota</v>
      </c>
      <c r="R3021" t="str">
        <f>VLOOKUP($B3021,SOCS_box_taxonomy!$B$2:$Z$948,15,0)</f>
        <v xml:space="preserve"> Diptera</v>
      </c>
      <c r="S3021" t="str">
        <f>VLOOKUP($B3021,SOCS_box_taxonomy!$B$2:$Z$948,16,0)</f>
        <v xml:space="preserve"> Brachycera</v>
      </c>
      <c r="T3021" t="str">
        <f>VLOOKUP($B3021,SOCS_box_taxonomy!$B$2:$Z$948,17,0)</f>
        <v xml:space="preserve"> Muscomorpha</v>
      </c>
      <c r="U3021" t="str">
        <f>VLOOKUP($B3021,SOCS_box_taxonomy!$B$2:$Z$948,18,0)</f>
        <v>Ephydroidea</v>
      </c>
      <c r="V3021" t="str">
        <f>VLOOKUP($B3021,SOCS_box_taxonomy!$B$2:$Z$948,19,0)</f>
        <v xml:space="preserve"> Drosophilidae</v>
      </c>
      <c r="W3021" t="str">
        <f>VLOOKUP($B3021,SOCS_box_taxonomy!$B$2:$Z$948,20,0)</f>
        <v xml:space="preserve"> Drosophila</v>
      </c>
      <c r="X3021" t="str">
        <f>VLOOKUP($B3021,SOCS_box_taxonomy!$B$2:$Z$948,21,0)</f>
        <v xml:space="preserve"> Sophophora.</v>
      </c>
      <c r="Y3021">
        <f>VLOOKUP($B3021,SOCS_box_taxonomy!$B$2:$Z$948,22,0)</f>
        <v>0</v>
      </c>
    </row>
    <row r="3022" spans="1:26">
      <c r="A3022" t="s">
        <v>1200</v>
      </c>
      <c r="B3022" t="s">
        <v>2242</v>
      </c>
      <c r="C3022">
        <v>255</v>
      </c>
      <c r="D3022" t="s">
        <v>21</v>
      </c>
      <c r="E3022">
        <v>184</v>
      </c>
      <c r="F3022">
        <v>221</v>
      </c>
      <c r="G3022">
        <v>1016</v>
      </c>
      <c r="H3022" t="s">
        <v>1265</v>
      </c>
      <c r="I3022" t="str">
        <f>VLOOKUP($B3022,SOCS_box_taxonomy!$B$2:$Z$948,6,0)</f>
        <v>Eukaryota</v>
      </c>
      <c r="J3022" t="str">
        <f>VLOOKUP($B3022,SOCS_box_taxonomy!$B$2:$Z$948,7,0)</f>
        <v xml:space="preserve"> Metazoa</v>
      </c>
      <c r="K3022" t="str">
        <f>VLOOKUP($B3022,SOCS_box_taxonomy!$B$2:$Z$948,8,0)</f>
        <v xml:space="preserve"> Ecdysozoa</v>
      </c>
      <c r="L3022" t="str">
        <f>VLOOKUP($B3022,SOCS_box_taxonomy!$B$2:$Z$948,9,0)</f>
        <v xml:space="preserve"> Arthropoda</v>
      </c>
      <c r="M3022" t="str">
        <f>VLOOKUP($B3022,SOCS_box_taxonomy!$B$2:$Z$948,10,0)</f>
        <v xml:space="preserve"> Hexapoda</v>
      </c>
      <c r="N3022" t="str">
        <f>VLOOKUP($B3022,SOCS_box_taxonomy!$B$2:$Z$948,11,0)</f>
        <v xml:space="preserve"> Insecta</v>
      </c>
      <c r="O3022" t="str">
        <f>VLOOKUP($B3022,SOCS_box_taxonomy!$B$2:$Z$948,12,0)</f>
        <v>Pterygota</v>
      </c>
      <c r="P3022" t="str">
        <f>VLOOKUP($B3022,SOCS_box_taxonomy!$B$2:$Z$948,13,0)</f>
        <v xml:space="preserve"> Neoptera</v>
      </c>
      <c r="Q3022" t="str">
        <f>VLOOKUP($B3022,SOCS_box_taxonomy!$B$2:$Z$948,14,0)</f>
        <v xml:space="preserve"> Endopterygota</v>
      </c>
      <c r="R3022" t="str">
        <f>VLOOKUP($B3022,SOCS_box_taxonomy!$B$2:$Z$948,15,0)</f>
        <v xml:space="preserve"> Diptera</v>
      </c>
      <c r="S3022" t="str">
        <f>VLOOKUP($B3022,SOCS_box_taxonomy!$B$2:$Z$948,16,0)</f>
        <v xml:space="preserve"> Brachycera</v>
      </c>
      <c r="T3022" t="str">
        <f>VLOOKUP($B3022,SOCS_box_taxonomy!$B$2:$Z$948,17,0)</f>
        <v xml:space="preserve"> Muscomorpha</v>
      </c>
      <c r="U3022" t="str">
        <f>VLOOKUP($B3022,SOCS_box_taxonomy!$B$2:$Z$948,18,0)</f>
        <v>Ephydroidea</v>
      </c>
      <c r="V3022" t="str">
        <f>VLOOKUP($B3022,SOCS_box_taxonomy!$B$2:$Z$948,19,0)</f>
        <v xml:space="preserve"> Drosophilidae</v>
      </c>
      <c r="W3022" t="str">
        <f>VLOOKUP($B3022,SOCS_box_taxonomy!$B$2:$Z$948,20,0)</f>
        <v xml:space="preserve"> Drosophila</v>
      </c>
      <c r="X3022" t="str">
        <f>VLOOKUP($B3022,SOCS_box_taxonomy!$B$2:$Z$948,21,0)</f>
        <v xml:space="preserve"> Sophophora.</v>
      </c>
      <c r="Y3022">
        <f>VLOOKUP($B3022,SOCS_box_taxonomy!$B$2:$Z$948,22,0)</f>
        <v>0</v>
      </c>
      <c r="Z3022">
        <f>$F3022-$E3022+1</f>
        <v>38</v>
      </c>
    </row>
    <row r="3023" spans="1:26">
      <c r="A3023" t="s">
        <v>1201</v>
      </c>
      <c r="B3023" t="s">
        <v>2243</v>
      </c>
      <c r="C3023">
        <v>671</v>
      </c>
      <c r="D3023" t="s">
        <v>1319</v>
      </c>
      <c r="E3023">
        <v>408</v>
      </c>
      <c r="F3023">
        <v>436</v>
      </c>
      <c r="G3023">
        <v>5717</v>
      </c>
      <c r="H3023" t="s">
        <v>1320</v>
      </c>
      <c r="I3023" t="str">
        <f>VLOOKUP($B3023,SOCS_box_taxonomy!$B$2:$Z$948,6,0)</f>
        <v>Eukaryota</v>
      </c>
      <c r="J3023" t="str">
        <f>VLOOKUP($B3023,SOCS_box_taxonomy!$B$2:$Z$948,7,0)</f>
        <v xml:space="preserve"> Metazoa</v>
      </c>
      <c r="K3023" t="str">
        <f>VLOOKUP($B3023,SOCS_box_taxonomy!$B$2:$Z$948,8,0)</f>
        <v xml:space="preserve"> Ecdysozoa</v>
      </c>
      <c r="L3023" t="str">
        <f>VLOOKUP($B3023,SOCS_box_taxonomy!$B$2:$Z$948,9,0)</f>
        <v xml:space="preserve"> Arthropoda</v>
      </c>
      <c r="M3023" t="str">
        <f>VLOOKUP($B3023,SOCS_box_taxonomy!$B$2:$Z$948,10,0)</f>
        <v xml:space="preserve"> Hexapoda</v>
      </c>
      <c r="N3023" t="str">
        <f>VLOOKUP($B3023,SOCS_box_taxonomy!$B$2:$Z$948,11,0)</f>
        <v xml:space="preserve"> Insecta</v>
      </c>
      <c r="O3023" t="str">
        <f>VLOOKUP($B3023,SOCS_box_taxonomy!$B$2:$Z$948,12,0)</f>
        <v>Pterygota</v>
      </c>
      <c r="P3023" t="str">
        <f>VLOOKUP($B3023,SOCS_box_taxonomy!$B$2:$Z$948,13,0)</f>
        <v xml:space="preserve"> Neoptera</v>
      </c>
      <c r="Q3023" t="str">
        <f>VLOOKUP($B3023,SOCS_box_taxonomy!$B$2:$Z$948,14,0)</f>
        <v xml:space="preserve"> Endopterygota</v>
      </c>
      <c r="R3023" t="str">
        <f>VLOOKUP($B3023,SOCS_box_taxonomy!$B$2:$Z$948,15,0)</f>
        <v xml:space="preserve"> Diptera</v>
      </c>
      <c r="S3023" t="str">
        <f>VLOOKUP($B3023,SOCS_box_taxonomy!$B$2:$Z$948,16,0)</f>
        <v xml:space="preserve"> Brachycera</v>
      </c>
      <c r="T3023" t="str">
        <f>VLOOKUP($B3023,SOCS_box_taxonomy!$B$2:$Z$948,17,0)</f>
        <v xml:space="preserve"> Muscomorpha</v>
      </c>
      <c r="U3023" t="str">
        <f>VLOOKUP($B3023,SOCS_box_taxonomy!$B$2:$Z$948,18,0)</f>
        <v>Ephydroidea</v>
      </c>
      <c r="V3023" t="str">
        <f>VLOOKUP($B3023,SOCS_box_taxonomy!$B$2:$Z$948,19,0)</f>
        <v xml:space="preserve"> Drosophilidae</v>
      </c>
      <c r="W3023" t="str">
        <f>VLOOKUP($B3023,SOCS_box_taxonomy!$B$2:$Z$948,20,0)</f>
        <v xml:space="preserve"> Drosophila</v>
      </c>
      <c r="X3023" t="str">
        <f>VLOOKUP($B3023,SOCS_box_taxonomy!$B$2:$Z$948,21,0)</f>
        <v xml:space="preserve"> Sophophora.</v>
      </c>
      <c r="Y3023">
        <f>VLOOKUP($B3023,SOCS_box_taxonomy!$B$2:$Z$948,22,0)</f>
        <v>0</v>
      </c>
    </row>
    <row r="3024" spans="1:26">
      <c r="A3024" t="s">
        <v>1201</v>
      </c>
      <c r="B3024" t="s">
        <v>2243</v>
      </c>
      <c r="C3024">
        <v>671</v>
      </c>
      <c r="D3024" t="s">
        <v>1269</v>
      </c>
      <c r="E3024">
        <v>202</v>
      </c>
      <c r="F3024">
        <v>350</v>
      </c>
      <c r="G3024">
        <v>64467</v>
      </c>
      <c r="H3024" t="s">
        <v>1270</v>
      </c>
      <c r="I3024" t="str">
        <f>VLOOKUP($B3024,SOCS_box_taxonomy!$B$2:$Z$948,6,0)</f>
        <v>Eukaryota</v>
      </c>
      <c r="J3024" t="str">
        <f>VLOOKUP($B3024,SOCS_box_taxonomy!$B$2:$Z$948,7,0)</f>
        <v xml:space="preserve"> Metazoa</v>
      </c>
      <c r="K3024" t="str">
        <f>VLOOKUP($B3024,SOCS_box_taxonomy!$B$2:$Z$948,8,0)</f>
        <v xml:space="preserve"> Ecdysozoa</v>
      </c>
      <c r="L3024" t="str">
        <f>VLOOKUP($B3024,SOCS_box_taxonomy!$B$2:$Z$948,9,0)</f>
        <v xml:space="preserve"> Arthropoda</v>
      </c>
      <c r="M3024" t="str">
        <f>VLOOKUP($B3024,SOCS_box_taxonomy!$B$2:$Z$948,10,0)</f>
        <v xml:space="preserve"> Hexapoda</v>
      </c>
      <c r="N3024" t="str">
        <f>VLOOKUP($B3024,SOCS_box_taxonomy!$B$2:$Z$948,11,0)</f>
        <v xml:space="preserve"> Insecta</v>
      </c>
      <c r="O3024" t="str">
        <f>VLOOKUP($B3024,SOCS_box_taxonomy!$B$2:$Z$948,12,0)</f>
        <v>Pterygota</v>
      </c>
      <c r="P3024" t="str">
        <f>VLOOKUP($B3024,SOCS_box_taxonomy!$B$2:$Z$948,13,0)</f>
        <v xml:space="preserve"> Neoptera</v>
      </c>
      <c r="Q3024" t="str">
        <f>VLOOKUP($B3024,SOCS_box_taxonomy!$B$2:$Z$948,14,0)</f>
        <v xml:space="preserve"> Endopterygota</v>
      </c>
      <c r="R3024" t="str">
        <f>VLOOKUP($B3024,SOCS_box_taxonomy!$B$2:$Z$948,15,0)</f>
        <v xml:space="preserve"> Diptera</v>
      </c>
      <c r="S3024" t="str">
        <f>VLOOKUP($B3024,SOCS_box_taxonomy!$B$2:$Z$948,16,0)</f>
        <v xml:space="preserve"> Brachycera</v>
      </c>
      <c r="T3024" t="str">
        <f>VLOOKUP($B3024,SOCS_box_taxonomy!$B$2:$Z$948,17,0)</f>
        <v xml:space="preserve"> Muscomorpha</v>
      </c>
      <c r="U3024" t="str">
        <f>VLOOKUP($B3024,SOCS_box_taxonomy!$B$2:$Z$948,18,0)</f>
        <v>Ephydroidea</v>
      </c>
      <c r="V3024" t="str">
        <f>VLOOKUP($B3024,SOCS_box_taxonomy!$B$2:$Z$948,19,0)</f>
        <v xml:space="preserve"> Drosophilidae</v>
      </c>
      <c r="W3024" t="str">
        <f>VLOOKUP($B3024,SOCS_box_taxonomy!$B$2:$Z$948,20,0)</f>
        <v xml:space="preserve"> Drosophila</v>
      </c>
      <c r="X3024" t="str">
        <f>VLOOKUP($B3024,SOCS_box_taxonomy!$B$2:$Z$948,21,0)</f>
        <v xml:space="preserve"> Sophophora.</v>
      </c>
      <c r="Y3024">
        <f>VLOOKUP($B3024,SOCS_box_taxonomy!$B$2:$Z$948,22,0)</f>
        <v>0</v>
      </c>
    </row>
    <row r="3025" spans="1:26">
      <c r="A3025" t="s">
        <v>1201</v>
      </c>
      <c r="B3025" t="s">
        <v>2243</v>
      </c>
      <c r="C3025">
        <v>671</v>
      </c>
      <c r="D3025" t="s">
        <v>1269</v>
      </c>
      <c r="E3025">
        <v>74</v>
      </c>
      <c r="F3025">
        <v>228</v>
      </c>
      <c r="G3025">
        <v>64467</v>
      </c>
      <c r="H3025" t="s">
        <v>1270</v>
      </c>
      <c r="I3025" t="str">
        <f>VLOOKUP($B3025,SOCS_box_taxonomy!$B$2:$Z$948,6,0)</f>
        <v>Eukaryota</v>
      </c>
      <c r="J3025" t="str">
        <f>VLOOKUP($B3025,SOCS_box_taxonomy!$B$2:$Z$948,7,0)</f>
        <v xml:space="preserve"> Metazoa</v>
      </c>
      <c r="K3025" t="str">
        <f>VLOOKUP($B3025,SOCS_box_taxonomy!$B$2:$Z$948,8,0)</f>
        <v xml:space="preserve"> Ecdysozoa</v>
      </c>
      <c r="L3025" t="str">
        <f>VLOOKUP($B3025,SOCS_box_taxonomy!$B$2:$Z$948,9,0)</f>
        <v xml:space="preserve"> Arthropoda</v>
      </c>
      <c r="M3025" t="str">
        <f>VLOOKUP($B3025,SOCS_box_taxonomy!$B$2:$Z$948,10,0)</f>
        <v xml:space="preserve"> Hexapoda</v>
      </c>
      <c r="N3025" t="str">
        <f>VLOOKUP($B3025,SOCS_box_taxonomy!$B$2:$Z$948,11,0)</f>
        <v xml:space="preserve"> Insecta</v>
      </c>
      <c r="O3025" t="str">
        <f>VLOOKUP($B3025,SOCS_box_taxonomy!$B$2:$Z$948,12,0)</f>
        <v>Pterygota</v>
      </c>
      <c r="P3025" t="str">
        <f>VLOOKUP($B3025,SOCS_box_taxonomy!$B$2:$Z$948,13,0)</f>
        <v xml:space="preserve"> Neoptera</v>
      </c>
      <c r="Q3025" t="str">
        <f>VLOOKUP($B3025,SOCS_box_taxonomy!$B$2:$Z$948,14,0)</f>
        <v xml:space="preserve"> Endopterygota</v>
      </c>
      <c r="R3025" t="str">
        <f>VLOOKUP($B3025,SOCS_box_taxonomy!$B$2:$Z$948,15,0)</f>
        <v xml:space="preserve"> Diptera</v>
      </c>
      <c r="S3025" t="str">
        <f>VLOOKUP($B3025,SOCS_box_taxonomy!$B$2:$Z$948,16,0)</f>
        <v xml:space="preserve"> Brachycera</v>
      </c>
      <c r="T3025" t="str">
        <f>VLOOKUP($B3025,SOCS_box_taxonomy!$B$2:$Z$948,17,0)</f>
        <v xml:space="preserve"> Muscomorpha</v>
      </c>
      <c r="U3025" t="str">
        <f>VLOOKUP($B3025,SOCS_box_taxonomy!$B$2:$Z$948,18,0)</f>
        <v>Ephydroidea</v>
      </c>
      <c r="V3025" t="str">
        <f>VLOOKUP($B3025,SOCS_box_taxonomy!$B$2:$Z$948,19,0)</f>
        <v xml:space="preserve"> Drosophilidae</v>
      </c>
      <c r="W3025" t="str">
        <f>VLOOKUP($B3025,SOCS_box_taxonomy!$B$2:$Z$948,20,0)</f>
        <v xml:space="preserve"> Drosophila</v>
      </c>
      <c r="X3025" t="str">
        <f>VLOOKUP($B3025,SOCS_box_taxonomy!$B$2:$Z$948,21,0)</f>
        <v xml:space="preserve"> Sophophora.</v>
      </c>
      <c r="Y3025">
        <f>VLOOKUP($B3025,SOCS_box_taxonomy!$B$2:$Z$948,22,0)</f>
        <v>0</v>
      </c>
    </row>
    <row r="3026" spans="1:26">
      <c r="A3026" t="s">
        <v>1201</v>
      </c>
      <c r="B3026" t="s">
        <v>2243</v>
      </c>
      <c r="C3026">
        <v>671</v>
      </c>
      <c r="D3026" t="s">
        <v>21</v>
      </c>
      <c r="E3026">
        <v>630</v>
      </c>
      <c r="F3026">
        <v>670</v>
      </c>
      <c r="G3026">
        <v>1016</v>
      </c>
      <c r="H3026" t="s">
        <v>1265</v>
      </c>
      <c r="I3026" t="str">
        <f>VLOOKUP($B3026,SOCS_box_taxonomy!$B$2:$Z$948,6,0)</f>
        <v>Eukaryota</v>
      </c>
      <c r="J3026" t="str">
        <f>VLOOKUP($B3026,SOCS_box_taxonomy!$B$2:$Z$948,7,0)</f>
        <v xml:space="preserve"> Metazoa</v>
      </c>
      <c r="K3026" t="str">
        <f>VLOOKUP($B3026,SOCS_box_taxonomy!$B$2:$Z$948,8,0)</f>
        <v xml:space="preserve"> Ecdysozoa</v>
      </c>
      <c r="L3026" t="str">
        <f>VLOOKUP($B3026,SOCS_box_taxonomy!$B$2:$Z$948,9,0)</f>
        <v xml:space="preserve"> Arthropoda</v>
      </c>
      <c r="M3026" t="str">
        <f>VLOOKUP($B3026,SOCS_box_taxonomy!$B$2:$Z$948,10,0)</f>
        <v xml:space="preserve"> Hexapoda</v>
      </c>
      <c r="N3026" t="str">
        <f>VLOOKUP($B3026,SOCS_box_taxonomy!$B$2:$Z$948,11,0)</f>
        <v xml:space="preserve"> Insecta</v>
      </c>
      <c r="O3026" t="str">
        <f>VLOOKUP($B3026,SOCS_box_taxonomy!$B$2:$Z$948,12,0)</f>
        <v>Pterygota</v>
      </c>
      <c r="P3026" t="str">
        <f>VLOOKUP($B3026,SOCS_box_taxonomy!$B$2:$Z$948,13,0)</f>
        <v xml:space="preserve"> Neoptera</v>
      </c>
      <c r="Q3026" t="str">
        <f>VLOOKUP($B3026,SOCS_box_taxonomy!$B$2:$Z$948,14,0)</f>
        <v xml:space="preserve"> Endopterygota</v>
      </c>
      <c r="R3026" t="str">
        <f>VLOOKUP($B3026,SOCS_box_taxonomy!$B$2:$Z$948,15,0)</f>
        <v xml:space="preserve"> Diptera</v>
      </c>
      <c r="S3026" t="str">
        <f>VLOOKUP($B3026,SOCS_box_taxonomy!$B$2:$Z$948,16,0)</f>
        <v xml:space="preserve"> Brachycera</v>
      </c>
      <c r="T3026" t="str">
        <f>VLOOKUP($B3026,SOCS_box_taxonomy!$B$2:$Z$948,17,0)</f>
        <v xml:space="preserve"> Muscomorpha</v>
      </c>
      <c r="U3026" t="str">
        <f>VLOOKUP($B3026,SOCS_box_taxonomy!$B$2:$Z$948,18,0)</f>
        <v>Ephydroidea</v>
      </c>
      <c r="V3026" t="str">
        <f>VLOOKUP($B3026,SOCS_box_taxonomy!$B$2:$Z$948,19,0)</f>
        <v xml:space="preserve"> Drosophilidae</v>
      </c>
      <c r="W3026" t="str">
        <f>VLOOKUP($B3026,SOCS_box_taxonomy!$B$2:$Z$948,20,0)</f>
        <v xml:space="preserve"> Drosophila</v>
      </c>
      <c r="X3026" t="str">
        <f>VLOOKUP($B3026,SOCS_box_taxonomy!$B$2:$Z$948,21,0)</f>
        <v xml:space="preserve"> Sophophora.</v>
      </c>
      <c r="Y3026">
        <f>VLOOKUP($B3026,SOCS_box_taxonomy!$B$2:$Z$948,22,0)</f>
        <v>0</v>
      </c>
      <c r="Z3026">
        <f>$F3026-$E3026+1</f>
        <v>41</v>
      </c>
    </row>
    <row r="3027" spans="1:26">
      <c r="A3027" t="s">
        <v>1202</v>
      </c>
      <c r="B3027" t="s">
        <v>2244</v>
      </c>
      <c r="C3027">
        <v>322</v>
      </c>
      <c r="D3027" t="s">
        <v>1277</v>
      </c>
      <c r="E3027">
        <v>61</v>
      </c>
      <c r="F3027">
        <v>129</v>
      </c>
      <c r="G3027">
        <v>458</v>
      </c>
      <c r="H3027" t="s">
        <v>1278</v>
      </c>
      <c r="I3027" t="str">
        <f>VLOOKUP($B3027,SOCS_box_taxonomy!$B$2:$Z$948,6,0)</f>
        <v>Eukaryota</v>
      </c>
      <c r="J3027" t="str">
        <f>VLOOKUP($B3027,SOCS_box_taxonomy!$B$2:$Z$948,7,0)</f>
        <v xml:space="preserve"> Metazoa</v>
      </c>
      <c r="K3027" t="str">
        <f>VLOOKUP($B3027,SOCS_box_taxonomy!$B$2:$Z$948,8,0)</f>
        <v xml:space="preserve"> Ecdysozoa</v>
      </c>
      <c r="L3027" t="str">
        <f>VLOOKUP($B3027,SOCS_box_taxonomy!$B$2:$Z$948,9,0)</f>
        <v xml:space="preserve"> Arthropoda</v>
      </c>
      <c r="M3027" t="str">
        <f>VLOOKUP($B3027,SOCS_box_taxonomy!$B$2:$Z$948,10,0)</f>
        <v xml:space="preserve"> Hexapoda</v>
      </c>
      <c r="N3027" t="str">
        <f>VLOOKUP($B3027,SOCS_box_taxonomy!$B$2:$Z$948,11,0)</f>
        <v xml:space="preserve"> Insecta</v>
      </c>
      <c r="O3027" t="str">
        <f>VLOOKUP($B3027,SOCS_box_taxonomy!$B$2:$Z$948,12,0)</f>
        <v>Pterygota</v>
      </c>
      <c r="P3027" t="str">
        <f>VLOOKUP($B3027,SOCS_box_taxonomy!$B$2:$Z$948,13,0)</f>
        <v xml:space="preserve"> Neoptera</v>
      </c>
      <c r="Q3027" t="str">
        <f>VLOOKUP($B3027,SOCS_box_taxonomy!$B$2:$Z$948,14,0)</f>
        <v xml:space="preserve"> Endopterygota</v>
      </c>
      <c r="R3027" t="str">
        <f>VLOOKUP($B3027,SOCS_box_taxonomy!$B$2:$Z$948,15,0)</f>
        <v xml:space="preserve"> Diptera</v>
      </c>
      <c r="S3027" t="str">
        <f>VLOOKUP($B3027,SOCS_box_taxonomy!$B$2:$Z$948,16,0)</f>
        <v xml:space="preserve"> Brachycera</v>
      </c>
      <c r="T3027" t="str">
        <f>VLOOKUP($B3027,SOCS_box_taxonomy!$B$2:$Z$948,17,0)</f>
        <v xml:space="preserve"> Muscomorpha</v>
      </c>
      <c r="U3027" t="str">
        <f>VLOOKUP($B3027,SOCS_box_taxonomy!$B$2:$Z$948,18,0)</f>
        <v>Ephydroidea</v>
      </c>
      <c r="V3027" t="str">
        <f>VLOOKUP($B3027,SOCS_box_taxonomy!$B$2:$Z$948,19,0)</f>
        <v xml:space="preserve"> Drosophilidae</v>
      </c>
      <c r="W3027" t="str">
        <f>VLOOKUP($B3027,SOCS_box_taxonomy!$B$2:$Z$948,20,0)</f>
        <v xml:space="preserve"> Drosophila</v>
      </c>
      <c r="X3027" t="str">
        <f>VLOOKUP($B3027,SOCS_box_taxonomy!$B$2:$Z$948,21,0)</f>
        <v xml:space="preserve"> Sophophora.</v>
      </c>
      <c r="Y3027">
        <f>VLOOKUP($B3027,SOCS_box_taxonomy!$B$2:$Z$948,22,0)</f>
        <v>0</v>
      </c>
    </row>
    <row r="3028" spans="1:26">
      <c r="A3028" t="s">
        <v>1202</v>
      </c>
      <c r="B3028" t="s">
        <v>2244</v>
      </c>
      <c r="C3028">
        <v>322</v>
      </c>
      <c r="D3028" t="s">
        <v>21</v>
      </c>
      <c r="E3028">
        <v>285</v>
      </c>
      <c r="F3028">
        <v>321</v>
      </c>
      <c r="G3028">
        <v>1016</v>
      </c>
      <c r="H3028" t="s">
        <v>1265</v>
      </c>
      <c r="I3028" t="str">
        <f>VLOOKUP($B3028,SOCS_box_taxonomy!$B$2:$Z$948,6,0)</f>
        <v>Eukaryota</v>
      </c>
      <c r="J3028" t="str">
        <f>VLOOKUP($B3028,SOCS_box_taxonomy!$B$2:$Z$948,7,0)</f>
        <v xml:space="preserve"> Metazoa</v>
      </c>
      <c r="K3028" t="str">
        <f>VLOOKUP($B3028,SOCS_box_taxonomy!$B$2:$Z$948,8,0)</f>
        <v xml:space="preserve"> Ecdysozoa</v>
      </c>
      <c r="L3028" t="str">
        <f>VLOOKUP($B3028,SOCS_box_taxonomy!$B$2:$Z$948,9,0)</f>
        <v xml:space="preserve"> Arthropoda</v>
      </c>
      <c r="M3028" t="str">
        <f>VLOOKUP($B3028,SOCS_box_taxonomy!$B$2:$Z$948,10,0)</f>
        <v xml:space="preserve"> Hexapoda</v>
      </c>
      <c r="N3028" t="str">
        <f>VLOOKUP($B3028,SOCS_box_taxonomy!$B$2:$Z$948,11,0)</f>
        <v xml:space="preserve"> Insecta</v>
      </c>
      <c r="O3028" t="str">
        <f>VLOOKUP($B3028,SOCS_box_taxonomy!$B$2:$Z$948,12,0)</f>
        <v>Pterygota</v>
      </c>
      <c r="P3028" t="str">
        <f>VLOOKUP($B3028,SOCS_box_taxonomy!$B$2:$Z$948,13,0)</f>
        <v xml:space="preserve"> Neoptera</v>
      </c>
      <c r="Q3028" t="str">
        <f>VLOOKUP($B3028,SOCS_box_taxonomy!$B$2:$Z$948,14,0)</f>
        <v xml:space="preserve"> Endopterygota</v>
      </c>
      <c r="R3028" t="str">
        <f>VLOOKUP($B3028,SOCS_box_taxonomy!$B$2:$Z$948,15,0)</f>
        <v xml:space="preserve"> Diptera</v>
      </c>
      <c r="S3028" t="str">
        <f>VLOOKUP($B3028,SOCS_box_taxonomy!$B$2:$Z$948,16,0)</f>
        <v xml:space="preserve"> Brachycera</v>
      </c>
      <c r="T3028" t="str">
        <f>VLOOKUP($B3028,SOCS_box_taxonomy!$B$2:$Z$948,17,0)</f>
        <v xml:space="preserve"> Muscomorpha</v>
      </c>
      <c r="U3028" t="str">
        <f>VLOOKUP($B3028,SOCS_box_taxonomy!$B$2:$Z$948,18,0)</f>
        <v>Ephydroidea</v>
      </c>
      <c r="V3028" t="str">
        <f>VLOOKUP($B3028,SOCS_box_taxonomy!$B$2:$Z$948,19,0)</f>
        <v xml:space="preserve"> Drosophilidae</v>
      </c>
      <c r="W3028" t="str">
        <f>VLOOKUP($B3028,SOCS_box_taxonomy!$B$2:$Z$948,20,0)</f>
        <v xml:space="preserve"> Drosophila</v>
      </c>
      <c r="X3028" t="str">
        <f>VLOOKUP($B3028,SOCS_box_taxonomy!$B$2:$Z$948,21,0)</f>
        <v xml:space="preserve"> Sophophora.</v>
      </c>
      <c r="Y3028">
        <f>VLOOKUP($B3028,SOCS_box_taxonomy!$B$2:$Z$948,22,0)</f>
        <v>0</v>
      </c>
      <c r="Z3028">
        <f>$F3028-$E3028+1</f>
        <v>37</v>
      </c>
    </row>
    <row r="3029" spans="1:26">
      <c r="A3029" t="s">
        <v>1203</v>
      </c>
      <c r="B3029" t="s">
        <v>2245</v>
      </c>
      <c r="C3029">
        <v>421</v>
      </c>
      <c r="D3029" t="s">
        <v>21</v>
      </c>
      <c r="E3029">
        <v>384</v>
      </c>
      <c r="F3029">
        <v>420</v>
      </c>
      <c r="G3029">
        <v>1016</v>
      </c>
      <c r="H3029" t="s">
        <v>1265</v>
      </c>
      <c r="I3029" t="str">
        <f>VLOOKUP($B3029,SOCS_box_taxonomy!$B$2:$Z$948,6,0)</f>
        <v>Eukaryota</v>
      </c>
      <c r="J3029" t="str">
        <f>VLOOKUP($B3029,SOCS_box_taxonomy!$B$2:$Z$948,7,0)</f>
        <v xml:space="preserve"> Metazoa</v>
      </c>
      <c r="K3029" t="str">
        <f>VLOOKUP($B3029,SOCS_box_taxonomy!$B$2:$Z$948,8,0)</f>
        <v xml:space="preserve"> Chordata</v>
      </c>
      <c r="L3029" t="str">
        <f>VLOOKUP($B3029,SOCS_box_taxonomy!$B$2:$Z$948,9,0)</f>
        <v xml:space="preserve"> Craniata</v>
      </c>
      <c r="M3029" t="str">
        <f>VLOOKUP($B3029,SOCS_box_taxonomy!$B$2:$Z$948,10,0)</f>
        <v xml:space="preserve"> Vertebrata</v>
      </c>
      <c r="N3029" t="str">
        <f>VLOOKUP($B3029,SOCS_box_taxonomy!$B$2:$Z$948,11,0)</f>
        <v xml:space="preserve"> Euteleostomi</v>
      </c>
      <c r="O3029" t="str">
        <f>VLOOKUP($B3029,SOCS_box_taxonomy!$B$2:$Z$948,12,0)</f>
        <v>Testudines + Archosauria group</v>
      </c>
      <c r="P3029" t="str">
        <f>VLOOKUP($B3029,SOCS_box_taxonomy!$B$2:$Z$948,13,0)</f>
        <v xml:space="preserve"> Archosauria</v>
      </c>
      <c r="Q3029" t="str">
        <f>VLOOKUP($B3029,SOCS_box_taxonomy!$B$2:$Z$948,14,0)</f>
        <v xml:space="preserve"> Dinosauria</v>
      </c>
      <c r="R3029" t="str">
        <f>VLOOKUP($B3029,SOCS_box_taxonomy!$B$2:$Z$948,15,0)</f>
        <v xml:space="preserve"> Saurischia</v>
      </c>
      <c r="S3029" t="str">
        <f>VLOOKUP($B3029,SOCS_box_taxonomy!$B$2:$Z$948,16,0)</f>
        <v>Theropoda</v>
      </c>
      <c r="T3029" t="str">
        <f>VLOOKUP($B3029,SOCS_box_taxonomy!$B$2:$Z$948,17,0)</f>
        <v xml:space="preserve"> Coelurosauria</v>
      </c>
      <c r="U3029" t="str">
        <f>VLOOKUP($B3029,SOCS_box_taxonomy!$B$2:$Z$948,18,0)</f>
        <v xml:space="preserve"> Aves</v>
      </c>
      <c r="V3029" t="str">
        <f>VLOOKUP($B3029,SOCS_box_taxonomy!$B$2:$Z$948,19,0)</f>
        <v xml:space="preserve"> Neognathae</v>
      </c>
      <c r="W3029" t="str">
        <f>VLOOKUP($B3029,SOCS_box_taxonomy!$B$2:$Z$948,20,0)</f>
        <v xml:space="preserve"> Galliformes</v>
      </c>
      <c r="X3029" t="str">
        <f>VLOOKUP($B3029,SOCS_box_taxonomy!$B$2:$Z$948,21,0)</f>
        <v xml:space="preserve"> Phasianidae</v>
      </c>
      <c r="Y3029" t="str">
        <f>VLOOKUP($B3029,SOCS_box_taxonomy!$B$2:$Z$948,22,0)</f>
        <v>Phasianinae</v>
      </c>
      <c r="Z3029">
        <f>$F3029-$E3029+1</f>
        <v>37</v>
      </c>
    </row>
    <row r="3030" spans="1:26">
      <c r="A3030" t="s">
        <v>1203</v>
      </c>
      <c r="B3030" t="s">
        <v>2245</v>
      </c>
      <c r="C3030">
        <v>421</v>
      </c>
      <c r="D3030" t="s">
        <v>1266</v>
      </c>
      <c r="E3030">
        <v>160</v>
      </c>
      <c r="F3030">
        <v>199</v>
      </c>
      <c r="G3030">
        <v>121734</v>
      </c>
      <c r="H3030" t="s">
        <v>1267</v>
      </c>
      <c r="I3030" t="str">
        <f>VLOOKUP($B3030,SOCS_box_taxonomy!$B$2:$Z$948,6,0)</f>
        <v>Eukaryota</v>
      </c>
      <c r="J3030" t="str">
        <f>VLOOKUP($B3030,SOCS_box_taxonomy!$B$2:$Z$948,7,0)</f>
        <v xml:space="preserve"> Metazoa</v>
      </c>
      <c r="K3030" t="str">
        <f>VLOOKUP($B3030,SOCS_box_taxonomy!$B$2:$Z$948,8,0)</f>
        <v xml:space="preserve"> Chordata</v>
      </c>
      <c r="L3030" t="str">
        <f>VLOOKUP($B3030,SOCS_box_taxonomy!$B$2:$Z$948,9,0)</f>
        <v xml:space="preserve"> Craniata</v>
      </c>
      <c r="M3030" t="str">
        <f>VLOOKUP($B3030,SOCS_box_taxonomy!$B$2:$Z$948,10,0)</f>
        <v xml:space="preserve"> Vertebrata</v>
      </c>
      <c r="N3030" t="str">
        <f>VLOOKUP($B3030,SOCS_box_taxonomy!$B$2:$Z$948,11,0)</f>
        <v xml:space="preserve"> Euteleostomi</v>
      </c>
      <c r="O3030" t="str">
        <f>VLOOKUP($B3030,SOCS_box_taxonomy!$B$2:$Z$948,12,0)</f>
        <v>Testudines + Archosauria group</v>
      </c>
      <c r="P3030" t="str">
        <f>VLOOKUP($B3030,SOCS_box_taxonomy!$B$2:$Z$948,13,0)</f>
        <v xml:space="preserve"> Archosauria</v>
      </c>
      <c r="Q3030" t="str">
        <f>VLOOKUP($B3030,SOCS_box_taxonomy!$B$2:$Z$948,14,0)</f>
        <v xml:space="preserve"> Dinosauria</v>
      </c>
      <c r="R3030" t="str">
        <f>VLOOKUP($B3030,SOCS_box_taxonomy!$B$2:$Z$948,15,0)</f>
        <v xml:space="preserve"> Saurischia</v>
      </c>
      <c r="S3030" t="str">
        <f>VLOOKUP($B3030,SOCS_box_taxonomy!$B$2:$Z$948,16,0)</f>
        <v>Theropoda</v>
      </c>
      <c r="T3030" t="str">
        <f>VLOOKUP($B3030,SOCS_box_taxonomy!$B$2:$Z$948,17,0)</f>
        <v xml:space="preserve"> Coelurosauria</v>
      </c>
      <c r="U3030" t="str">
        <f>VLOOKUP($B3030,SOCS_box_taxonomy!$B$2:$Z$948,18,0)</f>
        <v xml:space="preserve"> Aves</v>
      </c>
      <c r="V3030" t="str">
        <f>VLOOKUP($B3030,SOCS_box_taxonomy!$B$2:$Z$948,19,0)</f>
        <v xml:space="preserve"> Neognathae</v>
      </c>
      <c r="W3030" t="str">
        <f>VLOOKUP($B3030,SOCS_box_taxonomy!$B$2:$Z$948,20,0)</f>
        <v xml:space="preserve"> Galliformes</v>
      </c>
      <c r="X3030" t="str">
        <f>VLOOKUP($B3030,SOCS_box_taxonomy!$B$2:$Z$948,21,0)</f>
        <v xml:space="preserve"> Phasianidae</v>
      </c>
      <c r="Y3030" t="str">
        <f>VLOOKUP($B3030,SOCS_box_taxonomy!$B$2:$Z$948,22,0)</f>
        <v>Phasianinae</v>
      </c>
    </row>
    <row r="3031" spans="1:26">
      <c r="A3031" t="s">
        <v>1203</v>
      </c>
      <c r="B3031" t="s">
        <v>2245</v>
      </c>
      <c r="C3031">
        <v>421</v>
      </c>
      <c r="D3031" t="s">
        <v>1266</v>
      </c>
      <c r="E3031">
        <v>204</v>
      </c>
      <c r="F3031">
        <v>242</v>
      </c>
      <c r="G3031">
        <v>121734</v>
      </c>
      <c r="H3031" t="s">
        <v>1267</v>
      </c>
      <c r="I3031" t="str">
        <f>VLOOKUP($B3031,SOCS_box_taxonomy!$B$2:$Z$948,6,0)</f>
        <v>Eukaryota</v>
      </c>
      <c r="J3031" t="str">
        <f>VLOOKUP($B3031,SOCS_box_taxonomy!$B$2:$Z$948,7,0)</f>
        <v xml:space="preserve"> Metazoa</v>
      </c>
      <c r="K3031" t="str">
        <f>VLOOKUP($B3031,SOCS_box_taxonomy!$B$2:$Z$948,8,0)</f>
        <v xml:space="preserve"> Chordata</v>
      </c>
      <c r="L3031" t="str">
        <f>VLOOKUP($B3031,SOCS_box_taxonomy!$B$2:$Z$948,9,0)</f>
        <v xml:space="preserve"> Craniata</v>
      </c>
      <c r="M3031" t="str">
        <f>VLOOKUP($B3031,SOCS_box_taxonomy!$B$2:$Z$948,10,0)</f>
        <v xml:space="preserve"> Vertebrata</v>
      </c>
      <c r="N3031" t="str">
        <f>VLOOKUP($B3031,SOCS_box_taxonomy!$B$2:$Z$948,11,0)</f>
        <v xml:space="preserve"> Euteleostomi</v>
      </c>
      <c r="O3031" t="str">
        <f>VLOOKUP($B3031,SOCS_box_taxonomy!$B$2:$Z$948,12,0)</f>
        <v>Testudines + Archosauria group</v>
      </c>
      <c r="P3031" t="str">
        <f>VLOOKUP($B3031,SOCS_box_taxonomy!$B$2:$Z$948,13,0)</f>
        <v xml:space="preserve"> Archosauria</v>
      </c>
      <c r="Q3031" t="str">
        <f>VLOOKUP($B3031,SOCS_box_taxonomy!$B$2:$Z$948,14,0)</f>
        <v xml:space="preserve"> Dinosauria</v>
      </c>
      <c r="R3031" t="str">
        <f>VLOOKUP($B3031,SOCS_box_taxonomy!$B$2:$Z$948,15,0)</f>
        <v xml:space="preserve"> Saurischia</v>
      </c>
      <c r="S3031" t="str">
        <f>VLOOKUP($B3031,SOCS_box_taxonomy!$B$2:$Z$948,16,0)</f>
        <v>Theropoda</v>
      </c>
      <c r="T3031" t="str">
        <f>VLOOKUP($B3031,SOCS_box_taxonomy!$B$2:$Z$948,17,0)</f>
        <v xml:space="preserve"> Coelurosauria</v>
      </c>
      <c r="U3031" t="str">
        <f>VLOOKUP($B3031,SOCS_box_taxonomy!$B$2:$Z$948,18,0)</f>
        <v xml:space="preserve"> Aves</v>
      </c>
      <c r="V3031" t="str">
        <f>VLOOKUP($B3031,SOCS_box_taxonomy!$B$2:$Z$948,19,0)</f>
        <v xml:space="preserve"> Neognathae</v>
      </c>
      <c r="W3031" t="str">
        <f>VLOOKUP($B3031,SOCS_box_taxonomy!$B$2:$Z$948,20,0)</f>
        <v xml:space="preserve"> Galliformes</v>
      </c>
      <c r="X3031" t="str">
        <f>VLOOKUP($B3031,SOCS_box_taxonomy!$B$2:$Z$948,21,0)</f>
        <v xml:space="preserve"> Phasianidae</v>
      </c>
      <c r="Y3031" t="str">
        <f>VLOOKUP($B3031,SOCS_box_taxonomy!$B$2:$Z$948,22,0)</f>
        <v>Phasianinae</v>
      </c>
    </row>
    <row r="3032" spans="1:26">
      <c r="A3032" t="s">
        <v>1203</v>
      </c>
      <c r="B3032" t="s">
        <v>2245</v>
      </c>
      <c r="C3032">
        <v>421</v>
      </c>
      <c r="D3032" t="s">
        <v>1266</v>
      </c>
      <c r="E3032">
        <v>247</v>
      </c>
      <c r="F3032">
        <v>284</v>
      </c>
      <c r="G3032">
        <v>121734</v>
      </c>
      <c r="H3032" t="s">
        <v>1267</v>
      </c>
      <c r="I3032" t="str">
        <f>VLOOKUP($B3032,SOCS_box_taxonomy!$B$2:$Z$948,6,0)</f>
        <v>Eukaryota</v>
      </c>
      <c r="J3032" t="str">
        <f>VLOOKUP($B3032,SOCS_box_taxonomy!$B$2:$Z$948,7,0)</f>
        <v xml:space="preserve"> Metazoa</v>
      </c>
      <c r="K3032" t="str">
        <f>VLOOKUP($B3032,SOCS_box_taxonomy!$B$2:$Z$948,8,0)</f>
        <v xml:space="preserve"> Chordata</v>
      </c>
      <c r="L3032" t="str">
        <f>VLOOKUP($B3032,SOCS_box_taxonomy!$B$2:$Z$948,9,0)</f>
        <v xml:space="preserve"> Craniata</v>
      </c>
      <c r="M3032" t="str">
        <f>VLOOKUP($B3032,SOCS_box_taxonomy!$B$2:$Z$948,10,0)</f>
        <v xml:space="preserve"> Vertebrata</v>
      </c>
      <c r="N3032" t="str">
        <f>VLOOKUP($B3032,SOCS_box_taxonomy!$B$2:$Z$948,11,0)</f>
        <v xml:space="preserve"> Euteleostomi</v>
      </c>
      <c r="O3032" t="str">
        <f>VLOOKUP($B3032,SOCS_box_taxonomy!$B$2:$Z$948,12,0)</f>
        <v>Testudines + Archosauria group</v>
      </c>
      <c r="P3032" t="str">
        <f>VLOOKUP($B3032,SOCS_box_taxonomy!$B$2:$Z$948,13,0)</f>
        <v xml:space="preserve"> Archosauria</v>
      </c>
      <c r="Q3032" t="str">
        <f>VLOOKUP($B3032,SOCS_box_taxonomy!$B$2:$Z$948,14,0)</f>
        <v xml:space="preserve"> Dinosauria</v>
      </c>
      <c r="R3032" t="str">
        <f>VLOOKUP($B3032,SOCS_box_taxonomy!$B$2:$Z$948,15,0)</f>
        <v xml:space="preserve"> Saurischia</v>
      </c>
      <c r="S3032" t="str">
        <f>VLOOKUP($B3032,SOCS_box_taxonomy!$B$2:$Z$948,16,0)</f>
        <v>Theropoda</v>
      </c>
      <c r="T3032" t="str">
        <f>VLOOKUP($B3032,SOCS_box_taxonomy!$B$2:$Z$948,17,0)</f>
        <v xml:space="preserve"> Coelurosauria</v>
      </c>
      <c r="U3032" t="str">
        <f>VLOOKUP($B3032,SOCS_box_taxonomy!$B$2:$Z$948,18,0)</f>
        <v xml:space="preserve"> Aves</v>
      </c>
      <c r="V3032" t="str">
        <f>VLOOKUP($B3032,SOCS_box_taxonomy!$B$2:$Z$948,19,0)</f>
        <v xml:space="preserve"> Neognathae</v>
      </c>
      <c r="W3032" t="str">
        <f>VLOOKUP($B3032,SOCS_box_taxonomy!$B$2:$Z$948,20,0)</f>
        <v xml:space="preserve"> Galliformes</v>
      </c>
      <c r="X3032" t="str">
        <f>VLOOKUP($B3032,SOCS_box_taxonomy!$B$2:$Z$948,21,0)</f>
        <v xml:space="preserve"> Phasianidae</v>
      </c>
      <c r="Y3032" t="str">
        <f>VLOOKUP($B3032,SOCS_box_taxonomy!$B$2:$Z$948,22,0)</f>
        <v>Phasianinae</v>
      </c>
    </row>
    <row r="3033" spans="1:26">
      <c r="A3033" t="s">
        <v>1203</v>
      </c>
      <c r="B3033" t="s">
        <v>2245</v>
      </c>
      <c r="C3033">
        <v>421</v>
      </c>
      <c r="D3033" t="s">
        <v>1266</v>
      </c>
      <c r="E3033">
        <v>301</v>
      </c>
      <c r="F3033">
        <v>339</v>
      </c>
      <c r="G3033">
        <v>121734</v>
      </c>
      <c r="H3033" t="s">
        <v>1267</v>
      </c>
      <c r="I3033" t="str">
        <f>VLOOKUP($B3033,SOCS_box_taxonomy!$B$2:$Z$948,6,0)</f>
        <v>Eukaryota</v>
      </c>
      <c r="J3033" t="str">
        <f>VLOOKUP($B3033,SOCS_box_taxonomy!$B$2:$Z$948,7,0)</f>
        <v xml:space="preserve"> Metazoa</v>
      </c>
      <c r="K3033" t="str">
        <f>VLOOKUP($B3033,SOCS_box_taxonomy!$B$2:$Z$948,8,0)</f>
        <v xml:space="preserve"> Chordata</v>
      </c>
      <c r="L3033" t="str">
        <f>VLOOKUP($B3033,SOCS_box_taxonomy!$B$2:$Z$948,9,0)</f>
        <v xml:space="preserve"> Craniata</v>
      </c>
      <c r="M3033" t="str">
        <f>VLOOKUP($B3033,SOCS_box_taxonomy!$B$2:$Z$948,10,0)</f>
        <v xml:space="preserve"> Vertebrata</v>
      </c>
      <c r="N3033" t="str">
        <f>VLOOKUP($B3033,SOCS_box_taxonomy!$B$2:$Z$948,11,0)</f>
        <v xml:space="preserve"> Euteleostomi</v>
      </c>
      <c r="O3033" t="str">
        <f>VLOOKUP($B3033,SOCS_box_taxonomy!$B$2:$Z$948,12,0)</f>
        <v>Testudines + Archosauria group</v>
      </c>
      <c r="P3033" t="str">
        <f>VLOOKUP($B3033,SOCS_box_taxonomy!$B$2:$Z$948,13,0)</f>
        <v xml:space="preserve"> Archosauria</v>
      </c>
      <c r="Q3033" t="str">
        <f>VLOOKUP($B3033,SOCS_box_taxonomy!$B$2:$Z$948,14,0)</f>
        <v xml:space="preserve"> Dinosauria</v>
      </c>
      <c r="R3033" t="str">
        <f>VLOOKUP($B3033,SOCS_box_taxonomy!$B$2:$Z$948,15,0)</f>
        <v xml:space="preserve"> Saurischia</v>
      </c>
      <c r="S3033" t="str">
        <f>VLOOKUP($B3033,SOCS_box_taxonomy!$B$2:$Z$948,16,0)</f>
        <v>Theropoda</v>
      </c>
      <c r="T3033" t="str">
        <f>VLOOKUP($B3033,SOCS_box_taxonomy!$B$2:$Z$948,17,0)</f>
        <v xml:space="preserve"> Coelurosauria</v>
      </c>
      <c r="U3033" t="str">
        <f>VLOOKUP($B3033,SOCS_box_taxonomy!$B$2:$Z$948,18,0)</f>
        <v xml:space="preserve"> Aves</v>
      </c>
      <c r="V3033" t="str">
        <f>VLOOKUP($B3033,SOCS_box_taxonomy!$B$2:$Z$948,19,0)</f>
        <v xml:space="preserve"> Neognathae</v>
      </c>
      <c r="W3033" t="str">
        <f>VLOOKUP($B3033,SOCS_box_taxonomy!$B$2:$Z$948,20,0)</f>
        <v xml:space="preserve"> Galliformes</v>
      </c>
      <c r="X3033" t="str">
        <f>VLOOKUP($B3033,SOCS_box_taxonomy!$B$2:$Z$948,21,0)</f>
        <v xml:space="preserve"> Phasianidae</v>
      </c>
      <c r="Y3033" t="str">
        <f>VLOOKUP($B3033,SOCS_box_taxonomy!$B$2:$Z$948,22,0)</f>
        <v>Phasianinae</v>
      </c>
    </row>
    <row r="3034" spans="1:26">
      <c r="A3034" t="s">
        <v>1203</v>
      </c>
      <c r="B3034" t="s">
        <v>2245</v>
      </c>
      <c r="C3034">
        <v>421</v>
      </c>
      <c r="D3034" t="s">
        <v>1266</v>
      </c>
      <c r="E3034">
        <v>353</v>
      </c>
      <c r="F3034">
        <v>379</v>
      </c>
      <c r="G3034">
        <v>121734</v>
      </c>
      <c r="H3034" t="s">
        <v>1267</v>
      </c>
      <c r="I3034" t="str">
        <f>VLOOKUP($B3034,SOCS_box_taxonomy!$B$2:$Z$948,6,0)</f>
        <v>Eukaryota</v>
      </c>
      <c r="J3034" t="str">
        <f>VLOOKUP($B3034,SOCS_box_taxonomy!$B$2:$Z$948,7,0)</f>
        <v xml:space="preserve"> Metazoa</v>
      </c>
      <c r="K3034" t="str">
        <f>VLOOKUP($B3034,SOCS_box_taxonomy!$B$2:$Z$948,8,0)</f>
        <v xml:space="preserve"> Chordata</v>
      </c>
      <c r="L3034" t="str">
        <f>VLOOKUP($B3034,SOCS_box_taxonomy!$B$2:$Z$948,9,0)</f>
        <v xml:space="preserve"> Craniata</v>
      </c>
      <c r="M3034" t="str">
        <f>VLOOKUP($B3034,SOCS_box_taxonomy!$B$2:$Z$948,10,0)</f>
        <v xml:space="preserve"> Vertebrata</v>
      </c>
      <c r="N3034" t="str">
        <f>VLOOKUP($B3034,SOCS_box_taxonomy!$B$2:$Z$948,11,0)</f>
        <v xml:space="preserve"> Euteleostomi</v>
      </c>
      <c r="O3034" t="str">
        <f>VLOOKUP($B3034,SOCS_box_taxonomy!$B$2:$Z$948,12,0)</f>
        <v>Testudines + Archosauria group</v>
      </c>
      <c r="P3034" t="str">
        <f>VLOOKUP($B3034,SOCS_box_taxonomy!$B$2:$Z$948,13,0)</f>
        <v xml:space="preserve"> Archosauria</v>
      </c>
      <c r="Q3034" t="str">
        <f>VLOOKUP($B3034,SOCS_box_taxonomy!$B$2:$Z$948,14,0)</f>
        <v xml:space="preserve"> Dinosauria</v>
      </c>
      <c r="R3034" t="str">
        <f>VLOOKUP($B3034,SOCS_box_taxonomy!$B$2:$Z$948,15,0)</f>
        <v xml:space="preserve"> Saurischia</v>
      </c>
      <c r="S3034" t="str">
        <f>VLOOKUP($B3034,SOCS_box_taxonomy!$B$2:$Z$948,16,0)</f>
        <v>Theropoda</v>
      </c>
      <c r="T3034" t="str">
        <f>VLOOKUP($B3034,SOCS_box_taxonomy!$B$2:$Z$948,17,0)</f>
        <v xml:space="preserve"> Coelurosauria</v>
      </c>
      <c r="U3034" t="str">
        <f>VLOOKUP($B3034,SOCS_box_taxonomy!$B$2:$Z$948,18,0)</f>
        <v xml:space="preserve"> Aves</v>
      </c>
      <c r="V3034" t="str">
        <f>VLOOKUP($B3034,SOCS_box_taxonomy!$B$2:$Z$948,19,0)</f>
        <v xml:space="preserve"> Neognathae</v>
      </c>
      <c r="W3034" t="str">
        <f>VLOOKUP($B3034,SOCS_box_taxonomy!$B$2:$Z$948,20,0)</f>
        <v xml:space="preserve"> Galliformes</v>
      </c>
      <c r="X3034" t="str">
        <f>VLOOKUP($B3034,SOCS_box_taxonomy!$B$2:$Z$948,21,0)</f>
        <v xml:space="preserve"> Phasianidae</v>
      </c>
      <c r="Y3034" t="str">
        <f>VLOOKUP($B3034,SOCS_box_taxonomy!$B$2:$Z$948,22,0)</f>
        <v>Phasianinae</v>
      </c>
    </row>
    <row r="3035" spans="1:26">
      <c r="A3035" t="s">
        <v>1204</v>
      </c>
      <c r="B3035" t="s">
        <v>2246</v>
      </c>
      <c r="C3035">
        <v>219</v>
      </c>
      <c r="D3035" t="s">
        <v>21</v>
      </c>
      <c r="E3035">
        <v>182</v>
      </c>
      <c r="F3035">
        <v>218</v>
      </c>
      <c r="G3035">
        <v>1016</v>
      </c>
      <c r="H3035" t="s">
        <v>1265</v>
      </c>
      <c r="I3035" t="str">
        <f>VLOOKUP($B3035,SOCS_box_taxonomy!$B$2:$Z$948,6,0)</f>
        <v>Eukaryota</v>
      </c>
      <c r="J3035" t="str">
        <f>VLOOKUP($B3035,SOCS_box_taxonomy!$B$2:$Z$948,7,0)</f>
        <v xml:space="preserve"> Metazoa</v>
      </c>
      <c r="K3035" t="str">
        <f>VLOOKUP($B3035,SOCS_box_taxonomy!$B$2:$Z$948,8,0)</f>
        <v xml:space="preserve"> Chordata</v>
      </c>
      <c r="L3035" t="str">
        <f>VLOOKUP($B3035,SOCS_box_taxonomy!$B$2:$Z$948,9,0)</f>
        <v xml:space="preserve"> Craniata</v>
      </c>
      <c r="M3035" t="str">
        <f>VLOOKUP($B3035,SOCS_box_taxonomy!$B$2:$Z$948,10,0)</f>
        <v xml:space="preserve"> Vertebrata</v>
      </c>
      <c r="N3035" t="str">
        <f>VLOOKUP($B3035,SOCS_box_taxonomy!$B$2:$Z$948,11,0)</f>
        <v xml:space="preserve"> Euteleostomi</v>
      </c>
      <c r="O3035" t="str">
        <f>VLOOKUP($B3035,SOCS_box_taxonomy!$B$2:$Z$948,12,0)</f>
        <v>Mammalia</v>
      </c>
      <c r="P3035" t="str">
        <f>VLOOKUP($B3035,SOCS_box_taxonomy!$B$2:$Z$948,13,0)</f>
        <v xml:space="preserve"> Eutheria</v>
      </c>
      <c r="Q3035" t="str">
        <f>VLOOKUP($B3035,SOCS_box_taxonomy!$B$2:$Z$948,14,0)</f>
        <v xml:space="preserve"> Euarchontoglires</v>
      </c>
      <c r="R3035" t="str">
        <f>VLOOKUP($B3035,SOCS_box_taxonomy!$B$2:$Z$948,15,0)</f>
        <v xml:space="preserve"> Primates</v>
      </c>
      <c r="S3035" t="str">
        <f>VLOOKUP($B3035,SOCS_box_taxonomy!$B$2:$Z$948,16,0)</f>
        <v xml:space="preserve"> Haplorrhini</v>
      </c>
      <c r="T3035" t="str">
        <f>VLOOKUP($B3035,SOCS_box_taxonomy!$B$2:$Z$948,17,0)</f>
        <v>Catarrhini</v>
      </c>
      <c r="U3035" t="str">
        <f>VLOOKUP($B3035,SOCS_box_taxonomy!$B$2:$Z$948,18,0)</f>
        <v xml:space="preserve"> Hominidae</v>
      </c>
      <c r="V3035" t="str">
        <f>VLOOKUP($B3035,SOCS_box_taxonomy!$B$2:$Z$948,19,0)</f>
        <v xml:space="preserve"> Homo.</v>
      </c>
      <c r="W3035">
        <f>VLOOKUP($B3035,SOCS_box_taxonomy!$B$2:$Z$948,20,0)</f>
        <v>0</v>
      </c>
      <c r="X3035">
        <f>VLOOKUP($B3035,SOCS_box_taxonomy!$B$2:$Z$948,21,0)</f>
        <v>0</v>
      </c>
      <c r="Y3035">
        <f>VLOOKUP($B3035,SOCS_box_taxonomy!$B$2:$Z$948,22,0)</f>
        <v>0</v>
      </c>
      <c r="Z3035">
        <f>$F3035-$E3035+1</f>
        <v>37</v>
      </c>
    </row>
    <row r="3036" spans="1:26">
      <c r="A3036" t="s">
        <v>1204</v>
      </c>
      <c r="B3036" t="s">
        <v>2246</v>
      </c>
      <c r="C3036">
        <v>219</v>
      </c>
      <c r="D3036" t="s">
        <v>1266</v>
      </c>
      <c r="E3036">
        <v>150</v>
      </c>
      <c r="F3036">
        <v>177</v>
      </c>
      <c r="G3036">
        <v>121734</v>
      </c>
      <c r="H3036" t="s">
        <v>1267</v>
      </c>
      <c r="I3036" t="str">
        <f>VLOOKUP($B3036,SOCS_box_taxonomy!$B$2:$Z$948,6,0)</f>
        <v>Eukaryota</v>
      </c>
      <c r="J3036" t="str">
        <f>VLOOKUP($B3036,SOCS_box_taxonomy!$B$2:$Z$948,7,0)</f>
        <v xml:space="preserve"> Metazoa</v>
      </c>
      <c r="K3036" t="str">
        <f>VLOOKUP($B3036,SOCS_box_taxonomy!$B$2:$Z$948,8,0)</f>
        <v xml:space="preserve"> Chordata</v>
      </c>
      <c r="L3036" t="str">
        <f>VLOOKUP($B3036,SOCS_box_taxonomy!$B$2:$Z$948,9,0)</f>
        <v xml:space="preserve"> Craniata</v>
      </c>
      <c r="M3036" t="str">
        <f>VLOOKUP($B3036,SOCS_box_taxonomy!$B$2:$Z$948,10,0)</f>
        <v xml:space="preserve"> Vertebrata</v>
      </c>
      <c r="N3036" t="str">
        <f>VLOOKUP($B3036,SOCS_box_taxonomy!$B$2:$Z$948,11,0)</f>
        <v xml:space="preserve"> Euteleostomi</v>
      </c>
      <c r="O3036" t="str">
        <f>VLOOKUP($B3036,SOCS_box_taxonomy!$B$2:$Z$948,12,0)</f>
        <v>Mammalia</v>
      </c>
      <c r="P3036" t="str">
        <f>VLOOKUP($B3036,SOCS_box_taxonomy!$B$2:$Z$948,13,0)</f>
        <v xml:space="preserve"> Eutheria</v>
      </c>
      <c r="Q3036" t="str">
        <f>VLOOKUP($B3036,SOCS_box_taxonomy!$B$2:$Z$948,14,0)</f>
        <v xml:space="preserve"> Euarchontoglires</v>
      </c>
      <c r="R3036" t="str">
        <f>VLOOKUP($B3036,SOCS_box_taxonomy!$B$2:$Z$948,15,0)</f>
        <v xml:space="preserve"> Primates</v>
      </c>
      <c r="S3036" t="str">
        <f>VLOOKUP($B3036,SOCS_box_taxonomy!$B$2:$Z$948,16,0)</f>
        <v xml:space="preserve"> Haplorrhini</v>
      </c>
      <c r="T3036" t="str">
        <f>VLOOKUP($B3036,SOCS_box_taxonomy!$B$2:$Z$948,17,0)</f>
        <v>Catarrhini</v>
      </c>
      <c r="U3036" t="str">
        <f>VLOOKUP($B3036,SOCS_box_taxonomy!$B$2:$Z$948,18,0)</f>
        <v xml:space="preserve"> Hominidae</v>
      </c>
      <c r="V3036" t="str">
        <f>VLOOKUP($B3036,SOCS_box_taxonomy!$B$2:$Z$948,19,0)</f>
        <v xml:space="preserve"> Homo.</v>
      </c>
      <c r="W3036">
        <f>VLOOKUP($B3036,SOCS_box_taxonomy!$B$2:$Z$948,20,0)</f>
        <v>0</v>
      </c>
      <c r="X3036">
        <f>VLOOKUP($B3036,SOCS_box_taxonomy!$B$2:$Z$948,21,0)</f>
        <v>0</v>
      </c>
      <c r="Y3036">
        <f>VLOOKUP($B3036,SOCS_box_taxonomy!$B$2:$Z$948,22,0)</f>
        <v>0</v>
      </c>
    </row>
    <row r="3037" spans="1:26">
      <c r="A3037" t="s">
        <v>1204</v>
      </c>
      <c r="B3037" t="s">
        <v>2246</v>
      </c>
      <c r="C3037">
        <v>219</v>
      </c>
      <c r="D3037" t="s">
        <v>1266</v>
      </c>
      <c r="E3037">
        <v>44</v>
      </c>
      <c r="F3037">
        <v>82</v>
      </c>
      <c r="G3037">
        <v>121734</v>
      </c>
      <c r="H3037" t="s">
        <v>1267</v>
      </c>
      <c r="I3037" t="str">
        <f>VLOOKUP($B3037,SOCS_box_taxonomy!$B$2:$Z$948,6,0)</f>
        <v>Eukaryota</v>
      </c>
      <c r="J3037" t="str">
        <f>VLOOKUP($B3037,SOCS_box_taxonomy!$B$2:$Z$948,7,0)</f>
        <v xml:space="preserve"> Metazoa</v>
      </c>
      <c r="K3037" t="str">
        <f>VLOOKUP($B3037,SOCS_box_taxonomy!$B$2:$Z$948,8,0)</f>
        <v xml:space="preserve"> Chordata</v>
      </c>
      <c r="L3037" t="str">
        <f>VLOOKUP($B3037,SOCS_box_taxonomy!$B$2:$Z$948,9,0)</f>
        <v xml:space="preserve"> Craniata</v>
      </c>
      <c r="M3037" t="str">
        <f>VLOOKUP($B3037,SOCS_box_taxonomy!$B$2:$Z$948,10,0)</f>
        <v xml:space="preserve"> Vertebrata</v>
      </c>
      <c r="N3037" t="str">
        <f>VLOOKUP($B3037,SOCS_box_taxonomy!$B$2:$Z$948,11,0)</f>
        <v xml:space="preserve"> Euteleostomi</v>
      </c>
      <c r="O3037" t="str">
        <f>VLOOKUP($B3037,SOCS_box_taxonomy!$B$2:$Z$948,12,0)</f>
        <v>Mammalia</v>
      </c>
      <c r="P3037" t="str">
        <f>VLOOKUP($B3037,SOCS_box_taxonomy!$B$2:$Z$948,13,0)</f>
        <v xml:space="preserve"> Eutheria</v>
      </c>
      <c r="Q3037" t="str">
        <f>VLOOKUP($B3037,SOCS_box_taxonomy!$B$2:$Z$948,14,0)</f>
        <v xml:space="preserve"> Euarchontoglires</v>
      </c>
      <c r="R3037" t="str">
        <f>VLOOKUP($B3037,SOCS_box_taxonomy!$B$2:$Z$948,15,0)</f>
        <v xml:space="preserve"> Primates</v>
      </c>
      <c r="S3037" t="str">
        <f>VLOOKUP($B3037,SOCS_box_taxonomy!$B$2:$Z$948,16,0)</f>
        <v xml:space="preserve"> Haplorrhini</v>
      </c>
      <c r="T3037" t="str">
        <f>VLOOKUP($B3037,SOCS_box_taxonomy!$B$2:$Z$948,17,0)</f>
        <v>Catarrhini</v>
      </c>
      <c r="U3037" t="str">
        <f>VLOOKUP($B3037,SOCS_box_taxonomy!$B$2:$Z$948,18,0)</f>
        <v xml:space="preserve"> Hominidae</v>
      </c>
      <c r="V3037" t="str">
        <f>VLOOKUP($B3037,SOCS_box_taxonomy!$B$2:$Z$948,19,0)</f>
        <v xml:space="preserve"> Homo.</v>
      </c>
      <c r="W3037">
        <f>VLOOKUP($B3037,SOCS_box_taxonomy!$B$2:$Z$948,20,0)</f>
        <v>0</v>
      </c>
      <c r="X3037">
        <f>VLOOKUP($B3037,SOCS_box_taxonomy!$B$2:$Z$948,21,0)</f>
        <v>0</v>
      </c>
      <c r="Y3037">
        <f>VLOOKUP($B3037,SOCS_box_taxonomy!$B$2:$Z$948,22,0)</f>
        <v>0</v>
      </c>
    </row>
    <row r="3038" spans="1:26">
      <c r="A3038" t="s">
        <v>1204</v>
      </c>
      <c r="B3038" t="s">
        <v>2246</v>
      </c>
      <c r="C3038">
        <v>219</v>
      </c>
      <c r="D3038" t="s">
        <v>1266</v>
      </c>
      <c r="E3038">
        <v>99</v>
      </c>
      <c r="F3038">
        <v>137</v>
      </c>
      <c r="G3038">
        <v>121734</v>
      </c>
      <c r="H3038" t="s">
        <v>1267</v>
      </c>
      <c r="I3038" t="str">
        <f>VLOOKUP($B3038,SOCS_box_taxonomy!$B$2:$Z$948,6,0)</f>
        <v>Eukaryota</v>
      </c>
      <c r="J3038" t="str">
        <f>VLOOKUP($B3038,SOCS_box_taxonomy!$B$2:$Z$948,7,0)</f>
        <v xml:space="preserve"> Metazoa</v>
      </c>
      <c r="K3038" t="str">
        <f>VLOOKUP($B3038,SOCS_box_taxonomy!$B$2:$Z$948,8,0)</f>
        <v xml:space="preserve"> Chordata</v>
      </c>
      <c r="L3038" t="str">
        <f>VLOOKUP($B3038,SOCS_box_taxonomy!$B$2:$Z$948,9,0)</f>
        <v xml:space="preserve"> Craniata</v>
      </c>
      <c r="M3038" t="str">
        <f>VLOOKUP($B3038,SOCS_box_taxonomy!$B$2:$Z$948,10,0)</f>
        <v xml:space="preserve"> Vertebrata</v>
      </c>
      <c r="N3038" t="str">
        <f>VLOOKUP($B3038,SOCS_box_taxonomy!$B$2:$Z$948,11,0)</f>
        <v xml:space="preserve"> Euteleostomi</v>
      </c>
      <c r="O3038" t="str">
        <f>VLOOKUP($B3038,SOCS_box_taxonomy!$B$2:$Z$948,12,0)</f>
        <v>Mammalia</v>
      </c>
      <c r="P3038" t="str">
        <f>VLOOKUP($B3038,SOCS_box_taxonomy!$B$2:$Z$948,13,0)</f>
        <v xml:space="preserve"> Eutheria</v>
      </c>
      <c r="Q3038" t="str">
        <f>VLOOKUP($B3038,SOCS_box_taxonomy!$B$2:$Z$948,14,0)</f>
        <v xml:space="preserve"> Euarchontoglires</v>
      </c>
      <c r="R3038" t="str">
        <f>VLOOKUP($B3038,SOCS_box_taxonomy!$B$2:$Z$948,15,0)</f>
        <v xml:space="preserve"> Primates</v>
      </c>
      <c r="S3038" t="str">
        <f>VLOOKUP($B3038,SOCS_box_taxonomy!$B$2:$Z$948,16,0)</f>
        <v xml:space="preserve"> Haplorrhini</v>
      </c>
      <c r="T3038" t="str">
        <f>VLOOKUP($B3038,SOCS_box_taxonomy!$B$2:$Z$948,17,0)</f>
        <v>Catarrhini</v>
      </c>
      <c r="U3038" t="str">
        <f>VLOOKUP($B3038,SOCS_box_taxonomy!$B$2:$Z$948,18,0)</f>
        <v xml:space="preserve"> Hominidae</v>
      </c>
      <c r="V3038" t="str">
        <f>VLOOKUP($B3038,SOCS_box_taxonomy!$B$2:$Z$948,19,0)</f>
        <v xml:space="preserve"> Homo.</v>
      </c>
      <c r="W3038">
        <f>VLOOKUP($B3038,SOCS_box_taxonomy!$B$2:$Z$948,20,0)</f>
        <v>0</v>
      </c>
      <c r="X3038">
        <f>VLOOKUP($B3038,SOCS_box_taxonomy!$B$2:$Z$948,21,0)</f>
        <v>0</v>
      </c>
      <c r="Y3038">
        <f>VLOOKUP($B3038,SOCS_box_taxonomy!$B$2:$Z$948,22,0)</f>
        <v>0</v>
      </c>
    </row>
    <row r="3039" spans="1:26">
      <c r="A3039" t="s">
        <v>1205</v>
      </c>
      <c r="B3039" t="s">
        <v>2247</v>
      </c>
      <c r="C3039">
        <v>277</v>
      </c>
      <c r="D3039" t="s">
        <v>81</v>
      </c>
      <c r="E3039">
        <v>16</v>
      </c>
      <c r="F3039">
        <v>176</v>
      </c>
      <c r="G3039">
        <v>13525</v>
      </c>
      <c r="H3039" t="s">
        <v>1281</v>
      </c>
      <c r="I3039" t="str">
        <f>VLOOKUP($B3039,SOCS_box_taxonomy!$B$2:$Z$948,6,0)</f>
        <v>Eukaryota</v>
      </c>
      <c r="J3039" t="str">
        <f>VLOOKUP($B3039,SOCS_box_taxonomy!$B$2:$Z$948,7,0)</f>
        <v xml:space="preserve"> Metazoa</v>
      </c>
      <c r="K3039" t="str">
        <f>VLOOKUP($B3039,SOCS_box_taxonomy!$B$2:$Z$948,8,0)</f>
        <v xml:space="preserve"> Chordata</v>
      </c>
      <c r="L3039" t="str">
        <f>VLOOKUP($B3039,SOCS_box_taxonomy!$B$2:$Z$948,9,0)</f>
        <v xml:space="preserve"> Craniata</v>
      </c>
      <c r="M3039" t="str">
        <f>VLOOKUP($B3039,SOCS_box_taxonomy!$B$2:$Z$948,10,0)</f>
        <v xml:space="preserve"> Vertebrata</v>
      </c>
      <c r="N3039" t="str">
        <f>VLOOKUP($B3039,SOCS_box_taxonomy!$B$2:$Z$948,11,0)</f>
        <v xml:space="preserve"> Euteleostomi</v>
      </c>
      <c r="O3039" t="str">
        <f>VLOOKUP($B3039,SOCS_box_taxonomy!$B$2:$Z$948,12,0)</f>
        <v>Mammalia</v>
      </c>
      <c r="P3039" t="str">
        <f>VLOOKUP($B3039,SOCS_box_taxonomy!$B$2:$Z$948,13,0)</f>
        <v xml:space="preserve"> Eutheria</v>
      </c>
      <c r="Q3039" t="str">
        <f>VLOOKUP($B3039,SOCS_box_taxonomy!$B$2:$Z$948,14,0)</f>
        <v xml:space="preserve"> Euarchontoglires</v>
      </c>
      <c r="R3039" t="str">
        <f>VLOOKUP($B3039,SOCS_box_taxonomy!$B$2:$Z$948,15,0)</f>
        <v xml:space="preserve"> Primates</v>
      </c>
      <c r="S3039" t="str">
        <f>VLOOKUP($B3039,SOCS_box_taxonomy!$B$2:$Z$948,16,0)</f>
        <v xml:space="preserve"> Haplorrhini</v>
      </c>
      <c r="T3039" t="str">
        <f>VLOOKUP($B3039,SOCS_box_taxonomy!$B$2:$Z$948,17,0)</f>
        <v>Catarrhini</v>
      </c>
      <c r="U3039" t="str">
        <f>VLOOKUP($B3039,SOCS_box_taxonomy!$B$2:$Z$948,18,0)</f>
        <v xml:space="preserve"> Hominidae</v>
      </c>
      <c r="V3039" t="str">
        <f>VLOOKUP($B3039,SOCS_box_taxonomy!$B$2:$Z$948,19,0)</f>
        <v xml:space="preserve"> Homo.</v>
      </c>
      <c r="W3039">
        <f>VLOOKUP($B3039,SOCS_box_taxonomy!$B$2:$Z$948,20,0)</f>
        <v>0</v>
      </c>
      <c r="X3039">
        <f>VLOOKUP($B3039,SOCS_box_taxonomy!$B$2:$Z$948,21,0)</f>
        <v>0</v>
      </c>
      <c r="Y3039">
        <f>VLOOKUP($B3039,SOCS_box_taxonomy!$B$2:$Z$948,22,0)</f>
        <v>0</v>
      </c>
    </row>
    <row r="3040" spans="1:26">
      <c r="A3040" t="s">
        <v>1205</v>
      </c>
      <c r="B3040" t="s">
        <v>2247</v>
      </c>
      <c r="C3040">
        <v>277</v>
      </c>
      <c r="D3040" t="s">
        <v>21</v>
      </c>
      <c r="E3040">
        <v>189</v>
      </c>
      <c r="F3040">
        <v>226</v>
      </c>
      <c r="G3040">
        <v>1016</v>
      </c>
      <c r="H3040" t="s">
        <v>1265</v>
      </c>
      <c r="I3040" t="str">
        <f>VLOOKUP($B3040,SOCS_box_taxonomy!$B$2:$Z$948,6,0)</f>
        <v>Eukaryota</v>
      </c>
      <c r="J3040" t="str">
        <f>VLOOKUP($B3040,SOCS_box_taxonomy!$B$2:$Z$948,7,0)</f>
        <v xml:space="preserve"> Metazoa</v>
      </c>
      <c r="K3040" t="str">
        <f>VLOOKUP($B3040,SOCS_box_taxonomy!$B$2:$Z$948,8,0)</f>
        <v xml:space="preserve"> Chordata</v>
      </c>
      <c r="L3040" t="str">
        <f>VLOOKUP($B3040,SOCS_box_taxonomy!$B$2:$Z$948,9,0)</f>
        <v xml:space="preserve"> Craniata</v>
      </c>
      <c r="M3040" t="str">
        <f>VLOOKUP($B3040,SOCS_box_taxonomy!$B$2:$Z$948,10,0)</f>
        <v xml:space="preserve"> Vertebrata</v>
      </c>
      <c r="N3040" t="str">
        <f>VLOOKUP($B3040,SOCS_box_taxonomy!$B$2:$Z$948,11,0)</f>
        <v xml:space="preserve"> Euteleostomi</v>
      </c>
      <c r="O3040" t="str">
        <f>VLOOKUP($B3040,SOCS_box_taxonomy!$B$2:$Z$948,12,0)</f>
        <v>Mammalia</v>
      </c>
      <c r="P3040" t="str">
        <f>VLOOKUP($B3040,SOCS_box_taxonomy!$B$2:$Z$948,13,0)</f>
        <v xml:space="preserve"> Eutheria</v>
      </c>
      <c r="Q3040" t="str">
        <f>VLOOKUP($B3040,SOCS_box_taxonomy!$B$2:$Z$948,14,0)</f>
        <v xml:space="preserve"> Euarchontoglires</v>
      </c>
      <c r="R3040" t="str">
        <f>VLOOKUP($B3040,SOCS_box_taxonomy!$B$2:$Z$948,15,0)</f>
        <v xml:space="preserve"> Primates</v>
      </c>
      <c r="S3040" t="str">
        <f>VLOOKUP($B3040,SOCS_box_taxonomy!$B$2:$Z$948,16,0)</f>
        <v xml:space="preserve"> Haplorrhini</v>
      </c>
      <c r="T3040" t="str">
        <f>VLOOKUP($B3040,SOCS_box_taxonomy!$B$2:$Z$948,17,0)</f>
        <v>Catarrhini</v>
      </c>
      <c r="U3040" t="str">
        <f>VLOOKUP($B3040,SOCS_box_taxonomy!$B$2:$Z$948,18,0)</f>
        <v xml:space="preserve"> Hominidae</v>
      </c>
      <c r="V3040" t="str">
        <f>VLOOKUP($B3040,SOCS_box_taxonomy!$B$2:$Z$948,19,0)</f>
        <v xml:space="preserve"> Homo.</v>
      </c>
      <c r="W3040">
        <f>VLOOKUP($B3040,SOCS_box_taxonomy!$B$2:$Z$948,20,0)</f>
        <v>0</v>
      </c>
      <c r="X3040">
        <f>VLOOKUP($B3040,SOCS_box_taxonomy!$B$2:$Z$948,21,0)</f>
        <v>0</v>
      </c>
      <c r="Y3040">
        <f>VLOOKUP($B3040,SOCS_box_taxonomy!$B$2:$Z$948,22,0)</f>
        <v>0</v>
      </c>
      <c r="Z3040">
        <f>$F3040-$E3040+1</f>
        <v>38</v>
      </c>
    </row>
    <row r="3041" spans="1:26">
      <c r="A3041" t="s">
        <v>1206</v>
      </c>
      <c r="B3041" t="s">
        <v>2248</v>
      </c>
      <c r="C3041">
        <v>278</v>
      </c>
      <c r="D3041" t="s">
        <v>81</v>
      </c>
      <c r="E3041">
        <v>16</v>
      </c>
      <c r="F3041">
        <v>176</v>
      </c>
      <c r="G3041">
        <v>13525</v>
      </c>
      <c r="H3041" t="s">
        <v>1281</v>
      </c>
      <c r="I3041" t="str">
        <f>VLOOKUP($B3041,SOCS_box_taxonomy!$B$2:$Z$948,6,0)</f>
        <v>Eukaryota</v>
      </c>
      <c r="J3041" t="str">
        <f>VLOOKUP($B3041,SOCS_box_taxonomy!$B$2:$Z$948,7,0)</f>
        <v xml:space="preserve"> Metazoa</v>
      </c>
      <c r="K3041" t="str">
        <f>VLOOKUP($B3041,SOCS_box_taxonomy!$B$2:$Z$948,8,0)</f>
        <v xml:space="preserve"> Chordata</v>
      </c>
      <c r="L3041" t="str">
        <f>VLOOKUP($B3041,SOCS_box_taxonomy!$B$2:$Z$948,9,0)</f>
        <v xml:space="preserve"> Craniata</v>
      </c>
      <c r="M3041" t="str">
        <f>VLOOKUP($B3041,SOCS_box_taxonomy!$B$2:$Z$948,10,0)</f>
        <v xml:space="preserve"> Vertebrata</v>
      </c>
      <c r="N3041" t="str">
        <f>VLOOKUP($B3041,SOCS_box_taxonomy!$B$2:$Z$948,11,0)</f>
        <v xml:space="preserve"> Euteleostomi</v>
      </c>
      <c r="O3041" t="str">
        <f>VLOOKUP($B3041,SOCS_box_taxonomy!$B$2:$Z$948,12,0)</f>
        <v>Mammalia</v>
      </c>
      <c r="P3041" t="str">
        <f>VLOOKUP($B3041,SOCS_box_taxonomy!$B$2:$Z$948,13,0)</f>
        <v xml:space="preserve"> Eutheria</v>
      </c>
      <c r="Q3041" t="str">
        <f>VLOOKUP($B3041,SOCS_box_taxonomy!$B$2:$Z$948,14,0)</f>
        <v xml:space="preserve"> Euarchontoglires</v>
      </c>
      <c r="R3041" t="str">
        <f>VLOOKUP($B3041,SOCS_box_taxonomy!$B$2:$Z$948,15,0)</f>
        <v xml:space="preserve"> Primates</v>
      </c>
      <c r="S3041" t="str">
        <f>VLOOKUP($B3041,SOCS_box_taxonomy!$B$2:$Z$948,16,0)</f>
        <v xml:space="preserve"> Haplorrhini</v>
      </c>
      <c r="T3041" t="str">
        <f>VLOOKUP($B3041,SOCS_box_taxonomy!$B$2:$Z$948,17,0)</f>
        <v>Catarrhini</v>
      </c>
      <c r="U3041" t="str">
        <f>VLOOKUP($B3041,SOCS_box_taxonomy!$B$2:$Z$948,18,0)</f>
        <v xml:space="preserve"> Hominidae</v>
      </c>
      <c r="V3041" t="str">
        <f>VLOOKUP($B3041,SOCS_box_taxonomy!$B$2:$Z$948,19,0)</f>
        <v xml:space="preserve"> Homo.</v>
      </c>
      <c r="W3041">
        <f>VLOOKUP($B3041,SOCS_box_taxonomy!$B$2:$Z$948,20,0)</f>
        <v>0</v>
      </c>
      <c r="X3041">
        <f>VLOOKUP($B3041,SOCS_box_taxonomy!$B$2:$Z$948,21,0)</f>
        <v>0</v>
      </c>
      <c r="Y3041">
        <f>VLOOKUP($B3041,SOCS_box_taxonomy!$B$2:$Z$948,22,0)</f>
        <v>0</v>
      </c>
    </row>
    <row r="3042" spans="1:26">
      <c r="A3042" t="s">
        <v>1206</v>
      </c>
      <c r="B3042" t="s">
        <v>2248</v>
      </c>
      <c r="C3042">
        <v>278</v>
      </c>
      <c r="D3042" t="s">
        <v>21</v>
      </c>
      <c r="E3042">
        <v>189</v>
      </c>
      <c r="F3042">
        <v>226</v>
      </c>
      <c r="G3042">
        <v>1016</v>
      </c>
      <c r="H3042" t="s">
        <v>1265</v>
      </c>
      <c r="I3042" t="str">
        <f>VLOOKUP($B3042,SOCS_box_taxonomy!$B$2:$Z$948,6,0)</f>
        <v>Eukaryota</v>
      </c>
      <c r="J3042" t="str">
        <f>VLOOKUP($B3042,SOCS_box_taxonomy!$B$2:$Z$948,7,0)</f>
        <v xml:space="preserve"> Metazoa</v>
      </c>
      <c r="K3042" t="str">
        <f>VLOOKUP($B3042,SOCS_box_taxonomy!$B$2:$Z$948,8,0)</f>
        <v xml:space="preserve"> Chordata</v>
      </c>
      <c r="L3042" t="str">
        <f>VLOOKUP($B3042,SOCS_box_taxonomy!$B$2:$Z$948,9,0)</f>
        <v xml:space="preserve"> Craniata</v>
      </c>
      <c r="M3042" t="str">
        <f>VLOOKUP($B3042,SOCS_box_taxonomy!$B$2:$Z$948,10,0)</f>
        <v xml:space="preserve"> Vertebrata</v>
      </c>
      <c r="N3042" t="str">
        <f>VLOOKUP($B3042,SOCS_box_taxonomy!$B$2:$Z$948,11,0)</f>
        <v xml:space="preserve"> Euteleostomi</v>
      </c>
      <c r="O3042" t="str">
        <f>VLOOKUP($B3042,SOCS_box_taxonomy!$B$2:$Z$948,12,0)</f>
        <v>Mammalia</v>
      </c>
      <c r="P3042" t="str">
        <f>VLOOKUP($B3042,SOCS_box_taxonomy!$B$2:$Z$948,13,0)</f>
        <v xml:space="preserve"> Eutheria</v>
      </c>
      <c r="Q3042" t="str">
        <f>VLOOKUP($B3042,SOCS_box_taxonomy!$B$2:$Z$948,14,0)</f>
        <v xml:space="preserve"> Euarchontoglires</v>
      </c>
      <c r="R3042" t="str">
        <f>VLOOKUP($B3042,SOCS_box_taxonomy!$B$2:$Z$948,15,0)</f>
        <v xml:space="preserve"> Primates</v>
      </c>
      <c r="S3042" t="str">
        <f>VLOOKUP($B3042,SOCS_box_taxonomy!$B$2:$Z$948,16,0)</f>
        <v xml:space="preserve"> Haplorrhini</v>
      </c>
      <c r="T3042" t="str">
        <f>VLOOKUP($B3042,SOCS_box_taxonomy!$B$2:$Z$948,17,0)</f>
        <v>Catarrhini</v>
      </c>
      <c r="U3042" t="str">
        <f>VLOOKUP($B3042,SOCS_box_taxonomy!$B$2:$Z$948,18,0)</f>
        <v xml:space="preserve"> Hominidae</v>
      </c>
      <c r="V3042" t="str">
        <f>VLOOKUP($B3042,SOCS_box_taxonomy!$B$2:$Z$948,19,0)</f>
        <v xml:space="preserve"> Homo.</v>
      </c>
      <c r="W3042">
        <f>VLOOKUP($B3042,SOCS_box_taxonomy!$B$2:$Z$948,20,0)</f>
        <v>0</v>
      </c>
      <c r="X3042">
        <f>VLOOKUP($B3042,SOCS_box_taxonomy!$B$2:$Z$948,21,0)</f>
        <v>0</v>
      </c>
      <c r="Y3042">
        <f>VLOOKUP($B3042,SOCS_box_taxonomy!$B$2:$Z$948,22,0)</f>
        <v>0</v>
      </c>
      <c r="Z3042">
        <f>$F3042-$E3042+1</f>
        <v>38</v>
      </c>
    </row>
    <row r="3043" spans="1:26">
      <c r="A3043" t="s">
        <v>1207</v>
      </c>
      <c r="B3043" t="s">
        <v>2249</v>
      </c>
      <c r="C3043">
        <v>278</v>
      </c>
      <c r="D3043" t="s">
        <v>81</v>
      </c>
      <c r="E3043">
        <v>16</v>
      </c>
      <c r="F3043">
        <v>176</v>
      </c>
      <c r="G3043">
        <v>13525</v>
      </c>
      <c r="H3043" t="s">
        <v>1281</v>
      </c>
      <c r="I3043" t="str">
        <f>VLOOKUP($B3043,SOCS_box_taxonomy!$B$2:$Z$948,6,0)</f>
        <v>Eukaryota</v>
      </c>
      <c r="J3043" t="str">
        <f>VLOOKUP($B3043,SOCS_box_taxonomy!$B$2:$Z$948,7,0)</f>
        <v xml:space="preserve"> Metazoa</v>
      </c>
      <c r="K3043" t="str">
        <f>VLOOKUP($B3043,SOCS_box_taxonomy!$B$2:$Z$948,8,0)</f>
        <v xml:space="preserve"> Chordata</v>
      </c>
      <c r="L3043" t="str">
        <f>VLOOKUP($B3043,SOCS_box_taxonomy!$B$2:$Z$948,9,0)</f>
        <v xml:space="preserve"> Craniata</v>
      </c>
      <c r="M3043" t="str">
        <f>VLOOKUP($B3043,SOCS_box_taxonomy!$B$2:$Z$948,10,0)</f>
        <v xml:space="preserve"> Vertebrata</v>
      </c>
      <c r="N3043" t="str">
        <f>VLOOKUP($B3043,SOCS_box_taxonomy!$B$2:$Z$948,11,0)</f>
        <v xml:space="preserve"> Euteleostomi</v>
      </c>
      <c r="O3043" t="str">
        <f>VLOOKUP($B3043,SOCS_box_taxonomy!$B$2:$Z$948,12,0)</f>
        <v>Mammalia</v>
      </c>
      <c r="P3043" t="str">
        <f>VLOOKUP($B3043,SOCS_box_taxonomy!$B$2:$Z$948,13,0)</f>
        <v xml:space="preserve"> Eutheria</v>
      </c>
      <c r="Q3043" t="str">
        <f>VLOOKUP($B3043,SOCS_box_taxonomy!$B$2:$Z$948,14,0)</f>
        <v xml:space="preserve"> Euarchontoglires</v>
      </c>
      <c r="R3043" t="str">
        <f>VLOOKUP($B3043,SOCS_box_taxonomy!$B$2:$Z$948,15,0)</f>
        <v xml:space="preserve"> Glires</v>
      </c>
      <c r="S3043" t="str">
        <f>VLOOKUP($B3043,SOCS_box_taxonomy!$B$2:$Z$948,16,0)</f>
        <v xml:space="preserve"> Rodentia</v>
      </c>
      <c r="T3043" t="str">
        <f>VLOOKUP($B3043,SOCS_box_taxonomy!$B$2:$Z$948,17,0)</f>
        <v xml:space="preserve"> Sciurognathi</v>
      </c>
      <c r="U3043" t="str">
        <f>VLOOKUP($B3043,SOCS_box_taxonomy!$B$2:$Z$948,18,0)</f>
        <v>Muroidea</v>
      </c>
      <c r="V3043" t="str">
        <f>VLOOKUP($B3043,SOCS_box_taxonomy!$B$2:$Z$948,19,0)</f>
        <v xml:space="preserve"> Muridae</v>
      </c>
      <c r="W3043" t="str">
        <f>VLOOKUP($B3043,SOCS_box_taxonomy!$B$2:$Z$948,20,0)</f>
        <v xml:space="preserve"> Murinae</v>
      </c>
      <c r="X3043" t="str">
        <f>VLOOKUP($B3043,SOCS_box_taxonomy!$B$2:$Z$948,21,0)</f>
        <v xml:space="preserve"> Mus</v>
      </c>
      <c r="Y3043" t="str">
        <f>VLOOKUP($B3043,SOCS_box_taxonomy!$B$2:$Z$948,22,0)</f>
        <v xml:space="preserve"> Mus.</v>
      </c>
    </row>
    <row r="3044" spans="1:26">
      <c r="A3044" t="s">
        <v>1207</v>
      </c>
      <c r="B3044" t="s">
        <v>2249</v>
      </c>
      <c r="C3044">
        <v>278</v>
      </c>
      <c r="D3044" t="s">
        <v>21</v>
      </c>
      <c r="E3044">
        <v>189</v>
      </c>
      <c r="F3044">
        <v>226</v>
      </c>
      <c r="G3044">
        <v>1016</v>
      </c>
      <c r="H3044" t="s">
        <v>1265</v>
      </c>
      <c r="I3044" t="str">
        <f>VLOOKUP($B3044,SOCS_box_taxonomy!$B$2:$Z$948,6,0)</f>
        <v>Eukaryota</v>
      </c>
      <c r="J3044" t="str">
        <f>VLOOKUP($B3044,SOCS_box_taxonomy!$B$2:$Z$948,7,0)</f>
        <v xml:space="preserve"> Metazoa</v>
      </c>
      <c r="K3044" t="str">
        <f>VLOOKUP($B3044,SOCS_box_taxonomy!$B$2:$Z$948,8,0)</f>
        <v xml:space="preserve"> Chordata</v>
      </c>
      <c r="L3044" t="str">
        <f>VLOOKUP($B3044,SOCS_box_taxonomy!$B$2:$Z$948,9,0)</f>
        <v xml:space="preserve"> Craniata</v>
      </c>
      <c r="M3044" t="str">
        <f>VLOOKUP($B3044,SOCS_box_taxonomy!$B$2:$Z$948,10,0)</f>
        <v xml:space="preserve"> Vertebrata</v>
      </c>
      <c r="N3044" t="str">
        <f>VLOOKUP($B3044,SOCS_box_taxonomy!$B$2:$Z$948,11,0)</f>
        <v xml:space="preserve"> Euteleostomi</v>
      </c>
      <c r="O3044" t="str">
        <f>VLOOKUP($B3044,SOCS_box_taxonomy!$B$2:$Z$948,12,0)</f>
        <v>Mammalia</v>
      </c>
      <c r="P3044" t="str">
        <f>VLOOKUP($B3044,SOCS_box_taxonomy!$B$2:$Z$948,13,0)</f>
        <v xml:space="preserve"> Eutheria</v>
      </c>
      <c r="Q3044" t="str">
        <f>VLOOKUP($B3044,SOCS_box_taxonomy!$B$2:$Z$948,14,0)</f>
        <v xml:space="preserve"> Euarchontoglires</v>
      </c>
      <c r="R3044" t="str">
        <f>VLOOKUP($B3044,SOCS_box_taxonomy!$B$2:$Z$948,15,0)</f>
        <v xml:space="preserve"> Glires</v>
      </c>
      <c r="S3044" t="str">
        <f>VLOOKUP($B3044,SOCS_box_taxonomy!$B$2:$Z$948,16,0)</f>
        <v xml:space="preserve"> Rodentia</v>
      </c>
      <c r="T3044" t="str">
        <f>VLOOKUP($B3044,SOCS_box_taxonomy!$B$2:$Z$948,17,0)</f>
        <v xml:space="preserve"> Sciurognathi</v>
      </c>
      <c r="U3044" t="str">
        <f>VLOOKUP($B3044,SOCS_box_taxonomy!$B$2:$Z$948,18,0)</f>
        <v>Muroidea</v>
      </c>
      <c r="V3044" t="str">
        <f>VLOOKUP($B3044,SOCS_box_taxonomy!$B$2:$Z$948,19,0)</f>
        <v xml:space="preserve"> Muridae</v>
      </c>
      <c r="W3044" t="str">
        <f>VLOOKUP($B3044,SOCS_box_taxonomy!$B$2:$Z$948,20,0)</f>
        <v xml:space="preserve"> Murinae</v>
      </c>
      <c r="X3044" t="str">
        <f>VLOOKUP($B3044,SOCS_box_taxonomy!$B$2:$Z$948,21,0)</f>
        <v xml:space="preserve"> Mus</v>
      </c>
      <c r="Y3044" t="str">
        <f>VLOOKUP($B3044,SOCS_box_taxonomy!$B$2:$Z$948,22,0)</f>
        <v xml:space="preserve"> Mus.</v>
      </c>
      <c r="Z3044">
        <f>$F3044-$E3044+1</f>
        <v>38</v>
      </c>
    </row>
    <row r="3045" spans="1:26">
      <c r="A3045" t="s">
        <v>1208</v>
      </c>
      <c r="B3045" t="s">
        <v>2250</v>
      </c>
      <c r="C3045">
        <v>281</v>
      </c>
      <c r="D3045" t="s">
        <v>81</v>
      </c>
      <c r="E3045">
        <v>16</v>
      </c>
      <c r="F3045">
        <v>176</v>
      </c>
      <c r="G3045">
        <v>13525</v>
      </c>
      <c r="H3045" t="s">
        <v>1281</v>
      </c>
      <c r="I3045" t="str">
        <f>VLOOKUP($B3045,SOCS_box_taxonomy!$B$2:$Z$948,6,0)</f>
        <v>Eukaryota</v>
      </c>
      <c r="J3045" t="str">
        <f>VLOOKUP($B3045,SOCS_box_taxonomy!$B$2:$Z$948,7,0)</f>
        <v xml:space="preserve"> Metazoa</v>
      </c>
      <c r="K3045" t="str">
        <f>VLOOKUP($B3045,SOCS_box_taxonomy!$B$2:$Z$948,8,0)</f>
        <v xml:space="preserve"> Chordata</v>
      </c>
      <c r="L3045" t="str">
        <f>VLOOKUP($B3045,SOCS_box_taxonomy!$B$2:$Z$948,9,0)</f>
        <v xml:space="preserve"> Craniata</v>
      </c>
      <c r="M3045" t="str">
        <f>VLOOKUP($B3045,SOCS_box_taxonomy!$B$2:$Z$948,10,0)</f>
        <v xml:space="preserve"> Vertebrata</v>
      </c>
      <c r="N3045" t="str">
        <f>VLOOKUP($B3045,SOCS_box_taxonomy!$B$2:$Z$948,11,0)</f>
        <v xml:space="preserve"> Euteleostomi</v>
      </c>
      <c r="O3045" t="str">
        <f>VLOOKUP($B3045,SOCS_box_taxonomy!$B$2:$Z$948,12,0)</f>
        <v>Mammalia</v>
      </c>
      <c r="P3045" t="str">
        <f>VLOOKUP($B3045,SOCS_box_taxonomy!$B$2:$Z$948,13,0)</f>
        <v xml:space="preserve"> Eutheria</v>
      </c>
      <c r="Q3045" t="str">
        <f>VLOOKUP($B3045,SOCS_box_taxonomy!$B$2:$Z$948,14,0)</f>
        <v xml:space="preserve"> Euarchontoglires</v>
      </c>
      <c r="R3045" t="str">
        <f>VLOOKUP($B3045,SOCS_box_taxonomy!$B$2:$Z$948,15,0)</f>
        <v xml:space="preserve"> Primates</v>
      </c>
      <c r="S3045" t="str">
        <f>VLOOKUP($B3045,SOCS_box_taxonomy!$B$2:$Z$948,16,0)</f>
        <v xml:space="preserve"> Haplorrhini</v>
      </c>
      <c r="T3045" t="str">
        <f>VLOOKUP($B3045,SOCS_box_taxonomy!$B$2:$Z$948,17,0)</f>
        <v>Catarrhini</v>
      </c>
      <c r="U3045" t="str">
        <f>VLOOKUP($B3045,SOCS_box_taxonomy!$B$2:$Z$948,18,0)</f>
        <v xml:space="preserve"> Hominidae</v>
      </c>
      <c r="V3045" t="str">
        <f>VLOOKUP($B3045,SOCS_box_taxonomy!$B$2:$Z$948,19,0)</f>
        <v xml:space="preserve"> Homo.</v>
      </c>
      <c r="W3045">
        <f>VLOOKUP($B3045,SOCS_box_taxonomy!$B$2:$Z$948,20,0)</f>
        <v>0</v>
      </c>
      <c r="X3045">
        <f>VLOOKUP($B3045,SOCS_box_taxonomy!$B$2:$Z$948,21,0)</f>
        <v>0</v>
      </c>
      <c r="Y3045">
        <f>VLOOKUP($B3045,SOCS_box_taxonomy!$B$2:$Z$948,22,0)</f>
        <v>0</v>
      </c>
    </row>
    <row r="3046" spans="1:26">
      <c r="A3046" t="s">
        <v>1208</v>
      </c>
      <c r="B3046" t="s">
        <v>2250</v>
      </c>
      <c r="C3046">
        <v>281</v>
      </c>
      <c r="D3046" t="s">
        <v>21</v>
      </c>
      <c r="E3046">
        <v>189</v>
      </c>
      <c r="F3046">
        <v>226</v>
      </c>
      <c r="G3046">
        <v>1016</v>
      </c>
      <c r="H3046" t="s">
        <v>1265</v>
      </c>
      <c r="I3046" t="str">
        <f>VLOOKUP($B3046,SOCS_box_taxonomy!$B$2:$Z$948,6,0)</f>
        <v>Eukaryota</v>
      </c>
      <c r="J3046" t="str">
        <f>VLOOKUP($B3046,SOCS_box_taxonomy!$B$2:$Z$948,7,0)</f>
        <v xml:space="preserve"> Metazoa</v>
      </c>
      <c r="K3046" t="str">
        <f>VLOOKUP($B3046,SOCS_box_taxonomy!$B$2:$Z$948,8,0)</f>
        <v xml:space="preserve"> Chordata</v>
      </c>
      <c r="L3046" t="str">
        <f>VLOOKUP($B3046,SOCS_box_taxonomy!$B$2:$Z$948,9,0)</f>
        <v xml:space="preserve"> Craniata</v>
      </c>
      <c r="M3046" t="str">
        <f>VLOOKUP($B3046,SOCS_box_taxonomy!$B$2:$Z$948,10,0)</f>
        <v xml:space="preserve"> Vertebrata</v>
      </c>
      <c r="N3046" t="str">
        <f>VLOOKUP($B3046,SOCS_box_taxonomy!$B$2:$Z$948,11,0)</f>
        <v xml:space="preserve"> Euteleostomi</v>
      </c>
      <c r="O3046" t="str">
        <f>VLOOKUP($B3046,SOCS_box_taxonomy!$B$2:$Z$948,12,0)</f>
        <v>Mammalia</v>
      </c>
      <c r="P3046" t="str">
        <f>VLOOKUP($B3046,SOCS_box_taxonomy!$B$2:$Z$948,13,0)</f>
        <v xml:space="preserve"> Eutheria</v>
      </c>
      <c r="Q3046" t="str">
        <f>VLOOKUP($B3046,SOCS_box_taxonomy!$B$2:$Z$948,14,0)</f>
        <v xml:space="preserve"> Euarchontoglires</v>
      </c>
      <c r="R3046" t="str">
        <f>VLOOKUP($B3046,SOCS_box_taxonomy!$B$2:$Z$948,15,0)</f>
        <v xml:space="preserve"> Primates</v>
      </c>
      <c r="S3046" t="str">
        <f>VLOOKUP($B3046,SOCS_box_taxonomy!$B$2:$Z$948,16,0)</f>
        <v xml:space="preserve"> Haplorrhini</v>
      </c>
      <c r="T3046" t="str">
        <f>VLOOKUP($B3046,SOCS_box_taxonomy!$B$2:$Z$948,17,0)</f>
        <v>Catarrhini</v>
      </c>
      <c r="U3046" t="str">
        <f>VLOOKUP($B3046,SOCS_box_taxonomy!$B$2:$Z$948,18,0)</f>
        <v xml:space="preserve"> Hominidae</v>
      </c>
      <c r="V3046" t="str">
        <f>VLOOKUP($B3046,SOCS_box_taxonomy!$B$2:$Z$948,19,0)</f>
        <v xml:space="preserve"> Homo.</v>
      </c>
      <c r="W3046">
        <f>VLOOKUP($B3046,SOCS_box_taxonomy!$B$2:$Z$948,20,0)</f>
        <v>0</v>
      </c>
      <c r="X3046">
        <f>VLOOKUP($B3046,SOCS_box_taxonomy!$B$2:$Z$948,21,0)</f>
        <v>0</v>
      </c>
      <c r="Y3046">
        <f>VLOOKUP($B3046,SOCS_box_taxonomy!$B$2:$Z$948,22,0)</f>
        <v>0</v>
      </c>
      <c r="Z3046">
        <f>$F3046-$E3046+1</f>
        <v>38</v>
      </c>
    </row>
    <row r="3047" spans="1:26">
      <c r="A3047" t="s">
        <v>1209</v>
      </c>
      <c r="B3047" t="s">
        <v>2251</v>
      </c>
      <c r="C3047">
        <v>281</v>
      </c>
      <c r="D3047" t="s">
        <v>81</v>
      </c>
      <c r="E3047">
        <v>16</v>
      </c>
      <c r="F3047">
        <v>176</v>
      </c>
      <c r="G3047">
        <v>13525</v>
      </c>
      <c r="H3047" t="s">
        <v>1281</v>
      </c>
      <c r="I3047" t="str">
        <f>VLOOKUP($B3047,SOCS_box_taxonomy!$B$2:$Z$948,6,0)</f>
        <v>Eukaryota</v>
      </c>
      <c r="J3047" t="str">
        <f>VLOOKUP($B3047,SOCS_box_taxonomy!$B$2:$Z$948,7,0)</f>
        <v xml:space="preserve"> Metazoa</v>
      </c>
      <c r="K3047" t="str">
        <f>VLOOKUP($B3047,SOCS_box_taxonomy!$B$2:$Z$948,8,0)</f>
        <v xml:space="preserve"> Chordata</v>
      </c>
      <c r="L3047" t="str">
        <f>VLOOKUP($B3047,SOCS_box_taxonomy!$B$2:$Z$948,9,0)</f>
        <v xml:space="preserve"> Craniata</v>
      </c>
      <c r="M3047" t="str">
        <f>VLOOKUP($B3047,SOCS_box_taxonomy!$B$2:$Z$948,10,0)</f>
        <v xml:space="preserve"> Vertebrata</v>
      </c>
      <c r="N3047" t="str">
        <f>VLOOKUP($B3047,SOCS_box_taxonomy!$B$2:$Z$948,11,0)</f>
        <v xml:space="preserve"> Euteleostomi</v>
      </c>
      <c r="O3047" t="str">
        <f>VLOOKUP($B3047,SOCS_box_taxonomy!$B$2:$Z$948,12,0)</f>
        <v>Mammalia</v>
      </c>
      <c r="P3047" t="str">
        <f>VLOOKUP($B3047,SOCS_box_taxonomy!$B$2:$Z$948,13,0)</f>
        <v xml:space="preserve"> Eutheria</v>
      </c>
      <c r="Q3047" t="str">
        <f>VLOOKUP($B3047,SOCS_box_taxonomy!$B$2:$Z$948,14,0)</f>
        <v xml:space="preserve"> Euarchontoglires</v>
      </c>
      <c r="R3047" t="str">
        <f>VLOOKUP($B3047,SOCS_box_taxonomy!$B$2:$Z$948,15,0)</f>
        <v xml:space="preserve"> Glires</v>
      </c>
      <c r="S3047" t="str">
        <f>VLOOKUP($B3047,SOCS_box_taxonomy!$B$2:$Z$948,16,0)</f>
        <v xml:space="preserve"> Rodentia</v>
      </c>
      <c r="T3047" t="str">
        <f>VLOOKUP($B3047,SOCS_box_taxonomy!$B$2:$Z$948,17,0)</f>
        <v xml:space="preserve"> Sciurognathi</v>
      </c>
      <c r="U3047" t="str">
        <f>VLOOKUP($B3047,SOCS_box_taxonomy!$B$2:$Z$948,18,0)</f>
        <v>Muroidea</v>
      </c>
      <c r="V3047" t="str">
        <f>VLOOKUP($B3047,SOCS_box_taxonomy!$B$2:$Z$948,19,0)</f>
        <v xml:space="preserve"> Muridae</v>
      </c>
      <c r="W3047" t="str">
        <f>VLOOKUP($B3047,SOCS_box_taxonomy!$B$2:$Z$948,20,0)</f>
        <v xml:space="preserve"> Murinae</v>
      </c>
      <c r="X3047" t="str">
        <f>VLOOKUP($B3047,SOCS_box_taxonomy!$B$2:$Z$948,21,0)</f>
        <v xml:space="preserve"> Mus</v>
      </c>
      <c r="Y3047" t="str">
        <f>VLOOKUP($B3047,SOCS_box_taxonomy!$B$2:$Z$948,22,0)</f>
        <v xml:space="preserve"> Mus.</v>
      </c>
    </row>
    <row r="3048" spans="1:26">
      <c r="A3048" t="s">
        <v>1209</v>
      </c>
      <c r="B3048" t="s">
        <v>2251</v>
      </c>
      <c r="C3048">
        <v>281</v>
      </c>
      <c r="D3048" t="s">
        <v>21</v>
      </c>
      <c r="E3048">
        <v>189</v>
      </c>
      <c r="F3048">
        <v>226</v>
      </c>
      <c r="G3048">
        <v>1016</v>
      </c>
      <c r="H3048" t="s">
        <v>1265</v>
      </c>
      <c r="I3048" t="str">
        <f>VLOOKUP($B3048,SOCS_box_taxonomy!$B$2:$Z$948,6,0)</f>
        <v>Eukaryota</v>
      </c>
      <c r="J3048" t="str">
        <f>VLOOKUP($B3048,SOCS_box_taxonomy!$B$2:$Z$948,7,0)</f>
        <v xml:space="preserve"> Metazoa</v>
      </c>
      <c r="K3048" t="str">
        <f>VLOOKUP($B3048,SOCS_box_taxonomy!$B$2:$Z$948,8,0)</f>
        <v xml:space="preserve"> Chordata</v>
      </c>
      <c r="L3048" t="str">
        <f>VLOOKUP($B3048,SOCS_box_taxonomy!$B$2:$Z$948,9,0)</f>
        <v xml:space="preserve"> Craniata</v>
      </c>
      <c r="M3048" t="str">
        <f>VLOOKUP($B3048,SOCS_box_taxonomy!$B$2:$Z$948,10,0)</f>
        <v xml:space="preserve"> Vertebrata</v>
      </c>
      <c r="N3048" t="str">
        <f>VLOOKUP($B3048,SOCS_box_taxonomy!$B$2:$Z$948,11,0)</f>
        <v xml:space="preserve"> Euteleostomi</v>
      </c>
      <c r="O3048" t="str">
        <f>VLOOKUP($B3048,SOCS_box_taxonomy!$B$2:$Z$948,12,0)</f>
        <v>Mammalia</v>
      </c>
      <c r="P3048" t="str">
        <f>VLOOKUP($B3048,SOCS_box_taxonomy!$B$2:$Z$948,13,0)</f>
        <v xml:space="preserve"> Eutheria</v>
      </c>
      <c r="Q3048" t="str">
        <f>VLOOKUP($B3048,SOCS_box_taxonomy!$B$2:$Z$948,14,0)</f>
        <v xml:space="preserve"> Euarchontoglires</v>
      </c>
      <c r="R3048" t="str">
        <f>VLOOKUP($B3048,SOCS_box_taxonomy!$B$2:$Z$948,15,0)</f>
        <v xml:space="preserve"> Glires</v>
      </c>
      <c r="S3048" t="str">
        <f>VLOOKUP($B3048,SOCS_box_taxonomy!$B$2:$Z$948,16,0)</f>
        <v xml:space="preserve"> Rodentia</v>
      </c>
      <c r="T3048" t="str">
        <f>VLOOKUP($B3048,SOCS_box_taxonomy!$B$2:$Z$948,17,0)</f>
        <v xml:space="preserve"> Sciurognathi</v>
      </c>
      <c r="U3048" t="str">
        <f>VLOOKUP($B3048,SOCS_box_taxonomy!$B$2:$Z$948,18,0)</f>
        <v>Muroidea</v>
      </c>
      <c r="V3048" t="str">
        <f>VLOOKUP($B3048,SOCS_box_taxonomy!$B$2:$Z$948,19,0)</f>
        <v xml:space="preserve"> Muridae</v>
      </c>
      <c r="W3048" t="str">
        <f>VLOOKUP($B3048,SOCS_box_taxonomy!$B$2:$Z$948,20,0)</f>
        <v xml:space="preserve"> Murinae</v>
      </c>
      <c r="X3048" t="str">
        <f>VLOOKUP($B3048,SOCS_box_taxonomy!$B$2:$Z$948,21,0)</f>
        <v xml:space="preserve"> Mus</v>
      </c>
      <c r="Y3048" t="str">
        <f>VLOOKUP($B3048,SOCS_box_taxonomy!$B$2:$Z$948,22,0)</f>
        <v xml:space="preserve"> Mus.</v>
      </c>
      <c r="Z3048">
        <f>$F3048-$E3048+1</f>
        <v>38</v>
      </c>
    </row>
    <row r="3049" spans="1:26">
      <c r="A3049" t="s">
        <v>1210</v>
      </c>
      <c r="B3049" t="s">
        <v>2252</v>
      </c>
      <c r="C3049">
        <v>278</v>
      </c>
      <c r="D3049" t="s">
        <v>81</v>
      </c>
      <c r="E3049">
        <v>16</v>
      </c>
      <c r="F3049">
        <v>176</v>
      </c>
      <c r="G3049">
        <v>13525</v>
      </c>
      <c r="H3049" t="s">
        <v>1281</v>
      </c>
      <c r="I3049" t="str">
        <f>VLOOKUP($B3049,SOCS_box_taxonomy!$B$2:$Z$948,6,0)</f>
        <v>Eukaryota</v>
      </c>
      <c r="J3049" t="str">
        <f>VLOOKUP($B3049,SOCS_box_taxonomy!$B$2:$Z$948,7,0)</f>
        <v xml:space="preserve"> Metazoa</v>
      </c>
      <c r="K3049" t="str">
        <f>VLOOKUP($B3049,SOCS_box_taxonomy!$B$2:$Z$948,8,0)</f>
        <v xml:space="preserve"> Chordata</v>
      </c>
      <c r="L3049" t="str">
        <f>VLOOKUP($B3049,SOCS_box_taxonomy!$B$2:$Z$948,9,0)</f>
        <v xml:space="preserve"> Craniata</v>
      </c>
      <c r="M3049" t="str">
        <f>VLOOKUP($B3049,SOCS_box_taxonomy!$B$2:$Z$948,10,0)</f>
        <v xml:space="preserve"> Vertebrata</v>
      </c>
      <c r="N3049" t="str">
        <f>VLOOKUP($B3049,SOCS_box_taxonomy!$B$2:$Z$948,11,0)</f>
        <v xml:space="preserve"> Euteleostomi</v>
      </c>
      <c r="O3049" t="str">
        <f>VLOOKUP($B3049,SOCS_box_taxonomy!$B$2:$Z$948,12,0)</f>
        <v>Mammalia</v>
      </c>
      <c r="P3049" t="str">
        <f>VLOOKUP($B3049,SOCS_box_taxonomy!$B$2:$Z$948,13,0)</f>
        <v xml:space="preserve"> Eutheria</v>
      </c>
      <c r="Q3049" t="str">
        <f>VLOOKUP($B3049,SOCS_box_taxonomy!$B$2:$Z$948,14,0)</f>
        <v xml:space="preserve"> Euarchontoglires</v>
      </c>
      <c r="R3049" t="str">
        <f>VLOOKUP($B3049,SOCS_box_taxonomy!$B$2:$Z$948,15,0)</f>
        <v xml:space="preserve"> Primates</v>
      </c>
      <c r="S3049" t="str">
        <f>VLOOKUP($B3049,SOCS_box_taxonomy!$B$2:$Z$948,16,0)</f>
        <v xml:space="preserve"> Haplorrhini</v>
      </c>
      <c r="T3049" t="str">
        <f>VLOOKUP($B3049,SOCS_box_taxonomy!$B$2:$Z$948,17,0)</f>
        <v>Catarrhini</v>
      </c>
      <c r="U3049" t="str">
        <f>VLOOKUP($B3049,SOCS_box_taxonomy!$B$2:$Z$948,18,0)</f>
        <v xml:space="preserve"> Hominidae</v>
      </c>
      <c r="V3049" t="str">
        <f>VLOOKUP($B3049,SOCS_box_taxonomy!$B$2:$Z$948,19,0)</f>
        <v xml:space="preserve"> Homo.</v>
      </c>
      <c r="W3049">
        <f>VLOOKUP($B3049,SOCS_box_taxonomy!$B$2:$Z$948,20,0)</f>
        <v>0</v>
      </c>
      <c r="X3049">
        <f>VLOOKUP($B3049,SOCS_box_taxonomy!$B$2:$Z$948,21,0)</f>
        <v>0</v>
      </c>
      <c r="Y3049">
        <f>VLOOKUP($B3049,SOCS_box_taxonomy!$B$2:$Z$948,22,0)</f>
        <v>0</v>
      </c>
    </row>
    <row r="3050" spans="1:26">
      <c r="A3050" t="s">
        <v>1210</v>
      </c>
      <c r="B3050" t="s">
        <v>2252</v>
      </c>
      <c r="C3050">
        <v>278</v>
      </c>
      <c r="D3050" t="s">
        <v>21</v>
      </c>
      <c r="E3050">
        <v>189</v>
      </c>
      <c r="F3050">
        <v>226</v>
      </c>
      <c r="G3050">
        <v>1016</v>
      </c>
      <c r="H3050" t="s">
        <v>1265</v>
      </c>
      <c r="I3050" t="str">
        <f>VLOOKUP($B3050,SOCS_box_taxonomy!$B$2:$Z$948,6,0)</f>
        <v>Eukaryota</v>
      </c>
      <c r="J3050" t="str">
        <f>VLOOKUP($B3050,SOCS_box_taxonomy!$B$2:$Z$948,7,0)</f>
        <v xml:space="preserve"> Metazoa</v>
      </c>
      <c r="K3050" t="str">
        <f>VLOOKUP($B3050,SOCS_box_taxonomy!$B$2:$Z$948,8,0)</f>
        <v xml:space="preserve"> Chordata</v>
      </c>
      <c r="L3050" t="str">
        <f>VLOOKUP($B3050,SOCS_box_taxonomy!$B$2:$Z$948,9,0)</f>
        <v xml:space="preserve"> Craniata</v>
      </c>
      <c r="M3050" t="str">
        <f>VLOOKUP($B3050,SOCS_box_taxonomy!$B$2:$Z$948,10,0)</f>
        <v xml:space="preserve"> Vertebrata</v>
      </c>
      <c r="N3050" t="str">
        <f>VLOOKUP($B3050,SOCS_box_taxonomy!$B$2:$Z$948,11,0)</f>
        <v xml:space="preserve"> Euteleostomi</v>
      </c>
      <c r="O3050" t="str">
        <f>VLOOKUP($B3050,SOCS_box_taxonomy!$B$2:$Z$948,12,0)</f>
        <v>Mammalia</v>
      </c>
      <c r="P3050" t="str">
        <f>VLOOKUP($B3050,SOCS_box_taxonomy!$B$2:$Z$948,13,0)</f>
        <v xml:space="preserve"> Eutheria</v>
      </c>
      <c r="Q3050" t="str">
        <f>VLOOKUP($B3050,SOCS_box_taxonomy!$B$2:$Z$948,14,0)</f>
        <v xml:space="preserve"> Euarchontoglires</v>
      </c>
      <c r="R3050" t="str">
        <f>VLOOKUP($B3050,SOCS_box_taxonomy!$B$2:$Z$948,15,0)</f>
        <v xml:space="preserve"> Primates</v>
      </c>
      <c r="S3050" t="str">
        <f>VLOOKUP($B3050,SOCS_box_taxonomy!$B$2:$Z$948,16,0)</f>
        <v xml:space="preserve"> Haplorrhini</v>
      </c>
      <c r="T3050" t="str">
        <f>VLOOKUP($B3050,SOCS_box_taxonomy!$B$2:$Z$948,17,0)</f>
        <v>Catarrhini</v>
      </c>
      <c r="U3050" t="str">
        <f>VLOOKUP($B3050,SOCS_box_taxonomy!$B$2:$Z$948,18,0)</f>
        <v xml:space="preserve"> Hominidae</v>
      </c>
      <c r="V3050" t="str">
        <f>VLOOKUP($B3050,SOCS_box_taxonomy!$B$2:$Z$948,19,0)</f>
        <v xml:space="preserve"> Homo.</v>
      </c>
      <c r="W3050">
        <f>VLOOKUP($B3050,SOCS_box_taxonomy!$B$2:$Z$948,20,0)</f>
        <v>0</v>
      </c>
      <c r="X3050">
        <f>VLOOKUP($B3050,SOCS_box_taxonomy!$B$2:$Z$948,21,0)</f>
        <v>0</v>
      </c>
      <c r="Y3050">
        <f>VLOOKUP($B3050,SOCS_box_taxonomy!$B$2:$Z$948,22,0)</f>
        <v>0</v>
      </c>
      <c r="Z3050">
        <f>$F3050-$E3050+1</f>
        <v>38</v>
      </c>
    </row>
    <row r="3051" spans="1:26">
      <c r="A3051" t="s">
        <v>1211</v>
      </c>
      <c r="B3051" t="s">
        <v>2253</v>
      </c>
      <c r="C3051">
        <v>211</v>
      </c>
      <c r="D3051" t="s">
        <v>1286</v>
      </c>
      <c r="E3051">
        <v>79</v>
      </c>
      <c r="F3051">
        <v>154</v>
      </c>
      <c r="G3051">
        <v>4403</v>
      </c>
      <c r="H3051" t="s">
        <v>1287</v>
      </c>
      <c r="I3051" t="str">
        <f>VLOOKUP($B3051,SOCS_box_taxonomy!$B$2:$Z$948,6,0)</f>
        <v>Eukaryota</v>
      </c>
      <c r="J3051" t="str">
        <f>VLOOKUP($B3051,SOCS_box_taxonomy!$B$2:$Z$948,7,0)</f>
        <v xml:space="preserve"> Metazoa</v>
      </c>
      <c r="K3051" t="str">
        <f>VLOOKUP($B3051,SOCS_box_taxonomy!$B$2:$Z$948,8,0)</f>
        <v xml:space="preserve"> Chordata</v>
      </c>
      <c r="L3051" t="str">
        <f>VLOOKUP($B3051,SOCS_box_taxonomy!$B$2:$Z$948,9,0)</f>
        <v xml:space="preserve"> Craniata</v>
      </c>
      <c r="M3051" t="str">
        <f>VLOOKUP($B3051,SOCS_box_taxonomy!$B$2:$Z$948,10,0)</f>
        <v xml:space="preserve"> Vertebrata</v>
      </c>
      <c r="N3051" t="str">
        <f>VLOOKUP($B3051,SOCS_box_taxonomy!$B$2:$Z$948,11,0)</f>
        <v xml:space="preserve"> Euteleostomi</v>
      </c>
      <c r="O3051" t="str">
        <f>VLOOKUP($B3051,SOCS_box_taxonomy!$B$2:$Z$948,12,0)</f>
        <v>Mammalia</v>
      </c>
      <c r="P3051" t="str">
        <f>VLOOKUP($B3051,SOCS_box_taxonomy!$B$2:$Z$948,13,0)</f>
        <v xml:space="preserve"> Eutheria</v>
      </c>
      <c r="Q3051" t="str">
        <f>VLOOKUP($B3051,SOCS_box_taxonomy!$B$2:$Z$948,14,0)</f>
        <v xml:space="preserve"> Euarchontoglires</v>
      </c>
      <c r="R3051" t="str">
        <f>VLOOKUP($B3051,SOCS_box_taxonomy!$B$2:$Z$948,15,0)</f>
        <v xml:space="preserve"> Primates</v>
      </c>
      <c r="S3051" t="str">
        <f>VLOOKUP($B3051,SOCS_box_taxonomy!$B$2:$Z$948,16,0)</f>
        <v xml:space="preserve"> Haplorrhini</v>
      </c>
      <c r="T3051" t="str">
        <f>VLOOKUP($B3051,SOCS_box_taxonomy!$B$2:$Z$948,17,0)</f>
        <v>Catarrhini</v>
      </c>
      <c r="U3051" t="str">
        <f>VLOOKUP($B3051,SOCS_box_taxonomy!$B$2:$Z$948,18,0)</f>
        <v xml:space="preserve"> Hominidae</v>
      </c>
      <c r="V3051" t="str">
        <f>VLOOKUP($B3051,SOCS_box_taxonomy!$B$2:$Z$948,19,0)</f>
        <v xml:space="preserve"> Homo.</v>
      </c>
      <c r="W3051">
        <f>VLOOKUP($B3051,SOCS_box_taxonomy!$B$2:$Z$948,20,0)</f>
        <v>0</v>
      </c>
      <c r="X3051">
        <f>VLOOKUP($B3051,SOCS_box_taxonomy!$B$2:$Z$948,21,0)</f>
        <v>0</v>
      </c>
      <c r="Y3051">
        <f>VLOOKUP($B3051,SOCS_box_taxonomy!$B$2:$Z$948,22,0)</f>
        <v>0</v>
      </c>
    </row>
    <row r="3052" spans="1:26">
      <c r="A3052" t="s">
        <v>1211</v>
      </c>
      <c r="B3052" t="s">
        <v>2253</v>
      </c>
      <c r="C3052">
        <v>211</v>
      </c>
      <c r="D3052" t="s">
        <v>21</v>
      </c>
      <c r="E3052">
        <v>171</v>
      </c>
      <c r="F3052">
        <v>208</v>
      </c>
      <c r="G3052">
        <v>1016</v>
      </c>
      <c r="H3052" t="s">
        <v>1265</v>
      </c>
      <c r="I3052" t="str">
        <f>VLOOKUP($B3052,SOCS_box_taxonomy!$B$2:$Z$948,6,0)</f>
        <v>Eukaryota</v>
      </c>
      <c r="J3052" t="str">
        <f>VLOOKUP($B3052,SOCS_box_taxonomy!$B$2:$Z$948,7,0)</f>
        <v xml:space="preserve"> Metazoa</v>
      </c>
      <c r="K3052" t="str">
        <f>VLOOKUP($B3052,SOCS_box_taxonomy!$B$2:$Z$948,8,0)</f>
        <v xml:space="preserve"> Chordata</v>
      </c>
      <c r="L3052" t="str">
        <f>VLOOKUP($B3052,SOCS_box_taxonomy!$B$2:$Z$948,9,0)</f>
        <v xml:space="preserve"> Craniata</v>
      </c>
      <c r="M3052" t="str">
        <f>VLOOKUP($B3052,SOCS_box_taxonomy!$B$2:$Z$948,10,0)</f>
        <v xml:space="preserve"> Vertebrata</v>
      </c>
      <c r="N3052" t="str">
        <f>VLOOKUP($B3052,SOCS_box_taxonomy!$B$2:$Z$948,11,0)</f>
        <v xml:space="preserve"> Euteleostomi</v>
      </c>
      <c r="O3052" t="str">
        <f>VLOOKUP($B3052,SOCS_box_taxonomy!$B$2:$Z$948,12,0)</f>
        <v>Mammalia</v>
      </c>
      <c r="P3052" t="str">
        <f>VLOOKUP($B3052,SOCS_box_taxonomy!$B$2:$Z$948,13,0)</f>
        <v xml:space="preserve"> Eutheria</v>
      </c>
      <c r="Q3052" t="str">
        <f>VLOOKUP($B3052,SOCS_box_taxonomy!$B$2:$Z$948,14,0)</f>
        <v xml:space="preserve"> Euarchontoglires</v>
      </c>
      <c r="R3052" t="str">
        <f>VLOOKUP($B3052,SOCS_box_taxonomy!$B$2:$Z$948,15,0)</f>
        <v xml:space="preserve"> Primates</v>
      </c>
      <c r="S3052" t="str">
        <f>VLOOKUP($B3052,SOCS_box_taxonomy!$B$2:$Z$948,16,0)</f>
        <v xml:space="preserve"> Haplorrhini</v>
      </c>
      <c r="T3052" t="str">
        <f>VLOOKUP($B3052,SOCS_box_taxonomy!$B$2:$Z$948,17,0)</f>
        <v>Catarrhini</v>
      </c>
      <c r="U3052" t="str">
        <f>VLOOKUP($B3052,SOCS_box_taxonomy!$B$2:$Z$948,18,0)</f>
        <v xml:space="preserve"> Hominidae</v>
      </c>
      <c r="V3052" t="str">
        <f>VLOOKUP($B3052,SOCS_box_taxonomy!$B$2:$Z$948,19,0)</f>
        <v xml:space="preserve"> Homo.</v>
      </c>
      <c r="W3052">
        <f>VLOOKUP($B3052,SOCS_box_taxonomy!$B$2:$Z$948,20,0)</f>
        <v>0</v>
      </c>
      <c r="X3052">
        <f>VLOOKUP($B3052,SOCS_box_taxonomy!$B$2:$Z$948,21,0)</f>
        <v>0</v>
      </c>
      <c r="Y3052">
        <f>VLOOKUP($B3052,SOCS_box_taxonomy!$B$2:$Z$948,22,0)</f>
        <v>0</v>
      </c>
      <c r="Z3052">
        <f>$F3052-$E3052+1</f>
        <v>38</v>
      </c>
    </row>
    <row r="3053" spans="1:26">
      <c r="A3053" t="s">
        <v>1212</v>
      </c>
      <c r="B3053" t="s">
        <v>2254</v>
      </c>
      <c r="C3053">
        <v>212</v>
      </c>
      <c r="D3053" t="s">
        <v>1286</v>
      </c>
      <c r="E3053">
        <v>80</v>
      </c>
      <c r="F3053">
        <v>155</v>
      </c>
      <c r="G3053">
        <v>4403</v>
      </c>
      <c r="H3053" t="s">
        <v>1287</v>
      </c>
      <c r="I3053" t="str">
        <f>VLOOKUP($B3053,SOCS_box_taxonomy!$B$2:$Z$948,6,0)</f>
        <v>Eukaryota</v>
      </c>
      <c r="J3053" t="str">
        <f>VLOOKUP($B3053,SOCS_box_taxonomy!$B$2:$Z$948,7,0)</f>
        <v xml:space="preserve"> Metazoa</v>
      </c>
      <c r="K3053" t="str">
        <f>VLOOKUP($B3053,SOCS_box_taxonomy!$B$2:$Z$948,8,0)</f>
        <v xml:space="preserve"> Chordata</v>
      </c>
      <c r="L3053" t="str">
        <f>VLOOKUP($B3053,SOCS_box_taxonomy!$B$2:$Z$948,9,0)</f>
        <v xml:space="preserve"> Craniata</v>
      </c>
      <c r="M3053" t="str">
        <f>VLOOKUP($B3053,SOCS_box_taxonomy!$B$2:$Z$948,10,0)</f>
        <v xml:space="preserve"> Vertebrata</v>
      </c>
      <c r="N3053" t="str">
        <f>VLOOKUP($B3053,SOCS_box_taxonomy!$B$2:$Z$948,11,0)</f>
        <v xml:space="preserve"> Euteleostomi</v>
      </c>
      <c r="O3053" t="str">
        <f>VLOOKUP($B3053,SOCS_box_taxonomy!$B$2:$Z$948,12,0)</f>
        <v>Mammalia</v>
      </c>
      <c r="P3053" t="str">
        <f>VLOOKUP($B3053,SOCS_box_taxonomy!$B$2:$Z$948,13,0)</f>
        <v xml:space="preserve"> Eutheria</v>
      </c>
      <c r="Q3053" t="str">
        <f>VLOOKUP($B3053,SOCS_box_taxonomy!$B$2:$Z$948,14,0)</f>
        <v xml:space="preserve"> Euarchontoglires</v>
      </c>
      <c r="R3053" t="str">
        <f>VLOOKUP($B3053,SOCS_box_taxonomy!$B$2:$Z$948,15,0)</f>
        <v xml:space="preserve"> Glires</v>
      </c>
      <c r="S3053" t="str">
        <f>VLOOKUP($B3053,SOCS_box_taxonomy!$B$2:$Z$948,16,0)</f>
        <v xml:space="preserve"> Rodentia</v>
      </c>
      <c r="T3053" t="str">
        <f>VLOOKUP($B3053,SOCS_box_taxonomy!$B$2:$Z$948,17,0)</f>
        <v xml:space="preserve"> Sciurognathi</v>
      </c>
      <c r="U3053" t="str">
        <f>VLOOKUP($B3053,SOCS_box_taxonomy!$B$2:$Z$948,18,0)</f>
        <v>Muroidea</v>
      </c>
      <c r="V3053" t="str">
        <f>VLOOKUP($B3053,SOCS_box_taxonomy!$B$2:$Z$948,19,0)</f>
        <v xml:space="preserve"> Muridae</v>
      </c>
      <c r="W3053" t="str">
        <f>VLOOKUP($B3053,SOCS_box_taxonomy!$B$2:$Z$948,20,0)</f>
        <v xml:space="preserve"> Murinae</v>
      </c>
      <c r="X3053" t="str">
        <f>VLOOKUP($B3053,SOCS_box_taxonomy!$B$2:$Z$948,21,0)</f>
        <v xml:space="preserve"> Mus</v>
      </c>
      <c r="Y3053" t="str">
        <f>VLOOKUP($B3053,SOCS_box_taxonomy!$B$2:$Z$948,22,0)</f>
        <v xml:space="preserve"> Mus.</v>
      </c>
    </row>
    <row r="3054" spans="1:26">
      <c r="A3054" t="s">
        <v>1212</v>
      </c>
      <c r="B3054" t="s">
        <v>2254</v>
      </c>
      <c r="C3054">
        <v>212</v>
      </c>
      <c r="D3054" t="s">
        <v>21</v>
      </c>
      <c r="E3054">
        <v>172</v>
      </c>
      <c r="F3054">
        <v>209</v>
      </c>
      <c r="G3054">
        <v>1016</v>
      </c>
      <c r="H3054" t="s">
        <v>1265</v>
      </c>
      <c r="I3054" t="str">
        <f>VLOOKUP($B3054,SOCS_box_taxonomy!$B$2:$Z$948,6,0)</f>
        <v>Eukaryota</v>
      </c>
      <c r="J3054" t="str">
        <f>VLOOKUP($B3054,SOCS_box_taxonomy!$B$2:$Z$948,7,0)</f>
        <v xml:space="preserve"> Metazoa</v>
      </c>
      <c r="K3054" t="str">
        <f>VLOOKUP($B3054,SOCS_box_taxonomy!$B$2:$Z$948,8,0)</f>
        <v xml:space="preserve"> Chordata</v>
      </c>
      <c r="L3054" t="str">
        <f>VLOOKUP($B3054,SOCS_box_taxonomy!$B$2:$Z$948,9,0)</f>
        <v xml:space="preserve"> Craniata</v>
      </c>
      <c r="M3054" t="str">
        <f>VLOOKUP($B3054,SOCS_box_taxonomy!$B$2:$Z$948,10,0)</f>
        <v xml:space="preserve"> Vertebrata</v>
      </c>
      <c r="N3054" t="str">
        <f>VLOOKUP($B3054,SOCS_box_taxonomy!$B$2:$Z$948,11,0)</f>
        <v xml:space="preserve"> Euteleostomi</v>
      </c>
      <c r="O3054" t="str">
        <f>VLOOKUP($B3054,SOCS_box_taxonomy!$B$2:$Z$948,12,0)</f>
        <v>Mammalia</v>
      </c>
      <c r="P3054" t="str">
        <f>VLOOKUP($B3054,SOCS_box_taxonomy!$B$2:$Z$948,13,0)</f>
        <v xml:space="preserve"> Eutheria</v>
      </c>
      <c r="Q3054" t="str">
        <f>VLOOKUP($B3054,SOCS_box_taxonomy!$B$2:$Z$948,14,0)</f>
        <v xml:space="preserve"> Euarchontoglires</v>
      </c>
      <c r="R3054" t="str">
        <f>VLOOKUP($B3054,SOCS_box_taxonomy!$B$2:$Z$948,15,0)</f>
        <v xml:space="preserve"> Glires</v>
      </c>
      <c r="S3054" t="str">
        <f>VLOOKUP($B3054,SOCS_box_taxonomy!$B$2:$Z$948,16,0)</f>
        <v xml:space="preserve"> Rodentia</v>
      </c>
      <c r="T3054" t="str">
        <f>VLOOKUP($B3054,SOCS_box_taxonomy!$B$2:$Z$948,17,0)</f>
        <v xml:space="preserve"> Sciurognathi</v>
      </c>
      <c r="U3054" t="str">
        <f>VLOOKUP($B3054,SOCS_box_taxonomy!$B$2:$Z$948,18,0)</f>
        <v>Muroidea</v>
      </c>
      <c r="V3054" t="str">
        <f>VLOOKUP($B3054,SOCS_box_taxonomy!$B$2:$Z$948,19,0)</f>
        <v xml:space="preserve"> Muridae</v>
      </c>
      <c r="W3054" t="str">
        <f>VLOOKUP($B3054,SOCS_box_taxonomy!$B$2:$Z$948,20,0)</f>
        <v xml:space="preserve"> Murinae</v>
      </c>
      <c r="X3054" t="str">
        <f>VLOOKUP($B3054,SOCS_box_taxonomy!$B$2:$Z$948,21,0)</f>
        <v xml:space="preserve"> Mus</v>
      </c>
      <c r="Y3054" t="str">
        <f>VLOOKUP($B3054,SOCS_box_taxonomy!$B$2:$Z$948,22,0)</f>
        <v xml:space="preserve"> Mus.</v>
      </c>
      <c r="Z3054">
        <f>$F3054-$E3054+1</f>
        <v>38</v>
      </c>
    </row>
    <row r="3055" spans="1:26">
      <c r="A3055" t="s">
        <v>1213</v>
      </c>
      <c r="B3055" t="s">
        <v>2255</v>
      </c>
      <c r="C3055">
        <v>212</v>
      </c>
      <c r="D3055" t="s">
        <v>1286</v>
      </c>
      <c r="E3055">
        <v>80</v>
      </c>
      <c r="F3055">
        <v>155</v>
      </c>
      <c r="G3055">
        <v>4403</v>
      </c>
      <c r="H3055" t="s">
        <v>1287</v>
      </c>
      <c r="I3055" t="str">
        <f>VLOOKUP($B3055,SOCS_box_taxonomy!$B$2:$Z$948,6,0)</f>
        <v>Eukaryota</v>
      </c>
      <c r="J3055" t="str">
        <f>VLOOKUP($B3055,SOCS_box_taxonomy!$B$2:$Z$948,7,0)</f>
        <v xml:space="preserve"> Metazoa</v>
      </c>
      <c r="K3055" t="str">
        <f>VLOOKUP($B3055,SOCS_box_taxonomy!$B$2:$Z$948,8,0)</f>
        <v xml:space="preserve"> Chordata</v>
      </c>
      <c r="L3055" t="str">
        <f>VLOOKUP($B3055,SOCS_box_taxonomy!$B$2:$Z$948,9,0)</f>
        <v xml:space="preserve"> Craniata</v>
      </c>
      <c r="M3055" t="str">
        <f>VLOOKUP($B3055,SOCS_box_taxonomy!$B$2:$Z$948,10,0)</f>
        <v xml:space="preserve"> Vertebrata</v>
      </c>
      <c r="N3055" t="str">
        <f>VLOOKUP($B3055,SOCS_box_taxonomy!$B$2:$Z$948,11,0)</f>
        <v xml:space="preserve"> Euteleostomi</v>
      </c>
      <c r="O3055" t="str">
        <f>VLOOKUP($B3055,SOCS_box_taxonomy!$B$2:$Z$948,12,0)</f>
        <v>Mammalia</v>
      </c>
      <c r="P3055" t="str">
        <f>VLOOKUP($B3055,SOCS_box_taxonomy!$B$2:$Z$948,13,0)</f>
        <v xml:space="preserve"> Eutheria</v>
      </c>
      <c r="Q3055" t="str">
        <f>VLOOKUP($B3055,SOCS_box_taxonomy!$B$2:$Z$948,14,0)</f>
        <v xml:space="preserve"> Euarchontoglires</v>
      </c>
      <c r="R3055" t="str">
        <f>VLOOKUP($B3055,SOCS_box_taxonomy!$B$2:$Z$948,15,0)</f>
        <v xml:space="preserve"> Glires</v>
      </c>
      <c r="S3055" t="str">
        <f>VLOOKUP($B3055,SOCS_box_taxonomy!$B$2:$Z$948,16,0)</f>
        <v xml:space="preserve"> Rodentia</v>
      </c>
      <c r="T3055" t="str">
        <f>VLOOKUP($B3055,SOCS_box_taxonomy!$B$2:$Z$948,17,0)</f>
        <v xml:space="preserve"> Sciurognathi</v>
      </c>
      <c r="U3055" t="str">
        <f>VLOOKUP($B3055,SOCS_box_taxonomy!$B$2:$Z$948,18,0)</f>
        <v>Muroidea</v>
      </c>
      <c r="V3055" t="str">
        <f>VLOOKUP($B3055,SOCS_box_taxonomy!$B$2:$Z$948,19,0)</f>
        <v xml:space="preserve"> Muridae</v>
      </c>
      <c r="W3055" t="str">
        <f>VLOOKUP($B3055,SOCS_box_taxonomy!$B$2:$Z$948,20,0)</f>
        <v xml:space="preserve"> Murinae</v>
      </c>
      <c r="X3055" t="str">
        <f>VLOOKUP($B3055,SOCS_box_taxonomy!$B$2:$Z$948,21,0)</f>
        <v xml:space="preserve"> Rattus.</v>
      </c>
      <c r="Y3055">
        <f>VLOOKUP($B3055,SOCS_box_taxonomy!$B$2:$Z$948,22,0)</f>
        <v>0</v>
      </c>
    </row>
    <row r="3056" spans="1:26">
      <c r="A3056" t="s">
        <v>1213</v>
      </c>
      <c r="B3056" t="s">
        <v>2255</v>
      </c>
      <c r="C3056">
        <v>212</v>
      </c>
      <c r="D3056" t="s">
        <v>21</v>
      </c>
      <c r="E3056">
        <v>172</v>
      </c>
      <c r="F3056">
        <v>209</v>
      </c>
      <c r="G3056">
        <v>1016</v>
      </c>
      <c r="H3056" t="s">
        <v>1265</v>
      </c>
      <c r="I3056" t="str">
        <f>VLOOKUP($B3056,SOCS_box_taxonomy!$B$2:$Z$948,6,0)</f>
        <v>Eukaryota</v>
      </c>
      <c r="J3056" t="str">
        <f>VLOOKUP($B3056,SOCS_box_taxonomy!$B$2:$Z$948,7,0)</f>
        <v xml:space="preserve"> Metazoa</v>
      </c>
      <c r="K3056" t="str">
        <f>VLOOKUP($B3056,SOCS_box_taxonomy!$B$2:$Z$948,8,0)</f>
        <v xml:space="preserve"> Chordata</v>
      </c>
      <c r="L3056" t="str">
        <f>VLOOKUP($B3056,SOCS_box_taxonomy!$B$2:$Z$948,9,0)</f>
        <v xml:space="preserve"> Craniata</v>
      </c>
      <c r="M3056" t="str">
        <f>VLOOKUP($B3056,SOCS_box_taxonomy!$B$2:$Z$948,10,0)</f>
        <v xml:space="preserve"> Vertebrata</v>
      </c>
      <c r="N3056" t="str">
        <f>VLOOKUP($B3056,SOCS_box_taxonomy!$B$2:$Z$948,11,0)</f>
        <v xml:space="preserve"> Euteleostomi</v>
      </c>
      <c r="O3056" t="str">
        <f>VLOOKUP($B3056,SOCS_box_taxonomy!$B$2:$Z$948,12,0)</f>
        <v>Mammalia</v>
      </c>
      <c r="P3056" t="str">
        <f>VLOOKUP($B3056,SOCS_box_taxonomy!$B$2:$Z$948,13,0)</f>
        <v xml:space="preserve"> Eutheria</v>
      </c>
      <c r="Q3056" t="str">
        <f>VLOOKUP($B3056,SOCS_box_taxonomy!$B$2:$Z$948,14,0)</f>
        <v xml:space="preserve"> Euarchontoglires</v>
      </c>
      <c r="R3056" t="str">
        <f>VLOOKUP($B3056,SOCS_box_taxonomy!$B$2:$Z$948,15,0)</f>
        <v xml:space="preserve"> Glires</v>
      </c>
      <c r="S3056" t="str">
        <f>VLOOKUP($B3056,SOCS_box_taxonomy!$B$2:$Z$948,16,0)</f>
        <v xml:space="preserve"> Rodentia</v>
      </c>
      <c r="T3056" t="str">
        <f>VLOOKUP($B3056,SOCS_box_taxonomy!$B$2:$Z$948,17,0)</f>
        <v xml:space="preserve"> Sciurognathi</v>
      </c>
      <c r="U3056" t="str">
        <f>VLOOKUP($B3056,SOCS_box_taxonomy!$B$2:$Z$948,18,0)</f>
        <v>Muroidea</v>
      </c>
      <c r="V3056" t="str">
        <f>VLOOKUP($B3056,SOCS_box_taxonomy!$B$2:$Z$948,19,0)</f>
        <v xml:space="preserve"> Muridae</v>
      </c>
      <c r="W3056" t="str">
        <f>VLOOKUP($B3056,SOCS_box_taxonomy!$B$2:$Z$948,20,0)</f>
        <v xml:space="preserve"> Murinae</v>
      </c>
      <c r="X3056" t="str">
        <f>VLOOKUP($B3056,SOCS_box_taxonomy!$B$2:$Z$948,21,0)</f>
        <v xml:space="preserve"> Rattus.</v>
      </c>
      <c r="Y3056">
        <f>VLOOKUP($B3056,SOCS_box_taxonomy!$B$2:$Z$948,22,0)</f>
        <v>0</v>
      </c>
      <c r="Z3056">
        <f>$F3056-$E3056+1</f>
        <v>38</v>
      </c>
    </row>
    <row r="3057" spans="1:26">
      <c r="A3057" t="s">
        <v>1214</v>
      </c>
      <c r="B3057" t="s">
        <v>2256</v>
      </c>
      <c r="C3057">
        <v>198</v>
      </c>
      <c r="D3057" t="s">
        <v>1286</v>
      </c>
      <c r="E3057">
        <v>48</v>
      </c>
      <c r="F3057">
        <v>129</v>
      </c>
      <c r="G3057">
        <v>4403</v>
      </c>
      <c r="H3057" t="s">
        <v>1287</v>
      </c>
      <c r="I3057" t="str">
        <f>VLOOKUP($B3057,SOCS_box_taxonomy!$B$2:$Z$948,6,0)</f>
        <v>Eukaryota</v>
      </c>
      <c r="J3057" t="str">
        <f>VLOOKUP($B3057,SOCS_box_taxonomy!$B$2:$Z$948,7,0)</f>
        <v xml:space="preserve"> Metazoa</v>
      </c>
      <c r="K3057" t="str">
        <f>VLOOKUP($B3057,SOCS_box_taxonomy!$B$2:$Z$948,8,0)</f>
        <v xml:space="preserve"> Chordata</v>
      </c>
      <c r="L3057" t="str">
        <f>VLOOKUP($B3057,SOCS_box_taxonomy!$B$2:$Z$948,9,0)</f>
        <v xml:space="preserve"> Craniata</v>
      </c>
      <c r="M3057" t="str">
        <f>VLOOKUP($B3057,SOCS_box_taxonomy!$B$2:$Z$948,10,0)</f>
        <v xml:space="preserve"> Vertebrata</v>
      </c>
      <c r="N3057" t="str">
        <f>VLOOKUP($B3057,SOCS_box_taxonomy!$B$2:$Z$948,11,0)</f>
        <v xml:space="preserve"> Euteleostomi</v>
      </c>
      <c r="O3057" t="str">
        <f>VLOOKUP($B3057,SOCS_box_taxonomy!$B$2:$Z$948,12,0)</f>
        <v>Mammalia</v>
      </c>
      <c r="P3057" t="str">
        <f>VLOOKUP($B3057,SOCS_box_taxonomy!$B$2:$Z$948,13,0)</f>
        <v xml:space="preserve"> Eutheria</v>
      </c>
      <c r="Q3057" t="str">
        <f>VLOOKUP($B3057,SOCS_box_taxonomy!$B$2:$Z$948,14,0)</f>
        <v xml:space="preserve"> Laurasiatheria</v>
      </c>
      <c r="R3057" t="str">
        <f>VLOOKUP($B3057,SOCS_box_taxonomy!$B$2:$Z$948,15,0)</f>
        <v xml:space="preserve"> Cetartiodactyla</v>
      </c>
      <c r="S3057" t="str">
        <f>VLOOKUP($B3057,SOCS_box_taxonomy!$B$2:$Z$948,16,0)</f>
        <v xml:space="preserve"> Ruminantia</v>
      </c>
      <c r="T3057" t="str">
        <f>VLOOKUP($B3057,SOCS_box_taxonomy!$B$2:$Z$948,17,0)</f>
        <v>Pecora</v>
      </c>
      <c r="U3057" t="str">
        <f>VLOOKUP($B3057,SOCS_box_taxonomy!$B$2:$Z$948,18,0)</f>
        <v xml:space="preserve"> Bovidae</v>
      </c>
      <c r="V3057" t="str">
        <f>VLOOKUP($B3057,SOCS_box_taxonomy!$B$2:$Z$948,19,0)</f>
        <v xml:space="preserve"> Bovinae</v>
      </c>
      <c r="W3057" t="str">
        <f>VLOOKUP($B3057,SOCS_box_taxonomy!$B$2:$Z$948,20,0)</f>
        <v xml:space="preserve"> Bos.</v>
      </c>
      <c r="X3057">
        <f>VLOOKUP($B3057,SOCS_box_taxonomy!$B$2:$Z$948,21,0)</f>
        <v>0</v>
      </c>
      <c r="Y3057">
        <f>VLOOKUP($B3057,SOCS_box_taxonomy!$B$2:$Z$948,22,0)</f>
        <v>0</v>
      </c>
    </row>
    <row r="3058" spans="1:26">
      <c r="A3058" t="s">
        <v>1214</v>
      </c>
      <c r="B3058" t="s">
        <v>2256</v>
      </c>
      <c r="C3058">
        <v>198</v>
      </c>
      <c r="D3058" t="s">
        <v>21</v>
      </c>
      <c r="E3058">
        <v>160</v>
      </c>
      <c r="F3058">
        <v>195</v>
      </c>
      <c r="G3058">
        <v>1016</v>
      </c>
      <c r="H3058" t="s">
        <v>1265</v>
      </c>
      <c r="I3058" t="str">
        <f>VLOOKUP($B3058,SOCS_box_taxonomy!$B$2:$Z$948,6,0)</f>
        <v>Eukaryota</v>
      </c>
      <c r="J3058" t="str">
        <f>VLOOKUP($B3058,SOCS_box_taxonomy!$B$2:$Z$948,7,0)</f>
        <v xml:space="preserve"> Metazoa</v>
      </c>
      <c r="K3058" t="str">
        <f>VLOOKUP($B3058,SOCS_box_taxonomy!$B$2:$Z$948,8,0)</f>
        <v xml:space="preserve"> Chordata</v>
      </c>
      <c r="L3058" t="str">
        <f>VLOOKUP($B3058,SOCS_box_taxonomy!$B$2:$Z$948,9,0)</f>
        <v xml:space="preserve"> Craniata</v>
      </c>
      <c r="M3058" t="str">
        <f>VLOOKUP($B3058,SOCS_box_taxonomy!$B$2:$Z$948,10,0)</f>
        <v xml:space="preserve"> Vertebrata</v>
      </c>
      <c r="N3058" t="str">
        <f>VLOOKUP($B3058,SOCS_box_taxonomy!$B$2:$Z$948,11,0)</f>
        <v xml:space="preserve"> Euteleostomi</v>
      </c>
      <c r="O3058" t="str">
        <f>VLOOKUP($B3058,SOCS_box_taxonomy!$B$2:$Z$948,12,0)</f>
        <v>Mammalia</v>
      </c>
      <c r="P3058" t="str">
        <f>VLOOKUP($B3058,SOCS_box_taxonomy!$B$2:$Z$948,13,0)</f>
        <v xml:space="preserve"> Eutheria</v>
      </c>
      <c r="Q3058" t="str">
        <f>VLOOKUP($B3058,SOCS_box_taxonomy!$B$2:$Z$948,14,0)</f>
        <v xml:space="preserve"> Laurasiatheria</v>
      </c>
      <c r="R3058" t="str">
        <f>VLOOKUP($B3058,SOCS_box_taxonomy!$B$2:$Z$948,15,0)</f>
        <v xml:space="preserve"> Cetartiodactyla</v>
      </c>
      <c r="S3058" t="str">
        <f>VLOOKUP($B3058,SOCS_box_taxonomy!$B$2:$Z$948,16,0)</f>
        <v xml:space="preserve"> Ruminantia</v>
      </c>
      <c r="T3058" t="str">
        <f>VLOOKUP($B3058,SOCS_box_taxonomy!$B$2:$Z$948,17,0)</f>
        <v>Pecora</v>
      </c>
      <c r="U3058" t="str">
        <f>VLOOKUP($B3058,SOCS_box_taxonomy!$B$2:$Z$948,18,0)</f>
        <v xml:space="preserve"> Bovidae</v>
      </c>
      <c r="V3058" t="str">
        <f>VLOOKUP($B3058,SOCS_box_taxonomy!$B$2:$Z$948,19,0)</f>
        <v xml:space="preserve"> Bovinae</v>
      </c>
      <c r="W3058" t="str">
        <f>VLOOKUP($B3058,SOCS_box_taxonomy!$B$2:$Z$948,20,0)</f>
        <v xml:space="preserve"> Bos.</v>
      </c>
      <c r="X3058">
        <f>VLOOKUP($B3058,SOCS_box_taxonomy!$B$2:$Z$948,21,0)</f>
        <v>0</v>
      </c>
      <c r="Y3058">
        <f>VLOOKUP($B3058,SOCS_box_taxonomy!$B$2:$Z$948,22,0)</f>
        <v>0</v>
      </c>
      <c r="Z3058">
        <f>$F3058-$E3058+1</f>
        <v>36</v>
      </c>
    </row>
    <row r="3059" spans="1:26">
      <c r="A3059" t="s">
        <v>1215</v>
      </c>
      <c r="B3059" t="s">
        <v>2257</v>
      </c>
      <c r="C3059">
        <v>198</v>
      </c>
      <c r="D3059" t="s">
        <v>1286</v>
      </c>
      <c r="E3059">
        <v>48</v>
      </c>
      <c r="F3059">
        <v>129</v>
      </c>
      <c r="G3059">
        <v>4403</v>
      </c>
      <c r="H3059" t="s">
        <v>1287</v>
      </c>
      <c r="I3059" t="str">
        <f>VLOOKUP($B3059,SOCS_box_taxonomy!$B$2:$Z$948,6,0)</f>
        <v>Eukaryota</v>
      </c>
      <c r="J3059" t="str">
        <f>VLOOKUP($B3059,SOCS_box_taxonomy!$B$2:$Z$948,7,0)</f>
        <v xml:space="preserve"> Metazoa</v>
      </c>
      <c r="K3059" t="str">
        <f>VLOOKUP($B3059,SOCS_box_taxonomy!$B$2:$Z$948,8,0)</f>
        <v xml:space="preserve"> Chordata</v>
      </c>
      <c r="L3059" t="str">
        <f>VLOOKUP($B3059,SOCS_box_taxonomy!$B$2:$Z$948,9,0)</f>
        <v xml:space="preserve"> Craniata</v>
      </c>
      <c r="M3059" t="str">
        <f>VLOOKUP($B3059,SOCS_box_taxonomy!$B$2:$Z$948,10,0)</f>
        <v xml:space="preserve"> Vertebrata</v>
      </c>
      <c r="N3059" t="str">
        <f>VLOOKUP($B3059,SOCS_box_taxonomy!$B$2:$Z$948,11,0)</f>
        <v xml:space="preserve"> Euteleostomi</v>
      </c>
      <c r="O3059" t="str">
        <f>VLOOKUP($B3059,SOCS_box_taxonomy!$B$2:$Z$948,12,0)</f>
        <v>Mammalia</v>
      </c>
      <c r="P3059" t="str">
        <f>VLOOKUP($B3059,SOCS_box_taxonomy!$B$2:$Z$948,13,0)</f>
        <v xml:space="preserve"> Eutheria</v>
      </c>
      <c r="Q3059" t="str">
        <f>VLOOKUP($B3059,SOCS_box_taxonomy!$B$2:$Z$948,14,0)</f>
        <v xml:space="preserve"> Euarchontoglires</v>
      </c>
      <c r="R3059" t="str">
        <f>VLOOKUP($B3059,SOCS_box_taxonomy!$B$2:$Z$948,15,0)</f>
        <v xml:space="preserve"> Primates</v>
      </c>
      <c r="S3059" t="str">
        <f>VLOOKUP($B3059,SOCS_box_taxonomy!$B$2:$Z$948,16,0)</f>
        <v xml:space="preserve"> Haplorrhini</v>
      </c>
      <c r="T3059" t="str">
        <f>VLOOKUP($B3059,SOCS_box_taxonomy!$B$2:$Z$948,17,0)</f>
        <v>Catarrhini</v>
      </c>
      <c r="U3059" t="str">
        <f>VLOOKUP($B3059,SOCS_box_taxonomy!$B$2:$Z$948,18,0)</f>
        <v xml:space="preserve"> Hominidae</v>
      </c>
      <c r="V3059" t="str">
        <f>VLOOKUP($B3059,SOCS_box_taxonomy!$B$2:$Z$948,19,0)</f>
        <v xml:space="preserve"> Homo.</v>
      </c>
      <c r="W3059">
        <f>VLOOKUP($B3059,SOCS_box_taxonomy!$B$2:$Z$948,20,0)</f>
        <v>0</v>
      </c>
      <c r="X3059">
        <f>VLOOKUP($B3059,SOCS_box_taxonomy!$B$2:$Z$948,21,0)</f>
        <v>0</v>
      </c>
      <c r="Y3059">
        <f>VLOOKUP($B3059,SOCS_box_taxonomy!$B$2:$Z$948,22,0)</f>
        <v>0</v>
      </c>
    </row>
    <row r="3060" spans="1:26">
      <c r="A3060" t="s">
        <v>1215</v>
      </c>
      <c r="B3060" t="s">
        <v>2257</v>
      </c>
      <c r="C3060">
        <v>198</v>
      </c>
      <c r="D3060" t="s">
        <v>21</v>
      </c>
      <c r="E3060">
        <v>160</v>
      </c>
      <c r="F3060">
        <v>195</v>
      </c>
      <c r="G3060">
        <v>1016</v>
      </c>
      <c r="H3060" t="s">
        <v>1265</v>
      </c>
      <c r="I3060" t="str">
        <f>VLOOKUP($B3060,SOCS_box_taxonomy!$B$2:$Z$948,6,0)</f>
        <v>Eukaryota</v>
      </c>
      <c r="J3060" t="str">
        <f>VLOOKUP($B3060,SOCS_box_taxonomy!$B$2:$Z$948,7,0)</f>
        <v xml:space="preserve"> Metazoa</v>
      </c>
      <c r="K3060" t="str">
        <f>VLOOKUP($B3060,SOCS_box_taxonomy!$B$2:$Z$948,8,0)</f>
        <v xml:space="preserve"> Chordata</v>
      </c>
      <c r="L3060" t="str">
        <f>VLOOKUP($B3060,SOCS_box_taxonomy!$B$2:$Z$948,9,0)</f>
        <v xml:space="preserve"> Craniata</v>
      </c>
      <c r="M3060" t="str">
        <f>VLOOKUP($B3060,SOCS_box_taxonomy!$B$2:$Z$948,10,0)</f>
        <v xml:space="preserve"> Vertebrata</v>
      </c>
      <c r="N3060" t="str">
        <f>VLOOKUP($B3060,SOCS_box_taxonomy!$B$2:$Z$948,11,0)</f>
        <v xml:space="preserve"> Euteleostomi</v>
      </c>
      <c r="O3060" t="str">
        <f>VLOOKUP($B3060,SOCS_box_taxonomy!$B$2:$Z$948,12,0)</f>
        <v>Mammalia</v>
      </c>
      <c r="P3060" t="str">
        <f>VLOOKUP($B3060,SOCS_box_taxonomy!$B$2:$Z$948,13,0)</f>
        <v xml:space="preserve"> Eutheria</v>
      </c>
      <c r="Q3060" t="str">
        <f>VLOOKUP($B3060,SOCS_box_taxonomy!$B$2:$Z$948,14,0)</f>
        <v xml:space="preserve"> Euarchontoglires</v>
      </c>
      <c r="R3060" t="str">
        <f>VLOOKUP($B3060,SOCS_box_taxonomy!$B$2:$Z$948,15,0)</f>
        <v xml:space="preserve"> Primates</v>
      </c>
      <c r="S3060" t="str">
        <f>VLOOKUP($B3060,SOCS_box_taxonomy!$B$2:$Z$948,16,0)</f>
        <v xml:space="preserve"> Haplorrhini</v>
      </c>
      <c r="T3060" t="str">
        <f>VLOOKUP($B3060,SOCS_box_taxonomy!$B$2:$Z$948,17,0)</f>
        <v>Catarrhini</v>
      </c>
      <c r="U3060" t="str">
        <f>VLOOKUP($B3060,SOCS_box_taxonomy!$B$2:$Z$948,18,0)</f>
        <v xml:space="preserve"> Hominidae</v>
      </c>
      <c r="V3060" t="str">
        <f>VLOOKUP($B3060,SOCS_box_taxonomy!$B$2:$Z$948,19,0)</f>
        <v xml:space="preserve"> Homo.</v>
      </c>
      <c r="W3060">
        <f>VLOOKUP($B3060,SOCS_box_taxonomy!$B$2:$Z$948,20,0)</f>
        <v>0</v>
      </c>
      <c r="X3060">
        <f>VLOOKUP($B3060,SOCS_box_taxonomy!$B$2:$Z$948,21,0)</f>
        <v>0</v>
      </c>
      <c r="Y3060">
        <f>VLOOKUP($B3060,SOCS_box_taxonomy!$B$2:$Z$948,22,0)</f>
        <v>0</v>
      </c>
      <c r="Z3060">
        <f>$F3060-$E3060+1</f>
        <v>36</v>
      </c>
    </row>
    <row r="3061" spans="1:26">
      <c r="A3061" t="s">
        <v>1216</v>
      </c>
      <c r="B3061" t="s">
        <v>2258</v>
      </c>
      <c r="C3061">
        <v>198</v>
      </c>
      <c r="D3061" t="s">
        <v>1286</v>
      </c>
      <c r="E3061">
        <v>48</v>
      </c>
      <c r="F3061">
        <v>129</v>
      </c>
      <c r="G3061">
        <v>4403</v>
      </c>
      <c r="H3061" t="s">
        <v>1287</v>
      </c>
      <c r="I3061" t="str">
        <f>VLOOKUP($B3061,SOCS_box_taxonomy!$B$2:$Z$948,6,0)</f>
        <v>Eukaryota</v>
      </c>
      <c r="J3061" t="str">
        <f>VLOOKUP($B3061,SOCS_box_taxonomy!$B$2:$Z$948,7,0)</f>
        <v xml:space="preserve"> Metazoa</v>
      </c>
      <c r="K3061" t="str">
        <f>VLOOKUP($B3061,SOCS_box_taxonomy!$B$2:$Z$948,8,0)</f>
        <v xml:space="preserve"> Chordata</v>
      </c>
      <c r="L3061" t="str">
        <f>VLOOKUP($B3061,SOCS_box_taxonomy!$B$2:$Z$948,9,0)</f>
        <v xml:space="preserve"> Craniata</v>
      </c>
      <c r="M3061" t="str">
        <f>VLOOKUP($B3061,SOCS_box_taxonomy!$B$2:$Z$948,10,0)</f>
        <v xml:space="preserve"> Vertebrata</v>
      </c>
      <c r="N3061" t="str">
        <f>VLOOKUP($B3061,SOCS_box_taxonomy!$B$2:$Z$948,11,0)</f>
        <v xml:space="preserve"> Euteleostomi</v>
      </c>
      <c r="O3061" t="str">
        <f>VLOOKUP($B3061,SOCS_box_taxonomy!$B$2:$Z$948,12,0)</f>
        <v>Mammalia</v>
      </c>
      <c r="P3061" t="str">
        <f>VLOOKUP($B3061,SOCS_box_taxonomy!$B$2:$Z$948,13,0)</f>
        <v xml:space="preserve"> Eutheria</v>
      </c>
      <c r="Q3061" t="str">
        <f>VLOOKUP($B3061,SOCS_box_taxonomy!$B$2:$Z$948,14,0)</f>
        <v xml:space="preserve"> Euarchontoglires</v>
      </c>
      <c r="R3061" t="str">
        <f>VLOOKUP($B3061,SOCS_box_taxonomy!$B$2:$Z$948,15,0)</f>
        <v xml:space="preserve"> Glires</v>
      </c>
      <c r="S3061" t="str">
        <f>VLOOKUP($B3061,SOCS_box_taxonomy!$B$2:$Z$948,16,0)</f>
        <v xml:space="preserve"> Rodentia</v>
      </c>
      <c r="T3061" t="str">
        <f>VLOOKUP($B3061,SOCS_box_taxonomy!$B$2:$Z$948,17,0)</f>
        <v xml:space="preserve"> Sciurognathi</v>
      </c>
      <c r="U3061" t="str">
        <f>VLOOKUP($B3061,SOCS_box_taxonomy!$B$2:$Z$948,18,0)</f>
        <v>Muroidea</v>
      </c>
      <c r="V3061" t="str">
        <f>VLOOKUP($B3061,SOCS_box_taxonomy!$B$2:$Z$948,19,0)</f>
        <v xml:space="preserve"> Muridae</v>
      </c>
      <c r="W3061" t="str">
        <f>VLOOKUP($B3061,SOCS_box_taxonomy!$B$2:$Z$948,20,0)</f>
        <v xml:space="preserve"> Murinae</v>
      </c>
      <c r="X3061" t="str">
        <f>VLOOKUP($B3061,SOCS_box_taxonomy!$B$2:$Z$948,21,0)</f>
        <v xml:space="preserve"> Mus</v>
      </c>
      <c r="Y3061" t="str">
        <f>VLOOKUP($B3061,SOCS_box_taxonomy!$B$2:$Z$948,22,0)</f>
        <v xml:space="preserve"> Mus.</v>
      </c>
    </row>
    <row r="3062" spans="1:26">
      <c r="A3062" t="s">
        <v>1216</v>
      </c>
      <c r="B3062" t="s">
        <v>2258</v>
      </c>
      <c r="C3062">
        <v>198</v>
      </c>
      <c r="D3062" t="s">
        <v>21</v>
      </c>
      <c r="E3062">
        <v>160</v>
      </c>
      <c r="F3062">
        <v>195</v>
      </c>
      <c r="G3062">
        <v>1016</v>
      </c>
      <c r="H3062" t="s">
        <v>1265</v>
      </c>
      <c r="I3062" t="str">
        <f>VLOOKUP($B3062,SOCS_box_taxonomy!$B$2:$Z$948,6,0)</f>
        <v>Eukaryota</v>
      </c>
      <c r="J3062" t="str">
        <f>VLOOKUP($B3062,SOCS_box_taxonomy!$B$2:$Z$948,7,0)</f>
        <v xml:space="preserve"> Metazoa</v>
      </c>
      <c r="K3062" t="str">
        <f>VLOOKUP($B3062,SOCS_box_taxonomy!$B$2:$Z$948,8,0)</f>
        <v xml:space="preserve"> Chordata</v>
      </c>
      <c r="L3062" t="str">
        <f>VLOOKUP($B3062,SOCS_box_taxonomy!$B$2:$Z$948,9,0)</f>
        <v xml:space="preserve"> Craniata</v>
      </c>
      <c r="M3062" t="str">
        <f>VLOOKUP($B3062,SOCS_box_taxonomy!$B$2:$Z$948,10,0)</f>
        <v xml:space="preserve"> Vertebrata</v>
      </c>
      <c r="N3062" t="str">
        <f>VLOOKUP($B3062,SOCS_box_taxonomy!$B$2:$Z$948,11,0)</f>
        <v xml:space="preserve"> Euteleostomi</v>
      </c>
      <c r="O3062" t="str">
        <f>VLOOKUP($B3062,SOCS_box_taxonomy!$B$2:$Z$948,12,0)</f>
        <v>Mammalia</v>
      </c>
      <c r="P3062" t="str">
        <f>VLOOKUP($B3062,SOCS_box_taxonomy!$B$2:$Z$948,13,0)</f>
        <v xml:space="preserve"> Eutheria</v>
      </c>
      <c r="Q3062" t="str">
        <f>VLOOKUP($B3062,SOCS_box_taxonomy!$B$2:$Z$948,14,0)</f>
        <v xml:space="preserve"> Euarchontoglires</v>
      </c>
      <c r="R3062" t="str">
        <f>VLOOKUP($B3062,SOCS_box_taxonomy!$B$2:$Z$948,15,0)</f>
        <v xml:space="preserve"> Glires</v>
      </c>
      <c r="S3062" t="str">
        <f>VLOOKUP($B3062,SOCS_box_taxonomy!$B$2:$Z$948,16,0)</f>
        <v xml:space="preserve"> Rodentia</v>
      </c>
      <c r="T3062" t="str">
        <f>VLOOKUP($B3062,SOCS_box_taxonomy!$B$2:$Z$948,17,0)</f>
        <v xml:space="preserve"> Sciurognathi</v>
      </c>
      <c r="U3062" t="str">
        <f>VLOOKUP($B3062,SOCS_box_taxonomy!$B$2:$Z$948,18,0)</f>
        <v>Muroidea</v>
      </c>
      <c r="V3062" t="str">
        <f>VLOOKUP($B3062,SOCS_box_taxonomy!$B$2:$Z$948,19,0)</f>
        <v xml:space="preserve"> Muridae</v>
      </c>
      <c r="W3062" t="str">
        <f>VLOOKUP($B3062,SOCS_box_taxonomy!$B$2:$Z$948,20,0)</f>
        <v xml:space="preserve"> Murinae</v>
      </c>
      <c r="X3062" t="str">
        <f>VLOOKUP($B3062,SOCS_box_taxonomy!$B$2:$Z$948,21,0)</f>
        <v xml:space="preserve"> Mus</v>
      </c>
      <c r="Y3062" t="str">
        <f>VLOOKUP($B3062,SOCS_box_taxonomy!$B$2:$Z$948,22,0)</f>
        <v xml:space="preserve"> Mus.</v>
      </c>
      <c r="Z3062">
        <f>$F3062-$E3062+1</f>
        <v>36</v>
      </c>
    </row>
    <row r="3063" spans="1:26">
      <c r="A3063" t="s">
        <v>1217</v>
      </c>
      <c r="B3063" t="s">
        <v>2259</v>
      </c>
      <c r="C3063">
        <v>198</v>
      </c>
      <c r="D3063" t="s">
        <v>1286</v>
      </c>
      <c r="E3063">
        <v>48</v>
      </c>
      <c r="F3063">
        <v>129</v>
      </c>
      <c r="G3063">
        <v>4403</v>
      </c>
      <c r="H3063" t="s">
        <v>1287</v>
      </c>
      <c r="I3063" t="str">
        <f>VLOOKUP($B3063,SOCS_box_taxonomy!$B$2:$Z$948,6,0)</f>
        <v>Eukaryota</v>
      </c>
      <c r="J3063" t="str">
        <f>VLOOKUP($B3063,SOCS_box_taxonomy!$B$2:$Z$948,7,0)</f>
        <v xml:space="preserve"> Metazoa</v>
      </c>
      <c r="K3063" t="str">
        <f>VLOOKUP($B3063,SOCS_box_taxonomy!$B$2:$Z$948,8,0)</f>
        <v xml:space="preserve"> Chordata</v>
      </c>
      <c r="L3063" t="str">
        <f>VLOOKUP($B3063,SOCS_box_taxonomy!$B$2:$Z$948,9,0)</f>
        <v xml:space="preserve"> Craniata</v>
      </c>
      <c r="M3063" t="str">
        <f>VLOOKUP($B3063,SOCS_box_taxonomy!$B$2:$Z$948,10,0)</f>
        <v xml:space="preserve"> Vertebrata</v>
      </c>
      <c r="N3063" t="str">
        <f>VLOOKUP($B3063,SOCS_box_taxonomy!$B$2:$Z$948,11,0)</f>
        <v xml:space="preserve"> Euteleostomi</v>
      </c>
      <c r="O3063" t="str">
        <f>VLOOKUP($B3063,SOCS_box_taxonomy!$B$2:$Z$948,12,0)</f>
        <v>Mammalia</v>
      </c>
      <c r="P3063" t="str">
        <f>VLOOKUP($B3063,SOCS_box_taxonomy!$B$2:$Z$948,13,0)</f>
        <v xml:space="preserve"> Eutheria</v>
      </c>
      <c r="Q3063" t="str">
        <f>VLOOKUP($B3063,SOCS_box_taxonomy!$B$2:$Z$948,14,0)</f>
        <v xml:space="preserve"> Laurasiatheria</v>
      </c>
      <c r="R3063" t="str">
        <f>VLOOKUP($B3063,SOCS_box_taxonomy!$B$2:$Z$948,15,0)</f>
        <v xml:space="preserve"> Cetartiodactyla</v>
      </c>
      <c r="S3063" t="str">
        <f>VLOOKUP($B3063,SOCS_box_taxonomy!$B$2:$Z$948,16,0)</f>
        <v xml:space="preserve"> Suina</v>
      </c>
      <c r="T3063" t="str">
        <f>VLOOKUP($B3063,SOCS_box_taxonomy!$B$2:$Z$948,17,0)</f>
        <v xml:space="preserve"> Suidae</v>
      </c>
      <c r="U3063" t="str">
        <f>VLOOKUP($B3063,SOCS_box_taxonomy!$B$2:$Z$948,18,0)</f>
        <v>Sus.</v>
      </c>
      <c r="V3063">
        <f>VLOOKUP($B3063,SOCS_box_taxonomy!$B$2:$Z$948,19,0)</f>
        <v>0</v>
      </c>
      <c r="W3063">
        <f>VLOOKUP($B3063,SOCS_box_taxonomy!$B$2:$Z$948,20,0)</f>
        <v>0</v>
      </c>
      <c r="X3063">
        <f>VLOOKUP($B3063,SOCS_box_taxonomy!$B$2:$Z$948,21,0)</f>
        <v>0</v>
      </c>
      <c r="Y3063">
        <f>VLOOKUP($B3063,SOCS_box_taxonomy!$B$2:$Z$948,22,0)</f>
        <v>0</v>
      </c>
    </row>
    <row r="3064" spans="1:26">
      <c r="A3064" t="s">
        <v>1217</v>
      </c>
      <c r="B3064" t="s">
        <v>2259</v>
      </c>
      <c r="C3064">
        <v>198</v>
      </c>
      <c r="D3064" t="s">
        <v>21</v>
      </c>
      <c r="E3064">
        <v>160</v>
      </c>
      <c r="F3064">
        <v>195</v>
      </c>
      <c r="G3064">
        <v>1016</v>
      </c>
      <c r="H3064" t="s">
        <v>1265</v>
      </c>
      <c r="I3064" t="str">
        <f>VLOOKUP($B3064,SOCS_box_taxonomy!$B$2:$Z$948,6,0)</f>
        <v>Eukaryota</v>
      </c>
      <c r="J3064" t="str">
        <f>VLOOKUP($B3064,SOCS_box_taxonomy!$B$2:$Z$948,7,0)</f>
        <v xml:space="preserve"> Metazoa</v>
      </c>
      <c r="K3064" t="str">
        <f>VLOOKUP($B3064,SOCS_box_taxonomy!$B$2:$Z$948,8,0)</f>
        <v xml:space="preserve"> Chordata</v>
      </c>
      <c r="L3064" t="str">
        <f>VLOOKUP($B3064,SOCS_box_taxonomy!$B$2:$Z$948,9,0)</f>
        <v xml:space="preserve"> Craniata</v>
      </c>
      <c r="M3064" t="str">
        <f>VLOOKUP($B3064,SOCS_box_taxonomy!$B$2:$Z$948,10,0)</f>
        <v xml:space="preserve"> Vertebrata</v>
      </c>
      <c r="N3064" t="str">
        <f>VLOOKUP($B3064,SOCS_box_taxonomy!$B$2:$Z$948,11,0)</f>
        <v xml:space="preserve"> Euteleostomi</v>
      </c>
      <c r="O3064" t="str">
        <f>VLOOKUP($B3064,SOCS_box_taxonomy!$B$2:$Z$948,12,0)</f>
        <v>Mammalia</v>
      </c>
      <c r="P3064" t="str">
        <f>VLOOKUP($B3064,SOCS_box_taxonomy!$B$2:$Z$948,13,0)</f>
        <v xml:space="preserve"> Eutheria</v>
      </c>
      <c r="Q3064" t="str">
        <f>VLOOKUP($B3064,SOCS_box_taxonomy!$B$2:$Z$948,14,0)</f>
        <v xml:space="preserve"> Laurasiatheria</v>
      </c>
      <c r="R3064" t="str">
        <f>VLOOKUP($B3064,SOCS_box_taxonomy!$B$2:$Z$948,15,0)</f>
        <v xml:space="preserve"> Cetartiodactyla</v>
      </c>
      <c r="S3064" t="str">
        <f>VLOOKUP($B3064,SOCS_box_taxonomy!$B$2:$Z$948,16,0)</f>
        <v xml:space="preserve"> Suina</v>
      </c>
      <c r="T3064" t="str">
        <f>VLOOKUP($B3064,SOCS_box_taxonomy!$B$2:$Z$948,17,0)</f>
        <v xml:space="preserve"> Suidae</v>
      </c>
      <c r="U3064" t="str">
        <f>VLOOKUP($B3064,SOCS_box_taxonomy!$B$2:$Z$948,18,0)</f>
        <v>Sus.</v>
      </c>
      <c r="V3064">
        <f>VLOOKUP($B3064,SOCS_box_taxonomy!$B$2:$Z$948,19,0)</f>
        <v>0</v>
      </c>
      <c r="W3064">
        <f>VLOOKUP($B3064,SOCS_box_taxonomy!$B$2:$Z$948,20,0)</f>
        <v>0</v>
      </c>
      <c r="X3064">
        <f>VLOOKUP($B3064,SOCS_box_taxonomy!$B$2:$Z$948,21,0)</f>
        <v>0</v>
      </c>
      <c r="Y3064">
        <f>VLOOKUP($B3064,SOCS_box_taxonomy!$B$2:$Z$948,22,0)</f>
        <v>0</v>
      </c>
      <c r="Z3064">
        <f>$F3064-$E3064+1</f>
        <v>36</v>
      </c>
    </row>
    <row r="3065" spans="1:26">
      <c r="A3065" t="s">
        <v>1218</v>
      </c>
      <c r="B3065" t="s">
        <v>2260</v>
      </c>
      <c r="C3065">
        <v>198</v>
      </c>
      <c r="D3065" t="s">
        <v>1286</v>
      </c>
      <c r="E3065">
        <v>48</v>
      </c>
      <c r="F3065">
        <v>129</v>
      </c>
      <c r="G3065">
        <v>4403</v>
      </c>
      <c r="H3065" t="s">
        <v>1287</v>
      </c>
      <c r="I3065" t="str">
        <f>VLOOKUP($B3065,SOCS_box_taxonomy!$B$2:$Z$948,6,0)</f>
        <v>Eukaryota</v>
      </c>
      <c r="J3065" t="str">
        <f>VLOOKUP($B3065,SOCS_box_taxonomy!$B$2:$Z$948,7,0)</f>
        <v xml:space="preserve"> Metazoa</v>
      </c>
      <c r="K3065" t="str">
        <f>VLOOKUP($B3065,SOCS_box_taxonomy!$B$2:$Z$948,8,0)</f>
        <v xml:space="preserve"> Chordata</v>
      </c>
      <c r="L3065" t="str">
        <f>VLOOKUP($B3065,SOCS_box_taxonomy!$B$2:$Z$948,9,0)</f>
        <v xml:space="preserve"> Craniata</v>
      </c>
      <c r="M3065" t="str">
        <f>VLOOKUP($B3065,SOCS_box_taxonomy!$B$2:$Z$948,10,0)</f>
        <v xml:space="preserve"> Vertebrata</v>
      </c>
      <c r="N3065" t="str">
        <f>VLOOKUP($B3065,SOCS_box_taxonomy!$B$2:$Z$948,11,0)</f>
        <v xml:space="preserve"> Euteleostomi</v>
      </c>
      <c r="O3065" t="str">
        <f>VLOOKUP($B3065,SOCS_box_taxonomy!$B$2:$Z$948,12,0)</f>
        <v>Mammalia</v>
      </c>
      <c r="P3065" t="str">
        <f>VLOOKUP($B3065,SOCS_box_taxonomy!$B$2:$Z$948,13,0)</f>
        <v xml:space="preserve"> Eutheria</v>
      </c>
      <c r="Q3065" t="str">
        <f>VLOOKUP($B3065,SOCS_box_taxonomy!$B$2:$Z$948,14,0)</f>
        <v xml:space="preserve"> Euarchontoglires</v>
      </c>
      <c r="R3065" t="str">
        <f>VLOOKUP($B3065,SOCS_box_taxonomy!$B$2:$Z$948,15,0)</f>
        <v xml:space="preserve"> Glires</v>
      </c>
      <c r="S3065" t="str">
        <f>VLOOKUP($B3065,SOCS_box_taxonomy!$B$2:$Z$948,16,0)</f>
        <v xml:space="preserve"> Rodentia</v>
      </c>
      <c r="T3065" t="str">
        <f>VLOOKUP($B3065,SOCS_box_taxonomy!$B$2:$Z$948,17,0)</f>
        <v xml:space="preserve"> Sciurognathi</v>
      </c>
      <c r="U3065" t="str">
        <f>VLOOKUP($B3065,SOCS_box_taxonomy!$B$2:$Z$948,18,0)</f>
        <v>Muroidea</v>
      </c>
      <c r="V3065" t="str">
        <f>VLOOKUP($B3065,SOCS_box_taxonomy!$B$2:$Z$948,19,0)</f>
        <v xml:space="preserve"> Muridae</v>
      </c>
      <c r="W3065" t="str">
        <f>VLOOKUP($B3065,SOCS_box_taxonomy!$B$2:$Z$948,20,0)</f>
        <v xml:space="preserve"> Murinae</v>
      </c>
      <c r="X3065" t="str">
        <f>VLOOKUP($B3065,SOCS_box_taxonomy!$B$2:$Z$948,21,0)</f>
        <v xml:space="preserve"> Rattus.</v>
      </c>
      <c r="Y3065">
        <f>VLOOKUP($B3065,SOCS_box_taxonomy!$B$2:$Z$948,22,0)</f>
        <v>0</v>
      </c>
    </row>
    <row r="3066" spans="1:26">
      <c r="A3066" t="s">
        <v>1218</v>
      </c>
      <c r="B3066" t="s">
        <v>2260</v>
      </c>
      <c r="C3066">
        <v>198</v>
      </c>
      <c r="D3066" t="s">
        <v>21</v>
      </c>
      <c r="E3066">
        <v>160</v>
      </c>
      <c r="F3066">
        <v>195</v>
      </c>
      <c r="G3066">
        <v>1016</v>
      </c>
      <c r="H3066" t="s">
        <v>1265</v>
      </c>
      <c r="I3066" t="str">
        <f>VLOOKUP($B3066,SOCS_box_taxonomy!$B$2:$Z$948,6,0)</f>
        <v>Eukaryota</v>
      </c>
      <c r="J3066" t="str">
        <f>VLOOKUP($B3066,SOCS_box_taxonomy!$B$2:$Z$948,7,0)</f>
        <v xml:space="preserve"> Metazoa</v>
      </c>
      <c r="K3066" t="str">
        <f>VLOOKUP($B3066,SOCS_box_taxonomy!$B$2:$Z$948,8,0)</f>
        <v xml:space="preserve"> Chordata</v>
      </c>
      <c r="L3066" t="str">
        <f>VLOOKUP($B3066,SOCS_box_taxonomy!$B$2:$Z$948,9,0)</f>
        <v xml:space="preserve"> Craniata</v>
      </c>
      <c r="M3066" t="str">
        <f>VLOOKUP($B3066,SOCS_box_taxonomy!$B$2:$Z$948,10,0)</f>
        <v xml:space="preserve"> Vertebrata</v>
      </c>
      <c r="N3066" t="str">
        <f>VLOOKUP($B3066,SOCS_box_taxonomy!$B$2:$Z$948,11,0)</f>
        <v xml:space="preserve"> Euteleostomi</v>
      </c>
      <c r="O3066" t="str">
        <f>VLOOKUP($B3066,SOCS_box_taxonomy!$B$2:$Z$948,12,0)</f>
        <v>Mammalia</v>
      </c>
      <c r="P3066" t="str">
        <f>VLOOKUP($B3066,SOCS_box_taxonomy!$B$2:$Z$948,13,0)</f>
        <v xml:space="preserve"> Eutheria</v>
      </c>
      <c r="Q3066" t="str">
        <f>VLOOKUP($B3066,SOCS_box_taxonomy!$B$2:$Z$948,14,0)</f>
        <v xml:space="preserve"> Euarchontoglires</v>
      </c>
      <c r="R3066" t="str">
        <f>VLOOKUP($B3066,SOCS_box_taxonomy!$B$2:$Z$948,15,0)</f>
        <v xml:space="preserve"> Glires</v>
      </c>
      <c r="S3066" t="str">
        <f>VLOOKUP($B3066,SOCS_box_taxonomy!$B$2:$Z$948,16,0)</f>
        <v xml:space="preserve"> Rodentia</v>
      </c>
      <c r="T3066" t="str">
        <f>VLOOKUP($B3066,SOCS_box_taxonomy!$B$2:$Z$948,17,0)</f>
        <v xml:space="preserve"> Sciurognathi</v>
      </c>
      <c r="U3066" t="str">
        <f>VLOOKUP($B3066,SOCS_box_taxonomy!$B$2:$Z$948,18,0)</f>
        <v>Muroidea</v>
      </c>
      <c r="V3066" t="str">
        <f>VLOOKUP($B3066,SOCS_box_taxonomy!$B$2:$Z$948,19,0)</f>
        <v xml:space="preserve"> Muridae</v>
      </c>
      <c r="W3066" t="str">
        <f>VLOOKUP($B3066,SOCS_box_taxonomy!$B$2:$Z$948,20,0)</f>
        <v xml:space="preserve"> Murinae</v>
      </c>
      <c r="X3066" t="str">
        <f>VLOOKUP($B3066,SOCS_box_taxonomy!$B$2:$Z$948,21,0)</f>
        <v xml:space="preserve"> Rattus.</v>
      </c>
      <c r="Y3066">
        <f>VLOOKUP($B3066,SOCS_box_taxonomy!$B$2:$Z$948,22,0)</f>
        <v>0</v>
      </c>
      <c r="Z3066">
        <f>$F3066-$E3066+1</f>
        <v>36</v>
      </c>
    </row>
    <row r="3067" spans="1:26">
      <c r="A3067" t="s">
        <v>1219</v>
      </c>
      <c r="B3067" t="s">
        <v>2261</v>
      </c>
      <c r="C3067">
        <v>229</v>
      </c>
      <c r="D3067" t="s">
        <v>1286</v>
      </c>
      <c r="E3067">
        <v>46</v>
      </c>
      <c r="F3067">
        <v>127</v>
      </c>
      <c r="G3067">
        <v>4403</v>
      </c>
      <c r="H3067" t="s">
        <v>1287</v>
      </c>
      <c r="I3067" t="str">
        <f>VLOOKUP($B3067,SOCS_box_taxonomy!$B$2:$Z$948,6,0)</f>
        <v>Eukaryota</v>
      </c>
      <c r="J3067" t="str">
        <f>VLOOKUP($B3067,SOCS_box_taxonomy!$B$2:$Z$948,7,0)</f>
        <v xml:space="preserve"> Metazoa</v>
      </c>
      <c r="K3067" t="str">
        <f>VLOOKUP($B3067,SOCS_box_taxonomy!$B$2:$Z$948,8,0)</f>
        <v xml:space="preserve"> Chordata</v>
      </c>
      <c r="L3067" t="str">
        <f>VLOOKUP($B3067,SOCS_box_taxonomy!$B$2:$Z$948,9,0)</f>
        <v xml:space="preserve"> Craniata</v>
      </c>
      <c r="M3067" t="str">
        <f>VLOOKUP($B3067,SOCS_box_taxonomy!$B$2:$Z$948,10,0)</f>
        <v xml:space="preserve"> Vertebrata</v>
      </c>
      <c r="N3067" t="str">
        <f>VLOOKUP($B3067,SOCS_box_taxonomy!$B$2:$Z$948,11,0)</f>
        <v xml:space="preserve"> Euteleostomi</v>
      </c>
      <c r="O3067" t="str">
        <f>VLOOKUP($B3067,SOCS_box_taxonomy!$B$2:$Z$948,12,0)</f>
        <v>Mammalia</v>
      </c>
      <c r="P3067" t="str">
        <f>VLOOKUP($B3067,SOCS_box_taxonomy!$B$2:$Z$948,13,0)</f>
        <v xml:space="preserve"> Eutheria</v>
      </c>
      <c r="Q3067" t="str">
        <f>VLOOKUP($B3067,SOCS_box_taxonomy!$B$2:$Z$948,14,0)</f>
        <v xml:space="preserve"> Laurasiatheria</v>
      </c>
      <c r="R3067" t="str">
        <f>VLOOKUP($B3067,SOCS_box_taxonomy!$B$2:$Z$948,15,0)</f>
        <v xml:space="preserve"> Cetartiodactyla</v>
      </c>
      <c r="S3067" t="str">
        <f>VLOOKUP($B3067,SOCS_box_taxonomy!$B$2:$Z$948,16,0)</f>
        <v xml:space="preserve"> Ruminantia</v>
      </c>
      <c r="T3067" t="str">
        <f>VLOOKUP($B3067,SOCS_box_taxonomy!$B$2:$Z$948,17,0)</f>
        <v>Pecora</v>
      </c>
      <c r="U3067" t="str">
        <f>VLOOKUP($B3067,SOCS_box_taxonomy!$B$2:$Z$948,18,0)</f>
        <v xml:space="preserve"> Bovidae</v>
      </c>
      <c r="V3067" t="str">
        <f>VLOOKUP($B3067,SOCS_box_taxonomy!$B$2:$Z$948,19,0)</f>
        <v xml:space="preserve"> Bovinae</v>
      </c>
      <c r="W3067" t="str">
        <f>VLOOKUP($B3067,SOCS_box_taxonomy!$B$2:$Z$948,20,0)</f>
        <v xml:space="preserve"> Bos.</v>
      </c>
      <c r="X3067">
        <f>VLOOKUP($B3067,SOCS_box_taxonomy!$B$2:$Z$948,21,0)</f>
        <v>0</v>
      </c>
      <c r="Y3067">
        <f>VLOOKUP($B3067,SOCS_box_taxonomy!$B$2:$Z$948,22,0)</f>
        <v>0</v>
      </c>
    </row>
    <row r="3068" spans="1:26">
      <c r="A3068" t="s">
        <v>1219</v>
      </c>
      <c r="B3068" t="s">
        <v>2261</v>
      </c>
      <c r="C3068">
        <v>229</v>
      </c>
      <c r="D3068" t="s">
        <v>21</v>
      </c>
      <c r="E3068">
        <v>190</v>
      </c>
      <c r="F3068">
        <v>226</v>
      </c>
      <c r="G3068">
        <v>1016</v>
      </c>
      <c r="H3068" t="s">
        <v>1265</v>
      </c>
      <c r="I3068" t="str">
        <f>VLOOKUP($B3068,SOCS_box_taxonomy!$B$2:$Z$948,6,0)</f>
        <v>Eukaryota</v>
      </c>
      <c r="J3068" t="str">
        <f>VLOOKUP($B3068,SOCS_box_taxonomy!$B$2:$Z$948,7,0)</f>
        <v xml:space="preserve"> Metazoa</v>
      </c>
      <c r="K3068" t="str">
        <f>VLOOKUP($B3068,SOCS_box_taxonomy!$B$2:$Z$948,8,0)</f>
        <v xml:space="preserve"> Chordata</v>
      </c>
      <c r="L3068" t="str">
        <f>VLOOKUP($B3068,SOCS_box_taxonomy!$B$2:$Z$948,9,0)</f>
        <v xml:space="preserve"> Craniata</v>
      </c>
      <c r="M3068" t="str">
        <f>VLOOKUP($B3068,SOCS_box_taxonomy!$B$2:$Z$948,10,0)</f>
        <v xml:space="preserve"> Vertebrata</v>
      </c>
      <c r="N3068" t="str">
        <f>VLOOKUP($B3068,SOCS_box_taxonomy!$B$2:$Z$948,11,0)</f>
        <v xml:space="preserve"> Euteleostomi</v>
      </c>
      <c r="O3068" t="str">
        <f>VLOOKUP($B3068,SOCS_box_taxonomy!$B$2:$Z$948,12,0)</f>
        <v>Mammalia</v>
      </c>
      <c r="P3068" t="str">
        <f>VLOOKUP($B3068,SOCS_box_taxonomy!$B$2:$Z$948,13,0)</f>
        <v xml:space="preserve"> Eutheria</v>
      </c>
      <c r="Q3068" t="str">
        <f>VLOOKUP($B3068,SOCS_box_taxonomy!$B$2:$Z$948,14,0)</f>
        <v xml:space="preserve"> Laurasiatheria</v>
      </c>
      <c r="R3068" t="str">
        <f>VLOOKUP($B3068,SOCS_box_taxonomy!$B$2:$Z$948,15,0)</f>
        <v xml:space="preserve"> Cetartiodactyla</v>
      </c>
      <c r="S3068" t="str">
        <f>VLOOKUP($B3068,SOCS_box_taxonomy!$B$2:$Z$948,16,0)</f>
        <v xml:space="preserve"> Ruminantia</v>
      </c>
      <c r="T3068" t="str">
        <f>VLOOKUP($B3068,SOCS_box_taxonomy!$B$2:$Z$948,17,0)</f>
        <v>Pecora</v>
      </c>
      <c r="U3068" t="str">
        <f>VLOOKUP($B3068,SOCS_box_taxonomy!$B$2:$Z$948,18,0)</f>
        <v xml:space="preserve"> Bovidae</v>
      </c>
      <c r="V3068" t="str">
        <f>VLOOKUP($B3068,SOCS_box_taxonomy!$B$2:$Z$948,19,0)</f>
        <v xml:space="preserve"> Bovinae</v>
      </c>
      <c r="W3068" t="str">
        <f>VLOOKUP($B3068,SOCS_box_taxonomy!$B$2:$Z$948,20,0)</f>
        <v xml:space="preserve"> Bos.</v>
      </c>
      <c r="X3068">
        <f>VLOOKUP($B3068,SOCS_box_taxonomy!$B$2:$Z$948,21,0)</f>
        <v>0</v>
      </c>
      <c r="Y3068">
        <f>VLOOKUP($B3068,SOCS_box_taxonomy!$B$2:$Z$948,22,0)</f>
        <v>0</v>
      </c>
      <c r="Z3068">
        <f>$F3068-$E3068+1</f>
        <v>37</v>
      </c>
    </row>
    <row r="3069" spans="1:26">
      <c r="A3069" t="s">
        <v>1220</v>
      </c>
      <c r="B3069" t="s">
        <v>2262</v>
      </c>
      <c r="C3069">
        <v>225</v>
      </c>
      <c r="D3069" t="s">
        <v>1286</v>
      </c>
      <c r="E3069">
        <v>46</v>
      </c>
      <c r="F3069">
        <v>127</v>
      </c>
      <c r="G3069">
        <v>4403</v>
      </c>
      <c r="H3069" t="s">
        <v>1287</v>
      </c>
      <c r="I3069" t="str">
        <f>VLOOKUP($B3069,SOCS_box_taxonomy!$B$2:$Z$948,6,0)</f>
        <v>Eukaryota</v>
      </c>
      <c r="J3069" t="str">
        <f>VLOOKUP($B3069,SOCS_box_taxonomy!$B$2:$Z$948,7,0)</f>
        <v xml:space="preserve"> Metazoa</v>
      </c>
      <c r="K3069" t="str">
        <f>VLOOKUP($B3069,SOCS_box_taxonomy!$B$2:$Z$948,8,0)</f>
        <v xml:space="preserve"> Chordata</v>
      </c>
      <c r="L3069" t="str">
        <f>VLOOKUP($B3069,SOCS_box_taxonomy!$B$2:$Z$948,9,0)</f>
        <v xml:space="preserve"> Craniata</v>
      </c>
      <c r="M3069" t="str">
        <f>VLOOKUP($B3069,SOCS_box_taxonomy!$B$2:$Z$948,10,0)</f>
        <v xml:space="preserve"> Vertebrata</v>
      </c>
      <c r="N3069" t="str">
        <f>VLOOKUP($B3069,SOCS_box_taxonomy!$B$2:$Z$948,11,0)</f>
        <v xml:space="preserve"> Euteleostomi</v>
      </c>
      <c r="O3069" t="str">
        <f>VLOOKUP($B3069,SOCS_box_taxonomy!$B$2:$Z$948,12,0)</f>
        <v>Mammalia</v>
      </c>
      <c r="P3069" t="str">
        <f>VLOOKUP($B3069,SOCS_box_taxonomy!$B$2:$Z$948,13,0)</f>
        <v xml:space="preserve"> Eutheria</v>
      </c>
      <c r="Q3069" t="str">
        <f>VLOOKUP($B3069,SOCS_box_taxonomy!$B$2:$Z$948,14,0)</f>
        <v xml:space="preserve"> Laurasiatheria</v>
      </c>
      <c r="R3069" t="str">
        <f>VLOOKUP($B3069,SOCS_box_taxonomy!$B$2:$Z$948,15,0)</f>
        <v xml:space="preserve"> Carnivora</v>
      </c>
      <c r="S3069" t="str">
        <f>VLOOKUP($B3069,SOCS_box_taxonomy!$B$2:$Z$948,16,0)</f>
        <v xml:space="preserve"> Caniformia</v>
      </c>
      <c r="T3069" t="str">
        <f>VLOOKUP($B3069,SOCS_box_taxonomy!$B$2:$Z$948,17,0)</f>
        <v xml:space="preserve"> Canidae</v>
      </c>
      <c r="U3069" t="str">
        <f>VLOOKUP($B3069,SOCS_box_taxonomy!$B$2:$Z$948,18,0)</f>
        <v>Canis.</v>
      </c>
      <c r="V3069">
        <f>VLOOKUP($B3069,SOCS_box_taxonomy!$B$2:$Z$948,19,0)</f>
        <v>0</v>
      </c>
      <c r="W3069">
        <f>VLOOKUP($B3069,SOCS_box_taxonomy!$B$2:$Z$948,20,0)</f>
        <v>0</v>
      </c>
      <c r="X3069">
        <f>VLOOKUP($B3069,SOCS_box_taxonomy!$B$2:$Z$948,21,0)</f>
        <v>0</v>
      </c>
      <c r="Y3069">
        <f>VLOOKUP($B3069,SOCS_box_taxonomy!$B$2:$Z$948,22,0)</f>
        <v>0</v>
      </c>
    </row>
    <row r="3070" spans="1:26">
      <c r="A3070" t="s">
        <v>1220</v>
      </c>
      <c r="B3070" t="s">
        <v>2262</v>
      </c>
      <c r="C3070">
        <v>225</v>
      </c>
      <c r="D3070" t="s">
        <v>21</v>
      </c>
      <c r="E3070">
        <v>186</v>
      </c>
      <c r="F3070">
        <v>222</v>
      </c>
      <c r="G3070">
        <v>1016</v>
      </c>
      <c r="H3070" t="s">
        <v>1265</v>
      </c>
      <c r="I3070" t="str">
        <f>VLOOKUP($B3070,SOCS_box_taxonomy!$B$2:$Z$948,6,0)</f>
        <v>Eukaryota</v>
      </c>
      <c r="J3070" t="str">
        <f>VLOOKUP($B3070,SOCS_box_taxonomy!$B$2:$Z$948,7,0)</f>
        <v xml:space="preserve"> Metazoa</v>
      </c>
      <c r="K3070" t="str">
        <f>VLOOKUP($B3070,SOCS_box_taxonomy!$B$2:$Z$948,8,0)</f>
        <v xml:space="preserve"> Chordata</v>
      </c>
      <c r="L3070" t="str">
        <f>VLOOKUP($B3070,SOCS_box_taxonomy!$B$2:$Z$948,9,0)</f>
        <v xml:space="preserve"> Craniata</v>
      </c>
      <c r="M3070" t="str">
        <f>VLOOKUP($B3070,SOCS_box_taxonomy!$B$2:$Z$948,10,0)</f>
        <v xml:space="preserve"> Vertebrata</v>
      </c>
      <c r="N3070" t="str">
        <f>VLOOKUP($B3070,SOCS_box_taxonomy!$B$2:$Z$948,11,0)</f>
        <v xml:space="preserve"> Euteleostomi</v>
      </c>
      <c r="O3070" t="str">
        <f>VLOOKUP($B3070,SOCS_box_taxonomy!$B$2:$Z$948,12,0)</f>
        <v>Mammalia</v>
      </c>
      <c r="P3070" t="str">
        <f>VLOOKUP($B3070,SOCS_box_taxonomy!$B$2:$Z$948,13,0)</f>
        <v xml:space="preserve"> Eutheria</v>
      </c>
      <c r="Q3070" t="str">
        <f>VLOOKUP($B3070,SOCS_box_taxonomy!$B$2:$Z$948,14,0)</f>
        <v xml:space="preserve"> Laurasiatheria</v>
      </c>
      <c r="R3070" t="str">
        <f>VLOOKUP($B3070,SOCS_box_taxonomy!$B$2:$Z$948,15,0)</f>
        <v xml:space="preserve"> Carnivora</v>
      </c>
      <c r="S3070" t="str">
        <f>VLOOKUP($B3070,SOCS_box_taxonomy!$B$2:$Z$948,16,0)</f>
        <v xml:space="preserve"> Caniformia</v>
      </c>
      <c r="T3070" t="str">
        <f>VLOOKUP($B3070,SOCS_box_taxonomy!$B$2:$Z$948,17,0)</f>
        <v xml:space="preserve"> Canidae</v>
      </c>
      <c r="U3070" t="str">
        <f>VLOOKUP($B3070,SOCS_box_taxonomy!$B$2:$Z$948,18,0)</f>
        <v>Canis.</v>
      </c>
      <c r="V3070">
        <f>VLOOKUP($B3070,SOCS_box_taxonomy!$B$2:$Z$948,19,0)</f>
        <v>0</v>
      </c>
      <c r="W3070">
        <f>VLOOKUP($B3070,SOCS_box_taxonomy!$B$2:$Z$948,20,0)</f>
        <v>0</v>
      </c>
      <c r="X3070">
        <f>VLOOKUP($B3070,SOCS_box_taxonomy!$B$2:$Z$948,21,0)</f>
        <v>0</v>
      </c>
      <c r="Y3070">
        <f>VLOOKUP($B3070,SOCS_box_taxonomy!$B$2:$Z$948,22,0)</f>
        <v>0</v>
      </c>
      <c r="Z3070">
        <f>$F3070-$E3070+1</f>
        <v>37</v>
      </c>
    </row>
    <row r="3071" spans="1:26">
      <c r="A3071" t="s">
        <v>1221</v>
      </c>
      <c r="B3071" t="s">
        <v>2263</v>
      </c>
      <c r="C3071">
        <v>209</v>
      </c>
      <c r="D3071" t="s">
        <v>1286</v>
      </c>
      <c r="E3071">
        <v>46</v>
      </c>
      <c r="F3071">
        <v>127</v>
      </c>
      <c r="G3071">
        <v>4403</v>
      </c>
      <c r="H3071" t="s">
        <v>1287</v>
      </c>
      <c r="I3071" t="str">
        <f>VLOOKUP($B3071,SOCS_box_taxonomy!$B$2:$Z$948,6,0)</f>
        <v>Eukaryota</v>
      </c>
      <c r="J3071" t="str">
        <f>VLOOKUP($B3071,SOCS_box_taxonomy!$B$2:$Z$948,7,0)</f>
        <v xml:space="preserve"> Metazoa</v>
      </c>
      <c r="K3071" t="str">
        <f>VLOOKUP($B3071,SOCS_box_taxonomy!$B$2:$Z$948,8,0)</f>
        <v xml:space="preserve"> Chordata</v>
      </c>
      <c r="L3071" t="str">
        <f>VLOOKUP($B3071,SOCS_box_taxonomy!$B$2:$Z$948,9,0)</f>
        <v xml:space="preserve"> Craniata</v>
      </c>
      <c r="M3071" t="str">
        <f>VLOOKUP($B3071,SOCS_box_taxonomy!$B$2:$Z$948,10,0)</f>
        <v xml:space="preserve"> Vertebrata</v>
      </c>
      <c r="N3071" t="str">
        <f>VLOOKUP($B3071,SOCS_box_taxonomy!$B$2:$Z$948,11,0)</f>
        <v xml:space="preserve"> Euteleostomi</v>
      </c>
      <c r="O3071" t="str">
        <f>VLOOKUP($B3071,SOCS_box_taxonomy!$B$2:$Z$948,12,0)</f>
        <v>Testudines + Archosauria group</v>
      </c>
      <c r="P3071" t="str">
        <f>VLOOKUP($B3071,SOCS_box_taxonomy!$B$2:$Z$948,13,0)</f>
        <v xml:space="preserve"> Archosauria</v>
      </c>
      <c r="Q3071" t="str">
        <f>VLOOKUP($B3071,SOCS_box_taxonomy!$B$2:$Z$948,14,0)</f>
        <v xml:space="preserve"> Dinosauria</v>
      </c>
      <c r="R3071" t="str">
        <f>VLOOKUP($B3071,SOCS_box_taxonomy!$B$2:$Z$948,15,0)</f>
        <v xml:space="preserve"> Saurischia</v>
      </c>
      <c r="S3071" t="str">
        <f>VLOOKUP($B3071,SOCS_box_taxonomy!$B$2:$Z$948,16,0)</f>
        <v>Theropoda</v>
      </c>
      <c r="T3071" t="str">
        <f>VLOOKUP($B3071,SOCS_box_taxonomy!$B$2:$Z$948,17,0)</f>
        <v xml:space="preserve"> Coelurosauria</v>
      </c>
      <c r="U3071" t="str">
        <f>VLOOKUP($B3071,SOCS_box_taxonomy!$B$2:$Z$948,18,0)</f>
        <v xml:space="preserve"> Aves</v>
      </c>
      <c r="V3071" t="str">
        <f>VLOOKUP($B3071,SOCS_box_taxonomy!$B$2:$Z$948,19,0)</f>
        <v xml:space="preserve"> Neognathae</v>
      </c>
      <c r="W3071" t="str">
        <f>VLOOKUP($B3071,SOCS_box_taxonomy!$B$2:$Z$948,20,0)</f>
        <v xml:space="preserve"> Galliformes</v>
      </c>
      <c r="X3071" t="str">
        <f>VLOOKUP($B3071,SOCS_box_taxonomy!$B$2:$Z$948,21,0)</f>
        <v xml:space="preserve"> Phasianidae</v>
      </c>
      <c r="Y3071" t="str">
        <f>VLOOKUP($B3071,SOCS_box_taxonomy!$B$2:$Z$948,22,0)</f>
        <v>Phasianinae</v>
      </c>
    </row>
    <row r="3072" spans="1:26">
      <c r="A3072" t="s">
        <v>1221</v>
      </c>
      <c r="B3072" t="s">
        <v>2263</v>
      </c>
      <c r="C3072">
        <v>209</v>
      </c>
      <c r="D3072" t="s">
        <v>21</v>
      </c>
      <c r="E3072">
        <v>170</v>
      </c>
      <c r="F3072">
        <v>206</v>
      </c>
      <c r="G3072">
        <v>1016</v>
      </c>
      <c r="H3072" t="s">
        <v>1265</v>
      </c>
      <c r="I3072" t="str">
        <f>VLOOKUP($B3072,SOCS_box_taxonomy!$B$2:$Z$948,6,0)</f>
        <v>Eukaryota</v>
      </c>
      <c r="J3072" t="str">
        <f>VLOOKUP($B3072,SOCS_box_taxonomy!$B$2:$Z$948,7,0)</f>
        <v xml:space="preserve"> Metazoa</v>
      </c>
      <c r="K3072" t="str">
        <f>VLOOKUP($B3072,SOCS_box_taxonomy!$B$2:$Z$948,8,0)</f>
        <v xml:space="preserve"> Chordata</v>
      </c>
      <c r="L3072" t="str">
        <f>VLOOKUP($B3072,SOCS_box_taxonomy!$B$2:$Z$948,9,0)</f>
        <v xml:space="preserve"> Craniata</v>
      </c>
      <c r="M3072" t="str">
        <f>VLOOKUP($B3072,SOCS_box_taxonomy!$B$2:$Z$948,10,0)</f>
        <v xml:space="preserve"> Vertebrata</v>
      </c>
      <c r="N3072" t="str">
        <f>VLOOKUP($B3072,SOCS_box_taxonomy!$B$2:$Z$948,11,0)</f>
        <v xml:space="preserve"> Euteleostomi</v>
      </c>
      <c r="O3072" t="str">
        <f>VLOOKUP($B3072,SOCS_box_taxonomy!$B$2:$Z$948,12,0)</f>
        <v>Testudines + Archosauria group</v>
      </c>
      <c r="P3072" t="str">
        <f>VLOOKUP($B3072,SOCS_box_taxonomy!$B$2:$Z$948,13,0)</f>
        <v xml:space="preserve"> Archosauria</v>
      </c>
      <c r="Q3072" t="str">
        <f>VLOOKUP($B3072,SOCS_box_taxonomy!$B$2:$Z$948,14,0)</f>
        <v xml:space="preserve"> Dinosauria</v>
      </c>
      <c r="R3072" t="str">
        <f>VLOOKUP($B3072,SOCS_box_taxonomy!$B$2:$Z$948,15,0)</f>
        <v xml:space="preserve"> Saurischia</v>
      </c>
      <c r="S3072" t="str">
        <f>VLOOKUP($B3072,SOCS_box_taxonomy!$B$2:$Z$948,16,0)</f>
        <v>Theropoda</v>
      </c>
      <c r="T3072" t="str">
        <f>VLOOKUP($B3072,SOCS_box_taxonomy!$B$2:$Z$948,17,0)</f>
        <v xml:space="preserve"> Coelurosauria</v>
      </c>
      <c r="U3072" t="str">
        <f>VLOOKUP($B3072,SOCS_box_taxonomy!$B$2:$Z$948,18,0)</f>
        <v xml:space="preserve"> Aves</v>
      </c>
      <c r="V3072" t="str">
        <f>VLOOKUP($B3072,SOCS_box_taxonomy!$B$2:$Z$948,19,0)</f>
        <v xml:space="preserve"> Neognathae</v>
      </c>
      <c r="W3072" t="str">
        <f>VLOOKUP($B3072,SOCS_box_taxonomy!$B$2:$Z$948,20,0)</f>
        <v xml:space="preserve"> Galliformes</v>
      </c>
      <c r="X3072" t="str">
        <f>VLOOKUP($B3072,SOCS_box_taxonomy!$B$2:$Z$948,21,0)</f>
        <v xml:space="preserve"> Phasianidae</v>
      </c>
      <c r="Y3072" t="str">
        <f>VLOOKUP($B3072,SOCS_box_taxonomy!$B$2:$Z$948,22,0)</f>
        <v>Phasianinae</v>
      </c>
      <c r="Z3072">
        <f>$F3072-$E3072+1</f>
        <v>37</v>
      </c>
    </row>
    <row r="3073" spans="1:26">
      <c r="A3073" t="s">
        <v>1222</v>
      </c>
      <c r="B3073" t="s">
        <v>2264</v>
      </c>
      <c r="C3073">
        <v>225</v>
      </c>
      <c r="D3073" t="s">
        <v>1286</v>
      </c>
      <c r="E3073">
        <v>46</v>
      </c>
      <c r="F3073">
        <v>127</v>
      </c>
      <c r="G3073">
        <v>4403</v>
      </c>
      <c r="H3073" t="s">
        <v>1287</v>
      </c>
      <c r="I3073" t="str">
        <f>VLOOKUP($B3073,SOCS_box_taxonomy!$B$2:$Z$948,6,0)</f>
        <v>Eukaryota</v>
      </c>
      <c r="J3073" t="str">
        <f>VLOOKUP($B3073,SOCS_box_taxonomy!$B$2:$Z$948,7,0)</f>
        <v xml:space="preserve"> Metazoa</v>
      </c>
      <c r="K3073" t="str">
        <f>VLOOKUP($B3073,SOCS_box_taxonomy!$B$2:$Z$948,8,0)</f>
        <v xml:space="preserve"> Chordata</v>
      </c>
      <c r="L3073" t="str">
        <f>VLOOKUP($B3073,SOCS_box_taxonomy!$B$2:$Z$948,9,0)</f>
        <v xml:space="preserve"> Craniata</v>
      </c>
      <c r="M3073" t="str">
        <f>VLOOKUP($B3073,SOCS_box_taxonomy!$B$2:$Z$948,10,0)</f>
        <v xml:space="preserve"> Vertebrata</v>
      </c>
      <c r="N3073" t="str">
        <f>VLOOKUP($B3073,SOCS_box_taxonomy!$B$2:$Z$948,11,0)</f>
        <v xml:space="preserve"> Euteleostomi</v>
      </c>
      <c r="O3073" t="str">
        <f>VLOOKUP($B3073,SOCS_box_taxonomy!$B$2:$Z$948,12,0)</f>
        <v>Mammalia</v>
      </c>
      <c r="P3073" t="str">
        <f>VLOOKUP($B3073,SOCS_box_taxonomy!$B$2:$Z$948,13,0)</f>
        <v xml:space="preserve"> Eutheria</v>
      </c>
      <c r="Q3073" t="str">
        <f>VLOOKUP($B3073,SOCS_box_taxonomy!$B$2:$Z$948,14,0)</f>
        <v xml:space="preserve"> Euarchontoglires</v>
      </c>
      <c r="R3073" t="str">
        <f>VLOOKUP($B3073,SOCS_box_taxonomy!$B$2:$Z$948,15,0)</f>
        <v xml:space="preserve"> Primates</v>
      </c>
      <c r="S3073" t="str">
        <f>VLOOKUP($B3073,SOCS_box_taxonomy!$B$2:$Z$948,16,0)</f>
        <v xml:space="preserve"> Haplorrhini</v>
      </c>
      <c r="T3073" t="str">
        <f>VLOOKUP($B3073,SOCS_box_taxonomy!$B$2:$Z$948,17,0)</f>
        <v>Catarrhini</v>
      </c>
      <c r="U3073" t="str">
        <f>VLOOKUP($B3073,SOCS_box_taxonomy!$B$2:$Z$948,18,0)</f>
        <v xml:space="preserve"> Hominidae</v>
      </c>
      <c r="V3073" t="str">
        <f>VLOOKUP($B3073,SOCS_box_taxonomy!$B$2:$Z$948,19,0)</f>
        <v xml:space="preserve"> Homo.</v>
      </c>
      <c r="W3073">
        <f>VLOOKUP($B3073,SOCS_box_taxonomy!$B$2:$Z$948,20,0)</f>
        <v>0</v>
      </c>
      <c r="X3073">
        <f>VLOOKUP($B3073,SOCS_box_taxonomy!$B$2:$Z$948,21,0)</f>
        <v>0</v>
      </c>
      <c r="Y3073">
        <f>VLOOKUP($B3073,SOCS_box_taxonomy!$B$2:$Z$948,22,0)</f>
        <v>0</v>
      </c>
    </row>
    <row r="3074" spans="1:26">
      <c r="A3074" t="s">
        <v>1222</v>
      </c>
      <c r="B3074" t="s">
        <v>2264</v>
      </c>
      <c r="C3074">
        <v>225</v>
      </c>
      <c r="D3074" t="s">
        <v>21</v>
      </c>
      <c r="E3074">
        <v>186</v>
      </c>
      <c r="F3074">
        <v>222</v>
      </c>
      <c r="G3074">
        <v>1016</v>
      </c>
      <c r="H3074" t="s">
        <v>1265</v>
      </c>
      <c r="I3074" t="str">
        <f>VLOOKUP($B3074,SOCS_box_taxonomy!$B$2:$Z$948,6,0)</f>
        <v>Eukaryota</v>
      </c>
      <c r="J3074" t="str">
        <f>VLOOKUP($B3074,SOCS_box_taxonomy!$B$2:$Z$948,7,0)</f>
        <v xml:space="preserve"> Metazoa</v>
      </c>
      <c r="K3074" t="str">
        <f>VLOOKUP($B3074,SOCS_box_taxonomy!$B$2:$Z$948,8,0)</f>
        <v xml:space="preserve"> Chordata</v>
      </c>
      <c r="L3074" t="str">
        <f>VLOOKUP($B3074,SOCS_box_taxonomy!$B$2:$Z$948,9,0)</f>
        <v xml:space="preserve"> Craniata</v>
      </c>
      <c r="M3074" t="str">
        <f>VLOOKUP($B3074,SOCS_box_taxonomy!$B$2:$Z$948,10,0)</f>
        <v xml:space="preserve"> Vertebrata</v>
      </c>
      <c r="N3074" t="str">
        <f>VLOOKUP($B3074,SOCS_box_taxonomy!$B$2:$Z$948,11,0)</f>
        <v xml:space="preserve"> Euteleostomi</v>
      </c>
      <c r="O3074" t="str">
        <f>VLOOKUP($B3074,SOCS_box_taxonomy!$B$2:$Z$948,12,0)</f>
        <v>Mammalia</v>
      </c>
      <c r="P3074" t="str">
        <f>VLOOKUP($B3074,SOCS_box_taxonomy!$B$2:$Z$948,13,0)</f>
        <v xml:space="preserve"> Eutheria</v>
      </c>
      <c r="Q3074" t="str">
        <f>VLOOKUP($B3074,SOCS_box_taxonomy!$B$2:$Z$948,14,0)</f>
        <v xml:space="preserve"> Euarchontoglires</v>
      </c>
      <c r="R3074" t="str">
        <f>VLOOKUP($B3074,SOCS_box_taxonomy!$B$2:$Z$948,15,0)</f>
        <v xml:space="preserve"> Primates</v>
      </c>
      <c r="S3074" t="str">
        <f>VLOOKUP($B3074,SOCS_box_taxonomy!$B$2:$Z$948,16,0)</f>
        <v xml:space="preserve"> Haplorrhini</v>
      </c>
      <c r="T3074" t="str">
        <f>VLOOKUP($B3074,SOCS_box_taxonomy!$B$2:$Z$948,17,0)</f>
        <v>Catarrhini</v>
      </c>
      <c r="U3074" t="str">
        <f>VLOOKUP($B3074,SOCS_box_taxonomy!$B$2:$Z$948,18,0)</f>
        <v xml:space="preserve"> Hominidae</v>
      </c>
      <c r="V3074" t="str">
        <f>VLOOKUP($B3074,SOCS_box_taxonomy!$B$2:$Z$948,19,0)</f>
        <v xml:space="preserve"> Homo.</v>
      </c>
      <c r="W3074">
        <f>VLOOKUP($B3074,SOCS_box_taxonomy!$B$2:$Z$948,20,0)</f>
        <v>0</v>
      </c>
      <c r="X3074">
        <f>VLOOKUP($B3074,SOCS_box_taxonomy!$B$2:$Z$948,21,0)</f>
        <v>0</v>
      </c>
      <c r="Y3074">
        <f>VLOOKUP($B3074,SOCS_box_taxonomy!$B$2:$Z$948,22,0)</f>
        <v>0</v>
      </c>
      <c r="Z3074">
        <f>$F3074-$E3074+1</f>
        <v>37</v>
      </c>
    </row>
    <row r="3075" spans="1:26">
      <c r="A3075" t="s">
        <v>1223</v>
      </c>
      <c r="B3075" t="s">
        <v>2265</v>
      </c>
      <c r="C3075">
        <v>225</v>
      </c>
      <c r="D3075" t="s">
        <v>1286</v>
      </c>
      <c r="E3075">
        <v>46</v>
      </c>
      <c r="F3075">
        <v>127</v>
      </c>
      <c r="G3075">
        <v>4403</v>
      </c>
      <c r="H3075" t="s">
        <v>1287</v>
      </c>
      <c r="I3075" t="str">
        <f>VLOOKUP($B3075,SOCS_box_taxonomy!$B$2:$Z$948,6,0)</f>
        <v>Eukaryota</v>
      </c>
      <c r="J3075" t="str">
        <f>VLOOKUP($B3075,SOCS_box_taxonomy!$B$2:$Z$948,7,0)</f>
        <v xml:space="preserve"> Metazoa</v>
      </c>
      <c r="K3075" t="str">
        <f>VLOOKUP($B3075,SOCS_box_taxonomy!$B$2:$Z$948,8,0)</f>
        <v xml:space="preserve"> Chordata</v>
      </c>
      <c r="L3075" t="str">
        <f>VLOOKUP($B3075,SOCS_box_taxonomy!$B$2:$Z$948,9,0)</f>
        <v xml:space="preserve"> Craniata</v>
      </c>
      <c r="M3075" t="str">
        <f>VLOOKUP($B3075,SOCS_box_taxonomy!$B$2:$Z$948,10,0)</f>
        <v xml:space="preserve"> Vertebrata</v>
      </c>
      <c r="N3075" t="str">
        <f>VLOOKUP($B3075,SOCS_box_taxonomy!$B$2:$Z$948,11,0)</f>
        <v xml:space="preserve"> Euteleostomi</v>
      </c>
      <c r="O3075" t="str">
        <f>VLOOKUP($B3075,SOCS_box_taxonomy!$B$2:$Z$948,12,0)</f>
        <v>Mammalia</v>
      </c>
      <c r="P3075" t="str">
        <f>VLOOKUP($B3075,SOCS_box_taxonomy!$B$2:$Z$948,13,0)</f>
        <v xml:space="preserve"> Eutheria</v>
      </c>
      <c r="Q3075" t="str">
        <f>VLOOKUP($B3075,SOCS_box_taxonomy!$B$2:$Z$948,14,0)</f>
        <v xml:space="preserve"> Euarchontoglires</v>
      </c>
      <c r="R3075" t="str">
        <f>VLOOKUP($B3075,SOCS_box_taxonomy!$B$2:$Z$948,15,0)</f>
        <v xml:space="preserve"> Glires</v>
      </c>
      <c r="S3075" t="str">
        <f>VLOOKUP($B3075,SOCS_box_taxonomy!$B$2:$Z$948,16,0)</f>
        <v xml:space="preserve"> Rodentia</v>
      </c>
      <c r="T3075" t="str">
        <f>VLOOKUP($B3075,SOCS_box_taxonomy!$B$2:$Z$948,17,0)</f>
        <v xml:space="preserve"> Sciurognathi</v>
      </c>
      <c r="U3075" t="str">
        <f>VLOOKUP($B3075,SOCS_box_taxonomy!$B$2:$Z$948,18,0)</f>
        <v>Muroidea</v>
      </c>
      <c r="V3075" t="str">
        <f>VLOOKUP($B3075,SOCS_box_taxonomy!$B$2:$Z$948,19,0)</f>
        <v xml:space="preserve"> Muridae</v>
      </c>
      <c r="W3075" t="str">
        <f>VLOOKUP($B3075,SOCS_box_taxonomy!$B$2:$Z$948,20,0)</f>
        <v xml:space="preserve"> Murinae</v>
      </c>
      <c r="X3075" t="str">
        <f>VLOOKUP($B3075,SOCS_box_taxonomy!$B$2:$Z$948,21,0)</f>
        <v xml:space="preserve"> Mus</v>
      </c>
      <c r="Y3075" t="str">
        <f>VLOOKUP($B3075,SOCS_box_taxonomy!$B$2:$Z$948,22,0)</f>
        <v xml:space="preserve"> Mus.</v>
      </c>
    </row>
    <row r="3076" spans="1:26">
      <c r="A3076" t="s">
        <v>1223</v>
      </c>
      <c r="B3076" t="s">
        <v>2265</v>
      </c>
      <c r="C3076">
        <v>225</v>
      </c>
      <c r="D3076" t="s">
        <v>21</v>
      </c>
      <c r="E3076">
        <v>186</v>
      </c>
      <c r="F3076">
        <v>222</v>
      </c>
      <c r="G3076">
        <v>1016</v>
      </c>
      <c r="H3076" t="s">
        <v>1265</v>
      </c>
      <c r="I3076" t="str">
        <f>VLOOKUP($B3076,SOCS_box_taxonomy!$B$2:$Z$948,6,0)</f>
        <v>Eukaryota</v>
      </c>
      <c r="J3076" t="str">
        <f>VLOOKUP($B3076,SOCS_box_taxonomy!$B$2:$Z$948,7,0)</f>
        <v xml:space="preserve"> Metazoa</v>
      </c>
      <c r="K3076" t="str">
        <f>VLOOKUP($B3076,SOCS_box_taxonomy!$B$2:$Z$948,8,0)</f>
        <v xml:space="preserve"> Chordata</v>
      </c>
      <c r="L3076" t="str">
        <f>VLOOKUP($B3076,SOCS_box_taxonomy!$B$2:$Z$948,9,0)</f>
        <v xml:space="preserve"> Craniata</v>
      </c>
      <c r="M3076" t="str">
        <f>VLOOKUP($B3076,SOCS_box_taxonomy!$B$2:$Z$948,10,0)</f>
        <v xml:space="preserve"> Vertebrata</v>
      </c>
      <c r="N3076" t="str">
        <f>VLOOKUP($B3076,SOCS_box_taxonomy!$B$2:$Z$948,11,0)</f>
        <v xml:space="preserve"> Euteleostomi</v>
      </c>
      <c r="O3076" t="str">
        <f>VLOOKUP($B3076,SOCS_box_taxonomy!$B$2:$Z$948,12,0)</f>
        <v>Mammalia</v>
      </c>
      <c r="P3076" t="str">
        <f>VLOOKUP($B3076,SOCS_box_taxonomy!$B$2:$Z$948,13,0)</f>
        <v xml:space="preserve"> Eutheria</v>
      </c>
      <c r="Q3076" t="str">
        <f>VLOOKUP($B3076,SOCS_box_taxonomy!$B$2:$Z$948,14,0)</f>
        <v xml:space="preserve"> Euarchontoglires</v>
      </c>
      <c r="R3076" t="str">
        <f>VLOOKUP($B3076,SOCS_box_taxonomy!$B$2:$Z$948,15,0)</f>
        <v xml:space="preserve"> Glires</v>
      </c>
      <c r="S3076" t="str">
        <f>VLOOKUP($B3076,SOCS_box_taxonomy!$B$2:$Z$948,16,0)</f>
        <v xml:space="preserve"> Rodentia</v>
      </c>
      <c r="T3076" t="str">
        <f>VLOOKUP($B3076,SOCS_box_taxonomy!$B$2:$Z$948,17,0)</f>
        <v xml:space="preserve"> Sciurognathi</v>
      </c>
      <c r="U3076" t="str">
        <f>VLOOKUP($B3076,SOCS_box_taxonomy!$B$2:$Z$948,18,0)</f>
        <v>Muroidea</v>
      </c>
      <c r="V3076" t="str">
        <f>VLOOKUP($B3076,SOCS_box_taxonomy!$B$2:$Z$948,19,0)</f>
        <v xml:space="preserve"> Muridae</v>
      </c>
      <c r="W3076" t="str">
        <f>VLOOKUP($B3076,SOCS_box_taxonomy!$B$2:$Z$948,20,0)</f>
        <v xml:space="preserve"> Murinae</v>
      </c>
      <c r="X3076" t="str">
        <f>VLOOKUP($B3076,SOCS_box_taxonomy!$B$2:$Z$948,21,0)</f>
        <v xml:space="preserve"> Mus</v>
      </c>
      <c r="Y3076" t="str">
        <f>VLOOKUP($B3076,SOCS_box_taxonomy!$B$2:$Z$948,22,0)</f>
        <v xml:space="preserve"> Mus.</v>
      </c>
      <c r="Z3076">
        <f>$F3076-$E3076+1</f>
        <v>37</v>
      </c>
    </row>
    <row r="3077" spans="1:26">
      <c r="A3077" t="s">
        <v>1224</v>
      </c>
      <c r="B3077" t="s">
        <v>2266</v>
      </c>
      <c r="C3077">
        <v>225</v>
      </c>
      <c r="D3077" t="s">
        <v>1286</v>
      </c>
      <c r="E3077">
        <v>46</v>
      </c>
      <c r="F3077">
        <v>127</v>
      </c>
      <c r="G3077">
        <v>4403</v>
      </c>
      <c r="H3077" t="s">
        <v>1287</v>
      </c>
      <c r="I3077" t="str">
        <f>VLOOKUP($B3077,SOCS_box_taxonomy!$B$2:$Z$948,6,0)</f>
        <v>Eukaryota</v>
      </c>
      <c r="J3077" t="str">
        <f>VLOOKUP($B3077,SOCS_box_taxonomy!$B$2:$Z$948,7,0)</f>
        <v xml:space="preserve"> Metazoa</v>
      </c>
      <c r="K3077" t="str">
        <f>VLOOKUP($B3077,SOCS_box_taxonomy!$B$2:$Z$948,8,0)</f>
        <v xml:space="preserve"> Chordata</v>
      </c>
      <c r="L3077" t="str">
        <f>VLOOKUP($B3077,SOCS_box_taxonomy!$B$2:$Z$948,9,0)</f>
        <v xml:space="preserve"> Craniata</v>
      </c>
      <c r="M3077" t="str">
        <f>VLOOKUP($B3077,SOCS_box_taxonomy!$B$2:$Z$948,10,0)</f>
        <v xml:space="preserve"> Vertebrata</v>
      </c>
      <c r="N3077" t="str">
        <f>VLOOKUP($B3077,SOCS_box_taxonomy!$B$2:$Z$948,11,0)</f>
        <v xml:space="preserve"> Euteleostomi</v>
      </c>
      <c r="O3077" t="str">
        <f>VLOOKUP($B3077,SOCS_box_taxonomy!$B$2:$Z$948,12,0)</f>
        <v>Mammalia</v>
      </c>
      <c r="P3077" t="str">
        <f>VLOOKUP($B3077,SOCS_box_taxonomy!$B$2:$Z$948,13,0)</f>
        <v xml:space="preserve"> Eutheria</v>
      </c>
      <c r="Q3077" t="str">
        <f>VLOOKUP($B3077,SOCS_box_taxonomy!$B$2:$Z$948,14,0)</f>
        <v xml:space="preserve"> Euarchontoglires</v>
      </c>
      <c r="R3077" t="str">
        <f>VLOOKUP($B3077,SOCS_box_taxonomy!$B$2:$Z$948,15,0)</f>
        <v xml:space="preserve"> Glires</v>
      </c>
      <c r="S3077" t="str">
        <f>VLOOKUP($B3077,SOCS_box_taxonomy!$B$2:$Z$948,16,0)</f>
        <v xml:space="preserve"> Rodentia</v>
      </c>
      <c r="T3077" t="str">
        <f>VLOOKUP($B3077,SOCS_box_taxonomy!$B$2:$Z$948,17,0)</f>
        <v xml:space="preserve"> Sciurognathi</v>
      </c>
      <c r="U3077" t="str">
        <f>VLOOKUP($B3077,SOCS_box_taxonomy!$B$2:$Z$948,18,0)</f>
        <v>Muroidea</v>
      </c>
      <c r="V3077" t="str">
        <f>VLOOKUP($B3077,SOCS_box_taxonomy!$B$2:$Z$948,19,0)</f>
        <v xml:space="preserve"> Muridae</v>
      </c>
      <c r="W3077" t="str">
        <f>VLOOKUP($B3077,SOCS_box_taxonomy!$B$2:$Z$948,20,0)</f>
        <v xml:space="preserve"> Murinae</v>
      </c>
      <c r="X3077" t="str">
        <f>VLOOKUP($B3077,SOCS_box_taxonomy!$B$2:$Z$948,21,0)</f>
        <v xml:space="preserve"> Rattus.</v>
      </c>
      <c r="Y3077">
        <f>VLOOKUP($B3077,SOCS_box_taxonomy!$B$2:$Z$948,22,0)</f>
        <v>0</v>
      </c>
    </row>
    <row r="3078" spans="1:26">
      <c r="A3078" t="s">
        <v>1224</v>
      </c>
      <c r="B3078" t="s">
        <v>2266</v>
      </c>
      <c r="C3078">
        <v>225</v>
      </c>
      <c r="D3078" t="s">
        <v>21</v>
      </c>
      <c r="E3078">
        <v>186</v>
      </c>
      <c r="F3078">
        <v>222</v>
      </c>
      <c r="G3078">
        <v>1016</v>
      </c>
      <c r="H3078" t="s">
        <v>1265</v>
      </c>
      <c r="I3078" t="str">
        <f>VLOOKUP($B3078,SOCS_box_taxonomy!$B$2:$Z$948,6,0)</f>
        <v>Eukaryota</v>
      </c>
      <c r="J3078" t="str">
        <f>VLOOKUP($B3078,SOCS_box_taxonomy!$B$2:$Z$948,7,0)</f>
        <v xml:space="preserve"> Metazoa</v>
      </c>
      <c r="K3078" t="str">
        <f>VLOOKUP($B3078,SOCS_box_taxonomy!$B$2:$Z$948,8,0)</f>
        <v xml:space="preserve"> Chordata</v>
      </c>
      <c r="L3078" t="str">
        <f>VLOOKUP($B3078,SOCS_box_taxonomy!$B$2:$Z$948,9,0)</f>
        <v xml:space="preserve"> Craniata</v>
      </c>
      <c r="M3078" t="str">
        <f>VLOOKUP($B3078,SOCS_box_taxonomy!$B$2:$Z$948,10,0)</f>
        <v xml:space="preserve"> Vertebrata</v>
      </c>
      <c r="N3078" t="str">
        <f>VLOOKUP($B3078,SOCS_box_taxonomy!$B$2:$Z$948,11,0)</f>
        <v xml:space="preserve"> Euteleostomi</v>
      </c>
      <c r="O3078" t="str">
        <f>VLOOKUP($B3078,SOCS_box_taxonomy!$B$2:$Z$948,12,0)</f>
        <v>Mammalia</v>
      </c>
      <c r="P3078" t="str">
        <f>VLOOKUP($B3078,SOCS_box_taxonomy!$B$2:$Z$948,13,0)</f>
        <v xml:space="preserve"> Eutheria</v>
      </c>
      <c r="Q3078" t="str">
        <f>VLOOKUP($B3078,SOCS_box_taxonomy!$B$2:$Z$948,14,0)</f>
        <v xml:space="preserve"> Euarchontoglires</v>
      </c>
      <c r="R3078" t="str">
        <f>VLOOKUP($B3078,SOCS_box_taxonomy!$B$2:$Z$948,15,0)</f>
        <v xml:space="preserve"> Glires</v>
      </c>
      <c r="S3078" t="str">
        <f>VLOOKUP($B3078,SOCS_box_taxonomy!$B$2:$Z$948,16,0)</f>
        <v xml:space="preserve"> Rodentia</v>
      </c>
      <c r="T3078" t="str">
        <f>VLOOKUP($B3078,SOCS_box_taxonomy!$B$2:$Z$948,17,0)</f>
        <v xml:space="preserve"> Sciurognathi</v>
      </c>
      <c r="U3078" t="str">
        <f>VLOOKUP($B3078,SOCS_box_taxonomy!$B$2:$Z$948,18,0)</f>
        <v>Muroidea</v>
      </c>
      <c r="V3078" t="str">
        <f>VLOOKUP($B3078,SOCS_box_taxonomy!$B$2:$Z$948,19,0)</f>
        <v xml:space="preserve"> Muridae</v>
      </c>
      <c r="W3078" t="str">
        <f>VLOOKUP($B3078,SOCS_box_taxonomy!$B$2:$Z$948,20,0)</f>
        <v xml:space="preserve"> Murinae</v>
      </c>
      <c r="X3078" t="str">
        <f>VLOOKUP($B3078,SOCS_box_taxonomy!$B$2:$Z$948,21,0)</f>
        <v xml:space="preserve"> Rattus.</v>
      </c>
      <c r="Y3078">
        <f>VLOOKUP($B3078,SOCS_box_taxonomy!$B$2:$Z$948,22,0)</f>
        <v>0</v>
      </c>
      <c r="Z3078">
        <f>$F3078-$E3078+1</f>
        <v>37</v>
      </c>
    </row>
    <row r="3079" spans="1:26">
      <c r="A3079" t="s">
        <v>1225</v>
      </c>
      <c r="B3079" t="s">
        <v>2267</v>
      </c>
      <c r="C3079">
        <v>440</v>
      </c>
      <c r="D3079" t="s">
        <v>1286</v>
      </c>
      <c r="E3079">
        <v>286</v>
      </c>
      <c r="F3079">
        <v>364</v>
      </c>
      <c r="G3079">
        <v>4403</v>
      </c>
      <c r="H3079" t="s">
        <v>1287</v>
      </c>
      <c r="I3079" t="str">
        <f>VLOOKUP($B3079,SOCS_box_taxonomy!$B$2:$Z$948,6,0)</f>
        <v>Eukaryota</v>
      </c>
      <c r="J3079" t="str">
        <f>VLOOKUP($B3079,SOCS_box_taxonomy!$B$2:$Z$948,7,0)</f>
        <v xml:space="preserve"> Metazoa</v>
      </c>
      <c r="K3079" t="str">
        <f>VLOOKUP($B3079,SOCS_box_taxonomy!$B$2:$Z$948,8,0)</f>
        <v xml:space="preserve"> Chordata</v>
      </c>
      <c r="L3079" t="str">
        <f>VLOOKUP($B3079,SOCS_box_taxonomy!$B$2:$Z$948,9,0)</f>
        <v xml:space="preserve"> Craniata</v>
      </c>
      <c r="M3079" t="str">
        <f>VLOOKUP($B3079,SOCS_box_taxonomy!$B$2:$Z$948,10,0)</f>
        <v xml:space="preserve"> Vertebrata</v>
      </c>
      <c r="N3079" t="str">
        <f>VLOOKUP($B3079,SOCS_box_taxonomy!$B$2:$Z$948,11,0)</f>
        <v xml:space="preserve"> Euteleostomi</v>
      </c>
      <c r="O3079" t="str">
        <f>VLOOKUP($B3079,SOCS_box_taxonomy!$B$2:$Z$948,12,0)</f>
        <v>Mammalia</v>
      </c>
      <c r="P3079" t="str">
        <f>VLOOKUP($B3079,SOCS_box_taxonomy!$B$2:$Z$948,13,0)</f>
        <v xml:space="preserve"> Eutheria</v>
      </c>
      <c r="Q3079" t="str">
        <f>VLOOKUP($B3079,SOCS_box_taxonomy!$B$2:$Z$948,14,0)</f>
        <v xml:space="preserve"> Laurasiatheria</v>
      </c>
      <c r="R3079" t="str">
        <f>VLOOKUP($B3079,SOCS_box_taxonomy!$B$2:$Z$948,15,0)</f>
        <v xml:space="preserve"> Cetartiodactyla</v>
      </c>
      <c r="S3079" t="str">
        <f>VLOOKUP($B3079,SOCS_box_taxonomy!$B$2:$Z$948,16,0)</f>
        <v xml:space="preserve"> Ruminantia</v>
      </c>
      <c r="T3079" t="str">
        <f>VLOOKUP($B3079,SOCS_box_taxonomy!$B$2:$Z$948,17,0)</f>
        <v>Pecora</v>
      </c>
      <c r="U3079" t="str">
        <f>VLOOKUP($B3079,SOCS_box_taxonomy!$B$2:$Z$948,18,0)</f>
        <v xml:space="preserve"> Bovidae</v>
      </c>
      <c r="V3079" t="str">
        <f>VLOOKUP($B3079,SOCS_box_taxonomy!$B$2:$Z$948,19,0)</f>
        <v xml:space="preserve"> Bovinae</v>
      </c>
      <c r="W3079" t="str">
        <f>VLOOKUP($B3079,SOCS_box_taxonomy!$B$2:$Z$948,20,0)</f>
        <v xml:space="preserve"> Bos.</v>
      </c>
      <c r="X3079">
        <f>VLOOKUP($B3079,SOCS_box_taxonomy!$B$2:$Z$948,21,0)</f>
        <v>0</v>
      </c>
      <c r="Y3079">
        <f>VLOOKUP($B3079,SOCS_box_taxonomy!$B$2:$Z$948,22,0)</f>
        <v>0</v>
      </c>
    </row>
    <row r="3080" spans="1:26">
      <c r="A3080" t="s">
        <v>1225</v>
      </c>
      <c r="B3080" t="s">
        <v>2267</v>
      </c>
      <c r="C3080">
        <v>440</v>
      </c>
      <c r="D3080" t="s">
        <v>21</v>
      </c>
      <c r="E3080">
        <v>386</v>
      </c>
      <c r="F3080">
        <v>423</v>
      </c>
      <c r="G3080">
        <v>1016</v>
      </c>
      <c r="H3080" t="s">
        <v>1265</v>
      </c>
      <c r="I3080" t="str">
        <f>VLOOKUP($B3080,SOCS_box_taxonomy!$B$2:$Z$948,6,0)</f>
        <v>Eukaryota</v>
      </c>
      <c r="J3080" t="str">
        <f>VLOOKUP($B3080,SOCS_box_taxonomy!$B$2:$Z$948,7,0)</f>
        <v xml:space="preserve"> Metazoa</v>
      </c>
      <c r="K3080" t="str">
        <f>VLOOKUP($B3080,SOCS_box_taxonomy!$B$2:$Z$948,8,0)</f>
        <v xml:space="preserve"> Chordata</v>
      </c>
      <c r="L3080" t="str">
        <f>VLOOKUP($B3080,SOCS_box_taxonomy!$B$2:$Z$948,9,0)</f>
        <v xml:space="preserve"> Craniata</v>
      </c>
      <c r="M3080" t="str">
        <f>VLOOKUP($B3080,SOCS_box_taxonomy!$B$2:$Z$948,10,0)</f>
        <v xml:space="preserve"> Vertebrata</v>
      </c>
      <c r="N3080" t="str">
        <f>VLOOKUP($B3080,SOCS_box_taxonomy!$B$2:$Z$948,11,0)</f>
        <v xml:space="preserve"> Euteleostomi</v>
      </c>
      <c r="O3080" t="str">
        <f>VLOOKUP($B3080,SOCS_box_taxonomy!$B$2:$Z$948,12,0)</f>
        <v>Mammalia</v>
      </c>
      <c r="P3080" t="str">
        <f>VLOOKUP($B3080,SOCS_box_taxonomy!$B$2:$Z$948,13,0)</f>
        <v xml:space="preserve"> Eutheria</v>
      </c>
      <c r="Q3080" t="str">
        <f>VLOOKUP($B3080,SOCS_box_taxonomy!$B$2:$Z$948,14,0)</f>
        <v xml:space="preserve"> Laurasiatheria</v>
      </c>
      <c r="R3080" t="str">
        <f>VLOOKUP($B3080,SOCS_box_taxonomy!$B$2:$Z$948,15,0)</f>
        <v xml:space="preserve"> Cetartiodactyla</v>
      </c>
      <c r="S3080" t="str">
        <f>VLOOKUP($B3080,SOCS_box_taxonomy!$B$2:$Z$948,16,0)</f>
        <v xml:space="preserve"> Ruminantia</v>
      </c>
      <c r="T3080" t="str">
        <f>VLOOKUP($B3080,SOCS_box_taxonomy!$B$2:$Z$948,17,0)</f>
        <v>Pecora</v>
      </c>
      <c r="U3080" t="str">
        <f>VLOOKUP($B3080,SOCS_box_taxonomy!$B$2:$Z$948,18,0)</f>
        <v xml:space="preserve"> Bovidae</v>
      </c>
      <c r="V3080" t="str">
        <f>VLOOKUP($B3080,SOCS_box_taxonomy!$B$2:$Z$948,19,0)</f>
        <v xml:space="preserve"> Bovinae</v>
      </c>
      <c r="W3080" t="str">
        <f>VLOOKUP($B3080,SOCS_box_taxonomy!$B$2:$Z$948,20,0)</f>
        <v xml:space="preserve"> Bos.</v>
      </c>
      <c r="X3080">
        <f>VLOOKUP($B3080,SOCS_box_taxonomy!$B$2:$Z$948,21,0)</f>
        <v>0</v>
      </c>
      <c r="Y3080">
        <f>VLOOKUP($B3080,SOCS_box_taxonomy!$B$2:$Z$948,22,0)</f>
        <v>0</v>
      </c>
      <c r="Z3080">
        <f>$F3080-$E3080+1</f>
        <v>38</v>
      </c>
    </row>
    <row r="3081" spans="1:26">
      <c r="A3081" t="s">
        <v>1225</v>
      </c>
      <c r="B3081" t="s">
        <v>2267</v>
      </c>
      <c r="C3081">
        <v>440</v>
      </c>
      <c r="D3081" t="s">
        <v>1347</v>
      </c>
      <c r="E3081">
        <v>57</v>
      </c>
      <c r="F3081">
        <v>112</v>
      </c>
      <c r="G3081">
        <v>63</v>
      </c>
      <c r="H3081" t="s">
        <v>1348</v>
      </c>
      <c r="I3081" t="str">
        <f>VLOOKUP($B3081,SOCS_box_taxonomy!$B$2:$Z$948,6,0)</f>
        <v>Eukaryota</v>
      </c>
      <c r="J3081" t="str">
        <f>VLOOKUP($B3081,SOCS_box_taxonomy!$B$2:$Z$948,7,0)</f>
        <v xml:space="preserve"> Metazoa</v>
      </c>
      <c r="K3081" t="str">
        <f>VLOOKUP($B3081,SOCS_box_taxonomy!$B$2:$Z$948,8,0)</f>
        <v xml:space="preserve"> Chordata</v>
      </c>
      <c r="L3081" t="str">
        <f>VLOOKUP($B3081,SOCS_box_taxonomy!$B$2:$Z$948,9,0)</f>
        <v xml:space="preserve"> Craniata</v>
      </c>
      <c r="M3081" t="str">
        <f>VLOOKUP($B3081,SOCS_box_taxonomy!$B$2:$Z$948,10,0)</f>
        <v xml:space="preserve"> Vertebrata</v>
      </c>
      <c r="N3081" t="str">
        <f>VLOOKUP($B3081,SOCS_box_taxonomy!$B$2:$Z$948,11,0)</f>
        <v xml:space="preserve"> Euteleostomi</v>
      </c>
      <c r="O3081" t="str">
        <f>VLOOKUP($B3081,SOCS_box_taxonomy!$B$2:$Z$948,12,0)</f>
        <v>Mammalia</v>
      </c>
      <c r="P3081" t="str">
        <f>VLOOKUP($B3081,SOCS_box_taxonomy!$B$2:$Z$948,13,0)</f>
        <v xml:space="preserve"> Eutheria</v>
      </c>
      <c r="Q3081" t="str">
        <f>VLOOKUP($B3081,SOCS_box_taxonomy!$B$2:$Z$948,14,0)</f>
        <v xml:space="preserve"> Laurasiatheria</v>
      </c>
      <c r="R3081" t="str">
        <f>VLOOKUP($B3081,SOCS_box_taxonomy!$B$2:$Z$948,15,0)</f>
        <v xml:space="preserve"> Cetartiodactyla</v>
      </c>
      <c r="S3081" t="str">
        <f>VLOOKUP($B3081,SOCS_box_taxonomy!$B$2:$Z$948,16,0)</f>
        <v xml:space="preserve"> Ruminantia</v>
      </c>
      <c r="T3081" t="str">
        <f>VLOOKUP($B3081,SOCS_box_taxonomy!$B$2:$Z$948,17,0)</f>
        <v>Pecora</v>
      </c>
      <c r="U3081" t="str">
        <f>VLOOKUP($B3081,SOCS_box_taxonomy!$B$2:$Z$948,18,0)</f>
        <v xml:space="preserve"> Bovidae</v>
      </c>
      <c r="V3081" t="str">
        <f>VLOOKUP($B3081,SOCS_box_taxonomy!$B$2:$Z$948,19,0)</f>
        <v xml:space="preserve"> Bovinae</v>
      </c>
      <c r="W3081" t="str">
        <f>VLOOKUP($B3081,SOCS_box_taxonomy!$B$2:$Z$948,20,0)</f>
        <v xml:space="preserve"> Bos.</v>
      </c>
      <c r="X3081">
        <f>VLOOKUP($B3081,SOCS_box_taxonomy!$B$2:$Z$948,21,0)</f>
        <v>0</v>
      </c>
      <c r="Y3081">
        <f>VLOOKUP($B3081,SOCS_box_taxonomy!$B$2:$Z$948,22,0)</f>
        <v>0</v>
      </c>
    </row>
    <row r="3082" spans="1:26">
      <c r="A3082" t="s">
        <v>1225</v>
      </c>
      <c r="B3082" t="s">
        <v>2267</v>
      </c>
      <c r="C3082">
        <v>440</v>
      </c>
      <c r="D3082" t="s">
        <v>1349</v>
      </c>
      <c r="E3082">
        <v>114</v>
      </c>
      <c r="F3082">
        <v>266</v>
      </c>
      <c r="G3082">
        <v>56</v>
      </c>
      <c r="I3082" t="str">
        <f>VLOOKUP($B3082,SOCS_box_taxonomy!$B$2:$Z$948,6,0)</f>
        <v>Eukaryota</v>
      </c>
      <c r="J3082" t="str">
        <f>VLOOKUP($B3082,SOCS_box_taxonomy!$B$2:$Z$948,7,0)</f>
        <v xml:space="preserve"> Metazoa</v>
      </c>
      <c r="K3082" t="str">
        <f>VLOOKUP($B3082,SOCS_box_taxonomy!$B$2:$Z$948,8,0)</f>
        <v xml:space="preserve"> Chordata</v>
      </c>
      <c r="L3082" t="str">
        <f>VLOOKUP($B3082,SOCS_box_taxonomy!$B$2:$Z$948,9,0)</f>
        <v xml:space="preserve"> Craniata</v>
      </c>
      <c r="M3082" t="str">
        <f>VLOOKUP($B3082,SOCS_box_taxonomy!$B$2:$Z$948,10,0)</f>
        <v xml:space="preserve"> Vertebrata</v>
      </c>
      <c r="N3082" t="str">
        <f>VLOOKUP($B3082,SOCS_box_taxonomy!$B$2:$Z$948,11,0)</f>
        <v xml:space="preserve"> Euteleostomi</v>
      </c>
      <c r="O3082" t="str">
        <f>VLOOKUP($B3082,SOCS_box_taxonomy!$B$2:$Z$948,12,0)</f>
        <v>Mammalia</v>
      </c>
      <c r="P3082" t="str">
        <f>VLOOKUP($B3082,SOCS_box_taxonomy!$B$2:$Z$948,13,0)</f>
        <v xml:space="preserve"> Eutheria</v>
      </c>
      <c r="Q3082" t="str">
        <f>VLOOKUP($B3082,SOCS_box_taxonomy!$B$2:$Z$948,14,0)</f>
        <v xml:space="preserve"> Laurasiatheria</v>
      </c>
      <c r="R3082" t="str">
        <f>VLOOKUP($B3082,SOCS_box_taxonomy!$B$2:$Z$948,15,0)</f>
        <v xml:space="preserve"> Cetartiodactyla</v>
      </c>
      <c r="S3082" t="str">
        <f>VLOOKUP($B3082,SOCS_box_taxonomy!$B$2:$Z$948,16,0)</f>
        <v xml:space="preserve"> Ruminantia</v>
      </c>
      <c r="T3082" t="str">
        <f>VLOOKUP($B3082,SOCS_box_taxonomy!$B$2:$Z$948,17,0)</f>
        <v>Pecora</v>
      </c>
      <c r="U3082" t="str">
        <f>VLOOKUP($B3082,SOCS_box_taxonomy!$B$2:$Z$948,18,0)</f>
        <v xml:space="preserve"> Bovidae</v>
      </c>
      <c r="V3082" t="str">
        <f>VLOOKUP($B3082,SOCS_box_taxonomy!$B$2:$Z$948,19,0)</f>
        <v xml:space="preserve"> Bovinae</v>
      </c>
      <c r="W3082" t="str">
        <f>VLOOKUP($B3082,SOCS_box_taxonomy!$B$2:$Z$948,20,0)</f>
        <v xml:space="preserve"> Bos.</v>
      </c>
      <c r="X3082">
        <f>VLOOKUP($B3082,SOCS_box_taxonomy!$B$2:$Z$948,21,0)</f>
        <v>0</v>
      </c>
      <c r="Y3082">
        <f>VLOOKUP($B3082,SOCS_box_taxonomy!$B$2:$Z$948,22,0)</f>
        <v>0</v>
      </c>
    </row>
    <row r="3083" spans="1:26">
      <c r="A3083" t="s">
        <v>1226</v>
      </c>
      <c r="B3083" t="s">
        <v>2268</v>
      </c>
      <c r="C3083">
        <v>440</v>
      </c>
      <c r="D3083" t="s">
        <v>1286</v>
      </c>
      <c r="E3083">
        <v>286</v>
      </c>
      <c r="F3083">
        <v>364</v>
      </c>
      <c r="G3083">
        <v>4403</v>
      </c>
      <c r="H3083" t="s">
        <v>1287</v>
      </c>
      <c r="I3083" t="str">
        <f>VLOOKUP($B3083,SOCS_box_taxonomy!$B$2:$Z$948,6,0)</f>
        <v>Eukaryota</v>
      </c>
      <c r="J3083" t="str">
        <f>VLOOKUP($B3083,SOCS_box_taxonomy!$B$2:$Z$948,7,0)</f>
        <v xml:space="preserve"> Metazoa</v>
      </c>
      <c r="K3083" t="str">
        <f>VLOOKUP($B3083,SOCS_box_taxonomy!$B$2:$Z$948,8,0)</f>
        <v xml:space="preserve"> Chordata</v>
      </c>
      <c r="L3083" t="str">
        <f>VLOOKUP($B3083,SOCS_box_taxonomy!$B$2:$Z$948,9,0)</f>
        <v xml:space="preserve"> Craniata</v>
      </c>
      <c r="M3083" t="str">
        <f>VLOOKUP($B3083,SOCS_box_taxonomy!$B$2:$Z$948,10,0)</f>
        <v xml:space="preserve"> Vertebrata</v>
      </c>
      <c r="N3083" t="str">
        <f>VLOOKUP($B3083,SOCS_box_taxonomy!$B$2:$Z$948,11,0)</f>
        <v xml:space="preserve"> Euteleostomi</v>
      </c>
      <c r="O3083" t="str">
        <f>VLOOKUP($B3083,SOCS_box_taxonomy!$B$2:$Z$948,12,0)</f>
        <v>Mammalia</v>
      </c>
      <c r="P3083" t="str">
        <f>VLOOKUP($B3083,SOCS_box_taxonomy!$B$2:$Z$948,13,0)</f>
        <v xml:space="preserve"> Eutheria</v>
      </c>
      <c r="Q3083" t="str">
        <f>VLOOKUP($B3083,SOCS_box_taxonomy!$B$2:$Z$948,14,0)</f>
        <v xml:space="preserve"> Euarchontoglires</v>
      </c>
      <c r="R3083" t="str">
        <f>VLOOKUP($B3083,SOCS_box_taxonomy!$B$2:$Z$948,15,0)</f>
        <v xml:space="preserve"> Primates</v>
      </c>
      <c r="S3083" t="str">
        <f>VLOOKUP($B3083,SOCS_box_taxonomy!$B$2:$Z$948,16,0)</f>
        <v xml:space="preserve"> Haplorrhini</v>
      </c>
      <c r="T3083" t="str">
        <f>VLOOKUP($B3083,SOCS_box_taxonomy!$B$2:$Z$948,17,0)</f>
        <v>Catarrhini</v>
      </c>
      <c r="U3083" t="str">
        <f>VLOOKUP($B3083,SOCS_box_taxonomy!$B$2:$Z$948,18,0)</f>
        <v xml:space="preserve"> Hominidae</v>
      </c>
      <c r="V3083" t="str">
        <f>VLOOKUP($B3083,SOCS_box_taxonomy!$B$2:$Z$948,19,0)</f>
        <v xml:space="preserve"> Homo.</v>
      </c>
      <c r="W3083">
        <f>VLOOKUP($B3083,SOCS_box_taxonomy!$B$2:$Z$948,20,0)</f>
        <v>0</v>
      </c>
      <c r="X3083">
        <f>VLOOKUP($B3083,SOCS_box_taxonomy!$B$2:$Z$948,21,0)</f>
        <v>0</v>
      </c>
      <c r="Y3083">
        <f>VLOOKUP($B3083,SOCS_box_taxonomy!$B$2:$Z$948,22,0)</f>
        <v>0</v>
      </c>
    </row>
    <row r="3084" spans="1:26">
      <c r="A3084" t="s">
        <v>1226</v>
      </c>
      <c r="B3084" t="s">
        <v>2268</v>
      </c>
      <c r="C3084">
        <v>440</v>
      </c>
      <c r="D3084" t="s">
        <v>21</v>
      </c>
      <c r="E3084">
        <v>386</v>
      </c>
      <c r="F3084">
        <v>423</v>
      </c>
      <c r="G3084">
        <v>1016</v>
      </c>
      <c r="H3084" t="s">
        <v>1265</v>
      </c>
      <c r="I3084" t="str">
        <f>VLOOKUP($B3084,SOCS_box_taxonomy!$B$2:$Z$948,6,0)</f>
        <v>Eukaryota</v>
      </c>
      <c r="J3084" t="str">
        <f>VLOOKUP($B3084,SOCS_box_taxonomy!$B$2:$Z$948,7,0)</f>
        <v xml:space="preserve"> Metazoa</v>
      </c>
      <c r="K3084" t="str">
        <f>VLOOKUP($B3084,SOCS_box_taxonomy!$B$2:$Z$948,8,0)</f>
        <v xml:space="preserve"> Chordata</v>
      </c>
      <c r="L3084" t="str">
        <f>VLOOKUP($B3084,SOCS_box_taxonomy!$B$2:$Z$948,9,0)</f>
        <v xml:space="preserve"> Craniata</v>
      </c>
      <c r="M3084" t="str">
        <f>VLOOKUP($B3084,SOCS_box_taxonomy!$B$2:$Z$948,10,0)</f>
        <v xml:space="preserve"> Vertebrata</v>
      </c>
      <c r="N3084" t="str">
        <f>VLOOKUP($B3084,SOCS_box_taxonomy!$B$2:$Z$948,11,0)</f>
        <v xml:space="preserve"> Euteleostomi</v>
      </c>
      <c r="O3084" t="str">
        <f>VLOOKUP($B3084,SOCS_box_taxonomy!$B$2:$Z$948,12,0)</f>
        <v>Mammalia</v>
      </c>
      <c r="P3084" t="str">
        <f>VLOOKUP($B3084,SOCS_box_taxonomy!$B$2:$Z$948,13,0)</f>
        <v xml:space="preserve"> Eutheria</v>
      </c>
      <c r="Q3084" t="str">
        <f>VLOOKUP($B3084,SOCS_box_taxonomy!$B$2:$Z$948,14,0)</f>
        <v xml:space="preserve"> Euarchontoglires</v>
      </c>
      <c r="R3084" t="str">
        <f>VLOOKUP($B3084,SOCS_box_taxonomy!$B$2:$Z$948,15,0)</f>
        <v xml:space="preserve"> Primates</v>
      </c>
      <c r="S3084" t="str">
        <f>VLOOKUP($B3084,SOCS_box_taxonomy!$B$2:$Z$948,16,0)</f>
        <v xml:space="preserve"> Haplorrhini</v>
      </c>
      <c r="T3084" t="str">
        <f>VLOOKUP($B3084,SOCS_box_taxonomy!$B$2:$Z$948,17,0)</f>
        <v>Catarrhini</v>
      </c>
      <c r="U3084" t="str">
        <f>VLOOKUP($B3084,SOCS_box_taxonomy!$B$2:$Z$948,18,0)</f>
        <v xml:space="preserve"> Hominidae</v>
      </c>
      <c r="V3084" t="str">
        <f>VLOOKUP($B3084,SOCS_box_taxonomy!$B$2:$Z$948,19,0)</f>
        <v xml:space="preserve"> Homo.</v>
      </c>
      <c r="W3084">
        <f>VLOOKUP($B3084,SOCS_box_taxonomy!$B$2:$Z$948,20,0)</f>
        <v>0</v>
      </c>
      <c r="X3084">
        <f>VLOOKUP($B3084,SOCS_box_taxonomy!$B$2:$Z$948,21,0)</f>
        <v>0</v>
      </c>
      <c r="Y3084">
        <f>VLOOKUP($B3084,SOCS_box_taxonomy!$B$2:$Z$948,22,0)</f>
        <v>0</v>
      </c>
      <c r="Z3084">
        <f>$F3084-$E3084+1</f>
        <v>38</v>
      </c>
    </row>
    <row r="3085" spans="1:26">
      <c r="A3085" t="s">
        <v>1226</v>
      </c>
      <c r="B3085" t="s">
        <v>2268</v>
      </c>
      <c r="C3085">
        <v>440</v>
      </c>
      <c r="D3085" t="s">
        <v>1347</v>
      </c>
      <c r="E3085">
        <v>57</v>
      </c>
      <c r="F3085">
        <v>112</v>
      </c>
      <c r="G3085">
        <v>63</v>
      </c>
      <c r="H3085" t="s">
        <v>1348</v>
      </c>
      <c r="I3085" t="str">
        <f>VLOOKUP($B3085,SOCS_box_taxonomy!$B$2:$Z$948,6,0)</f>
        <v>Eukaryota</v>
      </c>
      <c r="J3085" t="str">
        <f>VLOOKUP($B3085,SOCS_box_taxonomy!$B$2:$Z$948,7,0)</f>
        <v xml:space="preserve"> Metazoa</v>
      </c>
      <c r="K3085" t="str">
        <f>VLOOKUP($B3085,SOCS_box_taxonomy!$B$2:$Z$948,8,0)</f>
        <v xml:space="preserve"> Chordata</v>
      </c>
      <c r="L3085" t="str">
        <f>VLOOKUP($B3085,SOCS_box_taxonomy!$B$2:$Z$948,9,0)</f>
        <v xml:space="preserve"> Craniata</v>
      </c>
      <c r="M3085" t="str">
        <f>VLOOKUP($B3085,SOCS_box_taxonomy!$B$2:$Z$948,10,0)</f>
        <v xml:space="preserve"> Vertebrata</v>
      </c>
      <c r="N3085" t="str">
        <f>VLOOKUP($B3085,SOCS_box_taxonomy!$B$2:$Z$948,11,0)</f>
        <v xml:space="preserve"> Euteleostomi</v>
      </c>
      <c r="O3085" t="str">
        <f>VLOOKUP($B3085,SOCS_box_taxonomy!$B$2:$Z$948,12,0)</f>
        <v>Mammalia</v>
      </c>
      <c r="P3085" t="str">
        <f>VLOOKUP($B3085,SOCS_box_taxonomy!$B$2:$Z$948,13,0)</f>
        <v xml:space="preserve"> Eutheria</v>
      </c>
      <c r="Q3085" t="str">
        <f>VLOOKUP($B3085,SOCS_box_taxonomy!$B$2:$Z$948,14,0)</f>
        <v xml:space="preserve"> Euarchontoglires</v>
      </c>
      <c r="R3085" t="str">
        <f>VLOOKUP($B3085,SOCS_box_taxonomy!$B$2:$Z$948,15,0)</f>
        <v xml:space="preserve"> Primates</v>
      </c>
      <c r="S3085" t="str">
        <f>VLOOKUP($B3085,SOCS_box_taxonomy!$B$2:$Z$948,16,0)</f>
        <v xml:space="preserve"> Haplorrhini</v>
      </c>
      <c r="T3085" t="str">
        <f>VLOOKUP($B3085,SOCS_box_taxonomy!$B$2:$Z$948,17,0)</f>
        <v>Catarrhini</v>
      </c>
      <c r="U3085" t="str">
        <f>VLOOKUP($B3085,SOCS_box_taxonomy!$B$2:$Z$948,18,0)</f>
        <v xml:space="preserve"> Hominidae</v>
      </c>
      <c r="V3085" t="str">
        <f>VLOOKUP($B3085,SOCS_box_taxonomy!$B$2:$Z$948,19,0)</f>
        <v xml:space="preserve"> Homo.</v>
      </c>
      <c r="W3085">
        <f>VLOOKUP($B3085,SOCS_box_taxonomy!$B$2:$Z$948,20,0)</f>
        <v>0</v>
      </c>
      <c r="X3085">
        <f>VLOOKUP($B3085,SOCS_box_taxonomy!$B$2:$Z$948,21,0)</f>
        <v>0</v>
      </c>
      <c r="Y3085">
        <f>VLOOKUP($B3085,SOCS_box_taxonomy!$B$2:$Z$948,22,0)</f>
        <v>0</v>
      </c>
    </row>
    <row r="3086" spans="1:26">
      <c r="A3086" t="s">
        <v>1226</v>
      </c>
      <c r="B3086" t="s">
        <v>2268</v>
      </c>
      <c r="C3086">
        <v>440</v>
      </c>
      <c r="D3086" t="s">
        <v>1349</v>
      </c>
      <c r="E3086">
        <v>114</v>
      </c>
      <c r="F3086">
        <v>266</v>
      </c>
      <c r="G3086">
        <v>56</v>
      </c>
      <c r="I3086" t="str">
        <f>VLOOKUP($B3086,SOCS_box_taxonomy!$B$2:$Z$948,6,0)</f>
        <v>Eukaryota</v>
      </c>
      <c r="J3086" t="str">
        <f>VLOOKUP($B3086,SOCS_box_taxonomy!$B$2:$Z$948,7,0)</f>
        <v xml:space="preserve"> Metazoa</v>
      </c>
      <c r="K3086" t="str">
        <f>VLOOKUP($B3086,SOCS_box_taxonomy!$B$2:$Z$948,8,0)</f>
        <v xml:space="preserve"> Chordata</v>
      </c>
      <c r="L3086" t="str">
        <f>VLOOKUP($B3086,SOCS_box_taxonomy!$B$2:$Z$948,9,0)</f>
        <v xml:space="preserve"> Craniata</v>
      </c>
      <c r="M3086" t="str">
        <f>VLOOKUP($B3086,SOCS_box_taxonomy!$B$2:$Z$948,10,0)</f>
        <v xml:space="preserve"> Vertebrata</v>
      </c>
      <c r="N3086" t="str">
        <f>VLOOKUP($B3086,SOCS_box_taxonomy!$B$2:$Z$948,11,0)</f>
        <v xml:space="preserve"> Euteleostomi</v>
      </c>
      <c r="O3086" t="str">
        <f>VLOOKUP($B3086,SOCS_box_taxonomy!$B$2:$Z$948,12,0)</f>
        <v>Mammalia</v>
      </c>
      <c r="P3086" t="str">
        <f>VLOOKUP($B3086,SOCS_box_taxonomy!$B$2:$Z$948,13,0)</f>
        <v xml:space="preserve"> Eutheria</v>
      </c>
      <c r="Q3086" t="str">
        <f>VLOOKUP($B3086,SOCS_box_taxonomy!$B$2:$Z$948,14,0)</f>
        <v xml:space="preserve"> Euarchontoglires</v>
      </c>
      <c r="R3086" t="str">
        <f>VLOOKUP($B3086,SOCS_box_taxonomy!$B$2:$Z$948,15,0)</f>
        <v xml:space="preserve"> Primates</v>
      </c>
      <c r="S3086" t="str">
        <f>VLOOKUP($B3086,SOCS_box_taxonomy!$B$2:$Z$948,16,0)</f>
        <v xml:space="preserve"> Haplorrhini</v>
      </c>
      <c r="T3086" t="str">
        <f>VLOOKUP($B3086,SOCS_box_taxonomy!$B$2:$Z$948,17,0)</f>
        <v>Catarrhini</v>
      </c>
      <c r="U3086" t="str">
        <f>VLOOKUP($B3086,SOCS_box_taxonomy!$B$2:$Z$948,18,0)</f>
        <v xml:space="preserve"> Hominidae</v>
      </c>
      <c r="V3086" t="str">
        <f>VLOOKUP($B3086,SOCS_box_taxonomy!$B$2:$Z$948,19,0)</f>
        <v xml:space="preserve"> Homo.</v>
      </c>
      <c r="W3086">
        <f>VLOOKUP($B3086,SOCS_box_taxonomy!$B$2:$Z$948,20,0)</f>
        <v>0</v>
      </c>
      <c r="X3086">
        <f>VLOOKUP($B3086,SOCS_box_taxonomy!$B$2:$Z$948,21,0)</f>
        <v>0</v>
      </c>
      <c r="Y3086">
        <f>VLOOKUP($B3086,SOCS_box_taxonomy!$B$2:$Z$948,22,0)</f>
        <v>0</v>
      </c>
    </row>
    <row r="3087" spans="1:26">
      <c r="A3087" t="s">
        <v>1227</v>
      </c>
      <c r="B3087" t="s">
        <v>2269</v>
      </c>
      <c r="C3087">
        <v>436</v>
      </c>
      <c r="D3087" t="s">
        <v>1286</v>
      </c>
      <c r="E3087">
        <v>283</v>
      </c>
      <c r="F3087">
        <v>361</v>
      </c>
      <c r="G3087">
        <v>4403</v>
      </c>
      <c r="H3087" t="s">
        <v>1287</v>
      </c>
      <c r="I3087" t="str">
        <f>VLOOKUP($B3087,SOCS_box_taxonomy!$B$2:$Z$948,6,0)</f>
        <v>Eukaryota</v>
      </c>
      <c r="J3087" t="str">
        <f>VLOOKUP($B3087,SOCS_box_taxonomy!$B$2:$Z$948,7,0)</f>
        <v xml:space="preserve"> Metazoa</v>
      </c>
      <c r="K3087" t="str">
        <f>VLOOKUP($B3087,SOCS_box_taxonomy!$B$2:$Z$948,8,0)</f>
        <v xml:space="preserve"> Chordata</v>
      </c>
      <c r="L3087" t="str">
        <f>VLOOKUP($B3087,SOCS_box_taxonomy!$B$2:$Z$948,9,0)</f>
        <v xml:space="preserve"> Craniata</v>
      </c>
      <c r="M3087" t="str">
        <f>VLOOKUP($B3087,SOCS_box_taxonomy!$B$2:$Z$948,10,0)</f>
        <v xml:space="preserve"> Vertebrata</v>
      </c>
      <c r="N3087" t="str">
        <f>VLOOKUP($B3087,SOCS_box_taxonomy!$B$2:$Z$948,11,0)</f>
        <v xml:space="preserve"> Euteleostomi</v>
      </c>
      <c r="O3087" t="str">
        <f>VLOOKUP($B3087,SOCS_box_taxonomy!$B$2:$Z$948,12,0)</f>
        <v>Mammalia</v>
      </c>
      <c r="P3087" t="str">
        <f>VLOOKUP($B3087,SOCS_box_taxonomy!$B$2:$Z$948,13,0)</f>
        <v xml:space="preserve"> Eutheria</v>
      </c>
      <c r="Q3087" t="str">
        <f>VLOOKUP($B3087,SOCS_box_taxonomy!$B$2:$Z$948,14,0)</f>
        <v xml:space="preserve"> Euarchontoglires</v>
      </c>
      <c r="R3087" t="str">
        <f>VLOOKUP($B3087,SOCS_box_taxonomy!$B$2:$Z$948,15,0)</f>
        <v xml:space="preserve"> Glires</v>
      </c>
      <c r="S3087" t="str">
        <f>VLOOKUP($B3087,SOCS_box_taxonomy!$B$2:$Z$948,16,0)</f>
        <v xml:space="preserve"> Rodentia</v>
      </c>
      <c r="T3087" t="str">
        <f>VLOOKUP($B3087,SOCS_box_taxonomy!$B$2:$Z$948,17,0)</f>
        <v xml:space="preserve"> Sciurognathi</v>
      </c>
      <c r="U3087" t="str">
        <f>VLOOKUP($B3087,SOCS_box_taxonomy!$B$2:$Z$948,18,0)</f>
        <v>Muroidea</v>
      </c>
      <c r="V3087" t="str">
        <f>VLOOKUP($B3087,SOCS_box_taxonomy!$B$2:$Z$948,19,0)</f>
        <v xml:space="preserve"> Muridae</v>
      </c>
      <c r="W3087" t="str">
        <f>VLOOKUP($B3087,SOCS_box_taxonomy!$B$2:$Z$948,20,0)</f>
        <v xml:space="preserve"> Murinae</v>
      </c>
      <c r="X3087" t="str">
        <f>VLOOKUP($B3087,SOCS_box_taxonomy!$B$2:$Z$948,21,0)</f>
        <v xml:space="preserve"> Mus</v>
      </c>
      <c r="Y3087" t="str">
        <f>VLOOKUP($B3087,SOCS_box_taxonomy!$B$2:$Z$948,22,0)</f>
        <v xml:space="preserve"> Mus.</v>
      </c>
    </row>
    <row r="3088" spans="1:26">
      <c r="A3088" t="s">
        <v>1227</v>
      </c>
      <c r="B3088" t="s">
        <v>2269</v>
      </c>
      <c r="C3088">
        <v>436</v>
      </c>
      <c r="D3088" t="s">
        <v>21</v>
      </c>
      <c r="E3088">
        <v>383</v>
      </c>
      <c r="F3088">
        <v>420</v>
      </c>
      <c r="G3088">
        <v>1016</v>
      </c>
      <c r="H3088" t="s">
        <v>1265</v>
      </c>
      <c r="I3088" t="str">
        <f>VLOOKUP($B3088,SOCS_box_taxonomy!$B$2:$Z$948,6,0)</f>
        <v>Eukaryota</v>
      </c>
      <c r="J3088" t="str">
        <f>VLOOKUP($B3088,SOCS_box_taxonomy!$B$2:$Z$948,7,0)</f>
        <v xml:space="preserve"> Metazoa</v>
      </c>
      <c r="K3088" t="str">
        <f>VLOOKUP($B3088,SOCS_box_taxonomy!$B$2:$Z$948,8,0)</f>
        <v xml:space="preserve"> Chordata</v>
      </c>
      <c r="L3088" t="str">
        <f>VLOOKUP($B3088,SOCS_box_taxonomy!$B$2:$Z$948,9,0)</f>
        <v xml:space="preserve"> Craniata</v>
      </c>
      <c r="M3088" t="str">
        <f>VLOOKUP($B3088,SOCS_box_taxonomy!$B$2:$Z$948,10,0)</f>
        <v xml:space="preserve"> Vertebrata</v>
      </c>
      <c r="N3088" t="str">
        <f>VLOOKUP($B3088,SOCS_box_taxonomy!$B$2:$Z$948,11,0)</f>
        <v xml:space="preserve"> Euteleostomi</v>
      </c>
      <c r="O3088" t="str">
        <f>VLOOKUP($B3088,SOCS_box_taxonomy!$B$2:$Z$948,12,0)</f>
        <v>Mammalia</v>
      </c>
      <c r="P3088" t="str">
        <f>VLOOKUP($B3088,SOCS_box_taxonomy!$B$2:$Z$948,13,0)</f>
        <v xml:space="preserve"> Eutheria</v>
      </c>
      <c r="Q3088" t="str">
        <f>VLOOKUP($B3088,SOCS_box_taxonomy!$B$2:$Z$948,14,0)</f>
        <v xml:space="preserve"> Euarchontoglires</v>
      </c>
      <c r="R3088" t="str">
        <f>VLOOKUP($B3088,SOCS_box_taxonomy!$B$2:$Z$948,15,0)</f>
        <v xml:space="preserve"> Glires</v>
      </c>
      <c r="S3088" t="str">
        <f>VLOOKUP($B3088,SOCS_box_taxonomy!$B$2:$Z$948,16,0)</f>
        <v xml:space="preserve"> Rodentia</v>
      </c>
      <c r="T3088" t="str">
        <f>VLOOKUP($B3088,SOCS_box_taxonomy!$B$2:$Z$948,17,0)</f>
        <v xml:space="preserve"> Sciurognathi</v>
      </c>
      <c r="U3088" t="str">
        <f>VLOOKUP($B3088,SOCS_box_taxonomy!$B$2:$Z$948,18,0)</f>
        <v>Muroidea</v>
      </c>
      <c r="V3088" t="str">
        <f>VLOOKUP($B3088,SOCS_box_taxonomy!$B$2:$Z$948,19,0)</f>
        <v xml:space="preserve"> Muridae</v>
      </c>
      <c r="W3088" t="str">
        <f>VLOOKUP($B3088,SOCS_box_taxonomy!$B$2:$Z$948,20,0)</f>
        <v xml:space="preserve"> Murinae</v>
      </c>
      <c r="X3088" t="str">
        <f>VLOOKUP($B3088,SOCS_box_taxonomy!$B$2:$Z$948,21,0)</f>
        <v xml:space="preserve"> Mus</v>
      </c>
      <c r="Y3088" t="str">
        <f>VLOOKUP($B3088,SOCS_box_taxonomy!$B$2:$Z$948,22,0)</f>
        <v xml:space="preserve"> Mus.</v>
      </c>
      <c r="Z3088">
        <f>$F3088-$E3088+1</f>
        <v>38</v>
      </c>
    </row>
    <row r="3089" spans="1:26">
      <c r="A3089" t="s">
        <v>1227</v>
      </c>
      <c r="B3089" t="s">
        <v>2269</v>
      </c>
      <c r="C3089">
        <v>436</v>
      </c>
      <c r="D3089" t="s">
        <v>1347</v>
      </c>
      <c r="E3089">
        <v>54</v>
      </c>
      <c r="F3089">
        <v>109</v>
      </c>
      <c r="G3089">
        <v>63</v>
      </c>
      <c r="H3089" t="s">
        <v>1348</v>
      </c>
      <c r="I3089" t="str">
        <f>VLOOKUP($B3089,SOCS_box_taxonomy!$B$2:$Z$948,6,0)</f>
        <v>Eukaryota</v>
      </c>
      <c r="J3089" t="str">
        <f>VLOOKUP($B3089,SOCS_box_taxonomy!$B$2:$Z$948,7,0)</f>
        <v xml:space="preserve"> Metazoa</v>
      </c>
      <c r="K3089" t="str">
        <f>VLOOKUP($B3089,SOCS_box_taxonomy!$B$2:$Z$948,8,0)</f>
        <v xml:space="preserve"> Chordata</v>
      </c>
      <c r="L3089" t="str">
        <f>VLOOKUP($B3089,SOCS_box_taxonomy!$B$2:$Z$948,9,0)</f>
        <v xml:space="preserve"> Craniata</v>
      </c>
      <c r="M3089" t="str">
        <f>VLOOKUP($B3089,SOCS_box_taxonomy!$B$2:$Z$948,10,0)</f>
        <v xml:space="preserve"> Vertebrata</v>
      </c>
      <c r="N3089" t="str">
        <f>VLOOKUP($B3089,SOCS_box_taxonomy!$B$2:$Z$948,11,0)</f>
        <v xml:space="preserve"> Euteleostomi</v>
      </c>
      <c r="O3089" t="str">
        <f>VLOOKUP($B3089,SOCS_box_taxonomy!$B$2:$Z$948,12,0)</f>
        <v>Mammalia</v>
      </c>
      <c r="P3089" t="str">
        <f>VLOOKUP($B3089,SOCS_box_taxonomy!$B$2:$Z$948,13,0)</f>
        <v xml:space="preserve"> Eutheria</v>
      </c>
      <c r="Q3089" t="str">
        <f>VLOOKUP($B3089,SOCS_box_taxonomy!$B$2:$Z$948,14,0)</f>
        <v xml:space="preserve"> Euarchontoglires</v>
      </c>
      <c r="R3089" t="str">
        <f>VLOOKUP($B3089,SOCS_box_taxonomy!$B$2:$Z$948,15,0)</f>
        <v xml:space="preserve"> Glires</v>
      </c>
      <c r="S3089" t="str">
        <f>VLOOKUP($B3089,SOCS_box_taxonomy!$B$2:$Z$948,16,0)</f>
        <v xml:space="preserve"> Rodentia</v>
      </c>
      <c r="T3089" t="str">
        <f>VLOOKUP($B3089,SOCS_box_taxonomy!$B$2:$Z$948,17,0)</f>
        <v xml:space="preserve"> Sciurognathi</v>
      </c>
      <c r="U3089" t="str">
        <f>VLOOKUP($B3089,SOCS_box_taxonomy!$B$2:$Z$948,18,0)</f>
        <v>Muroidea</v>
      </c>
      <c r="V3089" t="str">
        <f>VLOOKUP($B3089,SOCS_box_taxonomy!$B$2:$Z$948,19,0)</f>
        <v xml:space="preserve"> Muridae</v>
      </c>
      <c r="W3089" t="str">
        <f>VLOOKUP($B3089,SOCS_box_taxonomy!$B$2:$Z$948,20,0)</f>
        <v xml:space="preserve"> Murinae</v>
      </c>
      <c r="X3089" t="str">
        <f>VLOOKUP($B3089,SOCS_box_taxonomy!$B$2:$Z$948,21,0)</f>
        <v xml:space="preserve"> Mus</v>
      </c>
      <c r="Y3089" t="str">
        <f>VLOOKUP($B3089,SOCS_box_taxonomy!$B$2:$Z$948,22,0)</f>
        <v xml:space="preserve"> Mus.</v>
      </c>
    </row>
    <row r="3090" spans="1:26">
      <c r="A3090" t="s">
        <v>1227</v>
      </c>
      <c r="B3090" t="s">
        <v>2269</v>
      </c>
      <c r="C3090">
        <v>436</v>
      </c>
      <c r="D3090" t="s">
        <v>1349</v>
      </c>
      <c r="E3090">
        <v>111</v>
      </c>
      <c r="F3090">
        <v>263</v>
      </c>
      <c r="G3090">
        <v>56</v>
      </c>
      <c r="I3090" t="str">
        <f>VLOOKUP($B3090,SOCS_box_taxonomy!$B$2:$Z$948,6,0)</f>
        <v>Eukaryota</v>
      </c>
      <c r="J3090" t="str">
        <f>VLOOKUP($B3090,SOCS_box_taxonomy!$B$2:$Z$948,7,0)</f>
        <v xml:space="preserve"> Metazoa</v>
      </c>
      <c r="K3090" t="str">
        <f>VLOOKUP($B3090,SOCS_box_taxonomy!$B$2:$Z$948,8,0)</f>
        <v xml:space="preserve"> Chordata</v>
      </c>
      <c r="L3090" t="str">
        <f>VLOOKUP($B3090,SOCS_box_taxonomy!$B$2:$Z$948,9,0)</f>
        <v xml:space="preserve"> Craniata</v>
      </c>
      <c r="M3090" t="str">
        <f>VLOOKUP($B3090,SOCS_box_taxonomy!$B$2:$Z$948,10,0)</f>
        <v xml:space="preserve"> Vertebrata</v>
      </c>
      <c r="N3090" t="str">
        <f>VLOOKUP($B3090,SOCS_box_taxonomy!$B$2:$Z$948,11,0)</f>
        <v xml:space="preserve"> Euteleostomi</v>
      </c>
      <c r="O3090" t="str">
        <f>VLOOKUP($B3090,SOCS_box_taxonomy!$B$2:$Z$948,12,0)</f>
        <v>Mammalia</v>
      </c>
      <c r="P3090" t="str">
        <f>VLOOKUP($B3090,SOCS_box_taxonomy!$B$2:$Z$948,13,0)</f>
        <v xml:space="preserve"> Eutheria</v>
      </c>
      <c r="Q3090" t="str">
        <f>VLOOKUP($B3090,SOCS_box_taxonomy!$B$2:$Z$948,14,0)</f>
        <v xml:space="preserve"> Euarchontoglires</v>
      </c>
      <c r="R3090" t="str">
        <f>VLOOKUP($B3090,SOCS_box_taxonomy!$B$2:$Z$948,15,0)</f>
        <v xml:space="preserve"> Glires</v>
      </c>
      <c r="S3090" t="str">
        <f>VLOOKUP($B3090,SOCS_box_taxonomy!$B$2:$Z$948,16,0)</f>
        <v xml:space="preserve"> Rodentia</v>
      </c>
      <c r="T3090" t="str">
        <f>VLOOKUP($B3090,SOCS_box_taxonomy!$B$2:$Z$948,17,0)</f>
        <v xml:space="preserve"> Sciurognathi</v>
      </c>
      <c r="U3090" t="str">
        <f>VLOOKUP($B3090,SOCS_box_taxonomy!$B$2:$Z$948,18,0)</f>
        <v>Muroidea</v>
      </c>
      <c r="V3090" t="str">
        <f>VLOOKUP($B3090,SOCS_box_taxonomy!$B$2:$Z$948,19,0)</f>
        <v xml:space="preserve"> Muridae</v>
      </c>
      <c r="W3090" t="str">
        <f>VLOOKUP($B3090,SOCS_box_taxonomy!$B$2:$Z$948,20,0)</f>
        <v xml:space="preserve"> Murinae</v>
      </c>
      <c r="X3090" t="str">
        <f>VLOOKUP($B3090,SOCS_box_taxonomy!$B$2:$Z$948,21,0)</f>
        <v xml:space="preserve"> Mus</v>
      </c>
      <c r="Y3090" t="str">
        <f>VLOOKUP($B3090,SOCS_box_taxonomy!$B$2:$Z$948,22,0)</f>
        <v xml:space="preserve"> Mus.</v>
      </c>
    </row>
    <row r="3091" spans="1:26">
      <c r="A3091" t="s">
        <v>1228</v>
      </c>
      <c r="B3091" t="s">
        <v>2270</v>
      </c>
      <c r="C3091">
        <v>440</v>
      </c>
      <c r="D3091" t="s">
        <v>1286</v>
      </c>
      <c r="E3091">
        <v>286</v>
      </c>
      <c r="F3091">
        <v>364</v>
      </c>
      <c r="G3091">
        <v>4403</v>
      </c>
      <c r="H3091" t="s">
        <v>1287</v>
      </c>
      <c r="I3091" t="str">
        <f>VLOOKUP($B3091,SOCS_box_taxonomy!$B$2:$Z$948,6,0)</f>
        <v>Eukaryota</v>
      </c>
      <c r="J3091" t="str">
        <f>VLOOKUP($B3091,SOCS_box_taxonomy!$B$2:$Z$948,7,0)</f>
        <v xml:space="preserve"> Metazoa</v>
      </c>
      <c r="K3091" t="str">
        <f>VLOOKUP($B3091,SOCS_box_taxonomy!$B$2:$Z$948,8,0)</f>
        <v xml:space="preserve"> Chordata</v>
      </c>
      <c r="L3091" t="str">
        <f>VLOOKUP($B3091,SOCS_box_taxonomy!$B$2:$Z$948,9,0)</f>
        <v xml:space="preserve"> Craniata</v>
      </c>
      <c r="M3091" t="str">
        <f>VLOOKUP($B3091,SOCS_box_taxonomy!$B$2:$Z$948,10,0)</f>
        <v xml:space="preserve"> Vertebrata</v>
      </c>
      <c r="N3091" t="str">
        <f>VLOOKUP($B3091,SOCS_box_taxonomy!$B$2:$Z$948,11,0)</f>
        <v xml:space="preserve"> Euteleostomi</v>
      </c>
      <c r="O3091" t="str">
        <f>VLOOKUP($B3091,SOCS_box_taxonomy!$B$2:$Z$948,12,0)</f>
        <v>Mammalia</v>
      </c>
      <c r="P3091" t="str">
        <f>VLOOKUP($B3091,SOCS_box_taxonomy!$B$2:$Z$948,13,0)</f>
        <v xml:space="preserve"> Eutheria</v>
      </c>
      <c r="Q3091" t="str">
        <f>VLOOKUP($B3091,SOCS_box_taxonomy!$B$2:$Z$948,14,0)</f>
        <v xml:space="preserve"> Euarchontoglires</v>
      </c>
      <c r="R3091" t="str">
        <f>VLOOKUP($B3091,SOCS_box_taxonomy!$B$2:$Z$948,15,0)</f>
        <v xml:space="preserve"> Primates</v>
      </c>
      <c r="S3091" t="str">
        <f>VLOOKUP($B3091,SOCS_box_taxonomy!$B$2:$Z$948,16,0)</f>
        <v xml:space="preserve"> Haplorrhini</v>
      </c>
      <c r="T3091" t="str">
        <f>VLOOKUP($B3091,SOCS_box_taxonomy!$B$2:$Z$948,17,0)</f>
        <v>Catarrhini</v>
      </c>
      <c r="U3091" t="str">
        <f>VLOOKUP($B3091,SOCS_box_taxonomy!$B$2:$Z$948,18,0)</f>
        <v xml:space="preserve"> Hominidae</v>
      </c>
      <c r="V3091" t="str">
        <f>VLOOKUP($B3091,SOCS_box_taxonomy!$B$2:$Z$948,19,0)</f>
        <v xml:space="preserve"> Pongo.</v>
      </c>
      <c r="W3091">
        <f>VLOOKUP($B3091,SOCS_box_taxonomy!$B$2:$Z$948,20,0)</f>
        <v>0</v>
      </c>
      <c r="X3091">
        <f>VLOOKUP($B3091,SOCS_box_taxonomy!$B$2:$Z$948,21,0)</f>
        <v>0</v>
      </c>
      <c r="Y3091">
        <f>VLOOKUP($B3091,SOCS_box_taxonomy!$B$2:$Z$948,22,0)</f>
        <v>0</v>
      </c>
    </row>
    <row r="3092" spans="1:26">
      <c r="A3092" t="s">
        <v>1228</v>
      </c>
      <c r="B3092" t="s">
        <v>2270</v>
      </c>
      <c r="C3092">
        <v>440</v>
      </c>
      <c r="D3092" t="s">
        <v>21</v>
      </c>
      <c r="E3092">
        <v>386</v>
      </c>
      <c r="F3092">
        <v>423</v>
      </c>
      <c r="G3092">
        <v>1016</v>
      </c>
      <c r="H3092" t="s">
        <v>1265</v>
      </c>
      <c r="I3092" t="str">
        <f>VLOOKUP($B3092,SOCS_box_taxonomy!$B$2:$Z$948,6,0)</f>
        <v>Eukaryota</v>
      </c>
      <c r="J3092" t="str">
        <f>VLOOKUP($B3092,SOCS_box_taxonomy!$B$2:$Z$948,7,0)</f>
        <v xml:space="preserve"> Metazoa</v>
      </c>
      <c r="K3092" t="str">
        <f>VLOOKUP($B3092,SOCS_box_taxonomy!$B$2:$Z$948,8,0)</f>
        <v xml:space="preserve"> Chordata</v>
      </c>
      <c r="L3092" t="str">
        <f>VLOOKUP($B3092,SOCS_box_taxonomy!$B$2:$Z$948,9,0)</f>
        <v xml:space="preserve"> Craniata</v>
      </c>
      <c r="M3092" t="str">
        <f>VLOOKUP($B3092,SOCS_box_taxonomy!$B$2:$Z$948,10,0)</f>
        <v xml:space="preserve"> Vertebrata</v>
      </c>
      <c r="N3092" t="str">
        <f>VLOOKUP($B3092,SOCS_box_taxonomy!$B$2:$Z$948,11,0)</f>
        <v xml:space="preserve"> Euteleostomi</v>
      </c>
      <c r="O3092" t="str">
        <f>VLOOKUP($B3092,SOCS_box_taxonomy!$B$2:$Z$948,12,0)</f>
        <v>Mammalia</v>
      </c>
      <c r="P3092" t="str">
        <f>VLOOKUP($B3092,SOCS_box_taxonomy!$B$2:$Z$948,13,0)</f>
        <v xml:space="preserve"> Eutheria</v>
      </c>
      <c r="Q3092" t="str">
        <f>VLOOKUP($B3092,SOCS_box_taxonomy!$B$2:$Z$948,14,0)</f>
        <v xml:space="preserve"> Euarchontoglires</v>
      </c>
      <c r="R3092" t="str">
        <f>VLOOKUP($B3092,SOCS_box_taxonomy!$B$2:$Z$948,15,0)</f>
        <v xml:space="preserve"> Primates</v>
      </c>
      <c r="S3092" t="str">
        <f>VLOOKUP($B3092,SOCS_box_taxonomy!$B$2:$Z$948,16,0)</f>
        <v xml:space="preserve"> Haplorrhini</v>
      </c>
      <c r="T3092" t="str">
        <f>VLOOKUP($B3092,SOCS_box_taxonomy!$B$2:$Z$948,17,0)</f>
        <v>Catarrhini</v>
      </c>
      <c r="U3092" t="str">
        <f>VLOOKUP($B3092,SOCS_box_taxonomy!$B$2:$Z$948,18,0)</f>
        <v xml:space="preserve"> Hominidae</v>
      </c>
      <c r="V3092" t="str">
        <f>VLOOKUP($B3092,SOCS_box_taxonomy!$B$2:$Z$948,19,0)</f>
        <v xml:space="preserve"> Pongo.</v>
      </c>
      <c r="W3092">
        <f>VLOOKUP($B3092,SOCS_box_taxonomy!$B$2:$Z$948,20,0)</f>
        <v>0</v>
      </c>
      <c r="X3092">
        <f>VLOOKUP($B3092,SOCS_box_taxonomy!$B$2:$Z$948,21,0)</f>
        <v>0</v>
      </c>
      <c r="Y3092">
        <f>VLOOKUP($B3092,SOCS_box_taxonomy!$B$2:$Z$948,22,0)</f>
        <v>0</v>
      </c>
      <c r="Z3092">
        <f>$F3092-$E3092+1</f>
        <v>38</v>
      </c>
    </row>
    <row r="3093" spans="1:26">
      <c r="A3093" t="s">
        <v>1228</v>
      </c>
      <c r="B3093" t="s">
        <v>2270</v>
      </c>
      <c r="C3093">
        <v>440</v>
      </c>
      <c r="D3093" t="s">
        <v>1347</v>
      </c>
      <c r="E3093">
        <v>57</v>
      </c>
      <c r="F3093">
        <v>112</v>
      </c>
      <c r="G3093">
        <v>63</v>
      </c>
      <c r="H3093" t="s">
        <v>1348</v>
      </c>
      <c r="I3093" t="str">
        <f>VLOOKUP($B3093,SOCS_box_taxonomy!$B$2:$Z$948,6,0)</f>
        <v>Eukaryota</v>
      </c>
      <c r="J3093" t="str">
        <f>VLOOKUP($B3093,SOCS_box_taxonomy!$B$2:$Z$948,7,0)</f>
        <v xml:space="preserve"> Metazoa</v>
      </c>
      <c r="K3093" t="str">
        <f>VLOOKUP($B3093,SOCS_box_taxonomy!$B$2:$Z$948,8,0)</f>
        <v xml:space="preserve"> Chordata</v>
      </c>
      <c r="L3093" t="str">
        <f>VLOOKUP($B3093,SOCS_box_taxonomy!$B$2:$Z$948,9,0)</f>
        <v xml:space="preserve"> Craniata</v>
      </c>
      <c r="M3093" t="str">
        <f>VLOOKUP($B3093,SOCS_box_taxonomy!$B$2:$Z$948,10,0)</f>
        <v xml:space="preserve"> Vertebrata</v>
      </c>
      <c r="N3093" t="str">
        <f>VLOOKUP($B3093,SOCS_box_taxonomy!$B$2:$Z$948,11,0)</f>
        <v xml:space="preserve"> Euteleostomi</v>
      </c>
      <c r="O3093" t="str">
        <f>VLOOKUP($B3093,SOCS_box_taxonomy!$B$2:$Z$948,12,0)</f>
        <v>Mammalia</v>
      </c>
      <c r="P3093" t="str">
        <f>VLOOKUP($B3093,SOCS_box_taxonomy!$B$2:$Z$948,13,0)</f>
        <v xml:space="preserve"> Eutheria</v>
      </c>
      <c r="Q3093" t="str">
        <f>VLOOKUP($B3093,SOCS_box_taxonomy!$B$2:$Z$948,14,0)</f>
        <v xml:space="preserve"> Euarchontoglires</v>
      </c>
      <c r="R3093" t="str">
        <f>VLOOKUP($B3093,SOCS_box_taxonomy!$B$2:$Z$948,15,0)</f>
        <v xml:space="preserve"> Primates</v>
      </c>
      <c r="S3093" t="str">
        <f>VLOOKUP($B3093,SOCS_box_taxonomy!$B$2:$Z$948,16,0)</f>
        <v xml:space="preserve"> Haplorrhini</v>
      </c>
      <c r="T3093" t="str">
        <f>VLOOKUP($B3093,SOCS_box_taxonomy!$B$2:$Z$948,17,0)</f>
        <v>Catarrhini</v>
      </c>
      <c r="U3093" t="str">
        <f>VLOOKUP($B3093,SOCS_box_taxonomy!$B$2:$Z$948,18,0)</f>
        <v xml:space="preserve"> Hominidae</v>
      </c>
      <c r="V3093" t="str">
        <f>VLOOKUP($B3093,SOCS_box_taxonomy!$B$2:$Z$948,19,0)</f>
        <v xml:space="preserve"> Pongo.</v>
      </c>
      <c r="W3093">
        <f>VLOOKUP($B3093,SOCS_box_taxonomy!$B$2:$Z$948,20,0)</f>
        <v>0</v>
      </c>
      <c r="X3093">
        <f>VLOOKUP($B3093,SOCS_box_taxonomy!$B$2:$Z$948,21,0)</f>
        <v>0</v>
      </c>
      <c r="Y3093">
        <f>VLOOKUP($B3093,SOCS_box_taxonomy!$B$2:$Z$948,22,0)</f>
        <v>0</v>
      </c>
    </row>
    <row r="3094" spans="1:26">
      <c r="A3094" t="s">
        <v>1228</v>
      </c>
      <c r="B3094" t="s">
        <v>2270</v>
      </c>
      <c r="C3094">
        <v>440</v>
      </c>
      <c r="D3094" t="s">
        <v>1349</v>
      </c>
      <c r="E3094">
        <v>114</v>
      </c>
      <c r="F3094">
        <v>266</v>
      </c>
      <c r="G3094">
        <v>56</v>
      </c>
      <c r="I3094" t="str">
        <f>VLOOKUP($B3094,SOCS_box_taxonomy!$B$2:$Z$948,6,0)</f>
        <v>Eukaryota</v>
      </c>
      <c r="J3094" t="str">
        <f>VLOOKUP($B3094,SOCS_box_taxonomy!$B$2:$Z$948,7,0)</f>
        <v xml:space="preserve"> Metazoa</v>
      </c>
      <c r="K3094" t="str">
        <f>VLOOKUP($B3094,SOCS_box_taxonomy!$B$2:$Z$948,8,0)</f>
        <v xml:space="preserve"> Chordata</v>
      </c>
      <c r="L3094" t="str">
        <f>VLOOKUP($B3094,SOCS_box_taxonomy!$B$2:$Z$948,9,0)</f>
        <v xml:space="preserve"> Craniata</v>
      </c>
      <c r="M3094" t="str">
        <f>VLOOKUP($B3094,SOCS_box_taxonomy!$B$2:$Z$948,10,0)</f>
        <v xml:space="preserve"> Vertebrata</v>
      </c>
      <c r="N3094" t="str">
        <f>VLOOKUP($B3094,SOCS_box_taxonomy!$B$2:$Z$948,11,0)</f>
        <v xml:space="preserve"> Euteleostomi</v>
      </c>
      <c r="O3094" t="str">
        <f>VLOOKUP($B3094,SOCS_box_taxonomy!$B$2:$Z$948,12,0)</f>
        <v>Mammalia</v>
      </c>
      <c r="P3094" t="str">
        <f>VLOOKUP($B3094,SOCS_box_taxonomy!$B$2:$Z$948,13,0)</f>
        <v xml:space="preserve"> Eutheria</v>
      </c>
      <c r="Q3094" t="str">
        <f>VLOOKUP($B3094,SOCS_box_taxonomy!$B$2:$Z$948,14,0)</f>
        <v xml:space="preserve"> Euarchontoglires</v>
      </c>
      <c r="R3094" t="str">
        <f>VLOOKUP($B3094,SOCS_box_taxonomy!$B$2:$Z$948,15,0)</f>
        <v xml:space="preserve"> Primates</v>
      </c>
      <c r="S3094" t="str">
        <f>VLOOKUP($B3094,SOCS_box_taxonomy!$B$2:$Z$948,16,0)</f>
        <v xml:space="preserve"> Haplorrhini</v>
      </c>
      <c r="T3094" t="str">
        <f>VLOOKUP($B3094,SOCS_box_taxonomy!$B$2:$Z$948,17,0)</f>
        <v>Catarrhini</v>
      </c>
      <c r="U3094" t="str">
        <f>VLOOKUP($B3094,SOCS_box_taxonomy!$B$2:$Z$948,18,0)</f>
        <v xml:space="preserve"> Hominidae</v>
      </c>
      <c r="V3094" t="str">
        <f>VLOOKUP($B3094,SOCS_box_taxonomy!$B$2:$Z$948,19,0)</f>
        <v xml:space="preserve"> Pongo.</v>
      </c>
      <c r="W3094">
        <f>VLOOKUP($B3094,SOCS_box_taxonomy!$B$2:$Z$948,20,0)</f>
        <v>0</v>
      </c>
      <c r="X3094">
        <f>VLOOKUP($B3094,SOCS_box_taxonomy!$B$2:$Z$948,21,0)</f>
        <v>0</v>
      </c>
      <c r="Y3094">
        <f>VLOOKUP($B3094,SOCS_box_taxonomy!$B$2:$Z$948,22,0)</f>
        <v>0</v>
      </c>
    </row>
    <row r="3095" spans="1:26">
      <c r="A3095" t="s">
        <v>1229</v>
      </c>
      <c r="B3095" t="s">
        <v>2271</v>
      </c>
      <c r="C3095">
        <v>536</v>
      </c>
      <c r="D3095" t="s">
        <v>1286</v>
      </c>
      <c r="E3095">
        <v>381</v>
      </c>
      <c r="F3095">
        <v>459</v>
      </c>
      <c r="G3095">
        <v>4403</v>
      </c>
      <c r="H3095" t="s">
        <v>1287</v>
      </c>
      <c r="I3095" t="str">
        <f>VLOOKUP($B3095,SOCS_box_taxonomy!$B$2:$Z$948,6,0)</f>
        <v>Eukaryota</v>
      </c>
      <c r="J3095" t="str">
        <f>VLOOKUP($B3095,SOCS_box_taxonomy!$B$2:$Z$948,7,0)</f>
        <v xml:space="preserve"> Metazoa</v>
      </c>
      <c r="K3095" t="str">
        <f>VLOOKUP($B3095,SOCS_box_taxonomy!$B$2:$Z$948,8,0)</f>
        <v xml:space="preserve"> Chordata</v>
      </c>
      <c r="L3095" t="str">
        <f>VLOOKUP($B3095,SOCS_box_taxonomy!$B$2:$Z$948,9,0)</f>
        <v xml:space="preserve"> Craniata</v>
      </c>
      <c r="M3095" t="str">
        <f>VLOOKUP($B3095,SOCS_box_taxonomy!$B$2:$Z$948,10,0)</f>
        <v xml:space="preserve"> Vertebrata</v>
      </c>
      <c r="N3095" t="str">
        <f>VLOOKUP($B3095,SOCS_box_taxonomy!$B$2:$Z$948,11,0)</f>
        <v xml:space="preserve"> Euteleostomi</v>
      </c>
      <c r="O3095" t="str">
        <f>VLOOKUP($B3095,SOCS_box_taxonomy!$B$2:$Z$948,12,0)</f>
        <v>Mammalia</v>
      </c>
      <c r="P3095" t="str">
        <f>VLOOKUP($B3095,SOCS_box_taxonomy!$B$2:$Z$948,13,0)</f>
        <v xml:space="preserve"> Eutheria</v>
      </c>
      <c r="Q3095" t="str">
        <f>VLOOKUP($B3095,SOCS_box_taxonomy!$B$2:$Z$948,14,0)</f>
        <v xml:space="preserve"> Laurasiatheria</v>
      </c>
      <c r="R3095" t="str">
        <f>VLOOKUP($B3095,SOCS_box_taxonomy!$B$2:$Z$948,15,0)</f>
        <v xml:space="preserve"> Cetartiodactyla</v>
      </c>
      <c r="S3095" t="str">
        <f>VLOOKUP($B3095,SOCS_box_taxonomy!$B$2:$Z$948,16,0)</f>
        <v xml:space="preserve"> Ruminantia</v>
      </c>
      <c r="T3095" t="str">
        <f>VLOOKUP($B3095,SOCS_box_taxonomy!$B$2:$Z$948,17,0)</f>
        <v>Pecora</v>
      </c>
      <c r="U3095" t="str">
        <f>VLOOKUP($B3095,SOCS_box_taxonomy!$B$2:$Z$948,18,0)</f>
        <v xml:space="preserve"> Bovidae</v>
      </c>
      <c r="V3095" t="str">
        <f>VLOOKUP($B3095,SOCS_box_taxonomy!$B$2:$Z$948,19,0)</f>
        <v xml:space="preserve"> Bovinae</v>
      </c>
      <c r="W3095" t="str">
        <f>VLOOKUP($B3095,SOCS_box_taxonomy!$B$2:$Z$948,20,0)</f>
        <v xml:space="preserve"> Bos.</v>
      </c>
      <c r="X3095">
        <f>VLOOKUP($B3095,SOCS_box_taxonomy!$B$2:$Z$948,21,0)</f>
        <v>0</v>
      </c>
      <c r="Y3095">
        <f>VLOOKUP($B3095,SOCS_box_taxonomy!$B$2:$Z$948,22,0)</f>
        <v>0</v>
      </c>
    </row>
    <row r="3096" spans="1:26">
      <c r="A3096" t="s">
        <v>1229</v>
      </c>
      <c r="B3096" t="s">
        <v>2271</v>
      </c>
      <c r="C3096">
        <v>536</v>
      </c>
      <c r="D3096" t="s">
        <v>21</v>
      </c>
      <c r="E3096">
        <v>481</v>
      </c>
      <c r="F3096">
        <v>518</v>
      </c>
      <c r="G3096">
        <v>1016</v>
      </c>
      <c r="H3096" t="s">
        <v>1265</v>
      </c>
      <c r="I3096" t="str">
        <f>VLOOKUP($B3096,SOCS_box_taxonomy!$B$2:$Z$948,6,0)</f>
        <v>Eukaryota</v>
      </c>
      <c r="J3096" t="str">
        <f>VLOOKUP($B3096,SOCS_box_taxonomy!$B$2:$Z$948,7,0)</f>
        <v xml:space="preserve"> Metazoa</v>
      </c>
      <c r="K3096" t="str">
        <f>VLOOKUP($B3096,SOCS_box_taxonomy!$B$2:$Z$948,8,0)</f>
        <v xml:space="preserve"> Chordata</v>
      </c>
      <c r="L3096" t="str">
        <f>VLOOKUP($B3096,SOCS_box_taxonomy!$B$2:$Z$948,9,0)</f>
        <v xml:space="preserve"> Craniata</v>
      </c>
      <c r="M3096" t="str">
        <f>VLOOKUP($B3096,SOCS_box_taxonomy!$B$2:$Z$948,10,0)</f>
        <v xml:space="preserve"> Vertebrata</v>
      </c>
      <c r="N3096" t="str">
        <f>VLOOKUP($B3096,SOCS_box_taxonomy!$B$2:$Z$948,11,0)</f>
        <v xml:space="preserve"> Euteleostomi</v>
      </c>
      <c r="O3096" t="str">
        <f>VLOOKUP($B3096,SOCS_box_taxonomy!$B$2:$Z$948,12,0)</f>
        <v>Mammalia</v>
      </c>
      <c r="P3096" t="str">
        <f>VLOOKUP($B3096,SOCS_box_taxonomy!$B$2:$Z$948,13,0)</f>
        <v xml:space="preserve"> Eutheria</v>
      </c>
      <c r="Q3096" t="str">
        <f>VLOOKUP($B3096,SOCS_box_taxonomy!$B$2:$Z$948,14,0)</f>
        <v xml:space="preserve"> Laurasiatheria</v>
      </c>
      <c r="R3096" t="str">
        <f>VLOOKUP($B3096,SOCS_box_taxonomy!$B$2:$Z$948,15,0)</f>
        <v xml:space="preserve"> Cetartiodactyla</v>
      </c>
      <c r="S3096" t="str">
        <f>VLOOKUP($B3096,SOCS_box_taxonomy!$B$2:$Z$948,16,0)</f>
        <v xml:space="preserve"> Ruminantia</v>
      </c>
      <c r="T3096" t="str">
        <f>VLOOKUP($B3096,SOCS_box_taxonomy!$B$2:$Z$948,17,0)</f>
        <v>Pecora</v>
      </c>
      <c r="U3096" t="str">
        <f>VLOOKUP($B3096,SOCS_box_taxonomy!$B$2:$Z$948,18,0)</f>
        <v xml:space="preserve"> Bovidae</v>
      </c>
      <c r="V3096" t="str">
        <f>VLOOKUP($B3096,SOCS_box_taxonomy!$B$2:$Z$948,19,0)</f>
        <v xml:space="preserve"> Bovinae</v>
      </c>
      <c r="W3096" t="str">
        <f>VLOOKUP($B3096,SOCS_box_taxonomy!$B$2:$Z$948,20,0)</f>
        <v xml:space="preserve"> Bos.</v>
      </c>
      <c r="X3096">
        <f>VLOOKUP($B3096,SOCS_box_taxonomy!$B$2:$Z$948,21,0)</f>
        <v>0</v>
      </c>
      <c r="Y3096">
        <f>VLOOKUP($B3096,SOCS_box_taxonomy!$B$2:$Z$948,22,0)</f>
        <v>0</v>
      </c>
      <c r="Z3096">
        <f>$F3096-$E3096+1</f>
        <v>38</v>
      </c>
    </row>
    <row r="3097" spans="1:26">
      <c r="A3097" t="s">
        <v>1229</v>
      </c>
      <c r="B3097" t="s">
        <v>2271</v>
      </c>
      <c r="C3097">
        <v>536</v>
      </c>
      <c r="D3097" t="s">
        <v>1347</v>
      </c>
      <c r="E3097">
        <v>144</v>
      </c>
      <c r="F3097">
        <v>198</v>
      </c>
      <c r="G3097">
        <v>63</v>
      </c>
      <c r="H3097" t="s">
        <v>1348</v>
      </c>
      <c r="I3097" t="str">
        <f>VLOOKUP($B3097,SOCS_box_taxonomy!$B$2:$Z$948,6,0)</f>
        <v>Eukaryota</v>
      </c>
      <c r="J3097" t="str">
        <f>VLOOKUP($B3097,SOCS_box_taxonomy!$B$2:$Z$948,7,0)</f>
        <v xml:space="preserve"> Metazoa</v>
      </c>
      <c r="K3097" t="str">
        <f>VLOOKUP($B3097,SOCS_box_taxonomy!$B$2:$Z$948,8,0)</f>
        <v xml:space="preserve"> Chordata</v>
      </c>
      <c r="L3097" t="str">
        <f>VLOOKUP($B3097,SOCS_box_taxonomy!$B$2:$Z$948,9,0)</f>
        <v xml:space="preserve"> Craniata</v>
      </c>
      <c r="M3097" t="str">
        <f>VLOOKUP($B3097,SOCS_box_taxonomy!$B$2:$Z$948,10,0)</f>
        <v xml:space="preserve"> Vertebrata</v>
      </c>
      <c r="N3097" t="str">
        <f>VLOOKUP($B3097,SOCS_box_taxonomy!$B$2:$Z$948,11,0)</f>
        <v xml:space="preserve"> Euteleostomi</v>
      </c>
      <c r="O3097" t="str">
        <f>VLOOKUP($B3097,SOCS_box_taxonomy!$B$2:$Z$948,12,0)</f>
        <v>Mammalia</v>
      </c>
      <c r="P3097" t="str">
        <f>VLOOKUP($B3097,SOCS_box_taxonomy!$B$2:$Z$948,13,0)</f>
        <v xml:space="preserve"> Eutheria</v>
      </c>
      <c r="Q3097" t="str">
        <f>VLOOKUP($B3097,SOCS_box_taxonomy!$B$2:$Z$948,14,0)</f>
        <v xml:space="preserve"> Laurasiatheria</v>
      </c>
      <c r="R3097" t="str">
        <f>VLOOKUP($B3097,SOCS_box_taxonomy!$B$2:$Z$948,15,0)</f>
        <v xml:space="preserve"> Cetartiodactyla</v>
      </c>
      <c r="S3097" t="str">
        <f>VLOOKUP($B3097,SOCS_box_taxonomy!$B$2:$Z$948,16,0)</f>
        <v xml:space="preserve"> Ruminantia</v>
      </c>
      <c r="T3097" t="str">
        <f>VLOOKUP($B3097,SOCS_box_taxonomy!$B$2:$Z$948,17,0)</f>
        <v>Pecora</v>
      </c>
      <c r="U3097" t="str">
        <f>VLOOKUP($B3097,SOCS_box_taxonomy!$B$2:$Z$948,18,0)</f>
        <v xml:space="preserve"> Bovidae</v>
      </c>
      <c r="V3097" t="str">
        <f>VLOOKUP($B3097,SOCS_box_taxonomy!$B$2:$Z$948,19,0)</f>
        <v xml:space="preserve"> Bovinae</v>
      </c>
      <c r="W3097" t="str">
        <f>VLOOKUP($B3097,SOCS_box_taxonomy!$B$2:$Z$948,20,0)</f>
        <v xml:space="preserve"> Bos.</v>
      </c>
      <c r="X3097">
        <f>VLOOKUP($B3097,SOCS_box_taxonomy!$B$2:$Z$948,21,0)</f>
        <v>0</v>
      </c>
      <c r="Y3097">
        <f>VLOOKUP($B3097,SOCS_box_taxonomy!$B$2:$Z$948,22,0)</f>
        <v>0</v>
      </c>
    </row>
    <row r="3098" spans="1:26">
      <c r="A3098" t="s">
        <v>1229</v>
      </c>
      <c r="B3098" t="s">
        <v>2271</v>
      </c>
      <c r="C3098">
        <v>536</v>
      </c>
      <c r="D3098" t="s">
        <v>1349</v>
      </c>
      <c r="E3098">
        <v>199</v>
      </c>
      <c r="F3098">
        <v>345</v>
      </c>
      <c r="G3098">
        <v>56</v>
      </c>
      <c r="I3098" t="str">
        <f>VLOOKUP($B3098,SOCS_box_taxonomy!$B$2:$Z$948,6,0)</f>
        <v>Eukaryota</v>
      </c>
      <c r="J3098" t="str">
        <f>VLOOKUP($B3098,SOCS_box_taxonomy!$B$2:$Z$948,7,0)</f>
        <v xml:space="preserve"> Metazoa</v>
      </c>
      <c r="K3098" t="str">
        <f>VLOOKUP($B3098,SOCS_box_taxonomy!$B$2:$Z$948,8,0)</f>
        <v xml:space="preserve"> Chordata</v>
      </c>
      <c r="L3098" t="str">
        <f>VLOOKUP($B3098,SOCS_box_taxonomy!$B$2:$Z$948,9,0)</f>
        <v xml:space="preserve"> Craniata</v>
      </c>
      <c r="M3098" t="str">
        <f>VLOOKUP($B3098,SOCS_box_taxonomy!$B$2:$Z$948,10,0)</f>
        <v xml:space="preserve"> Vertebrata</v>
      </c>
      <c r="N3098" t="str">
        <f>VLOOKUP($B3098,SOCS_box_taxonomy!$B$2:$Z$948,11,0)</f>
        <v xml:space="preserve"> Euteleostomi</v>
      </c>
      <c r="O3098" t="str">
        <f>VLOOKUP($B3098,SOCS_box_taxonomy!$B$2:$Z$948,12,0)</f>
        <v>Mammalia</v>
      </c>
      <c r="P3098" t="str">
        <f>VLOOKUP($B3098,SOCS_box_taxonomy!$B$2:$Z$948,13,0)</f>
        <v xml:space="preserve"> Eutheria</v>
      </c>
      <c r="Q3098" t="str">
        <f>VLOOKUP($B3098,SOCS_box_taxonomy!$B$2:$Z$948,14,0)</f>
        <v xml:space="preserve"> Laurasiatheria</v>
      </c>
      <c r="R3098" t="str">
        <f>VLOOKUP($B3098,SOCS_box_taxonomy!$B$2:$Z$948,15,0)</f>
        <v xml:space="preserve"> Cetartiodactyla</v>
      </c>
      <c r="S3098" t="str">
        <f>VLOOKUP($B3098,SOCS_box_taxonomy!$B$2:$Z$948,16,0)</f>
        <v xml:space="preserve"> Ruminantia</v>
      </c>
      <c r="T3098" t="str">
        <f>VLOOKUP($B3098,SOCS_box_taxonomy!$B$2:$Z$948,17,0)</f>
        <v>Pecora</v>
      </c>
      <c r="U3098" t="str">
        <f>VLOOKUP($B3098,SOCS_box_taxonomy!$B$2:$Z$948,18,0)</f>
        <v xml:space="preserve"> Bovidae</v>
      </c>
      <c r="V3098" t="str">
        <f>VLOOKUP($B3098,SOCS_box_taxonomy!$B$2:$Z$948,19,0)</f>
        <v xml:space="preserve"> Bovinae</v>
      </c>
      <c r="W3098" t="str">
        <f>VLOOKUP($B3098,SOCS_box_taxonomy!$B$2:$Z$948,20,0)</f>
        <v xml:space="preserve"> Bos.</v>
      </c>
      <c r="X3098">
        <f>VLOOKUP($B3098,SOCS_box_taxonomy!$B$2:$Z$948,21,0)</f>
        <v>0</v>
      </c>
      <c r="Y3098">
        <f>VLOOKUP($B3098,SOCS_box_taxonomy!$B$2:$Z$948,22,0)</f>
        <v>0</v>
      </c>
    </row>
    <row r="3099" spans="1:26">
      <c r="A3099" t="s">
        <v>1229</v>
      </c>
      <c r="B3099" t="s">
        <v>2271</v>
      </c>
      <c r="C3099">
        <v>536</v>
      </c>
      <c r="D3099" t="s">
        <v>1428</v>
      </c>
      <c r="E3099">
        <v>77</v>
      </c>
      <c r="F3099">
        <v>126</v>
      </c>
      <c r="G3099">
        <v>19</v>
      </c>
      <c r="I3099" t="str">
        <f>VLOOKUP($B3099,SOCS_box_taxonomy!$B$2:$Z$948,6,0)</f>
        <v>Eukaryota</v>
      </c>
      <c r="J3099" t="str">
        <f>VLOOKUP($B3099,SOCS_box_taxonomy!$B$2:$Z$948,7,0)</f>
        <v xml:space="preserve"> Metazoa</v>
      </c>
      <c r="K3099" t="str">
        <f>VLOOKUP($B3099,SOCS_box_taxonomy!$B$2:$Z$948,8,0)</f>
        <v xml:space="preserve"> Chordata</v>
      </c>
      <c r="L3099" t="str">
        <f>VLOOKUP($B3099,SOCS_box_taxonomy!$B$2:$Z$948,9,0)</f>
        <v xml:space="preserve"> Craniata</v>
      </c>
      <c r="M3099" t="str">
        <f>VLOOKUP($B3099,SOCS_box_taxonomy!$B$2:$Z$948,10,0)</f>
        <v xml:space="preserve"> Vertebrata</v>
      </c>
      <c r="N3099" t="str">
        <f>VLOOKUP($B3099,SOCS_box_taxonomy!$B$2:$Z$948,11,0)</f>
        <v xml:space="preserve"> Euteleostomi</v>
      </c>
      <c r="O3099" t="str">
        <f>VLOOKUP($B3099,SOCS_box_taxonomy!$B$2:$Z$948,12,0)</f>
        <v>Mammalia</v>
      </c>
      <c r="P3099" t="str">
        <f>VLOOKUP($B3099,SOCS_box_taxonomy!$B$2:$Z$948,13,0)</f>
        <v xml:space="preserve"> Eutheria</v>
      </c>
      <c r="Q3099" t="str">
        <f>VLOOKUP($B3099,SOCS_box_taxonomy!$B$2:$Z$948,14,0)</f>
        <v xml:space="preserve"> Laurasiatheria</v>
      </c>
      <c r="R3099" t="str">
        <f>VLOOKUP($B3099,SOCS_box_taxonomy!$B$2:$Z$948,15,0)</f>
        <v xml:space="preserve"> Cetartiodactyla</v>
      </c>
      <c r="S3099" t="str">
        <f>VLOOKUP($B3099,SOCS_box_taxonomy!$B$2:$Z$948,16,0)</f>
        <v xml:space="preserve"> Ruminantia</v>
      </c>
      <c r="T3099" t="str">
        <f>VLOOKUP($B3099,SOCS_box_taxonomy!$B$2:$Z$948,17,0)</f>
        <v>Pecora</v>
      </c>
      <c r="U3099" t="str">
        <f>VLOOKUP($B3099,SOCS_box_taxonomy!$B$2:$Z$948,18,0)</f>
        <v xml:space="preserve"> Bovidae</v>
      </c>
      <c r="V3099" t="str">
        <f>VLOOKUP($B3099,SOCS_box_taxonomy!$B$2:$Z$948,19,0)</f>
        <v xml:space="preserve"> Bovinae</v>
      </c>
      <c r="W3099" t="str">
        <f>VLOOKUP($B3099,SOCS_box_taxonomy!$B$2:$Z$948,20,0)</f>
        <v xml:space="preserve"> Bos.</v>
      </c>
      <c r="X3099">
        <f>VLOOKUP($B3099,SOCS_box_taxonomy!$B$2:$Z$948,21,0)</f>
        <v>0</v>
      </c>
      <c r="Y3099">
        <f>VLOOKUP($B3099,SOCS_box_taxonomy!$B$2:$Z$948,22,0)</f>
        <v>0</v>
      </c>
    </row>
    <row r="3100" spans="1:26">
      <c r="A3100" t="s">
        <v>1230</v>
      </c>
      <c r="B3100" t="s">
        <v>2272</v>
      </c>
      <c r="C3100">
        <v>536</v>
      </c>
      <c r="D3100" t="s">
        <v>1286</v>
      </c>
      <c r="E3100">
        <v>381</v>
      </c>
      <c r="F3100">
        <v>459</v>
      </c>
      <c r="G3100">
        <v>4403</v>
      </c>
      <c r="H3100" t="s">
        <v>1287</v>
      </c>
      <c r="I3100" t="str">
        <f>VLOOKUP($B3100,SOCS_box_taxonomy!$B$2:$Z$948,6,0)</f>
        <v>Eukaryota</v>
      </c>
      <c r="J3100" t="str">
        <f>VLOOKUP($B3100,SOCS_box_taxonomy!$B$2:$Z$948,7,0)</f>
        <v xml:space="preserve"> Metazoa</v>
      </c>
      <c r="K3100" t="str">
        <f>VLOOKUP($B3100,SOCS_box_taxonomy!$B$2:$Z$948,8,0)</f>
        <v xml:space="preserve"> Chordata</v>
      </c>
      <c r="L3100" t="str">
        <f>VLOOKUP($B3100,SOCS_box_taxonomy!$B$2:$Z$948,9,0)</f>
        <v xml:space="preserve"> Craniata</v>
      </c>
      <c r="M3100" t="str">
        <f>VLOOKUP($B3100,SOCS_box_taxonomy!$B$2:$Z$948,10,0)</f>
        <v xml:space="preserve"> Vertebrata</v>
      </c>
      <c r="N3100" t="str">
        <f>VLOOKUP($B3100,SOCS_box_taxonomy!$B$2:$Z$948,11,0)</f>
        <v xml:space="preserve"> Euteleostomi</v>
      </c>
      <c r="O3100" t="str">
        <f>VLOOKUP($B3100,SOCS_box_taxonomy!$B$2:$Z$948,12,0)</f>
        <v>Mammalia</v>
      </c>
      <c r="P3100" t="str">
        <f>VLOOKUP($B3100,SOCS_box_taxonomy!$B$2:$Z$948,13,0)</f>
        <v xml:space="preserve"> Eutheria</v>
      </c>
      <c r="Q3100" t="str">
        <f>VLOOKUP($B3100,SOCS_box_taxonomy!$B$2:$Z$948,14,0)</f>
        <v xml:space="preserve"> Euarchontoglires</v>
      </c>
      <c r="R3100" t="str">
        <f>VLOOKUP($B3100,SOCS_box_taxonomy!$B$2:$Z$948,15,0)</f>
        <v xml:space="preserve"> Primates</v>
      </c>
      <c r="S3100" t="str">
        <f>VLOOKUP($B3100,SOCS_box_taxonomy!$B$2:$Z$948,16,0)</f>
        <v xml:space="preserve"> Haplorrhini</v>
      </c>
      <c r="T3100" t="str">
        <f>VLOOKUP($B3100,SOCS_box_taxonomy!$B$2:$Z$948,17,0)</f>
        <v>Catarrhini</v>
      </c>
      <c r="U3100" t="str">
        <f>VLOOKUP($B3100,SOCS_box_taxonomy!$B$2:$Z$948,18,0)</f>
        <v xml:space="preserve"> Hominidae</v>
      </c>
      <c r="V3100" t="str">
        <f>VLOOKUP($B3100,SOCS_box_taxonomy!$B$2:$Z$948,19,0)</f>
        <v xml:space="preserve"> Homo.</v>
      </c>
      <c r="W3100">
        <f>VLOOKUP($B3100,SOCS_box_taxonomy!$B$2:$Z$948,20,0)</f>
        <v>0</v>
      </c>
      <c r="X3100">
        <f>VLOOKUP($B3100,SOCS_box_taxonomy!$B$2:$Z$948,21,0)</f>
        <v>0</v>
      </c>
      <c r="Y3100">
        <f>VLOOKUP($B3100,SOCS_box_taxonomy!$B$2:$Z$948,22,0)</f>
        <v>0</v>
      </c>
    </row>
    <row r="3101" spans="1:26">
      <c r="A3101" t="s">
        <v>1230</v>
      </c>
      <c r="B3101" t="s">
        <v>2272</v>
      </c>
      <c r="C3101">
        <v>536</v>
      </c>
      <c r="D3101" t="s">
        <v>21</v>
      </c>
      <c r="E3101">
        <v>481</v>
      </c>
      <c r="F3101">
        <v>518</v>
      </c>
      <c r="G3101">
        <v>1016</v>
      </c>
      <c r="H3101" t="s">
        <v>1265</v>
      </c>
      <c r="I3101" t="str">
        <f>VLOOKUP($B3101,SOCS_box_taxonomy!$B$2:$Z$948,6,0)</f>
        <v>Eukaryota</v>
      </c>
      <c r="J3101" t="str">
        <f>VLOOKUP($B3101,SOCS_box_taxonomy!$B$2:$Z$948,7,0)</f>
        <v xml:space="preserve"> Metazoa</v>
      </c>
      <c r="K3101" t="str">
        <f>VLOOKUP($B3101,SOCS_box_taxonomy!$B$2:$Z$948,8,0)</f>
        <v xml:space="preserve"> Chordata</v>
      </c>
      <c r="L3101" t="str">
        <f>VLOOKUP($B3101,SOCS_box_taxonomy!$B$2:$Z$948,9,0)</f>
        <v xml:space="preserve"> Craniata</v>
      </c>
      <c r="M3101" t="str">
        <f>VLOOKUP($B3101,SOCS_box_taxonomy!$B$2:$Z$948,10,0)</f>
        <v xml:space="preserve"> Vertebrata</v>
      </c>
      <c r="N3101" t="str">
        <f>VLOOKUP($B3101,SOCS_box_taxonomy!$B$2:$Z$948,11,0)</f>
        <v xml:space="preserve"> Euteleostomi</v>
      </c>
      <c r="O3101" t="str">
        <f>VLOOKUP($B3101,SOCS_box_taxonomy!$B$2:$Z$948,12,0)</f>
        <v>Mammalia</v>
      </c>
      <c r="P3101" t="str">
        <f>VLOOKUP($B3101,SOCS_box_taxonomy!$B$2:$Z$948,13,0)</f>
        <v xml:space="preserve"> Eutheria</v>
      </c>
      <c r="Q3101" t="str">
        <f>VLOOKUP($B3101,SOCS_box_taxonomy!$B$2:$Z$948,14,0)</f>
        <v xml:space="preserve"> Euarchontoglires</v>
      </c>
      <c r="R3101" t="str">
        <f>VLOOKUP($B3101,SOCS_box_taxonomy!$B$2:$Z$948,15,0)</f>
        <v xml:space="preserve"> Primates</v>
      </c>
      <c r="S3101" t="str">
        <f>VLOOKUP($B3101,SOCS_box_taxonomy!$B$2:$Z$948,16,0)</f>
        <v xml:space="preserve"> Haplorrhini</v>
      </c>
      <c r="T3101" t="str">
        <f>VLOOKUP($B3101,SOCS_box_taxonomy!$B$2:$Z$948,17,0)</f>
        <v>Catarrhini</v>
      </c>
      <c r="U3101" t="str">
        <f>VLOOKUP($B3101,SOCS_box_taxonomy!$B$2:$Z$948,18,0)</f>
        <v xml:space="preserve"> Hominidae</v>
      </c>
      <c r="V3101" t="str">
        <f>VLOOKUP($B3101,SOCS_box_taxonomy!$B$2:$Z$948,19,0)</f>
        <v xml:space="preserve"> Homo.</v>
      </c>
      <c r="W3101">
        <f>VLOOKUP($B3101,SOCS_box_taxonomy!$B$2:$Z$948,20,0)</f>
        <v>0</v>
      </c>
      <c r="X3101">
        <f>VLOOKUP($B3101,SOCS_box_taxonomy!$B$2:$Z$948,21,0)</f>
        <v>0</v>
      </c>
      <c r="Y3101">
        <f>VLOOKUP($B3101,SOCS_box_taxonomy!$B$2:$Z$948,22,0)</f>
        <v>0</v>
      </c>
      <c r="Z3101">
        <f>$F3101-$E3101+1</f>
        <v>38</v>
      </c>
    </row>
    <row r="3102" spans="1:26">
      <c r="A3102" t="s">
        <v>1230</v>
      </c>
      <c r="B3102" t="s">
        <v>2272</v>
      </c>
      <c r="C3102">
        <v>536</v>
      </c>
      <c r="D3102" t="s">
        <v>1347</v>
      </c>
      <c r="E3102">
        <v>144</v>
      </c>
      <c r="F3102">
        <v>198</v>
      </c>
      <c r="G3102">
        <v>63</v>
      </c>
      <c r="H3102" t="s">
        <v>1348</v>
      </c>
      <c r="I3102" t="str">
        <f>VLOOKUP($B3102,SOCS_box_taxonomy!$B$2:$Z$948,6,0)</f>
        <v>Eukaryota</v>
      </c>
      <c r="J3102" t="str">
        <f>VLOOKUP($B3102,SOCS_box_taxonomy!$B$2:$Z$948,7,0)</f>
        <v xml:space="preserve"> Metazoa</v>
      </c>
      <c r="K3102" t="str">
        <f>VLOOKUP($B3102,SOCS_box_taxonomy!$B$2:$Z$948,8,0)</f>
        <v xml:space="preserve"> Chordata</v>
      </c>
      <c r="L3102" t="str">
        <f>VLOOKUP($B3102,SOCS_box_taxonomy!$B$2:$Z$948,9,0)</f>
        <v xml:space="preserve"> Craniata</v>
      </c>
      <c r="M3102" t="str">
        <f>VLOOKUP($B3102,SOCS_box_taxonomy!$B$2:$Z$948,10,0)</f>
        <v xml:space="preserve"> Vertebrata</v>
      </c>
      <c r="N3102" t="str">
        <f>VLOOKUP($B3102,SOCS_box_taxonomy!$B$2:$Z$948,11,0)</f>
        <v xml:space="preserve"> Euteleostomi</v>
      </c>
      <c r="O3102" t="str">
        <f>VLOOKUP($B3102,SOCS_box_taxonomy!$B$2:$Z$948,12,0)</f>
        <v>Mammalia</v>
      </c>
      <c r="P3102" t="str">
        <f>VLOOKUP($B3102,SOCS_box_taxonomy!$B$2:$Z$948,13,0)</f>
        <v xml:space="preserve"> Eutheria</v>
      </c>
      <c r="Q3102" t="str">
        <f>VLOOKUP($B3102,SOCS_box_taxonomy!$B$2:$Z$948,14,0)</f>
        <v xml:space="preserve"> Euarchontoglires</v>
      </c>
      <c r="R3102" t="str">
        <f>VLOOKUP($B3102,SOCS_box_taxonomy!$B$2:$Z$948,15,0)</f>
        <v xml:space="preserve"> Primates</v>
      </c>
      <c r="S3102" t="str">
        <f>VLOOKUP($B3102,SOCS_box_taxonomy!$B$2:$Z$948,16,0)</f>
        <v xml:space="preserve"> Haplorrhini</v>
      </c>
      <c r="T3102" t="str">
        <f>VLOOKUP($B3102,SOCS_box_taxonomy!$B$2:$Z$948,17,0)</f>
        <v>Catarrhini</v>
      </c>
      <c r="U3102" t="str">
        <f>VLOOKUP($B3102,SOCS_box_taxonomy!$B$2:$Z$948,18,0)</f>
        <v xml:space="preserve"> Hominidae</v>
      </c>
      <c r="V3102" t="str">
        <f>VLOOKUP($B3102,SOCS_box_taxonomy!$B$2:$Z$948,19,0)</f>
        <v xml:space="preserve"> Homo.</v>
      </c>
      <c r="W3102">
        <f>VLOOKUP($B3102,SOCS_box_taxonomy!$B$2:$Z$948,20,0)</f>
        <v>0</v>
      </c>
      <c r="X3102">
        <f>VLOOKUP($B3102,SOCS_box_taxonomy!$B$2:$Z$948,21,0)</f>
        <v>0</v>
      </c>
      <c r="Y3102">
        <f>VLOOKUP($B3102,SOCS_box_taxonomy!$B$2:$Z$948,22,0)</f>
        <v>0</v>
      </c>
    </row>
    <row r="3103" spans="1:26">
      <c r="A3103" t="s">
        <v>1230</v>
      </c>
      <c r="B3103" t="s">
        <v>2272</v>
      </c>
      <c r="C3103">
        <v>536</v>
      </c>
      <c r="D3103" t="s">
        <v>1349</v>
      </c>
      <c r="E3103">
        <v>199</v>
      </c>
      <c r="F3103">
        <v>345</v>
      </c>
      <c r="G3103">
        <v>56</v>
      </c>
      <c r="I3103" t="str">
        <f>VLOOKUP($B3103,SOCS_box_taxonomy!$B$2:$Z$948,6,0)</f>
        <v>Eukaryota</v>
      </c>
      <c r="J3103" t="str">
        <f>VLOOKUP($B3103,SOCS_box_taxonomy!$B$2:$Z$948,7,0)</f>
        <v xml:space="preserve"> Metazoa</v>
      </c>
      <c r="K3103" t="str">
        <f>VLOOKUP($B3103,SOCS_box_taxonomy!$B$2:$Z$948,8,0)</f>
        <v xml:space="preserve"> Chordata</v>
      </c>
      <c r="L3103" t="str">
        <f>VLOOKUP($B3103,SOCS_box_taxonomy!$B$2:$Z$948,9,0)</f>
        <v xml:space="preserve"> Craniata</v>
      </c>
      <c r="M3103" t="str">
        <f>VLOOKUP($B3103,SOCS_box_taxonomy!$B$2:$Z$948,10,0)</f>
        <v xml:space="preserve"> Vertebrata</v>
      </c>
      <c r="N3103" t="str">
        <f>VLOOKUP($B3103,SOCS_box_taxonomy!$B$2:$Z$948,11,0)</f>
        <v xml:space="preserve"> Euteleostomi</v>
      </c>
      <c r="O3103" t="str">
        <f>VLOOKUP($B3103,SOCS_box_taxonomy!$B$2:$Z$948,12,0)</f>
        <v>Mammalia</v>
      </c>
      <c r="P3103" t="str">
        <f>VLOOKUP($B3103,SOCS_box_taxonomy!$B$2:$Z$948,13,0)</f>
        <v xml:space="preserve"> Eutheria</v>
      </c>
      <c r="Q3103" t="str">
        <f>VLOOKUP($B3103,SOCS_box_taxonomy!$B$2:$Z$948,14,0)</f>
        <v xml:space="preserve"> Euarchontoglires</v>
      </c>
      <c r="R3103" t="str">
        <f>VLOOKUP($B3103,SOCS_box_taxonomy!$B$2:$Z$948,15,0)</f>
        <v xml:space="preserve"> Primates</v>
      </c>
      <c r="S3103" t="str">
        <f>VLOOKUP($B3103,SOCS_box_taxonomy!$B$2:$Z$948,16,0)</f>
        <v xml:space="preserve"> Haplorrhini</v>
      </c>
      <c r="T3103" t="str">
        <f>VLOOKUP($B3103,SOCS_box_taxonomy!$B$2:$Z$948,17,0)</f>
        <v>Catarrhini</v>
      </c>
      <c r="U3103" t="str">
        <f>VLOOKUP($B3103,SOCS_box_taxonomy!$B$2:$Z$948,18,0)</f>
        <v xml:space="preserve"> Hominidae</v>
      </c>
      <c r="V3103" t="str">
        <f>VLOOKUP($B3103,SOCS_box_taxonomy!$B$2:$Z$948,19,0)</f>
        <v xml:space="preserve"> Homo.</v>
      </c>
      <c r="W3103">
        <f>VLOOKUP($B3103,SOCS_box_taxonomy!$B$2:$Z$948,20,0)</f>
        <v>0</v>
      </c>
      <c r="X3103">
        <f>VLOOKUP($B3103,SOCS_box_taxonomy!$B$2:$Z$948,21,0)</f>
        <v>0</v>
      </c>
      <c r="Y3103">
        <f>VLOOKUP($B3103,SOCS_box_taxonomy!$B$2:$Z$948,22,0)</f>
        <v>0</v>
      </c>
    </row>
    <row r="3104" spans="1:26">
      <c r="A3104" t="s">
        <v>1230</v>
      </c>
      <c r="B3104" t="s">
        <v>2272</v>
      </c>
      <c r="C3104">
        <v>536</v>
      </c>
      <c r="D3104" t="s">
        <v>1428</v>
      </c>
      <c r="E3104">
        <v>77</v>
      </c>
      <c r="F3104">
        <v>126</v>
      </c>
      <c r="G3104">
        <v>19</v>
      </c>
      <c r="I3104" t="str">
        <f>VLOOKUP($B3104,SOCS_box_taxonomy!$B$2:$Z$948,6,0)</f>
        <v>Eukaryota</v>
      </c>
      <c r="J3104" t="str">
        <f>VLOOKUP($B3104,SOCS_box_taxonomy!$B$2:$Z$948,7,0)</f>
        <v xml:space="preserve"> Metazoa</v>
      </c>
      <c r="K3104" t="str">
        <f>VLOOKUP($B3104,SOCS_box_taxonomy!$B$2:$Z$948,8,0)</f>
        <v xml:space="preserve"> Chordata</v>
      </c>
      <c r="L3104" t="str">
        <f>VLOOKUP($B3104,SOCS_box_taxonomy!$B$2:$Z$948,9,0)</f>
        <v xml:space="preserve"> Craniata</v>
      </c>
      <c r="M3104" t="str">
        <f>VLOOKUP($B3104,SOCS_box_taxonomy!$B$2:$Z$948,10,0)</f>
        <v xml:space="preserve"> Vertebrata</v>
      </c>
      <c r="N3104" t="str">
        <f>VLOOKUP($B3104,SOCS_box_taxonomy!$B$2:$Z$948,11,0)</f>
        <v xml:space="preserve"> Euteleostomi</v>
      </c>
      <c r="O3104" t="str">
        <f>VLOOKUP($B3104,SOCS_box_taxonomy!$B$2:$Z$948,12,0)</f>
        <v>Mammalia</v>
      </c>
      <c r="P3104" t="str">
        <f>VLOOKUP($B3104,SOCS_box_taxonomy!$B$2:$Z$948,13,0)</f>
        <v xml:space="preserve"> Eutheria</v>
      </c>
      <c r="Q3104" t="str">
        <f>VLOOKUP($B3104,SOCS_box_taxonomy!$B$2:$Z$948,14,0)</f>
        <v xml:space="preserve"> Euarchontoglires</v>
      </c>
      <c r="R3104" t="str">
        <f>VLOOKUP($B3104,SOCS_box_taxonomy!$B$2:$Z$948,15,0)</f>
        <v xml:space="preserve"> Primates</v>
      </c>
      <c r="S3104" t="str">
        <f>VLOOKUP($B3104,SOCS_box_taxonomy!$B$2:$Z$948,16,0)</f>
        <v xml:space="preserve"> Haplorrhini</v>
      </c>
      <c r="T3104" t="str">
        <f>VLOOKUP($B3104,SOCS_box_taxonomy!$B$2:$Z$948,17,0)</f>
        <v>Catarrhini</v>
      </c>
      <c r="U3104" t="str">
        <f>VLOOKUP($B3104,SOCS_box_taxonomy!$B$2:$Z$948,18,0)</f>
        <v xml:space="preserve"> Hominidae</v>
      </c>
      <c r="V3104" t="str">
        <f>VLOOKUP($B3104,SOCS_box_taxonomy!$B$2:$Z$948,19,0)</f>
        <v xml:space="preserve"> Homo.</v>
      </c>
      <c r="W3104">
        <f>VLOOKUP($B3104,SOCS_box_taxonomy!$B$2:$Z$948,20,0)</f>
        <v>0</v>
      </c>
      <c r="X3104">
        <f>VLOOKUP($B3104,SOCS_box_taxonomy!$B$2:$Z$948,21,0)</f>
        <v>0</v>
      </c>
      <c r="Y3104">
        <f>VLOOKUP($B3104,SOCS_box_taxonomy!$B$2:$Z$948,22,0)</f>
        <v>0</v>
      </c>
    </row>
    <row r="3105" spans="1:26">
      <c r="A3105" t="s">
        <v>1231</v>
      </c>
      <c r="B3105" t="s">
        <v>2273</v>
      </c>
      <c r="C3105">
        <v>536</v>
      </c>
      <c r="D3105" t="s">
        <v>1286</v>
      </c>
      <c r="E3105">
        <v>381</v>
      </c>
      <c r="F3105">
        <v>459</v>
      </c>
      <c r="G3105">
        <v>4403</v>
      </c>
      <c r="H3105" t="s">
        <v>1287</v>
      </c>
      <c r="I3105" t="str">
        <f>VLOOKUP($B3105,SOCS_box_taxonomy!$B$2:$Z$948,6,0)</f>
        <v>Eukaryota</v>
      </c>
      <c r="J3105" t="str">
        <f>VLOOKUP($B3105,SOCS_box_taxonomy!$B$2:$Z$948,7,0)</f>
        <v xml:space="preserve"> Metazoa</v>
      </c>
      <c r="K3105" t="str">
        <f>VLOOKUP($B3105,SOCS_box_taxonomy!$B$2:$Z$948,8,0)</f>
        <v xml:space="preserve"> Chordata</v>
      </c>
      <c r="L3105" t="str">
        <f>VLOOKUP($B3105,SOCS_box_taxonomy!$B$2:$Z$948,9,0)</f>
        <v xml:space="preserve"> Craniata</v>
      </c>
      <c r="M3105" t="str">
        <f>VLOOKUP($B3105,SOCS_box_taxonomy!$B$2:$Z$948,10,0)</f>
        <v xml:space="preserve"> Vertebrata</v>
      </c>
      <c r="N3105" t="str">
        <f>VLOOKUP($B3105,SOCS_box_taxonomy!$B$2:$Z$948,11,0)</f>
        <v xml:space="preserve"> Euteleostomi</v>
      </c>
      <c r="O3105" t="str">
        <f>VLOOKUP($B3105,SOCS_box_taxonomy!$B$2:$Z$948,12,0)</f>
        <v>Mammalia</v>
      </c>
      <c r="P3105" t="str">
        <f>VLOOKUP($B3105,SOCS_box_taxonomy!$B$2:$Z$948,13,0)</f>
        <v xml:space="preserve"> Eutheria</v>
      </c>
      <c r="Q3105" t="str">
        <f>VLOOKUP($B3105,SOCS_box_taxonomy!$B$2:$Z$948,14,0)</f>
        <v xml:space="preserve"> Euarchontoglires</v>
      </c>
      <c r="R3105" t="str">
        <f>VLOOKUP($B3105,SOCS_box_taxonomy!$B$2:$Z$948,15,0)</f>
        <v xml:space="preserve"> Glires</v>
      </c>
      <c r="S3105" t="str">
        <f>VLOOKUP($B3105,SOCS_box_taxonomy!$B$2:$Z$948,16,0)</f>
        <v xml:space="preserve"> Rodentia</v>
      </c>
      <c r="T3105" t="str">
        <f>VLOOKUP($B3105,SOCS_box_taxonomy!$B$2:$Z$948,17,0)</f>
        <v xml:space="preserve"> Sciurognathi</v>
      </c>
      <c r="U3105" t="str">
        <f>VLOOKUP($B3105,SOCS_box_taxonomy!$B$2:$Z$948,18,0)</f>
        <v>Muroidea</v>
      </c>
      <c r="V3105" t="str">
        <f>VLOOKUP($B3105,SOCS_box_taxonomy!$B$2:$Z$948,19,0)</f>
        <v xml:space="preserve"> Muridae</v>
      </c>
      <c r="W3105" t="str">
        <f>VLOOKUP($B3105,SOCS_box_taxonomy!$B$2:$Z$948,20,0)</f>
        <v xml:space="preserve"> Murinae</v>
      </c>
      <c r="X3105" t="str">
        <f>VLOOKUP($B3105,SOCS_box_taxonomy!$B$2:$Z$948,21,0)</f>
        <v xml:space="preserve"> Mus</v>
      </c>
      <c r="Y3105" t="str">
        <f>VLOOKUP($B3105,SOCS_box_taxonomy!$B$2:$Z$948,22,0)</f>
        <v xml:space="preserve"> Mus.</v>
      </c>
    </row>
    <row r="3106" spans="1:26">
      <c r="A3106" t="s">
        <v>1231</v>
      </c>
      <c r="B3106" t="s">
        <v>2273</v>
      </c>
      <c r="C3106">
        <v>536</v>
      </c>
      <c r="D3106" t="s">
        <v>21</v>
      </c>
      <c r="E3106">
        <v>481</v>
      </c>
      <c r="F3106">
        <v>518</v>
      </c>
      <c r="G3106">
        <v>1016</v>
      </c>
      <c r="H3106" t="s">
        <v>1265</v>
      </c>
      <c r="I3106" t="str">
        <f>VLOOKUP($B3106,SOCS_box_taxonomy!$B$2:$Z$948,6,0)</f>
        <v>Eukaryota</v>
      </c>
      <c r="J3106" t="str">
        <f>VLOOKUP($B3106,SOCS_box_taxonomy!$B$2:$Z$948,7,0)</f>
        <v xml:space="preserve"> Metazoa</v>
      </c>
      <c r="K3106" t="str">
        <f>VLOOKUP($B3106,SOCS_box_taxonomy!$B$2:$Z$948,8,0)</f>
        <v xml:space="preserve"> Chordata</v>
      </c>
      <c r="L3106" t="str">
        <f>VLOOKUP($B3106,SOCS_box_taxonomy!$B$2:$Z$948,9,0)</f>
        <v xml:space="preserve"> Craniata</v>
      </c>
      <c r="M3106" t="str">
        <f>VLOOKUP($B3106,SOCS_box_taxonomy!$B$2:$Z$948,10,0)</f>
        <v xml:space="preserve"> Vertebrata</v>
      </c>
      <c r="N3106" t="str">
        <f>VLOOKUP($B3106,SOCS_box_taxonomy!$B$2:$Z$948,11,0)</f>
        <v xml:space="preserve"> Euteleostomi</v>
      </c>
      <c r="O3106" t="str">
        <f>VLOOKUP($B3106,SOCS_box_taxonomy!$B$2:$Z$948,12,0)</f>
        <v>Mammalia</v>
      </c>
      <c r="P3106" t="str">
        <f>VLOOKUP($B3106,SOCS_box_taxonomy!$B$2:$Z$948,13,0)</f>
        <v xml:space="preserve"> Eutheria</v>
      </c>
      <c r="Q3106" t="str">
        <f>VLOOKUP($B3106,SOCS_box_taxonomy!$B$2:$Z$948,14,0)</f>
        <v xml:space="preserve"> Euarchontoglires</v>
      </c>
      <c r="R3106" t="str">
        <f>VLOOKUP($B3106,SOCS_box_taxonomy!$B$2:$Z$948,15,0)</f>
        <v xml:space="preserve"> Glires</v>
      </c>
      <c r="S3106" t="str">
        <f>VLOOKUP($B3106,SOCS_box_taxonomy!$B$2:$Z$948,16,0)</f>
        <v xml:space="preserve"> Rodentia</v>
      </c>
      <c r="T3106" t="str">
        <f>VLOOKUP($B3106,SOCS_box_taxonomy!$B$2:$Z$948,17,0)</f>
        <v xml:space="preserve"> Sciurognathi</v>
      </c>
      <c r="U3106" t="str">
        <f>VLOOKUP($B3106,SOCS_box_taxonomy!$B$2:$Z$948,18,0)</f>
        <v>Muroidea</v>
      </c>
      <c r="V3106" t="str">
        <f>VLOOKUP($B3106,SOCS_box_taxonomy!$B$2:$Z$948,19,0)</f>
        <v xml:space="preserve"> Muridae</v>
      </c>
      <c r="W3106" t="str">
        <f>VLOOKUP($B3106,SOCS_box_taxonomy!$B$2:$Z$948,20,0)</f>
        <v xml:space="preserve"> Murinae</v>
      </c>
      <c r="X3106" t="str">
        <f>VLOOKUP($B3106,SOCS_box_taxonomy!$B$2:$Z$948,21,0)</f>
        <v xml:space="preserve"> Mus</v>
      </c>
      <c r="Y3106" t="str">
        <f>VLOOKUP($B3106,SOCS_box_taxonomy!$B$2:$Z$948,22,0)</f>
        <v xml:space="preserve"> Mus.</v>
      </c>
      <c r="Z3106">
        <f>$F3106-$E3106+1</f>
        <v>38</v>
      </c>
    </row>
    <row r="3107" spans="1:26">
      <c r="A3107" t="s">
        <v>1231</v>
      </c>
      <c r="B3107" t="s">
        <v>2273</v>
      </c>
      <c r="C3107">
        <v>536</v>
      </c>
      <c r="D3107" t="s">
        <v>1347</v>
      </c>
      <c r="E3107">
        <v>144</v>
      </c>
      <c r="F3107">
        <v>198</v>
      </c>
      <c r="G3107">
        <v>63</v>
      </c>
      <c r="H3107" t="s">
        <v>1348</v>
      </c>
      <c r="I3107" t="str">
        <f>VLOOKUP($B3107,SOCS_box_taxonomy!$B$2:$Z$948,6,0)</f>
        <v>Eukaryota</v>
      </c>
      <c r="J3107" t="str">
        <f>VLOOKUP($B3107,SOCS_box_taxonomy!$B$2:$Z$948,7,0)</f>
        <v xml:space="preserve"> Metazoa</v>
      </c>
      <c r="K3107" t="str">
        <f>VLOOKUP($B3107,SOCS_box_taxonomy!$B$2:$Z$948,8,0)</f>
        <v xml:space="preserve"> Chordata</v>
      </c>
      <c r="L3107" t="str">
        <f>VLOOKUP($B3107,SOCS_box_taxonomy!$B$2:$Z$948,9,0)</f>
        <v xml:space="preserve"> Craniata</v>
      </c>
      <c r="M3107" t="str">
        <f>VLOOKUP($B3107,SOCS_box_taxonomy!$B$2:$Z$948,10,0)</f>
        <v xml:space="preserve"> Vertebrata</v>
      </c>
      <c r="N3107" t="str">
        <f>VLOOKUP($B3107,SOCS_box_taxonomy!$B$2:$Z$948,11,0)</f>
        <v xml:space="preserve"> Euteleostomi</v>
      </c>
      <c r="O3107" t="str">
        <f>VLOOKUP($B3107,SOCS_box_taxonomy!$B$2:$Z$948,12,0)</f>
        <v>Mammalia</v>
      </c>
      <c r="P3107" t="str">
        <f>VLOOKUP($B3107,SOCS_box_taxonomy!$B$2:$Z$948,13,0)</f>
        <v xml:space="preserve"> Eutheria</v>
      </c>
      <c r="Q3107" t="str">
        <f>VLOOKUP($B3107,SOCS_box_taxonomy!$B$2:$Z$948,14,0)</f>
        <v xml:space="preserve"> Euarchontoglires</v>
      </c>
      <c r="R3107" t="str">
        <f>VLOOKUP($B3107,SOCS_box_taxonomy!$B$2:$Z$948,15,0)</f>
        <v xml:space="preserve"> Glires</v>
      </c>
      <c r="S3107" t="str">
        <f>VLOOKUP($B3107,SOCS_box_taxonomy!$B$2:$Z$948,16,0)</f>
        <v xml:space="preserve"> Rodentia</v>
      </c>
      <c r="T3107" t="str">
        <f>VLOOKUP($B3107,SOCS_box_taxonomy!$B$2:$Z$948,17,0)</f>
        <v xml:space="preserve"> Sciurognathi</v>
      </c>
      <c r="U3107" t="str">
        <f>VLOOKUP($B3107,SOCS_box_taxonomy!$B$2:$Z$948,18,0)</f>
        <v>Muroidea</v>
      </c>
      <c r="V3107" t="str">
        <f>VLOOKUP($B3107,SOCS_box_taxonomy!$B$2:$Z$948,19,0)</f>
        <v xml:space="preserve"> Muridae</v>
      </c>
      <c r="W3107" t="str">
        <f>VLOOKUP($B3107,SOCS_box_taxonomy!$B$2:$Z$948,20,0)</f>
        <v xml:space="preserve"> Murinae</v>
      </c>
      <c r="X3107" t="str">
        <f>VLOOKUP($B3107,SOCS_box_taxonomy!$B$2:$Z$948,21,0)</f>
        <v xml:space="preserve"> Mus</v>
      </c>
      <c r="Y3107" t="str">
        <f>VLOOKUP($B3107,SOCS_box_taxonomy!$B$2:$Z$948,22,0)</f>
        <v xml:space="preserve"> Mus.</v>
      </c>
    </row>
    <row r="3108" spans="1:26">
      <c r="A3108" t="s">
        <v>1231</v>
      </c>
      <c r="B3108" t="s">
        <v>2273</v>
      </c>
      <c r="C3108">
        <v>536</v>
      </c>
      <c r="D3108" t="s">
        <v>1349</v>
      </c>
      <c r="E3108">
        <v>199</v>
      </c>
      <c r="F3108">
        <v>345</v>
      </c>
      <c r="G3108">
        <v>56</v>
      </c>
      <c r="I3108" t="str">
        <f>VLOOKUP($B3108,SOCS_box_taxonomy!$B$2:$Z$948,6,0)</f>
        <v>Eukaryota</v>
      </c>
      <c r="J3108" t="str">
        <f>VLOOKUP($B3108,SOCS_box_taxonomy!$B$2:$Z$948,7,0)</f>
        <v xml:space="preserve"> Metazoa</v>
      </c>
      <c r="K3108" t="str">
        <f>VLOOKUP($B3108,SOCS_box_taxonomy!$B$2:$Z$948,8,0)</f>
        <v xml:space="preserve"> Chordata</v>
      </c>
      <c r="L3108" t="str">
        <f>VLOOKUP($B3108,SOCS_box_taxonomy!$B$2:$Z$948,9,0)</f>
        <v xml:space="preserve"> Craniata</v>
      </c>
      <c r="M3108" t="str">
        <f>VLOOKUP($B3108,SOCS_box_taxonomy!$B$2:$Z$948,10,0)</f>
        <v xml:space="preserve"> Vertebrata</v>
      </c>
      <c r="N3108" t="str">
        <f>VLOOKUP($B3108,SOCS_box_taxonomy!$B$2:$Z$948,11,0)</f>
        <v xml:space="preserve"> Euteleostomi</v>
      </c>
      <c r="O3108" t="str">
        <f>VLOOKUP($B3108,SOCS_box_taxonomy!$B$2:$Z$948,12,0)</f>
        <v>Mammalia</v>
      </c>
      <c r="P3108" t="str">
        <f>VLOOKUP($B3108,SOCS_box_taxonomy!$B$2:$Z$948,13,0)</f>
        <v xml:space="preserve"> Eutheria</v>
      </c>
      <c r="Q3108" t="str">
        <f>VLOOKUP($B3108,SOCS_box_taxonomy!$B$2:$Z$948,14,0)</f>
        <v xml:space="preserve"> Euarchontoglires</v>
      </c>
      <c r="R3108" t="str">
        <f>VLOOKUP($B3108,SOCS_box_taxonomy!$B$2:$Z$948,15,0)</f>
        <v xml:space="preserve"> Glires</v>
      </c>
      <c r="S3108" t="str">
        <f>VLOOKUP($B3108,SOCS_box_taxonomy!$B$2:$Z$948,16,0)</f>
        <v xml:space="preserve"> Rodentia</v>
      </c>
      <c r="T3108" t="str">
        <f>VLOOKUP($B3108,SOCS_box_taxonomy!$B$2:$Z$948,17,0)</f>
        <v xml:space="preserve"> Sciurognathi</v>
      </c>
      <c r="U3108" t="str">
        <f>VLOOKUP($B3108,SOCS_box_taxonomy!$B$2:$Z$948,18,0)</f>
        <v>Muroidea</v>
      </c>
      <c r="V3108" t="str">
        <f>VLOOKUP($B3108,SOCS_box_taxonomy!$B$2:$Z$948,19,0)</f>
        <v xml:space="preserve"> Muridae</v>
      </c>
      <c r="W3108" t="str">
        <f>VLOOKUP($B3108,SOCS_box_taxonomy!$B$2:$Z$948,20,0)</f>
        <v xml:space="preserve"> Murinae</v>
      </c>
      <c r="X3108" t="str">
        <f>VLOOKUP($B3108,SOCS_box_taxonomy!$B$2:$Z$948,21,0)</f>
        <v xml:space="preserve"> Mus</v>
      </c>
      <c r="Y3108" t="str">
        <f>VLOOKUP($B3108,SOCS_box_taxonomy!$B$2:$Z$948,22,0)</f>
        <v xml:space="preserve"> Mus.</v>
      </c>
    </row>
    <row r="3109" spans="1:26">
      <c r="A3109" t="s">
        <v>1232</v>
      </c>
      <c r="B3109" t="s">
        <v>2274</v>
      </c>
      <c r="C3109">
        <v>535</v>
      </c>
      <c r="D3109" t="s">
        <v>1286</v>
      </c>
      <c r="E3109">
        <v>384</v>
      </c>
      <c r="F3109">
        <v>460</v>
      </c>
      <c r="G3109">
        <v>4403</v>
      </c>
      <c r="H3109" t="s">
        <v>1287</v>
      </c>
      <c r="I3109" t="str">
        <f>VLOOKUP($B3109,SOCS_box_taxonomy!$B$2:$Z$948,6,0)</f>
        <v>Eukaryota</v>
      </c>
      <c r="J3109" t="str">
        <f>VLOOKUP($B3109,SOCS_box_taxonomy!$B$2:$Z$948,7,0)</f>
        <v xml:space="preserve"> Metazoa</v>
      </c>
      <c r="K3109" t="str">
        <f>VLOOKUP($B3109,SOCS_box_taxonomy!$B$2:$Z$948,8,0)</f>
        <v xml:space="preserve"> Chordata</v>
      </c>
      <c r="L3109" t="str">
        <f>VLOOKUP($B3109,SOCS_box_taxonomy!$B$2:$Z$948,9,0)</f>
        <v xml:space="preserve"> Craniata</v>
      </c>
      <c r="M3109" t="str">
        <f>VLOOKUP($B3109,SOCS_box_taxonomy!$B$2:$Z$948,10,0)</f>
        <v xml:space="preserve"> Vertebrata</v>
      </c>
      <c r="N3109" t="str">
        <f>VLOOKUP($B3109,SOCS_box_taxonomy!$B$2:$Z$948,11,0)</f>
        <v xml:space="preserve"> Euteleostomi</v>
      </c>
      <c r="O3109" t="str">
        <f>VLOOKUP($B3109,SOCS_box_taxonomy!$B$2:$Z$948,12,0)</f>
        <v>Mammalia</v>
      </c>
      <c r="P3109" t="str">
        <f>VLOOKUP($B3109,SOCS_box_taxonomy!$B$2:$Z$948,13,0)</f>
        <v xml:space="preserve"> Eutheria</v>
      </c>
      <c r="Q3109" t="str">
        <f>VLOOKUP($B3109,SOCS_box_taxonomy!$B$2:$Z$948,14,0)</f>
        <v xml:space="preserve"> Euarchontoglires</v>
      </c>
      <c r="R3109" t="str">
        <f>VLOOKUP($B3109,SOCS_box_taxonomy!$B$2:$Z$948,15,0)</f>
        <v xml:space="preserve"> Primates</v>
      </c>
      <c r="S3109" t="str">
        <f>VLOOKUP($B3109,SOCS_box_taxonomy!$B$2:$Z$948,16,0)</f>
        <v xml:space="preserve"> Haplorrhini</v>
      </c>
      <c r="T3109" t="str">
        <f>VLOOKUP($B3109,SOCS_box_taxonomy!$B$2:$Z$948,17,0)</f>
        <v>Catarrhini</v>
      </c>
      <c r="U3109" t="str">
        <f>VLOOKUP($B3109,SOCS_box_taxonomy!$B$2:$Z$948,18,0)</f>
        <v xml:space="preserve"> Hominidae</v>
      </c>
      <c r="V3109" t="str">
        <f>VLOOKUP($B3109,SOCS_box_taxonomy!$B$2:$Z$948,19,0)</f>
        <v xml:space="preserve"> Homo.</v>
      </c>
      <c r="W3109">
        <f>VLOOKUP($B3109,SOCS_box_taxonomy!$B$2:$Z$948,20,0)</f>
        <v>0</v>
      </c>
      <c r="X3109">
        <f>VLOOKUP($B3109,SOCS_box_taxonomy!$B$2:$Z$948,21,0)</f>
        <v>0</v>
      </c>
      <c r="Y3109">
        <f>VLOOKUP($B3109,SOCS_box_taxonomy!$B$2:$Z$948,22,0)</f>
        <v>0</v>
      </c>
    </row>
    <row r="3110" spans="1:26">
      <c r="A3110" t="s">
        <v>1232</v>
      </c>
      <c r="B3110" t="s">
        <v>2274</v>
      </c>
      <c r="C3110">
        <v>535</v>
      </c>
      <c r="D3110" t="s">
        <v>21</v>
      </c>
      <c r="E3110">
        <v>497</v>
      </c>
      <c r="F3110">
        <v>534</v>
      </c>
      <c r="G3110">
        <v>1016</v>
      </c>
      <c r="H3110" t="s">
        <v>1265</v>
      </c>
      <c r="I3110" t="str">
        <f>VLOOKUP($B3110,SOCS_box_taxonomy!$B$2:$Z$948,6,0)</f>
        <v>Eukaryota</v>
      </c>
      <c r="J3110" t="str">
        <f>VLOOKUP($B3110,SOCS_box_taxonomy!$B$2:$Z$948,7,0)</f>
        <v xml:space="preserve"> Metazoa</v>
      </c>
      <c r="K3110" t="str">
        <f>VLOOKUP($B3110,SOCS_box_taxonomy!$B$2:$Z$948,8,0)</f>
        <v xml:space="preserve"> Chordata</v>
      </c>
      <c r="L3110" t="str">
        <f>VLOOKUP($B3110,SOCS_box_taxonomy!$B$2:$Z$948,9,0)</f>
        <v xml:space="preserve"> Craniata</v>
      </c>
      <c r="M3110" t="str">
        <f>VLOOKUP($B3110,SOCS_box_taxonomy!$B$2:$Z$948,10,0)</f>
        <v xml:space="preserve"> Vertebrata</v>
      </c>
      <c r="N3110" t="str">
        <f>VLOOKUP($B3110,SOCS_box_taxonomy!$B$2:$Z$948,11,0)</f>
        <v xml:space="preserve"> Euteleostomi</v>
      </c>
      <c r="O3110" t="str">
        <f>VLOOKUP($B3110,SOCS_box_taxonomy!$B$2:$Z$948,12,0)</f>
        <v>Mammalia</v>
      </c>
      <c r="P3110" t="str">
        <f>VLOOKUP($B3110,SOCS_box_taxonomy!$B$2:$Z$948,13,0)</f>
        <v xml:space="preserve"> Eutheria</v>
      </c>
      <c r="Q3110" t="str">
        <f>VLOOKUP($B3110,SOCS_box_taxonomy!$B$2:$Z$948,14,0)</f>
        <v xml:space="preserve"> Euarchontoglires</v>
      </c>
      <c r="R3110" t="str">
        <f>VLOOKUP($B3110,SOCS_box_taxonomy!$B$2:$Z$948,15,0)</f>
        <v xml:space="preserve"> Primates</v>
      </c>
      <c r="S3110" t="str">
        <f>VLOOKUP($B3110,SOCS_box_taxonomy!$B$2:$Z$948,16,0)</f>
        <v xml:space="preserve"> Haplorrhini</v>
      </c>
      <c r="T3110" t="str">
        <f>VLOOKUP($B3110,SOCS_box_taxonomy!$B$2:$Z$948,17,0)</f>
        <v>Catarrhini</v>
      </c>
      <c r="U3110" t="str">
        <f>VLOOKUP($B3110,SOCS_box_taxonomy!$B$2:$Z$948,18,0)</f>
        <v xml:space="preserve"> Hominidae</v>
      </c>
      <c r="V3110" t="str">
        <f>VLOOKUP($B3110,SOCS_box_taxonomy!$B$2:$Z$948,19,0)</f>
        <v xml:space="preserve"> Homo.</v>
      </c>
      <c r="W3110">
        <f>VLOOKUP($B3110,SOCS_box_taxonomy!$B$2:$Z$948,20,0)</f>
        <v>0</v>
      </c>
      <c r="X3110">
        <f>VLOOKUP($B3110,SOCS_box_taxonomy!$B$2:$Z$948,21,0)</f>
        <v>0</v>
      </c>
      <c r="Y3110">
        <f>VLOOKUP($B3110,SOCS_box_taxonomy!$B$2:$Z$948,22,0)</f>
        <v>0</v>
      </c>
      <c r="Z3110">
        <f>$F3110-$E3110+1</f>
        <v>38</v>
      </c>
    </row>
    <row r="3111" spans="1:26">
      <c r="A3111" t="s">
        <v>1232</v>
      </c>
      <c r="B3111" t="s">
        <v>2274</v>
      </c>
      <c r="C3111">
        <v>535</v>
      </c>
      <c r="D3111" t="s">
        <v>1288</v>
      </c>
      <c r="E3111">
        <v>1</v>
      </c>
      <c r="F3111">
        <v>307</v>
      </c>
      <c r="G3111">
        <v>52</v>
      </c>
      <c r="I3111" t="str">
        <f>VLOOKUP($B3111,SOCS_box_taxonomy!$B$2:$Z$948,6,0)</f>
        <v>Eukaryota</v>
      </c>
      <c r="J3111" t="str">
        <f>VLOOKUP($B3111,SOCS_box_taxonomy!$B$2:$Z$948,7,0)</f>
        <v xml:space="preserve"> Metazoa</v>
      </c>
      <c r="K3111" t="str">
        <f>VLOOKUP($B3111,SOCS_box_taxonomy!$B$2:$Z$948,8,0)</f>
        <v xml:space="preserve"> Chordata</v>
      </c>
      <c r="L3111" t="str">
        <f>VLOOKUP($B3111,SOCS_box_taxonomy!$B$2:$Z$948,9,0)</f>
        <v xml:space="preserve"> Craniata</v>
      </c>
      <c r="M3111" t="str">
        <f>VLOOKUP($B3111,SOCS_box_taxonomy!$B$2:$Z$948,10,0)</f>
        <v xml:space="preserve"> Vertebrata</v>
      </c>
      <c r="N3111" t="str">
        <f>VLOOKUP($B3111,SOCS_box_taxonomy!$B$2:$Z$948,11,0)</f>
        <v xml:space="preserve"> Euteleostomi</v>
      </c>
      <c r="O3111" t="str">
        <f>VLOOKUP($B3111,SOCS_box_taxonomy!$B$2:$Z$948,12,0)</f>
        <v>Mammalia</v>
      </c>
      <c r="P3111" t="str">
        <f>VLOOKUP($B3111,SOCS_box_taxonomy!$B$2:$Z$948,13,0)</f>
        <v xml:space="preserve"> Eutheria</v>
      </c>
      <c r="Q3111" t="str">
        <f>VLOOKUP($B3111,SOCS_box_taxonomy!$B$2:$Z$948,14,0)</f>
        <v xml:space="preserve"> Euarchontoglires</v>
      </c>
      <c r="R3111" t="str">
        <f>VLOOKUP($B3111,SOCS_box_taxonomy!$B$2:$Z$948,15,0)</f>
        <v xml:space="preserve"> Primates</v>
      </c>
      <c r="S3111" t="str">
        <f>VLOOKUP($B3111,SOCS_box_taxonomy!$B$2:$Z$948,16,0)</f>
        <v xml:space="preserve"> Haplorrhini</v>
      </c>
      <c r="T3111" t="str">
        <f>VLOOKUP($B3111,SOCS_box_taxonomy!$B$2:$Z$948,17,0)</f>
        <v>Catarrhini</v>
      </c>
      <c r="U3111" t="str">
        <f>VLOOKUP($B3111,SOCS_box_taxonomy!$B$2:$Z$948,18,0)</f>
        <v xml:space="preserve"> Hominidae</v>
      </c>
      <c r="V3111" t="str">
        <f>VLOOKUP($B3111,SOCS_box_taxonomy!$B$2:$Z$948,19,0)</f>
        <v xml:space="preserve"> Homo.</v>
      </c>
      <c r="W3111">
        <f>VLOOKUP($B3111,SOCS_box_taxonomy!$B$2:$Z$948,20,0)</f>
        <v>0</v>
      </c>
      <c r="X3111">
        <f>VLOOKUP($B3111,SOCS_box_taxonomy!$B$2:$Z$948,21,0)</f>
        <v>0</v>
      </c>
      <c r="Y3111">
        <f>VLOOKUP($B3111,SOCS_box_taxonomy!$B$2:$Z$948,22,0)</f>
        <v>0</v>
      </c>
    </row>
    <row r="3112" spans="1:26">
      <c r="A3112" t="s">
        <v>1233</v>
      </c>
      <c r="B3112" t="s">
        <v>2275</v>
      </c>
      <c r="C3112">
        <v>533</v>
      </c>
      <c r="D3112" t="s">
        <v>1286</v>
      </c>
      <c r="E3112">
        <v>382</v>
      </c>
      <c r="F3112">
        <v>458</v>
      </c>
      <c r="G3112">
        <v>4403</v>
      </c>
      <c r="H3112" t="s">
        <v>1287</v>
      </c>
      <c r="I3112" t="str">
        <f>VLOOKUP($B3112,SOCS_box_taxonomy!$B$2:$Z$948,6,0)</f>
        <v>Eukaryota</v>
      </c>
      <c r="J3112" t="str">
        <f>VLOOKUP($B3112,SOCS_box_taxonomy!$B$2:$Z$948,7,0)</f>
        <v xml:space="preserve"> Metazoa</v>
      </c>
      <c r="K3112" t="str">
        <f>VLOOKUP($B3112,SOCS_box_taxonomy!$B$2:$Z$948,8,0)</f>
        <v xml:space="preserve"> Chordata</v>
      </c>
      <c r="L3112" t="str">
        <f>VLOOKUP($B3112,SOCS_box_taxonomy!$B$2:$Z$948,9,0)</f>
        <v xml:space="preserve"> Craniata</v>
      </c>
      <c r="M3112" t="str">
        <f>VLOOKUP($B3112,SOCS_box_taxonomy!$B$2:$Z$948,10,0)</f>
        <v xml:space="preserve"> Vertebrata</v>
      </c>
      <c r="N3112" t="str">
        <f>VLOOKUP($B3112,SOCS_box_taxonomy!$B$2:$Z$948,11,0)</f>
        <v xml:space="preserve"> Euteleostomi</v>
      </c>
      <c r="O3112" t="str">
        <f>VLOOKUP($B3112,SOCS_box_taxonomy!$B$2:$Z$948,12,0)</f>
        <v>Mammalia</v>
      </c>
      <c r="P3112" t="str">
        <f>VLOOKUP($B3112,SOCS_box_taxonomy!$B$2:$Z$948,13,0)</f>
        <v xml:space="preserve"> Eutheria</v>
      </c>
      <c r="Q3112" t="str">
        <f>VLOOKUP($B3112,SOCS_box_taxonomy!$B$2:$Z$948,14,0)</f>
        <v xml:space="preserve"> Euarchontoglires</v>
      </c>
      <c r="R3112" t="str">
        <f>VLOOKUP($B3112,SOCS_box_taxonomy!$B$2:$Z$948,15,0)</f>
        <v xml:space="preserve"> Glires</v>
      </c>
      <c r="S3112" t="str">
        <f>VLOOKUP($B3112,SOCS_box_taxonomy!$B$2:$Z$948,16,0)</f>
        <v xml:space="preserve"> Rodentia</v>
      </c>
      <c r="T3112" t="str">
        <f>VLOOKUP($B3112,SOCS_box_taxonomy!$B$2:$Z$948,17,0)</f>
        <v xml:space="preserve"> Sciurognathi</v>
      </c>
      <c r="U3112" t="str">
        <f>VLOOKUP($B3112,SOCS_box_taxonomy!$B$2:$Z$948,18,0)</f>
        <v>Muroidea</v>
      </c>
      <c r="V3112" t="str">
        <f>VLOOKUP($B3112,SOCS_box_taxonomy!$B$2:$Z$948,19,0)</f>
        <v xml:space="preserve"> Muridae</v>
      </c>
      <c r="W3112" t="str">
        <f>VLOOKUP($B3112,SOCS_box_taxonomy!$B$2:$Z$948,20,0)</f>
        <v xml:space="preserve"> Murinae</v>
      </c>
      <c r="X3112" t="str">
        <f>VLOOKUP($B3112,SOCS_box_taxonomy!$B$2:$Z$948,21,0)</f>
        <v xml:space="preserve"> Mus</v>
      </c>
      <c r="Y3112" t="str">
        <f>VLOOKUP($B3112,SOCS_box_taxonomy!$B$2:$Z$948,22,0)</f>
        <v xml:space="preserve"> Mus.</v>
      </c>
    </row>
    <row r="3113" spans="1:26">
      <c r="A3113" t="s">
        <v>1233</v>
      </c>
      <c r="B3113" t="s">
        <v>2275</v>
      </c>
      <c r="C3113">
        <v>533</v>
      </c>
      <c r="D3113" t="s">
        <v>21</v>
      </c>
      <c r="E3113">
        <v>495</v>
      </c>
      <c r="F3113">
        <v>532</v>
      </c>
      <c r="G3113">
        <v>1016</v>
      </c>
      <c r="H3113" t="s">
        <v>1265</v>
      </c>
      <c r="I3113" t="str">
        <f>VLOOKUP($B3113,SOCS_box_taxonomy!$B$2:$Z$948,6,0)</f>
        <v>Eukaryota</v>
      </c>
      <c r="J3113" t="str">
        <f>VLOOKUP($B3113,SOCS_box_taxonomy!$B$2:$Z$948,7,0)</f>
        <v xml:space="preserve"> Metazoa</v>
      </c>
      <c r="K3113" t="str">
        <f>VLOOKUP($B3113,SOCS_box_taxonomy!$B$2:$Z$948,8,0)</f>
        <v xml:space="preserve"> Chordata</v>
      </c>
      <c r="L3113" t="str">
        <f>VLOOKUP($B3113,SOCS_box_taxonomy!$B$2:$Z$948,9,0)</f>
        <v xml:space="preserve"> Craniata</v>
      </c>
      <c r="M3113" t="str">
        <f>VLOOKUP($B3113,SOCS_box_taxonomy!$B$2:$Z$948,10,0)</f>
        <v xml:space="preserve"> Vertebrata</v>
      </c>
      <c r="N3113" t="str">
        <f>VLOOKUP($B3113,SOCS_box_taxonomy!$B$2:$Z$948,11,0)</f>
        <v xml:space="preserve"> Euteleostomi</v>
      </c>
      <c r="O3113" t="str">
        <f>VLOOKUP($B3113,SOCS_box_taxonomy!$B$2:$Z$948,12,0)</f>
        <v>Mammalia</v>
      </c>
      <c r="P3113" t="str">
        <f>VLOOKUP($B3113,SOCS_box_taxonomy!$B$2:$Z$948,13,0)</f>
        <v xml:space="preserve"> Eutheria</v>
      </c>
      <c r="Q3113" t="str">
        <f>VLOOKUP($B3113,SOCS_box_taxonomy!$B$2:$Z$948,14,0)</f>
        <v xml:space="preserve"> Euarchontoglires</v>
      </c>
      <c r="R3113" t="str">
        <f>VLOOKUP($B3113,SOCS_box_taxonomy!$B$2:$Z$948,15,0)</f>
        <v xml:space="preserve"> Glires</v>
      </c>
      <c r="S3113" t="str">
        <f>VLOOKUP($B3113,SOCS_box_taxonomy!$B$2:$Z$948,16,0)</f>
        <v xml:space="preserve"> Rodentia</v>
      </c>
      <c r="T3113" t="str">
        <f>VLOOKUP($B3113,SOCS_box_taxonomy!$B$2:$Z$948,17,0)</f>
        <v xml:space="preserve"> Sciurognathi</v>
      </c>
      <c r="U3113" t="str">
        <f>VLOOKUP($B3113,SOCS_box_taxonomy!$B$2:$Z$948,18,0)</f>
        <v>Muroidea</v>
      </c>
      <c r="V3113" t="str">
        <f>VLOOKUP($B3113,SOCS_box_taxonomy!$B$2:$Z$948,19,0)</f>
        <v xml:space="preserve"> Muridae</v>
      </c>
      <c r="W3113" t="str">
        <f>VLOOKUP($B3113,SOCS_box_taxonomy!$B$2:$Z$948,20,0)</f>
        <v xml:space="preserve"> Murinae</v>
      </c>
      <c r="X3113" t="str">
        <f>VLOOKUP($B3113,SOCS_box_taxonomy!$B$2:$Z$948,21,0)</f>
        <v xml:space="preserve"> Mus</v>
      </c>
      <c r="Y3113" t="str">
        <f>VLOOKUP($B3113,SOCS_box_taxonomy!$B$2:$Z$948,22,0)</f>
        <v xml:space="preserve"> Mus.</v>
      </c>
      <c r="Z3113">
        <f>$F3113-$E3113+1</f>
        <v>38</v>
      </c>
    </row>
    <row r="3114" spans="1:26">
      <c r="A3114" t="s">
        <v>1233</v>
      </c>
      <c r="B3114" t="s">
        <v>2275</v>
      </c>
      <c r="C3114">
        <v>533</v>
      </c>
      <c r="D3114" t="s">
        <v>1288</v>
      </c>
      <c r="E3114">
        <v>1</v>
      </c>
      <c r="F3114">
        <v>305</v>
      </c>
      <c r="G3114">
        <v>52</v>
      </c>
      <c r="I3114" t="str">
        <f>VLOOKUP($B3114,SOCS_box_taxonomy!$B$2:$Z$948,6,0)</f>
        <v>Eukaryota</v>
      </c>
      <c r="J3114" t="str">
        <f>VLOOKUP($B3114,SOCS_box_taxonomy!$B$2:$Z$948,7,0)</f>
        <v xml:space="preserve"> Metazoa</v>
      </c>
      <c r="K3114" t="str">
        <f>VLOOKUP($B3114,SOCS_box_taxonomy!$B$2:$Z$948,8,0)</f>
        <v xml:space="preserve"> Chordata</v>
      </c>
      <c r="L3114" t="str">
        <f>VLOOKUP($B3114,SOCS_box_taxonomy!$B$2:$Z$948,9,0)</f>
        <v xml:space="preserve"> Craniata</v>
      </c>
      <c r="M3114" t="str">
        <f>VLOOKUP($B3114,SOCS_box_taxonomy!$B$2:$Z$948,10,0)</f>
        <v xml:space="preserve"> Vertebrata</v>
      </c>
      <c r="N3114" t="str">
        <f>VLOOKUP($B3114,SOCS_box_taxonomy!$B$2:$Z$948,11,0)</f>
        <v xml:space="preserve"> Euteleostomi</v>
      </c>
      <c r="O3114" t="str">
        <f>VLOOKUP($B3114,SOCS_box_taxonomy!$B$2:$Z$948,12,0)</f>
        <v>Mammalia</v>
      </c>
      <c r="P3114" t="str">
        <f>VLOOKUP($B3114,SOCS_box_taxonomy!$B$2:$Z$948,13,0)</f>
        <v xml:space="preserve"> Eutheria</v>
      </c>
      <c r="Q3114" t="str">
        <f>VLOOKUP($B3114,SOCS_box_taxonomy!$B$2:$Z$948,14,0)</f>
        <v xml:space="preserve"> Euarchontoglires</v>
      </c>
      <c r="R3114" t="str">
        <f>VLOOKUP($B3114,SOCS_box_taxonomy!$B$2:$Z$948,15,0)</f>
        <v xml:space="preserve"> Glires</v>
      </c>
      <c r="S3114" t="str">
        <f>VLOOKUP($B3114,SOCS_box_taxonomy!$B$2:$Z$948,16,0)</f>
        <v xml:space="preserve"> Rodentia</v>
      </c>
      <c r="T3114" t="str">
        <f>VLOOKUP($B3114,SOCS_box_taxonomy!$B$2:$Z$948,17,0)</f>
        <v xml:space="preserve"> Sciurognathi</v>
      </c>
      <c r="U3114" t="str">
        <f>VLOOKUP($B3114,SOCS_box_taxonomy!$B$2:$Z$948,18,0)</f>
        <v>Muroidea</v>
      </c>
      <c r="V3114" t="str">
        <f>VLOOKUP($B3114,SOCS_box_taxonomy!$B$2:$Z$948,19,0)</f>
        <v xml:space="preserve"> Muridae</v>
      </c>
      <c r="W3114" t="str">
        <f>VLOOKUP($B3114,SOCS_box_taxonomy!$B$2:$Z$948,20,0)</f>
        <v xml:space="preserve"> Murinae</v>
      </c>
      <c r="X3114" t="str">
        <f>VLOOKUP($B3114,SOCS_box_taxonomy!$B$2:$Z$948,21,0)</f>
        <v xml:space="preserve"> Mus</v>
      </c>
      <c r="Y3114" t="str">
        <f>VLOOKUP($B3114,SOCS_box_taxonomy!$B$2:$Z$948,22,0)</f>
        <v xml:space="preserve"> Mus.</v>
      </c>
    </row>
    <row r="3115" spans="1:26">
      <c r="A3115" t="s">
        <v>1234</v>
      </c>
      <c r="B3115" t="s">
        <v>2276</v>
      </c>
      <c r="C3115">
        <v>535</v>
      </c>
      <c r="D3115" t="s">
        <v>1286</v>
      </c>
      <c r="E3115">
        <v>384</v>
      </c>
      <c r="F3115">
        <v>460</v>
      </c>
      <c r="G3115">
        <v>4403</v>
      </c>
      <c r="H3115" t="s">
        <v>1287</v>
      </c>
      <c r="I3115" t="str">
        <f>VLOOKUP($B3115,SOCS_box_taxonomy!$B$2:$Z$948,6,0)</f>
        <v>Eukaryota</v>
      </c>
      <c r="J3115" t="str">
        <f>VLOOKUP($B3115,SOCS_box_taxonomy!$B$2:$Z$948,7,0)</f>
        <v xml:space="preserve"> Metazoa</v>
      </c>
      <c r="K3115" t="str">
        <f>VLOOKUP($B3115,SOCS_box_taxonomy!$B$2:$Z$948,8,0)</f>
        <v xml:space="preserve"> Chordata</v>
      </c>
      <c r="L3115" t="str">
        <f>VLOOKUP($B3115,SOCS_box_taxonomy!$B$2:$Z$948,9,0)</f>
        <v xml:space="preserve"> Craniata</v>
      </c>
      <c r="M3115" t="str">
        <f>VLOOKUP($B3115,SOCS_box_taxonomy!$B$2:$Z$948,10,0)</f>
        <v xml:space="preserve"> Vertebrata</v>
      </c>
      <c r="N3115" t="str">
        <f>VLOOKUP($B3115,SOCS_box_taxonomy!$B$2:$Z$948,11,0)</f>
        <v xml:space="preserve"> Euteleostomi</v>
      </c>
      <c r="O3115" t="str">
        <f>VLOOKUP($B3115,SOCS_box_taxonomy!$B$2:$Z$948,12,0)</f>
        <v>Mammalia</v>
      </c>
      <c r="P3115" t="str">
        <f>VLOOKUP($B3115,SOCS_box_taxonomy!$B$2:$Z$948,13,0)</f>
        <v xml:space="preserve"> Eutheria</v>
      </c>
      <c r="Q3115" t="str">
        <f>VLOOKUP($B3115,SOCS_box_taxonomy!$B$2:$Z$948,14,0)</f>
        <v xml:space="preserve"> Euarchontoglires</v>
      </c>
      <c r="R3115" t="str">
        <f>VLOOKUP($B3115,SOCS_box_taxonomy!$B$2:$Z$948,15,0)</f>
        <v xml:space="preserve"> Primates</v>
      </c>
      <c r="S3115" t="str">
        <f>VLOOKUP($B3115,SOCS_box_taxonomy!$B$2:$Z$948,16,0)</f>
        <v xml:space="preserve"> Haplorrhini</v>
      </c>
      <c r="T3115" t="str">
        <f>VLOOKUP($B3115,SOCS_box_taxonomy!$B$2:$Z$948,17,0)</f>
        <v>Catarrhini</v>
      </c>
      <c r="U3115" t="str">
        <f>VLOOKUP($B3115,SOCS_box_taxonomy!$B$2:$Z$948,18,0)</f>
        <v xml:space="preserve"> Hominidae</v>
      </c>
      <c r="V3115" t="str">
        <f>VLOOKUP($B3115,SOCS_box_taxonomy!$B$2:$Z$948,19,0)</f>
        <v xml:space="preserve"> Pongo.</v>
      </c>
      <c r="W3115">
        <f>VLOOKUP($B3115,SOCS_box_taxonomy!$B$2:$Z$948,20,0)</f>
        <v>0</v>
      </c>
      <c r="X3115">
        <f>VLOOKUP($B3115,SOCS_box_taxonomy!$B$2:$Z$948,21,0)</f>
        <v>0</v>
      </c>
      <c r="Y3115">
        <f>VLOOKUP($B3115,SOCS_box_taxonomy!$B$2:$Z$948,22,0)</f>
        <v>0</v>
      </c>
    </row>
    <row r="3116" spans="1:26">
      <c r="A3116" t="s">
        <v>1234</v>
      </c>
      <c r="B3116" t="s">
        <v>2276</v>
      </c>
      <c r="C3116">
        <v>535</v>
      </c>
      <c r="D3116" t="s">
        <v>21</v>
      </c>
      <c r="E3116">
        <v>497</v>
      </c>
      <c r="F3116">
        <v>534</v>
      </c>
      <c r="G3116">
        <v>1016</v>
      </c>
      <c r="H3116" t="s">
        <v>1265</v>
      </c>
      <c r="I3116" t="str">
        <f>VLOOKUP($B3116,SOCS_box_taxonomy!$B$2:$Z$948,6,0)</f>
        <v>Eukaryota</v>
      </c>
      <c r="J3116" t="str">
        <f>VLOOKUP($B3116,SOCS_box_taxonomy!$B$2:$Z$948,7,0)</f>
        <v xml:space="preserve"> Metazoa</v>
      </c>
      <c r="K3116" t="str">
        <f>VLOOKUP($B3116,SOCS_box_taxonomy!$B$2:$Z$948,8,0)</f>
        <v xml:space="preserve"> Chordata</v>
      </c>
      <c r="L3116" t="str">
        <f>VLOOKUP($B3116,SOCS_box_taxonomy!$B$2:$Z$948,9,0)</f>
        <v xml:space="preserve"> Craniata</v>
      </c>
      <c r="M3116" t="str">
        <f>VLOOKUP($B3116,SOCS_box_taxonomy!$B$2:$Z$948,10,0)</f>
        <v xml:space="preserve"> Vertebrata</v>
      </c>
      <c r="N3116" t="str">
        <f>VLOOKUP($B3116,SOCS_box_taxonomy!$B$2:$Z$948,11,0)</f>
        <v xml:space="preserve"> Euteleostomi</v>
      </c>
      <c r="O3116" t="str">
        <f>VLOOKUP($B3116,SOCS_box_taxonomy!$B$2:$Z$948,12,0)</f>
        <v>Mammalia</v>
      </c>
      <c r="P3116" t="str">
        <f>VLOOKUP($B3116,SOCS_box_taxonomy!$B$2:$Z$948,13,0)</f>
        <v xml:space="preserve"> Eutheria</v>
      </c>
      <c r="Q3116" t="str">
        <f>VLOOKUP($B3116,SOCS_box_taxonomy!$B$2:$Z$948,14,0)</f>
        <v xml:space="preserve"> Euarchontoglires</v>
      </c>
      <c r="R3116" t="str">
        <f>VLOOKUP($B3116,SOCS_box_taxonomy!$B$2:$Z$948,15,0)</f>
        <v xml:space="preserve"> Primates</v>
      </c>
      <c r="S3116" t="str">
        <f>VLOOKUP($B3116,SOCS_box_taxonomy!$B$2:$Z$948,16,0)</f>
        <v xml:space="preserve"> Haplorrhini</v>
      </c>
      <c r="T3116" t="str">
        <f>VLOOKUP($B3116,SOCS_box_taxonomy!$B$2:$Z$948,17,0)</f>
        <v>Catarrhini</v>
      </c>
      <c r="U3116" t="str">
        <f>VLOOKUP($B3116,SOCS_box_taxonomy!$B$2:$Z$948,18,0)</f>
        <v xml:space="preserve"> Hominidae</v>
      </c>
      <c r="V3116" t="str">
        <f>VLOOKUP($B3116,SOCS_box_taxonomy!$B$2:$Z$948,19,0)</f>
        <v xml:space="preserve"> Pongo.</v>
      </c>
      <c r="W3116">
        <f>VLOOKUP($B3116,SOCS_box_taxonomy!$B$2:$Z$948,20,0)</f>
        <v>0</v>
      </c>
      <c r="X3116">
        <f>VLOOKUP($B3116,SOCS_box_taxonomy!$B$2:$Z$948,21,0)</f>
        <v>0</v>
      </c>
      <c r="Y3116">
        <f>VLOOKUP($B3116,SOCS_box_taxonomy!$B$2:$Z$948,22,0)</f>
        <v>0</v>
      </c>
      <c r="Z3116">
        <f>$F3116-$E3116+1</f>
        <v>38</v>
      </c>
    </row>
    <row r="3117" spans="1:26">
      <c r="A3117" t="s">
        <v>1234</v>
      </c>
      <c r="B3117" t="s">
        <v>2276</v>
      </c>
      <c r="C3117">
        <v>535</v>
      </c>
      <c r="D3117" t="s">
        <v>1288</v>
      </c>
      <c r="E3117">
        <v>1</v>
      </c>
      <c r="F3117">
        <v>307</v>
      </c>
      <c r="G3117">
        <v>52</v>
      </c>
      <c r="I3117" t="str">
        <f>VLOOKUP($B3117,SOCS_box_taxonomy!$B$2:$Z$948,6,0)</f>
        <v>Eukaryota</v>
      </c>
      <c r="J3117" t="str">
        <f>VLOOKUP($B3117,SOCS_box_taxonomy!$B$2:$Z$948,7,0)</f>
        <v xml:space="preserve"> Metazoa</v>
      </c>
      <c r="K3117" t="str">
        <f>VLOOKUP($B3117,SOCS_box_taxonomy!$B$2:$Z$948,8,0)</f>
        <v xml:space="preserve"> Chordata</v>
      </c>
      <c r="L3117" t="str">
        <f>VLOOKUP($B3117,SOCS_box_taxonomy!$B$2:$Z$948,9,0)</f>
        <v xml:space="preserve"> Craniata</v>
      </c>
      <c r="M3117" t="str">
        <f>VLOOKUP($B3117,SOCS_box_taxonomy!$B$2:$Z$948,10,0)</f>
        <v xml:space="preserve"> Vertebrata</v>
      </c>
      <c r="N3117" t="str">
        <f>VLOOKUP($B3117,SOCS_box_taxonomy!$B$2:$Z$948,11,0)</f>
        <v xml:space="preserve"> Euteleostomi</v>
      </c>
      <c r="O3117" t="str">
        <f>VLOOKUP($B3117,SOCS_box_taxonomy!$B$2:$Z$948,12,0)</f>
        <v>Mammalia</v>
      </c>
      <c r="P3117" t="str">
        <f>VLOOKUP($B3117,SOCS_box_taxonomy!$B$2:$Z$948,13,0)</f>
        <v xml:space="preserve"> Eutheria</v>
      </c>
      <c r="Q3117" t="str">
        <f>VLOOKUP($B3117,SOCS_box_taxonomy!$B$2:$Z$948,14,0)</f>
        <v xml:space="preserve"> Euarchontoglires</v>
      </c>
      <c r="R3117" t="str">
        <f>VLOOKUP($B3117,SOCS_box_taxonomy!$B$2:$Z$948,15,0)</f>
        <v xml:space="preserve"> Primates</v>
      </c>
      <c r="S3117" t="str">
        <f>VLOOKUP($B3117,SOCS_box_taxonomy!$B$2:$Z$948,16,0)</f>
        <v xml:space="preserve"> Haplorrhini</v>
      </c>
      <c r="T3117" t="str">
        <f>VLOOKUP($B3117,SOCS_box_taxonomy!$B$2:$Z$948,17,0)</f>
        <v>Catarrhini</v>
      </c>
      <c r="U3117" t="str">
        <f>VLOOKUP($B3117,SOCS_box_taxonomy!$B$2:$Z$948,18,0)</f>
        <v xml:space="preserve"> Hominidae</v>
      </c>
      <c r="V3117" t="str">
        <f>VLOOKUP($B3117,SOCS_box_taxonomy!$B$2:$Z$948,19,0)</f>
        <v xml:space="preserve"> Pongo.</v>
      </c>
      <c r="W3117">
        <f>VLOOKUP($B3117,SOCS_box_taxonomy!$B$2:$Z$948,20,0)</f>
        <v>0</v>
      </c>
      <c r="X3117">
        <f>VLOOKUP($B3117,SOCS_box_taxonomy!$B$2:$Z$948,21,0)</f>
        <v>0</v>
      </c>
      <c r="Y3117">
        <f>VLOOKUP($B3117,SOCS_box_taxonomy!$B$2:$Z$948,22,0)</f>
        <v>0</v>
      </c>
    </row>
    <row r="3118" spans="1:26">
      <c r="A3118" t="s">
        <v>1235</v>
      </c>
      <c r="B3118" t="s">
        <v>2277</v>
      </c>
      <c r="C3118">
        <v>581</v>
      </c>
      <c r="D3118" t="s">
        <v>1286</v>
      </c>
      <c r="E3118">
        <v>400</v>
      </c>
      <c r="F3118">
        <v>471</v>
      </c>
      <c r="G3118">
        <v>4403</v>
      </c>
      <c r="H3118" t="s">
        <v>1287</v>
      </c>
      <c r="I3118" t="str">
        <f>VLOOKUP($B3118,SOCS_box_taxonomy!$B$2:$Z$948,6,0)</f>
        <v>Eukaryota</v>
      </c>
      <c r="J3118" t="str">
        <f>VLOOKUP($B3118,SOCS_box_taxonomy!$B$2:$Z$948,7,0)</f>
        <v xml:space="preserve"> Metazoa</v>
      </c>
      <c r="K3118" t="str">
        <f>VLOOKUP($B3118,SOCS_box_taxonomy!$B$2:$Z$948,8,0)</f>
        <v xml:space="preserve"> Chordata</v>
      </c>
      <c r="L3118" t="str">
        <f>VLOOKUP($B3118,SOCS_box_taxonomy!$B$2:$Z$948,9,0)</f>
        <v xml:space="preserve"> Craniata</v>
      </c>
      <c r="M3118" t="str">
        <f>VLOOKUP($B3118,SOCS_box_taxonomy!$B$2:$Z$948,10,0)</f>
        <v xml:space="preserve"> Vertebrata</v>
      </c>
      <c r="N3118" t="str">
        <f>VLOOKUP($B3118,SOCS_box_taxonomy!$B$2:$Z$948,11,0)</f>
        <v xml:space="preserve"> Euteleostomi</v>
      </c>
      <c r="O3118" t="str">
        <f>VLOOKUP($B3118,SOCS_box_taxonomy!$B$2:$Z$948,12,0)</f>
        <v>Mammalia</v>
      </c>
      <c r="P3118" t="str">
        <f>VLOOKUP($B3118,SOCS_box_taxonomy!$B$2:$Z$948,13,0)</f>
        <v xml:space="preserve"> Eutheria</v>
      </c>
      <c r="Q3118" t="str">
        <f>VLOOKUP($B3118,SOCS_box_taxonomy!$B$2:$Z$948,14,0)</f>
        <v xml:space="preserve"> Euarchontoglires</v>
      </c>
      <c r="R3118" t="str">
        <f>VLOOKUP($B3118,SOCS_box_taxonomy!$B$2:$Z$948,15,0)</f>
        <v xml:space="preserve"> Primates</v>
      </c>
      <c r="S3118" t="str">
        <f>VLOOKUP($B3118,SOCS_box_taxonomy!$B$2:$Z$948,16,0)</f>
        <v xml:space="preserve"> Haplorrhini</v>
      </c>
      <c r="T3118" t="str">
        <f>VLOOKUP($B3118,SOCS_box_taxonomy!$B$2:$Z$948,17,0)</f>
        <v>Catarrhini</v>
      </c>
      <c r="U3118" t="str">
        <f>VLOOKUP($B3118,SOCS_box_taxonomy!$B$2:$Z$948,18,0)</f>
        <v xml:space="preserve"> Hominidae</v>
      </c>
      <c r="V3118" t="str">
        <f>VLOOKUP($B3118,SOCS_box_taxonomy!$B$2:$Z$948,19,0)</f>
        <v xml:space="preserve"> Homo.</v>
      </c>
      <c r="W3118">
        <f>VLOOKUP($B3118,SOCS_box_taxonomy!$B$2:$Z$948,20,0)</f>
        <v>0</v>
      </c>
      <c r="X3118">
        <f>VLOOKUP($B3118,SOCS_box_taxonomy!$B$2:$Z$948,21,0)</f>
        <v>0</v>
      </c>
      <c r="Y3118">
        <f>VLOOKUP($B3118,SOCS_box_taxonomy!$B$2:$Z$948,22,0)</f>
        <v>0</v>
      </c>
    </row>
    <row r="3119" spans="1:26">
      <c r="A3119" t="s">
        <v>1235</v>
      </c>
      <c r="B3119" t="s">
        <v>2277</v>
      </c>
      <c r="C3119">
        <v>581</v>
      </c>
      <c r="D3119" t="s">
        <v>21</v>
      </c>
      <c r="E3119">
        <v>515</v>
      </c>
      <c r="F3119">
        <v>551</v>
      </c>
      <c r="G3119">
        <v>1016</v>
      </c>
      <c r="H3119" t="s">
        <v>1265</v>
      </c>
      <c r="I3119" t="str">
        <f>VLOOKUP($B3119,SOCS_box_taxonomy!$B$2:$Z$948,6,0)</f>
        <v>Eukaryota</v>
      </c>
      <c r="J3119" t="str">
        <f>VLOOKUP($B3119,SOCS_box_taxonomy!$B$2:$Z$948,7,0)</f>
        <v xml:space="preserve"> Metazoa</v>
      </c>
      <c r="K3119" t="str">
        <f>VLOOKUP($B3119,SOCS_box_taxonomy!$B$2:$Z$948,8,0)</f>
        <v xml:space="preserve"> Chordata</v>
      </c>
      <c r="L3119" t="str">
        <f>VLOOKUP($B3119,SOCS_box_taxonomy!$B$2:$Z$948,9,0)</f>
        <v xml:space="preserve"> Craniata</v>
      </c>
      <c r="M3119" t="str">
        <f>VLOOKUP($B3119,SOCS_box_taxonomy!$B$2:$Z$948,10,0)</f>
        <v xml:space="preserve"> Vertebrata</v>
      </c>
      <c r="N3119" t="str">
        <f>VLOOKUP($B3119,SOCS_box_taxonomy!$B$2:$Z$948,11,0)</f>
        <v xml:space="preserve"> Euteleostomi</v>
      </c>
      <c r="O3119" t="str">
        <f>VLOOKUP($B3119,SOCS_box_taxonomy!$B$2:$Z$948,12,0)</f>
        <v>Mammalia</v>
      </c>
      <c r="P3119" t="str">
        <f>VLOOKUP($B3119,SOCS_box_taxonomy!$B$2:$Z$948,13,0)</f>
        <v xml:space="preserve"> Eutheria</v>
      </c>
      <c r="Q3119" t="str">
        <f>VLOOKUP($B3119,SOCS_box_taxonomy!$B$2:$Z$948,14,0)</f>
        <v xml:space="preserve"> Euarchontoglires</v>
      </c>
      <c r="R3119" t="str">
        <f>VLOOKUP($B3119,SOCS_box_taxonomy!$B$2:$Z$948,15,0)</f>
        <v xml:space="preserve"> Primates</v>
      </c>
      <c r="S3119" t="str">
        <f>VLOOKUP($B3119,SOCS_box_taxonomy!$B$2:$Z$948,16,0)</f>
        <v xml:space="preserve"> Haplorrhini</v>
      </c>
      <c r="T3119" t="str">
        <f>VLOOKUP($B3119,SOCS_box_taxonomy!$B$2:$Z$948,17,0)</f>
        <v>Catarrhini</v>
      </c>
      <c r="U3119" t="str">
        <f>VLOOKUP($B3119,SOCS_box_taxonomy!$B$2:$Z$948,18,0)</f>
        <v xml:space="preserve"> Hominidae</v>
      </c>
      <c r="V3119" t="str">
        <f>VLOOKUP($B3119,SOCS_box_taxonomy!$B$2:$Z$948,19,0)</f>
        <v xml:space="preserve"> Homo.</v>
      </c>
      <c r="W3119">
        <f>VLOOKUP($B3119,SOCS_box_taxonomy!$B$2:$Z$948,20,0)</f>
        <v>0</v>
      </c>
      <c r="X3119">
        <f>VLOOKUP($B3119,SOCS_box_taxonomy!$B$2:$Z$948,21,0)</f>
        <v>0</v>
      </c>
      <c r="Y3119">
        <f>VLOOKUP($B3119,SOCS_box_taxonomy!$B$2:$Z$948,22,0)</f>
        <v>0</v>
      </c>
      <c r="Z3119">
        <f>$F3119-$E3119+1</f>
        <v>37</v>
      </c>
    </row>
    <row r="3120" spans="1:26">
      <c r="A3120" t="s">
        <v>1235</v>
      </c>
      <c r="B3120" t="s">
        <v>2277</v>
      </c>
      <c r="C3120">
        <v>581</v>
      </c>
      <c r="D3120" t="s">
        <v>1762</v>
      </c>
      <c r="E3120">
        <v>1</v>
      </c>
      <c r="F3120">
        <v>200</v>
      </c>
      <c r="G3120">
        <v>7</v>
      </c>
      <c r="I3120" t="str">
        <f>VLOOKUP($B3120,SOCS_box_taxonomy!$B$2:$Z$948,6,0)</f>
        <v>Eukaryota</v>
      </c>
      <c r="J3120" t="str">
        <f>VLOOKUP($B3120,SOCS_box_taxonomy!$B$2:$Z$948,7,0)</f>
        <v xml:space="preserve"> Metazoa</v>
      </c>
      <c r="K3120" t="str">
        <f>VLOOKUP($B3120,SOCS_box_taxonomy!$B$2:$Z$948,8,0)</f>
        <v xml:space="preserve"> Chordata</v>
      </c>
      <c r="L3120" t="str">
        <f>VLOOKUP($B3120,SOCS_box_taxonomy!$B$2:$Z$948,9,0)</f>
        <v xml:space="preserve"> Craniata</v>
      </c>
      <c r="M3120" t="str">
        <f>VLOOKUP($B3120,SOCS_box_taxonomy!$B$2:$Z$948,10,0)</f>
        <v xml:space="preserve"> Vertebrata</v>
      </c>
      <c r="N3120" t="str">
        <f>VLOOKUP($B3120,SOCS_box_taxonomy!$B$2:$Z$948,11,0)</f>
        <v xml:space="preserve"> Euteleostomi</v>
      </c>
      <c r="O3120" t="str">
        <f>VLOOKUP($B3120,SOCS_box_taxonomy!$B$2:$Z$948,12,0)</f>
        <v>Mammalia</v>
      </c>
      <c r="P3120" t="str">
        <f>VLOOKUP($B3120,SOCS_box_taxonomy!$B$2:$Z$948,13,0)</f>
        <v xml:space="preserve"> Eutheria</v>
      </c>
      <c r="Q3120" t="str">
        <f>VLOOKUP($B3120,SOCS_box_taxonomy!$B$2:$Z$948,14,0)</f>
        <v xml:space="preserve"> Euarchontoglires</v>
      </c>
      <c r="R3120" t="str">
        <f>VLOOKUP($B3120,SOCS_box_taxonomy!$B$2:$Z$948,15,0)</f>
        <v xml:space="preserve"> Primates</v>
      </c>
      <c r="S3120" t="str">
        <f>VLOOKUP($B3120,SOCS_box_taxonomy!$B$2:$Z$948,16,0)</f>
        <v xml:space="preserve"> Haplorrhini</v>
      </c>
      <c r="T3120" t="str">
        <f>VLOOKUP($B3120,SOCS_box_taxonomy!$B$2:$Z$948,17,0)</f>
        <v>Catarrhini</v>
      </c>
      <c r="U3120" t="str">
        <f>VLOOKUP($B3120,SOCS_box_taxonomy!$B$2:$Z$948,18,0)</f>
        <v xml:space="preserve"> Hominidae</v>
      </c>
      <c r="V3120" t="str">
        <f>VLOOKUP($B3120,SOCS_box_taxonomy!$B$2:$Z$948,19,0)</f>
        <v xml:space="preserve"> Homo.</v>
      </c>
      <c r="W3120">
        <f>VLOOKUP($B3120,SOCS_box_taxonomy!$B$2:$Z$948,20,0)</f>
        <v>0</v>
      </c>
      <c r="X3120">
        <f>VLOOKUP($B3120,SOCS_box_taxonomy!$B$2:$Z$948,21,0)</f>
        <v>0</v>
      </c>
      <c r="Y3120">
        <f>VLOOKUP($B3120,SOCS_box_taxonomy!$B$2:$Z$948,22,0)</f>
        <v>0</v>
      </c>
    </row>
    <row r="3121" spans="1:26">
      <c r="A3121" t="s">
        <v>1236</v>
      </c>
      <c r="B3121" t="s">
        <v>2278</v>
      </c>
      <c r="C3121">
        <v>579</v>
      </c>
      <c r="D3121" t="s">
        <v>1286</v>
      </c>
      <c r="E3121">
        <v>398</v>
      </c>
      <c r="F3121">
        <v>469</v>
      </c>
      <c r="G3121">
        <v>4403</v>
      </c>
      <c r="H3121" t="s">
        <v>1287</v>
      </c>
      <c r="I3121" t="str">
        <f>VLOOKUP($B3121,SOCS_box_taxonomy!$B$2:$Z$948,6,0)</f>
        <v>Eukaryota</v>
      </c>
      <c r="J3121" t="str">
        <f>VLOOKUP($B3121,SOCS_box_taxonomy!$B$2:$Z$948,7,0)</f>
        <v xml:space="preserve"> Metazoa</v>
      </c>
      <c r="K3121" t="str">
        <f>VLOOKUP($B3121,SOCS_box_taxonomy!$B$2:$Z$948,8,0)</f>
        <v xml:space="preserve"> Chordata</v>
      </c>
      <c r="L3121" t="str">
        <f>VLOOKUP($B3121,SOCS_box_taxonomy!$B$2:$Z$948,9,0)</f>
        <v xml:space="preserve"> Craniata</v>
      </c>
      <c r="M3121" t="str">
        <f>VLOOKUP($B3121,SOCS_box_taxonomy!$B$2:$Z$948,10,0)</f>
        <v xml:space="preserve"> Vertebrata</v>
      </c>
      <c r="N3121" t="str">
        <f>VLOOKUP($B3121,SOCS_box_taxonomy!$B$2:$Z$948,11,0)</f>
        <v xml:space="preserve"> Euteleostomi</v>
      </c>
      <c r="O3121" t="str">
        <f>VLOOKUP($B3121,SOCS_box_taxonomy!$B$2:$Z$948,12,0)</f>
        <v>Mammalia</v>
      </c>
      <c r="P3121" t="str">
        <f>VLOOKUP($B3121,SOCS_box_taxonomy!$B$2:$Z$948,13,0)</f>
        <v xml:space="preserve"> Eutheria</v>
      </c>
      <c r="Q3121" t="str">
        <f>VLOOKUP($B3121,SOCS_box_taxonomy!$B$2:$Z$948,14,0)</f>
        <v xml:space="preserve"> Euarchontoglires</v>
      </c>
      <c r="R3121" t="str">
        <f>VLOOKUP($B3121,SOCS_box_taxonomy!$B$2:$Z$948,15,0)</f>
        <v xml:space="preserve"> Glires</v>
      </c>
      <c r="S3121" t="str">
        <f>VLOOKUP($B3121,SOCS_box_taxonomy!$B$2:$Z$948,16,0)</f>
        <v xml:space="preserve"> Rodentia</v>
      </c>
      <c r="T3121" t="str">
        <f>VLOOKUP($B3121,SOCS_box_taxonomy!$B$2:$Z$948,17,0)</f>
        <v xml:space="preserve"> Sciurognathi</v>
      </c>
      <c r="U3121" t="str">
        <f>VLOOKUP($B3121,SOCS_box_taxonomy!$B$2:$Z$948,18,0)</f>
        <v>Muroidea</v>
      </c>
      <c r="V3121" t="str">
        <f>VLOOKUP($B3121,SOCS_box_taxonomy!$B$2:$Z$948,19,0)</f>
        <v xml:space="preserve"> Muridae</v>
      </c>
      <c r="W3121" t="str">
        <f>VLOOKUP($B3121,SOCS_box_taxonomy!$B$2:$Z$948,20,0)</f>
        <v xml:space="preserve"> Murinae</v>
      </c>
      <c r="X3121" t="str">
        <f>VLOOKUP($B3121,SOCS_box_taxonomy!$B$2:$Z$948,21,0)</f>
        <v xml:space="preserve"> Mus</v>
      </c>
      <c r="Y3121" t="str">
        <f>VLOOKUP($B3121,SOCS_box_taxonomy!$B$2:$Z$948,22,0)</f>
        <v xml:space="preserve"> Mus.</v>
      </c>
    </row>
    <row r="3122" spans="1:26">
      <c r="A3122" t="s">
        <v>1236</v>
      </c>
      <c r="B3122" t="s">
        <v>2278</v>
      </c>
      <c r="C3122">
        <v>579</v>
      </c>
      <c r="D3122" t="s">
        <v>21</v>
      </c>
      <c r="E3122">
        <v>513</v>
      </c>
      <c r="F3122">
        <v>549</v>
      </c>
      <c r="G3122">
        <v>1016</v>
      </c>
      <c r="H3122" t="s">
        <v>1265</v>
      </c>
      <c r="I3122" t="str">
        <f>VLOOKUP($B3122,SOCS_box_taxonomy!$B$2:$Z$948,6,0)</f>
        <v>Eukaryota</v>
      </c>
      <c r="J3122" t="str">
        <f>VLOOKUP($B3122,SOCS_box_taxonomy!$B$2:$Z$948,7,0)</f>
        <v xml:space="preserve"> Metazoa</v>
      </c>
      <c r="K3122" t="str">
        <f>VLOOKUP($B3122,SOCS_box_taxonomy!$B$2:$Z$948,8,0)</f>
        <v xml:space="preserve"> Chordata</v>
      </c>
      <c r="L3122" t="str">
        <f>VLOOKUP($B3122,SOCS_box_taxonomy!$B$2:$Z$948,9,0)</f>
        <v xml:space="preserve"> Craniata</v>
      </c>
      <c r="M3122" t="str">
        <f>VLOOKUP($B3122,SOCS_box_taxonomy!$B$2:$Z$948,10,0)</f>
        <v xml:space="preserve"> Vertebrata</v>
      </c>
      <c r="N3122" t="str">
        <f>VLOOKUP($B3122,SOCS_box_taxonomy!$B$2:$Z$948,11,0)</f>
        <v xml:space="preserve"> Euteleostomi</v>
      </c>
      <c r="O3122" t="str">
        <f>VLOOKUP($B3122,SOCS_box_taxonomy!$B$2:$Z$948,12,0)</f>
        <v>Mammalia</v>
      </c>
      <c r="P3122" t="str">
        <f>VLOOKUP($B3122,SOCS_box_taxonomy!$B$2:$Z$948,13,0)</f>
        <v xml:space="preserve"> Eutheria</v>
      </c>
      <c r="Q3122" t="str">
        <f>VLOOKUP($B3122,SOCS_box_taxonomy!$B$2:$Z$948,14,0)</f>
        <v xml:space="preserve"> Euarchontoglires</v>
      </c>
      <c r="R3122" t="str">
        <f>VLOOKUP($B3122,SOCS_box_taxonomy!$B$2:$Z$948,15,0)</f>
        <v xml:space="preserve"> Glires</v>
      </c>
      <c r="S3122" t="str">
        <f>VLOOKUP($B3122,SOCS_box_taxonomy!$B$2:$Z$948,16,0)</f>
        <v xml:space="preserve"> Rodentia</v>
      </c>
      <c r="T3122" t="str">
        <f>VLOOKUP($B3122,SOCS_box_taxonomy!$B$2:$Z$948,17,0)</f>
        <v xml:space="preserve"> Sciurognathi</v>
      </c>
      <c r="U3122" t="str">
        <f>VLOOKUP($B3122,SOCS_box_taxonomy!$B$2:$Z$948,18,0)</f>
        <v>Muroidea</v>
      </c>
      <c r="V3122" t="str">
        <f>VLOOKUP($B3122,SOCS_box_taxonomy!$B$2:$Z$948,19,0)</f>
        <v xml:space="preserve"> Muridae</v>
      </c>
      <c r="W3122" t="str">
        <f>VLOOKUP($B3122,SOCS_box_taxonomy!$B$2:$Z$948,20,0)</f>
        <v xml:space="preserve"> Murinae</v>
      </c>
      <c r="X3122" t="str">
        <f>VLOOKUP($B3122,SOCS_box_taxonomy!$B$2:$Z$948,21,0)</f>
        <v xml:space="preserve"> Mus</v>
      </c>
      <c r="Y3122" t="str">
        <f>VLOOKUP($B3122,SOCS_box_taxonomy!$B$2:$Z$948,22,0)</f>
        <v xml:space="preserve"> Mus.</v>
      </c>
      <c r="Z3122">
        <f>$F3122-$E3122+1</f>
        <v>37</v>
      </c>
    </row>
    <row r="3123" spans="1:26">
      <c r="A3123" t="s">
        <v>1236</v>
      </c>
      <c r="B3123" t="s">
        <v>2278</v>
      </c>
      <c r="C3123">
        <v>579</v>
      </c>
      <c r="D3123" t="s">
        <v>1762</v>
      </c>
      <c r="E3123">
        <v>1</v>
      </c>
      <c r="F3123">
        <v>198</v>
      </c>
      <c r="G3123">
        <v>7</v>
      </c>
      <c r="I3123" t="str">
        <f>VLOOKUP($B3123,SOCS_box_taxonomy!$B$2:$Z$948,6,0)</f>
        <v>Eukaryota</v>
      </c>
      <c r="J3123" t="str">
        <f>VLOOKUP($B3123,SOCS_box_taxonomy!$B$2:$Z$948,7,0)</f>
        <v xml:space="preserve"> Metazoa</v>
      </c>
      <c r="K3123" t="str">
        <f>VLOOKUP($B3123,SOCS_box_taxonomy!$B$2:$Z$948,8,0)</f>
        <v xml:space="preserve"> Chordata</v>
      </c>
      <c r="L3123" t="str">
        <f>VLOOKUP($B3123,SOCS_box_taxonomy!$B$2:$Z$948,9,0)</f>
        <v xml:space="preserve"> Craniata</v>
      </c>
      <c r="M3123" t="str">
        <f>VLOOKUP($B3123,SOCS_box_taxonomy!$B$2:$Z$948,10,0)</f>
        <v xml:space="preserve"> Vertebrata</v>
      </c>
      <c r="N3123" t="str">
        <f>VLOOKUP($B3123,SOCS_box_taxonomy!$B$2:$Z$948,11,0)</f>
        <v xml:space="preserve"> Euteleostomi</v>
      </c>
      <c r="O3123" t="str">
        <f>VLOOKUP($B3123,SOCS_box_taxonomy!$B$2:$Z$948,12,0)</f>
        <v>Mammalia</v>
      </c>
      <c r="P3123" t="str">
        <f>VLOOKUP($B3123,SOCS_box_taxonomy!$B$2:$Z$948,13,0)</f>
        <v xml:space="preserve"> Eutheria</v>
      </c>
      <c r="Q3123" t="str">
        <f>VLOOKUP($B3123,SOCS_box_taxonomy!$B$2:$Z$948,14,0)</f>
        <v xml:space="preserve"> Euarchontoglires</v>
      </c>
      <c r="R3123" t="str">
        <f>VLOOKUP($B3123,SOCS_box_taxonomy!$B$2:$Z$948,15,0)</f>
        <v xml:space="preserve"> Glires</v>
      </c>
      <c r="S3123" t="str">
        <f>VLOOKUP($B3123,SOCS_box_taxonomy!$B$2:$Z$948,16,0)</f>
        <v xml:space="preserve"> Rodentia</v>
      </c>
      <c r="T3123" t="str">
        <f>VLOOKUP($B3123,SOCS_box_taxonomy!$B$2:$Z$948,17,0)</f>
        <v xml:space="preserve"> Sciurognathi</v>
      </c>
      <c r="U3123" t="str">
        <f>VLOOKUP($B3123,SOCS_box_taxonomy!$B$2:$Z$948,18,0)</f>
        <v>Muroidea</v>
      </c>
      <c r="V3123" t="str">
        <f>VLOOKUP($B3123,SOCS_box_taxonomy!$B$2:$Z$948,19,0)</f>
        <v xml:space="preserve"> Muridae</v>
      </c>
      <c r="W3123" t="str">
        <f>VLOOKUP($B3123,SOCS_box_taxonomy!$B$2:$Z$948,20,0)</f>
        <v xml:space="preserve"> Murinae</v>
      </c>
      <c r="X3123" t="str">
        <f>VLOOKUP($B3123,SOCS_box_taxonomy!$B$2:$Z$948,21,0)</f>
        <v xml:space="preserve"> Mus</v>
      </c>
      <c r="Y3123" t="str">
        <f>VLOOKUP($B3123,SOCS_box_taxonomy!$B$2:$Z$948,22,0)</f>
        <v xml:space="preserve"> Mus.</v>
      </c>
    </row>
    <row r="3124" spans="1:26">
      <c r="A3124" t="s">
        <v>1237</v>
      </c>
      <c r="B3124" t="s">
        <v>2279</v>
      </c>
      <c r="C3124">
        <v>273</v>
      </c>
      <c r="D3124" t="s">
        <v>21</v>
      </c>
      <c r="E3124">
        <v>234</v>
      </c>
      <c r="F3124">
        <v>273</v>
      </c>
      <c r="G3124">
        <v>1016</v>
      </c>
      <c r="H3124" t="s">
        <v>1265</v>
      </c>
      <c r="I3124" t="str">
        <f>VLOOKUP($B3124,SOCS_box_taxonomy!$B$2:$Z$948,6,0)</f>
        <v>Eukaryota</v>
      </c>
      <c r="J3124" t="str">
        <f>VLOOKUP($B3124,SOCS_box_taxonomy!$B$2:$Z$948,7,0)</f>
        <v xml:space="preserve"> Metazoa</v>
      </c>
      <c r="K3124" t="str">
        <f>VLOOKUP($B3124,SOCS_box_taxonomy!$B$2:$Z$948,8,0)</f>
        <v xml:space="preserve"> Chordata</v>
      </c>
      <c r="L3124" t="str">
        <f>VLOOKUP($B3124,SOCS_box_taxonomy!$B$2:$Z$948,9,0)</f>
        <v xml:space="preserve"> Craniata</v>
      </c>
      <c r="M3124" t="str">
        <f>VLOOKUP($B3124,SOCS_box_taxonomy!$B$2:$Z$948,10,0)</f>
        <v xml:space="preserve"> Vertebrata</v>
      </c>
      <c r="N3124" t="str">
        <f>VLOOKUP($B3124,SOCS_box_taxonomy!$B$2:$Z$948,11,0)</f>
        <v xml:space="preserve"> Euteleostomi</v>
      </c>
      <c r="O3124" t="str">
        <f>VLOOKUP($B3124,SOCS_box_taxonomy!$B$2:$Z$948,12,0)</f>
        <v>Mammalia</v>
      </c>
      <c r="P3124" t="str">
        <f>VLOOKUP($B3124,SOCS_box_taxonomy!$B$2:$Z$948,13,0)</f>
        <v xml:space="preserve"> Eutheria</v>
      </c>
      <c r="Q3124" t="str">
        <f>VLOOKUP($B3124,SOCS_box_taxonomy!$B$2:$Z$948,14,0)</f>
        <v xml:space="preserve"> Laurasiatheria</v>
      </c>
      <c r="R3124" t="str">
        <f>VLOOKUP($B3124,SOCS_box_taxonomy!$B$2:$Z$948,15,0)</f>
        <v xml:space="preserve"> Cetartiodactyla</v>
      </c>
      <c r="S3124" t="str">
        <f>VLOOKUP($B3124,SOCS_box_taxonomy!$B$2:$Z$948,16,0)</f>
        <v xml:space="preserve"> Ruminantia</v>
      </c>
      <c r="T3124" t="str">
        <f>VLOOKUP($B3124,SOCS_box_taxonomy!$B$2:$Z$948,17,0)</f>
        <v>Pecora</v>
      </c>
      <c r="U3124" t="str">
        <f>VLOOKUP($B3124,SOCS_box_taxonomy!$B$2:$Z$948,18,0)</f>
        <v xml:space="preserve"> Bovidae</v>
      </c>
      <c r="V3124" t="str">
        <f>VLOOKUP($B3124,SOCS_box_taxonomy!$B$2:$Z$948,19,0)</f>
        <v xml:space="preserve"> Bovinae</v>
      </c>
      <c r="W3124" t="str">
        <f>VLOOKUP($B3124,SOCS_box_taxonomy!$B$2:$Z$948,20,0)</f>
        <v xml:space="preserve"> Bos.</v>
      </c>
      <c r="X3124">
        <f>VLOOKUP($B3124,SOCS_box_taxonomy!$B$2:$Z$948,21,0)</f>
        <v>0</v>
      </c>
      <c r="Y3124">
        <f>VLOOKUP($B3124,SOCS_box_taxonomy!$B$2:$Z$948,22,0)</f>
        <v>0</v>
      </c>
      <c r="Z3124">
        <f>$F3124-$E3124+1</f>
        <v>40</v>
      </c>
    </row>
    <row r="3125" spans="1:26">
      <c r="A3125" t="s">
        <v>1237</v>
      </c>
      <c r="B3125" t="s">
        <v>2279</v>
      </c>
      <c r="C3125">
        <v>273</v>
      </c>
      <c r="D3125" t="s">
        <v>62</v>
      </c>
      <c r="E3125">
        <v>95</v>
      </c>
      <c r="F3125">
        <v>229</v>
      </c>
      <c r="G3125">
        <v>3584</v>
      </c>
      <c r="H3125" t="s">
        <v>1275</v>
      </c>
      <c r="I3125" t="str">
        <f>VLOOKUP($B3125,SOCS_box_taxonomy!$B$2:$Z$948,6,0)</f>
        <v>Eukaryota</v>
      </c>
      <c r="J3125" t="str">
        <f>VLOOKUP($B3125,SOCS_box_taxonomy!$B$2:$Z$948,7,0)</f>
        <v xml:space="preserve"> Metazoa</v>
      </c>
      <c r="K3125" t="str">
        <f>VLOOKUP($B3125,SOCS_box_taxonomy!$B$2:$Z$948,8,0)</f>
        <v xml:space="preserve"> Chordata</v>
      </c>
      <c r="L3125" t="str">
        <f>VLOOKUP($B3125,SOCS_box_taxonomy!$B$2:$Z$948,9,0)</f>
        <v xml:space="preserve"> Craniata</v>
      </c>
      <c r="M3125" t="str">
        <f>VLOOKUP($B3125,SOCS_box_taxonomy!$B$2:$Z$948,10,0)</f>
        <v xml:space="preserve"> Vertebrata</v>
      </c>
      <c r="N3125" t="str">
        <f>VLOOKUP($B3125,SOCS_box_taxonomy!$B$2:$Z$948,11,0)</f>
        <v xml:space="preserve"> Euteleostomi</v>
      </c>
      <c r="O3125" t="str">
        <f>VLOOKUP($B3125,SOCS_box_taxonomy!$B$2:$Z$948,12,0)</f>
        <v>Mammalia</v>
      </c>
      <c r="P3125" t="str">
        <f>VLOOKUP($B3125,SOCS_box_taxonomy!$B$2:$Z$948,13,0)</f>
        <v xml:space="preserve"> Eutheria</v>
      </c>
      <c r="Q3125" t="str">
        <f>VLOOKUP($B3125,SOCS_box_taxonomy!$B$2:$Z$948,14,0)</f>
        <v xml:space="preserve"> Laurasiatheria</v>
      </c>
      <c r="R3125" t="str">
        <f>VLOOKUP($B3125,SOCS_box_taxonomy!$B$2:$Z$948,15,0)</f>
        <v xml:space="preserve"> Cetartiodactyla</v>
      </c>
      <c r="S3125" t="str">
        <f>VLOOKUP($B3125,SOCS_box_taxonomy!$B$2:$Z$948,16,0)</f>
        <v xml:space="preserve"> Ruminantia</v>
      </c>
      <c r="T3125" t="str">
        <f>VLOOKUP($B3125,SOCS_box_taxonomy!$B$2:$Z$948,17,0)</f>
        <v>Pecora</v>
      </c>
      <c r="U3125" t="str">
        <f>VLOOKUP($B3125,SOCS_box_taxonomy!$B$2:$Z$948,18,0)</f>
        <v xml:space="preserve"> Bovidae</v>
      </c>
      <c r="V3125" t="str">
        <f>VLOOKUP($B3125,SOCS_box_taxonomy!$B$2:$Z$948,19,0)</f>
        <v xml:space="preserve"> Bovinae</v>
      </c>
      <c r="W3125" t="str">
        <f>VLOOKUP($B3125,SOCS_box_taxonomy!$B$2:$Z$948,20,0)</f>
        <v xml:space="preserve"> Bos.</v>
      </c>
      <c r="X3125">
        <f>VLOOKUP($B3125,SOCS_box_taxonomy!$B$2:$Z$948,21,0)</f>
        <v>0</v>
      </c>
      <c r="Y3125">
        <f>VLOOKUP($B3125,SOCS_box_taxonomy!$B$2:$Z$948,22,0)</f>
        <v>0</v>
      </c>
    </row>
    <row r="3126" spans="1:26">
      <c r="A3126" t="s">
        <v>1238</v>
      </c>
      <c r="B3126" t="s">
        <v>2280</v>
      </c>
      <c r="C3126">
        <v>273</v>
      </c>
      <c r="D3126" t="s">
        <v>21</v>
      </c>
      <c r="E3126">
        <v>234</v>
      </c>
      <c r="F3126">
        <v>273</v>
      </c>
      <c r="G3126">
        <v>1016</v>
      </c>
      <c r="H3126" t="s">
        <v>1265</v>
      </c>
      <c r="I3126" t="str">
        <f>VLOOKUP($B3126,SOCS_box_taxonomy!$B$2:$Z$948,6,0)</f>
        <v>Eukaryota</v>
      </c>
      <c r="J3126" t="str">
        <f>VLOOKUP($B3126,SOCS_box_taxonomy!$B$2:$Z$948,7,0)</f>
        <v xml:space="preserve"> Metazoa</v>
      </c>
      <c r="K3126" t="str">
        <f>VLOOKUP($B3126,SOCS_box_taxonomy!$B$2:$Z$948,8,0)</f>
        <v xml:space="preserve"> Chordata</v>
      </c>
      <c r="L3126" t="str">
        <f>VLOOKUP($B3126,SOCS_box_taxonomy!$B$2:$Z$948,9,0)</f>
        <v xml:space="preserve"> Craniata</v>
      </c>
      <c r="M3126" t="str">
        <f>VLOOKUP($B3126,SOCS_box_taxonomy!$B$2:$Z$948,10,0)</f>
        <v xml:space="preserve"> Vertebrata</v>
      </c>
      <c r="N3126" t="str">
        <f>VLOOKUP($B3126,SOCS_box_taxonomy!$B$2:$Z$948,11,0)</f>
        <v xml:space="preserve"> Euteleostomi</v>
      </c>
      <c r="O3126" t="str">
        <f>VLOOKUP($B3126,SOCS_box_taxonomy!$B$2:$Z$948,12,0)</f>
        <v>Mammalia</v>
      </c>
      <c r="P3126" t="str">
        <f>VLOOKUP($B3126,SOCS_box_taxonomy!$B$2:$Z$948,13,0)</f>
        <v xml:space="preserve"> Eutheria</v>
      </c>
      <c r="Q3126" t="str">
        <f>VLOOKUP($B3126,SOCS_box_taxonomy!$B$2:$Z$948,14,0)</f>
        <v xml:space="preserve"> Euarchontoglires</v>
      </c>
      <c r="R3126" t="str">
        <f>VLOOKUP($B3126,SOCS_box_taxonomy!$B$2:$Z$948,15,0)</f>
        <v xml:space="preserve"> Primates</v>
      </c>
      <c r="S3126" t="str">
        <f>VLOOKUP($B3126,SOCS_box_taxonomy!$B$2:$Z$948,16,0)</f>
        <v xml:space="preserve"> Haplorrhini</v>
      </c>
      <c r="T3126" t="str">
        <f>VLOOKUP($B3126,SOCS_box_taxonomy!$B$2:$Z$948,17,0)</f>
        <v>Catarrhini</v>
      </c>
      <c r="U3126" t="str">
        <f>VLOOKUP($B3126,SOCS_box_taxonomy!$B$2:$Z$948,18,0)</f>
        <v xml:space="preserve"> Hominidae</v>
      </c>
      <c r="V3126" t="str">
        <f>VLOOKUP($B3126,SOCS_box_taxonomy!$B$2:$Z$948,19,0)</f>
        <v xml:space="preserve"> Homo.</v>
      </c>
      <c r="W3126">
        <f>VLOOKUP($B3126,SOCS_box_taxonomy!$B$2:$Z$948,20,0)</f>
        <v>0</v>
      </c>
      <c r="X3126">
        <f>VLOOKUP($B3126,SOCS_box_taxonomy!$B$2:$Z$948,21,0)</f>
        <v>0</v>
      </c>
      <c r="Y3126">
        <f>VLOOKUP($B3126,SOCS_box_taxonomy!$B$2:$Z$948,22,0)</f>
        <v>0</v>
      </c>
      <c r="Z3126">
        <f>$F3126-$E3126+1</f>
        <v>40</v>
      </c>
    </row>
    <row r="3127" spans="1:26">
      <c r="A3127" t="s">
        <v>1238</v>
      </c>
      <c r="B3127" t="s">
        <v>2280</v>
      </c>
      <c r="C3127">
        <v>273</v>
      </c>
      <c r="D3127" t="s">
        <v>62</v>
      </c>
      <c r="E3127">
        <v>95</v>
      </c>
      <c r="F3127">
        <v>229</v>
      </c>
      <c r="G3127">
        <v>3584</v>
      </c>
      <c r="H3127" t="s">
        <v>1275</v>
      </c>
      <c r="I3127" t="str">
        <f>VLOOKUP($B3127,SOCS_box_taxonomy!$B$2:$Z$948,6,0)</f>
        <v>Eukaryota</v>
      </c>
      <c r="J3127" t="str">
        <f>VLOOKUP($B3127,SOCS_box_taxonomy!$B$2:$Z$948,7,0)</f>
        <v xml:space="preserve"> Metazoa</v>
      </c>
      <c r="K3127" t="str">
        <f>VLOOKUP($B3127,SOCS_box_taxonomy!$B$2:$Z$948,8,0)</f>
        <v xml:space="preserve"> Chordata</v>
      </c>
      <c r="L3127" t="str">
        <f>VLOOKUP($B3127,SOCS_box_taxonomy!$B$2:$Z$948,9,0)</f>
        <v xml:space="preserve"> Craniata</v>
      </c>
      <c r="M3127" t="str">
        <f>VLOOKUP($B3127,SOCS_box_taxonomy!$B$2:$Z$948,10,0)</f>
        <v xml:space="preserve"> Vertebrata</v>
      </c>
      <c r="N3127" t="str">
        <f>VLOOKUP($B3127,SOCS_box_taxonomy!$B$2:$Z$948,11,0)</f>
        <v xml:space="preserve"> Euteleostomi</v>
      </c>
      <c r="O3127" t="str">
        <f>VLOOKUP($B3127,SOCS_box_taxonomy!$B$2:$Z$948,12,0)</f>
        <v>Mammalia</v>
      </c>
      <c r="P3127" t="str">
        <f>VLOOKUP($B3127,SOCS_box_taxonomy!$B$2:$Z$948,13,0)</f>
        <v xml:space="preserve"> Eutheria</v>
      </c>
      <c r="Q3127" t="str">
        <f>VLOOKUP($B3127,SOCS_box_taxonomy!$B$2:$Z$948,14,0)</f>
        <v xml:space="preserve"> Euarchontoglires</v>
      </c>
      <c r="R3127" t="str">
        <f>VLOOKUP($B3127,SOCS_box_taxonomy!$B$2:$Z$948,15,0)</f>
        <v xml:space="preserve"> Primates</v>
      </c>
      <c r="S3127" t="str">
        <f>VLOOKUP($B3127,SOCS_box_taxonomy!$B$2:$Z$948,16,0)</f>
        <v xml:space="preserve"> Haplorrhini</v>
      </c>
      <c r="T3127" t="str">
        <f>VLOOKUP($B3127,SOCS_box_taxonomy!$B$2:$Z$948,17,0)</f>
        <v>Catarrhini</v>
      </c>
      <c r="U3127" t="str">
        <f>VLOOKUP($B3127,SOCS_box_taxonomy!$B$2:$Z$948,18,0)</f>
        <v xml:space="preserve"> Hominidae</v>
      </c>
      <c r="V3127" t="str">
        <f>VLOOKUP($B3127,SOCS_box_taxonomy!$B$2:$Z$948,19,0)</f>
        <v xml:space="preserve"> Homo.</v>
      </c>
      <c r="W3127">
        <f>VLOOKUP($B3127,SOCS_box_taxonomy!$B$2:$Z$948,20,0)</f>
        <v>0</v>
      </c>
      <c r="X3127">
        <f>VLOOKUP($B3127,SOCS_box_taxonomy!$B$2:$Z$948,21,0)</f>
        <v>0</v>
      </c>
      <c r="Y3127">
        <f>VLOOKUP($B3127,SOCS_box_taxonomy!$B$2:$Z$948,22,0)</f>
        <v>0</v>
      </c>
    </row>
    <row r="3128" spans="1:26">
      <c r="A3128" t="s">
        <v>1239</v>
      </c>
      <c r="B3128" t="s">
        <v>2281</v>
      </c>
      <c r="C3128">
        <v>273</v>
      </c>
      <c r="D3128" t="s">
        <v>21</v>
      </c>
      <c r="E3128">
        <v>234</v>
      </c>
      <c r="F3128">
        <v>273</v>
      </c>
      <c r="G3128">
        <v>1016</v>
      </c>
      <c r="H3128" t="s">
        <v>1265</v>
      </c>
      <c r="I3128" t="str">
        <f>VLOOKUP($B3128,SOCS_box_taxonomy!$B$2:$Z$948,6,0)</f>
        <v>Eukaryota</v>
      </c>
      <c r="J3128" t="str">
        <f>VLOOKUP($B3128,SOCS_box_taxonomy!$B$2:$Z$948,7,0)</f>
        <v xml:space="preserve"> Metazoa</v>
      </c>
      <c r="K3128" t="str">
        <f>VLOOKUP($B3128,SOCS_box_taxonomy!$B$2:$Z$948,8,0)</f>
        <v xml:space="preserve"> Chordata</v>
      </c>
      <c r="L3128" t="str">
        <f>VLOOKUP($B3128,SOCS_box_taxonomy!$B$2:$Z$948,9,0)</f>
        <v xml:space="preserve"> Craniata</v>
      </c>
      <c r="M3128" t="str">
        <f>VLOOKUP($B3128,SOCS_box_taxonomy!$B$2:$Z$948,10,0)</f>
        <v xml:space="preserve"> Vertebrata</v>
      </c>
      <c r="N3128" t="str">
        <f>VLOOKUP($B3128,SOCS_box_taxonomy!$B$2:$Z$948,11,0)</f>
        <v xml:space="preserve"> Euteleostomi</v>
      </c>
      <c r="O3128" t="str">
        <f>VLOOKUP($B3128,SOCS_box_taxonomy!$B$2:$Z$948,12,0)</f>
        <v>Mammalia</v>
      </c>
      <c r="P3128" t="str">
        <f>VLOOKUP($B3128,SOCS_box_taxonomy!$B$2:$Z$948,13,0)</f>
        <v xml:space="preserve"> Eutheria</v>
      </c>
      <c r="Q3128" t="str">
        <f>VLOOKUP($B3128,SOCS_box_taxonomy!$B$2:$Z$948,14,0)</f>
        <v xml:space="preserve"> Euarchontoglires</v>
      </c>
      <c r="R3128" t="str">
        <f>VLOOKUP($B3128,SOCS_box_taxonomy!$B$2:$Z$948,15,0)</f>
        <v xml:space="preserve"> Glires</v>
      </c>
      <c r="S3128" t="str">
        <f>VLOOKUP($B3128,SOCS_box_taxonomy!$B$2:$Z$948,16,0)</f>
        <v xml:space="preserve"> Rodentia</v>
      </c>
      <c r="T3128" t="str">
        <f>VLOOKUP($B3128,SOCS_box_taxonomy!$B$2:$Z$948,17,0)</f>
        <v xml:space="preserve"> Sciurognathi</v>
      </c>
      <c r="U3128" t="str">
        <f>VLOOKUP($B3128,SOCS_box_taxonomy!$B$2:$Z$948,18,0)</f>
        <v>Muroidea</v>
      </c>
      <c r="V3128" t="str">
        <f>VLOOKUP($B3128,SOCS_box_taxonomy!$B$2:$Z$948,19,0)</f>
        <v xml:space="preserve"> Muridae</v>
      </c>
      <c r="W3128" t="str">
        <f>VLOOKUP($B3128,SOCS_box_taxonomy!$B$2:$Z$948,20,0)</f>
        <v xml:space="preserve"> Murinae</v>
      </c>
      <c r="X3128" t="str">
        <f>VLOOKUP($B3128,SOCS_box_taxonomy!$B$2:$Z$948,21,0)</f>
        <v xml:space="preserve"> Mus</v>
      </c>
      <c r="Y3128" t="str">
        <f>VLOOKUP($B3128,SOCS_box_taxonomy!$B$2:$Z$948,22,0)</f>
        <v xml:space="preserve"> Mus.</v>
      </c>
      <c r="Z3128">
        <f>$F3128-$E3128+1</f>
        <v>40</v>
      </c>
    </row>
    <row r="3129" spans="1:26">
      <c r="A3129" t="s">
        <v>1239</v>
      </c>
      <c r="B3129" t="s">
        <v>2281</v>
      </c>
      <c r="C3129">
        <v>273</v>
      </c>
      <c r="D3129" t="s">
        <v>62</v>
      </c>
      <c r="E3129">
        <v>95</v>
      </c>
      <c r="F3129">
        <v>229</v>
      </c>
      <c r="G3129">
        <v>3584</v>
      </c>
      <c r="H3129" t="s">
        <v>1275</v>
      </c>
      <c r="I3129" t="str">
        <f>VLOOKUP($B3129,SOCS_box_taxonomy!$B$2:$Z$948,6,0)</f>
        <v>Eukaryota</v>
      </c>
      <c r="J3129" t="str">
        <f>VLOOKUP($B3129,SOCS_box_taxonomy!$B$2:$Z$948,7,0)</f>
        <v xml:space="preserve"> Metazoa</v>
      </c>
      <c r="K3129" t="str">
        <f>VLOOKUP($B3129,SOCS_box_taxonomy!$B$2:$Z$948,8,0)</f>
        <v xml:space="preserve"> Chordata</v>
      </c>
      <c r="L3129" t="str">
        <f>VLOOKUP($B3129,SOCS_box_taxonomy!$B$2:$Z$948,9,0)</f>
        <v xml:space="preserve"> Craniata</v>
      </c>
      <c r="M3129" t="str">
        <f>VLOOKUP($B3129,SOCS_box_taxonomy!$B$2:$Z$948,10,0)</f>
        <v xml:space="preserve"> Vertebrata</v>
      </c>
      <c r="N3129" t="str">
        <f>VLOOKUP($B3129,SOCS_box_taxonomy!$B$2:$Z$948,11,0)</f>
        <v xml:space="preserve"> Euteleostomi</v>
      </c>
      <c r="O3129" t="str">
        <f>VLOOKUP($B3129,SOCS_box_taxonomy!$B$2:$Z$948,12,0)</f>
        <v>Mammalia</v>
      </c>
      <c r="P3129" t="str">
        <f>VLOOKUP($B3129,SOCS_box_taxonomy!$B$2:$Z$948,13,0)</f>
        <v xml:space="preserve"> Eutheria</v>
      </c>
      <c r="Q3129" t="str">
        <f>VLOOKUP($B3129,SOCS_box_taxonomy!$B$2:$Z$948,14,0)</f>
        <v xml:space="preserve"> Euarchontoglires</v>
      </c>
      <c r="R3129" t="str">
        <f>VLOOKUP($B3129,SOCS_box_taxonomy!$B$2:$Z$948,15,0)</f>
        <v xml:space="preserve"> Glires</v>
      </c>
      <c r="S3129" t="str">
        <f>VLOOKUP($B3129,SOCS_box_taxonomy!$B$2:$Z$948,16,0)</f>
        <v xml:space="preserve"> Rodentia</v>
      </c>
      <c r="T3129" t="str">
        <f>VLOOKUP($B3129,SOCS_box_taxonomy!$B$2:$Z$948,17,0)</f>
        <v xml:space="preserve"> Sciurognathi</v>
      </c>
      <c r="U3129" t="str">
        <f>VLOOKUP($B3129,SOCS_box_taxonomy!$B$2:$Z$948,18,0)</f>
        <v>Muroidea</v>
      </c>
      <c r="V3129" t="str">
        <f>VLOOKUP($B3129,SOCS_box_taxonomy!$B$2:$Z$948,19,0)</f>
        <v xml:space="preserve"> Muridae</v>
      </c>
      <c r="W3129" t="str">
        <f>VLOOKUP($B3129,SOCS_box_taxonomy!$B$2:$Z$948,20,0)</f>
        <v xml:space="preserve"> Murinae</v>
      </c>
      <c r="X3129" t="str">
        <f>VLOOKUP($B3129,SOCS_box_taxonomy!$B$2:$Z$948,21,0)</f>
        <v xml:space="preserve"> Mus</v>
      </c>
      <c r="Y3129" t="str">
        <f>VLOOKUP($B3129,SOCS_box_taxonomy!$B$2:$Z$948,22,0)</f>
        <v xml:space="preserve"> Mus.</v>
      </c>
    </row>
    <row r="3130" spans="1:26">
      <c r="A3130" t="s">
        <v>1240</v>
      </c>
      <c r="B3130" t="s">
        <v>2282</v>
      </c>
      <c r="C3130">
        <v>263</v>
      </c>
      <c r="D3130" t="s">
        <v>21</v>
      </c>
      <c r="E3130">
        <v>224</v>
      </c>
      <c r="F3130">
        <v>263</v>
      </c>
      <c r="G3130">
        <v>1016</v>
      </c>
      <c r="H3130" t="s">
        <v>1265</v>
      </c>
      <c r="I3130" t="str">
        <f>VLOOKUP($B3130,SOCS_box_taxonomy!$B$2:$Z$948,6,0)</f>
        <v>Eukaryota</v>
      </c>
      <c r="J3130" t="str">
        <f>VLOOKUP($B3130,SOCS_box_taxonomy!$B$2:$Z$948,7,0)</f>
        <v xml:space="preserve"> Metazoa</v>
      </c>
      <c r="K3130" t="str">
        <f>VLOOKUP($B3130,SOCS_box_taxonomy!$B$2:$Z$948,8,0)</f>
        <v xml:space="preserve"> Chordata</v>
      </c>
      <c r="L3130" t="str">
        <f>VLOOKUP($B3130,SOCS_box_taxonomy!$B$2:$Z$948,9,0)</f>
        <v xml:space="preserve"> Craniata</v>
      </c>
      <c r="M3130" t="str">
        <f>VLOOKUP($B3130,SOCS_box_taxonomy!$B$2:$Z$948,10,0)</f>
        <v xml:space="preserve"> Vertebrata</v>
      </c>
      <c r="N3130" t="str">
        <f>VLOOKUP($B3130,SOCS_box_taxonomy!$B$2:$Z$948,11,0)</f>
        <v xml:space="preserve"> Euteleostomi</v>
      </c>
      <c r="O3130" t="str">
        <f>VLOOKUP($B3130,SOCS_box_taxonomy!$B$2:$Z$948,12,0)</f>
        <v>Mammalia</v>
      </c>
      <c r="P3130" t="str">
        <f>VLOOKUP($B3130,SOCS_box_taxonomy!$B$2:$Z$948,13,0)</f>
        <v xml:space="preserve"> Eutheria</v>
      </c>
      <c r="Q3130" t="str">
        <f>VLOOKUP($B3130,SOCS_box_taxonomy!$B$2:$Z$948,14,0)</f>
        <v xml:space="preserve"> Euarchontoglires</v>
      </c>
      <c r="R3130" t="str">
        <f>VLOOKUP($B3130,SOCS_box_taxonomy!$B$2:$Z$948,15,0)</f>
        <v xml:space="preserve"> Primates</v>
      </c>
      <c r="S3130" t="str">
        <f>VLOOKUP($B3130,SOCS_box_taxonomy!$B$2:$Z$948,16,0)</f>
        <v xml:space="preserve"> Haplorrhini</v>
      </c>
      <c r="T3130" t="str">
        <f>VLOOKUP($B3130,SOCS_box_taxonomy!$B$2:$Z$948,17,0)</f>
        <v>Catarrhini</v>
      </c>
      <c r="U3130" t="str">
        <f>VLOOKUP($B3130,SOCS_box_taxonomy!$B$2:$Z$948,18,0)</f>
        <v xml:space="preserve"> Hominidae</v>
      </c>
      <c r="V3130" t="str">
        <f>VLOOKUP($B3130,SOCS_box_taxonomy!$B$2:$Z$948,19,0)</f>
        <v xml:space="preserve"> Homo.</v>
      </c>
      <c r="W3130">
        <f>VLOOKUP($B3130,SOCS_box_taxonomy!$B$2:$Z$948,20,0)</f>
        <v>0</v>
      </c>
      <c r="X3130">
        <f>VLOOKUP($B3130,SOCS_box_taxonomy!$B$2:$Z$948,21,0)</f>
        <v>0</v>
      </c>
      <c r="Y3130">
        <f>VLOOKUP($B3130,SOCS_box_taxonomy!$B$2:$Z$948,22,0)</f>
        <v>0</v>
      </c>
      <c r="Z3130">
        <f>$F3130-$E3130+1</f>
        <v>40</v>
      </c>
    </row>
    <row r="3131" spans="1:26">
      <c r="A3131" t="s">
        <v>1240</v>
      </c>
      <c r="B3131" t="s">
        <v>2282</v>
      </c>
      <c r="C3131">
        <v>263</v>
      </c>
      <c r="D3131" t="s">
        <v>62</v>
      </c>
      <c r="E3131">
        <v>86</v>
      </c>
      <c r="F3131">
        <v>220</v>
      </c>
      <c r="G3131">
        <v>3584</v>
      </c>
      <c r="H3131" t="s">
        <v>1275</v>
      </c>
      <c r="I3131" t="str">
        <f>VLOOKUP($B3131,SOCS_box_taxonomy!$B$2:$Z$948,6,0)</f>
        <v>Eukaryota</v>
      </c>
      <c r="J3131" t="str">
        <f>VLOOKUP($B3131,SOCS_box_taxonomy!$B$2:$Z$948,7,0)</f>
        <v xml:space="preserve"> Metazoa</v>
      </c>
      <c r="K3131" t="str">
        <f>VLOOKUP($B3131,SOCS_box_taxonomy!$B$2:$Z$948,8,0)</f>
        <v xml:space="preserve"> Chordata</v>
      </c>
      <c r="L3131" t="str">
        <f>VLOOKUP($B3131,SOCS_box_taxonomy!$B$2:$Z$948,9,0)</f>
        <v xml:space="preserve"> Craniata</v>
      </c>
      <c r="M3131" t="str">
        <f>VLOOKUP($B3131,SOCS_box_taxonomy!$B$2:$Z$948,10,0)</f>
        <v xml:space="preserve"> Vertebrata</v>
      </c>
      <c r="N3131" t="str">
        <f>VLOOKUP($B3131,SOCS_box_taxonomy!$B$2:$Z$948,11,0)</f>
        <v xml:space="preserve"> Euteleostomi</v>
      </c>
      <c r="O3131" t="str">
        <f>VLOOKUP($B3131,SOCS_box_taxonomy!$B$2:$Z$948,12,0)</f>
        <v>Mammalia</v>
      </c>
      <c r="P3131" t="str">
        <f>VLOOKUP($B3131,SOCS_box_taxonomy!$B$2:$Z$948,13,0)</f>
        <v xml:space="preserve"> Eutheria</v>
      </c>
      <c r="Q3131" t="str">
        <f>VLOOKUP($B3131,SOCS_box_taxonomy!$B$2:$Z$948,14,0)</f>
        <v xml:space="preserve"> Euarchontoglires</v>
      </c>
      <c r="R3131" t="str">
        <f>VLOOKUP($B3131,SOCS_box_taxonomy!$B$2:$Z$948,15,0)</f>
        <v xml:space="preserve"> Primates</v>
      </c>
      <c r="S3131" t="str">
        <f>VLOOKUP($B3131,SOCS_box_taxonomy!$B$2:$Z$948,16,0)</f>
        <v xml:space="preserve"> Haplorrhini</v>
      </c>
      <c r="T3131" t="str">
        <f>VLOOKUP($B3131,SOCS_box_taxonomy!$B$2:$Z$948,17,0)</f>
        <v>Catarrhini</v>
      </c>
      <c r="U3131" t="str">
        <f>VLOOKUP($B3131,SOCS_box_taxonomy!$B$2:$Z$948,18,0)</f>
        <v xml:space="preserve"> Hominidae</v>
      </c>
      <c r="V3131" t="str">
        <f>VLOOKUP($B3131,SOCS_box_taxonomy!$B$2:$Z$948,19,0)</f>
        <v xml:space="preserve"> Homo.</v>
      </c>
      <c r="W3131">
        <f>VLOOKUP($B3131,SOCS_box_taxonomy!$B$2:$Z$948,20,0)</f>
        <v>0</v>
      </c>
      <c r="X3131">
        <f>VLOOKUP($B3131,SOCS_box_taxonomy!$B$2:$Z$948,21,0)</f>
        <v>0</v>
      </c>
      <c r="Y3131">
        <f>VLOOKUP($B3131,SOCS_box_taxonomy!$B$2:$Z$948,22,0)</f>
        <v>0</v>
      </c>
    </row>
    <row r="3132" spans="1:26">
      <c r="A3132" t="s">
        <v>1241</v>
      </c>
      <c r="B3132" t="s">
        <v>2283</v>
      </c>
      <c r="C3132">
        <v>264</v>
      </c>
      <c r="D3132" t="s">
        <v>21</v>
      </c>
      <c r="E3132">
        <v>225</v>
      </c>
      <c r="F3132">
        <v>264</v>
      </c>
      <c r="G3132">
        <v>1016</v>
      </c>
      <c r="H3132" t="s">
        <v>1265</v>
      </c>
      <c r="I3132" t="str">
        <f>VLOOKUP($B3132,SOCS_box_taxonomy!$B$2:$Z$948,6,0)</f>
        <v>Eukaryota</v>
      </c>
      <c r="J3132" t="str">
        <f>VLOOKUP($B3132,SOCS_box_taxonomy!$B$2:$Z$948,7,0)</f>
        <v xml:space="preserve"> Metazoa</v>
      </c>
      <c r="K3132" t="str">
        <f>VLOOKUP($B3132,SOCS_box_taxonomy!$B$2:$Z$948,8,0)</f>
        <v xml:space="preserve"> Chordata</v>
      </c>
      <c r="L3132" t="str">
        <f>VLOOKUP($B3132,SOCS_box_taxonomy!$B$2:$Z$948,9,0)</f>
        <v xml:space="preserve"> Craniata</v>
      </c>
      <c r="M3132" t="str">
        <f>VLOOKUP($B3132,SOCS_box_taxonomy!$B$2:$Z$948,10,0)</f>
        <v xml:space="preserve"> Vertebrata</v>
      </c>
      <c r="N3132" t="str">
        <f>VLOOKUP($B3132,SOCS_box_taxonomy!$B$2:$Z$948,11,0)</f>
        <v xml:space="preserve"> Euteleostomi</v>
      </c>
      <c r="O3132" t="str">
        <f>VLOOKUP($B3132,SOCS_box_taxonomy!$B$2:$Z$948,12,0)</f>
        <v>Mammalia</v>
      </c>
      <c r="P3132" t="str">
        <f>VLOOKUP($B3132,SOCS_box_taxonomy!$B$2:$Z$948,13,0)</f>
        <v xml:space="preserve"> Eutheria</v>
      </c>
      <c r="Q3132" t="str">
        <f>VLOOKUP($B3132,SOCS_box_taxonomy!$B$2:$Z$948,14,0)</f>
        <v xml:space="preserve"> Euarchontoglires</v>
      </c>
      <c r="R3132" t="str">
        <f>VLOOKUP($B3132,SOCS_box_taxonomy!$B$2:$Z$948,15,0)</f>
        <v xml:space="preserve"> Glires</v>
      </c>
      <c r="S3132" t="str">
        <f>VLOOKUP($B3132,SOCS_box_taxonomy!$B$2:$Z$948,16,0)</f>
        <v xml:space="preserve"> Rodentia</v>
      </c>
      <c r="T3132" t="str">
        <f>VLOOKUP($B3132,SOCS_box_taxonomy!$B$2:$Z$948,17,0)</f>
        <v xml:space="preserve"> Sciurognathi</v>
      </c>
      <c r="U3132" t="str">
        <f>VLOOKUP($B3132,SOCS_box_taxonomy!$B$2:$Z$948,18,0)</f>
        <v>Muroidea</v>
      </c>
      <c r="V3132" t="str">
        <f>VLOOKUP($B3132,SOCS_box_taxonomy!$B$2:$Z$948,19,0)</f>
        <v xml:space="preserve"> Muridae</v>
      </c>
      <c r="W3132" t="str">
        <f>VLOOKUP($B3132,SOCS_box_taxonomy!$B$2:$Z$948,20,0)</f>
        <v xml:space="preserve"> Murinae</v>
      </c>
      <c r="X3132" t="str">
        <f>VLOOKUP($B3132,SOCS_box_taxonomy!$B$2:$Z$948,21,0)</f>
        <v xml:space="preserve"> Mus</v>
      </c>
      <c r="Y3132" t="str">
        <f>VLOOKUP($B3132,SOCS_box_taxonomy!$B$2:$Z$948,22,0)</f>
        <v xml:space="preserve"> Mus.</v>
      </c>
      <c r="Z3132">
        <f>$F3132-$E3132+1</f>
        <v>40</v>
      </c>
    </row>
    <row r="3133" spans="1:26">
      <c r="A3133" t="s">
        <v>1241</v>
      </c>
      <c r="B3133" t="s">
        <v>2283</v>
      </c>
      <c r="C3133">
        <v>264</v>
      </c>
      <c r="D3133" t="s">
        <v>62</v>
      </c>
      <c r="E3133">
        <v>86</v>
      </c>
      <c r="F3133">
        <v>220</v>
      </c>
      <c r="G3133">
        <v>3584</v>
      </c>
      <c r="H3133" t="s">
        <v>1275</v>
      </c>
      <c r="I3133" t="str">
        <f>VLOOKUP($B3133,SOCS_box_taxonomy!$B$2:$Z$948,6,0)</f>
        <v>Eukaryota</v>
      </c>
      <c r="J3133" t="str">
        <f>VLOOKUP($B3133,SOCS_box_taxonomy!$B$2:$Z$948,7,0)</f>
        <v xml:space="preserve"> Metazoa</v>
      </c>
      <c r="K3133" t="str">
        <f>VLOOKUP($B3133,SOCS_box_taxonomy!$B$2:$Z$948,8,0)</f>
        <v xml:space="preserve"> Chordata</v>
      </c>
      <c r="L3133" t="str">
        <f>VLOOKUP($B3133,SOCS_box_taxonomy!$B$2:$Z$948,9,0)</f>
        <v xml:space="preserve"> Craniata</v>
      </c>
      <c r="M3133" t="str">
        <f>VLOOKUP($B3133,SOCS_box_taxonomy!$B$2:$Z$948,10,0)</f>
        <v xml:space="preserve"> Vertebrata</v>
      </c>
      <c r="N3133" t="str">
        <f>VLOOKUP($B3133,SOCS_box_taxonomy!$B$2:$Z$948,11,0)</f>
        <v xml:space="preserve"> Euteleostomi</v>
      </c>
      <c r="O3133" t="str">
        <f>VLOOKUP($B3133,SOCS_box_taxonomy!$B$2:$Z$948,12,0)</f>
        <v>Mammalia</v>
      </c>
      <c r="P3133" t="str">
        <f>VLOOKUP($B3133,SOCS_box_taxonomy!$B$2:$Z$948,13,0)</f>
        <v xml:space="preserve"> Eutheria</v>
      </c>
      <c r="Q3133" t="str">
        <f>VLOOKUP($B3133,SOCS_box_taxonomy!$B$2:$Z$948,14,0)</f>
        <v xml:space="preserve"> Euarchontoglires</v>
      </c>
      <c r="R3133" t="str">
        <f>VLOOKUP($B3133,SOCS_box_taxonomy!$B$2:$Z$948,15,0)</f>
        <v xml:space="preserve"> Glires</v>
      </c>
      <c r="S3133" t="str">
        <f>VLOOKUP($B3133,SOCS_box_taxonomy!$B$2:$Z$948,16,0)</f>
        <v xml:space="preserve"> Rodentia</v>
      </c>
      <c r="T3133" t="str">
        <f>VLOOKUP($B3133,SOCS_box_taxonomy!$B$2:$Z$948,17,0)</f>
        <v xml:space="preserve"> Sciurognathi</v>
      </c>
      <c r="U3133" t="str">
        <f>VLOOKUP($B3133,SOCS_box_taxonomy!$B$2:$Z$948,18,0)</f>
        <v>Muroidea</v>
      </c>
      <c r="V3133" t="str">
        <f>VLOOKUP($B3133,SOCS_box_taxonomy!$B$2:$Z$948,19,0)</f>
        <v xml:space="preserve"> Muridae</v>
      </c>
      <c r="W3133" t="str">
        <f>VLOOKUP($B3133,SOCS_box_taxonomy!$B$2:$Z$948,20,0)</f>
        <v xml:space="preserve"> Murinae</v>
      </c>
      <c r="X3133" t="str">
        <f>VLOOKUP($B3133,SOCS_box_taxonomy!$B$2:$Z$948,21,0)</f>
        <v xml:space="preserve"> Mus</v>
      </c>
      <c r="Y3133" t="str">
        <f>VLOOKUP($B3133,SOCS_box_taxonomy!$B$2:$Z$948,22,0)</f>
        <v xml:space="preserve"> Mus.</v>
      </c>
    </row>
    <row r="3134" spans="1:26">
      <c r="A3134" t="s">
        <v>1242</v>
      </c>
      <c r="B3134" t="s">
        <v>2284</v>
      </c>
      <c r="C3134">
        <v>264</v>
      </c>
      <c r="D3134" t="s">
        <v>21</v>
      </c>
      <c r="E3134">
        <v>225</v>
      </c>
      <c r="F3134">
        <v>264</v>
      </c>
      <c r="G3134">
        <v>1016</v>
      </c>
      <c r="H3134" t="s">
        <v>1265</v>
      </c>
      <c r="I3134" t="str">
        <f>VLOOKUP($B3134,SOCS_box_taxonomy!$B$2:$Z$948,6,0)</f>
        <v>Eukaryota</v>
      </c>
      <c r="J3134" t="str">
        <f>VLOOKUP($B3134,SOCS_box_taxonomy!$B$2:$Z$948,7,0)</f>
        <v xml:space="preserve"> Metazoa</v>
      </c>
      <c r="K3134" t="str">
        <f>VLOOKUP($B3134,SOCS_box_taxonomy!$B$2:$Z$948,8,0)</f>
        <v xml:space="preserve"> Chordata</v>
      </c>
      <c r="L3134" t="str">
        <f>VLOOKUP($B3134,SOCS_box_taxonomy!$B$2:$Z$948,9,0)</f>
        <v xml:space="preserve"> Craniata</v>
      </c>
      <c r="M3134" t="str">
        <f>VLOOKUP($B3134,SOCS_box_taxonomy!$B$2:$Z$948,10,0)</f>
        <v xml:space="preserve"> Vertebrata</v>
      </c>
      <c r="N3134" t="str">
        <f>VLOOKUP($B3134,SOCS_box_taxonomy!$B$2:$Z$948,11,0)</f>
        <v xml:space="preserve"> Euteleostomi</v>
      </c>
      <c r="O3134" t="str">
        <f>VLOOKUP($B3134,SOCS_box_taxonomy!$B$2:$Z$948,12,0)</f>
        <v>Mammalia</v>
      </c>
      <c r="P3134" t="str">
        <f>VLOOKUP($B3134,SOCS_box_taxonomy!$B$2:$Z$948,13,0)</f>
        <v xml:space="preserve"> Eutheria</v>
      </c>
      <c r="Q3134" t="str">
        <f>VLOOKUP($B3134,SOCS_box_taxonomy!$B$2:$Z$948,14,0)</f>
        <v xml:space="preserve"> Euarchontoglires</v>
      </c>
      <c r="R3134" t="str">
        <f>VLOOKUP($B3134,SOCS_box_taxonomy!$B$2:$Z$948,15,0)</f>
        <v xml:space="preserve"> Glires</v>
      </c>
      <c r="S3134" t="str">
        <f>VLOOKUP($B3134,SOCS_box_taxonomy!$B$2:$Z$948,16,0)</f>
        <v xml:space="preserve"> Rodentia</v>
      </c>
      <c r="T3134" t="str">
        <f>VLOOKUP($B3134,SOCS_box_taxonomy!$B$2:$Z$948,17,0)</f>
        <v xml:space="preserve"> Sciurognathi</v>
      </c>
      <c r="U3134" t="str">
        <f>VLOOKUP($B3134,SOCS_box_taxonomy!$B$2:$Z$948,18,0)</f>
        <v>Muroidea</v>
      </c>
      <c r="V3134" t="str">
        <f>VLOOKUP($B3134,SOCS_box_taxonomy!$B$2:$Z$948,19,0)</f>
        <v xml:space="preserve"> Muridae</v>
      </c>
      <c r="W3134" t="str">
        <f>VLOOKUP($B3134,SOCS_box_taxonomy!$B$2:$Z$948,20,0)</f>
        <v xml:space="preserve"> Murinae</v>
      </c>
      <c r="X3134" t="str">
        <f>VLOOKUP($B3134,SOCS_box_taxonomy!$B$2:$Z$948,21,0)</f>
        <v xml:space="preserve"> Rattus.</v>
      </c>
      <c r="Y3134">
        <f>VLOOKUP($B3134,SOCS_box_taxonomy!$B$2:$Z$948,22,0)</f>
        <v>0</v>
      </c>
      <c r="Z3134">
        <f>$F3134-$E3134+1</f>
        <v>40</v>
      </c>
    </row>
    <row r="3135" spans="1:26">
      <c r="A3135" t="s">
        <v>1242</v>
      </c>
      <c r="B3135" t="s">
        <v>2284</v>
      </c>
      <c r="C3135">
        <v>264</v>
      </c>
      <c r="D3135" t="s">
        <v>62</v>
      </c>
      <c r="E3135">
        <v>86</v>
      </c>
      <c r="F3135">
        <v>220</v>
      </c>
      <c r="G3135">
        <v>3584</v>
      </c>
      <c r="H3135" t="s">
        <v>1275</v>
      </c>
      <c r="I3135" t="str">
        <f>VLOOKUP($B3135,SOCS_box_taxonomy!$B$2:$Z$948,6,0)</f>
        <v>Eukaryota</v>
      </c>
      <c r="J3135" t="str">
        <f>VLOOKUP($B3135,SOCS_box_taxonomy!$B$2:$Z$948,7,0)</f>
        <v xml:space="preserve"> Metazoa</v>
      </c>
      <c r="K3135" t="str">
        <f>VLOOKUP($B3135,SOCS_box_taxonomy!$B$2:$Z$948,8,0)</f>
        <v xml:space="preserve"> Chordata</v>
      </c>
      <c r="L3135" t="str">
        <f>VLOOKUP($B3135,SOCS_box_taxonomy!$B$2:$Z$948,9,0)</f>
        <v xml:space="preserve"> Craniata</v>
      </c>
      <c r="M3135" t="str">
        <f>VLOOKUP($B3135,SOCS_box_taxonomy!$B$2:$Z$948,10,0)</f>
        <v xml:space="preserve"> Vertebrata</v>
      </c>
      <c r="N3135" t="str">
        <f>VLOOKUP($B3135,SOCS_box_taxonomy!$B$2:$Z$948,11,0)</f>
        <v xml:space="preserve"> Euteleostomi</v>
      </c>
      <c r="O3135" t="str">
        <f>VLOOKUP($B3135,SOCS_box_taxonomy!$B$2:$Z$948,12,0)</f>
        <v>Mammalia</v>
      </c>
      <c r="P3135" t="str">
        <f>VLOOKUP($B3135,SOCS_box_taxonomy!$B$2:$Z$948,13,0)</f>
        <v xml:space="preserve"> Eutheria</v>
      </c>
      <c r="Q3135" t="str">
        <f>VLOOKUP($B3135,SOCS_box_taxonomy!$B$2:$Z$948,14,0)</f>
        <v xml:space="preserve"> Euarchontoglires</v>
      </c>
      <c r="R3135" t="str">
        <f>VLOOKUP($B3135,SOCS_box_taxonomy!$B$2:$Z$948,15,0)</f>
        <v xml:space="preserve"> Glires</v>
      </c>
      <c r="S3135" t="str">
        <f>VLOOKUP($B3135,SOCS_box_taxonomy!$B$2:$Z$948,16,0)</f>
        <v xml:space="preserve"> Rodentia</v>
      </c>
      <c r="T3135" t="str">
        <f>VLOOKUP($B3135,SOCS_box_taxonomy!$B$2:$Z$948,17,0)</f>
        <v xml:space="preserve"> Sciurognathi</v>
      </c>
      <c r="U3135" t="str">
        <f>VLOOKUP($B3135,SOCS_box_taxonomy!$B$2:$Z$948,18,0)</f>
        <v>Muroidea</v>
      </c>
      <c r="V3135" t="str">
        <f>VLOOKUP($B3135,SOCS_box_taxonomy!$B$2:$Z$948,19,0)</f>
        <v xml:space="preserve"> Muridae</v>
      </c>
      <c r="W3135" t="str">
        <f>VLOOKUP($B3135,SOCS_box_taxonomy!$B$2:$Z$948,20,0)</f>
        <v xml:space="preserve"> Murinae</v>
      </c>
      <c r="X3135" t="str">
        <f>VLOOKUP($B3135,SOCS_box_taxonomy!$B$2:$Z$948,21,0)</f>
        <v xml:space="preserve"> Rattus.</v>
      </c>
      <c r="Y3135">
        <f>VLOOKUP($B3135,SOCS_box_taxonomy!$B$2:$Z$948,22,0)</f>
        <v>0</v>
      </c>
    </row>
    <row r="3136" spans="1:26">
      <c r="A3136" t="s">
        <v>1243</v>
      </c>
      <c r="B3136" t="s">
        <v>2285</v>
      </c>
      <c r="C3136">
        <v>360</v>
      </c>
      <c r="D3136" t="s">
        <v>21</v>
      </c>
      <c r="E3136">
        <v>275</v>
      </c>
      <c r="F3136">
        <v>312</v>
      </c>
      <c r="G3136">
        <v>1016</v>
      </c>
      <c r="H3136" t="s">
        <v>1265</v>
      </c>
      <c r="I3136" t="str">
        <f>VLOOKUP($B3136,SOCS_box_taxonomy!$B$2:$Z$948,6,0)</f>
        <v>Eukaryota</v>
      </c>
      <c r="J3136" t="str">
        <f>VLOOKUP($B3136,SOCS_box_taxonomy!$B$2:$Z$948,7,0)</f>
        <v xml:space="preserve"> Metazoa</v>
      </c>
      <c r="K3136" t="str">
        <f>VLOOKUP($B3136,SOCS_box_taxonomy!$B$2:$Z$948,8,0)</f>
        <v xml:space="preserve"> Chordata</v>
      </c>
      <c r="L3136" t="str">
        <f>VLOOKUP($B3136,SOCS_box_taxonomy!$B$2:$Z$948,9,0)</f>
        <v xml:space="preserve"> Craniata</v>
      </c>
      <c r="M3136" t="str">
        <f>VLOOKUP($B3136,SOCS_box_taxonomy!$B$2:$Z$948,10,0)</f>
        <v xml:space="preserve"> Vertebrata</v>
      </c>
      <c r="N3136" t="str">
        <f>VLOOKUP($B3136,SOCS_box_taxonomy!$B$2:$Z$948,11,0)</f>
        <v xml:space="preserve"> Euteleostomi</v>
      </c>
      <c r="O3136" t="str">
        <f>VLOOKUP($B3136,SOCS_box_taxonomy!$B$2:$Z$948,12,0)</f>
        <v>Amphibia</v>
      </c>
      <c r="P3136" t="str">
        <f>VLOOKUP($B3136,SOCS_box_taxonomy!$B$2:$Z$948,13,0)</f>
        <v xml:space="preserve"> Batrachia</v>
      </c>
      <c r="Q3136" t="str">
        <f>VLOOKUP($B3136,SOCS_box_taxonomy!$B$2:$Z$948,14,0)</f>
        <v xml:space="preserve"> Anura</v>
      </c>
      <c r="R3136" t="str">
        <f>VLOOKUP($B3136,SOCS_box_taxonomy!$B$2:$Z$948,15,0)</f>
        <v xml:space="preserve"> Pipoidea</v>
      </c>
      <c r="S3136" t="str">
        <f>VLOOKUP($B3136,SOCS_box_taxonomy!$B$2:$Z$948,16,0)</f>
        <v xml:space="preserve"> Pipidae</v>
      </c>
      <c r="T3136" t="str">
        <f>VLOOKUP($B3136,SOCS_box_taxonomy!$B$2:$Z$948,17,0)</f>
        <v xml:space="preserve"> Xenopodinae</v>
      </c>
      <c r="U3136" t="str">
        <f>VLOOKUP($B3136,SOCS_box_taxonomy!$B$2:$Z$948,18,0)</f>
        <v xml:space="preserve"> Xenopus</v>
      </c>
      <c r="V3136" t="str">
        <f>VLOOKUP($B3136,SOCS_box_taxonomy!$B$2:$Z$948,19,0)</f>
        <v>Xenopus.</v>
      </c>
      <c r="W3136">
        <f>VLOOKUP($B3136,SOCS_box_taxonomy!$B$2:$Z$948,20,0)</f>
        <v>0</v>
      </c>
      <c r="X3136">
        <f>VLOOKUP($B3136,SOCS_box_taxonomy!$B$2:$Z$948,21,0)</f>
        <v>0</v>
      </c>
      <c r="Y3136">
        <f>VLOOKUP($B3136,SOCS_box_taxonomy!$B$2:$Z$948,22,0)</f>
        <v>0</v>
      </c>
      <c r="Z3136">
        <f>$F3136-$E3136+1</f>
        <v>38</v>
      </c>
    </row>
    <row r="3137" spans="1:26">
      <c r="A3137" t="s">
        <v>1243</v>
      </c>
      <c r="B3137" t="s">
        <v>2285</v>
      </c>
      <c r="C3137">
        <v>360</v>
      </c>
      <c r="D3137" t="s">
        <v>62</v>
      </c>
      <c r="E3137">
        <v>146</v>
      </c>
      <c r="F3137">
        <v>270</v>
      </c>
      <c r="G3137">
        <v>3584</v>
      </c>
      <c r="H3137" t="s">
        <v>1275</v>
      </c>
      <c r="I3137" t="str">
        <f>VLOOKUP($B3137,SOCS_box_taxonomy!$B$2:$Z$948,6,0)</f>
        <v>Eukaryota</v>
      </c>
      <c r="J3137" t="str">
        <f>VLOOKUP($B3137,SOCS_box_taxonomy!$B$2:$Z$948,7,0)</f>
        <v xml:space="preserve"> Metazoa</v>
      </c>
      <c r="K3137" t="str">
        <f>VLOOKUP($B3137,SOCS_box_taxonomy!$B$2:$Z$948,8,0)</f>
        <v xml:space="preserve"> Chordata</v>
      </c>
      <c r="L3137" t="str">
        <f>VLOOKUP($B3137,SOCS_box_taxonomy!$B$2:$Z$948,9,0)</f>
        <v xml:space="preserve"> Craniata</v>
      </c>
      <c r="M3137" t="str">
        <f>VLOOKUP($B3137,SOCS_box_taxonomy!$B$2:$Z$948,10,0)</f>
        <v xml:space="preserve"> Vertebrata</v>
      </c>
      <c r="N3137" t="str">
        <f>VLOOKUP($B3137,SOCS_box_taxonomy!$B$2:$Z$948,11,0)</f>
        <v xml:space="preserve"> Euteleostomi</v>
      </c>
      <c r="O3137" t="str">
        <f>VLOOKUP($B3137,SOCS_box_taxonomy!$B$2:$Z$948,12,0)</f>
        <v>Amphibia</v>
      </c>
      <c r="P3137" t="str">
        <f>VLOOKUP($B3137,SOCS_box_taxonomy!$B$2:$Z$948,13,0)</f>
        <v xml:space="preserve"> Batrachia</v>
      </c>
      <c r="Q3137" t="str">
        <f>VLOOKUP($B3137,SOCS_box_taxonomy!$B$2:$Z$948,14,0)</f>
        <v xml:space="preserve"> Anura</v>
      </c>
      <c r="R3137" t="str">
        <f>VLOOKUP($B3137,SOCS_box_taxonomy!$B$2:$Z$948,15,0)</f>
        <v xml:space="preserve"> Pipoidea</v>
      </c>
      <c r="S3137" t="str">
        <f>VLOOKUP($B3137,SOCS_box_taxonomy!$B$2:$Z$948,16,0)</f>
        <v xml:space="preserve"> Pipidae</v>
      </c>
      <c r="T3137" t="str">
        <f>VLOOKUP($B3137,SOCS_box_taxonomy!$B$2:$Z$948,17,0)</f>
        <v xml:space="preserve"> Xenopodinae</v>
      </c>
      <c r="U3137" t="str">
        <f>VLOOKUP($B3137,SOCS_box_taxonomy!$B$2:$Z$948,18,0)</f>
        <v xml:space="preserve"> Xenopus</v>
      </c>
      <c r="V3137" t="str">
        <f>VLOOKUP($B3137,SOCS_box_taxonomy!$B$2:$Z$948,19,0)</f>
        <v>Xenopus.</v>
      </c>
      <c r="W3137">
        <f>VLOOKUP($B3137,SOCS_box_taxonomy!$B$2:$Z$948,20,0)</f>
        <v>0</v>
      </c>
      <c r="X3137">
        <f>VLOOKUP($B3137,SOCS_box_taxonomy!$B$2:$Z$948,21,0)</f>
        <v>0</v>
      </c>
      <c r="Y3137">
        <f>VLOOKUP($B3137,SOCS_box_taxonomy!$B$2:$Z$948,22,0)</f>
        <v>0</v>
      </c>
    </row>
    <row r="3138" spans="1:26">
      <c r="A3138" t="s">
        <v>1244</v>
      </c>
      <c r="B3138" t="s">
        <v>2286</v>
      </c>
      <c r="C3138">
        <v>273</v>
      </c>
      <c r="D3138" t="s">
        <v>21</v>
      </c>
      <c r="E3138">
        <v>234</v>
      </c>
      <c r="F3138">
        <v>273</v>
      </c>
      <c r="G3138">
        <v>1016</v>
      </c>
      <c r="H3138" t="s">
        <v>1265</v>
      </c>
      <c r="I3138" t="str">
        <f>VLOOKUP($B3138,SOCS_box_taxonomy!$B$2:$Z$948,6,0)</f>
        <v>Eukaryota</v>
      </c>
      <c r="J3138" t="str">
        <f>VLOOKUP($B3138,SOCS_box_taxonomy!$B$2:$Z$948,7,0)</f>
        <v xml:space="preserve"> Metazoa</v>
      </c>
      <c r="K3138" t="str">
        <f>VLOOKUP($B3138,SOCS_box_taxonomy!$B$2:$Z$948,8,0)</f>
        <v xml:space="preserve"> Chordata</v>
      </c>
      <c r="L3138" t="str">
        <f>VLOOKUP($B3138,SOCS_box_taxonomy!$B$2:$Z$948,9,0)</f>
        <v xml:space="preserve"> Craniata</v>
      </c>
      <c r="M3138" t="str">
        <f>VLOOKUP($B3138,SOCS_box_taxonomy!$B$2:$Z$948,10,0)</f>
        <v xml:space="preserve"> Vertebrata</v>
      </c>
      <c r="N3138" t="str">
        <f>VLOOKUP($B3138,SOCS_box_taxonomy!$B$2:$Z$948,11,0)</f>
        <v xml:space="preserve"> Euteleostomi</v>
      </c>
      <c r="O3138" t="str">
        <f>VLOOKUP($B3138,SOCS_box_taxonomy!$B$2:$Z$948,12,0)</f>
        <v>Mammalia</v>
      </c>
      <c r="P3138" t="str">
        <f>VLOOKUP($B3138,SOCS_box_taxonomy!$B$2:$Z$948,13,0)</f>
        <v xml:space="preserve"> Eutheria</v>
      </c>
      <c r="Q3138" t="str">
        <f>VLOOKUP($B3138,SOCS_box_taxonomy!$B$2:$Z$948,14,0)</f>
        <v xml:space="preserve"> Euarchontoglires</v>
      </c>
      <c r="R3138" t="str">
        <f>VLOOKUP($B3138,SOCS_box_taxonomy!$B$2:$Z$948,15,0)</f>
        <v xml:space="preserve"> Primates</v>
      </c>
      <c r="S3138" t="str">
        <f>VLOOKUP($B3138,SOCS_box_taxonomy!$B$2:$Z$948,16,0)</f>
        <v xml:space="preserve"> Haplorrhini</v>
      </c>
      <c r="T3138" t="str">
        <f>VLOOKUP($B3138,SOCS_box_taxonomy!$B$2:$Z$948,17,0)</f>
        <v>Catarrhini</v>
      </c>
      <c r="U3138" t="str">
        <f>VLOOKUP($B3138,SOCS_box_taxonomy!$B$2:$Z$948,18,0)</f>
        <v xml:space="preserve"> Hominidae</v>
      </c>
      <c r="V3138" t="str">
        <f>VLOOKUP($B3138,SOCS_box_taxonomy!$B$2:$Z$948,19,0)</f>
        <v xml:space="preserve"> Homo.</v>
      </c>
      <c r="W3138">
        <f>VLOOKUP($B3138,SOCS_box_taxonomy!$B$2:$Z$948,20,0)</f>
        <v>0</v>
      </c>
      <c r="X3138">
        <f>VLOOKUP($B3138,SOCS_box_taxonomy!$B$2:$Z$948,21,0)</f>
        <v>0</v>
      </c>
      <c r="Y3138">
        <f>VLOOKUP($B3138,SOCS_box_taxonomy!$B$2:$Z$948,22,0)</f>
        <v>0</v>
      </c>
      <c r="Z3138">
        <f>$F3138-$E3138+1</f>
        <v>40</v>
      </c>
    </row>
    <row r="3139" spans="1:26">
      <c r="A3139" t="s">
        <v>1244</v>
      </c>
      <c r="B3139" t="s">
        <v>2286</v>
      </c>
      <c r="C3139">
        <v>273</v>
      </c>
      <c r="D3139" t="s">
        <v>62</v>
      </c>
      <c r="E3139">
        <v>95</v>
      </c>
      <c r="F3139">
        <v>229</v>
      </c>
      <c r="G3139">
        <v>3584</v>
      </c>
      <c r="H3139" t="s">
        <v>1275</v>
      </c>
      <c r="I3139" t="str">
        <f>VLOOKUP($B3139,SOCS_box_taxonomy!$B$2:$Z$948,6,0)</f>
        <v>Eukaryota</v>
      </c>
      <c r="J3139" t="str">
        <f>VLOOKUP($B3139,SOCS_box_taxonomy!$B$2:$Z$948,7,0)</f>
        <v xml:space="preserve"> Metazoa</v>
      </c>
      <c r="K3139" t="str">
        <f>VLOOKUP($B3139,SOCS_box_taxonomy!$B$2:$Z$948,8,0)</f>
        <v xml:space="preserve"> Chordata</v>
      </c>
      <c r="L3139" t="str">
        <f>VLOOKUP($B3139,SOCS_box_taxonomy!$B$2:$Z$948,9,0)</f>
        <v xml:space="preserve"> Craniata</v>
      </c>
      <c r="M3139" t="str">
        <f>VLOOKUP($B3139,SOCS_box_taxonomy!$B$2:$Z$948,10,0)</f>
        <v xml:space="preserve"> Vertebrata</v>
      </c>
      <c r="N3139" t="str">
        <f>VLOOKUP($B3139,SOCS_box_taxonomy!$B$2:$Z$948,11,0)</f>
        <v xml:space="preserve"> Euteleostomi</v>
      </c>
      <c r="O3139" t="str">
        <f>VLOOKUP($B3139,SOCS_box_taxonomy!$B$2:$Z$948,12,0)</f>
        <v>Mammalia</v>
      </c>
      <c r="P3139" t="str">
        <f>VLOOKUP($B3139,SOCS_box_taxonomy!$B$2:$Z$948,13,0)</f>
        <v xml:space="preserve"> Eutheria</v>
      </c>
      <c r="Q3139" t="str">
        <f>VLOOKUP($B3139,SOCS_box_taxonomy!$B$2:$Z$948,14,0)</f>
        <v xml:space="preserve"> Euarchontoglires</v>
      </c>
      <c r="R3139" t="str">
        <f>VLOOKUP($B3139,SOCS_box_taxonomy!$B$2:$Z$948,15,0)</f>
        <v xml:space="preserve"> Primates</v>
      </c>
      <c r="S3139" t="str">
        <f>VLOOKUP($B3139,SOCS_box_taxonomy!$B$2:$Z$948,16,0)</f>
        <v xml:space="preserve"> Haplorrhini</v>
      </c>
      <c r="T3139" t="str">
        <f>VLOOKUP($B3139,SOCS_box_taxonomy!$B$2:$Z$948,17,0)</f>
        <v>Catarrhini</v>
      </c>
      <c r="U3139" t="str">
        <f>VLOOKUP($B3139,SOCS_box_taxonomy!$B$2:$Z$948,18,0)</f>
        <v xml:space="preserve"> Hominidae</v>
      </c>
      <c r="V3139" t="str">
        <f>VLOOKUP($B3139,SOCS_box_taxonomy!$B$2:$Z$948,19,0)</f>
        <v xml:space="preserve"> Homo.</v>
      </c>
      <c r="W3139">
        <f>VLOOKUP($B3139,SOCS_box_taxonomy!$B$2:$Z$948,20,0)</f>
        <v>0</v>
      </c>
      <c r="X3139">
        <f>VLOOKUP($B3139,SOCS_box_taxonomy!$B$2:$Z$948,21,0)</f>
        <v>0</v>
      </c>
      <c r="Y3139">
        <f>VLOOKUP($B3139,SOCS_box_taxonomy!$B$2:$Z$948,22,0)</f>
        <v>0</v>
      </c>
    </row>
    <row r="3140" spans="1:26">
      <c r="A3140" t="s">
        <v>1245</v>
      </c>
      <c r="B3140" t="s">
        <v>2287</v>
      </c>
      <c r="C3140">
        <v>273</v>
      </c>
      <c r="D3140" t="s">
        <v>21</v>
      </c>
      <c r="E3140">
        <v>234</v>
      </c>
      <c r="F3140">
        <v>273</v>
      </c>
      <c r="G3140">
        <v>1016</v>
      </c>
      <c r="H3140" t="s">
        <v>1265</v>
      </c>
      <c r="I3140" t="str">
        <f>VLOOKUP($B3140,SOCS_box_taxonomy!$B$2:$Z$948,6,0)</f>
        <v>Eukaryota</v>
      </c>
      <c r="J3140" t="str">
        <f>VLOOKUP($B3140,SOCS_box_taxonomy!$B$2:$Z$948,7,0)</f>
        <v xml:space="preserve"> Metazoa</v>
      </c>
      <c r="K3140" t="str">
        <f>VLOOKUP($B3140,SOCS_box_taxonomy!$B$2:$Z$948,8,0)</f>
        <v xml:space="preserve"> Chordata</v>
      </c>
      <c r="L3140" t="str">
        <f>VLOOKUP($B3140,SOCS_box_taxonomy!$B$2:$Z$948,9,0)</f>
        <v xml:space="preserve"> Craniata</v>
      </c>
      <c r="M3140" t="str">
        <f>VLOOKUP($B3140,SOCS_box_taxonomy!$B$2:$Z$948,10,0)</f>
        <v xml:space="preserve"> Vertebrata</v>
      </c>
      <c r="N3140" t="str">
        <f>VLOOKUP($B3140,SOCS_box_taxonomy!$B$2:$Z$948,11,0)</f>
        <v xml:space="preserve"> Euteleostomi</v>
      </c>
      <c r="O3140" t="str">
        <f>VLOOKUP($B3140,SOCS_box_taxonomy!$B$2:$Z$948,12,0)</f>
        <v>Mammalia</v>
      </c>
      <c r="P3140" t="str">
        <f>VLOOKUP($B3140,SOCS_box_taxonomy!$B$2:$Z$948,13,0)</f>
        <v xml:space="preserve"> Eutheria</v>
      </c>
      <c r="Q3140" t="str">
        <f>VLOOKUP($B3140,SOCS_box_taxonomy!$B$2:$Z$948,14,0)</f>
        <v xml:space="preserve"> Euarchontoglires</v>
      </c>
      <c r="R3140" t="str">
        <f>VLOOKUP($B3140,SOCS_box_taxonomy!$B$2:$Z$948,15,0)</f>
        <v xml:space="preserve"> Glires</v>
      </c>
      <c r="S3140" t="str">
        <f>VLOOKUP($B3140,SOCS_box_taxonomy!$B$2:$Z$948,16,0)</f>
        <v xml:space="preserve"> Rodentia</v>
      </c>
      <c r="T3140" t="str">
        <f>VLOOKUP($B3140,SOCS_box_taxonomy!$B$2:$Z$948,17,0)</f>
        <v xml:space="preserve"> Sciurognathi</v>
      </c>
      <c r="U3140" t="str">
        <f>VLOOKUP($B3140,SOCS_box_taxonomy!$B$2:$Z$948,18,0)</f>
        <v>Muroidea</v>
      </c>
      <c r="V3140" t="str">
        <f>VLOOKUP($B3140,SOCS_box_taxonomy!$B$2:$Z$948,19,0)</f>
        <v xml:space="preserve"> Muridae</v>
      </c>
      <c r="W3140" t="str">
        <f>VLOOKUP($B3140,SOCS_box_taxonomy!$B$2:$Z$948,20,0)</f>
        <v xml:space="preserve"> Murinae</v>
      </c>
      <c r="X3140" t="str">
        <f>VLOOKUP($B3140,SOCS_box_taxonomy!$B$2:$Z$948,21,0)</f>
        <v xml:space="preserve"> Mus</v>
      </c>
      <c r="Y3140" t="str">
        <f>VLOOKUP($B3140,SOCS_box_taxonomy!$B$2:$Z$948,22,0)</f>
        <v xml:space="preserve"> Mus.</v>
      </c>
      <c r="Z3140">
        <f>$F3140-$E3140+1</f>
        <v>40</v>
      </c>
    </row>
    <row r="3141" spans="1:26">
      <c r="A3141" t="s">
        <v>1245</v>
      </c>
      <c r="B3141" t="s">
        <v>2287</v>
      </c>
      <c r="C3141">
        <v>273</v>
      </c>
      <c r="D3141" t="s">
        <v>62</v>
      </c>
      <c r="E3141">
        <v>95</v>
      </c>
      <c r="F3141">
        <v>229</v>
      </c>
      <c r="G3141">
        <v>3584</v>
      </c>
      <c r="H3141" t="s">
        <v>1275</v>
      </c>
      <c r="I3141" t="str">
        <f>VLOOKUP($B3141,SOCS_box_taxonomy!$B$2:$Z$948,6,0)</f>
        <v>Eukaryota</v>
      </c>
      <c r="J3141" t="str">
        <f>VLOOKUP($B3141,SOCS_box_taxonomy!$B$2:$Z$948,7,0)</f>
        <v xml:space="preserve"> Metazoa</v>
      </c>
      <c r="K3141" t="str">
        <f>VLOOKUP($B3141,SOCS_box_taxonomy!$B$2:$Z$948,8,0)</f>
        <v xml:space="preserve"> Chordata</v>
      </c>
      <c r="L3141" t="str">
        <f>VLOOKUP($B3141,SOCS_box_taxonomy!$B$2:$Z$948,9,0)</f>
        <v xml:space="preserve"> Craniata</v>
      </c>
      <c r="M3141" t="str">
        <f>VLOOKUP($B3141,SOCS_box_taxonomy!$B$2:$Z$948,10,0)</f>
        <v xml:space="preserve"> Vertebrata</v>
      </c>
      <c r="N3141" t="str">
        <f>VLOOKUP($B3141,SOCS_box_taxonomy!$B$2:$Z$948,11,0)</f>
        <v xml:space="preserve"> Euteleostomi</v>
      </c>
      <c r="O3141" t="str">
        <f>VLOOKUP($B3141,SOCS_box_taxonomy!$B$2:$Z$948,12,0)</f>
        <v>Mammalia</v>
      </c>
      <c r="P3141" t="str">
        <f>VLOOKUP($B3141,SOCS_box_taxonomy!$B$2:$Z$948,13,0)</f>
        <v xml:space="preserve"> Eutheria</v>
      </c>
      <c r="Q3141" t="str">
        <f>VLOOKUP($B3141,SOCS_box_taxonomy!$B$2:$Z$948,14,0)</f>
        <v xml:space="preserve"> Euarchontoglires</v>
      </c>
      <c r="R3141" t="str">
        <f>VLOOKUP($B3141,SOCS_box_taxonomy!$B$2:$Z$948,15,0)</f>
        <v xml:space="preserve"> Glires</v>
      </c>
      <c r="S3141" t="str">
        <f>VLOOKUP($B3141,SOCS_box_taxonomy!$B$2:$Z$948,16,0)</f>
        <v xml:space="preserve"> Rodentia</v>
      </c>
      <c r="T3141" t="str">
        <f>VLOOKUP($B3141,SOCS_box_taxonomy!$B$2:$Z$948,17,0)</f>
        <v xml:space="preserve"> Sciurognathi</v>
      </c>
      <c r="U3141" t="str">
        <f>VLOOKUP($B3141,SOCS_box_taxonomy!$B$2:$Z$948,18,0)</f>
        <v>Muroidea</v>
      </c>
      <c r="V3141" t="str">
        <f>VLOOKUP($B3141,SOCS_box_taxonomy!$B$2:$Z$948,19,0)</f>
        <v xml:space="preserve"> Muridae</v>
      </c>
      <c r="W3141" t="str">
        <f>VLOOKUP($B3141,SOCS_box_taxonomy!$B$2:$Z$948,20,0)</f>
        <v xml:space="preserve"> Murinae</v>
      </c>
      <c r="X3141" t="str">
        <f>VLOOKUP($B3141,SOCS_box_taxonomy!$B$2:$Z$948,21,0)</f>
        <v xml:space="preserve"> Mus</v>
      </c>
      <c r="Y3141" t="str">
        <f>VLOOKUP($B3141,SOCS_box_taxonomy!$B$2:$Z$948,22,0)</f>
        <v xml:space="preserve"> Mus.</v>
      </c>
    </row>
    <row r="3142" spans="1:26">
      <c r="A3142" t="s">
        <v>1246</v>
      </c>
      <c r="B3142" t="s">
        <v>2288</v>
      </c>
      <c r="C3142">
        <v>1543</v>
      </c>
      <c r="D3142" t="s">
        <v>21</v>
      </c>
      <c r="E3142">
        <v>374</v>
      </c>
      <c r="F3142">
        <v>411</v>
      </c>
      <c r="G3142">
        <v>1016</v>
      </c>
      <c r="H3142" t="s">
        <v>1265</v>
      </c>
      <c r="I3142" t="str">
        <f>VLOOKUP($B3142,SOCS_box_taxonomy!$B$2:$Z$948,6,0)</f>
        <v>Eukaryota</v>
      </c>
      <c r="J3142" t="str">
        <f>VLOOKUP($B3142,SOCS_box_taxonomy!$B$2:$Z$948,7,0)</f>
        <v xml:space="preserve"> Metazoa</v>
      </c>
      <c r="K3142" t="str">
        <f>VLOOKUP($B3142,SOCS_box_taxonomy!$B$2:$Z$948,8,0)</f>
        <v xml:space="preserve"> Chordata</v>
      </c>
      <c r="L3142" t="str">
        <f>VLOOKUP($B3142,SOCS_box_taxonomy!$B$2:$Z$948,9,0)</f>
        <v xml:space="preserve"> Craniata</v>
      </c>
      <c r="M3142" t="str">
        <f>VLOOKUP($B3142,SOCS_box_taxonomy!$B$2:$Z$948,10,0)</f>
        <v xml:space="preserve"> Vertebrata</v>
      </c>
      <c r="N3142" t="str">
        <f>VLOOKUP($B3142,SOCS_box_taxonomy!$B$2:$Z$948,11,0)</f>
        <v xml:space="preserve"> Euteleostomi</v>
      </c>
      <c r="O3142" t="str">
        <f>VLOOKUP($B3142,SOCS_box_taxonomy!$B$2:$Z$948,12,0)</f>
        <v>Mammalia</v>
      </c>
      <c r="P3142" t="str">
        <f>VLOOKUP($B3142,SOCS_box_taxonomy!$B$2:$Z$948,13,0)</f>
        <v xml:space="preserve"> Eutheria</v>
      </c>
      <c r="Q3142" t="str">
        <f>VLOOKUP($B3142,SOCS_box_taxonomy!$B$2:$Z$948,14,0)</f>
        <v xml:space="preserve"> Euarchontoglires</v>
      </c>
      <c r="R3142" t="str">
        <f>VLOOKUP($B3142,SOCS_box_taxonomy!$B$2:$Z$948,15,0)</f>
        <v xml:space="preserve"> Primates</v>
      </c>
      <c r="S3142" t="str">
        <f>VLOOKUP($B3142,SOCS_box_taxonomy!$B$2:$Z$948,16,0)</f>
        <v xml:space="preserve"> Haplorrhini</v>
      </c>
      <c r="T3142" t="str">
        <f>VLOOKUP($B3142,SOCS_box_taxonomy!$B$2:$Z$948,17,0)</f>
        <v>Catarrhini</v>
      </c>
      <c r="U3142" t="str">
        <f>VLOOKUP($B3142,SOCS_box_taxonomy!$B$2:$Z$948,18,0)</f>
        <v xml:space="preserve"> Hominidae</v>
      </c>
      <c r="V3142" t="str">
        <f>VLOOKUP($B3142,SOCS_box_taxonomy!$B$2:$Z$948,19,0)</f>
        <v xml:space="preserve"> Homo.</v>
      </c>
      <c r="W3142">
        <f>VLOOKUP($B3142,SOCS_box_taxonomy!$B$2:$Z$948,20,0)</f>
        <v>0</v>
      </c>
      <c r="X3142">
        <f>VLOOKUP($B3142,SOCS_box_taxonomy!$B$2:$Z$948,21,0)</f>
        <v>0</v>
      </c>
      <c r="Y3142">
        <f>VLOOKUP($B3142,SOCS_box_taxonomy!$B$2:$Z$948,22,0)</f>
        <v>0</v>
      </c>
      <c r="Z3142">
        <f>$F3142-$E3142+1</f>
        <v>38</v>
      </c>
    </row>
    <row r="3143" spans="1:26">
      <c r="A3143" t="s">
        <v>1246</v>
      </c>
      <c r="B3143" t="s">
        <v>2288</v>
      </c>
      <c r="C3143">
        <v>1543</v>
      </c>
      <c r="D3143" t="s">
        <v>1340</v>
      </c>
      <c r="E3143">
        <v>1387</v>
      </c>
      <c r="F3143">
        <v>1539</v>
      </c>
      <c r="G3143">
        <v>519</v>
      </c>
      <c r="H3143" t="s">
        <v>1341</v>
      </c>
      <c r="I3143" t="str">
        <f>VLOOKUP($B3143,SOCS_box_taxonomy!$B$2:$Z$948,6,0)</f>
        <v>Eukaryota</v>
      </c>
      <c r="J3143" t="str">
        <f>VLOOKUP($B3143,SOCS_box_taxonomy!$B$2:$Z$948,7,0)</f>
        <v xml:space="preserve"> Metazoa</v>
      </c>
      <c r="K3143" t="str">
        <f>VLOOKUP($B3143,SOCS_box_taxonomy!$B$2:$Z$948,8,0)</f>
        <v xml:space="preserve"> Chordata</v>
      </c>
      <c r="L3143" t="str">
        <f>VLOOKUP($B3143,SOCS_box_taxonomy!$B$2:$Z$948,9,0)</f>
        <v xml:space="preserve"> Craniata</v>
      </c>
      <c r="M3143" t="str">
        <f>VLOOKUP($B3143,SOCS_box_taxonomy!$B$2:$Z$948,10,0)</f>
        <v xml:space="preserve"> Vertebrata</v>
      </c>
      <c r="N3143" t="str">
        <f>VLOOKUP($B3143,SOCS_box_taxonomy!$B$2:$Z$948,11,0)</f>
        <v xml:space="preserve"> Euteleostomi</v>
      </c>
      <c r="O3143" t="str">
        <f>VLOOKUP($B3143,SOCS_box_taxonomy!$B$2:$Z$948,12,0)</f>
        <v>Mammalia</v>
      </c>
      <c r="P3143" t="str">
        <f>VLOOKUP($B3143,SOCS_box_taxonomy!$B$2:$Z$948,13,0)</f>
        <v xml:space="preserve"> Eutheria</v>
      </c>
      <c r="Q3143" t="str">
        <f>VLOOKUP($B3143,SOCS_box_taxonomy!$B$2:$Z$948,14,0)</f>
        <v xml:space="preserve"> Euarchontoglires</v>
      </c>
      <c r="R3143" t="str">
        <f>VLOOKUP($B3143,SOCS_box_taxonomy!$B$2:$Z$948,15,0)</f>
        <v xml:space="preserve"> Primates</v>
      </c>
      <c r="S3143" t="str">
        <f>VLOOKUP($B3143,SOCS_box_taxonomy!$B$2:$Z$948,16,0)</f>
        <v xml:space="preserve"> Haplorrhini</v>
      </c>
      <c r="T3143" t="str">
        <f>VLOOKUP($B3143,SOCS_box_taxonomy!$B$2:$Z$948,17,0)</f>
        <v>Catarrhini</v>
      </c>
      <c r="U3143" t="str">
        <f>VLOOKUP($B3143,SOCS_box_taxonomy!$B$2:$Z$948,18,0)</f>
        <v xml:space="preserve"> Hominidae</v>
      </c>
      <c r="V3143" t="str">
        <f>VLOOKUP($B3143,SOCS_box_taxonomy!$B$2:$Z$948,19,0)</f>
        <v xml:space="preserve"> Homo.</v>
      </c>
      <c r="W3143">
        <f>VLOOKUP($B3143,SOCS_box_taxonomy!$B$2:$Z$948,20,0)</f>
        <v>0</v>
      </c>
      <c r="X3143">
        <f>VLOOKUP($B3143,SOCS_box_taxonomy!$B$2:$Z$948,21,0)</f>
        <v>0</v>
      </c>
      <c r="Y3143">
        <f>VLOOKUP($B3143,SOCS_box_taxonomy!$B$2:$Z$948,22,0)</f>
        <v>0</v>
      </c>
    </row>
    <row r="3144" spans="1:26">
      <c r="A3144" t="s">
        <v>1246</v>
      </c>
      <c r="B3144" t="s">
        <v>2288</v>
      </c>
      <c r="C3144">
        <v>1543</v>
      </c>
      <c r="D3144" t="s">
        <v>1266</v>
      </c>
      <c r="E3144">
        <v>74</v>
      </c>
      <c r="F3144">
        <v>109</v>
      </c>
      <c r="G3144">
        <v>121734</v>
      </c>
      <c r="H3144" t="s">
        <v>1267</v>
      </c>
      <c r="I3144" t="str">
        <f>VLOOKUP($B3144,SOCS_box_taxonomy!$B$2:$Z$948,6,0)</f>
        <v>Eukaryota</v>
      </c>
      <c r="J3144" t="str">
        <f>VLOOKUP($B3144,SOCS_box_taxonomy!$B$2:$Z$948,7,0)</f>
        <v xml:space="preserve"> Metazoa</v>
      </c>
      <c r="K3144" t="str">
        <f>VLOOKUP($B3144,SOCS_box_taxonomy!$B$2:$Z$948,8,0)</f>
        <v xml:space="preserve"> Chordata</v>
      </c>
      <c r="L3144" t="str">
        <f>VLOOKUP($B3144,SOCS_box_taxonomy!$B$2:$Z$948,9,0)</f>
        <v xml:space="preserve"> Craniata</v>
      </c>
      <c r="M3144" t="str">
        <f>VLOOKUP($B3144,SOCS_box_taxonomy!$B$2:$Z$948,10,0)</f>
        <v xml:space="preserve"> Vertebrata</v>
      </c>
      <c r="N3144" t="str">
        <f>VLOOKUP($B3144,SOCS_box_taxonomy!$B$2:$Z$948,11,0)</f>
        <v xml:space="preserve"> Euteleostomi</v>
      </c>
      <c r="O3144" t="str">
        <f>VLOOKUP($B3144,SOCS_box_taxonomy!$B$2:$Z$948,12,0)</f>
        <v>Mammalia</v>
      </c>
      <c r="P3144" t="str">
        <f>VLOOKUP($B3144,SOCS_box_taxonomy!$B$2:$Z$948,13,0)</f>
        <v xml:space="preserve"> Eutheria</v>
      </c>
      <c r="Q3144" t="str">
        <f>VLOOKUP($B3144,SOCS_box_taxonomy!$B$2:$Z$948,14,0)</f>
        <v xml:space="preserve"> Euarchontoglires</v>
      </c>
      <c r="R3144" t="str">
        <f>VLOOKUP($B3144,SOCS_box_taxonomy!$B$2:$Z$948,15,0)</f>
        <v xml:space="preserve"> Primates</v>
      </c>
      <c r="S3144" t="str">
        <f>VLOOKUP($B3144,SOCS_box_taxonomy!$B$2:$Z$948,16,0)</f>
        <v xml:space="preserve"> Haplorrhini</v>
      </c>
      <c r="T3144" t="str">
        <f>VLOOKUP($B3144,SOCS_box_taxonomy!$B$2:$Z$948,17,0)</f>
        <v>Catarrhini</v>
      </c>
      <c r="U3144" t="str">
        <f>VLOOKUP($B3144,SOCS_box_taxonomy!$B$2:$Z$948,18,0)</f>
        <v xml:space="preserve"> Hominidae</v>
      </c>
      <c r="V3144" t="str">
        <f>VLOOKUP($B3144,SOCS_box_taxonomy!$B$2:$Z$948,19,0)</f>
        <v xml:space="preserve"> Homo.</v>
      </c>
      <c r="W3144">
        <f>VLOOKUP($B3144,SOCS_box_taxonomy!$B$2:$Z$948,20,0)</f>
        <v>0</v>
      </c>
      <c r="X3144">
        <f>VLOOKUP($B3144,SOCS_box_taxonomy!$B$2:$Z$948,21,0)</f>
        <v>0</v>
      </c>
      <c r="Y3144">
        <f>VLOOKUP($B3144,SOCS_box_taxonomy!$B$2:$Z$948,22,0)</f>
        <v>0</v>
      </c>
    </row>
    <row r="3145" spans="1:26">
      <c r="A3145" t="s">
        <v>1246</v>
      </c>
      <c r="B3145" t="s">
        <v>2288</v>
      </c>
      <c r="C3145">
        <v>1543</v>
      </c>
      <c r="D3145" t="s">
        <v>1342</v>
      </c>
      <c r="E3145">
        <v>671</v>
      </c>
      <c r="F3145">
        <v>1380</v>
      </c>
      <c r="G3145">
        <v>16</v>
      </c>
      <c r="I3145" t="str">
        <f>VLOOKUP($B3145,SOCS_box_taxonomy!$B$2:$Z$948,6,0)</f>
        <v>Eukaryota</v>
      </c>
      <c r="J3145" t="str">
        <f>VLOOKUP($B3145,SOCS_box_taxonomy!$B$2:$Z$948,7,0)</f>
        <v xml:space="preserve"> Metazoa</v>
      </c>
      <c r="K3145" t="str">
        <f>VLOOKUP($B3145,SOCS_box_taxonomy!$B$2:$Z$948,8,0)</f>
        <v xml:space="preserve"> Chordata</v>
      </c>
      <c r="L3145" t="str">
        <f>VLOOKUP($B3145,SOCS_box_taxonomy!$B$2:$Z$948,9,0)</f>
        <v xml:space="preserve"> Craniata</v>
      </c>
      <c r="M3145" t="str">
        <f>VLOOKUP($B3145,SOCS_box_taxonomy!$B$2:$Z$948,10,0)</f>
        <v xml:space="preserve"> Vertebrata</v>
      </c>
      <c r="N3145" t="str">
        <f>VLOOKUP($B3145,SOCS_box_taxonomy!$B$2:$Z$948,11,0)</f>
        <v xml:space="preserve"> Euteleostomi</v>
      </c>
      <c r="O3145" t="str">
        <f>VLOOKUP($B3145,SOCS_box_taxonomy!$B$2:$Z$948,12,0)</f>
        <v>Mammalia</v>
      </c>
      <c r="P3145" t="str">
        <f>VLOOKUP($B3145,SOCS_box_taxonomy!$B$2:$Z$948,13,0)</f>
        <v xml:space="preserve"> Eutheria</v>
      </c>
      <c r="Q3145" t="str">
        <f>VLOOKUP($B3145,SOCS_box_taxonomy!$B$2:$Z$948,14,0)</f>
        <v xml:space="preserve"> Euarchontoglires</v>
      </c>
      <c r="R3145" t="str">
        <f>VLOOKUP($B3145,SOCS_box_taxonomy!$B$2:$Z$948,15,0)</f>
        <v xml:space="preserve"> Primates</v>
      </c>
      <c r="S3145" t="str">
        <f>VLOOKUP($B3145,SOCS_box_taxonomy!$B$2:$Z$948,16,0)</f>
        <v xml:space="preserve"> Haplorrhini</v>
      </c>
      <c r="T3145" t="str">
        <f>VLOOKUP($B3145,SOCS_box_taxonomy!$B$2:$Z$948,17,0)</f>
        <v>Catarrhini</v>
      </c>
      <c r="U3145" t="str">
        <f>VLOOKUP($B3145,SOCS_box_taxonomy!$B$2:$Z$948,18,0)</f>
        <v xml:space="preserve"> Hominidae</v>
      </c>
      <c r="V3145" t="str">
        <f>VLOOKUP($B3145,SOCS_box_taxonomy!$B$2:$Z$948,19,0)</f>
        <v xml:space="preserve"> Homo.</v>
      </c>
      <c r="W3145">
        <f>VLOOKUP($B3145,SOCS_box_taxonomy!$B$2:$Z$948,20,0)</f>
        <v>0</v>
      </c>
      <c r="X3145">
        <f>VLOOKUP($B3145,SOCS_box_taxonomy!$B$2:$Z$948,21,0)</f>
        <v>0</v>
      </c>
      <c r="Y3145">
        <f>VLOOKUP($B3145,SOCS_box_taxonomy!$B$2:$Z$948,22,0)</f>
        <v>0</v>
      </c>
    </row>
    <row r="3146" spans="1:26">
      <c r="A3146" t="s">
        <v>1247</v>
      </c>
      <c r="B3146" t="s">
        <v>2289</v>
      </c>
      <c r="C3146">
        <v>1547</v>
      </c>
      <c r="D3146" t="s">
        <v>21</v>
      </c>
      <c r="E3146">
        <v>374</v>
      </c>
      <c r="F3146">
        <v>411</v>
      </c>
      <c r="G3146">
        <v>1016</v>
      </c>
      <c r="H3146" t="s">
        <v>1265</v>
      </c>
      <c r="I3146" t="str">
        <f>VLOOKUP($B3146,SOCS_box_taxonomy!$B$2:$Z$948,6,0)</f>
        <v>Eukaryota</v>
      </c>
      <c r="J3146" t="str">
        <f>VLOOKUP($B3146,SOCS_box_taxonomy!$B$2:$Z$948,7,0)</f>
        <v xml:space="preserve"> Metazoa</v>
      </c>
      <c r="K3146" t="str">
        <f>VLOOKUP($B3146,SOCS_box_taxonomy!$B$2:$Z$948,8,0)</f>
        <v xml:space="preserve"> Chordata</v>
      </c>
      <c r="L3146" t="str">
        <f>VLOOKUP($B3146,SOCS_box_taxonomy!$B$2:$Z$948,9,0)</f>
        <v xml:space="preserve"> Craniata</v>
      </c>
      <c r="M3146" t="str">
        <f>VLOOKUP($B3146,SOCS_box_taxonomy!$B$2:$Z$948,10,0)</f>
        <v xml:space="preserve"> Vertebrata</v>
      </c>
      <c r="N3146" t="str">
        <f>VLOOKUP($B3146,SOCS_box_taxonomy!$B$2:$Z$948,11,0)</f>
        <v xml:space="preserve"> Euteleostomi</v>
      </c>
      <c r="O3146" t="str">
        <f>VLOOKUP($B3146,SOCS_box_taxonomy!$B$2:$Z$948,12,0)</f>
        <v>Mammalia</v>
      </c>
      <c r="P3146" t="str">
        <f>VLOOKUP($B3146,SOCS_box_taxonomy!$B$2:$Z$948,13,0)</f>
        <v xml:space="preserve"> Eutheria</v>
      </c>
      <c r="Q3146" t="str">
        <f>VLOOKUP($B3146,SOCS_box_taxonomy!$B$2:$Z$948,14,0)</f>
        <v xml:space="preserve"> Euarchontoglires</v>
      </c>
      <c r="R3146" t="str">
        <f>VLOOKUP($B3146,SOCS_box_taxonomy!$B$2:$Z$948,15,0)</f>
        <v xml:space="preserve"> Glires</v>
      </c>
      <c r="S3146" t="str">
        <f>VLOOKUP($B3146,SOCS_box_taxonomy!$B$2:$Z$948,16,0)</f>
        <v xml:space="preserve"> Rodentia</v>
      </c>
      <c r="T3146" t="str">
        <f>VLOOKUP($B3146,SOCS_box_taxonomy!$B$2:$Z$948,17,0)</f>
        <v xml:space="preserve"> Sciurognathi</v>
      </c>
      <c r="U3146" t="str">
        <f>VLOOKUP($B3146,SOCS_box_taxonomy!$B$2:$Z$948,18,0)</f>
        <v>Muroidea</v>
      </c>
      <c r="V3146" t="str">
        <f>VLOOKUP($B3146,SOCS_box_taxonomy!$B$2:$Z$948,19,0)</f>
        <v xml:space="preserve"> Muridae</v>
      </c>
      <c r="W3146" t="str">
        <f>VLOOKUP($B3146,SOCS_box_taxonomy!$B$2:$Z$948,20,0)</f>
        <v xml:space="preserve"> Murinae</v>
      </c>
      <c r="X3146" t="str">
        <f>VLOOKUP($B3146,SOCS_box_taxonomy!$B$2:$Z$948,21,0)</f>
        <v xml:space="preserve"> Mus</v>
      </c>
      <c r="Y3146" t="str">
        <f>VLOOKUP($B3146,SOCS_box_taxonomy!$B$2:$Z$948,22,0)</f>
        <v xml:space="preserve"> Mus.</v>
      </c>
      <c r="Z3146">
        <f>$F3146-$E3146+1</f>
        <v>38</v>
      </c>
    </row>
    <row r="3147" spans="1:26">
      <c r="A3147" t="s">
        <v>1247</v>
      </c>
      <c r="B3147" t="s">
        <v>2289</v>
      </c>
      <c r="C3147">
        <v>1547</v>
      </c>
      <c r="D3147" t="s">
        <v>1340</v>
      </c>
      <c r="E3147">
        <v>1418</v>
      </c>
      <c r="F3147">
        <v>1543</v>
      </c>
      <c r="G3147">
        <v>519</v>
      </c>
      <c r="H3147" t="s">
        <v>1341</v>
      </c>
      <c r="I3147" t="str">
        <f>VLOOKUP($B3147,SOCS_box_taxonomy!$B$2:$Z$948,6,0)</f>
        <v>Eukaryota</v>
      </c>
      <c r="J3147" t="str">
        <f>VLOOKUP($B3147,SOCS_box_taxonomy!$B$2:$Z$948,7,0)</f>
        <v xml:space="preserve"> Metazoa</v>
      </c>
      <c r="K3147" t="str">
        <f>VLOOKUP($B3147,SOCS_box_taxonomy!$B$2:$Z$948,8,0)</f>
        <v xml:space="preserve"> Chordata</v>
      </c>
      <c r="L3147" t="str">
        <f>VLOOKUP($B3147,SOCS_box_taxonomy!$B$2:$Z$948,9,0)</f>
        <v xml:space="preserve"> Craniata</v>
      </c>
      <c r="M3147" t="str">
        <f>VLOOKUP($B3147,SOCS_box_taxonomy!$B$2:$Z$948,10,0)</f>
        <v xml:space="preserve"> Vertebrata</v>
      </c>
      <c r="N3147" t="str">
        <f>VLOOKUP($B3147,SOCS_box_taxonomy!$B$2:$Z$948,11,0)</f>
        <v xml:space="preserve"> Euteleostomi</v>
      </c>
      <c r="O3147" t="str">
        <f>VLOOKUP($B3147,SOCS_box_taxonomy!$B$2:$Z$948,12,0)</f>
        <v>Mammalia</v>
      </c>
      <c r="P3147" t="str">
        <f>VLOOKUP($B3147,SOCS_box_taxonomy!$B$2:$Z$948,13,0)</f>
        <v xml:space="preserve"> Eutheria</v>
      </c>
      <c r="Q3147" t="str">
        <f>VLOOKUP($B3147,SOCS_box_taxonomy!$B$2:$Z$948,14,0)</f>
        <v xml:space="preserve"> Euarchontoglires</v>
      </c>
      <c r="R3147" t="str">
        <f>VLOOKUP($B3147,SOCS_box_taxonomy!$B$2:$Z$948,15,0)</f>
        <v xml:space="preserve"> Glires</v>
      </c>
      <c r="S3147" t="str">
        <f>VLOOKUP($B3147,SOCS_box_taxonomy!$B$2:$Z$948,16,0)</f>
        <v xml:space="preserve"> Rodentia</v>
      </c>
      <c r="T3147" t="str">
        <f>VLOOKUP($B3147,SOCS_box_taxonomy!$B$2:$Z$948,17,0)</f>
        <v xml:space="preserve"> Sciurognathi</v>
      </c>
      <c r="U3147" t="str">
        <f>VLOOKUP($B3147,SOCS_box_taxonomy!$B$2:$Z$948,18,0)</f>
        <v>Muroidea</v>
      </c>
      <c r="V3147" t="str">
        <f>VLOOKUP($B3147,SOCS_box_taxonomy!$B$2:$Z$948,19,0)</f>
        <v xml:space="preserve"> Muridae</v>
      </c>
      <c r="W3147" t="str">
        <f>VLOOKUP($B3147,SOCS_box_taxonomy!$B$2:$Z$948,20,0)</f>
        <v xml:space="preserve"> Murinae</v>
      </c>
      <c r="X3147" t="str">
        <f>VLOOKUP($B3147,SOCS_box_taxonomy!$B$2:$Z$948,21,0)</f>
        <v xml:space="preserve"> Mus</v>
      </c>
      <c r="Y3147" t="str">
        <f>VLOOKUP($B3147,SOCS_box_taxonomy!$B$2:$Z$948,22,0)</f>
        <v xml:space="preserve"> Mus.</v>
      </c>
    </row>
    <row r="3148" spans="1:26">
      <c r="A3148" t="s">
        <v>1247</v>
      </c>
      <c r="B3148" t="s">
        <v>2289</v>
      </c>
      <c r="C3148">
        <v>1547</v>
      </c>
      <c r="D3148" t="s">
        <v>1266</v>
      </c>
      <c r="E3148">
        <v>74</v>
      </c>
      <c r="F3148">
        <v>109</v>
      </c>
      <c r="G3148">
        <v>121734</v>
      </c>
      <c r="H3148" t="s">
        <v>1267</v>
      </c>
      <c r="I3148" t="str">
        <f>VLOOKUP($B3148,SOCS_box_taxonomy!$B$2:$Z$948,6,0)</f>
        <v>Eukaryota</v>
      </c>
      <c r="J3148" t="str">
        <f>VLOOKUP($B3148,SOCS_box_taxonomy!$B$2:$Z$948,7,0)</f>
        <v xml:space="preserve"> Metazoa</v>
      </c>
      <c r="K3148" t="str">
        <f>VLOOKUP($B3148,SOCS_box_taxonomy!$B$2:$Z$948,8,0)</f>
        <v xml:space="preserve"> Chordata</v>
      </c>
      <c r="L3148" t="str">
        <f>VLOOKUP($B3148,SOCS_box_taxonomy!$B$2:$Z$948,9,0)</f>
        <v xml:space="preserve"> Craniata</v>
      </c>
      <c r="M3148" t="str">
        <f>VLOOKUP($B3148,SOCS_box_taxonomy!$B$2:$Z$948,10,0)</f>
        <v xml:space="preserve"> Vertebrata</v>
      </c>
      <c r="N3148" t="str">
        <f>VLOOKUP($B3148,SOCS_box_taxonomy!$B$2:$Z$948,11,0)</f>
        <v xml:space="preserve"> Euteleostomi</v>
      </c>
      <c r="O3148" t="str">
        <f>VLOOKUP($B3148,SOCS_box_taxonomy!$B$2:$Z$948,12,0)</f>
        <v>Mammalia</v>
      </c>
      <c r="P3148" t="str">
        <f>VLOOKUP($B3148,SOCS_box_taxonomy!$B$2:$Z$948,13,0)</f>
        <v xml:space="preserve"> Eutheria</v>
      </c>
      <c r="Q3148" t="str">
        <f>VLOOKUP($B3148,SOCS_box_taxonomy!$B$2:$Z$948,14,0)</f>
        <v xml:space="preserve"> Euarchontoglires</v>
      </c>
      <c r="R3148" t="str">
        <f>VLOOKUP($B3148,SOCS_box_taxonomy!$B$2:$Z$948,15,0)</f>
        <v xml:space="preserve"> Glires</v>
      </c>
      <c r="S3148" t="str">
        <f>VLOOKUP($B3148,SOCS_box_taxonomy!$B$2:$Z$948,16,0)</f>
        <v xml:space="preserve"> Rodentia</v>
      </c>
      <c r="T3148" t="str">
        <f>VLOOKUP($B3148,SOCS_box_taxonomy!$B$2:$Z$948,17,0)</f>
        <v xml:space="preserve"> Sciurognathi</v>
      </c>
      <c r="U3148" t="str">
        <f>VLOOKUP($B3148,SOCS_box_taxonomy!$B$2:$Z$948,18,0)</f>
        <v>Muroidea</v>
      </c>
      <c r="V3148" t="str">
        <f>VLOOKUP($B3148,SOCS_box_taxonomy!$B$2:$Z$948,19,0)</f>
        <v xml:space="preserve"> Muridae</v>
      </c>
      <c r="W3148" t="str">
        <f>VLOOKUP($B3148,SOCS_box_taxonomy!$B$2:$Z$948,20,0)</f>
        <v xml:space="preserve"> Murinae</v>
      </c>
      <c r="X3148" t="str">
        <f>VLOOKUP($B3148,SOCS_box_taxonomy!$B$2:$Z$948,21,0)</f>
        <v xml:space="preserve"> Mus</v>
      </c>
      <c r="Y3148" t="str">
        <f>VLOOKUP($B3148,SOCS_box_taxonomy!$B$2:$Z$948,22,0)</f>
        <v xml:space="preserve"> Mus.</v>
      </c>
    </row>
    <row r="3149" spans="1:26">
      <c r="A3149" t="s">
        <v>1247</v>
      </c>
      <c r="B3149" t="s">
        <v>2289</v>
      </c>
      <c r="C3149">
        <v>1547</v>
      </c>
      <c r="D3149" t="s">
        <v>1342</v>
      </c>
      <c r="E3149">
        <v>671</v>
      </c>
      <c r="F3149">
        <v>1384</v>
      </c>
      <c r="G3149">
        <v>16</v>
      </c>
      <c r="I3149" t="str">
        <f>VLOOKUP($B3149,SOCS_box_taxonomy!$B$2:$Z$948,6,0)</f>
        <v>Eukaryota</v>
      </c>
      <c r="J3149" t="str">
        <f>VLOOKUP($B3149,SOCS_box_taxonomy!$B$2:$Z$948,7,0)</f>
        <v xml:space="preserve"> Metazoa</v>
      </c>
      <c r="K3149" t="str">
        <f>VLOOKUP($B3149,SOCS_box_taxonomy!$B$2:$Z$948,8,0)</f>
        <v xml:space="preserve"> Chordata</v>
      </c>
      <c r="L3149" t="str">
        <f>VLOOKUP($B3149,SOCS_box_taxonomy!$B$2:$Z$948,9,0)</f>
        <v xml:space="preserve"> Craniata</v>
      </c>
      <c r="M3149" t="str">
        <f>VLOOKUP($B3149,SOCS_box_taxonomy!$B$2:$Z$948,10,0)</f>
        <v xml:space="preserve"> Vertebrata</v>
      </c>
      <c r="N3149" t="str">
        <f>VLOOKUP($B3149,SOCS_box_taxonomy!$B$2:$Z$948,11,0)</f>
        <v xml:space="preserve"> Euteleostomi</v>
      </c>
      <c r="O3149" t="str">
        <f>VLOOKUP($B3149,SOCS_box_taxonomy!$B$2:$Z$948,12,0)</f>
        <v>Mammalia</v>
      </c>
      <c r="P3149" t="str">
        <f>VLOOKUP($B3149,SOCS_box_taxonomy!$B$2:$Z$948,13,0)</f>
        <v xml:space="preserve"> Eutheria</v>
      </c>
      <c r="Q3149" t="str">
        <f>VLOOKUP($B3149,SOCS_box_taxonomy!$B$2:$Z$948,14,0)</f>
        <v xml:space="preserve"> Euarchontoglires</v>
      </c>
      <c r="R3149" t="str">
        <f>VLOOKUP($B3149,SOCS_box_taxonomy!$B$2:$Z$948,15,0)</f>
        <v xml:space="preserve"> Glires</v>
      </c>
      <c r="S3149" t="str">
        <f>VLOOKUP($B3149,SOCS_box_taxonomy!$B$2:$Z$948,16,0)</f>
        <v xml:space="preserve"> Rodentia</v>
      </c>
      <c r="T3149" t="str">
        <f>VLOOKUP($B3149,SOCS_box_taxonomy!$B$2:$Z$948,17,0)</f>
        <v xml:space="preserve"> Sciurognathi</v>
      </c>
      <c r="U3149" t="str">
        <f>VLOOKUP($B3149,SOCS_box_taxonomy!$B$2:$Z$948,18,0)</f>
        <v>Muroidea</v>
      </c>
      <c r="V3149" t="str">
        <f>VLOOKUP($B3149,SOCS_box_taxonomy!$B$2:$Z$948,19,0)</f>
        <v xml:space="preserve"> Muridae</v>
      </c>
      <c r="W3149" t="str">
        <f>VLOOKUP($B3149,SOCS_box_taxonomy!$B$2:$Z$948,20,0)</f>
        <v xml:space="preserve"> Murinae</v>
      </c>
      <c r="X3149" t="str">
        <f>VLOOKUP($B3149,SOCS_box_taxonomy!$B$2:$Z$948,21,0)</f>
        <v xml:space="preserve"> Mus</v>
      </c>
      <c r="Y3149" t="str">
        <f>VLOOKUP($B3149,SOCS_box_taxonomy!$B$2:$Z$948,22,0)</f>
        <v xml:space="preserve"> Mus.</v>
      </c>
    </row>
    <row r="3150" spans="1:26">
      <c r="A3150" t="s">
        <v>1248</v>
      </c>
      <c r="B3150" t="s">
        <v>2290</v>
      </c>
      <c r="C3150">
        <v>423</v>
      </c>
      <c r="D3150" t="s">
        <v>21</v>
      </c>
      <c r="E3150">
        <v>385</v>
      </c>
      <c r="F3150">
        <v>421</v>
      </c>
      <c r="G3150">
        <v>1016</v>
      </c>
      <c r="H3150" t="s">
        <v>1265</v>
      </c>
      <c r="I3150" t="str">
        <f>VLOOKUP($B3150,SOCS_box_taxonomy!$B$2:$Z$948,6,0)</f>
        <v>Eukaryota</v>
      </c>
      <c r="J3150" t="str">
        <f>VLOOKUP($B3150,SOCS_box_taxonomy!$B$2:$Z$948,7,0)</f>
        <v xml:space="preserve"> Metazoa</v>
      </c>
      <c r="K3150" t="str">
        <f>VLOOKUP($B3150,SOCS_box_taxonomy!$B$2:$Z$948,8,0)</f>
        <v xml:space="preserve"> Chordata</v>
      </c>
      <c r="L3150" t="str">
        <f>VLOOKUP($B3150,SOCS_box_taxonomy!$B$2:$Z$948,9,0)</f>
        <v xml:space="preserve"> Craniata</v>
      </c>
      <c r="M3150" t="str">
        <f>VLOOKUP($B3150,SOCS_box_taxonomy!$B$2:$Z$948,10,0)</f>
        <v xml:space="preserve"> Vertebrata</v>
      </c>
      <c r="N3150" t="str">
        <f>VLOOKUP($B3150,SOCS_box_taxonomy!$B$2:$Z$948,11,0)</f>
        <v xml:space="preserve"> Euteleostomi</v>
      </c>
      <c r="O3150" t="str">
        <f>VLOOKUP($B3150,SOCS_box_taxonomy!$B$2:$Z$948,12,0)</f>
        <v>Actinopterygii</v>
      </c>
      <c r="P3150" t="str">
        <f>VLOOKUP($B3150,SOCS_box_taxonomy!$B$2:$Z$948,13,0)</f>
        <v xml:space="preserve"> Neopterygii</v>
      </c>
      <c r="Q3150" t="str">
        <f>VLOOKUP($B3150,SOCS_box_taxonomy!$B$2:$Z$948,14,0)</f>
        <v xml:space="preserve"> Teleostei</v>
      </c>
      <c r="R3150" t="str">
        <f>VLOOKUP($B3150,SOCS_box_taxonomy!$B$2:$Z$948,15,0)</f>
        <v xml:space="preserve"> Ostariophysi</v>
      </c>
      <c r="S3150" t="str">
        <f>VLOOKUP($B3150,SOCS_box_taxonomy!$B$2:$Z$948,16,0)</f>
        <v xml:space="preserve"> Cypriniformes</v>
      </c>
      <c r="T3150" t="str">
        <f>VLOOKUP($B3150,SOCS_box_taxonomy!$B$2:$Z$948,17,0)</f>
        <v>Cyprinidae</v>
      </c>
      <c r="U3150" t="str">
        <f>VLOOKUP($B3150,SOCS_box_taxonomy!$B$2:$Z$948,18,0)</f>
        <v xml:space="preserve"> Danio.</v>
      </c>
      <c r="V3150">
        <f>VLOOKUP($B3150,SOCS_box_taxonomy!$B$2:$Z$948,19,0)</f>
        <v>0</v>
      </c>
      <c r="W3150">
        <f>VLOOKUP($B3150,SOCS_box_taxonomy!$B$2:$Z$948,20,0)</f>
        <v>0</v>
      </c>
      <c r="X3150">
        <f>VLOOKUP($B3150,SOCS_box_taxonomy!$B$2:$Z$948,21,0)</f>
        <v>0</v>
      </c>
      <c r="Y3150">
        <f>VLOOKUP($B3150,SOCS_box_taxonomy!$B$2:$Z$948,22,0)</f>
        <v>0</v>
      </c>
      <c r="Z3150">
        <f>$F3150-$E3150+1</f>
        <v>37</v>
      </c>
    </row>
    <row r="3151" spans="1:26">
      <c r="A3151" t="s">
        <v>1248</v>
      </c>
      <c r="B3151" t="s">
        <v>2290</v>
      </c>
      <c r="C3151">
        <v>423</v>
      </c>
      <c r="D3151" t="s">
        <v>1266</v>
      </c>
      <c r="E3151">
        <v>161</v>
      </c>
      <c r="F3151">
        <v>200</v>
      </c>
      <c r="G3151">
        <v>121734</v>
      </c>
      <c r="H3151" t="s">
        <v>1267</v>
      </c>
      <c r="I3151" t="str">
        <f>VLOOKUP($B3151,SOCS_box_taxonomy!$B$2:$Z$948,6,0)</f>
        <v>Eukaryota</v>
      </c>
      <c r="J3151" t="str">
        <f>VLOOKUP($B3151,SOCS_box_taxonomy!$B$2:$Z$948,7,0)</f>
        <v xml:space="preserve"> Metazoa</v>
      </c>
      <c r="K3151" t="str">
        <f>VLOOKUP($B3151,SOCS_box_taxonomy!$B$2:$Z$948,8,0)</f>
        <v xml:space="preserve"> Chordata</v>
      </c>
      <c r="L3151" t="str">
        <f>VLOOKUP($B3151,SOCS_box_taxonomy!$B$2:$Z$948,9,0)</f>
        <v xml:space="preserve"> Craniata</v>
      </c>
      <c r="M3151" t="str">
        <f>VLOOKUP($B3151,SOCS_box_taxonomy!$B$2:$Z$948,10,0)</f>
        <v xml:space="preserve"> Vertebrata</v>
      </c>
      <c r="N3151" t="str">
        <f>VLOOKUP($B3151,SOCS_box_taxonomy!$B$2:$Z$948,11,0)</f>
        <v xml:space="preserve"> Euteleostomi</v>
      </c>
      <c r="O3151" t="str">
        <f>VLOOKUP($B3151,SOCS_box_taxonomy!$B$2:$Z$948,12,0)</f>
        <v>Actinopterygii</v>
      </c>
      <c r="P3151" t="str">
        <f>VLOOKUP($B3151,SOCS_box_taxonomy!$B$2:$Z$948,13,0)</f>
        <v xml:space="preserve"> Neopterygii</v>
      </c>
      <c r="Q3151" t="str">
        <f>VLOOKUP($B3151,SOCS_box_taxonomy!$B$2:$Z$948,14,0)</f>
        <v xml:space="preserve"> Teleostei</v>
      </c>
      <c r="R3151" t="str">
        <f>VLOOKUP($B3151,SOCS_box_taxonomy!$B$2:$Z$948,15,0)</f>
        <v xml:space="preserve"> Ostariophysi</v>
      </c>
      <c r="S3151" t="str">
        <f>VLOOKUP($B3151,SOCS_box_taxonomy!$B$2:$Z$948,16,0)</f>
        <v xml:space="preserve"> Cypriniformes</v>
      </c>
      <c r="T3151" t="str">
        <f>VLOOKUP($B3151,SOCS_box_taxonomy!$B$2:$Z$948,17,0)</f>
        <v>Cyprinidae</v>
      </c>
      <c r="U3151" t="str">
        <f>VLOOKUP($B3151,SOCS_box_taxonomy!$B$2:$Z$948,18,0)</f>
        <v xml:space="preserve"> Danio.</v>
      </c>
      <c r="V3151">
        <f>VLOOKUP($B3151,SOCS_box_taxonomy!$B$2:$Z$948,19,0)</f>
        <v>0</v>
      </c>
      <c r="W3151">
        <f>VLOOKUP($B3151,SOCS_box_taxonomy!$B$2:$Z$948,20,0)</f>
        <v>0</v>
      </c>
      <c r="X3151">
        <f>VLOOKUP($B3151,SOCS_box_taxonomy!$B$2:$Z$948,21,0)</f>
        <v>0</v>
      </c>
      <c r="Y3151">
        <f>VLOOKUP($B3151,SOCS_box_taxonomy!$B$2:$Z$948,22,0)</f>
        <v>0</v>
      </c>
    </row>
    <row r="3152" spans="1:26">
      <c r="A3152" t="s">
        <v>1248</v>
      </c>
      <c r="B3152" t="s">
        <v>2290</v>
      </c>
      <c r="C3152">
        <v>423</v>
      </c>
      <c r="D3152" t="s">
        <v>1266</v>
      </c>
      <c r="E3152">
        <v>205</v>
      </c>
      <c r="F3152">
        <v>243</v>
      </c>
      <c r="G3152">
        <v>121734</v>
      </c>
      <c r="H3152" t="s">
        <v>1267</v>
      </c>
      <c r="I3152" t="str">
        <f>VLOOKUP($B3152,SOCS_box_taxonomy!$B$2:$Z$948,6,0)</f>
        <v>Eukaryota</v>
      </c>
      <c r="J3152" t="str">
        <f>VLOOKUP($B3152,SOCS_box_taxonomy!$B$2:$Z$948,7,0)</f>
        <v xml:space="preserve"> Metazoa</v>
      </c>
      <c r="K3152" t="str">
        <f>VLOOKUP($B3152,SOCS_box_taxonomy!$B$2:$Z$948,8,0)</f>
        <v xml:space="preserve"> Chordata</v>
      </c>
      <c r="L3152" t="str">
        <f>VLOOKUP($B3152,SOCS_box_taxonomy!$B$2:$Z$948,9,0)</f>
        <v xml:space="preserve"> Craniata</v>
      </c>
      <c r="M3152" t="str">
        <f>VLOOKUP($B3152,SOCS_box_taxonomy!$B$2:$Z$948,10,0)</f>
        <v xml:space="preserve"> Vertebrata</v>
      </c>
      <c r="N3152" t="str">
        <f>VLOOKUP($B3152,SOCS_box_taxonomy!$B$2:$Z$948,11,0)</f>
        <v xml:space="preserve"> Euteleostomi</v>
      </c>
      <c r="O3152" t="str">
        <f>VLOOKUP($B3152,SOCS_box_taxonomy!$B$2:$Z$948,12,0)</f>
        <v>Actinopterygii</v>
      </c>
      <c r="P3152" t="str">
        <f>VLOOKUP($B3152,SOCS_box_taxonomy!$B$2:$Z$948,13,0)</f>
        <v xml:space="preserve"> Neopterygii</v>
      </c>
      <c r="Q3152" t="str">
        <f>VLOOKUP($B3152,SOCS_box_taxonomy!$B$2:$Z$948,14,0)</f>
        <v xml:space="preserve"> Teleostei</v>
      </c>
      <c r="R3152" t="str">
        <f>VLOOKUP($B3152,SOCS_box_taxonomy!$B$2:$Z$948,15,0)</f>
        <v xml:space="preserve"> Ostariophysi</v>
      </c>
      <c r="S3152" t="str">
        <f>VLOOKUP($B3152,SOCS_box_taxonomy!$B$2:$Z$948,16,0)</f>
        <v xml:space="preserve"> Cypriniformes</v>
      </c>
      <c r="T3152" t="str">
        <f>VLOOKUP($B3152,SOCS_box_taxonomy!$B$2:$Z$948,17,0)</f>
        <v>Cyprinidae</v>
      </c>
      <c r="U3152" t="str">
        <f>VLOOKUP($B3152,SOCS_box_taxonomy!$B$2:$Z$948,18,0)</f>
        <v xml:space="preserve"> Danio.</v>
      </c>
      <c r="V3152">
        <f>VLOOKUP($B3152,SOCS_box_taxonomy!$B$2:$Z$948,19,0)</f>
        <v>0</v>
      </c>
      <c r="W3152">
        <f>VLOOKUP($B3152,SOCS_box_taxonomy!$B$2:$Z$948,20,0)</f>
        <v>0</v>
      </c>
      <c r="X3152">
        <f>VLOOKUP($B3152,SOCS_box_taxonomy!$B$2:$Z$948,21,0)</f>
        <v>0</v>
      </c>
      <c r="Y3152">
        <f>VLOOKUP($B3152,SOCS_box_taxonomy!$B$2:$Z$948,22,0)</f>
        <v>0</v>
      </c>
    </row>
    <row r="3153" spans="1:26">
      <c r="A3153" t="s">
        <v>1248</v>
      </c>
      <c r="B3153" t="s">
        <v>2290</v>
      </c>
      <c r="C3153">
        <v>423</v>
      </c>
      <c r="D3153" t="s">
        <v>1266</v>
      </c>
      <c r="E3153">
        <v>247</v>
      </c>
      <c r="F3153">
        <v>285</v>
      </c>
      <c r="G3153">
        <v>121734</v>
      </c>
      <c r="H3153" t="s">
        <v>1267</v>
      </c>
      <c r="I3153" t="str">
        <f>VLOOKUP($B3153,SOCS_box_taxonomy!$B$2:$Z$948,6,0)</f>
        <v>Eukaryota</v>
      </c>
      <c r="J3153" t="str">
        <f>VLOOKUP($B3153,SOCS_box_taxonomy!$B$2:$Z$948,7,0)</f>
        <v xml:space="preserve"> Metazoa</v>
      </c>
      <c r="K3153" t="str">
        <f>VLOOKUP($B3153,SOCS_box_taxonomy!$B$2:$Z$948,8,0)</f>
        <v xml:space="preserve"> Chordata</v>
      </c>
      <c r="L3153" t="str">
        <f>VLOOKUP($B3153,SOCS_box_taxonomy!$B$2:$Z$948,9,0)</f>
        <v xml:space="preserve"> Craniata</v>
      </c>
      <c r="M3153" t="str">
        <f>VLOOKUP($B3153,SOCS_box_taxonomy!$B$2:$Z$948,10,0)</f>
        <v xml:space="preserve"> Vertebrata</v>
      </c>
      <c r="N3153" t="str">
        <f>VLOOKUP($B3153,SOCS_box_taxonomy!$B$2:$Z$948,11,0)</f>
        <v xml:space="preserve"> Euteleostomi</v>
      </c>
      <c r="O3153" t="str">
        <f>VLOOKUP($B3153,SOCS_box_taxonomy!$B$2:$Z$948,12,0)</f>
        <v>Actinopterygii</v>
      </c>
      <c r="P3153" t="str">
        <f>VLOOKUP($B3153,SOCS_box_taxonomy!$B$2:$Z$948,13,0)</f>
        <v xml:space="preserve"> Neopterygii</v>
      </c>
      <c r="Q3153" t="str">
        <f>VLOOKUP($B3153,SOCS_box_taxonomy!$B$2:$Z$948,14,0)</f>
        <v xml:space="preserve"> Teleostei</v>
      </c>
      <c r="R3153" t="str">
        <f>VLOOKUP($B3153,SOCS_box_taxonomy!$B$2:$Z$948,15,0)</f>
        <v xml:space="preserve"> Ostariophysi</v>
      </c>
      <c r="S3153" t="str">
        <f>VLOOKUP($B3153,SOCS_box_taxonomy!$B$2:$Z$948,16,0)</f>
        <v xml:space="preserve"> Cypriniformes</v>
      </c>
      <c r="T3153" t="str">
        <f>VLOOKUP($B3153,SOCS_box_taxonomy!$B$2:$Z$948,17,0)</f>
        <v>Cyprinidae</v>
      </c>
      <c r="U3153" t="str">
        <f>VLOOKUP($B3153,SOCS_box_taxonomy!$B$2:$Z$948,18,0)</f>
        <v xml:space="preserve"> Danio.</v>
      </c>
      <c r="V3153">
        <f>VLOOKUP($B3153,SOCS_box_taxonomy!$B$2:$Z$948,19,0)</f>
        <v>0</v>
      </c>
      <c r="W3153">
        <f>VLOOKUP($B3153,SOCS_box_taxonomy!$B$2:$Z$948,20,0)</f>
        <v>0</v>
      </c>
      <c r="X3153">
        <f>VLOOKUP($B3153,SOCS_box_taxonomy!$B$2:$Z$948,21,0)</f>
        <v>0</v>
      </c>
      <c r="Y3153">
        <f>VLOOKUP($B3153,SOCS_box_taxonomy!$B$2:$Z$948,22,0)</f>
        <v>0</v>
      </c>
    </row>
    <row r="3154" spans="1:26">
      <c r="A3154" t="s">
        <v>1248</v>
      </c>
      <c r="B3154" t="s">
        <v>2290</v>
      </c>
      <c r="C3154">
        <v>423</v>
      </c>
      <c r="D3154" t="s">
        <v>1266</v>
      </c>
      <c r="E3154">
        <v>302</v>
      </c>
      <c r="F3154">
        <v>340</v>
      </c>
      <c r="G3154">
        <v>121734</v>
      </c>
      <c r="H3154" t="s">
        <v>1267</v>
      </c>
      <c r="I3154" t="str">
        <f>VLOOKUP($B3154,SOCS_box_taxonomy!$B$2:$Z$948,6,0)</f>
        <v>Eukaryota</v>
      </c>
      <c r="J3154" t="str">
        <f>VLOOKUP($B3154,SOCS_box_taxonomy!$B$2:$Z$948,7,0)</f>
        <v xml:space="preserve"> Metazoa</v>
      </c>
      <c r="K3154" t="str">
        <f>VLOOKUP($B3154,SOCS_box_taxonomy!$B$2:$Z$948,8,0)</f>
        <v xml:space="preserve"> Chordata</v>
      </c>
      <c r="L3154" t="str">
        <f>VLOOKUP($B3154,SOCS_box_taxonomy!$B$2:$Z$948,9,0)</f>
        <v xml:space="preserve"> Craniata</v>
      </c>
      <c r="M3154" t="str">
        <f>VLOOKUP($B3154,SOCS_box_taxonomy!$B$2:$Z$948,10,0)</f>
        <v xml:space="preserve"> Vertebrata</v>
      </c>
      <c r="N3154" t="str">
        <f>VLOOKUP($B3154,SOCS_box_taxonomy!$B$2:$Z$948,11,0)</f>
        <v xml:space="preserve"> Euteleostomi</v>
      </c>
      <c r="O3154" t="str">
        <f>VLOOKUP($B3154,SOCS_box_taxonomy!$B$2:$Z$948,12,0)</f>
        <v>Actinopterygii</v>
      </c>
      <c r="P3154" t="str">
        <f>VLOOKUP($B3154,SOCS_box_taxonomy!$B$2:$Z$948,13,0)</f>
        <v xml:space="preserve"> Neopterygii</v>
      </c>
      <c r="Q3154" t="str">
        <f>VLOOKUP($B3154,SOCS_box_taxonomy!$B$2:$Z$948,14,0)</f>
        <v xml:space="preserve"> Teleostei</v>
      </c>
      <c r="R3154" t="str">
        <f>VLOOKUP($B3154,SOCS_box_taxonomy!$B$2:$Z$948,15,0)</f>
        <v xml:space="preserve"> Ostariophysi</v>
      </c>
      <c r="S3154" t="str">
        <f>VLOOKUP($B3154,SOCS_box_taxonomy!$B$2:$Z$948,16,0)</f>
        <v xml:space="preserve"> Cypriniformes</v>
      </c>
      <c r="T3154" t="str">
        <f>VLOOKUP($B3154,SOCS_box_taxonomy!$B$2:$Z$948,17,0)</f>
        <v>Cyprinidae</v>
      </c>
      <c r="U3154" t="str">
        <f>VLOOKUP($B3154,SOCS_box_taxonomy!$B$2:$Z$948,18,0)</f>
        <v xml:space="preserve"> Danio.</v>
      </c>
      <c r="V3154">
        <f>VLOOKUP($B3154,SOCS_box_taxonomy!$B$2:$Z$948,19,0)</f>
        <v>0</v>
      </c>
      <c r="W3154">
        <f>VLOOKUP($B3154,SOCS_box_taxonomy!$B$2:$Z$948,20,0)</f>
        <v>0</v>
      </c>
      <c r="X3154">
        <f>VLOOKUP($B3154,SOCS_box_taxonomy!$B$2:$Z$948,21,0)</f>
        <v>0</v>
      </c>
      <c r="Y3154">
        <f>VLOOKUP($B3154,SOCS_box_taxonomy!$B$2:$Z$948,22,0)</f>
        <v>0</v>
      </c>
    </row>
    <row r="3155" spans="1:26">
      <c r="A3155" t="s">
        <v>1248</v>
      </c>
      <c r="B3155" t="s">
        <v>2290</v>
      </c>
      <c r="C3155">
        <v>423</v>
      </c>
      <c r="D3155" t="s">
        <v>1266</v>
      </c>
      <c r="E3155">
        <v>355</v>
      </c>
      <c r="F3155">
        <v>380</v>
      </c>
      <c r="G3155">
        <v>121734</v>
      </c>
      <c r="H3155" t="s">
        <v>1267</v>
      </c>
      <c r="I3155" t="str">
        <f>VLOOKUP($B3155,SOCS_box_taxonomy!$B$2:$Z$948,6,0)</f>
        <v>Eukaryota</v>
      </c>
      <c r="J3155" t="str">
        <f>VLOOKUP($B3155,SOCS_box_taxonomy!$B$2:$Z$948,7,0)</f>
        <v xml:space="preserve"> Metazoa</v>
      </c>
      <c r="K3155" t="str">
        <f>VLOOKUP($B3155,SOCS_box_taxonomy!$B$2:$Z$948,8,0)</f>
        <v xml:space="preserve"> Chordata</v>
      </c>
      <c r="L3155" t="str">
        <f>VLOOKUP($B3155,SOCS_box_taxonomy!$B$2:$Z$948,9,0)</f>
        <v xml:space="preserve"> Craniata</v>
      </c>
      <c r="M3155" t="str">
        <f>VLOOKUP($B3155,SOCS_box_taxonomy!$B$2:$Z$948,10,0)</f>
        <v xml:space="preserve"> Vertebrata</v>
      </c>
      <c r="N3155" t="str">
        <f>VLOOKUP($B3155,SOCS_box_taxonomy!$B$2:$Z$948,11,0)</f>
        <v xml:space="preserve"> Euteleostomi</v>
      </c>
      <c r="O3155" t="str">
        <f>VLOOKUP($B3155,SOCS_box_taxonomy!$B$2:$Z$948,12,0)</f>
        <v>Actinopterygii</v>
      </c>
      <c r="P3155" t="str">
        <f>VLOOKUP($B3155,SOCS_box_taxonomy!$B$2:$Z$948,13,0)</f>
        <v xml:space="preserve"> Neopterygii</v>
      </c>
      <c r="Q3155" t="str">
        <f>VLOOKUP($B3155,SOCS_box_taxonomy!$B$2:$Z$948,14,0)</f>
        <v xml:space="preserve"> Teleostei</v>
      </c>
      <c r="R3155" t="str">
        <f>VLOOKUP($B3155,SOCS_box_taxonomy!$B$2:$Z$948,15,0)</f>
        <v xml:space="preserve"> Ostariophysi</v>
      </c>
      <c r="S3155" t="str">
        <f>VLOOKUP($B3155,SOCS_box_taxonomy!$B$2:$Z$948,16,0)</f>
        <v xml:space="preserve"> Cypriniformes</v>
      </c>
      <c r="T3155" t="str">
        <f>VLOOKUP($B3155,SOCS_box_taxonomy!$B$2:$Z$948,17,0)</f>
        <v>Cyprinidae</v>
      </c>
      <c r="U3155" t="str">
        <f>VLOOKUP($B3155,SOCS_box_taxonomy!$B$2:$Z$948,18,0)</f>
        <v xml:space="preserve"> Danio.</v>
      </c>
      <c r="V3155">
        <f>VLOOKUP($B3155,SOCS_box_taxonomy!$B$2:$Z$948,19,0)</f>
        <v>0</v>
      </c>
      <c r="W3155">
        <f>VLOOKUP($B3155,SOCS_box_taxonomy!$B$2:$Z$948,20,0)</f>
        <v>0</v>
      </c>
      <c r="X3155">
        <f>VLOOKUP($B3155,SOCS_box_taxonomy!$B$2:$Z$948,21,0)</f>
        <v>0</v>
      </c>
      <c r="Y3155">
        <f>VLOOKUP($B3155,SOCS_box_taxonomy!$B$2:$Z$948,22,0)</f>
        <v>0</v>
      </c>
    </row>
    <row r="3156" spans="1:26">
      <c r="A3156" t="s">
        <v>1249</v>
      </c>
      <c r="B3156" t="s">
        <v>2291</v>
      </c>
      <c r="C3156">
        <v>421</v>
      </c>
      <c r="D3156" t="s">
        <v>21</v>
      </c>
      <c r="E3156">
        <v>384</v>
      </c>
      <c r="F3156">
        <v>420</v>
      </c>
      <c r="G3156">
        <v>1016</v>
      </c>
      <c r="H3156" t="s">
        <v>1265</v>
      </c>
      <c r="I3156" t="str">
        <f>VLOOKUP($B3156,SOCS_box_taxonomy!$B$2:$Z$948,6,0)</f>
        <v>Eukaryota</v>
      </c>
      <c r="J3156" t="str">
        <f>VLOOKUP($B3156,SOCS_box_taxonomy!$B$2:$Z$948,7,0)</f>
        <v xml:space="preserve"> Metazoa</v>
      </c>
      <c r="K3156" t="str">
        <f>VLOOKUP($B3156,SOCS_box_taxonomy!$B$2:$Z$948,8,0)</f>
        <v xml:space="preserve"> Chordata</v>
      </c>
      <c r="L3156" t="str">
        <f>VLOOKUP($B3156,SOCS_box_taxonomy!$B$2:$Z$948,9,0)</f>
        <v xml:space="preserve"> Craniata</v>
      </c>
      <c r="M3156" t="str">
        <f>VLOOKUP($B3156,SOCS_box_taxonomy!$B$2:$Z$948,10,0)</f>
        <v xml:space="preserve"> Vertebrata</v>
      </c>
      <c r="N3156" t="str">
        <f>VLOOKUP($B3156,SOCS_box_taxonomy!$B$2:$Z$948,11,0)</f>
        <v xml:space="preserve"> Euteleostomi</v>
      </c>
      <c r="O3156" t="str">
        <f>VLOOKUP($B3156,SOCS_box_taxonomy!$B$2:$Z$948,12,0)</f>
        <v>Mammalia</v>
      </c>
      <c r="P3156" t="str">
        <f>VLOOKUP($B3156,SOCS_box_taxonomy!$B$2:$Z$948,13,0)</f>
        <v xml:space="preserve"> Eutheria</v>
      </c>
      <c r="Q3156" t="str">
        <f>VLOOKUP($B3156,SOCS_box_taxonomy!$B$2:$Z$948,14,0)</f>
        <v xml:space="preserve"> Euarchontoglires</v>
      </c>
      <c r="R3156" t="str">
        <f>VLOOKUP($B3156,SOCS_box_taxonomy!$B$2:$Z$948,15,0)</f>
        <v xml:space="preserve"> Primates</v>
      </c>
      <c r="S3156" t="str">
        <f>VLOOKUP($B3156,SOCS_box_taxonomy!$B$2:$Z$948,16,0)</f>
        <v xml:space="preserve"> Haplorrhini</v>
      </c>
      <c r="T3156" t="str">
        <f>VLOOKUP($B3156,SOCS_box_taxonomy!$B$2:$Z$948,17,0)</f>
        <v>Catarrhini</v>
      </c>
      <c r="U3156" t="str">
        <f>VLOOKUP($B3156,SOCS_box_taxonomy!$B$2:$Z$948,18,0)</f>
        <v xml:space="preserve"> Hominidae</v>
      </c>
      <c r="V3156" t="str">
        <f>VLOOKUP($B3156,SOCS_box_taxonomy!$B$2:$Z$948,19,0)</f>
        <v xml:space="preserve"> Homo.</v>
      </c>
      <c r="W3156">
        <f>VLOOKUP($B3156,SOCS_box_taxonomy!$B$2:$Z$948,20,0)</f>
        <v>0</v>
      </c>
      <c r="X3156">
        <f>VLOOKUP($B3156,SOCS_box_taxonomy!$B$2:$Z$948,21,0)</f>
        <v>0</v>
      </c>
      <c r="Y3156">
        <f>VLOOKUP($B3156,SOCS_box_taxonomy!$B$2:$Z$948,22,0)</f>
        <v>0</v>
      </c>
      <c r="Z3156">
        <f>$F3156-$E3156+1</f>
        <v>37</v>
      </c>
    </row>
    <row r="3157" spans="1:26">
      <c r="A3157" t="s">
        <v>1249</v>
      </c>
      <c r="B3157" t="s">
        <v>2291</v>
      </c>
      <c r="C3157">
        <v>421</v>
      </c>
      <c r="D3157" t="s">
        <v>1266</v>
      </c>
      <c r="E3157">
        <v>160</v>
      </c>
      <c r="F3157">
        <v>199</v>
      </c>
      <c r="G3157">
        <v>121734</v>
      </c>
      <c r="H3157" t="s">
        <v>1267</v>
      </c>
      <c r="I3157" t="str">
        <f>VLOOKUP($B3157,SOCS_box_taxonomy!$B$2:$Z$948,6,0)</f>
        <v>Eukaryota</v>
      </c>
      <c r="J3157" t="str">
        <f>VLOOKUP($B3157,SOCS_box_taxonomy!$B$2:$Z$948,7,0)</f>
        <v xml:space="preserve"> Metazoa</v>
      </c>
      <c r="K3157" t="str">
        <f>VLOOKUP($B3157,SOCS_box_taxonomy!$B$2:$Z$948,8,0)</f>
        <v xml:space="preserve"> Chordata</v>
      </c>
      <c r="L3157" t="str">
        <f>VLOOKUP($B3157,SOCS_box_taxonomy!$B$2:$Z$948,9,0)</f>
        <v xml:space="preserve"> Craniata</v>
      </c>
      <c r="M3157" t="str">
        <f>VLOOKUP($B3157,SOCS_box_taxonomy!$B$2:$Z$948,10,0)</f>
        <v xml:space="preserve"> Vertebrata</v>
      </c>
      <c r="N3157" t="str">
        <f>VLOOKUP($B3157,SOCS_box_taxonomy!$B$2:$Z$948,11,0)</f>
        <v xml:space="preserve"> Euteleostomi</v>
      </c>
      <c r="O3157" t="str">
        <f>VLOOKUP($B3157,SOCS_box_taxonomy!$B$2:$Z$948,12,0)</f>
        <v>Mammalia</v>
      </c>
      <c r="P3157" t="str">
        <f>VLOOKUP($B3157,SOCS_box_taxonomy!$B$2:$Z$948,13,0)</f>
        <v xml:space="preserve"> Eutheria</v>
      </c>
      <c r="Q3157" t="str">
        <f>VLOOKUP($B3157,SOCS_box_taxonomy!$B$2:$Z$948,14,0)</f>
        <v xml:space="preserve"> Euarchontoglires</v>
      </c>
      <c r="R3157" t="str">
        <f>VLOOKUP($B3157,SOCS_box_taxonomy!$B$2:$Z$948,15,0)</f>
        <v xml:space="preserve"> Primates</v>
      </c>
      <c r="S3157" t="str">
        <f>VLOOKUP($B3157,SOCS_box_taxonomy!$B$2:$Z$948,16,0)</f>
        <v xml:space="preserve"> Haplorrhini</v>
      </c>
      <c r="T3157" t="str">
        <f>VLOOKUP($B3157,SOCS_box_taxonomy!$B$2:$Z$948,17,0)</f>
        <v>Catarrhini</v>
      </c>
      <c r="U3157" t="str">
        <f>VLOOKUP($B3157,SOCS_box_taxonomy!$B$2:$Z$948,18,0)</f>
        <v xml:space="preserve"> Hominidae</v>
      </c>
      <c r="V3157" t="str">
        <f>VLOOKUP($B3157,SOCS_box_taxonomy!$B$2:$Z$948,19,0)</f>
        <v xml:space="preserve"> Homo.</v>
      </c>
      <c r="W3157">
        <f>VLOOKUP($B3157,SOCS_box_taxonomy!$B$2:$Z$948,20,0)</f>
        <v>0</v>
      </c>
      <c r="X3157">
        <f>VLOOKUP($B3157,SOCS_box_taxonomy!$B$2:$Z$948,21,0)</f>
        <v>0</v>
      </c>
      <c r="Y3157">
        <f>VLOOKUP($B3157,SOCS_box_taxonomy!$B$2:$Z$948,22,0)</f>
        <v>0</v>
      </c>
    </row>
    <row r="3158" spans="1:26">
      <c r="A3158" t="s">
        <v>1249</v>
      </c>
      <c r="B3158" t="s">
        <v>2291</v>
      </c>
      <c r="C3158">
        <v>421</v>
      </c>
      <c r="D3158" t="s">
        <v>1266</v>
      </c>
      <c r="E3158">
        <v>204</v>
      </c>
      <c r="F3158">
        <v>242</v>
      </c>
      <c r="G3158">
        <v>121734</v>
      </c>
      <c r="H3158" t="s">
        <v>1267</v>
      </c>
      <c r="I3158" t="str">
        <f>VLOOKUP($B3158,SOCS_box_taxonomy!$B$2:$Z$948,6,0)</f>
        <v>Eukaryota</v>
      </c>
      <c r="J3158" t="str">
        <f>VLOOKUP($B3158,SOCS_box_taxonomy!$B$2:$Z$948,7,0)</f>
        <v xml:space="preserve"> Metazoa</v>
      </c>
      <c r="K3158" t="str">
        <f>VLOOKUP($B3158,SOCS_box_taxonomy!$B$2:$Z$948,8,0)</f>
        <v xml:space="preserve"> Chordata</v>
      </c>
      <c r="L3158" t="str">
        <f>VLOOKUP($B3158,SOCS_box_taxonomy!$B$2:$Z$948,9,0)</f>
        <v xml:space="preserve"> Craniata</v>
      </c>
      <c r="M3158" t="str">
        <f>VLOOKUP($B3158,SOCS_box_taxonomy!$B$2:$Z$948,10,0)</f>
        <v xml:space="preserve"> Vertebrata</v>
      </c>
      <c r="N3158" t="str">
        <f>VLOOKUP($B3158,SOCS_box_taxonomy!$B$2:$Z$948,11,0)</f>
        <v xml:space="preserve"> Euteleostomi</v>
      </c>
      <c r="O3158" t="str">
        <f>VLOOKUP($B3158,SOCS_box_taxonomy!$B$2:$Z$948,12,0)</f>
        <v>Mammalia</v>
      </c>
      <c r="P3158" t="str">
        <f>VLOOKUP($B3158,SOCS_box_taxonomy!$B$2:$Z$948,13,0)</f>
        <v xml:space="preserve"> Eutheria</v>
      </c>
      <c r="Q3158" t="str">
        <f>VLOOKUP($B3158,SOCS_box_taxonomy!$B$2:$Z$948,14,0)</f>
        <v xml:space="preserve"> Euarchontoglires</v>
      </c>
      <c r="R3158" t="str">
        <f>VLOOKUP($B3158,SOCS_box_taxonomy!$B$2:$Z$948,15,0)</f>
        <v xml:space="preserve"> Primates</v>
      </c>
      <c r="S3158" t="str">
        <f>VLOOKUP($B3158,SOCS_box_taxonomy!$B$2:$Z$948,16,0)</f>
        <v xml:space="preserve"> Haplorrhini</v>
      </c>
      <c r="T3158" t="str">
        <f>VLOOKUP($B3158,SOCS_box_taxonomy!$B$2:$Z$948,17,0)</f>
        <v>Catarrhini</v>
      </c>
      <c r="U3158" t="str">
        <f>VLOOKUP($B3158,SOCS_box_taxonomy!$B$2:$Z$948,18,0)</f>
        <v xml:space="preserve"> Hominidae</v>
      </c>
      <c r="V3158" t="str">
        <f>VLOOKUP($B3158,SOCS_box_taxonomy!$B$2:$Z$948,19,0)</f>
        <v xml:space="preserve"> Homo.</v>
      </c>
      <c r="W3158">
        <f>VLOOKUP($B3158,SOCS_box_taxonomy!$B$2:$Z$948,20,0)</f>
        <v>0</v>
      </c>
      <c r="X3158">
        <f>VLOOKUP($B3158,SOCS_box_taxonomy!$B$2:$Z$948,21,0)</f>
        <v>0</v>
      </c>
      <c r="Y3158">
        <f>VLOOKUP($B3158,SOCS_box_taxonomy!$B$2:$Z$948,22,0)</f>
        <v>0</v>
      </c>
    </row>
    <row r="3159" spans="1:26">
      <c r="A3159" t="s">
        <v>1249</v>
      </c>
      <c r="B3159" t="s">
        <v>2291</v>
      </c>
      <c r="C3159">
        <v>421</v>
      </c>
      <c r="D3159" t="s">
        <v>1266</v>
      </c>
      <c r="E3159">
        <v>246</v>
      </c>
      <c r="F3159">
        <v>284</v>
      </c>
      <c r="G3159">
        <v>121734</v>
      </c>
      <c r="H3159" t="s">
        <v>1267</v>
      </c>
      <c r="I3159" t="str">
        <f>VLOOKUP($B3159,SOCS_box_taxonomy!$B$2:$Z$948,6,0)</f>
        <v>Eukaryota</v>
      </c>
      <c r="J3159" t="str">
        <f>VLOOKUP($B3159,SOCS_box_taxonomy!$B$2:$Z$948,7,0)</f>
        <v xml:space="preserve"> Metazoa</v>
      </c>
      <c r="K3159" t="str">
        <f>VLOOKUP($B3159,SOCS_box_taxonomy!$B$2:$Z$948,8,0)</f>
        <v xml:space="preserve"> Chordata</v>
      </c>
      <c r="L3159" t="str">
        <f>VLOOKUP($B3159,SOCS_box_taxonomy!$B$2:$Z$948,9,0)</f>
        <v xml:space="preserve"> Craniata</v>
      </c>
      <c r="M3159" t="str">
        <f>VLOOKUP($B3159,SOCS_box_taxonomy!$B$2:$Z$948,10,0)</f>
        <v xml:space="preserve"> Vertebrata</v>
      </c>
      <c r="N3159" t="str">
        <f>VLOOKUP($B3159,SOCS_box_taxonomy!$B$2:$Z$948,11,0)</f>
        <v xml:space="preserve"> Euteleostomi</v>
      </c>
      <c r="O3159" t="str">
        <f>VLOOKUP($B3159,SOCS_box_taxonomy!$B$2:$Z$948,12,0)</f>
        <v>Mammalia</v>
      </c>
      <c r="P3159" t="str">
        <f>VLOOKUP($B3159,SOCS_box_taxonomy!$B$2:$Z$948,13,0)</f>
        <v xml:space="preserve"> Eutheria</v>
      </c>
      <c r="Q3159" t="str">
        <f>VLOOKUP($B3159,SOCS_box_taxonomy!$B$2:$Z$948,14,0)</f>
        <v xml:space="preserve"> Euarchontoglires</v>
      </c>
      <c r="R3159" t="str">
        <f>VLOOKUP($B3159,SOCS_box_taxonomy!$B$2:$Z$948,15,0)</f>
        <v xml:space="preserve"> Primates</v>
      </c>
      <c r="S3159" t="str">
        <f>VLOOKUP($B3159,SOCS_box_taxonomy!$B$2:$Z$948,16,0)</f>
        <v xml:space="preserve"> Haplorrhini</v>
      </c>
      <c r="T3159" t="str">
        <f>VLOOKUP($B3159,SOCS_box_taxonomy!$B$2:$Z$948,17,0)</f>
        <v>Catarrhini</v>
      </c>
      <c r="U3159" t="str">
        <f>VLOOKUP($B3159,SOCS_box_taxonomy!$B$2:$Z$948,18,0)</f>
        <v xml:space="preserve"> Hominidae</v>
      </c>
      <c r="V3159" t="str">
        <f>VLOOKUP($B3159,SOCS_box_taxonomy!$B$2:$Z$948,19,0)</f>
        <v xml:space="preserve"> Homo.</v>
      </c>
      <c r="W3159">
        <f>VLOOKUP($B3159,SOCS_box_taxonomy!$B$2:$Z$948,20,0)</f>
        <v>0</v>
      </c>
      <c r="X3159">
        <f>VLOOKUP($B3159,SOCS_box_taxonomy!$B$2:$Z$948,21,0)</f>
        <v>0</v>
      </c>
      <c r="Y3159">
        <f>VLOOKUP($B3159,SOCS_box_taxonomy!$B$2:$Z$948,22,0)</f>
        <v>0</v>
      </c>
    </row>
    <row r="3160" spans="1:26">
      <c r="A3160" t="s">
        <v>1249</v>
      </c>
      <c r="B3160" t="s">
        <v>2291</v>
      </c>
      <c r="C3160">
        <v>421</v>
      </c>
      <c r="D3160" t="s">
        <v>1266</v>
      </c>
      <c r="E3160">
        <v>301</v>
      </c>
      <c r="F3160">
        <v>339</v>
      </c>
      <c r="G3160">
        <v>121734</v>
      </c>
      <c r="H3160" t="s">
        <v>1267</v>
      </c>
      <c r="I3160" t="str">
        <f>VLOOKUP($B3160,SOCS_box_taxonomy!$B$2:$Z$948,6,0)</f>
        <v>Eukaryota</v>
      </c>
      <c r="J3160" t="str">
        <f>VLOOKUP($B3160,SOCS_box_taxonomy!$B$2:$Z$948,7,0)</f>
        <v xml:space="preserve"> Metazoa</v>
      </c>
      <c r="K3160" t="str">
        <f>VLOOKUP($B3160,SOCS_box_taxonomy!$B$2:$Z$948,8,0)</f>
        <v xml:space="preserve"> Chordata</v>
      </c>
      <c r="L3160" t="str">
        <f>VLOOKUP($B3160,SOCS_box_taxonomy!$B$2:$Z$948,9,0)</f>
        <v xml:space="preserve"> Craniata</v>
      </c>
      <c r="M3160" t="str">
        <f>VLOOKUP($B3160,SOCS_box_taxonomy!$B$2:$Z$948,10,0)</f>
        <v xml:space="preserve"> Vertebrata</v>
      </c>
      <c r="N3160" t="str">
        <f>VLOOKUP($B3160,SOCS_box_taxonomy!$B$2:$Z$948,11,0)</f>
        <v xml:space="preserve"> Euteleostomi</v>
      </c>
      <c r="O3160" t="str">
        <f>VLOOKUP($B3160,SOCS_box_taxonomy!$B$2:$Z$948,12,0)</f>
        <v>Mammalia</v>
      </c>
      <c r="P3160" t="str">
        <f>VLOOKUP($B3160,SOCS_box_taxonomy!$B$2:$Z$948,13,0)</f>
        <v xml:space="preserve"> Eutheria</v>
      </c>
      <c r="Q3160" t="str">
        <f>VLOOKUP($B3160,SOCS_box_taxonomy!$B$2:$Z$948,14,0)</f>
        <v xml:space="preserve"> Euarchontoglires</v>
      </c>
      <c r="R3160" t="str">
        <f>VLOOKUP($B3160,SOCS_box_taxonomy!$B$2:$Z$948,15,0)</f>
        <v xml:space="preserve"> Primates</v>
      </c>
      <c r="S3160" t="str">
        <f>VLOOKUP($B3160,SOCS_box_taxonomy!$B$2:$Z$948,16,0)</f>
        <v xml:space="preserve"> Haplorrhini</v>
      </c>
      <c r="T3160" t="str">
        <f>VLOOKUP($B3160,SOCS_box_taxonomy!$B$2:$Z$948,17,0)</f>
        <v>Catarrhini</v>
      </c>
      <c r="U3160" t="str">
        <f>VLOOKUP($B3160,SOCS_box_taxonomy!$B$2:$Z$948,18,0)</f>
        <v xml:space="preserve"> Hominidae</v>
      </c>
      <c r="V3160" t="str">
        <f>VLOOKUP($B3160,SOCS_box_taxonomy!$B$2:$Z$948,19,0)</f>
        <v xml:space="preserve"> Homo.</v>
      </c>
      <c r="W3160">
        <f>VLOOKUP($B3160,SOCS_box_taxonomy!$B$2:$Z$948,20,0)</f>
        <v>0</v>
      </c>
      <c r="X3160">
        <f>VLOOKUP($B3160,SOCS_box_taxonomy!$B$2:$Z$948,21,0)</f>
        <v>0</v>
      </c>
      <c r="Y3160">
        <f>VLOOKUP($B3160,SOCS_box_taxonomy!$B$2:$Z$948,22,0)</f>
        <v>0</v>
      </c>
    </row>
    <row r="3161" spans="1:26">
      <c r="A3161" t="s">
        <v>1249</v>
      </c>
      <c r="B3161" t="s">
        <v>2291</v>
      </c>
      <c r="C3161">
        <v>421</v>
      </c>
      <c r="D3161" t="s">
        <v>1266</v>
      </c>
      <c r="E3161">
        <v>352</v>
      </c>
      <c r="F3161">
        <v>379</v>
      </c>
      <c r="G3161">
        <v>121734</v>
      </c>
      <c r="H3161" t="s">
        <v>1267</v>
      </c>
      <c r="I3161" t="str">
        <f>VLOOKUP($B3161,SOCS_box_taxonomy!$B$2:$Z$948,6,0)</f>
        <v>Eukaryota</v>
      </c>
      <c r="J3161" t="str">
        <f>VLOOKUP($B3161,SOCS_box_taxonomy!$B$2:$Z$948,7,0)</f>
        <v xml:space="preserve"> Metazoa</v>
      </c>
      <c r="K3161" t="str">
        <f>VLOOKUP($B3161,SOCS_box_taxonomy!$B$2:$Z$948,8,0)</f>
        <v xml:space="preserve"> Chordata</v>
      </c>
      <c r="L3161" t="str">
        <f>VLOOKUP($B3161,SOCS_box_taxonomy!$B$2:$Z$948,9,0)</f>
        <v xml:space="preserve"> Craniata</v>
      </c>
      <c r="M3161" t="str">
        <f>VLOOKUP($B3161,SOCS_box_taxonomy!$B$2:$Z$948,10,0)</f>
        <v xml:space="preserve"> Vertebrata</v>
      </c>
      <c r="N3161" t="str">
        <f>VLOOKUP($B3161,SOCS_box_taxonomy!$B$2:$Z$948,11,0)</f>
        <v xml:space="preserve"> Euteleostomi</v>
      </c>
      <c r="O3161" t="str">
        <f>VLOOKUP($B3161,SOCS_box_taxonomy!$B$2:$Z$948,12,0)</f>
        <v>Mammalia</v>
      </c>
      <c r="P3161" t="str">
        <f>VLOOKUP($B3161,SOCS_box_taxonomy!$B$2:$Z$948,13,0)</f>
        <v xml:space="preserve"> Eutheria</v>
      </c>
      <c r="Q3161" t="str">
        <f>VLOOKUP($B3161,SOCS_box_taxonomy!$B$2:$Z$948,14,0)</f>
        <v xml:space="preserve"> Euarchontoglires</v>
      </c>
      <c r="R3161" t="str">
        <f>VLOOKUP($B3161,SOCS_box_taxonomy!$B$2:$Z$948,15,0)</f>
        <v xml:space="preserve"> Primates</v>
      </c>
      <c r="S3161" t="str">
        <f>VLOOKUP($B3161,SOCS_box_taxonomy!$B$2:$Z$948,16,0)</f>
        <v xml:space="preserve"> Haplorrhini</v>
      </c>
      <c r="T3161" t="str">
        <f>VLOOKUP($B3161,SOCS_box_taxonomy!$B$2:$Z$948,17,0)</f>
        <v>Catarrhini</v>
      </c>
      <c r="U3161" t="str">
        <f>VLOOKUP($B3161,SOCS_box_taxonomy!$B$2:$Z$948,18,0)</f>
        <v xml:space="preserve"> Hominidae</v>
      </c>
      <c r="V3161" t="str">
        <f>VLOOKUP($B3161,SOCS_box_taxonomy!$B$2:$Z$948,19,0)</f>
        <v xml:space="preserve"> Homo.</v>
      </c>
      <c r="W3161">
        <f>VLOOKUP($B3161,SOCS_box_taxonomy!$B$2:$Z$948,20,0)</f>
        <v>0</v>
      </c>
      <c r="X3161">
        <f>VLOOKUP($B3161,SOCS_box_taxonomy!$B$2:$Z$948,21,0)</f>
        <v>0</v>
      </c>
      <c r="Y3161">
        <f>VLOOKUP($B3161,SOCS_box_taxonomy!$B$2:$Z$948,22,0)</f>
        <v>0</v>
      </c>
    </row>
    <row r="3162" spans="1:26">
      <c r="A3162" t="s">
        <v>1250</v>
      </c>
      <c r="B3162" t="s">
        <v>2292</v>
      </c>
      <c r="C3162">
        <v>421</v>
      </c>
      <c r="D3162" t="s">
        <v>21</v>
      </c>
      <c r="E3162">
        <v>384</v>
      </c>
      <c r="F3162">
        <v>420</v>
      </c>
      <c r="G3162">
        <v>1016</v>
      </c>
      <c r="H3162" t="s">
        <v>1265</v>
      </c>
      <c r="I3162" t="str">
        <f>VLOOKUP($B3162,SOCS_box_taxonomy!$B$2:$Z$948,6,0)</f>
        <v>Eukaryota</v>
      </c>
      <c r="J3162" t="str">
        <f>VLOOKUP($B3162,SOCS_box_taxonomy!$B$2:$Z$948,7,0)</f>
        <v xml:space="preserve"> Metazoa</v>
      </c>
      <c r="K3162" t="str">
        <f>VLOOKUP($B3162,SOCS_box_taxonomy!$B$2:$Z$948,8,0)</f>
        <v xml:space="preserve"> Chordata</v>
      </c>
      <c r="L3162" t="str">
        <f>VLOOKUP($B3162,SOCS_box_taxonomy!$B$2:$Z$948,9,0)</f>
        <v xml:space="preserve"> Craniata</v>
      </c>
      <c r="M3162" t="str">
        <f>VLOOKUP($B3162,SOCS_box_taxonomy!$B$2:$Z$948,10,0)</f>
        <v xml:space="preserve"> Vertebrata</v>
      </c>
      <c r="N3162" t="str">
        <f>VLOOKUP($B3162,SOCS_box_taxonomy!$B$2:$Z$948,11,0)</f>
        <v xml:space="preserve"> Euteleostomi</v>
      </c>
      <c r="O3162" t="str">
        <f>VLOOKUP($B3162,SOCS_box_taxonomy!$B$2:$Z$948,12,0)</f>
        <v>Mammalia</v>
      </c>
      <c r="P3162" t="str">
        <f>VLOOKUP($B3162,SOCS_box_taxonomy!$B$2:$Z$948,13,0)</f>
        <v xml:space="preserve"> Eutheria</v>
      </c>
      <c r="Q3162" t="str">
        <f>VLOOKUP($B3162,SOCS_box_taxonomy!$B$2:$Z$948,14,0)</f>
        <v xml:space="preserve"> Euarchontoglires</v>
      </c>
      <c r="R3162" t="str">
        <f>VLOOKUP($B3162,SOCS_box_taxonomy!$B$2:$Z$948,15,0)</f>
        <v xml:space="preserve"> Glires</v>
      </c>
      <c r="S3162" t="str">
        <f>VLOOKUP($B3162,SOCS_box_taxonomy!$B$2:$Z$948,16,0)</f>
        <v xml:space="preserve"> Rodentia</v>
      </c>
      <c r="T3162" t="str">
        <f>VLOOKUP($B3162,SOCS_box_taxonomy!$B$2:$Z$948,17,0)</f>
        <v xml:space="preserve"> Sciurognathi</v>
      </c>
      <c r="U3162" t="str">
        <f>VLOOKUP($B3162,SOCS_box_taxonomy!$B$2:$Z$948,18,0)</f>
        <v>Muroidea</v>
      </c>
      <c r="V3162" t="str">
        <f>VLOOKUP($B3162,SOCS_box_taxonomy!$B$2:$Z$948,19,0)</f>
        <v xml:space="preserve"> Muridae</v>
      </c>
      <c r="W3162" t="str">
        <f>VLOOKUP($B3162,SOCS_box_taxonomy!$B$2:$Z$948,20,0)</f>
        <v xml:space="preserve"> Murinae</v>
      </c>
      <c r="X3162" t="str">
        <f>VLOOKUP($B3162,SOCS_box_taxonomy!$B$2:$Z$948,21,0)</f>
        <v xml:space="preserve"> Mus</v>
      </c>
      <c r="Y3162" t="str">
        <f>VLOOKUP($B3162,SOCS_box_taxonomy!$B$2:$Z$948,22,0)</f>
        <v xml:space="preserve"> Mus.</v>
      </c>
      <c r="Z3162">
        <f>$F3162-$E3162+1</f>
        <v>37</v>
      </c>
    </row>
    <row r="3163" spans="1:26">
      <c r="A3163" t="s">
        <v>1250</v>
      </c>
      <c r="B3163" t="s">
        <v>2292</v>
      </c>
      <c r="C3163">
        <v>421</v>
      </c>
      <c r="D3163" t="s">
        <v>1266</v>
      </c>
      <c r="E3163">
        <v>160</v>
      </c>
      <c r="F3163">
        <v>199</v>
      </c>
      <c r="G3163">
        <v>121734</v>
      </c>
      <c r="H3163" t="s">
        <v>1267</v>
      </c>
      <c r="I3163" t="str">
        <f>VLOOKUP($B3163,SOCS_box_taxonomy!$B$2:$Z$948,6,0)</f>
        <v>Eukaryota</v>
      </c>
      <c r="J3163" t="str">
        <f>VLOOKUP($B3163,SOCS_box_taxonomy!$B$2:$Z$948,7,0)</f>
        <v xml:space="preserve"> Metazoa</v>
      </c>
      <c r="K3163" t="str">
        <f>VLOOKUP($B3163,SOCS_box_taxonomy!$B$2:$Z$948,8,0)</f>
        <v xml:space="preserve"> Chordata</v>
      </c>
      <c r="L3163" t="str">
        <f>VLOOKUP($B3163,SOCS_box_taxonomy!$B$2:$Z$948,9,0)</f>
        <v xml:space="preserve"> Craniata</v>
      </c>
      <c r="M3163" t="str">
        <f>VLOOKUP($B3163,SOCS_box_taxonomy!$B$2:$Z$948,10,0)</f>
        <v xml:space="preserve"> Vertebrata</v>
      </c>
      <c r="N3163" t="str">
        <f>VLOOKUP($B3163,SOCS_box_taxonomy!$B$2:$Z$948,11,0)</f>
        <v xml:space="preserve"> Euteleostomi</v>
      </c>
      <c r="O3163" t="str">
        <f>VLOOKUP($B3163,SOCS_box_taxonomy!$B$2:$Z$948,12,0)</f>
        <v>Mammalia</v>
      </c>
      <c r="P3163" t="str">
        <f>VLOOKUP($B3163,SOCS_box_taxonomy!$B$2:$Z$948,13,0)</f>
        <v xml:space="preserve"> Eutheria</v>
      </c>
      <c r="Q3163" t="str">
        <f>VLOOKUP($B3163,SOCS_box_taxonomy!$B$2:$Z$948,14,0)</f>
        <v xml:space="preserve"> Euarchontoglires</v>
      </c>
      <c r="R3163" t="str">
        <f>VLOOKUP($B3163,SOCS_box_taxonomy!$B$2:$Z$948,15,0)</f>
        <v xml:space="preserve"> Glires</v>
      </c>
      <c r="S3163" t="str">
        <f>VLOOKUP($B3163,SOCS_box_taxonomy!$B$2:$Z$948,16,0)</f>
        <v xml:space="preserve"> Rodentia</v>
      </c>
      <c r="T3163" t="str">
        <f>VLOOKUP($B3163,SOCS_box_taxonomy!$B$2:$Z$948,17,0)</f>
        <v xml:space="preserve"> Sciurognathi</v>
      </c>
      <c r="U3163" t="str">
        <f>VLOOKUP($B3163,SOCS_box_taxonomy!$B$2:$Z$948,18,0)</f>
        <v>Muroidea</v>
      </c>
      <c r="V3163" t="str">
        <f>VLOOKUP($B3163,SOCS_box_taxonomy!$B$2:$Z$948,19,0)</f>
        <v xml:space="preserve"> Muridae</v>
      </c>
      <c r="W3163" t="str">
        <f>VLOOKUP($B3163,SOCS_box_taxonomy!$B$2:$Z$948,20,0)</f>
        <v xml:space="preserve"> Murinae</v>
      </c>
      <c r="X3163" t="str">
        <f>VLOOKUP($B3163,SOCS_box_taxonomy!$B$2:$Z$948,21,0)</f>
        <v xml:space="preserve"> Mus</v>
      </c>
      <c r="Y3163" t="str">
        <f>VLOOKUP($B3163,SOCS_box_taxonomy!$B$2:$Z$948,22,0)</f>
        <v xml:space="preserve"> Mus.</v>
      </c>
    </row>
    <row r="3164" spans="1:26">
      <c r="A3164" t="s">
        <v>1250</v>
      </c>
      <c r="B3164" t="s">
        <v>2292</v>
      </c>
      <c r="C3164">
        <v>421</v>
      </c>
      <c r="D3164" t="s">
        <v>1266</v>
      </c>
      <c r="E3164">
        <v>204</v>
      </c>
      <c r="F3164">
        <v>242</v>
      </c>
      <c r="G3164">
        <v>121734</v>
      </c>
      <c r="H3164" t="s">
        <v>1267</v>
      </c>
      <c r="I3164" t="str">
        <f>VLOOKUP($B3164,SOCS_box_taxonomy!$B$2:$Z$948,6,0)</f>
        <v>Eukaryota</v>
      </c>
      <c r="J3164" t="str">
        <f>VLOOKUP($B3164,SOCS_box_taxonomy!$B$2:$Z$948,7,0)</f>
        <v xml:space="preserve"> Metazoa</v>
      </c>
      <c r="K3164" t="str">
        <f>VLOOKUP($B3164,SOCS_box_taxonomy!$B$2:$Z$948,8,0)</f>
        <v xml:space="preserve"> Chordata</v>
      </c>
      <c r="L3164" t="str">
        <f>VLOOKUP($B3164,SOCS_box_taxonomy!$B$2:$Z$948,9,0)</f>
        <v xml:space="preserve"> Craniata</v>
      </c>
      <c r="M3164" t="str">
        <f>VLOOKUP($B3164,SOCS_box_taxonomy!$B$2:$Z$948,10,0)</f>
        <v xml:space="preserve"> Vertebrata</v>
      </c>
      <c r="N3164" t="str">
        <f>VLOOKUP($B3164,SOCS_box_taxonomy!$B$2:$Z$948,11,0)</f>
        <v xml:space="preserve"> Euteleostomi</v>
      </c>
      <c r="O3164" t="str">
        <f>VLOOKUP($B3164,SOCS_box_taxonomy!$B$2:$Z$948,12,0)</f>
        <v>Mammalia</v>
      </c>
      <c r="P3164" t="str">
        <f>VLOOKUP($B3164,SOCS_box_taxonomy!$B$2:$Z$948,13,0)</f>
        <v xml:space="preserve"> Eutheria</v>
      </c>
      <c r="Q3164" t="str">
        <f>VLOOKUP($B3164,SOCS_box_taxonomy!$B$2:$Z$948,14,0)</f>
        <v xml:space="preserve"> Euarchontoglires</v>
      </c>
      <c r="R3164" t="str">
        <f>VLOOKUP($B3164,SOCS_box_taxonomy!$B$2:$Z$948,15,0)</f>
        <v xml:space="preserve"> Glires</v>
      </c>
      <c r="S3164" t="str">
        <f>VLOOKUP($B3164,SOCS_box_taxonomy!$B$2:$Z$948,16,0)</f>
        <v xml:space="preserve"> Rodentia</v>
      </c>
      <c r="T3164" t="str">
        <f>VLOOKUP($B3164,SOCS_box_taxonomy!$B$2:$Z$948,17,0)</f>
        <v xml:space="preserve"> Sciurognathi</v>
      </c>
      <c r="U3164" t="str">
        <f>VLOOKUP($B3164,SOCS_box_taxonomy!$B$2:$Z$948,18,0)</f>
        <v>Muroidea</v>
      </c>
      <c r="V3164" t="str">
        <f>VLOOKUP($B3164,SOCS_box_taxonomy!$B$2:$Z$948,19,0)</f>
        <v xml:space="preserve"> Muridae</v>
      </c>
      <c r="W3164" t="str">
        <f>VLOOKUP($B3164,SOCS_box_taxonomy!$B$2:$Z$948,20,0)</f>
        <v xml:space="preserve"> Murinae</v>
      </c>
      <c r="X3164" t="str">
        <f>VLOOKUP($B3164,SOCS_box_taxonomy!$B$2:$Z$948,21,0)</f>
        <v xml:space="preserve"> Mus</v>
      </c>
      <c r="Y3164" t="str">
        <f>VLOOKUP($B3164,SOCS_box_taxonomy!$B$2:$Z$948,22,0)</f>
        <v xml:space="preserve"> Mus.</v>
      </c>
    </row>
    <row r="3165" spans="1:26">
      <c r="A3165" t="s">
        <v>1250</v>
      </c>
      <c r="B3165" t="s">
        <v>2292</v>
      </c>
      <c r="C3165">
        <v>421</v>
      </c>
      <c r="D3165" t="s">
        <v>1266</v>
      </c>
      <c r="E3165">
        <v>246</v>
      </c>
      <c r="F3165">
        <v>284</v>
      </c>
      <c r="G3165">
        <v>121734</v>
      </c>
      <c r="H3165" t="s">
        <v>1267</v>
      </c>
      <c r="I3165" t="str">
        <f>VLOOKUP($B3165,SOCS_box_taxonomy!$B$2:$Z$948,6,0)</f>
        <v>Eukaryota</v>
      </c>
      <c r="J3165" t="str">
        <f>VLOOKUP($B3165,SOCS_box_taxonomy!$B$2:$Z$948,7,0)</f>
        <v xml:space="preserve"> Metazoa</v>
      </c>
      <c r="K3165" t="str">
        <f>VLOOKUP($B3165,SOCS_box_taxonomy!$B$2:$Z$948,8,0)</f>
        <v xml:space="preserve"> Chordata</v>
      </c>
      <c r="L3165" t="str">
        <f>VLOOKUP($B3165,SOCS_box_taxonomy!$B$2:$Z$948,9,0)</f>
        <v xml:space="preserve"> Craniata</v>
      </c>
      <c r="M3165" t="str">
        <f>VLOOKUP($B3165,SOCS_box_taxonomy!$B$2:$Z$948,10,0)</f>
        <v xml:space="preserve"> Vertebrata</v>
      </c>
      <c r="N3165" t="str">
        <f>VLOOKUP($B3165,SOCS_box_taxonomy!$B$2:$Z$948,11,0)</f>
        <v xml:space="preserve"> Euteleostomi</v>
      </c>
      <c r="O3165" t="str">
        <f>VLOOKUP($B3165,SOCS_box_taxonomy!$B$2:$Z$948,12,0)</f>
        <v>Mammalia</v>
      </c>
      <c r="P3165" t="str">
        <f>VLOOKUP($B3165,SOCS_box_taxonomy!$B$2:$Z$948,13,0)</f>
        <v xml:space="preserve"> Eutheria</v>
      </c>
      <c r="Q3165" t="str">
        <f>VLOOKUP($B3165,SOCS_box_taxonomy!$B$2:$Z$948,14,0)</f>
        <v xml:space="preserve"> Euarchontoglires</v>
      </c>
      <c r="R3165" t="str">
        <f>VLOOKUP($B3165,SOCS_box_taxonomy!$B$2:$Z$948,15,0)</f>
        <v xml:space="preserve"> Glires</v>
      </c>
      <c r="S3165" t="str">
        <f>VLOOKUP($B3165,SOCS_box_taxonomy!$B$2:$Z$948,16,0)</f>
        <v xml:space="preserve"> Rodentia</v>
      </c>
      <c r="T3165" t="str">
        <f>VLOOKUP($B3165,SOCS_box_taxonomy!$B$2:$Z$948,17,0)</f>
        <v xml:space="preserve"> Sciurognathi</v>
      </c>
      <c r="U3165" t="str">
        <f>VLOOKUP($B3165,SOCS_box_taxonomy!$B$2:$Z$948,18,0)</f>
        <v>Muroidea</v>
      </c>
      <c r="V3165" t="str">
        <f>VLOOKUP($B3165,SOCS_box_taxonomy!$B$2:$Z$948,19,0)</f>
        <v xml:space="preserve"> Muridae</v>
      </c>
      <c r="W3165" t="str">
        <f>VLOOKUP($B3165,SOCS_box_taxonomy!$B$2:$Z$948,20,0)</f>
        <v xml:space="preserve"> Murinae</v>
      </c>
      <c r="X3165" t="str">
        <f>VLOOKUP($B3165,SOCS_box_taxonomy!$B$2:$Z$948,21,0)</f>
        <v xml:space="preserve"> Mus</v>
      </c>
      <c r="Y3165" t="str">
        <f>VLOOKUP($B3165,SOCS_box_taxonomy!$B$2:$Z$948,22,0)</f>
        <v xml:space="preserve"> Mus.</v>
      </c>
    </row>
    <row r="3166" spans="1:26">
      <c r="A3166" t="s">
        <v>1250</v>
      </c>
      <c r="B3166" t="s">
        <v>2292</v>
      </c>
      <c r="C3166">
        <v>421</v>
      </c>
      <c r="D3166" t="s">
        <v>1266</v>
      </c>
      <c r="E3166">
        <v>301</v>
      </c>
      <c r="F3166">
        <v>339</v>
      </c>
      <c r="G3166">
        <v>121734</v>
      </c>
      <c r="H3166" t="s">
        <v>1267</v>
      </c>
      <c r="I3166" t="str">
        <f>VLOOKUP($B3166,SOCS_box_taxonomy!$B$2:$Z$948,6,0)</f>
        <v>Eukaryota</v>
      </c>
      <c r="J3166" t="str">
        <f>VLOOKUP($B3166,SOCS_box_taxonomy!$B$2:$Z$948,7,0)</f>
        <v xml:space="preserve"> Metazoa</v>
      </c>
      <c r="K3166" t="str">
        <f>VLOOKUP($B3166,SOCS_box_taxonomy!$B$2:$Z$948,8,0)</f>
        <v xml:space="preserve"> Chordata</v>
      </c>
      <c r="L3166" t="str">
        <f>VLOOKUP($B3166,SOCS_box_taxonomy!$B$2:$Z$948,9,0)</f>
        <v xml:space="preserve"> Craniata</v>
      </c>
      <c r="M3166" t="str">
        <f>VLOOKUP($B3166,SOCS_box_taxonomy!$B$2:$Z$948,10,0)</f>
        <v xml:space="preserve"> Vertebrata</v>
      </c>
      <c r="N3166" t="str">
        <f>VLOOKUP($B3166,SOCS_box_taxonomy!$B$2:$Z$948,11,0)</f>
        <v xml:space="preserve"> Euteleostomi</v>
      </c>
      <c r="O3166" t="str">
        <f>VLOOKUP($B3166,SOCS_box_taxonomy!$B$2:$Z$948,12,0)</f>
        <v>Mammalia</v>
      </c>
      <c r="P3166" t="str">
        <f>VLOOKUP($B3166,SOCS_box_taxonomy!$B$2:$Z$948,13,0)</f>
        <v xml:space="preserve"> Eutheria</v>
      </c>
      <c r="Q3166" t="str">
        <f>VLOOKUP($B3166,SOCS_box_taxonomy!$B$2:$Z$948,14,0)</f>
        <v xml:space="preserve"> Euarchontoglires</v>
      </c>
      <c r="R3166" t="str">
        <f>VLOOKUP($B3166,SOCS_box_taxonomy!$B$2:$Z$948,15,0)</f>
        <v xml:space="preserve"> Glires</v>
      </c>
      <c r="S3166" t="str">
        <f>VLOOKUP($B3166,SOCS_box_taxonomy!$B$2:$Z$948,16,0)</f>
        <v xml:space="preserve"> Rodentia</v>
      </c>
      <c r="T3166" t="str">
        <f>VLOOKUP($B3166,SOCS_box_taxonomy!$B$2:$Z$948,17,0)</f>
        <v xml:space="preserve"> Sciurognathi</v>
      </c>
      <c r="U3166" t="str">
        <f>VLOOKUP($B3166,SOCS_box_taxonomy!$B$2:$Z$948,18,0)</f>
        <v>Muroidea</v>
      </c>
      <c r="V3166" t="str">
        <f>VLOOKUP($B3166,SOCS_box_taxonomy!$B$2:$Z$948,19,0)</f>
        <v xml:space="preserve"> Muridae</v>
      </c>
      <c r="W3166" t="str">
        <f>VLOOKUP($B3166,SOCS_box_taxonomy!$B$2:$Z$948,20,0)</f>
        <v xml:space="preserve"> Murinae</v>
      </c>
      <c r="X3166" t="str">
        <f>VLOOKUP($B3166,SOCS_box_taxonomy!$B$2:$Z$948,21,0)</f>
        <v xml:space="preserve"> Mus</v>
      </c>
      <c r="Y3166" t="str">
        <f>VLOOKUP($B3166,SOCS_box_taxonomy!$B$2:$Z$948,22,0)</f>
        <v xml:space="preserve"> Mus.</v>
      </c>
    </row>
    <row r="3167" spans="1:26">
      <c r="A3167" t="s">
        <v>1250</v>
      </c>
      <c r="B3167" t="s">
        <v>2292</v>
      </c>
      <c r="C3167">
        <v>421</v>
      </c>
      <c r="D3167" t="s">
        <v>1266</v>
      </c>
      <c r="E3167">
        <v>352</v>
      </c>
      <c r="F3167">
        <v>379</v>
      </c>
      <c r="G3167">
        <v>121734</v>
      </c>
      <c r="H3167" t="s">
        <v>1267</v>
      </c>
      <c r="I3167" t="str">
        <f>VLOOKUP($B3167,SOCS_box_taxonomy!$B$2:$Z$948,6,0)</f>
        <v>Eukaryota</v>
      </c>
      <c r="J3167" t="str">
        <f>VLOOKUP($B3167,SOCS_box_taxonomy!$B$2:$Z$948,7,0)</f>
        <v xml:space="preserve"> Metazoa</v>
      </c>
      <c r="K3167" t="str">
        <f>VLOOKUP($B3167,SOCS_box_taxonomy!$B$2:$Z$948,8,0)</f>
        <v xml:space="preserve"> Chordata</v>
      </c>
      <c r="L3167" t="str">
        <f>VLOOKUP($B3167,SOCS_box_taxonomy!$B$2:$Z$948,9,0)</f>
        <v xml:space="preserve"> Craniata</v>
      </c>
      <c r="M3167" t="str">
        <f>VLOOKUP($B3167,SOCS_box_taxonomy!$B$2:$Z$948,10,0)</f>
        <v xml:space="preserve"> Vertebrata</v>
      </c>
      <c r="N3167" t="str">
        <f>VLOOKUP($B3167,SOCS_box_taxonomy!$B$2:$Z$948,11,0)</f>
        <v xml:space="preserve"> Euteleostomi</v>
      </c>
      <c r="O3167" t="str">
        <f>VLOOKUP($B3167,SOCS_box_taxonomy!$B$2:$Z$948,12,0)</f>
        <v>Mammalia</v>
      </c>
      <c r="P3167" t="str">
        <f>VLOOKUP($B3167,SOCS_box_taxonomy!$B$2:$Z$948,13,0)</f>
        <v xml:space="preserve"> Eutheria</v>
      </c>
      <c r="Q3167" t="str">
        <f>VLOOKUP($B3167,SOCS_box_taxonomy!$B$2:$Z$948,14,0)</f>
        <v xml:space="preserve"> Euarchontoglires</v>
      </c>
      <c r="R3167" t="str">
        <f>VLOOKUP($B3167,SOCS_box_taxonomy!$B$2:$Z$948,15,0)</f>
        <v xml:space="preserve"> Glires</v>
      </c>
      <c r="S3167" t="str">
        <f>VLOOKUP($B3167,SOCS_box_taxonomy!$B$2:$Z$948,16,0)</f>
        <v xml:space="preserve"> Rodentia</v>
      </c>
      <c r="T3167" t="str">
        <f>VLOOKUP($B3167,SOCS_box_taxonomy!$B$2:$Z$948,17,0)</f>
        <v xml:space="preserve"> Sciurognathi</v>
      </c>
      <c r="U3167" t="str">
        <f>VLOOKUP($B3167,SOCS_box_taxonomy!$B$2:$Z$948,18,0)</f>
        <v>Muroidea</v>
      </c>
      <c r="V3167" t="str">
        <f>VLOOKUP($B3167,SOCS_box_taxonomy!$B$2:$Z$948,19,0)</f>
        <v xml:space="preserve"> Muridae</v>
      </c>
      <c r="W3167" t="str">
        <f>VLOOKUP($B3167,SOCS_box_taxonomy!$B$2:$Z$948,20,0)</f>
        <v xml:space="preserve"> Murinae</v>
      </c>
      <c r="X3167" t="str">
        <f>VLOOKUP($B3167,SOCS_box_taxonomy!$B$2:$Z$948,21,0)</f>
        <v xml:space="preserve"> Mus</v>
      </c>
      <c r="Y3167" t="str">
        <f>VLOOKUP($B3167,SOCS_box_taxonomy!$B$2:$Z$948,22,0)</f>
        <v xml:space="preserve"> Mus.</v>
      </c>
    </row>
    <row r="3168" spans="1:26">
      <c r="A3168" t="s">
        <v>1251</v>
      </c>
      <c r="B3168" t="s">
        <v>2293</v>
      </c>
      <c r="C3168">
        <v>427</v>
      </c>
      <c r="D3168" t="s">
        <v>21</v>
      </c>
      <c r="E3168">
        <v>389</v>
      </c>
      <c r="F3168">
        <v>425</v>
      </c>
      <c r="G3168">
        <v>1016</v>
      </c>
      <c r="H3168" t="s">
        <v>1265</v>
      </c>
      <c r="I3168" t="str">
        <f>VLOOKUP($B3168,SOCS_box_taxonomy!$B$2:$Z$948,6,0)</f>
        <v>Eukaryota</v>
      </c>
      <c r="J3168" t="str">
        <f>VLOOKUP($B3168,SOCS_box_taxonomy!$B$2:$Z$948,7,0)</f>
        <v xml:space="preserve"> Metazoa</v>
      </c>
      <c r="K3168" t="str">
        <f>VLOOKUP($B3168,SOCS_box_taxonomy!$B$2:$Z$948,8,0)</f>
        <v xml:space="preserve"> Chordata</v>
      </c>
      <c r="L3168" t="str">
        <f>VLOOKUP($B3168,SOCS_box_taxonomy!$B$2:$Z$948,9,0)</f>
        <v xml:space="preserve"> Craniata</v>
      </c>
      <c r="M3168" t="str">
        <f>VLOOKUP($B3168,SOCS_box_taxonomy!$B$2:$Z$948,10,0)</f>
        <v xml:space="preserve"> Vertebrata</v>
      </c>
      <c r="N3168" t="str">
        <f>VLOOKUP($B3168,SOCS_box_taxonomy!$B$2:$Z$948,11,0)</f>
        <v xml:space="preserve"> Euteleostomi</v>
      </c>
      <c r="O3168" t="str">
        <f>VLOOKUP($B3168,SOCS_box_taxonomy!$B$2:$Z$948,12,0)</f>
        <v>Actinopterygii</v>
      </c>
      <c r="P3168" t="str">
        <f>VLOOKUP($B3168,SOCS_box_taxonomy!$B$2:$Z$948,13,0)</f>
        <v xml:space="preserve"> Neopterygii</v>
      </c>
      <c r="Q3168" t="str">
        <f>VLOOKUP($B3168,SOCS_box_taxonomy!$B$2:$Z$948,14,0)</f>
        <v xml:space="preserve"> Teleostei</v>
      </c>
      <c r="R3168" t="str">
        <f>VLOOKUP($B3168,SOCS_box_taxonomy!$B$2:$Z$948,15,0)</f>
        <v xml:space="preserve"> Euteleostei</v>
      </c>
      <c r="S3168" t="str">
        <f>VLOOKUP($B3168,SOCS_box_taxonomy!$B$2:$Z$948,16,0)</f>
        <v xml:space="preserve"> Neoteleostei</v>
      </c>
      <c r="T3168" t="str">
        <f>VLOOKUP($B3168,SOCS_box_taxonomy!$B$2:$Z$948,17,0)</f>
        <v>Acanthomorpha</v>
      </c>
      <c r="U3168" t="str">
        <f>VLOOKUP($B3168,SOCS_box_taxonomy!$B$2:$Z$948,18,0)</f>
        <v xml:space="preserve"> Acanthopterygii</v>
      </c>
      <c r="V3168" t="str">
        <f>VLOOKUP($B3168,SOCS_box_taxonomy!$B$2:$Z$948,19,0)</f>
        <v xml:space="preserve"> Percomorpha</v>
      </c>
      <c r="W3168" t="str">
        <f>VLOOKUP($B3168,SOCS_box_taxonomy!$B$2:$Z$948,20,0)</f>
        <v xml:space="preserve"> Tetraodontiformes</v>
      </c>
      <c r="X3168" t="str">
        <f>VLOOKUP($B3168,SOCS_box_taxonomy!$B$2:$Z$948,21,0)</f>
        <v>Tetradontoidea</v>
      </c>
      <c r="Y3168" t="str">
        <f>VLOOKUP($B3168,SOCS_box_taxonomy!$B$2:$Z$948,22,0)</f>
        <v xml:space="preserve"> Tetraodontidae</v>
      </c>
      <c r="Z3168">
        <f>$F3168-$E3168+1</f>
        <v>37</v>
      </c>
    </row>
    <row r="3169" spans="1:26">
      <c r="A3169" t="s">
        <v>1251</v>
      </c>
      <c r="B3169" t="s">
        <v>2293</v>
      </c>
      <c r="C3169">
        <v>427</v>
      </c>
      <c r="D3169" t="s">
        <v>1266</v>
      </c>
      <c r="E3169">
        <v>165</v>
      </c>
      <c r="F3169">
        <v>204</v>
      </c>
      <c r="G3169">
        <v>121734</v>
      </c>
      <c r="H3169" t="s">
        <v>1267</v>
      </c>
      <c r="I3169" t="str">
        <f>VLOOKUP($B3169,SOCS_box_taxonomy!$B$2:$Z$948,6,0)</f>
        <v>Eukaryota</v>
      </c>
      <c r="J3169" t="str">
        <f>VLOOKUP($B3169,SOCS_box_taxonomy!$B$2:$Z$948,7,0)</f>
        <v xml:space="preserve"> Metazoa</v>
      </c>
      <c r="K3169" t="str">
        <f>VLOOKUP($B3169,SOCS_box_taxonomy!$B$2:$Z$948,8,0)</f>
        <v xml:space="preserve"> Chordata</v>
      </c>
      <c r="L3169" t="str">
        <f>VLOOKUP($B3169,SOCS_box_taxonomy!$B$2:$Z$948,9,0)</f>
        <v xml:space="preserve"> Craniata</v>
      </c>
      <c r="M3169" t="str">
        <f>VLOOKUP($B3169,SOCS_box_taxonomy!$B$2:$Z$948,10,0)</f>
        <v xml:space="preserve"> Vertebrata</v>
      </c>
      <c r="N3169" t="str">
        <f>VLOOKUP($B3169,SOCS_box_taxonomy!$B$2:$Z$948,11,0)</f>
        <v xml:space="preserve"> Euteleostomi</v>
      </c>
      <c r="O3169" t="str">
        <f>VLOOKUP($B3169,SOCS_box_taxonomy!$B$2:$Z$948,12,0)</f>
        <v>Actinopterygii</v>
      </c>
      <c r="P3169" t="str">
        <f>VLOOKUP($B3169,SOCS_box_taxonomy!$B$2:$Z$948,13,0)</f>
        <v xml:space="preserve"> Neopterygii</v>
      </c>
      <c r="Q3169" t="str">
        <f>VLOOKUP($B3169,SOCS_box_taxonomy!$B$2:$Z$948,14,0)</f>
        <v xml:space="preserve"> Teleostei</v>
      </c>
      <c r="R3169" t="str">
        <f>VLOOKUP($B3169,SOCS_box_taxonomy!$B$2:$Z$948,15,0)</f>
        <v xml:space="preserve"> Euteleostei</v>
      </c>
      <c r="S3169" t="str">
        <f>VLOOKUP($B3169,SOCS_box_taxonomy!$B$2:$Z$948,16,0)</f>
        <v xml:space="preserve"> Neoteleostei</v>
      </c>
      <c r="T3169" t="str">
        <f>VLOOKUP($B3169,SOCS_box_taxonomy!$B$2:$Z$948,17,0)</f>
        <v>Acanthomorpha</v>
      </c>
      <c r="U3169" t="str">
        <f>VLOOKUP($B3169,SOCS_box_taxonomy!$B$2:$Z$948,18,0)</f>
        <v xml:space="preserve"> Acanthopterygii</v>
      </c>
      <c r="V3169" t="str">
        <f>VLOOKUP($B3169,SOCS_box_taxonomy!$B$2:$Z$948,19,0)</f>
        <v xml:space="preserve"> Percomorpha</v>
      </c>
      <c r="W3169" t="str">
        <f>VLOOKUP($B3169,SOCS_box_taxonomy!$B$2:$Z$948,20,0)</f>
        <v xml:space="preserve"> Tetraodontiformes</v>
      </c>
      <c r="X3169" t="str">
        <f>VLOOKUP($B3169,SOCS_box_taxonomy!$B$2:$Z$948,21,0)</f>
        <v>Tetradontoidea</v>
      </c>
      <c r="Y3169" t="str">
        <f>VLOOKUP($B3169,SOCS_box_taxonomy!$B$2:$Z$948,22,0)</f>
        <v xml:space="preserve"> Tetraodontidae</v>
      </c>
    </row>
    <row r="3170" spans="1:26">
      <c r="A3170" t="s">
        <v>1251</v>
      </c>
      <c r="B3170" t="s">
        <v>2293</v>
      </c>
      <c r="C3170">
        <v>427</v>
      </c>
      <c r="D3170" t="s">
        <v>1266</v>
      </c>
      <c r="E3170">
        <v>209</v>
      </c>
      <c r="F3170">
        <v>247</v>
      </c>
      <c r="G3170">
        <v>121734</v>
      </c>
      <c r="H3170" t="s">
        <v>1267</v>
      </c>
      <c r="I3170" t="str">
        <f>VLOOKUP($B3170,SOCS_box_taxonomy!$B$2:$Z$948,6,0)</f>
        <v>Eukaryota</v>
      </c>
      <c r="J3170" t="str">
        <f>VLOOKUP($B3170,SOCS_box_taxonomy!$B$2:$Z$948,7,0)</f>
        <v xml:space="preserve"> Metazoa</v>
      </c>
      <c r="K3170" t="str">
        <f>VLOOKUP($B3170,SOCS_box_taxonomy!$B$2:$Z$948,8,0)</f>
        <v xml:space="preserve"> Chordata</v>
      </c>
      <c r="L3170" t="str">
        <f>VLOOKUP($B3170,SOCS_box_taxonomy!$B$2:$Z$948,9,0)</f>
        <v xml:space="preserve"> Craniata</v>
      </c>
      <c r="M3170" t="str">
        <f>VLOOKUP($B3170,SOCS_box_taxonomy!$B$2:$Z$948,10,0)</f>
        <v xml:space="preserve"> Vertebrata</v>
      </c>
      <c r="N3170" t="str">
        <f>VLOOKUP($B3170,SOCS_box_taxonomy!$B$2:$Z$948,11,0)</f>
        <v xml:space="preserve"> Euteleostomi</v>
      </c>
      <c r="O3170" t="str">
        <f>VLOOKUP($B3170,SOCS_box_taxonomy!$B$2:$Z$948,12,0)</f>
        <v>Actinopterygii</v>
      </c>
      <c r="P3170" t="str">
        <f>VLOOKUP($B3170,SOCS_box_taxonomy!$B$2:$Z$948,13,0)</f>
        <v xml:space="preserve"> Neopterygii</v>
      </c>
      <c r="Q3170" t="str">
        <f>VLOOKUP($B3170,SOCS_box_taxonomy!$B$2:$Z$948,14,0)</f>
        <v xml:space="preserve"> Teleostei</v>
      </c>
      <c r="R3170" t="str">
        <f>VLOOKUP($B3170,SOCS_box_taxonomy!$B$2:$Z$948,15,0)</f>
        <v xml:space="preserve"> Euteleostei</v>
      </c>
      <c r="S3170" t="str">
        <f>VLOOKUP($B3170,SOCS_box_taxonomy!$B$2:$Z$948,16,0)</f>
        <v xml:space="preserve"> Neoteleostei</v>
      </c>
      <c r="T3170" t="str">
        <f>VLOOKUP($B3170,SOCS_box_taxonomy!$B$2:$Z$948,17,0)</f>
        <v>Acanthomorpha</v>
      </c>
      <c r="U3170" t="str">
        <f>VLOOKUP($B3170,SOCS_box_taxonomy!$B$2:$Z$948,18,0)</f>
        <v xml:space="preserve"> Acanthopterygii</v>
      </c>
      <c r="V3170" t="str">
        <f>VLOOKUP($B3170,SOCS_box_taxonomy!$B$2:$Z$948,19,0)</f>
        <v xml:space="preserve"> Percomorpha</v>
      </c>
      <c r="W3170" t="str">
        <f>VLOOKUP($B3170,SOCS_box_taxonomy!$B$2:$Z$948,20,0)</f>
        <v xml:space="preserve"> Tetraodontiformes</v>
      </c>
      <c r="X3170" t="str">
        <f>VLOOKUP($B3170,SOCS_box_taxonomy!$B$2:$Z$948,21,0)</f>
        <v>Tetradontoidea</v>
      </c>
      <c r="Y3170" t="str">
        <f>VLOOKUP($B3170,SOCS_box_taxonomy!$B$2:$Z$948,22,0)</f>
        <v xml:space="preserve"> Tetraodontidae</v>
      </c>
    </row>
    <row r="3171" spans="1:26">
      <c r="A3171" t="s">
        <v>1251</v>
      </c>
      <c r="B3171" t="s">
        <v>2293</v>
      </c>
      <c r="C3171">
        <v>427</v>
      </c>
      <c r="D3171" t="s">
        <v>1266</v>
      </c>
      <c r="E3171">
        <v>251</v>
      </c>
      <c r="F3171">
        <v>289</v>
      </c>
      <c r="G3171">
        <v>121734</v>
      </c>
      <c r="H3171" t="s">
        <v>1267</v>
      </c>
      <c r="I3171" t="str">
        <f>VLOOKUP($B3171,SOCS_box_taxonomy!$B$2:$Z$948,6,0)</f>
        <v>Eukaryota</v>
      </c>
      <c r="J3171" t="str">
        <f>VLOOKUP($B3171,SOCS_box_taxonomy!$B$2:$Z$948,7,0)</f>
        <v xml:space="preserve"> Metazoa</v>
      </c>
      <c r="K3171" t="str">
        <f>VLOOKUP($B3171,SOCS_box_taxonomy!$B$2:$Z$948,8,0)</f>
        <v xml:space="preserve"> Chordata</v>
      </c>
      <c r="L3171" t="str">
        <f>VLOOKUP($B3171,SOCS_box_taxonomy!$B$2:$Z$948,9,0)</f>
        <v xml:space="preserve"> Craniata</v>
      </c>
      <c r="M3171" t="str">
        <f>VLOOKUP($B3171,SOCS_box_taxonomy!$B$2:$Z$948,10,0)</f>
        <v xml:space="preserve"> Vertebrata</v>
      </c>
      <c r="N3171" t="str">
        <f>VLOOKUP($B3171,SOCS_box_taxonomy!$B$2:$Z$948,11,0)</f>
        <v xml:space="preserve"> Euteleostomi</v>
      </c>
      <c r="O3171" t="str">
        <f>VLOOKUP($B3171,SOCS_box_taxonomy!$B$2:$Z$948,12,0)</f>
        <v>Actinopterygii</v>
      </c>
      <c r="P3171" t="str">
        <f>VLOOKUP($B3171,SOCS_box_taxonomy!$B$2:$Z$948,13,0)</f>
        <v xml:space="preserve"> Neopterygii</v>
      </c>
      <c r="Q3171" t="str">
        <f>VLOOKUP($B3171,SOCS_box_taxonomy!$B$2:$Z$948,14,0)</f>
        <v xml:space="preserve"> Teleostei</v>
      </c>
      <c r="R3171" t="str">
        <f>VLOOKUP($B3171,SOCS_box_taxonomy!$B$2:$Z$948,15,0)</f>
        <v xml:space="preserve"> Euteleostei</v>
      </c>
      <c r="S3171" t="str">
        <f>VLOOKUP($B3171,SOCS_box_taxonomy!$B$2:$Z$948,16,0)</f>
        <v xml:space="preserve"> Neoteleostei</v>
      </c>
      <c r="T3171" t="str">
        <f>VLOOKUP($B3171,SOCS_box_taxonomy!$B$2:$Z$948,17,0)</f>
        <v>Acanthomorpha</v>
      </c>
      <c r="U3171" t="str">
        <f>VLOOKUP($B3171,SOCS_box_taxonomy!$B$2:$Z$948,18,0)</f>
        <v xml:space="preserve"> Acanthopterygii</v>
      </c>
      <c r="V3171" t="str">
        <f>VLOOKUP($B3171,SOCS_box_taxonomy!$B$2:$Z$948,19,0)</f>
        <v xml:space="preserve"> Percomorpha</v>
      </c>
      <c r="W3171" t="str">
        <f>VLOOKUP($B3171,SOCS_box_taxonomy!$B$2:$Z$948,20,0)</f>
        <v xml:space="preserve"> Tetraodontiformes</v>
      </c>
      <c r="X3171" t="str">
        <f>VLOOKUP($B3171,SOCS_box_taxonomy!$B$2:$Z$948,21,0)</f>
        <v>Tetradontoidea</v>
      </c>
      <c r="Y3171" t="str">
        <f>VLOOKUP($B3171,SOCS_box_taxonomy!$B$2:$Z$948,22,0)</f>
        <v xml:space="preserve"> Tetraodontidae</v>
      </c>
    </row>
    <row r="3172" spans="1:26">
      <c r="A3172" t="s">
        <v>1251</v>
      </c>
      <c r="B3172" t="s">
        <v>2293</v>
      </c>
      <c r="C3172">
        <v>427</v>
      </c>
      <c r="D3172" t="s">
        <v>1266</v>
      </c>
      <c r="E3172">
        <v>306</v>
      </c>
      <c r="F3172">
        <v>344</v>
      </c>
      <c r="G3172">
        <v>121734</v>
      </c>
      <c r="H3172" t="s">
        <v>1267</v>
      </c>
      <c r="I3172" t="str">
        <f>VLOOKUP($B3172,SOCS_box_taxonomy!$B$2:$Z$948,6,0)</f>
        <v>Eukaryota</v>
      </c>
      <c r="J3172" t="str">
        <f>VLOOKUP($B3172,SOCS_box_taxonomy!$B$2:$Z$948,7,0)</f>
        <v xml:space="preserve"> Metazoa</v>
      </c>
      <c r="K3172" t="str">
        <f>VLOOKUP($B3172,SOCS_box_taxonomy!$B$2:$Z$948,8,0)</f>
        <v xml:space="preserve"> Chordata</v>
      </c>
      <c r="L3172" t="str">
        <f>VLOOKUP($B3172,SOCS_box_taxonomy!$B$2:$Z$948,9,0)</f>
        <v xml:space="preserve"> Craniata</v>
      </c>
      <c r="M3172" t="str">
        <f>VLOOKUP($B3172,SOCS_box_taxonomy!$B$2:$Z$948,10,0)</f>
        <v xml:space="preserve"> Vertebrata</v>
      </c>
      <c r="N3172" t="str">
        <f>VLOOKUP($B3172,SOCS_box_taxonomy!$B$2:$Z$948,11,0)</f>
        <v xml:space="preserve"> Euteleostomi</v>
      </c>
      <c r="O3172" t="str">
        <f>VLOOKUP($B3172,SOCS_box_taxonomy!$B$2:$Z$948,12,0)</f>
        <v>Actinopterygii</v>
      </c>
      <c r="P3172" t="str">
        <f>VLOOKUP($B3172,SOCS_box_taxonomy!$B$2:$Z$948,13,0)</f>
        <v xml:space="preserve"> Neopterygii</v>
      </c>
      <c r="Q3172" t="str">
        <f>VLOOKUP($B3172,SOCS_box_taxonomy!$B$2:$Z$948,14,0)</f>
        <v xml:space="preserve"> Teleostei</v>
      </c>
      <c r="R3172" t="str">
        <f>VLOOKUP($B3172,SOCS_box_taxonomy!$B$2:$Z$948,15,0)</f>
        <v xml:space="preserve"> Euteleostei</v>
      </c>
      <c r="S3172" t="str">
        <f>VLOOKUP($B3172,SOCS_box_taxonomy!$B$2:$Z$948,16,0)</f>
        <v xml:space="preserve"> Neoteleostei</v>
      </c>
      <c r="T3172" t="str">
        <f>VLOOKUP($B3172,SOCS_box_taxonomy!$B$2:$Z$948,17,0)</f>
        <v>Acanthomorpha</v>
      </c>
      <c r="U3172" t="str">
        <f>VLOOKUP($B3172,SOCS_box_taxonomy!$B$2:$Z$948,18,0)</f>
        <v xml:space="preserve"> Acanthopterygii</v>
      </c>
      <c r="V3172" t="str">
        <f>VLOOKUP($B3172,SOCS_box_taxonomy!$B$2:$Z$948,19,0)</f>
        <v xml:space="preserve"> Percomorpha</v>
      </c>
      <c r="W3172" t="str">
        <f>VLOOKUP($B3172,SOCS_box_taxonomy!$B$2:$Z$948,20,0)</f>
        <v xml:space="preserve"> Tetraodontiformes</v>
      </c>
      <c r="X3172" t="str">
        <f>VLOOKUP($B3172,SOCS_box_taxonomy!$B$2:$Z$948,21,0)</f>
        <v>Tetradontoidea</v>
      </c>
      <c r="Y3172" t="str">
        <f>VLOOKUP($B3172,SOCS_box_taxonomy!$B$2:$Z$948,22,0)</f>
        <v xml:space="preserve"> Tetraodontidae</v>
      </c>
    </row>
    <row r="3173" spans="1:26">
      <c r="A3173" t="s">
        <v>1251</v>
      </c>
      <c r="B3173" t="s">
        <v>2293</v>
      </c>
      <c r="C3173">
        <v>427</v>
      </c>
      <c r="D3173" t="s">
        <v>1266</v>
      </c>
      <c r="E3173">
        <v>360</v>
      </c>
      <c r="F3173">
        <v>384</v>
      </c>
      <c r="G3173">
        <v>121734</v>
      </c>
      <c r="H3173" t="s">
        <v>1267</v>
      </c>
      <c r="I3173" t="str">
        <f>VLOOKUP($B3173,SOCS_box_taxonomy!$B$2:$Z$948,6,0)</f>
        <v>Eukaryota</v>
      </c>
      <c r="J3173" t="str">
        <f>VLOOKUP($B3173,SOCS_box_taxonomy!$B$2:$Z$948,7,0)</f>
        <v xml:space="preserve"> Metazoa</v>
      </c>
      <c r="K3173" t="str">
        <f>VLOOKUP($B3173,SOCS_box_taxonomy!$B$2:$Z$948,8,0)</f>
        <v xml:space="preserve"> Chordata</v>
      </c>
      <c r="L3173" t="str">
        <f>VLOOKUP($B3173,SOCS_box_taxonomy!$B$2:$Z$948,9,0)</f>
        <v xml:space="preserve"> Craniata</v>
      </c>
      <c r="M3173" t="str">
        <f>VLOOKUP($B3173,SOCS_box_taxonomy!$B$2:$Z$948,10,0)</f>
        <v xml:space="preserve"> Vertebrata</v>
      </c>
      <c r="N3173" t="str">
        <f>VLOOKUP($B3173,SOCS_box_taxonomy!$B$2:$Z$948,11,0)</f>
        <v xml:space="preserve"> Euteleostomi</v>
      </c>
      <c r="O3173" t="str">
        <f>VLOOKUP($B3173,SOCS_box_taxonomy!$B$2:$Z$948,12,0)</f>
        <v>Actinopterygii</v>
      </c>
      <c r="P3173" t="str">
        <f>VLOOKUP($B3173,SOCS_box_taxonomy!$B$2:$Z$948,13,0)</f>
        <v xml:space="preserve"> Neopterygii</v>
      </c>
      <c r="Q3173" t="str">
        <f>VLOOKUP($B3173,SOCS_box_taxonomy!$B$2:$Z$948,14,0)</f>
        <v xml:space="preserve"> Teleostei</v>
      </c>
      <c r="R3173" t="str">
        <f>VLOOKUP($B3173,SOCS_box_taxonomy!$B$2:$Z$948,15,0)</f>
        <v xml:space="preserve"> Euteleostei</v>
      </c>
      <c r="S3173" t="str">
        <f>VLOOKUP($B3173,SOCS_box_taxonomy!$B$2:$Z$948,16,0)</f>
        <v xml:space="preserve"> Neoteleostei</v>
      </c>
      <c r="T3173" t="str">
        <f>VLOOKUP($B3173,SOCS_box_taxonomy!$B$2:$Z$948,17,0)</f>
        <v>Acanthomorpha</v>
      </c>
      <c r="U3173" t="str">
        <f>VLOOKUP($B3173,SOCS_box_taxonomy!$B$2:$Z$948,18,0)</f>
        <v xml:space="preserve"> Acanthopterygii</v>
      </c>
      <c r="V3173" t="str">
        <f>VLOOKUP($B3173,SOCS_box_taxonomy!$B$2:$Z$948,19,0)</f>
        <v xml:space="preserve"> Percomorpha</v>
      </c>
      <c r="W3173" t="str">
        <f>VLOOKUP($B3173,SOCS_box_taxonomy!$B$2:$Z$948,20,0)</f>
        <v xml:space="preserve"> Tetraodontiformes</v>
      </c>
      <c r="X3173" t="str">
        <f>VLOOKUP($B3173,SOCS_box_taxonomy!$B$2:$Z$948,21,0)</f>
        <v>Tetradontoidea</v>
      </c>
      <c r="Y3173" t="str">
        <f>VLOOKUP($B3173,SOCS_box_taxonomy!$B$2:$Z$948,22,0)</f>
        <v xml:space="preserve"> Tetraodontidae</v>
      </c>
    </row>
    <row r="3174" spans="1:26">
      <c r="A3174" t="s">
        <v>1252</v>
      </c>
      <c r="B3174" t="s">
        <v>2294</v>
      </c>
      <c r="C3174">
        <v>422</v>
      </c>
      <c r="D3174" t="s">
        <v>21</v>
      </c>
      <c r="E3174">
        <v>384</v>
      </c>
      <c r="F3174">
        <v>420</v>
      </c>
      <c r="G3174">
        <v>1016</v>
      </c>
      <c r="H3174" t="s">
        <v>1265</v>
      </c>
      <c r="I3174" t="str">
        <f>VLOOKUP($B3174,SOCS_box_taxonomy!$B$2:$Z$948,6,0)</f>
        <v>Eukaryota</v>
      </c>
      <c r="J3174" t="str">
        <f>VLOOKUP($B3174,SOCS_box_taxonomy!$B$2:$Z$948,7,0)</f>
        <v xml:space="preserve"> Metazoa</v>
      </c>
      <c r="K3174" t="str">
        <f>VLOOKUP($B3174,SOCS_box_taxonomy!$B$2:$Z$948,8,0)</f>
        <v xml:space="preserve"> Chordata</v>
      </c>
      <c r="L3174" t="str">
        <f>VLOOKUP($B3174,SOCS_box_taxonomy!$B$2:$Z$948,9,0)</f>
        <v xml:space="preserve"> Craniata</v>
      </c>
      <c r="M3174" t="str">
        <f>VLOOKUP($B3174,SOCS_box_taxonomy!$B$2:$Z$948,10,0)</f>
        <v xml:space="preserve"> Vertebrata</v>
      </c>
      <c r="N3174" t="str">
        <f>VLOOKUP($B3174,SOCS_box_taxonomy!$B$2:$Z$948,11,0)</f>
        <v xml:space="preserve"> Euteleostomi</v>
      </c>
      <c r="O3174" t="str">
        <f>VLOOKUP($B3174,SOCS_box_taxonomy!$B$2:$Z$948,12,0)</f>
        <v>Amphibia</v>
      </c>
      <c r="P3174" t="str">
        <f>VLOOKUP($B3174,SOCS_box_taxonomy!$B$2:$Z$948,13,0)</f>
        <v xml:space="preserve"> Batrachia</v>
      </c>
      <c r="Q3174" t="str">
        <f>VLOOKUP($B3174,SOCS_box_taxonomy!$B$2:$Z$948,14,0)</f>
        <v xml:space="preserve"> Anura</v>
      </c>
      <c r="R3174" t="str">
        <f>VLOOKUP($B3174,SOCS_box_taxonomy!$B$2:$Z$948,15,0)</f>
        <v xml:space="preserve"> Pipoidea</v>
      </c>
      <c r="S3174" t="str">
        <f>VLOOKUP($B3174,SOCS_box_taxonomy!$B$2:$Z$948,16,0)</f>
        <v xml:space="preserve"> Pipidae</v>
      </c>
      <c r="T3174" t="str">
        <f>VLOOKUP($B3174,SOCS_box_taxonomy!$B$2:$Z$948,17,0)</f>
        <v xml:space="preserve"> Xenopodinae</v>
      </c>
      <c r="U3174" t="str">
        <f>VLOOKUP($B3174,SOCS_box_taxonomy!$B$2:$Z$948,18,0)</f>
        <v xml:space="preserve"> Xenopus</v>
      </c>
      <c r="V3174" t="str">
        <f>VLOOKUP($B3174,SOCS_box_taxonomy!$B$2:$Z$948,19,0)</f>
        <v>Silurana.</v>
      </c>
      <c r="W3174">
        <f>VLOOKUP($B3174,SOCS_box_taxonomy!$B$2:$Z$948,20,0)</f>
        <v>0</v>
      </c>
      <c r="X3174">
        <f>VLOOKUP($B3174,SOCS_box_taxonomy!$B$2:$Z$948,21,0)</f>
        <v>0</v>
      </c>
      <c r="Y3174">
        <f>VLOOKUP($B3174,SOCS_box_taxonomy!$B$2:$Z$948,22,0)</f>
        <v>0</v>
      </c>
      <c r="Z3174">
        <f>$F3174-$E3174+1</f>
        <v>37</v>
      </c>
    </row>
    <row r="3175" spans="1:26">
      <c r="A3175" t="s">
        <v>1252</v>
      </c>
      <c r="B3175" t="s">
        <v>2294</v>
      </c>
      <c r="C3175">
        <v>422</v>
      </c>
      <c r="D3175" t="s">
        <v>1266</v>
      </c>
      <c r="E3175">
        <v>160</v>
      </c>
      <c r="F3175">
        <v>199</v>
      </c>
      <c r="G3175">
        <v>121734</v>
      </c>
      <c r="H3175" t="s">
        <v>1267</v>
      </c>
      <c r="I3175" t="str">
        <f>VLOOKUP($B3175,SOCS_box_taxonomy!$B$2:$Z$948,6,0)</f>
        <v>Eukaryota</v>
      </c>
      <c r="J3175" t="str">
        <f>VLOOKUP($B3175,SOCS_box_taxonomy!$B$2:$Z$948,7,0)</f>
        <v xml:space="preserve"> Metazoa</v>
      </c>
      <c r="K3175" t="str">
        <f>VLOOKUP($B3175,SOCS_box_taxonomy!$B$2:$Z$948,8,0)</f>
        <v xml:space="preserve"> Chordata</v>
      </c>
      <c r="L3175" t="str">
        <f>VLOOKUP($B3175,SOCS_box_taxonomy!$B$2:$Z$948,9,0)</f>
        <v xml:space="preserve"> Craniata</v>
      </c>
      <c r="M3175" t="str">
        <f>VLOOKUP($B3175,SOCS_box_taxonomy!$B$2:$Z$948,10,0)</f>
        <v xml:space="preserve"> Vertebrata</v>
      </c>
      <c r="N3175" t="str">
        <f>VLOOKUP($B3175,SOCS_box_taxonomy!$B$2:$Z$948,11,0)</f>
        <v xml:space="preserve"> Euteleostomi</v>
      </c>
      <c r="O3175" t="str">
        <f>VLOOKUP($B3175,SOCS_box_taxonomy!$B$2:$Z$948,12,0)</f>
        <v>Amphibia</v>
      </c>
      <c r="P3175" t="str">
        <f>VLOOKUP($B3175,SOCS_box_taxonomy!$B$2:$Z$948,13,0)</f>
        <v xml:space="preserve"> Batrachia</v>
      </c>
      <c r="Q3175" t="str">
        <f>VLOOKUP($B3175,SOCS_box_taxonomy!$B$2:$Z$948,14,0)</f>
        <v xml:space="preserve"> Anura</v>
      </c>
      <c r="R3175" t="str">
        <f>VLOOKUP($B3175,SOCS_box_taxonomy!$B$2:$Z$948,15,0)</f>
        <v xml:space="preserve"> Pipoidea</v>
      </c>
      <c r="S3175" t="str">
        <f>VLOOKUP($B3175,SOCS_box_taxonomy!$B$2:$Z$948,16,0)</f>
        <v xml:space="preserve"> Pipidae</v>
      </c>
      <c r="T3175" t="str">
        <f>VLOOKUP($B3175,SOCS_box_taxonomy!$B$2:$Z$948,17,0)</f>
        <v xml:space="preserve"> Xenopodinae</v>
      </c>
      <c r="U3175" t="str">
        <f>VLOOKUP($B3175,SOCS_box_taxonomy!$B$2:$Z$948,18,0)</f>
        <v xml:space="preserve"> Xenopus</v>
      </c>
      <c r="V3175" t="str">
        <f>VLOOKUP($B3175,SOCS_box_taxonomy!$B$2:$Z$948,19,0)</f>
        <v>Silurana.</v>
      </c>
      <c r="W3175">
        <f>VLOOKUP($B3175,SOCS_box_taxonomy!$B$2:$Z$948,20,0)</f>
        <v>0</v>
      </c>
      <c r="X3175">
        <f>VLOOKUP($B3175,SOCS_box_taxonomy!$B$2:$Z$948,21,0)</f>
        <v>0</v>
      </c>
      <c r="Y3175">
        <f>VLOOKUP($B3175,SOCS_box_taxonomy!$B$2:$Z$948,22,0)</f>
        <v>0</v>
      </c>
    </row>
    <row r="3176" spans="1:26">
      <c r="A3176" t="s">
        <v>1252</v>
      </c>
      <c r="B3176" t="s">
        <v>2294</v>
      </c>
      <c r="C3176">
        <v>422</v>
      </c>
      <c r="D3176" t="s">
        <v>1266</v>
      </c>
      <c r="E3176">
        <v>204</v>
      </c>
      <c r="F3176">
        <v>242</v>
      </c>
      <c r="G3176">
        <v>121734</v>
      </c>
      <c r="H3176" t="s">
        <v>1267</v>
      </c>
      <c r="I3176" t="str">
        <f>VLOOKUP($B3176,SOCS_box_taxonomy!$B$2:$Z$948,6,0)</f>
        <v>Eukaryota</v>
      </c>
      <c r="J3176" t="str">
        <f>VLOOKUP($B3176,SOCS_box_taxonomy!$B$2:$Z$948,7,0)</f>
        <v xml:space="preserve"> Metazoa</v>
      </c>
      <c r="K3176" t="str">
        <f>VLOOKUP($B3176,SOCS_box_taxonomy!$B$2:$Z$948,8,0)</f>
        <v xml:space="preserve"> Chordata</v>
      </c>
      <c r="L3176" t="str">
        <f>VLOOKUP($B3176,SOCS_box_taxonomy!$B$2:$Z$948,9,0)</f>
        <v xml:space="preserve"> Craniata</v>
      </c>
      <c r="M3176" t="str">
        <f>VLOOKUP($B3176,SOCS_box_taxonomy!$B$2:$Z$948,10,0)</f>
        <v xml:space="preserve"> Vertebrata</v>
      </c>
      <c r="N3176" t="str">
        <f>VLOOKUP($B3176,SOCS_box_taxonomy!$B$2:$Z$948,11,0)</f>
        <v xml:space="preserve"> Euteleostomi</v>
      </c>
      <c r="O3176" t="str">
        <f>VLOOKUP($B3176,SOCS_box_taxonomy!$B$2:$Z$948,12,0)</f>
        <v>Amphibia</v>
      </c>
      <c r="P3176" t="str">
        <f>VLOOKUP($B3176,SOCS_box_taxonomy!$B$2:$Z$948,13,0)</f>
        <v xml:space="preserve"> Batrachia</v>
      </c>
      <c r="Q3176" t="str">
        <f>VLOOKUP($B3176,SOCS_box_taxonomy!$B$2:$Z$948,14,0)</f>
        <v xml:space="preserve"> Anura</v>
      </c>
      <c r="R3176" t="str">
        <f>VLOOKUP($B3176,SOCS_box_taxonomy!$B$2:$Z$948,15,0)</f>
        <v xml:space="preserve"> Pipoidea</v>
      </c>
      <c r="S3176" t="str">
        <f>VLOOKUP($B3176,SOCS_box_taxonomy!$B$2:$Z$948,16,0)</f>
        <v xml:space="preserve"> Pipidae</v>
      </c>
      <c r="T3176" t="str">
        <f>VLOOKUP($B3176,SOCS_box_taxonomy!$B$2:$Z$948,17,0)</f>
        <v xml:space="preserve"> Xenopodinae</v>
      </c>
      <c r="U3176" t="str">
        <f>VLOOKUP($B3176,SOCS_box_taxonomy!$B$2:$Z$948,18,0)</f>
        <v xml:space="preserve"> Xenopus</v>
      </c>
      <c r="V3176" t="str">
        <f>VLOOKUP($B3176,SOCS_box_taxonomy!$B$2:$Z$948,19,0)</f>
        <v>Silurana.</v>
      </c>
      <c r="W3176">
        <f>VLOOKUP($B3176,SOCS_box_taxonomy!$B$2:$Z$948,20,0)</f>
        <v>0</v>
      </c>
      <c r="X3176">
        <f>VLOOKUP($B3176,SOCS_box_taxonomy!$B$2:$Z$948,21,0)</f>
        <v>0</v>
      </c>
      <c r="Y3176">
        <f>VLOOKUP($B3176,SOCS_box_taxonomy!$B$2:$Z$948,22,0)</f>
        <v>0</v>
      </c>
    </row>
    <row r="3177" spans="1:26">
      <c r="A3177" t="s">
        <v>1252</v>
      </c>
      <c r="B3177" t="s">
        <v>2294</v>
      </c>
      <c r="C3177">
        <v>422</v>
      </c>
      <c r="D3177" t="s">
        <v>1266</v>
      </c>
      <c r="E3177">
        <v>246</v>
      </c>
      <c r="F3177">
        <v>284</v>
      </c>
      <c r="G3177">
        <v>121734</v>
      </c>
      <c r="H3177" t="s">
        <v>1267</v>
      </c>
      <c r="I3177" t="str">
        <f>VLOOKUP($B3177,SOCS_box_taxonomy!$B$2:$Z$948,6,0)</f>
        <v>Eukaryota</v>
      </c>
      <c r="J3177" t="str">
        <f>VLOOKUP($B3177,SOCS_box_taxonomy!$B$2:$Z$948,7,0)</f>
        <v xml:space="preserve"> Metazoa</v>
      </c>
      <c r="K3177" t="str">
        <f>VLOOKUP($B3177,SOCS_box_taxonomy!$B$2:$Z$948,8,0)</f>
        <v xml:space="preserve"> Chordata</v>
      </c>
      <c r="L3177" t="str">
        <f>VLOOKUP($B3177,SOCS_box_taxonomy!$B$2:$Z$948,9,0)</f>
        <v xml:space="preserve"> Craniata</v>
      </c>
      <c r="M3177" t="str">
        <f>VLOOKUP($B3177,SOCS_box_taxonomy!$B$2:$Z$948,10,0)</f>
        <v xml:space="preserve"> Vertebrata</v>
      </c>
      <c r="N3177" t="str">
        <f>VLOOKUP($B3177,SOCS_box_taxonomy!$B$2:$Z$948,11,0)</f>
        <v xml:space="preserve"> Euteleostomi</v>
      </c>
      <c r="O3177" t="str">
        <f>VLOOKUP($B3177,SOCS_box_taxonomy!$B$2:$Z$948,12,0)</f>
        <v>Amphibia</v>
      </c>
      <c r="P3177" t="str">
        <f>VLOOKUP($B3177,SOCS_box_taxonomy!$B$2:$Z$948,13,0)</f>
        <v xml:space="preserve"> Batrachia</v>
      </c>
      <c r="Q3177" t="str">
        <f>VLOOKUP($B3177,SOCS_box_taxonomy!$B$2:$Z$948,14,0)</f>
        <v xml:space="preserve"> Anura</v>
      </c>
      <c r="R3177" t="str">
        <f>VLOOKUP($B3177,SOCS_box_taxonomy!$B$2:$Z$948,15,0)</f>
        <v xml:space="preserve"> Pipoidea</v>
      </c>
      <c r="S3177" t="str">
        <f>VLOOKUP($B3177,SOCS_box_taxonomy!$B$2:$Z$948,16,0)</f>
        <v xml:space="preserve"> Pipidae</v>
      </c>
      <c r="T3177" t="str">
        <f>VLOOKUP($B3177,SOCS_box_taxonomy!$B$2:$Z$948,17,0)</f>
        <v xml:space="preserve"> Xenopodinae</v>
      </c>
      <c r="U3177" t="str">
        <f>VLOOKUP($B3177,SOCS_box_taxonomy!$B$2:$Z$948,18,0)</f>
        <v xml:space="preserve"> Xenopus</v>
      </c>
      <c r="V3177" t="str">
        <f>VLOOKUP($B3177,SOCS_box_taxonomy!$B$2:$Z$948,19,0)</f>
        <v>Silurana.</v>
      </c>
      <c r="W3177">
        <f>VLOOKUP($B3177,SOCS_box_taxonomy!$B$2:$Z$948,20,0)</f>
        <v>0</v>
      </c>
      <c r="X3177">
        <f>VLOOKUP($B3177,SOCS_box_taxonomy!$B$2:$Z$948,21,0)</f>
        <v>0</v>
      </c>
      <c r="Y3177">
        <f>VLOOKUP($B3177,SOCS_box_taxonomy!$B$2:$Z$948,22,0)</f>
        <v>0</v>
      </c>
    </row>
    <row r="3178" spans="1:26">
      <c r="A3178" t="s">
        <v>1252</v>
      </c>
      <c r="B3178" t="s">
        <v>2294</v>
      </c>
      <c r="C3178">
        <v>422</v>
      </c>
      <c r="D3178" t="s">
        <v>1266</v>
      </c>
      <c r="E3178">
        <v>302</v>
      </c>
      <c r="F3178">
        <v>339</v>
      </c>
      <c r="G3178">
        <v>121734</v>
      </c>
      <c r="H3178" t="s">
        <v>1267</v>
      </c>
      <c r="I3178" t="str">
        <f>VLOOKUP($B3178,SOCS_box_taxonomy!$B$2:$Z$948,6,0)</f>
        <v>Eukaryota</v>
      </c>
      <c r="J3178" t="str">
        <f>VLOOKUP($B3178,SOCS_box_taxonomy!$B$2:$Z$948,7,0)</f>
        <v xml:space="preserve"> Metazoa</v>
      </c>
      <c r="K3178" t="str">
        <f>VLOOKUP($B3178,SOCS_box_taxonomy!$B$2:$Z$948,8,0)</f>
        <v xml:space="preserve"> Chordata</v>
      </c>
      <c r="L3178" t="str">
        <f>VLOOKUP($B3178,SOCS_box_taxonomy!$B$2:$Z$948,9,0)</f>
        <v xml:space="preserve"> Craniata</v>
      </c>
      <c r="M3178" t="str">
        <f>VLOOKUP($B3178,SOCS_box_taxonomy!$B$2:$Z$948,10,0)</f>
        <v xml:space="preserve"> Vertebrata</v>
      </c>
      <c r="N3178" t="str">
        <f>VLOOKUP($B3178,SOCS_box_taxonomy!$B$2:$Z$948,11,0)</f>
        <v xml:space="preserve"> Euteleostomi</v>
      </c>
      <c r="O3178" t="str">
        <f>VLOOKUP($B3178,SOCS_box_taxonomy!$B$2:$Z$948,12,0)</f>
        <v>Amphibia</v>
      </c>
      <c r="P3178" t="str">
        <f>VLOOKUP($B3178,SOCS_box_taxonomy!$B$2:$Z$948,13,0)</f>
        <v xml:space="preserve"> Batrachia</v>
      </c>
      <c r="Q3178" t="str">
        <f>VLOOKUP($B3178,SOCS_box_taxonomy!$B$2:$Z$948,14,0)</f>
        <v xml:space="preserve"> Anura</v>
      </c>
      <c r="R3178" t="str">
        <f>VLOOKUP($B3178,SOCS_box_taxonomy!$B$2:$Z$948,15,0)</f>
        <v xml:space="preserve"> Pipoidea</v>
      </c>
      <c r="S3178" t="str">
        <f>VLOOKUP($B3178,SOCS_box_taxonomy!$B$2:$Z$948,16,0)</f>
        <v xml:space="preserve"> Pipidae</v>
      </c>
      <c r="T3178" t="str">
        <f>VLOOKUP($B3178,SOCS_box_taxonomy!$B$2:$Z$948,17,0)</f>
        <v xml:space="preserve"> Xenopodinae</v>
      </c>
      <c r="U3178" t="str">
        <f>VLOOKUP($B3178,SOCS_box_taxonomy!$B$2:$Z$948,18,0)</f>
        <v xml:space="preserve"> Xenopus</v>
      </c>
      <c r="V3178" t="str">
        <f>VLOOKUP($B3178,SOCS_box_taxonomy!$B$2:$Z$948,19,0)</f>
        <v>Silurana.</v>
      </c>
      <c r="W3178">
        <f>VLOOKUP($B3178,SOCS_box_taxonomy!$B$2:$Z$948,20,0)</f>
        <v>0</v>
      </c>
      <c r="X3178">
        <f>VLOOKUP($B3178,SOCS_box_taxonomy!$B$2:$Z$948,21,0)</f>
        <v>0</v>
      </c>
      <c r="Y3178">
        <f>VLOOKUP($B3178,SOCS_box_taxonomy!$B$2:$Z$948,22,0)</f>
        <v>0</v>
      </c>
    </row>
    <row r="3179" spans="1:26">
      <c r="A3179" t="s">
        <v>1252</v>
      </c>
      <c r="B3179" t="s">
        <v>2294</v>
      </c>
      <c r="C3179">
        <v>422</v>
      </c>
      <c r="D3179" t="s">
        <v>1266</v>
      </c>
      <c r="E3179">
        <v>352</v>
      </c>
      <c r="F3179">
        <v>379</v>
      </c>
      <c r="G3179">
        <v>121734</v>
      </c>
      <c r="H3179" t="s">
        <v>1267</v>
      </c>
      <c r="I3179" t="str">
        <f>VLOOKUP($B3179,SOCS_box_taxonomy!$B$2:$Z$948,6,0)</f>
        <v>Eukaryota</v>
      </c>
      <c r="J3179" t="str">
        <f>VLOOKUP($B3179,SOCS_box_taxonomy!$B$2:$Z$948,7,0)</f>
        <v xml:space="preserve"> Metazoa</v>
      </c>
      <c r="K3179" t="str">
        <f>VLOOKUP($B3179,SOCS_box_taxonomy!$B$2:$Z$948,8,0)</f>
        <v xml:space="preserve"> Chordata</v>
      </c>
      <c r="L3179" t="str">
        <f>VLOOKUP($B3179,SOCS_box_taxonomy!$B$2:$Z$948,9,0)</f>
        <v xml:space="preserve"> Craniata</v>
      </c>
      <c r="M3179" t="str">
        <f>VLOOKUP($B3179,SOCS_box_taxonomy!$B$2:$Z$948,10,0)</f>
        <v xml:space="preserve"> Vertebrata</v>
      </c>
      <c r="N3179" t="str">
        <f>VLOOKUP($B3179,SOCS_box_taxonomy!$B$2:$Z$948,11,0)</f>
        <v xml:space="preserve"> Euteleostomi</v>
      </c>
      <c r="O3179" t="str">
        <f>VLOOKUP($B3179,SOCS_box_taxonomy!$B$2:$Z$948,12,0)</f>
        <v>Amphibia</v>
      </c>
      <c r="P3179" t="str">
        <f>VLOOKUP($B3179,SOCS_box_taxonomy!$B$2:$Z$948,13,0)</f>
        <v xml:space="preserve"> Batrachia</v>
      </c>
      <c r="Q3179" t="str">
        <f>VLOOKUP($B3179,SOCS_box_taxonomy!$B$2:$Z$948,14,0)</f>
        <v xml:space="preserve"> Anura</v>
      </c>
      <c r="R3179" t="str">
        <f>VLOOKUP($B3179,SOCS_box_taxonomy!$B$2:$Z$948,15,0)</f>
        <v xml:space="preserve"> Pipoidea</v>
      </c>
      <c r="S3179" t="str">
        <f>VLOOKUP($B3179,SOCS_box_taxonomy!$B$2:$Z$948,16,0)</f>
        <v xml:space="preserve"> Pipidae</v>
      </c>
      <c r="T3179" t="str">
        <f>VLOOKUP($B3179,SOCS_box_taxonomy!$B$2:$Z$948,17,0)</f>
        <v xml:space="preserve"> Xenopodinae</v>
      </c>
      <c r="U3179" t="str">
        <f>VLOOKUP($B3179,SOCS_box_taxonomy!$B$2:$Z$948,18,0)</f>
        <v xml:space="preserve"> Xenopus</v>
      </c>
      <c r="V3179" t="str">
        <f>VLOOKUP($B3179,SOCS_box_taxonomy!$B$2:$Z$948,19,0)</f>
        <v>Silurana.</v>
      </c>
      <c r="W3179">
        <f>VLOOKUP($B3179,SOCS_box_taxonomy!$B$2:$Z$948,20,0)</f>
        <v>0</v>
      </c>
      <c r="X3179">
        <f>VLOOKUP($B3179,SOCS_box_taxonomy!$B$2:$Z$948,21,0)</f>
        <v>0</v>
      </c>
      <c r="Y3179">
        <f>VLOOKUP($B3179,SOCS_box_taxonomy!$B$2:$Z$948,22,0)</f>
        <v>0</v>
      </c>
    </row>
    <row r="3180" spans="1:26">
      <c r="A3180" t="s">
        <v>1253</v>
      </c>
      <c r="B3180" t="s">
        <v>2295</v>
      </c>
      <c r="C3180">
        <v>406</v>
      </c>
      <c r="D3180" t="s">
        <v>21</v>
      </c>
      <c r="E3180">
        <v>368</v>
      </c>
      <c r="F3180">
        <v>404</v>
      </c>
      <c r="G3180">
        <v>1016</v>
      </c>
      <c r="H3180" t="s">
        <v>1265</v>
      </c>
      <c r="I3180" t="str">
        <f>VLOOKUP($B3180,SOCS_box_taxonomy!$B$2:$Z$948,6,0)</f>
        <v>Eukaryota</v>
      </c>
      <c r="J3180" t="str">
        <f>VLOOKUP($B3180,SOCS_box_taxonomy!$B$2:$Z$948,7,0)</f>
        <v xml:space="preserve"> Metazoa</v>
      </c>
      <c r="K3180" t="str">
        <f>VLOOKUP($B3180,SOCS_box_taxonomy!$B$2:$Z$948,8,0)</f>
        <v xml:space="preserve"> Chordata</v>
      </c>
      <c r="L3180" t="str">
        <f>VLOOKUP($B3180,SOCS_box_taxonomy!$B$2:$Z$948,9,0)</f>
        <v xml:space="preserve"> Craniata</v>
      </c>
      <c r="M3180" t="str">
        <f>VLOOKUP($B3180,SOCS_box_taxonomy!$B$2:$Z$948,10,0)</f>
        <v xml:space="preserve"> Vertebrata</v>
      </c>
      <c r="N3180" t="str">
        <f>VLOOKUP($B3180,SOCS_box_taxonomy!$B$2:$Z$948,11,0)</f>
        <v xml:space="preserve"> Euteleostomi</v>
      </c>
      <c r="O3180" t="str">
        <f>VLOOKUP($B3180,SOCS_box_taxonomy!$B$2:$Z$948,12,0)</f>
        <v>Mammalia</v>
      </c>
      <c r="P3180" t="str">
        <f>VLOOKUP($B3180,SOCS_box_taxonomy!$B$2:$Z$948,13,0)</f>
        <v xml:space="preserve"> Eutheria</v>
      </c>
      <c r="Q3180" t="str">
        <f>VLOOKUP($B3180,SOCS_box_taxonomy!$B$2:$Z$948,14,0)</f>
        <v xml:space="preserve"> Laurasiatheria</v>
      </c>
      <c r="R3180" t="str">
        <f>VLOOKUP($B3180,SOCS_box_taxonomy!$B$2:$Z$948,15,0)</f>
        <v xml:space="preserve"> Cetartiodactyla</v>
      </c>
      <c r="S3180" t="str">
        <f>VLOOKUP($B3180,SOCS_box_taxonomy!$B$2:$Z$948,16,0)</f>
        <v xml:space="preserve"> Ruminantia</v>
      </c>
      <c r="T3180" t="str">
        <f>VLOOKUP($B3180,SOCS_box_taxonomy!$B$2:$Z$948,17,0)</f>
        <v>Pecora</v>
      </c>
      <c r="U3180" t="str">
        <f>VLOOKUP($B3180,SOCS_box_taxonomy!$B$2:$Z$948,18,0)</f>
        <v xml:space="preserve"> Bovidae</v>
      </c>
      <c r="V3180" t="str">
        <f>VLOOKUP($B3180,SOCS_box_taxonomy!$B$2:$Z$948,19,0)</f>
        <v xml:space="preserve"> Bovinae</v>
      </c>
      <c r="W3180" t="str">
        <f>VLOOKUP($B3180,SOCS_box_taxonomy!$B$2:$Z$948,20,0)</f>
        <v xml:space="preserve"> Bos.</v>
      </c>
      <c r="X3180">
        <f>VLOOKUP($B3180,SOCS_box_taxonomy!$B$2:$Z$948,21,0)</f>
        <v>0</v>
      </c>
      <c r="Y3180">
        <f>VLOOKUP($B3180,SOCS_box_taxonomy!$B$2:$Z$948,22,0)</f>
        <v>0</v>
      </c>
      <c r="Z3180">
        <f>$F3180-$E3180+1</f>
        <v>37</v>
      </c>
    </row>
    <row r="3181" spans="1:26">
      <c r="A3181" t="s">
        <v>1253</v>
      </c>
      <c r="B3181" t="s">
        <v>2295</v>
      </c>
      <c r="C3181">
        <v>406</v>
      </c>
      <c r="D3181" t="s">
        <v>1266</v>
      </c>
      <c r="E3181">
        <v>145</v>
      </c>
      <c r="F3181">
        <v>184</v>
      </c>
      <c r="G3181">
        <v>121734</v>
      </c>
      <c r="H3181" t="s">
        <v>1267</v>
      </c>
      <c r="I3181" t="str">
        <f>VLOOKUP($B3181,SOCS_box_taxonomy!$B$2:$Z$948,6,0)</f>
        <v>Eukaryota</v>
      </c>
      <c r="J3181" t="str">
        <f>VLOOKUP($B3181,SOCS_box_taxonomy!$B$2:$Z$948,7,0)</f>
        <v xml:space="preserve"> Metazoa</v>
      </c>
      <c r="K3181" t="str">
        <f>VLOOKUP($B3181,SOCS_box_taxonomy!$B$2:$Z$948,8,0)</f>
        <v xml:space="preserve"> Chordata</v>
      </c>
      <c r="L3181" t="str">
        <f>VLOOKUP($B3181,SOCS_box_taxonomy!$B$2:$Z$948,9,0)</f>
        <v xml:space="preserve"> Craniata</v>
      </c>
      <c r="M3181" t="str">
        <f>VLOOKUP($B3181,SOCS_box_taxonomy!$B$2:$Z$948,10,0)</f>
        <v xml:space="preserve"> Vertebrata</v>
      </c>
      <c r="N3181" t="str">
        <f>VLOOKUP($B3181,SOCS_box_taxonomy!$B$2:$Z$948,11,0)</f>
        <v xml:space="preserve"> Euteleostomi</v>
      </c>
      <c r="O3181" t="str">
        <f>VLOOKUP($B3181,SOCS_box_taxonomy!$B$2:$Z$948,12,0)</f>
        <v>Mammalia</v>
      </c>
      <c r="P3181" t="str">
        <f>VLOOKUP($B3181,SOCS_box_taxonomy!$B$2:$Z$948,13,0)</f>
        <v xml:space="preserve"> Eutheria</v>
      </c>
      <c r="Q3181" t="str">
        <f>VLOOKUP($B3181,SOCS_box_taxonomy!$B$2:$Z$948,14,0)</f>
        <v xml:space="preserve"> Laurasiatheria</v>
      </c>
      <c r="R3181" t="str">
        <f>VLOOKUP($B3181,SOCS_box_taxonomy!$B$2:$Z$948,15,0)</f>
        <v xml:space="preserve"> Cetartiodactyla</v>
      </c>
      <c r="S3181" t="str">
        <f>VLOOKUP($B3181,SOCS_box_taxonomy!$B$2:$Z$948,16,0)</f>
        <v xml:space="preserve"> Ruminantia</v>
      </c>
      <c r="T3181" t="str">
        <f>VLOOKUP($B3181,SOCS_box_taxonomy!$B$2:$Z$948,17,0)</f>
        <v>Pecora</v>
      </c>
      <c r="U3181" t="str">
        <f>VLOOKUP($B3181,SOCS_box_taxonomy!$B$2:$Z$948,18,0)</f>
        <v xml:space="preserve"> Bovidae</v>
      </c>
      <c r="V3181" t="str">
        <f>VLOOKUP($B3181,SOCS_box_taxonomy!$B$2:$Z$948,19,0)</f>
        <v xml:space="preserve"> Bovinae</v>
      </c>
      <c r="W3181" t="str">
        <f>VLOOKUP($B3181,SOCS_box_taxonomy!$B$2:$Z$948,20,0)</f>
        <v xml:space="preserve"> Bos.</v>
      </c>
      <c r="X3181">
        <f>VLOOKUP($B3181,SOCS_box_taxonomy!$B$2:$Z$948,21,0)</f>
        <v>0</v>
      </c>
      <c r="Y3181">
        <f>VLOOKUP($B3181,SOCS_box_taxonomy!$B$2:$Z$948,22,0)</f>
        <v>0</v>
      </c>
    </row>
    <row r="3182" spans="1:26">
      <c r="A3182" t="s">
        <v>1253</v>
      </c>
      <c r="B3182" t="s">
        <v>2295</v>
      </c>
      <c r="C3182">
        <v>406</v>
      </c>
      <c r="D3182" t="s">
        <v>1266</v>
      </c>
      <c r="E3182">
        <v>189</v>
      </c>
      <c r="F3182">
        <v>227</v>
      </c>
      <c r="G3182">
        <v>121734</v>
      </c>
      <c r="H3182" t="s">
        <v>1267</v>
      </c>
      <c r="I3182" t="str">
        <f>VLOOKUP($B3182,SOCS_box_taxonomy!$B$2:$Z$948,6,0)</f>
        <v>Eukaryota</v>
      </c>
      <c r="J3182" t="str">
        <f>VLOOKUP($B3182,SOCS_box_taxonomy!$B$2:$Z$948,7,0)</f>
        <v xml:space="preserve"> Metazoa</v>
      </c>
      <c r="K3182" t="str">
        <f>VLOOKUP($B3182,SOCS_box_taxonomy!$B$2:$Z$948,8,0)</f>
        <v xml:space="preserve"> Chordata</v>
      </c>
      <c r="L3182" t="str">
        <f>VLOOKUP($B3182,SOCS_box_taxonomy!$B$2:$Z$948,9,0)</f>
        <v xml:space="preserve"> Craniata</v>
      </c>
      <c r="M3182" t="str">
        <f>VLOOKUP($B3182,SOCS_box_taxonomy!$B$2:$Z$948,10,0)</f>
        <v xml:space="preserve"> Vertebrata</v>
      </c>
      <c r="N3182" t="str">
        <f>VLOOKUP($B3182,SOCS_box_taxonomy!$B$2:$Z$948,11,0)</f>
        <v xml:space="preserve"> Euteleostomi</v>
      </c>
      <c r="O3182" t="str">
        <f>VLOOKUP($B3182,SOCS_box_taxonomy!$B$2:$Z$948,12,0)</f>
        <v>Mammalia</v>
      </c>
      <c r="P3182" t="str">
        <f>VLOOKUP($B3182,SOCS_box_taxonomy!$B$2:$Z$948,13,0)</f>
        <v xml:space="preserve"> Eutheria</v>
      </c>
      <c r="Q3182" t="str">
        <f>VLOOKUP($B3182,SOCS_box_taxonomy!$B$2:$Z$948,14,0)</f>
        <v xml:space="preserve"> Laurasiatheria</v>
      </c>
      <c r="R3182" t="str">
        <f>VLOOKUP($B3182,SOCS_box_taxonomy!$B$2:$Z$948,15,0)</f>
        <v xml:space="preserve"> Cetartiodactyla</v>
      </c>
      <c r="S3182" t="str">
        <f>VLOOKUP($B3182,SOCS_box_taxonomy!$B$2:$Z$948,16,0)</f>
        <v xml:space="preserve"> Ruminantia</v>
      </c>
      <c r="T3182" t="str">
        <f>VLOOKUP($B3182,SOCS_box_taxonomy!$B$2:$Z$948,17,0)</f>
        <v>Pecora</v>
      </c>
      <c r="U3182" t="str">
        <f>VLOOKUP($B3182,SOCS_box_taxonomy!$B$2:$Z$948,18,0)</f>
        <v xml:space="preserve"> Bovidae</v>
      </c>
      <c r="V3182" t="str">
        <f>VLOOKUP($B3182,SOCS_box_taxonomy!$B$2:$Z$948,19,0)</f>
        <v xml:space="preserve"> Bovinae</v>
      </c>
      <c r="W3182" t="str">
        <f>VLOOKUP($B3182,SOCS_box_taxonomy!$B$2:$Z$948,20,0)</f>
        <v xml:space="preserve"> Bos.</v>
      </c>
      <c r="X3182">
        <f>VLOOKUP($B3182,SOCS_box_taxonomy!$B$2:$Z$948,21,0)</f>
        <v>0</v>
      </c>
      <c r="Y3182">
        <f>VLOOKUP($B3182,SOCS_box_taxonomy!$B$2:$Z$948,22,0)</f>
        <v>0</v>
      </c>
    </row>
    <row r="3183" spans="1:26">
      <c r="A3183" t="s">
        <v>1253</v>
      </c>
      <c r="B3183" t="s">
        <v>2295</v>
      </c>
      <c r="C3183">
        <v>406</v>
      </c>
      <c r="D3183" t="s">
        <v>1266</v>
      </c>
      <c r="E3183">
        <v>231</v>
      </c>
      <c r="F3183">
        <v>269</v>
      </c>
      <c r="G3183">
        <v>121734</v>
      </c>
      <c r="H3183" t="s">
        <v>1267</v>
      </c>
      <c r="I3183" t="str">
        <f>VLOOKUP($B3183,SOCS_box_taxonomy!$B$2:$Z$948,6,0)</f>
        <v>Eukaryota</v>
      </c>
      <c r="J3183" t="str">
        <f>VLOOKUP($B3183,SOCS_box_taxonomy!$B$2:$Z$948,7,0)</f>
        <v xml:space="preserve"> Metazoa</v>
      </c>
      <c r="K3183" t="str">
        <f>VLOOKUP($B3183,SOCS_box_taxonomy!$B$2:$Z$948,8,0)</f>
        <v xml:space="preserve"> Chordata</v>
      </c>
      <c r="L3183" t="str">
        <f>VLOOKUP($B3183,SOCS_box_taxonomy!$B$2:$Z$948,9,0)</f>
        <v xml:space="preserve"> Craniata</v>
      </c>
      <c r="M3183" t="str">
        <f>VLOOKUP($B3183,SOCS_box_taxonomy!$B$2:$Z$948,10,0)</f>
        <v xml:space="preserve"> Vertebrata</v>
      </c>
      <c r="N3183" t="str">
        <f>VLOOKUP($B3183,SOCS_box_taxonomy!$B$2:$Z$948,11,0)</f>
        <v xml:space="preserve"> Euteleostomi</v>
      </c>
      <c r="O3183" t="str">
        <f>VLOOKUP($B3183,SOCS_box_taxonomy!$B$2:$Z$948,12,0)</f>
        <v>Mammalia</v>
      </c>
      <c r="P3183" t="str">
        <f>VLOOKUP($B3183,SOCS_box_taxonomy!$B$2:$Z$948,13,0)</f>
        <v xml:space="preserve"> Eutheria</v>
      </c>
      <c r="Q3183" t="str">
        <f>VLOOKUP($B3183,SOCS_box_taxonomy!$B$2:$Z$948,14,0)</f>
        <v xml:space="preserve"> Laurasiatheria</v>
      </c>
      <c r="R3183" t="str">
        <f>VLOOKUP($B3183,SOCS_box_taxonomy!$B$2:$Z$948,15,0)</f>
        <v xml:space="preserve"> Cetartiodactyla</v>
      </c>
      <c r="S3183" t="str">
        <f>VLOOKUP($B3183,SOCS_box_taxonomy!$B$2:$Z$948,16,0)</f>
        <v xml:space="preserve"> Ruminantia</v>
      </c>
      <c r="T3183" t="str">
        <f>VLOOKUP($B3183,SOCS_box_taxonomy!$B$2:$Z$948,17,0)</f>
        <v>Pecora</v>
      </c>
      <c r="U3183" t="str">
        <f>VLOOKUP($B3183,SOCS_box_taxonomy!$B$2:$Z$948,18,0)</f>
        <v xml:space="preserve"> Bovidae</v>
      </c>
      <c r="V3183" t="str">
        <f>VLOOKUP($B3183,SOCS_box_taxonomy!$B$2:$Z$948,19,0)</f>
        <v xml:space="preserve"> Bovinae</v>
      </c>
      <c r="W3183" t="str">
        <f>VLOOKUP($B3183,SOCS_box_taxonomy!$B$2:$Z$948,20,0)</f>
        <v xml:space="preserve"> Bos.</v>
      </c>
      <c r="X3183">
        <f>VLOOKUP($B3183,SOCS_box_taxonomy!$B$2:$Z$948,21,0)</f>
        <v>0</v>
      </c>
      <c r="Y3183">
        <f>VLOOKUP($B3183,SOCS_box_taxonomy!$B$2:$Z$948,22,0)</f>
        <v>0</v>
      </c>
    </row>
    <row r="3184" spans="1:26">
      <c r="A3184" t="s">
        <v>1253</v>
      </c>
      <c r="B3184" t="s">
        <v>2295</v>
      </c>
      <c r="C3184">
        <v>406</v>
      </c>
      <c r="D3184" t="s">
        <v>1266</v>
      </c>
      <c r="E3184">
        <v>289</v>
      </c>
      <c r="F3184">
        <v>323</v>
      </c>
      <c r="G3184">
        <v>121734</v>
      </c>
      <c r="H3184" t="s">
        <v>1267</v>
      </c>
      <c r="I3184" t="str">
        <f>VLOOKUP($B3184,SOCS_box_taxonomy!$B$2:$Z$948,6,0)</f>
        <v>Eukaryota</v>
      </c>
      <c r="J3184" t="str">
        <f>VLOOKUP($B3184,SOCS_box_taxonomy!$B$2:$Z$948,7,0)</f>
        <v xml:space="preserve"> Metazoa</v>
      </c>
      <c r="K3184" t="str">
        <f>VLOOKUP($B3184,SOCS_box_taxonomy!$B$2:$Z$948,8,0)</f>
        <v xml:space="preserve"> Chordata</v>
      </c>
      <c r="L3184" t="str">
        <f>VLOOKUP($B3184,SOCS_box_taxonomy!$B$2:$Z$948,9,0)</f>
        <v xml:space="preserve"> Craniata</v>
      </c>
      <c r="M3184" t="str">
        <f>VLOOKUP($B3184,SOCS_box_taxonomy!$B$2:$Z$948,10,0)</f>
        <v xml:space="preserve"> Vertebrata</v>
      </c>
      <c r="N3184" t="str">
        <f>VLOOKUP($B3184,SOCS_box_taxonomy!$B$2:$Z$948,11,0)</f>
        <v xml:space="preserve"> Euteleostomi</v>
      </c>
      <c r="O3184" t="str">
        <f>VLOOKUP($B3184,SOCS_box_taxonomy!$B$2:$Z$948,12,0)</f>
        <v>Mammalia</v>
      </c>
      <c r="P3184" t="str">
        <f>VLOOKUP($B3184,SOCS_box_taxonomy!$B$2:$Z$948,13,0)</f>
        <v xml:space="preserve"> Eutheria</v>
      </c>
      <c r="Q3184" t="str">
        <f>VLOOKUP($B3184,SOCS_box_taxonomy!$B$2:$Z$948,14,0)</f>
        <v xml:space="preserve"> Laurasiatheria</v>
      </c>
      <c r="R3184" t="str">
        <f>VLOOKUP($B3184,SOCS_box_taxonomy!$B$2:$Z$948,15,0)</f>
        <v xml:space="preserve"> Cetartiodactyla</v>
      </c>
      <c r="S3184" t="str">
        <f>VLOOKUP($B3184,SOCS_box_taxonomy!$B$2:$Z$948,16,0)</f>
        <v xml:space="preserve"> Ruminantia</v>
      </c>
      <c r="T3184" t="str">
        <f>VLOOKUP($B3184,SOCS_box_taxonomy!$B$2:$Z$948,17,0)</f>
        <v>Pecora</v>
      </c>
      <c r="U3184" t="str">
        <f>VLOOKUP($B3184,SOCS_box_taxonomy!$B$2:$Z$948,18,0)</f>
        <v xml:space="preserve"> Bovidae</v>
      </c>
      <c r="V3184" t="str">
        <f>VLOOKUP($B3184,SOCS_box_taxonomy!$B$2:$Z$948,19,0)</f>
        <v xml:space="preserve"> Bovinae</v>
      </c>
      <c r="W3184" t="str">
        <f>VLOOKUP($B3184,SOCS_box_taxonomy!$B$2:$Z$948,20,0)</f>
        <v xml:space="preserve"> Bos.</v>
      </c>
      <c r="X3184">
        <f>VLOOKUP($B3184,SOCS_box_taxonomy!$B$2:$Z$948,21,0)</f>
        <v>0</v>
      </c>
      <c r="Y3184">
        <f>VLOOKUP($B3184,SOCS_box_taxonomy!$B$2:$Z$948,22,0)</f>
        <v>0</v>
      </c>
    </row>
    <row r="3185" spans="1:26">
      <c r="A3185" t="s">
        <v>1253</v>
      </c>
      <c r="B3185" t="s">
        <v>2295</v>
      </c>
      <c r="C3185">
        <v>406</v>
      </c>
      <c r="D3185" t="s">
        <v>1266</v>
      </c>
      <c r="E3185">
        <v>339</v>
      </c>
      <c r="F3185">
        <v>363</v>
      </c>
      <c r="G3185">
        <v>121734</v>
      </c>
      <c r="H3185" t="s">
        <v>1267</v>
      </c>
      <c r="I3185" t="str">
        <f>VLOOKUP($B3185,SOCS_box_taxonomy!$B$2:$Z$948,6,0)</f>
        <v>Eukaryota</v>
      </c>
      <c r="J3185" t="str">
        <f>VLOOKUP($B3185,SOCS_box_taxonomy!$B$2:$Z$948,7,0)</f>
        <v xml:space="preserve"> Metazoa</v>
      </c>
      <c r="K3185" t="str">
        <f>VLOOKUP($B3185,SOCS_box_taxonomy!$B$2:$Z$948,8,0)</f>
        <v xml:space="preserve"> Chordata</v>
      </c>
      <c r="L3185" t="str">
        <f>VLOOKUP($B3185,SOCS_box_taxonomy!$B$2:$Z$948,9,0)</f>
        <v xml:space="preserve"> Craniata</v>
      </c>
      <c r="M3185" t="str">
        <f>VLOOKUP($B3185,SOCS_box_taxonomy!$B$2:$Z$948,10,0)</f>
        <v xml:space="preserve"> Vertebrata</v>
      </c>
      <c r="N3185" t="str">
        <f>VLOOKUP($B3185,SOCS_box_taxonomy!$B$2:$Z$948,11,0)</f>
        <v xml:space="preserve"> Euteleostomi</v>
      </c>
      <c r="O3185" t="str">
        <f>VLOOKUP($B3185,SOCS_box_taxonomy!$B$2:$Z$948,12,0)</f>
        <v>Mammalia</v>
      </c>
      <c r="P3185" t="str">
        <f>VLOOKUP($B3185,SOCS_box_taxonomy!$B$2:$Z$948,13,0)</f>
        <v xml:space="preserve"> Eutheria</v>
      </c>
      <c r="Q3185" t="str">
        <f>VLOOKUP($B3185,SOCS_box_taxonomy!$B$2:$Z$948,14,0)</f>
        <v xml:space="preserve"> Laurasiatheria</v>
      </c>
      <c r="R3185" t="str">
        <f>VLOOKUP($B3185,SOCS_box_taxonomy!$B$2:$Z$948,15,0)</f>
        <v xml:space="preserve"> Cetartiodactyla</v>
      </c>
      <c r="S3185" t="str">
        <f>VLOOKUP($B3185,SOCS_box_taxonomy!$B$2:$Z$948,16,0)</f>
        <v xml:space="preserve"> Ruminantia</v>
      </c>
      <c r="T3185" t="str">
        <f>VLOOKUP($B3185,SOCS_box_taxonomy!$B$2:$Z$948,17,0)</f>
        <v>Pecora</v>
      </c>
      <c r="U3185" t="str">
        <f>VLOOKUP($B3185,SOCS_box_taxonomy!$B$2:$Z$948,18,0)</f>
        <v xml:space="preserve"> Bovidae</v>
      </c>
      <c r="V3185" t="str">
        <f>VLOOKUP($B3185,SOCS_box_taxonomy!$B$2:$Z$948,19,0)</f>
        <v xml:space="preserve"> Bovinae</v>
      </c>
      <c r="W3185" t="str">
        <f>VLOOKUP($B3185,SOCS_box_taxonomy!$B$2:$Z$948,20,0)</f>
        <v xml:space="preserve"> Bos.</v>
      </c>
      <c r="X3185">
        <f>VLOOKUP($B3185,SOCS_box_taxonomy!$B$2:$Z$948,21,0)</f>
        <v>0</v>
      </c>
      <c r="Y3185">
        <f>VLOOKUP($B3185,SOCS_box_taxonomy!$B$2:$Z$948,22,0)</f>
        <v>0</v>
      </c>
    </row>
    <row r="3186" spans="1:26">
      <c r="A3186" t="s">
        <v>1253</v>
      </c>
      <c r="B3186" t="s">
        <v>2295</v>
      </c>
      <c r="C3186">
        <v>406</v>
      </c>
      <c r="D3186" t="s">
        <v>1266</v>
      </c>
      <c r="E3186">
        <v>85</v>
      </c>
      <c r="F3186">
        <v>141</v>
      </c>
      <c r="G3186">
        <v>121734</v>
      </c>
      <c r="H3186" t="s">
        <v>1267</v>
      </c>
      <c r="I3186" t="str">
        <f>VLOOKUP($B3186,SOCS_box_taxonomy!$B$2:$Z$948,6,0)</f>
        <v>Eukaryota</v>
      </c>
      <c r="J3186" t="str">
        <f>VLOOKUP($B3186,SOCS_box_taxonomy!$B$2:$Z$948,7,0)</f>
        <v xml:space="preserve"> Metazoa</v>
      </c>
      <c r="K3186" t="str">
        <f>VLOOKUP($B3186,SOCS_box_taxonomy!$B$2:$Z$948,8,0)</f>
        <v xml:space="preserve"> Chordata</v>
      </c>
      <c r="L3186" t="str">
        <f>VLOOKUP($B3186,SOCS_box_taxonomy!$B$2:$Z$948,9,0)</f>
        <v xml:space="preserve"> Craniata</v>
      </c>
      <c r="M3186" t="str">
        <f>VLOOKUP($B3186,SOCS_box_taxonomy!$B$2:$Z$948,10,0)</f>
        <v xml:space="preserve"> Vertebrata</v>
      </c>
      <c r="N3186" t="str">
        <f>VLOOKUP($B3186,SOCS_box_taxonomy!$B$2:$Z$948,11,0)</f>
        <v xml:space="preserve"> Euteleostomi</v>
      </c>
      <c r="O3186" t="str">
        <f>VLOOKUP($B3186,SOCS_box_taxonomy!$B$2:$Z$948,12,0)</f>
        <v>Mammalia</v>
      </c>
      <c r="P3186" t="str">
        <f>VLOOKUP($B3186,SOCS_box_taxonomy!$B$2:$Z$948,13,0)</f>
        <v xml:space="preserve"> Eutheria</v>
      </c>
      <c r="Q3186" t="str">
        <f>VLOOKUP($B3186,SOCS_box_taxonomy!$B$2:$Z$948,14,0)</f>
        <v xml:space="preserve"> Laurasiatheria</v>
      </c>
      <c r="R3186" t="str">
        <f>VLOOKUP($B3186,SOCS_box_taxonomy!$B$2:$Z$948,15,0)</f>
        <v xml:space="preserve"> Cetartiodactyla</v>
      </c>
      <c r="S3186" t="str">
        <f>VLOOKUP($B3186,SOCS_box_taxonomy!$B$2:$Z$948,16,0)</f>
        <v xml:space="preserve"> Ruminantia</v>
      </c>
      <c r="T3186" t="str">
        <f>VLOOKUP($B3186,SOCS_box_taxonomy!$B$2:$Z$948,17,0)</f>
        <v>Pecora</v>
      </c>
      <c r="U3186" t="str">
        <f>VLOOKUP($B3186,SOCS_box_taxonomy!$B$2:$Z$948,18,0)</f>
        <v xml:space="preserve"> Bovidae</v>
      </c>
      <c r="V3186" t="str">
        <f>VLOOKUP($B3186,SOCS_box_taxonomy!$B$2:$Z$948,19,0)</f>
        <v xml:space="preserve"> Bovinae</v>
      </c>
      <c r="W3186" t="str">
        <f>VLOOKUP($B3186,SOCS_box_taxonomy!$B$2:$Z$948,20,0)</f>
        <v xml:space="preserve"> Bos.</v>
      </c>
      <c r="X3186">
        <f>VLOOKUP($B3186,SOCS_box_taxonomy!$B$2:$Z$948,21,0)</f>
        <v>0</v>
      </c>
      <c r="Y3186">
        <f>VLOOKUP($B3186,SOCS_box_taxonomy!$B$2:$Z$948,22,0)</f>
        <v>0</v>
      </c>
    </row>
    <row r="3187" spans="1:26">
      <c r="A3187" t="s">
        <v>1254</v>
      </c>
      <c r="B3187" t="s">
        <v>2296</v>
      </c>
      <c r="C3187">
        <v>404</v>
      </c>
      <c r="D3187" t="s">
        <v>21</v>
      </c>
      <c r="E3187">
        <v>366</v>
      </c>
      <c r="F3187">
        <v>402</v>
      </c>
      <c r="G3187">
        <v>1016</v>
      </c>
      <c r="H3187" t="s">
        <v>1265</v>
      </c>
      <c r="I3187" t="str">
        <f>VLOOKUP($B3187,SOCS_box_taxonomy!$B$2:$Z$948,6,0)</f>
        <v>Eukaryota</v>
      </c>
      <c r="J3187" t="str">
        <f>VLOOKUP($B3187,SOCS_box_taxonomy!$B$2:$Z$948,7,0)</f>
        <v xml:space="preserve"> Metazoa</v>
      </c>
      <c r="K3187" t="str">
        <f>VLOOKUP($B3187,SOCS_box_taxonomy!$B$2:$Z$948,8,0)</f>
        <v xml:space="preserve"> Chordata</v>
      </c>
      <c r="L3187" t="str">
        <f>VLOOKUP($B3187,SOCS_box_taxonomy!$B$2:$Z$948,9,0)</f>
        <v xml:space="preserve"> Craniata</v>
      </c>
      <c r="M3187" t="str">
        <f>VLOOKUP($B3187,SOCS_box_taxonomy!$B$2:$Z$948,10,0)</f>
        <v xml:space="preserve"> Vertebrata</v>
      </c>
      <c r="N3187" t="str">
        <f>VLOOKUP($B3187,SOCS_box_taxonomy!$B$2:$Z$948,11,0)</f>
        <v xml:space="preserve"> Euteleostomi</v>
      </c>
      <c r="O3187" t="str">
        <f>VLOOKUP($B3187,SOCS_box_taxonomy!$B$2:$Z$948,12,0)</f>
        <v>Mammalia</v>
      </c>
      <c r="P3187" t="str">
        <f>VLOOKUP($B3187,SOCS_box_taxonomy!$B$2:$Z$948,13,0)</f>
        <v xml:space="preserve"> Eutheria</v>
      </c>
      <c r="Q3187" t="str">
        <f>VLOOKUP($B3187,SOCS_box_taxonomy!$B$2:$Z$948,14,0)</f>
        <v xml:space="preserve"> Euarchontoglires</v>
      </c>
      <c r="R3187" t="str">
        <f>VLOOKUP($B3187,SOCS_box_taxonomy!$B$2:$Z$948,15,0)</f>
        <v xml:space="preserve"> Primates</v>
      </c>
      <c r="S3187" t="str">
        <f>VLOOKUP($B3187,SOCS_box_taxonomy!$B$2:$Z$948,16,0)</f>
        <v xml:space="preserve"> Haplorrhini</v>
      </c>
      <c r="T3187" t="str">
        <f>VLOOKUP($B3187,SOCS_box_taxonomy!$B$2:$Z$948,17,0)</f>
        <v>Catarrhini</v>
      </c>
      <c r="U3187" t="str">
        <f>VLOOKUP($B3187,SOCS_box_taxonomy!$B$2:$Z$948,18,0)</f>
        <v xml:space="preserve"> Hominidae</v>
      </c>
      <c r="V3187" t="str">
        <f>VLOOKUP($B3187,SOCS_box_taxonomy!$B$2:$Z$948,19,0)</f>
        <v xml:space="preserve"> Homo.</v>
      </c>
      <c r="W3187">
        <f>VLOOKUP($B3187,SOCS_box_taxonomy!$B$2:$Z$948,20,0)</f>
        <v>0</v>
      </c>
      <c r="X3187">
        <f>VLOOKUP($B3187,SOCS_box_taxonomy!$B$2:$Z$948,21,0)</f>
        <v>0</v>
      </c>
      <c r="Y3187">
        <f>VLOOKUP($B3187,SOCS_box_taxonomy!$B$2:$Z$948,22,0)</f>
        <v>0</v>
      </c>
      <c r="Z3187">
        <f>$F3187-$E3187+1</f>
        <v>37</v>
      </c>
    </row>
    <row r="3188" spans="1:26">
      <c r="A3188" t="s">
        <v>1254</v>
      </c>
      <c r="B3188" t="s">
        <v>2296</v>
      </c>
      <c r="C3188">
        <v>404</v>
      </c>
      <c r="D3188" t="s">
        <v>1266</v>
      </c>
      <c r="E3188">
        <v>143</v>
      </c>
      <c r="F3188">
        <v>182</v>
      </c>
      <c r="G3188">
        <v>121734</v>
      </c>
      <c r="H3188" t="s">
        <v>1267</v>
      </c>
      <c r="I3188" t="str">
        <f>VLOOKUP($B3188,SOCS_box_taxonomy!$B$2:$Z$948,6,0)</f>
        <v>Eukaryota</v>
      </c>
      <c r="J3188" t="str">
        <f>VLOOKUP($B3188,SOCS_box_taxonomy!$B$2:$Z$948,7,0)</f>
        <v xml:space="preserve"> Metazoa</v>
      </c>
      <c r="K3188" t="str">
        <f>VLOOKUP($B3188,SOCS_box_taxonomy!$B$2:$Z$948,8,0)</f>
        <v xml:space="preserve"> Chordata</v>
      </c>
      <c r="L3188" t="str">
        <f>VLOOKUP($B3188,SOCS_box_taxonomy!$B$2:$Z$948,9,0)</f>
        <v xml:space="preserve"> Craniata</v>
      </c>
      <c r="M3188" t="str">
        <f>VLOOKUP($B3188,SOCS_box_taxonomy!$B$2:$Z$948,10,0)</f>
        <v xml:space="preserve"> Vertebrata</v>
      </c>
      <c r="N3188" t="str">
        <f>VLOOKUP($B3188,SOCS_box_taxonomy!$B$2:$Z$948,11,0)</f>
        <v xml:space="preserve"> Euteleostomi</v>
      </c>
      <c r="O3188" t="str">
        <f>VLOOKUP($B3188,SOCS_box_taxonomy!$B$2:$Z$948,12,0)</f>
        <v>Mammalia</v>
      </c>
      <c r="P3188" t="str">
        <f>VLOOKUP($B3188,SOCS_box_taxonomy!$B$2:$Z$948,13,0)</f>
        <v xml:space="preserve"> Eutheria</v>
      </c>
      <c r="Q3188" t="str">
        <f>VLOOKUP($B3188,SOCS_box_taxonomy!$B$2:$Z$948,14,0)</f>
        <v xml:space="preserve"> Euarchontoglires</v>
      </c>
      <c r="R3188" t="str">
        <f>VLOOKUP($B3188,SOCS_box_taxonomy!$B$2:$Z$948,15,0)</f>
        <v xml:space="preserve"> Primates</v>
      </c>
      <c r="S3188" t="str">
        <f>VLOOKUP($B3188,SOCS_box_taxonomy!$B$2:$Z$948,16,0)</f>
        <v xml:space="preserve"> Haplorrhini</v>
      </c>
      <c r="T3188" t="str">
        <f>VLOOKUP($B3188,SOCS_box_taxonomy!$B$2:$Z$948,17,0)</f>
        <v>Catarrhini</v>
      </c>
      <c r="U3188" t="str">
        <f>VLOOKUP($B3188,SOCS_box_taxonomy!$B$2:$Z$948,18,0)</f>
        <v xml:space="preserve"> Hominidae</v>
      </c>
      <c r="V3188" t="str">
        <f>VLOOKUP($B3188,SOCS_box_taxonomy!$B$2:$Z$948,19,0)</f>
        <v xml:space="preserve"> Homo.</v>
      </c>
      <c r="W3188">
        <f>VLOOKUP($B3188,SOCS_box_taxonomy!$B$2:$Z$948,20,0)</f>
        <v>0</v>
      </c>
      <c r="X3188">
        <f>VLOOKUP($B3188,SOCS_box_taxonomy!$B$2:$Z$948,21,0)</f>
        <v>0</v>
      </c>
      <c r="Y3188">
        <f>VLOOKUP($B3188,SOCS_box_taxonomy!$B$2:$Z$948,22,0)</f>
        <v>0</v>
      </c>
    </row>
    <row r="3189" spans="1:26">
      <c r="A3189" t="s">
        <v>1254</v>
      </c>
      <c r="B3189" t="s">
        <v>2296</v>
      </c>
      <c r="C3189">
        <v>404</v>
      </c>
      <c r="D3189" t="s">
        <v>1266</v>
      </c>
      <c r="E3189">
        <v>187</v>
      </c>
      <c r="F3189">
        <v>225</v>
      </c>
      <c r="G3189">
        <v>121734</v>
      </c>
      <c r="H3189" t="s">
        <v>1267</v>
      </c>
      <c r="I3189" t="str">
        <f>VLOOKUP($B3189,SOCS_box_taxonomy!$B$2:$Z$948,6,0)</f>
        <v>Eukaryota</v>
      </c>
      <c r="J3189" t="str">
        <f>VLOOKUP($B3189,SOCS_box_taxonomy!$B$2:$Z$948,7,0)</f>
        <v xml:space="preserve"> Metazoa</v>
      </c>
      <c r="K3189" t="str">
        <f>VLOOKUP($B3189,SOCS_box_taxonomy!$B$2:$Z$948,8,0)</f>
        <v xml:space="preserve"> Chordata</v>
      </c>
      <c r="L3189" t="str">
        <f>VLOOKUP($B3189,SOCS_box_taxonomy!$B$2:$Z$948,9,0)</f>
        <v xml:space="preserve"> Craniata</v>
      </c>
      <c r="M3189" t="str">
        <f>VLOOKUP($B3189,SOCS_box_taxonomy!$B$2:$Z$948,10,0)</f>
        <v xml:space="preserve"> Vertebrata</v>
      </c>
      <c r="N3189" t="str">
        <f>VLOOKUP($B3189,SOCS_box_taxonomy!$B$2:$Z$948,11,0)</f>
        <v xml:space="preserve"> Euteleostomi</v>
      </c>
      <c r="O3189" t="str">
        <f>VLOOKUP($B3189,SOCS_box_taxonomy!$B$2:$Z$948,12,0)</f>
        <v>Mammalia</v>
      </c>
      <c r="P3189" t="str">
        <f>VLOOKUP($B3189,SOCS_box_taxonomy!$B$2:$Z$948,13,0)</f>
        <v xml:space="preserve"> Eutheria</v>
      </c>
      <c r="Q3189" t="str">
        <f>VLOOKUP($B3189,SOCS_box_taxonomy!$B$2:$Z$948,14,0)</f>
        <v xml:space="preserve"> Euarchontoglires</v>
      </c>
      <c r="R3189" t="str">
        <f>VLOOKUP($B3189,SOCS_box_taxonomy!$B$2:$Z$948,15,0)</f>
        <v xml:space="preserve"> Primates</v>
      </c>
      <c r="S3189" t="str">
        <f>VLOOKUP($B3189,SOCS_box_taxonomy!$B$2:$Z$948,16,0)</f>
        <v xml:space="preserve"> Haplorrhini</v>
      </c>
      <c r="T3189" t="str">
        <f>VLOOKUP($B3189,SOCS_box_taxonomy!$B$2:$Z$948,17,0)</f>
        <v>Catarrhini</v>
      </c>
      <c r="U3189" t="str">
        <f>VLOOKUP($B3189,SOCS_box_taxonomy!$B$2:$Z$948,18,0)</f>
        <v xml:space="preserve"> Hominidae</v>
      </c>
      <c r="V3189" t="str">
        <f>VLOOKUP($B3189,SOCS_box_taxonomy!$B$2:$Z$948,19,0)</f>
        <v xml:space="preserve"> Homo.</v>
      </c>
      <c r="W3189">
        <f>VLOOKUP($B3189,SOCS_box_taxonomy!$B$2:$Z$948,20,0)</f>
        <v>0</v>
      </c>
      <c r="X3189">
        <f>VLOOKUP($B3189,SOCS_box_taxonomy!$B$2:$Z$948,21,0)</f>
        <v>0</v>
      </c>
      <c r="Y3189">
        <f>VLOOKUP($B3189,SOCS_box_taxonomy!$B$2:$Z$948,22,0)</f>
        <v>0</v>
      </c>
    </row>
    <row r="3190" spans="1:26">
      <c r="A3190" t="s">
        <v>1254</v>
      </c>
      <c r="B3190" t="s">
        <v>2296</v>
      </c>
      <c r="C3190">
        <v>404</v>
      </c>
      <c r="D3190" t="s">
        <v>1266</v>
      </c>
      <c r="E3190">
        <v>229</v>
      </c>
      <c r="F3190">
        <v>267</v>
      </c>
      <c r="G3190">
        <v>121734</v>
      </c>
      <c r="H3190" t="s">
        <v>1267</v>
      </c>
      <c r="I3190" t="str">
        <f>VLOOKUP($B3190,SOCS_box_taxonomy!$B$2:$Z$948,6,0)</f>
        <v>Eukaryota</v>
      </c>
      <c r="J3190" t="str">
        <f>VLOOKUP($B3190,SOCS_box_taxonomy!$B$2:$Z$948,7,0)</f>
        <v xml:space="preserve"> Metazoa</v>
      </c>
      <c r="K3190" t="str">
        <f>VLOOKUP($B3190,SOCS_box_taxonomy!$B$2:$Z$948,8,0)</f>
        <v xml:space="preserve"> Chordata</v>
      </c>
      <c r="L3190" t="str">
        <f>VLOOKUP($B3190,SOCS_box_taxonomy!$B$2:$Z$948,9,0)</f>
        <v xml:space="preserve"> Craniata</v>
      </c>
      <c r="M3190" t="str">
        <f>VLOOKUP($B3190,SOCS_box_taxonomy!$B$2:$Z$948,10,0)</f>
        <v xml:space="preserve"> Vertebrata</v>
      </c>
      <c r="N3190" t="str">
        <f>VLOOKUP($B3190,SOCS_box_taxonomy!$B$2:$Z$948,11,0)</f>
        <v xml:space="preserve"> Euteleostomi</v>
      </c>
      <c r="O3190" t="str">
        <f>VLOOKUP($B3190,SOCS_box_taxonomy!$B$2:$Z$948,12,0)</f>
        <v>Mammalia</v>
      </c>
      <c r="P3190" t="str">
        <f>VLOOKUP($B3190,SOCS_box_taxonomy!$B$2:$Z$948,13,0)</f>
        <v xml:space="preserve"> Eutheria</v>
      </c>
      <c r="Q3190" t="str">
        <f>VLOOKUP($B3190,SOCS_box_taxonomy!$B$2:$Z$948,14,0)</f>
        <v xml:space="preserve"> Euarchontoglires</v>
      </c>
      <c r="R3190" t="str">
        <f>VLOOKUP($B3190,SOCS_box_taxonomy!$B$2:$Z$948,15,0)</f>
        <v xml:space="preserve"> Primates</v>
      </c>
      <c r="S3190" t="str">
        <f>VLOOKUP($B3190,SOCS_box_taxonomy!$B$2:$Z$948,16,0)</f>
        <v xml:space="preserve"> Haplorrhini</v>
      </c>
      <c r="T3190" t="str">
        <f>VLOOKUP($B3190,SOCS_box_taxonomy!$B$2:$Z$948,17,0)</f>
        <v>Catarrhini</v>
      </c>
      <c r="U3190" t="str">
        <f>VLOOKUP($B3190,SOCS_box_taxonomy!$B$2:$Z$948,18,0)</f>
        <v xml:space="preserve"> Hominidae</v>
      </c>
      <c r="V3190" t="str">
        <f>VLOOKUP($B3190,SOCS_box_taxonomy!$B$2:$Z$948,19,0)</f>
        <v xml:space="preserve"> Homo.</v>
      </c>
      <c r="W3190">
        <f>VLOOKUP($B3190,SOCS_box_taxonomy!$B$2:$Z$948,20,0)</f>
        <v>0</v>
      </c>
      <c r="X3190">
        <f>VLOOKUP($B3190,SOCS_box_taxonomy!$B$2:$Z$948,21,0)</f>
        <v>0</v>
      </c>
      <c r="Y3190">
        <f>VLOOKUP($B3190,SOCS_box_taxonomy!$B$2:$Z$948,22,0)</f>
        <v>0</v>
      </c>
    </row>
    <row r="3191" spans="1:26">
      <c r="A3191" t="s">
        <v>1254</v>
      </c>
      <c r="B3191" t="s">
        <v>2296</v>
      </c>
      <c r="C3191">
        <v>404</v>
      </c>
      <c r="D3191" t="s">
        <v>1266</v>
      </c>
      <c r="E3191">
        <v>288</v>
      </c>
      <c r="F3191">
        <v>321</v>
      </c>
      <c r="G3191">
        <v>121734</v>
      </c>
      <c r="H3191" t="s">
        <v>1267</v>
      </c>
      <c r="I3191" t="str">
        <f>VLOOKUP($B3191,SOCS_box_taxonomy!$B$2:$Z$948,6,0)</f>
        <v>Eukaryota</v>
      </c>
      <c r="J3191" t="str">
        <f>VLOOKUP($B3191,SOCS_box_taxonomy!$B$2:$Z$948,7,0)</f>
        <v xml:space="preserve"> Metazoa</v>
      </c>
      <c r="K3191" t="str">
        <f>VLOOKUP($B3191,SOCS_box_taxonomy!$B$2:$Z$948,8,0)</f>
        <v xml:space="preserve"> Chordata</v>
      </c>
      <c r="L3191" t="str">
        <f>VLOOKUP($B3191,SOCS_box_taxonomy!$B$2:$Z$948,9,0)</f>
        <v xml:space="preserve"> Craniata</v>
      </c>
      <c r="M3191" t="str">
        <f>VLOOKUP($B3191,SOCS_box_taxonomy!$B$2:$Z$948,10,0)</f>
        <v xml:space="preserve"> Vertebrata</v>
      </c>
      <c r="N3191" t="str">
        <f>VLOOKUP($B3191,SOCS_box_taxonomy!$B$2:$Z$948,11,0)</f>
        <v xml:space="preserve"> Euteleostomi</v>
      </c>
      <c r="O3191" t="str">
        <f>VLOOKUP($B3191,SOCS_box_taxonomy!$B$2:$Z$948,12,0)</f>
        <v>Mammalia</v>
      </c>
      <c r="P3191" t="str">
        <f>VLOOKUP($B3191,SOCS_box_taxonomy!$B$2:$Z$948,13,0)</f>
        <v xml:space="preserve"> Eutheria</v>
      </c>
      <c r="Q3191" t="str">
        <f>VLOOKUP($B3191,SOCS_box_taxonomy!$B$2:$Z$948,14,0)</f>
        <v xml:space="preserve"> Euarchontoglires</v>
      </c>
      <c r="R3191" t="str">
        <f>VLOOKUP($B3191,SOCS_box_taxonomy!$B$2:$Z$948,15,0)</f>
        <v xml:space="preserve"> Primates</v>
      </c>
      <c r="S3191" t="str">
        <f>VLOOKUP($B3191,SOCS_box_taxonomy!$B$2:$Z$948,16,0)</f>
        <v xml:space="preserve"> Haplorrhini</v>
      </c>
      <c r="T3191" t="str">
        <f>VLOOKUP($B3191,SOCS_box_taxonomy!$B$2:$Z$948,17,0)</f>
        <v>Catarrhini</v>
      </c>
      <c r="U3191" t="str">
        <f>VLOOKUP($B3191,SOCS_box_taxonomy!$B$2:$Z$948,18,0)</f>
        <v xml:space="preserve"> Hominidae</v>
      </c>
      <c r="V3191" t="str">
        <f>VLOOKUP($B3191,SOCS_box_taxonomy!$B$2:$Z$948,19,0)</f>
        <v xml:space="preserve"> Homo.</v>
      </c>
      <c r="W3191">
        <f>VLOOKUP($B3191,SOCS_box_taxonomy!$B$2:$Z$948,20,0)</f>
        <v>0</v>
      </c>
      <c r="X3191">
        <f>VLOOKUP($B3191,SOCS_box_taxonomy!$B$2:$Z$948,21,0)</f>
        <v>0</v>
      </c>
      <c r="Y3191">
        <f>VLOOKUP($B3191,SOCS_box_taxonomy!$B$2:$Z$948,22,0)</f>
        <v>0</v>
      </c>
    </row>
    <row r="3192" spans="1:26">
      <c r="A3192" t="s">
        <v>1254</v>
      </c>
      <c r="B3192" t="s">
        <v>2296</v>
      </c>
      <c r="C3192">
        <v>404</v>
      </c>
      <c r="D3192" t="s">
        <v>1266</v>
      </c>
      <c r="E3192">
        <v>337</v>
      </c>
      <c r="F3192">
        <v>361</v>
      </c>
      <c r="G3192">
        <v>121734</v>
      </c>
      <c r="H3192" t="s">
        <v>1267</v>
      </c>
      <c r="I3192" t="str">
        <f>VLOOKUP($B3192,SOCS_box_taxonomy!$B$2:$Z$948,6,0)</f>
        <v>Eukaryota</v>
      </c>
      <c r="J3192" t="str">
        <f>VLOOKUP($B3192,SOCS_box_taxonomy!$B$2:$Z$948,7,0)</f>
        <v xml:space="preserve"> Metazoa</v>
      </c>
      <c r="K3192" t="str">
        <f>VLOOKUP($B3192,SOCS_box_taxonomy!$B$2:$Z$948,8,0)</f>
        <v xml:space="preserve"> Chordata</v>
      </c>
      <c r="L3192" t="str">
        <f>VLOOKUP($B3192,SOCS_box_taxonomy!$B$2:$Z$948,9,0)</f>
        <v xml:space="preserve"> Craniata</v>
      </c>
      <c r="M3192" t="str">
        <f>VLOOKUP($B3192,SOCS_box_taxonomy!$B$2:$Z$948,10,0)</f>
        <v xml:space="preserve"> Vertebrata</v>
      </c>
      <c r="N3192" t="str">
        <f>VLOOKUP($B3192,SOCS_box_taxonomy!$B$2:$Z$948,11,0)</f>
        <v xml:space="preserve"> Euteleostomi</v>
      </c>
      <c r="O3192" t="str">
        <f>VLOOKUP($B3192,SOCS_box_taxonomy!$B$2:$Z$948,12,0)</f>
        <v>Mammalia</v>
      </c>
      <c r="P3192" t="str">
        <f>VLOOKUP($B3192,SOCS_box_taxonomy!$B$2:$Z$948,13,0)</f>
        <v xml:space="preserve"> Eutheria</v>
      </c>
      <c r="Q3192" t="str">
        <f>VLOOKUP($B3192,SOCS_box_taxonomy!$B$2:$Z$948,14,0)</f>
        <v xml:space="preserve"> Euarchontoglires</v>
      </c>
      <c r="R3192" t="str">
        <f>VLOOKUP($B3192,SOCS_box_taxonomy!$B$2:$Z$948,15,0)</f>
        <v xml:space="preserve"> Primates</v>
      </c>
      <c r="S3192" t="str">
        <f>VLOOKUP($B3192,SOCS_box_taxonomy!$B$2:$Z$948,16,0)</f>
        <v xml:space="preserve"> Haplorrhini</v>
      </c>
      <c r="T3192" t="str">
        <f>VLOOKUP($B3192,SOCS_box_taxonomy!$B$2:$Z$948,17,0)</f>
        <v>Catarrhini</v>
      </c>
      <c r="U3192" t="str">
        <f>VLOOKUP($B3192,SOCS_box_taxonomy!$B$2:$Z$948,18,0)</f>
        <v xml:space="preserve"> Hominidae</v>
      </c>
      <c r="V3192" t="str">
        <f>VLOOKUP($B3192,SOCS_box_taxonomy!$B$2:$Z$948,19,0)</f>
        <v xml:space="preserve"> Homo.</v>
      </c>
      <c r="W3192">
        <f>VLOOKUP($B3192,SOCS_box_taxonomy!$B$2:$Z$948,20,0)</f>
        <v>0</v>
      </c>
      <c r="X3192">
        <f>VLOOKUP($B3192,SOCS_box_taxonomy!$B$2:$Z$948,21,0)</f>
        <v>0</v>
      </c>
      <c r="Y3192">
        <f>VLOOKUP($B3192,SOCS_box_taxonomy!$B$2:$Z$948,22,0)</f>
        <v>0</v>
      </c>
    </row>
    <row r="3193" spans="1:26">
      <c r="A3193" t="s">
        <v>1254</v>
      </c>
      <c r="B3193" t="s">
        <v>2296</v>
      </c>
      <c r="C3193">
        <v>404</v>
      </c>
      <c r="D3193" t="s">
        <v>1266</v>
      </c>
      <c r="E3193">
        <v>83</v>
      </c>
      <c r="F3193">
        <v>139</v>
      </c>
      <c r="G3193">
        <v>121734</v>
      </c>
      <c r="H3193" t="s">
        <v>1267</v>
      </c>
      <c r="I3193" t="str">
        <f>VLOOKUP($B3193,SOCS_box_taxonomy!$B$2:$Z$948,6,0)</f>
        <v>Eukaryota</v>
      </c>
      <c r="J3193" t="str">
        <f>VLOOKUP($B3193,SOCS_box_taxonomy!$B$2:$Z$948,7,0)</f>
        <v xml:space="preserve"> Metazoa</v>
      </c>
      <c r="K3193" t="str">
        <f>VLOOKUP($B3193,SOCS_box_taxonomy!$B$2:$Z$948,8,0)</f>
        <v xml:space="preserve"> Chordata</v>
      </c>
      <c r="L3193" t="str">
        <f>VLOOKUP($B3193,SOCS_box_taxonomy!$B$2:$Z$948,9,0)</f>
        <v xml:space="preserve"> Craniata</v>
      </c>
      <c r="M3193" t="str">
        <f>VLOOKUP($B3193,SOCS_box_taxonomy!$B$2:$Z$948,10,0)</f>
        <v xml:space="preserve"> Vertebrata</v>
      </c>
      <c r="N3193" t="str">
        <f>VLOOKUP($B3193,SOCS_box_taxonomy!$B$2:$Z$948,11,0)</f>
        <v xml:space="preserve"> Euteleostomi</v>
      </c>
      <c r="O3193" t="str">
        <f>VLOOKUP($B3193,SOCS_box_taxonomy!$B$2:$Z$948,12,0)</f>
        <v>Mammalia</v>
      </c>
      <c r="P3193" t="str">
        <f>VLOOKUP($B3193,SOCS_box_taxonomy!$B$2:$Z$948,13,0)</f>
        <v xml:space="preserve"> Eutheria</v>
      </c>
      <c r="Q3193" t="str">
        <f>VLOOKUP($B3193,SOCS_box_taxonomy!$B$2:$Z$948,14,0)</f>
        <v xml:space="preserve"> Euarchontoglires</v>
      </c>
      <c r="R3193" t="str">
        <f>VLOOKUP($B3193,SOCS_box_taxonomy!$B$2:$Z$948,15,0)</f>
        <v xml:space="preserve"> Primates</v>
      </c>
      <c r="S3193" t="str">
        <f>VLOOKUP($B3193,SOCS_box_taxonomy!$B$2:$Z$948,16,0)</f>
        <v xml:space="preserve"> Haplorrhini</v>
      </c>
      <c r="T3193" t="str">
        <f>VLOOKUP($B3193,SOCS_box_taxonomy!$B$2:$Z$948,17,0)</f>
        <v>Catarrhini</v>
      </c>
      <c r="U3193" t="str">
        <f>VLOOKUP($B3193,SOCS_box_taxonomy!$B$2:$Z$948,18,0)</f>
        <v xml:space="preserve"> Hominidae</v>
      </c>
      <c r="V3193" t="str">
        <f>VLOOKUP($B3193,SOCS_box_taxonomy!$B$2:$Z$948,19,0)</f>
        <v xml:space="preserve"> Homo.</v>
      </c>
      <c r="W3193">
        <f>VLOOKUP($B3193,SOCS_box_taxonomy!$B$2:$Z$948,20,0)</f>
        <v>0</v>
      </c>
      <c r="X3193">
        <f>VLOOKUP($B3193,SOCS_box_taxonomy!$B$2:$Z$948,21,0)</f>
        <v>0</v>
      </c>
      <c r="Y3193">
        <f>VLOOKUP($B3193,SOCS_box_taxonomy!$B$2:$Z$948,22,0)</f>
        <v>0</v>
      </c>
    </row>
    <row r="3194" spans="1:26">
      <c r="A3194" t="s">
        <v>1255</v>
      </c>
      <c r="B3194" t="s">
        <v>2297</v>
      </c>
      <c r="C3194">
        <v>404</v>
      </c>
      <c r="D3194" t="s">
        <v>21</v>
      </c>
      <c r="E3194">
        <v>366</v>
      </c>
      <c r="F3194">
        <v>402</v>
      </c>
      <c r="G3194">
        <v>1016</v>
      </c>
      <c r="H3194" t="s">
        <v>1265</v>
      </c>
      <c r="I3194" t="str">
        <f>VLOOKUP($B3194,SOCS_box_taxonomy!$B$2:$Z$948,6,0)</f>
        <v>Eukaryota</v>
      </c>
      <c r="J3194" t="str">
        <f>VLOOKUP($B3194,SOCS_box_taxonomy!$B$2:$Z$948,7,0)</f>
        <v xml:space="preserve"> Metazoa</v>
      </c>
      <c r="K3194" t="str">
        <f>VLOOKUP($B3194,SOCS_box_taxonomy!$B$2:$Z$948,8,0)</f>
        <v xml:space="preserve"> Chordata</v>
      </c>
      <c r="L3194" t="str">
        <f>VLOOKUP($B3194,SOCS_box_taxonomy!$B$2:$Z$948,9,0)</f>
        <v xml:space="preserve"> Craniata</v>
      </c>
      <c r="M3194" t="str">
        <f>VLOOKUP($B3194,SOCS_box_taxonomy!$B$2:$Z$948,10,0)</f>
        <v xml:space="preserve"> Vertebrata</v>
      </c>
      <c r="N3194" t="str">
        <f>VLOOKUP($B3194,SOCS_box_taxonomy!$B$2:$Z$948,11,0)</f>
        <v xml:space="preserve"> Euteleostomi</v>
      </c>
      <c r="O3194" t="str">
        <f>VLOOKUP($B3194,SOCS_box_taxonomy!$B$2:$Z$948,12,0)</f>
        <v>Mammalia</v>
      </c>
      <c r="P3194" t="str">
        <f>VLOOKUP($B3194,SOCS_box_taxonomy!$B$2:$Z$948,13,0)</f>
        <v xml:space="preserve"> Eutheria</v>
      </c>
      <c r="Q3194" t="str">
        <f>VLOOKUP($B3194,SOCS_box_taxonomy!$B$2:$Z$948,14,0)</f>
        <v xml:space="preserve"> Euarchontoglires</v>
      </c>
      <c r="R3194" t="str">
        <f>VLOOKUP($B3194,SOCS_box_taxonomy!$B$2:$Z$948,15,0)</f>
        <v xml:space="preserve"> Glires</v>
      </c>
      <c r="S3194" t="str">
        <f>VLOOKUP($B3194,SOCS_box_taxonomy!$B$2:$Z$948,16,0)</f>
        <v xml:space="preserve"> Rodentia</v>
      </c>
      <c r="T3194" t="str">
        <f>VLOOKUP($B3194,SOCS_box_taxonomy!$B$2:$Z$948,17,0)</f>
        <v xml:space="preserve"> Sciurognathi</v>
      </c>
      <c r="U3194" t="str">
        <f>VLOOKUP($B3194,SOCS_box_taxonomy!$B$2:$Z$948,18,0)</f>
        <v>Muroidea</v>
      </c>
      <c r="V3194" t="str">
        <f>VLOOKUP($B3194,SOCS_box_taxonomy!$B$2:$Z$948,19,0)</f>
        <v xml:space="preserve"> Muridae</v>
      </c>
      <c r="W3194" t="str">
        <f>VLOOKUP($B3194,SOCS_box_taxonomy!$B$2:$Z$948,20,0)</f>
        <v xml:space="preserve"> Murinae</v>
      </c>
      <c r="X3194" t="str">
        <f>VLOOKUP($B3194,SOCS_box_taxonomy!$B$2:$Z$948,21,0)</f>
        <v xml:space="preserve"> Mus</v>
      </c>
      <c r="Y3194" t="str">
        <f>VLOOKUP($B3194,SOCS_box_taxonomy!$B$2:$Z$948,22,0)</f>
        <v xml:space="preserve"> Mus.</v>
      </c>
      <c r="Z3194">
        <f>$F3194-$E3194+1</f>
        <v>37</v>
      </c>
    </row>
    <row r="3195" spans="1:26">
      <c r="A3195" t="s">
        <v>1255</v>
      </c>
      <c r="B3195" t="s">
        <v>2297</v>
      </c>
      <c r="C3195">
        <v>404</v>
      </c>
      <c r="D3195" t="s">
        <v>1266</v>
      </c>
      <c r="E3195">
        <v>143</v>
      </c>
      <c r="F3195">
        <v>182</v>
      </c>
      <c r="G3195">
        <v>121734</v>
      </c>
      <c r="H3195" t="s">
        <v>1267</v>
      </c>
      <c r="I3195" t="str">
        <f>VLOOKUP($B3195,SOCS_box_taxonomy!$B$2:$Z$948,6,0)</f>
        <v>Eukaryota</v>
      </c>
      <c r="J3195" t="str">
        <f>VLOOKUP($B3195,SOCS_box_taxonomy!$B$2:$Z$948,7,0)</f>
        <v xml:space="preserve"> Metazoa</v>
      </c>
      <c r="K3195" t="str">
        <f>VLOOKUP($B3195,SOCS_box_taxonomy!$B$2:$Z$948,8,0)</f>
        <v xml:space="preserve"> Chordata</v>
      </c>
      <c r="L3195" t="str">
        <f>VLOOKUP($B3195,SOCS_box_taxonomy!$B$2:$Z$948,9,0)</f>
        <v xml:space="preserve"> Craniata</v>
      </c>
      <c r="M3195" t="str">
        <f>VLOOKUP($B3195,SOCS_box_taxonomy!$B$2:$Z$948,10,0)</f>
        <v xml:space="preserve"> Vertebrata</v>
      </c>
      <c r="N3195" t="str">
        <f>VLOOKUP($B3195,SOCS_box_taxonomy!$B$2:$Z$948,11,0)</f>
        <v xml:space="preserve"> Euteleostomi</v>
      </c>
      <c r="O3195" t="str">
        <f>VLOOKUP($B3195,SOCS_box_taxonomy!$B$2:$Z$948,12,0)</f>
        <v>Mammalia</v>
      </c>
      <c r="P3195" t="str">
        <f>VLOOKUP($B3195,SOCS_box_taxonomy!$B$2:$Z$948,13,0)</f>
        <v xml:space="preserve"> Eutheria</v>
      </c>
      <c r="Q3195" t="str">
        <f>VLOOKUP($B3195,SOCS_box_taxonomy!$B$2:$Z$948,14,0)</f>
        <v xml:space="preserve"> Euarchontoglires</v>
      </c>
      <c r="R3195" t="str">
        <f>VLOOKUP($B3195,SOCS_box_taxonomy!$B$2:$Z$948,15,0)</f>
        <v xml:space="preserve"> Glires</v>
      </c>
      <c r="S3195" t="str">
        <f>VLOOKUP($B3195,SOCS_box_taxonomy!$B$2:$Z$948,16,0)</f>
        <v xml:space="preserve"> Rodentia</v>
      </c>
      <c r="T3195" t="str">
        <f>VLOOKUP($B3195,SOCS_box_taxonomy!$B$2:$Z$948,17,0)</f>
        <v xml:space="preserve"> Sciurognathi</v>
      </c>
      <c r="U3195" t="str">
        <f>VLOOKUP($B3195,SOCS_box_taxonomy!$B$2:$Z$948,18,0)</f>
        <v>Muroidea</v>
      </c>
      <c r="V3195" t="str">
        <f>VLOOKUP($B3195,SOCS_box_taxonomy!$B$2:$Z$948,19,0)</f>
        <v xml:space="preserve"> Muridae</v>
      </c>
      <c r="W3195" t="str">
        <f>VLOOKUP($B3195,SOCS_box_taxonomy!$B$2:$Z$948,20,0)</f>
        <v xml:space="preserve"> Murinae</v>
      </c>
      <c r="X3195" t="str">
        <f>VLOOKUP($B3195,SOCS_box_taxonomy!$B$2:$Z$948,21,0)</f>
        <v xml:space="preserve"> Mus</v>
      </c>
      <c r="Y3195" t="str">
        <f>VLOOKUP($B3195,SOCS_box_taxonomy!$B$2:$Z$948,22,0)</f>
        <v xml:space="preserve"> Mus.</v>
      </c>
    </row>
    <row r="3196" spans="1:26">
      <c r="A3196" t="s">
        <v>1255</v>
      </c>
      <c r="B3196" t="s">
        <v>2297</v>
      </c>
      <c r="C3196">
        <v>404</v>
      </c>
      <c r="D3196" t="s">
        <v>1266</v>
      </c>
      <c r="E3196">
        <v>187</v>
      </c>
      <c r="F3196">
        <v>225</v>
      </c>
      <c r="G3196">
        <v>121734</v>
      </c>
      <c r="H3196" t="s">
        <v>1267</v>
      </c>
      <c r="I3196" t="str">
        <f>VLOOKUP($B3196,SOCS_box_taxonomy!$B$2:$Z$948,6,0)</f>
        <v>Eukaryota</v>
      </c>
      <c r="J3196" t="str">
        <f>VLOOKUP($B3196,SOCS_box_taxonomy!$B$2:$Z$948,7,0)</f>
        <v xml:space="preserve"> Metazoa</v>
      </c>
      <c r="K3196" t="str">
        <f>VLOOKUP($B3196,SOCS_box_taxonomy!$B$2:$Z$948,8,0)</f>
        <v xml:space="preserve"> Chordata</v>
      </c>
      <c r="L3196" t="str">
        <f>VLOOKUP($B3196,SOCS_box_taxonomy!$B$2:$Z$948,9,0)</f>
        <v xml:space="preserve"> Craniata</v>
      </c>
      <c r="M3196" t="str">
        <f>VLOOKUP($B3196,SOCS_box_taxonomy!$B$2:$Z$948,10,0)</f>
        <v xml:space="preserve"> Vertebrata</v>
      </c>
      <c r="N3196" t="str">
        <f>VLOOKUP($B3196,SOCS_box_taxonomy!$B$2:$Z$948,11,0)</f>
        <v xml:space="preserve"> Euteleostomi</v>
      </c>
      <c r="O3196" t="str">
        <f>VLOOKUP($B3196,SOCS_box_taxonomy!$B$2:$Z$948,12,0)</f>
        <v>Mammalia</v>
      </c>
      <c r="P3196" t="str">
        <f>VLOOKUP($B3196,SOCS_box_taxonomy!$B$2:$Z$948,13,0)</f>
        <v xml:space="preserve"> Eutheria</v>
      </c>
      <c r="Q3196" t="str">
        <f>VLOOKUP($B3196,SOCS_box_taxonomy!$B$2:$Z$948,14,0)</f>
        <v xml:space="preserve"> Euarchontoglires</v>
      </c>
      <c r="R3196" t="str">
        <f>VLOOKUP($B3196,SOCS_box_taxonomy!$B$2:$Z$948,15,0)</f>
        <v xml:space="preserve"> Glires</v>
      </c>
      <c r="S3196" t="str">
        <f>VLOOKUP($B3196,SOCS_box_taxonomy!$B$2:$Z$948,16,0)</f>
        <v xml:space="preserve"> Rodentia</v>
      </c>
      <c r="T3196" t="str">
        <f>VLOOKUP($B3196,SOCS_box_taxonomy!$B$2:$Z$948,17,0)</f>
        <v xml:space="preserve"> Sciurognathi</v>
      </c>
      <c r="U3196" t="str">
        <f>VLOOKUP($B3196,SOCS_box_taxonomy!$B$2:$Z$948,18,0)</f>
        <v>Muroidea</v>
      </c>
      <c r="V3196" t="str">
        <f>VLOOKUP($B3196,SOCS_box_taxonomy!$B$2:$Z$948,19,0)</f>
        <v xml:space="preserve"> Muridae</v>
      </c>
      <c r="W3196" t="str">
        <f>VLOOKUP($B3196,SOCS_box_taxonomy!$B$2:$Z$948,20,0)</f>
        <v xml:space="preserve"> Murinae</v>
      </c>
      <c r="X3196" t="str">
        <f>VLOOKUP($B3196,SOCS_box_taxonomy!$B$2:$Z$948,21,0)</f>
        <v xml:space="preserve"> Mus</v>
      </c>
      <c r="Y3196" t="str">
        <f>VLOOKUP($B3196,SOCS_box_taxonomy!$B$2:$Z$948,22,0)</f>
        <v xml:space="preserve"> Mus.</v>
      </c>
    </row>
    <row r="3197" spans="1:26">
      <c r="A3197" t="s">
        <v>1255</v>
      </c>
      <c r="B3197" t="s">
        <v>2297</v>
      </c>
      <c r="C3197">
        <v>404</v>
      </c>
      <c r="D3197" t="s">
        <v>1266</v>
      </c>
      <c r="E3197">
        <v>229</v>
      </c>
      <c r="F3197">
        <v>267</v>
      </c>
      <c r="G3197">
        <v>121734</v>
      </c>
      <c r="H3197" t="s">
        <v>1267</v>
      </c>
      <c r="I3197" t="str">
        <f>VLOOKUP($B3197,SOCS_box_taxonomy!$B$2:$Z$948,6,0)</f>
        <v>Eukaryota</v>
      </c>
      <c r="J3197" t="str">
        <f>VLOOKUP($B3197,SOCS_box_taxonomy!$B$2:$Z$948,7,0)</f>
        <v xml:space="preserve"> Metazoa</v>
      </c>
      <c r="K3197" t="str">
        <f>VLOOKUP($B3197,SOCS_box_taxonomy!$B$2:$Z$948,8,0)</f>
        <v xml:space="preserve"> Chordata</v>
      </c>
      <c r="L3197" t="str">
        <f>VLOOKUP($B3197,SOCS_box_taxonomy!$B$2:$Z$948,9,0)</f>
        <v xml:space="preserve"> Craniata</v>
      </c>
      <c r="M3197" t="str">
        <f>VLOOKUP($B3197,SOCS_box_taxonomy!$B$2:$Z$948,10,0)</f>
        <v xml:space="preserve"> Vertebrata</v>
      </c>
      <c r="N3197" t="str">
        <f>VLOOKUP($B3197,SOCS_box_taxonomy!$B$2:$Z$948,11,0)</f>
        <v xml:space="preserve"> Euteleostomi</v>
      </c>
      <c r="O3197" t="str">
        <f>VLOOKUP($B3197,SOCS_box_taxonomy!$B$2:$Z$948,12,0)</f>
        <v>Mammalia</v>
      </c>
      <c r="P3197" t="str">
        <f>VLOOKUP($B3197,SOCS_box_taxonomy!$B$2:$Z$948,13,0)</f>
        <v xml:space="preserve"> Eutheria</v>
      </c>
      <c r="Q3197" t="str">
        <f>VLOOKUP($B3197,SOCS_box_taxonomy!$B$2:$Z$948,14,0)</f>
        <v xml:space="preserve"> Euarchontoglires</v>
      </c>
      <c r="R3197" t="str">
        <f>VLOOKUP($B3197,SOCS_box_taxonomy!$B$2:$Z$948,15,0)</f>
        <v xml:space="preserve"> Glires</v>
      </c>
      <c r="S3197" t="str">
        <f>VLOOKUP($B3197,SOCS_box_taxonomy!$B$2:$Z$948,16,0)</f>
        <v xml:space="preserve"> Rodentia</v>
      </c>
      <c r="T3197" t="str">
        <f>VLOOKUP($B3197,SOCS_box_taxonomy!$B$2:$Z$948,17,0)</f>
        <v xml:space="preserve"> Sciurognathi</v>
      </c>
      <c r="U3197" t="str">
        <f>VLOOKUP($B3197,SOCS_box_taxonomy!$B$2:$Z$948,18,0)</f>
        <v>Muroidea</v>
      </c>
      <c r="V3197" t="str">
        <f>VLOOKUP($B3197,SOCS_box_taxonomy!$B$2:$Z$948,19,0)</f>
        <v xml:space="preserve"> Muridae</v>
      </c>
      <c r="W3197" t="str">
        <f>VLOOKUP($B3197,SOCS_box_taxonomy!$B$2:$Z$948,20,0)</f>
        <v xml:space="preserve"> Murinae</v>
      </c>
      <c r="X3197" t="str">
        <f>VLOOKUP($B3197,SOCS_box_taxonomy!$B$2:$Z$948,21,0)</f>
        <v xml:space="preserve"> Mus</v>
      </c>
      <c r="Y3197" t="str">
        <f>VLOOKUP($B3197,SOCS_box_taxonomy!$B$2:$Z$948,22,0)</f>
        <v xml:space="preserve"> Mus.</v>
      </c>
    </row>
    <row r="3198" spans="1:26">
      <c r="A3198" t="s">
        <v>1255</v>
      </c>
      <c r="B3198" t="s">
        <v>2297</v>
      </c>
      <c r="C3198">
        <v>404</v>
      </c>
      <c r="D3198" t="s">
        <v>1266</v>
      </c>
      <c r="E3198">
        <v>288</v>
      </c>
      <c r="F3198">
        <v>321</v>
      </c>
      <c r="G3198">
        <v>121734</v>
      </c>
      <c r="H3198" t="s">
        <v>1267</v>
      </c>
      <c r="I3198" t="str">
        <f>VLOOKUP($B3198,SOCS_box_taxonomy!$B$2:$Z$948,6,0)</f>
        <v>Eukaryota</v>
      </c>
      <c r="J3198" t="str">
        <f>VLOOKUP($B3198,SOCS_box_taxonomy!$B$2:$Z$948,7,0)</f>
        <v xml:space="preserve"> Metazoa</v>
      </c>
      <c r="K3198" t="str">
        <f>VLOOKUP($B3198,SOCS_box_taxonomy!$B$2:$Z$948,8,0)</f>
        <v xml:space="preserve"> Chordata</v>
      </c>
      <c r="L3198" t="str">
        <f>VLOOKUP($B3198,SOCS_box_taxonomy!$B$2:$Z$948,9,0)</f>
        <v xml:space="preserve"> Craniata</v>
      </c>
      <c r="M3198" t="str">
        <f>VLOOKUP($B3198,SOCS_box_taxonomy!$B$2:$Z$948,10,0)</f>
        <v xml:space="preserve"> Vertebrata</v>
      </c>
      <c r="N3198" t="str">
        <f>VLOOKUP($B3198,SOCS_box_taxonomy!$B$2:$Z$948,11,0)</f>
        <v xml:space="preserve"> Euteleostomi</v>
      </c>
      <c r="O3198" t="str">
        <f>VLOOKUP($B3198,SOCS_box_taxonomy!$B$2:$Z$948,12,0)</f>
        <v>Mammalia</v>
      </c>
      <c r="P3198" t="str">
        <f>VLOOKUP($B3198,SOCS_box_taxonomy!$B$2:$Z$948,13,0)</f>
        <v xml:space="preserve"> Eutheria</v>
      </c>
      <c r="Q3198" t="str">
        <f>VLOOKUP($B3198,SOCS_box_taxonomy!$B$2:$Z$948,14,0)</f>
        <v xml:space="preserve"> Euarchontoglires</v>
      </c>
      <c r="R3198" t="str">
        <f>VLOOKUP($B3198,SOCS_box_taxonomy!$B$2:$Z$948,15,0)</f>
        <v xml:space="preserve"> Glires</v>
      </c>
      <c r="S3198" t="str">
        <f>VLOOKUP($B3198,SOCS_box_taxonomy!$B$2:$Z$948,16,0)</f>
        <v xml:space="preserve"> Rodentia</v>
      </c>
      <c r="T3198" t="str">
        <f>VLOOKUP($B3198,SOCS_box_taxonomy!$B$2:$Z$948,17,0)</f>
        <v xml:space="preserve"> Sciurognathi</v>
      </c>
      <c r="U3198" t="str">
        <f>VLOOKUP($B3198,SOCS_box_taxonomy!$B$2:$Z$948,18,0)</f>
        <v>Muroidea</v>
      </c>
      <c r="V3198" t="str">
        <f>VLOOKUP($B3198,SOCS_box_taxonomy!$B$2:$Z$948,19,0)</f>
        <v xml:space="preserve"> Muridae</v>
      </c>
      <c r="W3198" t="str">
        <f>VLOOKUP($B3198,SOCS_box_taxonomy!$B$2:$Z$948,20,0)</f>
        <v xml:space="preserve"> Murinae</v>
      </c>
      <c r="X3198" t="str">
        <f>VLOOKUP($B3198,SOCS_box_taxonomy!$B$2:$Z$948,21,0)</f>
        <v xml:space="preserve"> Mus</v>
      </c>
      <c r="Y3198" t="str">
        <f>VLOOKUP($B3198,SOCS_box_taxonomy!$B$2:$Z$948,22,0)</f>
        <v xml:space="preserve"> Mus.</v>
      </c>
    </row>
    <row r="3199" spans="1:26">
      <c r="A3199" t="s">
        <v>1255</v>
      </c>
      <c r="B3199" t="s">
        <v>2297</v>
      </c>
      <c r="C3199">
        <v>404</v>
      </c>
      <c r="D3199" t="s">
        <v>1266</v>
      </c>
      <c r="E3199">
        <v>337</v>
      </c>
      <c r="F3199">
        <v>361</v>
      </c>
      <c r="G3199">
        <v>121734</v>
      </c>
      <c r="H3199" t="s">
        <v>1267</v>
      </c>
      <c r="I3199" t="str">
        <f>VLOOKUP($B3199,SOCS_box_taxonomy!$B$2:$Z$948,6,0)</f>
        <v>Eukaryota</v>
      </c>
      <c r="J3199" t="str">
        <f>VLOOKUP($B3199,SOCS_box_taxonomy!$B$2:$Z$948,7,0)</f>
        <v xml:space="preserve"> Metazoa</v>
      </c>
      <c r="K3199" t="str">
        <f>VLOOKUP($B3199,SOCS_box_taxonomy!$B$2:$Z$948,8,0)</f>
        <v xml:space="preserve"> Chordata</v>
      </c>
      <c r="L3199" t="str">
        <f>VLOOKUP($B3199,SOCS_box_taxonomy!$B$2:$Z$948,9,0)</f>
        <v xml:space="preserve"> Craniata</v>
      </c>
      <c r="M3199" t="str">
        <f>VLOOKUP($B3199,SOCS_box_taxonomy!$B$2:$Z$948,10,0)</f>
        <v xml:space="preserve"> Vertebrata</v>
      </c>
      <c r="N3199" t="str">
        <f>VLOOKUP($B3199,SOCS_box_taxonomy!$B$2:$Z$948,11,0)</f>
        <v xml:space="preserve"> Euteleostomi</v>
      </c>
      <c r="O3199" t="str">
        <f>VLOOKUP($B3199,SOCS_box_taxonomy!$B$2:$Z$948,12,0)</f>
        <v>Mammalia</v>
      </c>
      <c r="P3199" t="str">
        <f>VLOOKUP($B3199,SOCS_box_taxonomy!$B$2:$Z$948,13,0)</f>
        <v xml:space="preserve"> Eutheria</v>
      </c>
      <c r="Q3199" t="str">
        <f>VLOOKUP($B3199,SOCS_box_taxonomy!$B$2:$Z$948,14,0)</f>
        <v xml:space="preserve"> Euarchontoglires</v>
      </c>
      <c r="R3199" t="str">
        <f>VLOOKUP($B3199,SOCS_box_taxonomy!$B$2:$Z$948,15,0)</f>
        <v xml:space="preserve"> Glires</v>
      </c>
      <c r="S3199" t="str">
        <f>VLOOKUP($B3199,SOCS_box_taxonomy!$B$2:$Z$948,16,0)</f>
        <v xml:space="preserve"> Rodentia</v>
      </c>
      <c r="T3199" t="str">
        <f>VLOOKUP($B3199,SOCS_box_taxonomy!$B$2:$Z$948,17,0)</f>
        <v xml:space="preserve"> Sciurognathi</v>
      </c>
      <c r="U3199" t="str">
        <f>VLOOKUP($B3199,SOCS_box_taxonomy!$B$2:$Z$948,18,0)</f>
        <v>Muroidea</v>
      </c>
      <c r="V3199" t="str">
        <f>VLOOKUP($B3199,SOCS_box_taxonomy!$B$2:$Z$948,19,0)</f>
        <v xml:space="preserve"> Muridae</v>
      </c>
      <c r="W3199" t="str">
        <f>VLOOKUP($B3199,SOCS_box_taxonomy!$B$2:$Z$948,20,0)</f>
        <v xml:space="preserve"> Murinae</v>
      </c>
      <c r="X3199" t="str">
        <f>VLOOKUP($B3199,SOCS_box_taxonomy!$B$2:$Z$948,21,0)</f>
        <v xml:space="preserve"> Mus</v>
      </c>
      <c r="Y3199" t="str">
        <f>VLOOKUP($B3199,SOCS_box_taxonomy!$B$2:$Z$948,22,0)</f>
        <v xml:space="preserve"> Mus.</v>
      </c>
    </row>
    <row r="3200" spans="1:26">
      <c r="A3200" t="s">
        <v>1255</v>
      </c>
      <c r="B3200" t="s">
        <v>2297</v>
      </c>
      <c r="C3200">
        <v>404</v>
      </c>
      <c r="D3200" t="s">
        <v>1266</v>
      </c>
      <c r="E3200">
        <v>84</v>
      </c>
      <c r="F3200">
        <v>139</v>
      </c>
      <c r="G3200">
        <v>121734</v>
      </c>
      <c r="H3200" t="s">
        <v>1267</v>
      </c>
      <c r="I3200" t="str">
        <f>VLOOKUP($B3200,SOCS_box_taxonomy!$B$2:$Z$948,6,0)</f>
        <v>Eukaryota</v>
      </c>
      <c r="J3200" t="str">
        <f>VLOOKUP($B3200,SOCS_box_taxonomy!$B$2:$Z$948,7,0)</f>
        <v xml:space="preserve"> Metazoa</v>
      </c>
      <c r="K3200" t="str">
        <f>VLOOKUP($B3200,SOCS_box_taxonomy!$B$2:$Z$948,8,0)</f>
        <v xml:space="preserve"> Chordata</v>
      </c>
      <c r="L3200" t="str">
        <f>VLOOKUP($B3200,SOCS_box_taxonomy!$B$2:$Z$948,9,0)</f>
        <v xml:space="preserve"> Craniata</v>
      </c>
      <c r="M3200" t="str">
        <f>VLOOKUP($B3200,SOCS_box_taxonomy!$B$2:$Z$948,10,0)</f>
        <v xml:space="preserve"> Vertebrata</v>
      </c>
      <c r="N3200" t="str">
        <f>VLOOKUP($B3200,SOCS_box_taxonomy!$B$2:$Z$948,11,0)</f>
        <v xml:space="preserve"> Euteleostomi</v>
      </c>
      <c r="O3200" t="str">
        <f>VLOOKUP($B3200,SOCS_box_taxonomy!$B$2:$Z$948,12,0)</f>
        <v>Mammalia</v>
      </c>
      <c r="P3200" t="str">
        <f>VLOOKUP($B3200,SOCS_box_taxonomy!$B$2:$Z$948,13,0)</f>
        <v xml:space="preserve"> Eutheria</v>
      </c>
      <c r="Q3200" t="str">
        <f>VLOOKUP($B3200,SOCS_box_taxonomy!$B$2:$Z$948,14,0)</f>
        <v xml:space="preserve"> Euarchontoglires</v>
      </c>
      <c r="R3200" t="str">
        <f>VLOOKUP($B3200,SOCS_box_taxonomy!$B$2:$Z$948,15,0)</f>
        <v xml:space="preserve"> Glires</v>
      </c>
      <c r="S3200" t="str">
        <f>VLOOKUP($B3200,SOCS_box_taxonomy!$B$2:$Z$948,16,0)</f>
        <v xml:space="preserve"> Rodentia</v>
      </c>
      <c r="T3200" t="str">
        <f>VLOOKUP($B3200,SOCS_box_taxonomy!$B$2:$Z$948,17,0)</f>
        <v xml:space="preserve"> Sciurognathi</v>
      </c>
      <c r="U3200" t="str">
        <f>VLOOKUP($B3200,SOCS_box_taxonomy!$B$2:$Z$948,18,0)</f>
        <v>Muroidea</v>
      </c>
      <c r="V3200" t="str">
        <f>VLOOKUP($B3200,SOCS_box_taxonomy!$B$2:$Z$948,19,0)</f>
        <v xml:space="preserve"> Muridae</v>
      </c>
      <c r="W3200" t="str">
        <f>VLOOKUP($B3200,SOCS_box_taxonomy!$B$2:$Z$948,20,0)</f>
        <v xml:space="preserve"> Murinae</v>
      </c>
      <c r="X3200" t="str">
        <f>VLOOKUP($B3200,SOCS_box_taxonomy!$B$2:$Z$948,21,0)</f>
        <v xml:space="preserve"> Mus</v>
      </c>
      <c r="Y3200" t="str">
        <f>VLOOKUP($B3200,SOCS_box_taxonomy!$B$2:$Z$948,22,0)</f>
        <v xml:space="preserve"> Mus.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8"/>
  <sheetViews>
    <sheetView workbookViewId="0">
      <selection sqref="A1:XFD1048576"/>
    </sheetView>
  </sheetViews>
  <sheetFormatPr defaultRowHeight="15"/>
  <sheetData>
    <row r="1" spans="1:19">
      <c r="A1" s="2" t="s">
        <v>102</v>
      </c>
      <c r="B1" s="3" t="s">
        <v>62</v>
      </c>
      <c r="C1" s="3" t="s">
        <v>22</v>
      </c>
      <c r="D1" t="s">
        <v>23</v>
      </c>
      <c r="E1" s="3" t="s">
        <v>24</v>
      </c>
      <c r="F1" t="s">
        <v>25</v>
      </c>
      <c r="G1" s="3" t="s">
        <v>26</v>
      </c>
      <c r="H1" t="s">
        <v>27</v>
      </c>
      <c r="I1" s="3" t="s">
        <v>37</v>
      </c>
      <c r="J1" t="s">
        <v>38</v>
      </c>
      <c r="K1" s="3" t="s">
        <v>39</v>
      </c>
      <c r="L1" t="s">
        <v>57</v>
      </c>
      <c r="M1" s="3" t="s">
        <v>58</v>
      </c>
      <c r="N1" t="s">
        <v>59</v>
      </c>
      <c r="O1" s="3" t="s">
        <v>60</v>
      </c>
      <c r="P1">
        <v>0</v>
      </c>
      <c r="Q1" s="3">
        <v>0</v>
      </c>
      <c r="R1">
        <v>0</v>
      </c>
      <c r="S1">
        <v>0</v>
      </c>
    </row>
    <row r="2" spans="1:19">
      <c r="A2" s="2" t="s">
        <v>248</v>
      </c>
      <c r="B2" s="3" t="s">
        <v>62</v>
      </c>
      <c r="C2" s="3" t="s">
        <v>22</v>
      </c>
      <c r="D2" t="s">
        <v>23</v>
      </c>
      <c r="E2" s="3" t="s">
        <v>24</v>
      </c>
      <c r="F2" t="s">
        <v>25</v>
      </c>
      <c r="G2" s="3" t="s">
        <v>26</v>
      </c>
      <c r="H2" t="s">
        <v>27</v>
      </c>
      <c r="I2" s="3" t="s">
        <v>28</v>
      </c>
      <c r="J2" t="s">
        <v>29</v>
      </c>
      <c r="K2" s="3" t="s">
        <v>30</v>
      </c>
      <c r="L2" t="s">
        <v>47</v>
      </c>
      <c r="M2" s="3" t="s">
        <v>48</v>
      </c>
      <c r="N2" t="s">
        <v>49</v>
      </c>
      <c r="O2" s="3" t="s">
        <v>50</v>
      </c>
      <c r="P2" t="s">
        <v>51</v>
      </c>
      <c r="Q2" s="3" t="s">
        <v>52</v>
      </c>
      <c r="R2" t="s">
        <v>82</v>
      </c>
      <c r="S2">
        <v>0</v>
      </c>
    </row>
    <row r="3" spans="1:19">
      <c r="A3" s="2" t="s">
        <v>273</v>
      </c>
      <c r="B3" s="3" t="s">
        <v>62</v>
      </c>
      <c r="C3" s="3" t="s">
        <v>22</v>
      </c>
      <c r="D3" t="s">
        <v>23</v>
      </c>
      <c r="E3" s="3" t="s">
        <v>24</v>
      </c>
      <c r="F3" t="s">
        <v>25</v>
      </c>
      <c r="G3" s="3" t="s">
        <v>26</v>
      </c>
      <c r="H3" t="s">
        <v>27</v>
      </c>
      <c r="I3" s="3" t="s">
        <v>37</v>
      </c>
      <c r="J3" t="s">
        <v>38</v>
      </c>
      <c r="K3" s="3" t="s">
        <v>39</v>
      </c>
      <c r="L3" t="s">
        <v>57</v>
      </c>
      <c r="M3" s="3" t="s">
        <v>58</v>
      </c>
      <c r="N3" t="s">
        <v>59</v>
      </c>
      <c r="O3" s="3" t="s">
        <v>60</v>
      </c>
      <c r="P3">
        <v>0</v>
      </c>
      <c r="Q3" s="3">
        <v>0</v>
      </c>
      <c r="R3">
        <v>0</v>
      </c>
      <c r="S3">
        <v>0</v>
      </c>
    </row>
    <row r="4" spans="1:19">
      <c r="A4" s="2" t="s">
        <v>472</v>
      </c>
      <c r="B4" s="3" t="s">
        <v>62</v>
      </c>
      <c r="C4" s="3" t="s">
        <v>22</v>
      </c>
      <c r="D4" t="s">
        <v>23</v>
      </c>
      <c r="E4" s="3" t="s">
        <v>24</v>
      </c>
      <c r="F4" t="s">
        <v>25</v>
      </c>
      <c r="G4" s="3" t="s">
        <v>26</v>
      </c>
      <c r="H4" t="s">
        <v>27</v>
      </c>
      <c r="I4" s="3" t="s">
        <v>28</v>
      </c>
      <c r="J4" t="s">
        <v>29</v>
      </c>
      <c r="K4" s="3" t="s">
        <v>30</v>
      </c>
      <c r="L4" t="s">
        <v>47</v>
      </c>
      <c r="M4" s="3" t="s">
        <v>48</v>
      </c>
      <c r="N4" t="s">
        <v>49</v>
      </c>
      <c r="O4" s="3" t="s">
        <v>50</v>
      </c>
      <c r="P4" t="s">
        <v>51</v>
      </c>
      <c r="Q4" s="3" t="s">
        <v>52</v>
      </c>
      <c r="R4" t="s">
        <v>82</v>
      </c>
      <c r="S4">
        <v>0</v>
      </c>
    </row>
    <row r="5" spans="1:19">
      <c r="A5" s="2" t="s">
        <v>551</v>
      </c>
      <c r="B5" s="3" t="s">
        <v>62</v>
      </c>
      <c r="C5" s="3" t="s">
        <v>22</v>
      </c>
      <c r="D5" t="s">
        <v>23</v>
      </c>
      <c r="E5" s="3" t="s">
        <v>24</v>
      </c>
      <c r="F5" t="s">
        <v>544</v>
      </c>
      <c r="G5" s="3" t="s">
        <v>545</v>
      </c>
      <c r="H5" t="s">
        <v>546</v>
      </c>
      <c r="I5" s="3">
        <v>0</v>
      </c>
      <c r="J5">
        <v>0</v>
      </c>
      <c r="K5" s="3">
        <v>0</v>
      </c>
      <c r="L5">
        <v>0</v>
      </c>
      <c r="M5" s="3">
        <v>0</v>
      </c>
      <c r="N5">
        <v>0</v>
      </c>
      <c r="O5" s="3">
        <v>0</v>
      </c>
      <c r="P5">
        <v>0</v>
      </c>
      <c r="Q5" s="3">
        <v>0</v>
      </c>
      <c r="R5">
        <v>0</v>
      </c>
      <c r="S5">
        <v>0</v>
      </c>
    </row>
    <row r="6" spans="1:19">
      <c r="A6" s="2" t="s">
        <v>555</v>
      </c>
      <c r="B6" s="3" t="s">
        <v>62</v>
      </c>
      <c r="C6" s="3" t="s">
        <v>22</v>
      </c>
      <c r="D6" t="s">
        <v>23</v>
      </c>
      <c r="E6" s="3" t="s">
        <v>24</v>
      </c>
      <c r="F6" t="s">
        <v>544</v>
      </c>
      <c r="G6" s="3" t="s">
        <v>545</v>
      </c>
      <c r="H6" t="s">
        <v>546</v>
      </c>
      <c r="I6" s="3">
        <v>0</v>
      </c>
      <c r="J6">
        <v>0</v>
      </c>
      <c r="K6" s="3">
        <v>0</v>
      </c>
      <c r="L6">
        <v>0</v>
      </c>
      <c r="M6" s="3">
        <v>0</v>
      </c>
      <c r="N6">
        <v>0</v>
      </c>
      <c r="O6" s="3">
        <v>0</v>
      </c>
      <c r="P6">
        <v>0</v>
      </c>
      <c r="Q6" s="3">
        <v>0</v>
      </c>
      <c r="R6">
        <v>0</v>
      </c>
      <c r="S6">
        <v>0</v>
      </c>
    </row>
    <row r="7" spans="1:19">
      <c r="A7" s="2" t="s">
        <v>559</v>
      </c>
      <c r="B7" s="3" t="s">
        <v>62</v>
      </c>
      <c r="C7" s="3" t="s">
        <v>22</v>
      </c>
      <c r="D7" t="s">
        <v>23</v>
      </c>
      <c r="E7" s="3" t="s">
        <v>24</v>
      </c>
      <c r="F7" t="s">
        <v>544</v>
      </c>
      <c r="G7" s="3" t="s">
        <v>545</v>
      </c>
      <c r="H7" t="s">
        <v>546</v>
      </c>
      <c r="I7" s="3">
        <v>0</v>
      </c>
      <c r="J7">
        <v>0</v>
      </c>
      <c r="K7" s="3">
        <v>0</v>
      </c>
      <c r="L7">
        <v>0</v>
      </c>
      <c r="M7" s="3">
        <v>0</v>
      </c>
      <c r="N7">
        <v>0</v>
      </c>
      <c r="O7" s="3">
        <v>0</v>
      </c>
      <c r="P7">
        <v>0</v>
      </c>
      <c r="Q7" s="3">
        <v>0</v>
      </c>
      <c r="R7">
        <v>0</v>
      </c>
      <c r="S7">
        <v>0</v>
      </c>
    </row>
    <row r="8" spans="1:19">
      <c r="A8" s="2" t="s">
        <v>616</v>
      </c>
      <c r="B8" s="3" t="s">
        <v>62</v>
      </c>
      <c r="C8" s="3" t="s">
        <v>22</v>
      </c>
      <c r="D8" t="s">
        <v>23</v>
      </c>
      <c r="E8" s="3" t="s">
        <v>24</v>
      </c>
      <c r="F8" t="s">
        <v>25</v>
      </c>
      <c r="G8" s="3" t="s">
        <v>26</v>
      </c>
      <c r="H8" t="s">
        <v>27</v>
      </c>
      <c r="I8" s="3" t="s">
        <v>28</v>
      </c>
      <c r="J8" t="s">
        <v>29</v>
      </c>
      <c r="K8" s="3" t="s">
        <v>84</v>
      </c>
      <c r="L8" t="s">
        <v>207</v>
      </c>
      <c r="M8" s="3" t="s">
        <v>208</v>
      </c>
      <c r="N8" t="s">
        <v>606</v>
      </c>
      <c r="O8" s="3" t="s">
        <v>607</v>
      </c>
      <c r="P8">
        <v>0</v>
      </c>
      <c r="Q8" s="3">
        <v>0</v>
      </c>
      <c r="R8">
        <v>0</v>
      </c>
      <c r="S8">
        <v>0</v>
      </c>
    </row>
    <row r="9" spans="1:19">
      <c r="A9" s="2" t="s">
        <v>626</v>
      </c>
      <c r="B9" s="3" t="s">
        <v>62</v>
      </c>
      <c r="C9" s="3" t="s">
        <v>22</v>
      </c>
      <c r="D9" t="s">
        <v>23</v>
      </c>
      <c r="E9" s="3" t="s">
        <v>24</v>
      </c>
      <c r="F9" t="s">
        <v>25</v>
      </c>
      <c r="G9" s="3" t="s">
        <v>26</v>
      </c>
      <c r="H9" t="s">
        <v>27</v>
      </c>
      <c r="I9" s="3" t="s">
        <v>28</v>
      </c>
      <c r="J9" t="s">
        <v>29</v>
      </c>
      <c r="K9" s="3" t="s">
        <v>84</v>
      </c>
      <c r="L9" t="s">
        <v>207</v>
      </c>
      <c r="M9" s="3" t="s">
        <v>208</v>
      </c>
      <c r="N9" t="s">
        <v>606</v>
      </c>
      <c r="O9" s="3" t="s">
        <v>607</v>
      </c>
      <c r="P9">
        <v>0</v>
      </c>
      <c r="Q9" s="3">
        <v>0</v>
      </c>
      <c r="R9">
        <v>0</v>
      </c>
      <c r="S9">
        <v>0</v>
      </c>
    </row>
    <row r="10" spans="1:19">
      <c r="A10" s="2" t="s">
        <v>630</v>
      </c>
      <c r="B10" s="3" t="s">
        <v>62</v>
      </c>
      <c r="C10" s="3" t="s">
        <v>22</v>
      </c>
      <c r="D10" t="s">
        <v>23</v>
      </c>
      <c r="E10" s="3" t="s">
        <v>24</v>
      </c>
      <c r="F10" t="s">
        <v>25</v>
      </c>
      <c r="G10" s="3" t="s">
        <v>26</v>
      </c>
      <c r="H10" t="s">
        <v>27</v>
      </c>
      <c r="I10" s="3" t="s">
        <v>28</v>
      </c>
      <c r="J10" t="s">
        <v>29</v>
      </c>
      <c r="K10" s="3" t="s">
        <v>84</v>
      </c>
      <c r="L10" t="s">
        <v>207</v>
      </c>
      <c r="M10" s="3" t="s">
        <v>208</v>
      </c>
      <c r="N10" t="s">
        <v>606</v>
      </c>
      <c r="O10" s="3" t="s">
        <v>607</v>
      </c>
      <c r="P10">
        <v>0</v>
      </c>
      <c r="Q10" s="3">
        <v>0</v>
      </c>
      <c r="R10">
        <v>0</v>
      </c>
      <c r="S10">
        <v>0</v>
      </c>
    </row>
    <row r="11" spans="1:19">
      <c r="A11" s="2" t="s">
        <v>701</v>
      </c>
      <c r="B11" s="3" t="s">
        <v>62</v>
      </c>
      <c r="C11" s="3" t="s">
        <v>22</v>
      </c>
      <c r="D11" t="s">
        <v>23</v>
      </c>
      <c r="E11" s="3" t="s">
        <v>24</v>
      </c>
      <c r="F11" t="s">
        <v>25</v>
      </c>
      <c r="G11" s="3" t="s">
        <v>26</v>
      </c>
      <c r="H11" t="s">
        <v>27</v>
      </c>
      <c r="I11" s="3" t="s">
        <v>324</v>
      </c>
      <c r="J11" t="s">
        <v>325</v>
      </c>
      <c r="K11" s="3" t="s">
        <v>326</v>
      </c>
      <c r="L11" t="s">
        <v>327</v>
      </c>
      <c r="M11" s="3" t="s">
        <v>328</v>
      </c>
      <c r="N11" t="s">
        <v>329</v>
      </c>
      <c r="O11" s="3" t="s">
        <v>330</v>
      </c>
      <c r="P11" t="s">
        <v>331</v>
      </c>
      <c r="Q11" s="3" t="s">
        <v>332</v>
      </c>
      <c r="R11" t="s">
        <v>333</v>
      </c>
      <c r="S11" t="s">
        <v>334</v>
      </c>
    </row>
    <row r="12" spans="1:19">
      <c r="A12" s="2" t="s">
        <v>702</v>
      </c>
      <c r="B12" s="3" t="s">
        <v>62</v>
      </c>
      <c r="C12" s="3" t="s">
        <v>22</v>
      </c>
      <c r="D12" t="s">
        <v>23</v>
      </c>
      <c r="E12" s="3" t="s">
        <v>24</v>
      </c>
      <c r="F12" t="s">
        <v>25</v>
      </c>
      <c r="G12" s="3" t="s">
        <v>26</v>
      </c>
      <c r="H12" t="s">
        <v>27</v>
      </c>
      <c r="I12" s="3" t="s">
        <v>324</v>
      </c>
      <c r="J12" t="s">
        <v>325</v>
      </c>
      <c r="K12" s="3" t="s">
        <v>326</v>
      </c>
      <c r="L12" t="s">
        <v>327</v>
      </c>
      <c r="M12" s="3" t="s">
        <v>328</v>
      </c>
      <c r="N12" t="s">
        <v>329</v>
      </c>
      <c r="O12" s="3" t="s">
        <v>330</v>
      </c>
      <c r="P12" t="s">
        <v>331</v>
      </c>
      <c r="Q12" s="3" t="s">
        <v>332</v>
      </c>
      <c r="R12" t="s">
        <v>333</v>
      </c>
      <c r="S12" t="s">
        <v>334</v>
      </c>
    </row>
    <row r="13" spans="1:19">
      <c r="A13" s="2" t="s">
        <v>753</v>
      </c>
      <c r="B13" s="3" t="s">
        <v>62</v>
      </c>
      <c r="C13" s="3" t="s">
        <v>22</v>
      </c>
      <c r="D13" t="s">
        <v>23</v>
      </c>
      <c r="E13" s="3" t="s">
        <v>24</v>
      </c>
      <c r="F13" t="s">
        <v>25</v>
      </c>
      <c r="G13" s="3" t="s">
        <v>26</v>
      </c>
      <c r="H13" t="s">
        <v>27</v>
      </c>
      <c r="I13" s="3" t="s">
        <v>28</v>
      </c>
      <c r="J13" t="s">
        <v>29</v>
      </c>
      <c r="K13" s="3" t="s">
        <v>84</v>
      </c>
      <c r="L13" t="s">
        <v>207</v>
      </c>
      <c r="M13" s="3" t="s">
        <v>208</v>
      </c>
      <c r="N13" t="s">
        <v>209</v>
      </c>
      <c r="O13" s="3" t="s">
        <v>210</v>
      </c>
      <c r="P13">
        <v>0</v>
      </c>
      <c r="Q13" s="3">
        <v>0</v>
      </c>
      <c r="R13">
        <v>0</v>
      </c>
      <c r="S13">
        <v>0</v>
      </c>
    </row>
    <row r="14" spans="1:19">
      <c r="A14" s="2" t="s">
        <v>756</v>
      </c>
      <c r="B14" s="3" t="s">
        <v>62</v>
      </c>
      <c r="C14" s="3" t="s">
        <v>22</v>
      </c>
      <c r="D14" t="s">
        <v>23</v>
      </c>
      <c r="E14" s="3" t="s">
        <v>24</v>
      </c>
      <c r="F14" t="s">
        <v>25</v>
      </c>
      <c r="G14" s="3" t="s">
        <v>26</v>
      </c>
      <c r="H14" t="s">
        <v>27</v>
      </c>
      <c r="I14" s="3" t="s">
        <v>28</v>
      </c>
      <c r="J14" t="s">
        <v>29</v>
      </c>
      <c r="K14" s="3" t="s">
        <v>84</v>
      </c>
      <c r="L14" t="s">
        <v>207</v>
      </c>
      <c r="M14" s="3" t="s">
        <v>208</v>
      </c>
      <c r="N14" t="s">
        <v>209</v>
      </c>
      <c r="O14" s="3" t="s">
        <v>210</v>
      </c>
      <c r="P14">
        <v>0</v>
      </c>
      <c r="Q14" s="3">
        <v>0</v>
      </c>
      <c r="R14">
        <v>0</v>
      </c>
      <c r="S14">
        <v>0</v>
      </c>
    </row>
    <row r="15" spans="1:19">
      <c r="A15" s="2" t="s">
        <v>783</v>
      </c>
      <c r="B15" s="3" t="s">
        <v>62</v>
      </c>
      <c r="C15" s="3" t="s">
        <v>22</v>
      </c>
      <c r="D15" t="s">
        <v>23</v>
      </c>
      <c r="E15" s="3" t="s">
        <v>24</v>
      </c>
      <c r="F15" t="s">
        <v>784</v>
      </c>
      <c r="G15" s="3" t="s">
        <v>785</v>
      </c>
      <c r="H15" t="s">
        <v>786</v>
      </c>
      <c r="I15" s="3" t="s">
        <v>787</v>
      </c>
      <c r="J15">
        <v>0</v>
      </c>
      <c r="K15" s="3">
        <v>0</v>
      </c>
      <c r="L15">
        <v>0</v>
      </c>
      <c r="M15" s="3">
        <v>0</v>
      </c>
      <c r="N15">
        <v>0</v>
      </c>
      <c r="O15" s="3">
        <v>0</v>
      </c>
      <c r="P15">
        <v>0</v>
      </c>
      <c r="Q15" s="3">
        <v>0</v>
      </c>
      <c r="R15">
        <v>0</v>
      </c>
      <c r="S15">
        <v>0</v>
      </c>
    </row>
    <row r="16" spans="1:19">
      <c r="A16" s="2" t="s">
        <v>864</v>
      </c>
      <c r="B16" s="3" t="s">
        <v>62</v>
      </c>
      <c r="C16" s="3" t="s">
        <v>22</v>
      </c>
      <c r="D16" t="s">
        <v>23</v>
      </c>
      <c r="E16" s="3" t="s">
        <v>24</v>
      </c>
      <c r="F16" t="s">
        <v>25</v>
      </c>
      <c r="G16" s="3" t="s">
        <v>26</v>
      </c>
      <c r="H16" t="s">
        <v>27</v>
      </c>
      <c r="I16" s="3" t="s">
        <v>28</v>
      </c>
      <c r="J16" t="s">
        <v>29</v>
      </c>
      <c r="K16" s="3" t="s">
        <v>84</v>
      </c>
      <c r="L16" t="s">
        <v>85</v>
      </c>
      <c r="M16" s="3" t="s">
        <v>86</v>
      </c>
      <c r="N16" t="s">
        <v>87</v>
      </c>
      <c r="O16" s="3" t="s">
        <v>88</v>
      </c>
      <c r="P16" t="s">
        <v>89</v>
      </c>
      <c r="Q16" s="3" t="s">
        <v>90</v>
      </c>
      <c r="R16">
        <v>0</v>
      </c>
      <c r="S16">
        <v>0</v>
      </c>
    </row>
    <row r="17" spans="1:19">
      <c r="A17" s="2" t="s">
        <v>890</v>
      </c>
      <c r="B17" s="3" t="s">
        <v>62</v>
      </c>
      <c r="C17" s="3" t="s">
        <v>22</v>
      </c>
      <c r="D17" t="s">
        <v>23</v>
      </c>
      <c r="E17" s="3" t="s">
        <v>24</v>
      </c>
      <c r="F17" t="s">
        <v>25</v>
      </c>
      <c r="G17" s="3" t="s">
        <v>26</v>
      </c>
      <c r="H17" t="s">
        <v>27</v>
      </c>
      <c r="I17" s="3" t="s">
        <v>28</v>
      </c>
      <c r="J17" t="s">
        <v>29</v>
      </c>
      <c r="K17" s="3" t="s">
        <v>84</v>
      </c>
      <c r="L17" t="s">
        <v>207</v>
      </c>
      <c r="M17" s="3" t="s">
        <v>208</v>
      </c>
      <c r="N17" t="s">
        <v>209</v>
      </c>
      <c r="O17" s="3" t="s">
        <v>210</v>
      </c>
      <c r="P17">
        <v>0</v>
      </c>
      <c r="Q17" s="3">
        <v>0</v>
      </c>
      <c r="R17">
        <v>0</v>
      </c>
      <c r="S17">
        <v>0</v>
      </c>
    </row>
    <row r="18" spans="1:19">
      <c r="A18" s="2" t="s">
        <v>930</v>
      </c>
      <c r="B18" s="3" t="s">
        <v>62</v>
      </c>
      <c r="C18" s="3" t="s">
        <v>22</v>
      </c>
      <c r="D18" t="s">
        <v>23</v>
      </c>
      <c r="E18" s="3" t="s">
        <v>24</v>
      </c>
      <c r="F18" t="s">
        <v>25</v>
      </c>
      <c r="G18" s="3" t="s">
        <v>26</v>
      </c>
      <c r="H18" t="s">
        <v>27</v>
      </c>
      <c r="I18" s="3" t="s">
        <v>28</v>
      </c>
      <c r="J18" t="s">
        <v>29</v>
      </c>
      <c r="K18" s="3" t="s">
        <v>84</v>
      </c>
      <c r="L18" t="s">
        <v>85</v>
      </c>
      <c r="M18" s="3" t="s">
        <v>105</v>
      </c>
      <c r="N18" t="s">
        <v>106</v>
      </c>
      <c r="O18" s="3" t="s">
        <v>107</v>
      </c>
      <c r="P18">
        <v>0</v>
      </c>
      <c r="Q18" s="3">
        <v>0</v>
      </c>
      <c r="R18">
        <v>0</v>
      </c>
      <c r="S18">
        <v>0</v>
      </c>
    </row>
    <row r="19" spans="1:19">
      <c r="A19" s="2" t="s">
        <v>1028</v>
      </c>
      <c r="B19" s="3" t="s">
        <v>62</v>
      </c>
      <c r="C19" s="3" t="s">
        <v>22</v>
      </c>
      <c r="D19" t="s">
        <v>23</v>
      </c>
      <c r="E19" s="3" t="s">
        <v>24</v>
      </c>
      <c r="F19" t="s">
        <v>25</v>
      </c>
      <c r="G19" s="3" t="s">
        <v>26</v>
      </c>
      <c r="H19" t="s">
        <v>27</v>
      </c>
      <c r="I19" s="3" t="s">
        <v>37</v>
      </c>
      <c r="J19" t="s">
        <v>38</v>
      </c>
      <c r="K19" s="3" t="s">
        <v>39</v>
      </c>
      <c r="L19" t="s">
        <v>40</v>
      </c>
      <c r="M19" s="3" t="s">
        <v>166</v>
      </c>
      <c r="N19" t="s">
        <v>167</v>
      </c>
      <c r="O19" s="3" t="s">
        <v>168</v>
      </c>
      <c r="P19" t="s">
        <v>169</v>
      </c>
      <c r="Q19" s="3" t="s">
        <v>170</v>
      </c>
      <c r="R19" t="s">
        <v>171</v>
      </c>
      <c r="S19" t="s">
        <v>172</v>
      </c>
    </row>
    <row r="20" spans="1:19">
      <c r="A20" s="2" t="s">
        <v>1035</v>
      </c>
      <c r="B20" s="3" t="s">
        <v>62</v>
      </c>
      <c r="C20" s="3" t="s">
        <v>22</v>
      </c>
      <c r="D20" t="s">
        <v>23</v>
      </c>
      <c r="E20" s="3" t="s">
        <v>24</v>
      </c>
      <c r="F20" t="s">
        <v>25</v>
      </c>
      <c r="G20" s="3" t="s">
        <v>26</v>
      </c>
      <c r="H20" t="s">
        <v>27</v>
      </c>
      <c r="I20" s="3" t="s">
        <v>37</v>
      </c>
      <c r="J20" t="s">
        <v>38</v>
      </c>
      <c r="K20" s="3" t="s">
        <v>39</v>
      </c>
      <c r="L20" t="s">
        <v>40</v>
      </c>
      <c r="M20" s="3" t="s">
        <v>166</v>
      </c>
      <c r="N20" t="s">
        <v>167</v>
      </c>
      <c r="O20" s="3" t="s">
        <v>168</v>
      </c>
      <c r="P20" t="s">
        <v>169</v>
      </c>
      <c r="Q20" s="3" t="s">
        <v>170</v>
      </c>
      <c r="R20" t="s">
        <v>171</v>
      </c>
      <c r="S20" t="s">
        <v>172</v>
      </c>
    </row>
    <row r="21" spans="1:19">
      <c r="A21" s="2" t="s">
        <v>1038</v>
      </c>
      <c r="B21" s="3" t="s">
        <v>62</v>
      </c>
      <c r="C21" s="3" t="s">
        <v>22</v>
      </c>
      <c r="D21" t="s">
        <v>23</v>
      </c>
      <c r="E21" s="3" t="s">
        <v>24</v>
      </c>
      <c r="F21" t="s">
        <v>25</v>
      </c>
      <c r="G21" s="3" t="s">
        <v>26</v>
      </c>
      <c r="H21" t="s">
        <v>27</v>
      </c>
      <c r="I21" s="3" t="s">
        <v>37</v>
      </c>
      <c r="J21" t="s">
        <v>38</v>
      </c>
      <c r="K21" s="3" t="s">
        <v>39</v>
      </c>
      <c r="L21" t="s">
        <v>40</v>
      </c>
      <c r="M21" s="3" t="s">
        <v>166</v>
      </c>
      <c r="N21" t="s">
        <v>167</v>
      </c>
      <c r="O21" s="3" t="s">
        <v>168</v>
      </c>
      <c r="P21" t="s">
        <v>169</v>
      </c>
      <c r="Q21" s="3" t="s">
        <v>170</v>
      </c>
      <c r="R21" t="s">
        <v>171</v>
      </c>
      <c r="S21" t="s">
        <v>172</v>
      </c>
    </row>
    <row r="22" spans="1:19">
      <c r="A22" s="2" t="s">
        <v>1061</v>
      </c>
      <c r="B22" s="3" t="s">
        <v>62</v>
      </c>
      <c r="C22" s="3" t="s">
        <v>22</v>
      </c>
      <c r="D22" t="s">
        <v>23</v>
      </c>
      <c r="E22" s="3" t="s">
        <v>24</v>
      </c>
      <c r="F22" t="s">
        <v>25</v>
      </c>
      <c r="G22" s="3" t="s">
        <v>26</v>
      </c>
      <c r="H22" t="s">
        <v>27</v>
      </c>
      <c r="I22" s="3" t="s">
        <v>37</v>
      </c>
      <c r="J22" t="s">
        <v>38</v>
      </c>
      <c r="K22" s="3" t="s">
        <v>39</v>
      </c>
      <c r="L22" t="s">
        <v>40</v>
      </c>
      <c r="M22" s="3" t="s">
        <v>166</v>
      </c>
      <c r="N22" t="s">
        <v>167</v>
      </c>
      <c r="O22" s="3" t="s">
        <v>168</v>
      </c>
      <c r="P22" t="s">
        <v>169</v>
      </c>
      <c r="Q22" s="3" t="s">
        <v>170</v>
      </c>
      <c r="R22" t="s">
        <v>171</v>
      </c>
      <c r="S22" t="s">
        <v>172</v>
      </c>
    </row>
    <row r="23" spans="1:19">
      <c r="A23" s="2" t="s">
        <v>1063</v>
      </c>
      <c r="B23" s="3" t="s">
        <v>62</v>
      </c>
      <c r="C23" s="3" t="s">
        <v>22</v>
      </c>
      <c r="D23" t="s">
        <v>23</v>
      </c>
      <c r="E23" s="3" t="s">
        <v>24</v>
      </c>
      <c r="F23" t="s">
        <v>25</v>
      </c>
      <c r="G23" s="3" t="s">
        <v>26</v>
      </c>
      <c r="H23" t="s">
        <v>27</v>
      </c>
      <c r="I23" s="3" t="s">
        <v>37</v>
      </c>
      <c r="J23" t="s">
        <v>38</v>
      </c>
      <c r="K23" s="3" t="s">
        <v>39</v>
      </c>
      <c r="L23" t="s">
        <v>57</v>
      </c>
      <c r="M23" s="3" t="s">
        <v>58</v>
      </c>
      <c r="N23" t="s">
        <v>59</v>
      </c>
      <c r="O23" s="3" t="s">
        <v>60</v>
      </c>
      <c r="P23">
        <v>0</v>
      </c>
      <c r="Q23" s="3">
        <v>0</v>
      </c>
      <c r="R23">
        <v>0</v>
      </c>
      <c r="S23">
        <v>0</v>
      </c>
    </row>
    <row r="24" spans="1:19">
      <c r="A24" s="2" t="s">
        <v>1091</v>
      </c>
      <c r="B24" s="3" t="s">
        <v>62</v>
      </c>
      <c r="C24" s="3" t="s">
        <v>22</v>
      </c>
      <c r="D24" t="s">
        <v>23</v>
      </c>
      <c r="E24" s="3" t="s">
        <v>24</v>
      </c>
      <c r="F24" t="s">
        <v>25</v>
      </c>
      <c r="G24" s="3" t="s">
        <v>26</v>
      </c>
      <c r="H24" t="s">
        <v>27</v>
      </c>
      <c r="I24" s="3" t="s">
        <v>94</v>
      </c>
      <c r="J24" t="s">
        <v>95</v>
      </c>
      <c r="K24" s="3" t="s">
        <v>96</v>
      </c>
      <c r="L24" t="s">
        <v>97</v>
      </c>
      <c r="M24" s="3" t="s">
        <v>98</v>
      </c>
      <c r="N24" t="s">
        <v>99</v>
      </c>
      <c r="O24" s="3" t="s">
        <v>100</v>
      </c>
      <c r="P24" t="s">
        <v>526</v>
      </c>
      <c r="Q24" s="3">
        <v>0</v>
      </c>
      <c r="R24">
        <v>0</v>
      </c>
      <c r="S24">
        <v>0</v>
      </c>
    </row>
    <row r="25" spans="1:19">
      <c r="A25" s="2" t="s">
        <v>1118</v>
      </c>
      <c r="B25" s="3" t="s">
        <v>62</v>
      </c>
      <c r="C25" s="3" t="s">
        <v>22</v>
      </c>
      <c r="D25" t="s">
        <v>23</v>
      </c>
      <c r="E25" s="3" t="s">
        <v>24</v>
      </c>
      <c r="F25" t="s">
        <v>25</v>
      </c>
      <c r="G25" s="3" t="s">
        <v>26</v>
      </c>
      <c r="H25" t="s">
        <v>27</v>
      </c>
      <c r="I25" s="3" t="s">
        <v>37</v>
      </c>
      <c r="J25" t="s">
        <v>38</v>
      </c>
      <c r="K25" s="3" t="s">
        <v>39</v>
      </c>
      <c r="L25" t="s">
        <v>57</v>
      </c>
      <c r="M25" s="3" t="s">
        <v>58</v>
      </c>
      <c r="N25" t="s">
        <v>59</v>
      </c>
      <c r="O25" s="3" t="s">
        <v>60</v>
      </c>
      <c r="P25">
        <v>0</v>
      </c>
      <c r="Q25" s="3">
        <v>0</v>
      </c>
      <c r="R25">
        <v>0</v>
      </c>
      <c r="S25">
        <v>0</v>
      </c>
    </row>
    <row r="26" spans="1:19">
      <c r="A26" s="2" t="s">
        <v>1165</v>
      </c>
      <c r="B26" s="3" t="s">
        <v>62</v>
      </c>
      <c r="C26" s="3" t="s">
        <v>22</v>
      </c>
      <c r="D26" t="s">
        <v>23</v>
      </c>
      <c r="E26" s="3" t="s">
        <v>24</v>
      </c>
      <c r="F26" t="s">
        <v>25</v>
      </c>
      <c r="G26" s="3" t="s">
        <v>26</v>
      </c>
      <c r="H26" t="s">
        <v>27</v>
      </c>
      <c r="I26" s="3" t="s">
        <v>94</v>
      </c>
      <c r="J26" t="s">
        <v>95</v>
      </c>
      <c r="K26" s="3" t="s">
        <v>96</v>
      </c>
      <c r="L26" t="s">
        <v>97</v>
      </c>
      <c r="M26" s="3" t="s">
        <v>98</v>
      </c>
      <c r="N26" t="s">
        <v>99</v>
      </c>
      <c r="O26" s="3" t="s">
        <v>100</v>
      </c>
      <c r="P26" t="s">
        <v>526</v>
      </c>
      <c r="Q26" s="3">
        <v>0</v>
      </c>
      <c r="R26">
        <v>0</v>
      </c>
      <c r="S26">
        <v>0</v>
      </c>
    </row>
    <row r="27" spans="1:19">
      <c r="A27" s="2" t="s">
        <v>1186</v>
      </c>
      <c r="B27" s="3" t="s">
        <v>62</v>
      </c>
      <c r="C27" s="3" t="s">
        <v>22</v>
      </c>
      <c r="D27" t="s">
        <v>23</v>
      </c>
      <c r="E27" s="3" t="s">
        <v>24</v>
      </c>
      <c r="F27" t="s">
        <v>784</v>
      </c>
      <c r="G27" s="3" t="s">
        <v>1013</v>
      </c>
      <c r="H27" t="s">
        <v>1014</v>
      </c>
      <c r="I27" s="3" t="s">
        <v>1015</v>
      </c>
      <c r="J27" t="s">
        <v>1016</v>
      </c>
      <c r="K27" s="3" t="s">
        <v>1017</v>
      </c>
      <c r="L27">
        <v>0</v>
      </c>
      <c r="M27" s="3">
        <v>0</v>
      </c>
      <c r="N27">
        <v>0</v>
      </c>
      <c r="O27" s="3">
        <v>0</v>
      </c>
      <c r="P27">
        <v>0</v>
      </c>
      <c r="Q27" s="3">
        <v>0</v>
      </c>
      <c r="R27">
        <v>0</v>
      </c>
      <c r="S27">
        <v>0</v>
      </c>
    </row>
    <row r="28" spans="1:19">
      <c r="A28" s="2" t="s">
        <v>1237</v>
      </c>
      <c r="B28" s="3" t="s">
        <v>62</v>
      </c>
      <c r="C28" s="3" t="s">
        <v>22</v>
      </c>
      <c r="D28" t="s">
        <v>23</v>
      </c>
      <c r="E28" s="3" t="s">
        <v>24</v>
      </c>
      <c r="F28" t="s">
        <v>25</v>
      </c>
      <c r="G28" s="3" t="s">
        <v>26</v>
      </c>
      <c r="H28" t="s">
        <v>27</v>
      </c>
      <c r="I28" s="3" t="s">
        <v>28</v>
      </c>
      <c r="J28" t="s">
        <v>29</v>
      </c>
      <c r="K28" s="3" t="s">
        <v>84</v>
      </c>
      <c r="L28" t="s">
        <v>85</v>
      </c>
      <c r="M28" s="3" t="s">
        <v>86</v>
      </c>
      <c r="N28" t="s">
        <v>87</v>
      </c>
      <c r="O28" s="3" t="s">
        <v>88</v>
      </c>
      <c r="P28" t="s">
        <v>89</v>
      </c>
      <c r="Q28" s="3" t="s">
        <v>90</v>
      </c>
      <c r="R28">
        <v>0</v>
      </c>
      <c r="S28">
        <v>0</v>
      </c>
    </row>
    <row r="29" spans="1:19">
      <c r="A29" s="2" t="s">
        <v>1238</v>
      </c>
      <c r="B29" s="3" t="s">
        <v>62</v>
      </c>
      <c r="C29" s="3" t="s">
        <v>22</v>
      </c>
      <c r="D29" t="s">
        <v>23</v>
      </c>
      <c r="E29" s="3" t="s">
        <v>24</v>
      </c>
      <c r="F29" t="s">
        <v>25</v>
      </c>
      <c r="G29" s="3" t="s">
        <v>26</v>
      </c>
      <c r="H29" t="s">
        <v>27</v>
      </c>
      <c r="I29" s="3" t="s">
        <v>28</v>
      </c>
      <c r="J29" t="s">
        <v>29</v>
      </c>
      <c r="K29" s="3" t="s">
        <v>30</v>
      </c>
      <c r="L29" t="s">
        <v>31</v>
      </c>
      <c r="M29" s="3" t="s">
        <v>32</v>
      </c>
      <c r="N29" t="s">
        <v>33</v>
      </c>
      <c r="O29" s="3" t="s">
        <v>34</v>
      </c>
      <c r="P29" t="s">
        <v>35</v>
      </c>
      <c r="Q29" s="3">
        <v>0</v>
      </c>
      <c r="R29">
        <v>0</v>
      </c>
      <c r="S29">
        <v>0</v>
      </c>
    </row>
    <row r="30" spans="1:19">
      <c r="A30" s="2" t="s">
        <v>1239</v>
      </c>
      <c r="B30" s="3" t="s">
        <v>62</v>
      </c>
      <c r="C30" s="3" t="s">
        <v>22</v>
      </c>
      <c r="D30" t="s">
        <v>23</v>
      </c>
      <c r="E30" s="3" t="s">
        <v>24</v>
      </c>
      <c r="F30" t="s">
        <v>25</v>
      </c>
      <c r="G30" s="3" t="s">
        <v>26</v>
      </c>
      <c r="H30" t="s">
        <v>27</v>
      </c>
      <c r="I30" s="3" t="s">
        <v>28</v>
      </c>
      <c r="J30" t="s">
        <v>29</v>
      </c>
      <c r="K30" s="3" t="s">
        <v>30</v>
      </c>
      <c r="L30" t="s">
        <v>47</v>
      </c>
      <c r="M30" s="3" t="s">
        <v>48</v>
      </c>
      <c r="N30" t="s">
        <v>49</v>
      </c>
      <c r="O30" s="3" t="s">
        <v>50</v>
      </c>
      <c r="P30" t="s">
        <v>51</v>
      </c>
      <c r="Q30" s="3" t="s">
        <v>52</v>
      </c>
      <c r="R30" t="s">
        <v>53</v>
      </c>
      <c r="S30" t="s">
        <v>54</v>
      </c>
    </row>
    <row r="31" spans="1:19">
      <c r="A31" s="2" t="s">
        <v>1240</v>
      </c>
      <c r="B31" s="3" t="s">
        <v>62</v>
      </c>
      <c r="C31" s="3" t="s">
        <v>22</v>
      </c>
      <c r="D31" t="s">
        <v>23</v>
      </c>
      <c r="E31" s="3" t="s">
        <v>24</v>
      </c>
      <c r="F31" t="s">
        <v>25</v>
      </c>
      <c r="G31" s="3" t="s">
        <v>26</v>
      </c>
      <c r="H31" t="s">
        <v>27</v>
      </c>
      <c r="I31" s="3" t="s">
        <v>28</v>
      </c>
      <c r="J31" t="s">
        <v>29</v>
      </c>
      <c r="K31" s="3" t="s">
        <v>30</v>
      </c>
      <c r="L31" t="s">
        <v>31</v>
      </c>
      <c r="M31" s="3" t="s">
        <v>32</v>
      </c>
      <c r="N31" t="s">
        <v>33</v>
      </c>
      <c r="O31" s="3" t="s">
        <v>34</v>
      </c>
      <c r="P31" t="s">
        <v>35</v>
      </c>
      <c r="Q31" s="3">
        <v>0</v>
      </c>
      <c r="R31">
        <v>0</v>
      </c>
      <c r="S31">
        <v>0</v>
      </c>
    </row>
    <row r="32" spans="1:19">
      <c r="A32" s="2" t="s">
        <v>1241</v>
      </c>
      <c r="B32" s="3" t="s">
        <v>62</v>
      </c>
      <c r="C32" s="3" t="s">
        <v>22</v>
      </c>
      <c r="D32" t="s">
        <v>23</v>
      </c>
      <c r="E32" s="3" t="s">
        <v>24</v>
      </c>
      <c r="F32" t="s">
        <v>25</v>
      </c>
      <c r="G32" s="3" t="s">
        <v>26</v>
      </c>
      <c r="H32" t="s">
        <v>27</v>
      </c>
      <c r="I32" s="3" t="s">
        <v>28</v>
      </c>
      <c r="J32" t="s">
        <v>29</v>
      </c>
      <c r="K32" s="3" t="s">
        <v>30</v>
      </c>
      <c r="L32" t="s">
        <v>47</v>
      </c>
      <c r="M32" s="3" t="s">
        <v>48</v>
      </c>
      <c r="N32" t="s">
        <v>49</v>
      </c>
      <c r="O32" s="3" t="s">
        <v>50</v>
      </c>
      <c r="P32" t="s">
        <v>51</v>
      </c>
      <c r="Q32" s="3" t="s">
        <v>52</v>
      </c>
      <c r="R32" t="s">
        <v>53</v>
      </c>
      <c r="S32" t="s">
        <v>54</v>
      </c>
    </row>
    <row r="33" spans="1:19">
      <c r="A33" s="2" t="s">
        <v>1242</v>
      </c>
      <c r="B33" s="3" t="s">
        <v>62</v>
      </c>
      <c r="C33" s="3" t="s">
        <v>22</v>
      </c>
      <c r="D33" t="s">
        <v>23</v>
      </c>
      <c r="E33" s="3" t="s">
        <v>24</v>
      </c>
      <c r="F33" t="s">
        <v>25</v>
      </c>
      <c r="G33" s="3" t="s">
        <v>26</v>
      </c>
      <c r="H33" t="s">
        <v>27</v>
      </c>
      <c r="I33" s="3" t="s">
        <v>28</v>
      </c>
      <c r="J33" t="s">
        <v>29</v>
      </c>
      <c r="K33" s="3" t="s">
        <v>30</v>
      </c>
      <c r="L33" t="s">
        <v>47</v>
      </c>
      <c r="M33" s="3" t="s">
        <v>48</v>
      </c>
      <c r="N33" t="s">
        <v>49</v>
      </c>
      <c r="O33" s="3" t="s">
        <v>50</v>
      </c>
      <c r="P33" t="s">
        <v>51</v>
      </c>
      <c r="Q33" s="3" t="s">
        <v>52</v>
      </c>
      <c r="R33" t="s">
        <v>82</v>
      </c>
      <c r="S33">
        <v>0</v>
      </c>
    </row>
    <row r="34" spans="1:19">
      <c r="A34" s="2" t="s">
        <v>1243</v>
      </c>
      <c r="B34" s="3" t="s">
        <v>62</v>
      </c>
      <c r="C34" s="3" t="s">
        <v>22</v>
      </c>
      <c r="D34" t="s">
        <v>23</v>
      </c>
      <c r="E34" s="3" t="s">
        <v>24</v>
      </c>
      <c r="F34" t="s">
        <v>25</v>
      </c>
      <c r="G34" s="3" t="s">
        <v>26</v>
      </c>
      <c r="H34" t="s">
        <v>27</v>
      </c>
      <c r="I34" s="3" t="s">
        <v>94</v>
      </c>
      <c r="J34" t="s">
        <v>95</v>
      </c>
      <c r="K34" s="3" t="s">
        <v>96</v>
      </c>
      <c r="L34" t="s">
        <v>97</v>
      </c>
      <c r="M34" s="3" t="s">
        <v>98</v>
      </c>
      <c r="N34" t="s">
        <v>99</v>
      </c>
      <c r="O34" s="3" t="s">
        <v>100</v>
      </c>
      <c r="P34" t="s">
        <v>526</v>
      </c>
      <c r="Q34" s="3">
        <v>0</v>
      </c>
      <c r="R34">
        <v>0</v>
      </c>
      <c r="S34">
        <v>0</v>
      </c>
    </row>
    <row r="35" spans="1:19">
      <c r="A35" s="2" t="s">
        <v>1244</v>
      </c>
      <c r="B35" s="3" t="s">
        <v>62</v>
      </c>
      <c r="C35" s="3" t="s">
        <v>22</v>
      </c>
      <c r="D35" t="s">
        <v>23</v>
      </c>
      <c r="E35" s="3" t="s">
        <v>24</v>
      </c>
      <c r="F35" t="s">
        <v>25</v>
      </c>
      <c r="G35" s="3" t="s">
        <v>26</v>
      </c>
      <c r="H35" t="s">
        <v>27</v>
      </c>
      <c r="I35" s="3" t="s">
        <v>28</v>
      </c>
      <c r="J35" t="s">
        <v>29</v>
      </c>
      <c r="K35" s="3" t="s">
        <v>30</v>
      </c>
      <c r="L35" t="s">
        <v>31</v>
      </c>
      <c r="M35" s="3" t="s">
        <v>32</v>
      </c>
      <c r="N35" t="s">
        <v>33</v>
      </c>
      <c r="O35" s="3" t="s">
        <v>34</v>
      </c>
      <c r="P35" t="s">
        <v>35</v>
      </c>
      <c r="Q35" s="3">
        <v>0</v>
      </c>
      <c r="R35">
        <v>0</v>
      </c>
      <c r="S35">
        <v>0</v>
      </c>
    </row>
    <row r="36" spans="1:19">
      <c r="A36" s="2" t="s">
        <v>1245</v>
      </c>
      <c r="B36" s="3" t="s">
        <v>62</v>
      </c>
      <c r="C36" s="3" t="s">
        <v>22</v>
      </c>
      <c r="D36" t="s">
        <v>23</v>
      </c>
      <c r="E36" s="3" t="s">
        <v>24</v>
      </c>
      <c r="F36" t="s">
        <v>25</v>
      </c>
      <c r="G36" s="3" t="s">
        <v>26</v>
      </c>
      <c r="H36" t="s">
        <v>27</v>
      </c>
      <c r="I36" s="3" t="s">
        <v>28</v>
      </c>
      <c r="J36" t="s">
        <v>29</v>
      </c>
      <c r="K36" s="3" t="s">
        <v>30</v>
      </c>
      <c r="L36" t="s">
        <v>47</v>
      </c>
      <c r="M36" s="3" t="s">
        <v>48</v>
      </c>
      <c r="N36" t="s">
        <v>49</v>
      </c>
      <c r="O36" s="3" t="s">
        <v>50</v>
      </c>
      <c r="P36" t="s">
        <v>51</v>
      </c>
      <c r="Q36" s="3" t="s">
        <v>52</v>
      </c>
      <c r="R36" t="s">
        <v>53</v>
      </c>
      <c r="S36" t="s">
        <v>54</v>
      </c>
    </row>
    <row r="37" spans="1:19">
      <c r="A37" s="2" t="s">
        <v>126</v>
      </c>
      <c r="B37" s="3" t="s">
        <v>62</v>
      </c>
      <c r="C37" s="3" t="s">
        <v>22</v>
      </c>
      <c r="D37" t="s">
        <v>23</v>
      </c>
      <c r="E37" s="3" t="s">
        <v>115</v>
      </c>
      <c r="F37" t="s">
        <v>116</v>
      </c>
      <c r="G37" s="3" t="s">
        <v>117</v>
      </c>
      <c r="H37" t="s">
        <v>118</v>
      </c>
      <c r="I37" s="3" t="s">
        <v>119</v>
      </c>
      <c r="J37" t="s">
        <v>120</v>
      </c>
      <c r="K37" s="3">
        <v>0</v>
      </c>
      <c r="L37">
        <v>0</v>
      </c>
      <c r="M37" s="3">
        <v>0</v>
      </c>
      <c r="N37">
        <v>0</v>
      </c>
      <c r="O37" s="3">
        <v>0</v>
      </c>
      <c r="P37">
        <v>0</v>
      </c>
      <c r="Q37" s="3">
        <v>0</v>
      </c>
      <c r="R37">
        <v>0</v>
      </c>
      <c r="S37">
        <v>0</v>
      </c>
    </row>
    <row r="38" spans="1:19">
      <c r="A38" s="2" t="s">
        <v>61</v>
      </c>
      <c r="B38" s="3" t="s">
        <v>62</v>
      </c>
      <c r="C38" s="3" t="s">
        <v>22</v>
      </c>
      <c r="D38" t="s">
        <v>23</v>
      </c>
      <c r="E38" s="3" t="s">
        <v>64</v>
      </c>
      <c r="F38" t="s">
        <v>65</v>
      </c>
      <c r="G38" s="3" t="s">
        <v>66</v>
      </c>
      <c r="H38" t="s">
        <v>67</v>
      </c>
      <c r="I38" s="3" t="s">
        <v>68</v>
      </c>
      <c r="J38" t="s">
        <v>69</v>
      </c>
      <c r="K38" s="3" t="s">
        <v>70</v>
      </c>
      <c r="L38" t="s">
        <v>71</v>
      </c>
      <c r="M38" s="3" t="s">
        <v>72</v>
      </c>
      <c r="N38" t="s">
        <v>73</v>
      </c>
      <c r="O38" s="3" t="s">
        <v>74</v>
      </c>
      <c r="P38" t="s">
        <v>75</v>
      </c>
      <c r="Q38" s="3" t="s">
        <v>76</v>
      </c>
      <c r="R38" t="s">
        <v>77</v>
      </c>
      <c r="S38">
        <v>0</v>
      </c>
    </row>
    <row r="39" spans="1:19">
      <c r="A39" s="2" t="s">
        <v>150</v>
      </c>
      <c r="B39" s="3" t="s">
        <v>62</v>
      </c>
      <c r="C39" s="3" t="s">
        <v>22</v>
      </c>
      <c r="D39" t="s">
        <v>23</v>
      </c>
      <c r="E39" s="3" t="s">
        <v>64</v>
      </c>
      <c r="F39" t="s">
        <v>143</v>
      </c>
      <c r="G39" s="3" t="s">
        <v>144</v>
      </c>
      <c r="H39" t="s">
        <v>145</v>
      </c>
      <c r="I39" s="3" t="s">
        <v>146</v>
      </c>
      <c r="J39" t="s">
        <v>147</v>
      </c>
      <c r="K39" s="3" t="s">
        <v>148</v>
      </c>
      <c r="L39">
        <v>0</v>
      </c>
      <c r="M39" s="3">
        <v>0</v>
      </c>
      <c r="N39">
        <v>0</v>
      </c>
      <c r="O39" s="3">
        <v>0</v>
      </c>
      <c r="P39">
        <v>0</v>
      </c>
      <c r="Q39" s="3">
        <v>0</v>
      </c>
      <c r="R39">
        <v>0</v>
      </c>
      <c r="S39">
        <v>0</v>
      </c>
    </row>
    <row r="40" spans="1:19">
      <c r="A40" s="2" t="s">
        <v>280</v>
      </c>
      <c r="B40" s="3" t="s">
        <v>62</v>
      </c>
      <c r="C40" s="3" t="s">
        <v>22</v>
      </c>
      <c r="D40" t="s">
        <v>23</v>
      </c>
      <c r="E40" s="3" t="s">
        <v>64</v>
      </c>
      <c r="F40" t="s">
        <v>65</v>
      </c>
      <c r="G40" s="3" t="s">
        <v>66</v>
      </c>
      <c r="H40" t="s">
        <v>67</v>
      </c>
      <c r="I40" s="3" t="s">
        <v>68</v>
      </c>
      <c r="J40" t="s">
        <v>69</v>
      </c>
      <c r="K40" s="3" t="s">
        <v>70</v>
      </c>
      <c r="L40" t="s">
        <v>71</v>
      </c>
      <c r="M40" s="3" t="s">
        <v>134</v>
      </c>
      <c r="N40" t="s">
        <v>135</v>
      </c>
      <c r="O40" s="3" t="s">
        <v>136</v>
      </c>
      <c r="P40" t="s">
        <v>276</v>
      </c>
      <c r="Q40" s="3" t="s">
        <v>277</v>
      </c>
      <c r="R40" t="s">
        <v>278</v>
      </c>
      <c r="S40" t="s">
        <v>279</v>
      </c>
    </row>
    <row r="41" spans="1:19">
      <c r="A41" s="2" t="s">
        <v>281</v>
      </c>
      <c r="B41" s="3" t="s">
        <v>62</v>
      </c>
      <c r="C41" s="3" t="s">
        <v>22</v>
      </c>
      <c r="D41" t="s">
        <v>23</v>
      </c>
      <c r="E41" s="3" t="s">
        <v>64</v>
      </c>
      <c r="F41" t="s">
        <v>65</v>
      </c>
      <c r="G41" s="3" t="s">
        <v>66</v>
      </c>
      <c r="H41" t="s">
        <v>67</v>
      </c>
      <c r="I41" s="3" t="s">
        <v>68</v>
      </c>
      <c r="J41" t="s">
        <v>69</v>
      </c>
      <c r="K41" s="3" t="s">
        <v>70</v>
      </c>
      <c r="L41" t="s">
        <v>71</v>
      </c>
      <c r="M41" s="3" t="s">
        <v>134</v>
      </c>
      <c r="N41" t="s">
        <v>135</v>
      </c>
      <c r="O41" s="3" t="s">
        <v>136</v>
      </c>
      <c r="P41" t="s">
        <v>276</v>
      </c>
      <c r="Q41" s="3" t="s">
        <v>277</v>
      </c>
      <c r="R41" t="s">
        <v>278</v>
      </c>
      <c r="S41" t="s">
        <v>279</v>
      </c>
    </row>
    <row r="42" spans="1:19">
      <c r="A42" s="2" t="s">
        <v>357</v>
      </c>
      <c r="B42" s="3" t="s">
        <v>62</v>
      </c>
      <c r="C42" s="3" t="s">
        <v>22</v>
      </c>
      <c r="D42" t="s">
        <v>23</v>
      </c>
      <c r="E42" s="3" t="s">
        <v>64</v>
      </c>
      <c r="F42" t="s">
        <v>65</v>
      </c>
      <c r="G42" s="3" t="s">
        <v>66</v>
      </c>
      <c r="H42" t="s">
        <v>67</v>
      </c>
      <c r="I42" s="3" t="s">
        <v>68</v>
      </c>
      <c r="J42" t="s">
        <v>69</v>
      </c>
      <c r="K42" s="3" t="s">
        <v>70</v>
      </c>
      <c r="L42" t="s">
        <v>71</v>
      </c>
      <c r="M42" s="3" t="s">
        <v>72</v>
      </c>
      <c r="N42" t="s">
        <v>73</v>
      </c>
      <c r="O42" s="3" t="s">
        <v>74</v>
      </c>
      <c r="P42" t="s">
        <v>75</v>
      </c>
      <c r="Q42" s="3" t="s">
        <v>76</v>
      </c>
      <c r="R42" t="s">
        <v>77</v>
      </c>
      <c r="S42">
        <v>0</v>
      </c>
    </row>
    <row r="43" spans="1:19">
      <c r="A43" s="2" t="s">
        <v>360</v>
      </c>
      <c r="B43" s="3" t="s">
        <v>62</v>
      </c>
      <c r="C43" s="3" t="s">
        <v>22</v>
      </c>
      <c r="D43" t="s">
        <v>23</v>
      </c>
      <c r="E43" s="3" t="s">
        <v>64</v>
      </c>
      <c r="F43" t="s">
        <v>65</v>
      </c>
      <c r="G43" s="3" t="s">
        <v>66</v>
      </c>
      <c r="H43" t="s">
        <v>67</v>
      </c>
      <c r="I43" s="3" t="s">
        <v>68</v>
      </c>
      <c r="J43" t="s">
        <v>69</v>
      </c>
      <c r="K43" s="3" t="s">
        <v>70</v>
      </c>
      <c r="L43" t="s">
        <v>71</v>
      </c>
      <c r="M43" s="3" t="s">
        <v>72</v>
      </c>
      <c r="N43" t="s">
        <v>73</v>
      </c>
      <c r="O43" s="3" t="s">
        <v>74</v>
      </c>
      <c r="P43" t="s">
        <v>75</v>
      </c>
      <c r="Q43" s="3" t="s">
        <v>76</v>
      </c>
      <c r="R43" t="s">
        <v>77</v>
      </c>
      <c r="S43">
        <v>0</v>
      </c>
    </row>
    <row r="44" spans="1:19">
      <c r="A44" s="2" t="s">
        <v>396</v>
      </c>
      <c r="B44" s="3" t="s">
        <v>62</v>
      </c>
      <c r="C44" s="3" t="s">
        <v>22</v>
      </c>
      <c r="D44" t="s">
        <v>23</v>
      </c>
      <c r="E44" s="3" t="s">
        <v>64</v>
      </c>
      <c r="F44" t="s">
        <v>65</v>
      </c>
      <c r="G44" s="3" t="s">
        <v>66</v>
      </c>
      <c r="H44" t="s">
        <v>67</v>
      </c>
      <c r="I44" s="3" t="s">
        <v>68</v>
      </c>
      <c r="J44" t="s">
        <v>69</v>
      </c>
      <c r="K44" s="3" t="s">
        <v>70</v>
      </c>
      <c r="L44" t="s">
        <v>71</v>
      </c>
      <c r="M44" s="3" t="s">
        <v>72</v>
      </c>
      <c r="N44" t="s">
        <v>73</v>
      </c>
      <c r="O44" s="3" t="s">
        <v>74</v>
      </c>
      <c r="P44" t="s">
        <v>75</v>
      </c>
      <c r="Q44" s="3" t="s">
        <v>76</v>
      </c>
      <c r="R44" t="s">
        <v>77</v>
      </c>
      <c r="S44">
        <v>0</v>
      </c>
    </row>
    <row r="45" spans="1:19">
      <c r="A45" s="2" t="s">
        <v>399</v>
      </c>
      <c r="B45" s="3" t="s">
        <v>62</v>
      </c>
      <c r="C45" s="3" t="s">
        <v>22</v>
      </c>
      <c r="D45" t="s">
        <v>23</v>
      </c>
      <c r="E45" s="3" t="s">
        <v>64</v>
      </c>
      <c r="F45" t="s">
        <v>65</v>
      </c>
      <c r="G45" s="3" t="s">
        <v>66</v>
      </c>
      <c r="H45" t="s">
        <v>67</v>
      </c>
      <c r="I45" s="3" t="s">
        <v>68</v>
      </c>
      <c r="J45" t="s">
        <v>69</v>
      </c>
      <c r="K45" s="3" t="s">
        <v>70</v>
      </c>
      <c r="L45" t="s">
        <v>71</v>
      </c>
      <c r="M45" s="3" t="s">
        <v>72</v>
      </c>
      <c r="N45" t="s">
        <v>73</v>
      </c>
      <c r="O45" s="3" t="s">
        <v>74</v>
      </c>
      <c r="P45" t="s">
        <v>75</v>
      </c>
      <c r="Q45" s="3" t="s">
        <v>76</v>
      </c>
      <c r="R45" t="s">
        <v>77</v>
      </c>
      <c r="S45">
        <v>0</v>
      </c>
    </row>
    <row r="46" spans="1:19">
      <c r="A46" s="2" t="s">
        <v>403</v>
      </c>
      <c r="B46" s="3" t="s">
        <v>62</v>
      </c>
      <c r="C46" s="3" t="s">
        <v>22</v>
      </c>
      <c r="D46" t="s">
        <v>23</v>
      </c>
      <c r="E46" s="3" t="s">
        <v>64</v>
      </c>
      <c r="F46" t="s">
        <v>65</v>
      </c>
      <c r="G46" s="3" t="s">
        <v>66</v>
      </c>
      <c r="H46" t="s">
        <v>67</v>
      </c>
      <c r="I46" s="3" t="s">
        <v>68</v>
      </c>
      <c r="J46" t="s">
        <v>69</v>
      </c>
      <c r="K46" s="3" t="s">
        <v>70</v>
      </c>
      <c r="L46" t="s">
        <v>71</v>
      </c>
      <c r="M46" s="3" t="s">
        <v>72</v>
      </c>
      <c r="N46" t="s">
        <v>73</v>
      </c>
      <c r="O46" s="3" t="s">
        <v>74</v>
      </c>
      <c r="P46" t="s">
        <v>75</v>
      </c>
      <c r="Q46" s="3" t="s">
        <v>76</v>
      </c>
      <c r="R46" t="s">
        <v>77</v>
      </c>
      <c r="S46">
        <v>0</v>
      </c>
    </row>
    <row r="47" spans="1:19">
      <c r="A47" s="2" t="s">
        <v>409</v>
      </c>
      <c r="B47" s="3" t="s">
        <v>62</v>
      </c>
      <c r="C47" s="3" t="s">
        <v>22</v>
      </c>
      <c r="D47" t="s">
        <v>23</v>
      </c>
      <c r="E47" s="3" t="s">
        <v>64</v>
      </c>
      <c r="F47" t="s">
        <v>65</v>
      </c>
      <c r="G47" s="3" t="s">
        <v>66</v>
      </c>
      <c r="H47" t="s">
        <v>67</v>
      </c>
      <c r="I47" s="3" t="s">
        <v>68</v>
      </c>
      <c r="J47" t="s">
        <v>69</v>
      </c>
      <c r="K47" s="3" t="s">
        <v>70</v>
      </c>
      <c r="L47" t="s">
        <v>71</v>
      </c>
      <c r="M47" s="3" t="s">
        <v>72</v>
      </c>
      <c r="N47" t="s">
        <v>73</v>
      </c>
      <c r="O47" s="3" t="s">
        <v>74</v>
      </c>
      <c r="P47" t="s">
        <v>75</v>
      </c>
      <c r="Q47" s="3" t="s">
        <v>76</v>
      </c>
      <c r="R47" t="s">
        <v>77</v>
      </c>
      <c r="S47">
        <v>0</v>
      </c>
    </row>
    <row r="48" spans="1:19">
      <c r="A48" s="2" t="s">
        <v>410</v>
      </c>
      <c r="B48" s="3" t="s">
        <v>62</v>
      </c>
      <c r="C48" s="3" t="s">
        <v>22</v>
      </c>
      <c r="D48" t="s">
        <v>23</v>
      </c>
      <c r="E48" s="3" t="s">
        <v>64</v>
      </c>
      <c r="F48" t="s">
        <v>65</v>
      </c>
      <c r="G48" s="3" t="s">
        <v>66</v>
      </c>
      <c r="H48" t="s">
        <v>67</v>
      </c>
      <c r="I48" s="3" t="s">
        <v>68</v>
      </c>
      <c r="J48" t="s">
        <v>69</v>
      </c>
      <c r="K48" s="3" t="s">
        <v>70</v>
      </c>
      <c r="L48" t="s">
        <v>71</v>
      </c>
      <c r="M48" s="3" t="s">
        <v>72</v>
      </c>
      <c r="N48" t="s">
        <v>73</v>
      </c>
      <c r="O48" s="3" t="s">
        <v>74</v>
      </c>
      <c r="P48" t="s">
        <v>75</v>
      </c>
      <c r="Q48" s="3" t="s">
        <v>76</v>
      </c>
      <c r="R48" t="s">
        <v>77</v>
      </c>
      <c r="S48">
        <v>0</v>
      </c>
    </row>
    <row r="49" spans="1:19">
      <c r="A49" s="2" t="s">
        <v>417</v>
      </c>
      <c r="B49" s="3" t="s">
        <v>62</v>
      </c>
      <c r="C49" s="3" t="s">
        <v>22</v>
      </c>
      <c r="D49" t="s">
        <v>23</v>
      </c>
      <c r="E49" s="3" t="s">
        <v>64</v>
      </c>
      <c r="F49" t="s">
        <v>65</v>
      </c>
      <c r="G49" s="3" t="s">
        <v>66</v>
      </c>
      <c r="H49" t="s">
        <v>67</v>
      </c>
      <c r="I49" s="3" t="s">
        <v>68</v>
      </c>
      <c r="J49" t="s">
        <v>69</v>
      </c>
      <c r="K49" s="3" t="s">
        <v>70</v>
      </c>
      <c r="L49" t="s">
        <v>71</v>
      </c>
      <c r="M49" s="3" t="s">
        <v>72</v>
      </c>
      <c r="N49" t="s">
        <v>73</v>
      </c>
      <c r="O49" s="3" t="s">
        <v>74</v>
      </c>
      <c r="P49" t="s">
        <v>75</v>
      </c>
      <c r="Q49" s="3" t="s">
        <v>76</v>
      </c>
      <c r="R49" t="s">
        <v>412</v>
      </c>
      <c r="S49">
        <v>0</v>
      </c>
    </row>
    <row r="50" spans="1:19">
      <c r="A50" s="2" t="s">
        <v>425</v>
      </c>
      <c r="B50" s="3" t="s">
        <v>62</v>
      </c>
      <c r="C50" s="3" t="s">
        <v>22</v>
      </c>
      <c r="D50" t="s">
        <v>23</v>
      </c>
      <c r="E50" s="3" t="s">
        <v>64</v>
      </c>
      <c r="F50" t="s">
        <v>65</v>
      </c>
      <c r="G50" s="3" t="s">
        <v>66</v>
      </c>
      <c r="H50" t="s">
        <v>67</v>
      </c>
      <c r="I50" s="3" t="s">
        <v>68</v>
      </c>
      <c r="J50" t="s">
        <v>69</v>
      </c>
      <c r="K50" s="3" t="s">
        <v>70</v>
      </c>
      <c r="L50" t="s">
        <v>71</v>
      </c>
      <c r="M50" s="3" t="s">
        <v>72</v>
      </c>
      <c r="N50" t="s">
        <v>73</v>
      </c>
      <c r="O50" s="3" t="s">
        <v>74</v>
      </c>
      <c r="P50" t="s">
        <v>75</v>
      </c>
      <c r="Q50" s="3" t="s">
        <v>422</v>
      </c>
      <c r="R50">
        <v>0</v>
      </c>
      <c r="S50">
        <v>0</v>
      </c>
    </row>
    <row r="51" spans="1:19">
      <c r="A51" s="2" t="s">
        <v>426</v>
      </c>
      <c r="B51" s="3" t="s">
        <v>62</v>
      </c>
      <c r="C51" s="3" t="s">
        <v>22</v>
      </c>
      <c r="D51" t="s">
        <v>23</v>
      </c>
      <c r="E51" s="3" t="s">
        <v>64</v>
      </c>
      <c r="F51" t="s">
        <v>65</v>
      </c>
      <c r="G51" s="3" t="s">
        <v>66</v>
      </c>
      <c r="H51" t="s">
        <v>67</v>
      </c>
      <c r="I51" s="3" t="s">
        <v>68</v>
      </c>
      <c r="J51" t="s">
        <v>69</v>
      </c>
      <c r="K51" s="3" t="s">
        <v>70</v>
      </c>
      <c r="L51" t="s">
        <v>71</v>
      </c>
      <c r="M51" s="3" t="s">
        <v>72</v>
      </c>
      <c r="N51" t="s">
        <v>73</v>
      </c>
      <c r="O51" s="3" t="s">
        <v>74</v>
      </c>
      <c r="P51" t="s">
        <v>75</v>
      </c>
      <c r="Q51" s="3" t="s">
        <v>422</v>
      </c>
      <c r="R51">
        <v>0</v>
      </c>
      <c r="S51">
        <v>0</v>
      </c>
    </row>
    <row r="52" spans="1:19">
      <c r="A52" s="2" t="s">
        <v>434</v>
      </c>
      <c r="B52" s="3" t="s">
        <v>62</v>
      </c>
      <c r="C52" s="3" t="s">
        <v>22</v>
      </c>
      <c r="D52" t="s">
        <v>23</v>
      </c>
      <c r="E52" s="3" t="s">
        <v>64</v>
      </c>
      <c r="F52" t="s">
        <v>65</v>
      </c>
      <c r="G52" s="3" t="s">
        <v>66</v>
      </c>
      <c r="H52" t="s">
        <v>67</v>
      </c>
      <c r="I52" s="3" t="s">
        <v>68</v>
      </c>
      <c r="J52" t="s">
        <v>69</v>
      </c>
      <c r="K52" s="3" t="s">
        <v>70</v>
      </c>
      <c r="L52" t="s">
        <v>71</v>
      </c>
      <c r="M52" s="3" t="s">
        <v>72</v>
      </c>
      <c r="N52" t="s">
        <v>73</v>
      </c>
      <c r="O52" s="3" t="s">
        <v>74</v>
      </c>
      <c r="P52" t="s">
        <v>75</v>
      </c>
      <c r="Q52" s="3" t="s">
        <v>422</v>
      </c>
      <c r="R52">
        <v>0</v>
      </c>
      <c r="S52">
        <v>0</v>
      </c>
    </row>
    <row r="53" spans="1:19">
      <c r="A53" s="2" t="s">
        <v>436</v>
      </c>
      <c r="B53" s="3" t="s">
        <v>62</v>
      </c>
      <c r="C53" s="3" t="s">
        <v>22</v>
      </c>
      <c r="D53" t="s">
        <v>23</v>
      </c>
      <c r="E53" s="3" t="s">
        <v>64</v>
      </c>
      <c r="F53" t="s">
        <v>65</v>
      </c>
      <c r="G53" s="3" t="s">
        <v>66</v>
      </c>
      <c r="H53" t="s">
        <v>67</v>
      </c>
      <c r="I53" s="3" t="s">
        <v>68</v>
      </c>
      <c r="J53" t="s">
        <v>69</v>
      </c>
      <c r="K53" s="3" t="s">
        <v>70</v>
      </c>
      <c r="L53" t="s">
        <v>71</v>
      </c>
      <c r="M53" s="3" t="s">
        <v>72</v>
      </c>
      <c r="N53" t="s">
        <v>73</v>
      </c>
      <c r="O53" s="3" t="s">
        <v>74</v>
      </c>
      <c r="P53" t="s">
        <v>75</v>
      </c>
      <c r="Q53" s="3" t="s">
        <v>422</v>
      </c>
      <c r="R53">
        <v>0</v>
      </c>
      <c r="S53">
        <v>0</v>
      </c>
    </row>
    <row r="54" spans="1:19">
      <c r="A54" s="2" t="s">
        <v>444</v>
      </c>
      <c r="B54" s="3" t="s">
        <v>62</v>
      </c>
      <c r="C54" s="3" t="s">
        <v>22</v>
      </c>
      <c r="D54" t="s">
        <v>23</v>
      </c>
      <c r="E54" s="3" t="s">
        <v>64</v>
      </c>
      <c r="F54" t="s">
        <v>65</v>
      </c>
      <c r="G54" s="3" t="s">
        <v>66</v>
      </c>
      <c r="H54" t="s">
        <v>67</v>
      </c>
      <c r="I54" s="3" t="s">
        <v>68</v>
      </c>
      <c r="J54" t="s">
        <v>69</v>
      </c>
      <c r="K54" s="3" t="s">
        <v>70</v>
      </c>
      <c r="L54" t="s">
        <v>71</v>
      </c>
      <c r="M54" s="3" t="s">
        <v>72</v>
      </c>
      <c r="N54" t="s">
        <v>73</v>
      </c>
      <c r="O54" s="3" t="s">
        <v>74</v>
      </c>
      <c r="P54" t="s">
        <v>75</v>
      </c>
      <c r="Q54" s="3" t="s">
        <v>76</v>
      </c>
      <c r="R54" t="s">
        <v>77</v>
      </c>
      <c r="S54">
        <v>0</v>
      </c>
    </row>
    <row r="55" spans="1:19">
      <c r="A55" s="2" t="s">
        <v>451</v>
      </c>
      <c r="B55" s="3" t="s">
        <v>62</v>
      </c>
      <c r="C55" s="3" t="s">
        <v>22</v>
      </c>
      <c r="D55" t="s">
        <v>23</v>
      </c>
      <c r="E55" s="3" t="s">
        <v>64</v>
      </c>
      <c r="F55" t="s">
        <v>65</v>
      </c>
      <c r="G55" s="3" t="s">
        <v>66</v>
      </c>
      <c r="H55" t="s">
        <v>67</v>
      </c>
      <c r="I55" s="3" t="s">
        <v>68</v>
      </c>
      <c r="J55" t="s">
        <v>69</v>
      </c>
      <c r="K55" s="3" t="s">
        <v>70</v>
      </c>
      <c r="L55" t="s">
        <v>71</v>
      </c>
      <c r="M55" s="3" t="s">
        <v>72</v>
      </c>
      <c r="N55" t="s">
        <v>73</v>
      </c>
      <c r="O55" s="3" t="s">
        <v>74</v>
      </c>
      <c r="P55" t="s">
        <v>75</v>
      </c>
      <c r="Q55" s="3" t="s">
        <v>76</v>
      </c>
      <c r="R55" t="s">
        <v>77</v>
      </c>
      <c r="S55">
        <v>0</v>
      </c>
    </row>
    <row r="56" spans="1:19">
      <c r="A56" s="2" t="s">
        <v>467</v>
      </c>
      <c r="B56" s="3" t="s">
        <v>62</v>
      </c>
      <c r="C56" s="3" t="s">
        <v>22</v>
      </c>
      <c r="D56" t="s">
        <v>23</v>
      </c>
      <c r="E56" s="3" t="s">
        <v>64</v>
      </c>
      <c r="F56" t="s">
        <v>65</v>
      </c>
      <c r="G56" s="3" t="s">
        <v>66</v>
      </c>
      <c r="H56" t="s">
        <v>67</v>
      </c>
      <c r="I56" s="3" t="s">
        <v>68</v>
      </c>
      <c r="J56" t="s">
        <v>69</v>
      </c>
      <c r="K56" s="3" t="s">
        <v>70</v>
      </c>
      <c r="L56" t="s">
        <v>71</v>
      </c>
      <c r="M56" s="3" t="s">
        <v>72</v>
      </c>
      <c r="N56" t="s">
        <v>73</v>
      </c>
      <c r="O56" s="3" t="s">
        <v>74</v>
      </c>
      <c r="P56" t="s">
        <v>75</v>
      </c>
      <c r="Q56" s="3" t="s">
        <v>76</v>
      </c>
      <c r="R56" t="s">
        <v>77</v>
      </c>
      <c r="S56">
        <v>0</v>
      </c>
    </row>
    <row r="57" spans="1:19">
      <c r="A57" s="2" t="s">
        <v>477</v>
      </c>
      <c r="B57" s="3" t="s">
        <v>62</v>
      </c>
      <c r="C57" s="3" t="s">
        <v>22</v>
      </c>
      <c r="D57" t="s">
        <v>23</v>
      </c>
      <c r="E57" s="3" t="s">
        <v>64</v>
      </c>
      <c r="F57" t="s">
        <v>65</v>
      </c>
      <c r="G57" s="3" t="s">
        <v>66</v>
      </c>
      <c r="H57" t="s">
        <v>67</v>
      </c>
      <c r="I57" s="3" t="s">
        <v>68</v>
      </c>
      <c r="J57" t="s">
        <v>69</v>
      </c>
      <c r="K57" s="3" t="s">
        <v>70</v>
      </c>
      <c r="L57" t="s">
        <v>71</v>
      </c>
      <c r="M57" s="3" t="s">
        <v>72</v>
      </c>
      <c r="N57" t="s">
        <v>73</v>
      </c>
      <c r="O57" s="3" t="s">
        <v>74</v>
      </c>
      <c r="P57" t="s">
        <v>75</v>
      </c>
      <c r="Q57" s="3" t="s">
        <v>76</v>
      </c>
      <c r="R57" t="s">
        <v>77</v>
      </c>
      <c r="S57">
        <v>0</v>
      </c>
    </row>
    <row r="58" spans="1:19">
      <c r="A58" s="2" t="s">
        <v>503</v>
      </c>
      <c r="B58" s="3" t="s">
        <v>62</v>
      </c>
      <c r="C58" s="3" t="s">
        <v>22</v>
      </c>
      <c r="D58" t="s">
        <v>23</v>
      </c>
      <c r="E58" s="3" t="s">
        <v>64</v>
      </c>
      <c r="F58" t="s">
        <v>65</v>
      </c>
      <c r="G58" s="3" t="s">
        <v>490</v>
      </c>
      <c r="H58" t="s">
        <v>491</v>
      </c>
      <c r="I58" s="3" t="s">
        <v>492</v>
      </c>
      <c r="J58" t="s">
        <v>493</v>
      </c>
      <c r="K58" s="3" t="s">
        <v>494</v>
      </c>
      <c r="L58" t="s">
        <v>495</v>
      </c>
      <c r="M58" s="3" t="s">
        <v>496</v>
      </c>
      <c r="N58" t="s">
        <v>497</v>
      </c>
      <c r="O58" s="3" t="s">
        <v>498</v>
      </c>
      <c r="P58">
        <v>0</v>
      </c>
      <c r="Q58" s="3">
        <v>0</v>
      </c>
      <c r="R58">
        <v>0</v>
      </c>
      <c r="S58">
        <v>0</v>
      </c>
    </row>
    <row r="59" spans="1:19">
      <c r="A59" s="2" t="s">
        <v>508</v>
      </c>
      <c r="B59" s="3" t="s">
        <v>62</v>
      </c>
      <c r="C59" s="3" t="s">
        <v>22</v>
      </c>
      <c r="D59" t="s">
        <v>23</v>
      </c>
      <c r="E59" s="3" t="s">
        <v>64</v>
      </c>
      <c r="F59" t="s">
        <v>65</v>
      </c>
      <c r="G59" s="3" t="s">
        <v>490</v>
      </c>
      <c r="H59" t="s">
        <v>491</v>
      </c>
      <c r="I59" s="3" t="s">
        <v>492</v>
      </c>
      <c r="J59" t="s">
        <v>493</v>
      </c>
      <c r="K59" s="3" t="s">
        <v>494</v>
      </c>
      <c r="L59" t="s">
        <v>495</v>
      </c>
      <c r="M59" s="3" t="s">
        <v>496</v>
      </c>
      <c r="N59" t="s">
        <v>497</v>
      </c>
      <c r="O59" s="3" t="s">
        <v>498</v>
      </c>
      <c r="P59">
        <v>0</v>
      </c>
      <c r="Q59" s="3">
        <v>0</v>
      </c>
      <c r="R59">
        <v>0</v>
      </c>
      <c r="S59">
        <v>0</v>
      </c>
    </row>
    <row r="60" spans="1:19">
      <c r="A60" s="2" t="s">
        <v>531</v>
      </c>
      <c r="B60" s="3" t="s">
        <v>62</v>
      </c>
      <c r="C60" s="3" t="s">
        <v>22</v>
      </c>
      <c r="D60" t="s">
        <v>23</v>
      </c>
      <c r="E60" s="3" t="s">
        <v>64</v>
      </c>
      <c r="F60" t="s">
        <v>65</v>
      </c>
      <c r="G60" s="3" t="s">
        <v>532</v>
      </c>
      <c r="H60" t="s">
        <v>533</v>
      </c>
      <c r="I60" s="3" t="s">
        <v>534</v>
      </c>
      <c r="J60" t="s">
        <v>535</v>
      </c>
      <c r="K60" s="3" t="s">
        <v>536</v>
      </c>
      <c r="L60" t="s">
        <v>537</v>
      </c>
      <c r="M60" s="3">
        <v>0</v>
      </c>
      <c r="N60">
        <v>0</v>
      </c>
      <c r="O60" s="3">
        <v>0</v>
      </c>
      <c r="P60">
        <v>0</v>
      </c>
      <c r="Q60" s="3">
        <v>0</v>
      </c>
      <c r="R60">
        <v>0</v>
      </c>
      <c r="S60">
        <v>0</v>
      </c>
    </row>
    <row r="61" spans="1:19">
      <c r="A61" s="2" t="s">
        <v>541</v>
      </c>
      <c r="B61" s="3" t="s">
        <v>62</v>
      </c>
      <c r="C61" s="3" t="s">
        <v>22</v>
      </c>
      <c r="D61" t="s">
        <v>23</v>
      </c>
      <c r="E61" s="3" t="s">
        <v>64</v>
      </c>
      <c r="F61" t="s">
        <v>65</v>
      </c>
      <c r="G61" s="3" t="s">
        <v>532</v>
      </c>
      <c r="H61" t="s">
        <v>533</v>
      </c>
      <c r="I61" s="3" t="s">
        <v>534</v>
      </c>
      <c r="J61" t="s">
        <v>535</v>
      </c>
      <c r="K61" s="3" t="s">
        <v>536</v>
      </c>
      <c r="L61" t="s">
        <v>539</v>
      </c>
      <c r="M61" s="3">
        <v>0</v>
      </c>
      <c r="N61">
        <v>0</v>
      </c>
      <c r="O61" s="3">
        <v>0</v>
      </c>
      <c r="P61">
        <v>0</v>
      </c>
      <c r="Q61" s="3">
        <v>0</v>
      </c>
      <c r="R61">
        <v>0</v>
      </c>
      <c r="S61">
        <v>0</v>
      </c>
    </row>
    <row r="62" spans="1:19">
      <c r="A62" s="2" t="s">
        <v>542</v>
      </c>
      <c r="B62" s="3" t="s">
        <v>62</v>
      </c>
      <c r="C62" s="3" t="s">
        <v>22</v>
      </c>
      <c r="D62" t="s">
        <v>23</v>
      </c>
      <c r="E62" s="3" t="s">
        <v>64</v>
      </c>
      <c r="F62" t="s">
        <v>65</v>
      </c>
      <c r="G62" s="3" t="s">
        <v>532</v>
      </c>
      <c r="H62" t="s">
        <v>533</v>
      </c>
      <c r="I62" s="3" t="s">
        <v>534</v>
      </c>
      <c r="J62" t="s">
        <v>535</v>
      </c>
      <c r="K62" s="3" t="s">
        <v>536</v>
      </c>
      <c r="L62" t="s">
        <v>537</v>
      </c>
      <c r="M62" s="3">
        <v>0</v>
      </c>
      <c r="N62">
        <v>0</v>
      </c>
      <c r="O62" s="3">
        <v>0</v>
      </c>
      <c r="P62">
        <v>0</v>
      </c>
      <c r="Q62" s="3">
        <v>0</v>
      </c>
      <c r="R62">
        <v>0</v>
      </c>
      <c r="S62">
        <v>0</v>
      </c>
    </row>
    <row r="63" spans="1:19">
      <c r="A63" s="2" t="s">
        <v>640</v>
      </c>
      <c r="B63" s="3" t="s">
        <v>62</v>
      </c>
      <c r="C63" s="3" t="s">
        <v>22</v>
      </c>
      <c r="D63" t="s">
        <v>23</v>
      </c>
      <c r="E63" s="3" t="s">
        <v>64</v>
      </c>
      <c r="F63" t="s">
        <v>65</v>
      </c>
      <c r="G63" s="3" t="s">
        <v>66</v>
      </c>
      <c r="H63" t="s">
        <v>67</v>
      </c>
      <c r="I63" s="3" t="s">
        <v>68</v>
      </c>
      <c r="J63" t="s">
        <v>69</v>
      </c>
      <c r="K63" s="3" t="s">
        <v>70</v>
      </c>
      <c r="L63" t="s">
        <v>71</v>
      </c>
      <c r="M63" s="3" t="s">
        <v>72</v>
      </c>
      <c r="N63" t="s">
        <v>73</v>
      </c>
      <c r="O63" s="3" t="s">
        <v>641</v>
      </c>
      <c r="P63" t="s">
        <v>642</v>
      </c>
      <c r="Q63" s="3" t="s">
        <v>643</v>
      </c>
      <c r="R63">
        <v>0</v>
      </c>
      <c r="S63">
        <v>0</v>
      </c>
    </row>
    <row r="64" spans="1:19">
      <c r="A64" s="2" t="s">
        <v>669</v>
      </c>
      <c r="B64" s="3" t="s">
        <v>62</v>
      </c>
      <c r="C64" s="3" t="s">
        <v>22</v>
      </c>
      <c r="D64" t="s">
        <v>23</v>
      </c>
      <c r="E64" s="3" t="s">
        <v>64</v>
      </c>
      <c r="F64" t="s">
        <v>65</v>
      </c>
      <c r="G64" s="3" t="s">
        <v>66</v>
      </c>
      <c r="H64" t="s">
        <v>67</v>
      </c>
      <c r="I64" s="3" t="s">
        <v>68</v>
      </c>
      <c r="J64" t="s">
        <v>69</v>
      </c>
      <c r="K64" s="3" t="s">
        <v>70</v>
      </c>
      <c r="L64" t="s">
        <v>598</v>
      </c>
      <c r="M64" s="3" t="s">
        <v>599</v>
      </c>
      <c r="N64" t="s">
        <v>600</v>
      </c>
      <c r="O64" s="3" t="s">
        <v>601</v>
      </c>
      <c r="P64" t="s">
        <v>602</v>
      </c>
      <c r="Q64" s="3" t="s">
        <v>603</v>
      </c>
      <c r="R64">
        <v>0</v>
      </c>
      <c r="S64">
        <v>0</v>
      </c>
    </row>
    <row r="65" spans="1:19">
      <c r="A65" s="2" t="s">
        <v>687</v>
      </c>
      <c r="B65" s="3" t="s">
        <v>62</v>
      </c>
      <c r="C65" s="3" t="s">
        <v>22</v>
      </c>
      <c r="D65" t="s">
        <v>23</v>
      </c>
      <c r="E65" s="3" t="s">
        <v>64</v>
      </c>
      <c r="F65" t="s">
        <v>65</v>
      </c>
      <c r="G65" s="3" t="s">
        <v>66</v>
      </c>
      <c r="H65" t="s">
        <v>67</v>
      </c>
      <c r="I65" s="3" t="s">
        <v>68</v>
      </c>
      <c r="J65" t="s">
        <v>69</v>
      </c>
      <c r="K65" s="3" t="s">
        <v>678</v>
      </c>
      <c r="L65" t="s">
        <v>679</v>
      </c>
      <c r="M65" s="3" t="s">
        <v>680</v>
      </c>
      <c r="N65" t="s">
        <v>681</v>
      </c>
      <c r="O65" s="3" t="s">
        <v>682</v>
      </c>
      <c r="P65">
        <v>0</v>
      </c>
      <c r="Q65" s="3">
        <v>0</v>
      </c>
      <c r="R65">
        <v>0</v>
      </c>
      <c r="S65">
        <v>0</v>
      </c>
    </row>
    <row r="66" spans="1:19">
      <c r="A66" s="2" t="s">
        <v>706</v>
      </c>
      <c r="B66" s="3" t="s">
        <v>62</v>
      </c>
      <c r="C66" s="3" t="s">
        <v>22</v>
      </c>
      <c r="D66" t="s">
        <v>23</v>
      </c>
      <c r="E66" s="3" t="s">
        <v>64</v>
      </c>
      <c r="F66" t="s">
        <v>143</v>
      </c>
      <c r="G66" s="3" t="s">
        <v>144</v>
      </c>
      <c r="H66" t="s">
        <v>145</v>
      </c>
      <c r="I66" s="3" t="s">
        <v>146</v>
      </c>
      <c r="J66" t="s">
        <v>147</v>
      </c>
      <c r="K66" s="3" t="s">
        <v>707</v>
      </c>
      <c r="L66">
        <v>0</v>
      </c>
      <c r="M66" s="3">
        <v>0</v>
      </c>
      <c r="N66">
        <v>0</v>
      </c>
      <c r="O66" s="3">
        <v>0</v>
      </c>
      <c r="P66">
        <v>0</v>
      </c>
      <c r="Q66" s="3">
        <v>0</v>
      </c>
      <c r="R66">
        <v>0</v>
      </c>
      <c r="S66">
        <v>0</v>
      </c>
    </row>
    <row r="67" spans="1:19">
      <c r="A67" s="2" t="s">
        <v>720</v>
      </c>
      <c r="B67" s="3" t="s">
        <v>62</v>
      </c>
      <c r="C67" s="3" t="s">
        <v>22</v>
      </c>
      <c r="D67" t="s">
        <v>23</v>
      </c>
      <c r="E67" s="3" t="s">
        <v>64</v>
      </c>
      <c r="F67" t="s">
        <v>65</v>
      </c>
      <c r="G67" s="3" t="s">
        <v>66</v>
      </c>
      <c r="H67" t="s">
        <v>67</v>
      </c>
      <c r="I67" s="3" t="s">
        <v>68</v>
      </c>
      <c r="J67" t="s">
        <v>69</v>
      </c>
      <c r="K67" s="3" t="s">
        <v>70</v>
      </c>
      <c r="L67" t="s">
        <v>342</v>
      </c>
      <c r="M67" s="3" t="s">
        <v>343</v>
      </c>
      <c r="N67" t="s">
        <v>344</v>
      </c>
      <c r="O67" s="3" t="s">
        <v>711</v>
      </c>
      <c r="P67" t="s">
        <v>712</v>
      </c>
      <c r="Q67" s="3" t="s">
        <v>713</v>
      </c>
      <c r="R67" t="s">
        <v>714</v>
      </c>
      <c r="S67">
        <v>0</v>
      </c>
    </row>
    <row r="68" spans="1:19">
      <c r="A68" s="2" t="s">
        <v>729</v>
      </c>
      <c r="B68" s="3" t="s">
        <v>62</v>
      </c>
      <c r="C68" s="3" t="s">
        <v>22</v>
      </c>
      <c r="D68" t="s">
        <v>23</v>
      </c>
      <c r="E68" s="3" t="s">
        <v>64</v>
      </c>
      <c r="F68" t="s">
        <v>65</v>
      </c>
      <c r="G68" s="3" t="s">
        <v>66</v>
      </c>
      <c r="H68" t="s">
        <v>67</v>
      </c>
      <c r="I68" s="3" t="s">
        <v>68</v>
      </c>
      <c r="J68" t="s">
        <v>69</v>
      </c>
      <c r="K68" s="3" t="s">
        <v>70</v>
      </c>
      <c r="L68" t="s">
        <v>342</v>
      </c>
      <c r="M68" s="3" t="s">
        <v>343</v>
      </c>
      <c r="N68" t="s">
        <v>344</v>
      </c>
      <c r="O68" s="3" t="s">
        <v>711</v>
      </c>
      <c r="P68" t="s">
        <v>712</v>
      </c>
      <c r="Q68" s="3" t="s">
        <v>724</v>
      </c>
      <c r="R68" t="s">
        <v>725</v>
      </c>
      <c r="S68" t="s">
        <v>726</v>
      </c>
    </row>
    <row r="69" spans="1:19">
      <c r="A69" s="2" t="s">
        <v>779</v>
      </c>
      <c r="B69" s="3" t="s">
        <v>62</v>
      </c>
      <c r="C69" s="3" t="s">
        <v>22</v>
      </c>
      <c r="D69" t="s">
        <v>23</v>
      </c>
      <c r="E69" s="3" t="s">
        <v>64</v>
      </c>
      <c r="F69" t="s">
        <v>65</v>
      </c>
      <c r="G69" s="3" t="s">
        <v>66</v>
      </c>
      <c r="H69" t="s">
        <v>67</v>
      </c>
      <c r="I69" s="3" t="s">
        <v>68</v>
      </c>
      <c r="J69" t="s">
        <v>69</v>
      </c>
      <c r="K69" s="3" t="s">
        <v>70</v>
      </c>
      <c r="L69" t="s">
        <v>71</v>
      </c>
      <c r="M69" s="3" t="s">
        <v>134</v>
      </c>
      <c r="N69" t="s">
        <v>135</v>
      </c>
      <c r="O69" s="3" t="s">
        <v>136</v>
      </c>
      <c r="P69" t="s">
        <v>137</v>
      </c>
      <c r="Q69" s="3" t="s">
        <v>138</v>
      </c>
      <c r="R69">
        <v>0</v>
      </c>
      <c r="S69">
        <v>0</v>
      </c>
    </row>
    <row r="70" spans="1:19">
      <c r="A70" s="2" t="s">
        <v>805</v>
      </c>
      <c r="B70" s="3" t="s">
        <v>62</v>
      </c>
      <c r="C70" s="3" t="s">
        <v>22</v>
      </c>
      <c r="D70" t="s">
        <v>23</v>
      </c>
      <c r="E70" s="3" t="s">
        <v>64</v>
      </c>
      <c r="F70" t="s">
        <v>65</v>
      </c>
      <c r="G70" s="3" t="s">
        <v>532</v>
      </c>
      <c r="H70" t="s">
        <v>587</v>
      </c>
      <c r="I70" s="3" t="s">
        <v>588</v>
      </c>
      <c r="J70" t="s">
        <v>589</v>
      </c>
      <c r="K70" s="3" t="s">
        <v>590</v>
      </c>
      <c r="L70" t="s">
        <v>591</v>
      </c>
      <c r="M70" s="3" t="s">
        <v>806</v>
      </c>
      <c r="N70" t="s">
        <v>807</v>
      </c>
      <c r="O70" s="3" t="s">
        <v>808</v>
      </c>
      <c r="P70" t="s">
        <v>809</v>
      </c>
      <c r="Q70" s="3">
        <v>0</v>
      </c>
      <c r="R70">
        <v>0</v>
      </c>
      <c r="S70">
        <v>0</v>
      </c>
    </row>
    <row r="71" spans="1:19">
      <c r="A71" s="2" t="s">
        <v>831</v>
      </c>
      <c r="B71" s="3" t="s">
        <v>62</v>
      </c>
      <c r="C71" s="3" t="s">
        <v>22</v>
      </c>
      <c r="D71" t="s">
        <v>23</v>
      </c>
      <c r="E71" s="3" t="s">
        <v>64</v>
      </c>
      <c r="F71" t="s">
        <v>65</v>
      </c>
      <c r="G71" s="3" t="s">
        <v>532</v>
      </c>
      <c r="H71" t="s">
        <v>824</v>
      </c>
      <c r="I71" s="3" t="s">
        <v>825</v>
      </c>
      <c r="J71" t="s">
        <v>826</v>
      </c>
      <c r="K71" s="3" t="s">
        <v>827</v>
      </c>
      <c r="L71" t="s">
        <v>828</v>
      </c>
      <c r="M71" s="3" t="s">
        <v>829</v>
      </c>
      <c r="N71">
        <v>0</v>
      </c>
      <c r="O71" s="3">
        <v>0</v>
      </c>
      <c r="P71">
        <v>0</v>
      </c>
      <c r="Q71" s="3">
        <v>0</v>
      </c>
      <c r="R71">
        <v>0</v>
      </c>
      <c r="S71">
        <v>0</v>
      </c>
    </row>
    <row r="72" spans="1:19">
      <c r="A72" s="2" t="s">
        <v>858</v>
      </c>
      <c r="B72" s="3" t="s">
        <v>62</v>
      </c>
      <c r="C72" s="3" t="s">
        <v>22</v>
      </c>
      <c r="D72" t="s">
        <v>23</v>
      </c>
      <c r="E72" s="3" t="s">
        <v>64</v>
      </c>
      <c r="F72" t="s">
        <v>143</v>
      </c>
      <c r="G72" s="3" t="s">
        <v>144</v>
      </c>
      <c r="H72" t="s">
        <v>854</v>
      </c>
      <c r="I72" s="3" t="s">
        <v>855</v>
      </c>
      <c r="J72" t="s">
        <v>856</v>
      </c>
      <c r="K72" s="3" t="s">
        <v>857</v>
      </c>
      <c r="L72">
        <v>0</v>
      </c>
      <c r="M72" s="3">
        <v>0</v>
      </c>
      <c r="N72">
        <v>0</v>
      </c>
      <c r="O72" s="3">
        <v>0</v>
      </c>
      <c r="P72">
        <v>0</v>
      </c>
      <c r="Q72" s="3">
        <v>0</v>
      </c>
      <c r="R72">
        <v>0</v>
      </c>
      <c r="S72">
        <v>0</v>
      </c>
    </row>
    <row r="73" spans="1:19">
      <c r="A73" s="2" t="s">
        <v>960</v>
      </c>
      <c r="B73" s="3" t="s">
        <v>62</v>
      </c>
      <c r="C73" s="3" t="s">
        <v>22</v>
      </c>
      <c r="D73" t="s">
        <v>23</v>
      </c>
      <c r="E73" s="3" t="s">
        <v>64</v>
      </c>
      <c r="F73" t="s">
        <v>65</v>
      </c>
      <c r="G73" s="3" t="s">
        <v>66</v>
      </c>
      <c r="H73" t="s">
        <v>67</v>
      </c>
      <c r="I73" s="3" t="s">
        <v>68</v>
      </c>
      <c r="J73" t="s">
        <v>69</v>
      </c>
      <c r="K73" s="3" t="s">
        <v>70</v>
      </c>
      <c r="L73" t="s">
        <v>71</v>
      </c>
      <c r="M73" s="3" t="s">
        <v>134</v>
      </c>
      <c r="N73" t="s">
        <v>135</v>
      </c>
      <c r="O73" s="3" t="s">
        <v>136</v>
      </c>
      <c r="P73" t="s">
        <v>276</v>
      </c>
      <c r="Q73" s="3" t="s">
        <v>952</v>
      </c>
      <c r="R73" t="s">
        <v>953</v>
      </c>
      <c r="S73" t="s">
        <v>954</v>
      </c>
    </row>
    <row r="74" spans="1:19">
      <c r="A74" s="2" t="s">
        <v>964</v>
      </c>
      <c r="B74" s="3" t="s">
        <v>62</v>
      </c>
      <c r="C74" s="3" t="s">
        <v>22</v>
      </c>
      <c r="D74" t="s">
        <v>23</v>
      </c>
      <c r="E74" s="3" t="s">
        <v>64</v>
      </c>
      <c r="F74" t="s">
        <v>65</v>
      </c>
      <c r="G74" s="3" t="s">
        <v>66</v>
      </c>
      <c r="H74" t="s">
        <v>67</v>
      </c>
      <c r="I74" s="3" t="s">
        <v>68</v>
      </c>
      <c r="J74" t="s">
        <v>69</v>
      </c>
      <c r="K74" s="3" t="s">
        <v>70</v>
      </c>
      <c r="L74" t="s">
        <v>71</v>
      </c>
      <c r="M74" s="3" t="s">
        <v>134</v>
      </c>
      <c r="N74" t="s">
        <v>135</v>
      </c>
      <c r="O74" s="3" t="s">
        <v>136</v>
      </c>
      <c r="P74" t="s">
        <v>276</v>
      </c>
      <c r="Q74" s="3" t="s">
        <v>952</v>
      </c>
      <c r="R74" t="s">
        <v>953</v>
      </c>
      <c r="S74" t="s">
        <v>954</v>
      </c>
    </row>
    <row r="75" spans="1:19">
      <c r="A75" s="2" t="s">
        <v>990</v>
      </c>
      <c r="B75" s="3" t="s">
        <v>62</v>
      </c>
      <c r="C75" s="3" t="s">
        <v>22</v>
      </c>
      <c r="D75" t="s">
        <v>23</v>
      </c>
      <c r="E75" s="3" t="s">
        <v>64</v>
      </c>
      <c r="F75" t="s">
        <v>65</v>
      </c>
      <c r="G75" s="3" t="s">
        <v>66</v>
      </c>
      <c r="H75" t="s">
        <v>67</v>
      </c>
      <c r="I75" s="3" t="s">
        <v>68</v>
      </c>
      <c r="J75" t="s">
        <v>69</v>
      </c>
      <c r="K75" s="3" t="s">
        <v>70</v>
      </c>
      <c r="L75" t="s">
        <v>71</v>
      </c>
      <c r="M75" s="3" t="s">
        <v>72</v>
      </c>
      <c r="N75" t="s">
        <v>73</v>
      </c>
      <c r="O75" s="3" t="s">
        <v>74</v>
      </c>
      <c r="P75" t="s">
        <v>75</v>
      </c>
      <c r="Q75" s="3" t="s">
        <v>76</v>
      </c>
      <c r="R75" t="s">
        <v>77</v>
      </c>
      <c r="S75">
        <v>0</v>
      </c>
    </row>
    <row r="76" spans="1:19">
      <c r="A76" s="2" t="s">
        <v>1152</v>
      </c>
      <c r="B76" s="3" t="s">
        <v>62</v>
      </c>
      <c r="C76" s="3" t="s">
        <v>22</v>
      </c>
      <c r="D76" t="s">
        <v>23</v>
      </c>
      <c r="E76" s="3" t="s">
        <v>64</v>
      </c>
      <c r="F76" t="s">
        <v>65</v>
      </c>
      <c r="G76" s="3" t="s">
        <v>66</v>
      </c>
      <c r="H76" t="s">
        <v>67</v>
      </c>
      <c r="I76" s="3" t="s">
        <v>68</v>
      </c>
      <c r="J76" t="s">
        <v>69</v>
      </c>
      <c r="K76" s="3" t="s">
        <v>70</v>
      </c>
      <c r="L76" t="s">
        <v>71</v>
      </c>
      <c r="M76" s="3" t="s">
        <v>134</v>
      </c>
      <c r="N76" t="s">
        <v>135</v>
      </c>
      <c r="O76" s="3" t="s">
        <v>136</v>
      </c>
      <c r="P76" t="s">
        <v>137</v>
      </c>
      <c r="Q76" s="3" t="s">
        <v>138</v>
      </c>
      <c r="R76">
        <v>0</v>
      </c>
      <c r="S76">
        <v>0</v>
      </c>
    </row>
    <row r="77" spans="1:19">
      <c r="A77" s="2" t="s">
        <v>1184</v>
      </c>
      <c r="B77" s="3" t="s">
        <v>62</v>
      </c>
      <c r="C77" s="3" t="s">
        <v>22</v>
      </c>
      <c r="D77" t="s">
        <v>23</v>
      </c>
      <c r="E77" s="3" t="s">
        <v>64</v>
      </c>
      <c r="F77" t="s">
        <v>65</v>
      </c>
      <c r="G77" s="3" t="s">
        <v>66</v>
      </c>
      <c r="H77" t="s">
        <v>67</v>
      </c>
      <c r="I77" s="3" t="s">
        <v>68</v>
      </c>
      <c r="J77" t="s">
        <v>69</v>
      </c>
      <c r="K77" s="3" t="s">
        <v>70</v>
      </c>
      <c r="L77" t="s">
        <v>71</v>
      </c>
      <c r="M77" s="3" t="s">
        <v>72</v>
      </c>
      <c r="N77" t="s">
        <v>73</v>
      </c>
      <c r="O77" s="3" t="s">
        <v>74</v>
      </c>
      <c r="P77" t="s">
        <v>75</v>
      </c>
      <c r="Q77" s="3" t="s">
        <v>76</v>
      </c>
      <c r="R77" t="s">
        <v>77</v>
      </c>
      <c r="S77">
        <v>0</v>
      </c>
    </row>
    <row r="78" spans="1:19">
      <c r="A78" s="2" t="s">
        <v>1188</v>
      </c>
      <c r="B78" s="3" t="s">
        <v>62</v>
      </c>
      <c r="C78" s="3" t="s">
        <v>22</v>
      </c>
      <c r="D78" t="s">
        <v>23</v>
      </c>
      <c r="E78" s="3" t="s">
        <v>64</v>
      </c>
      <c r="F78" t="s">
        <v>143</v>
      </c>
      <c r="G78" s="3" t="s">
        <v>144</v>
      </c>
      <c r="H78" t="s">
        <v>153</v>
      </c>
      <c r="I78" s="3" t="s">
        <v>154</v>
      </c>
      <c r="J78" t="s">
        <v>155</v>
      </c>
      <c r="K78" s="3" t="s">
        <v>156</v>
      </c>
      <c r="L78" t="s">
        <v>157</v>
      </c>
      <c r="M78" s="3">
        <v>0</v>
      </c>
      <c r="N78">
        <v>0</v>
      </c>
      <c r="O78" s="3">
        <v>0</v>
      </c>
      <c r="P78">
        <v>0</v>
      </c>
      <c r="Q78" s="3">
        <v>0</v>
      </c>
      <c r="R78">
        <v>0</v>
      </c>
      <c r="S78">
        <v>0</v>
      </c>
    </row>
    <row r="79" spans="1:19">
      <c r="A79" s="2" t="s">
        <v>1194</v>
      </c>
      <c r="B79" s="3" t="s">
        <v>62</v>
      </c>
      <c r="C79" s="3" t="s">
        <v>22</v>
      </c>
      <c r="D79" t="s">
        <v>23</v>
      </c>
      <c r="E79" s="3" t="s">
        <v>64</v>
      </c>
      <c r="F79" t="s">
        <v>65</v>
      </c>
      <c r="G79" s="3" t="s">
        <v>66</v>
      </c>
      <c r="H79" t="s">
        <v>67</v>
      </c>
      <c r="I79" s="3" t="s">
        <v>68</v>
      </c>
      <c r="J79" t="s">
        <v>69</v>
      </c>
      <c r="K79" s="3" t="s">
        <v>70</v>
      </c>
      <c r="L79" t="s">
        <v>71</v>
      </c>
      <c r="M79" s="3" t="s">
        <v>72</v>
      </c>
      <c r="N79" t="s">
        <v>73</v>
      </c>
      <c r="O79" s="3" t="s">
        <v>74</v>
      </c>
      <c r="P79" t="s">
        <v>75</v>
      </c>
      <c r="Q79" s="3" t="s">
        <v>76</v>
      </c>
      <c r="R79" t="s">
        <v>77</v>
      </c>
      <c r="S79">
        <v>0</v>
      </c>
    </row>
    <row r="80" spans="1:19">
      <c r="A80" s="2" t="s">
        <v>1198</v>
      </c>
      <c r="B80" s="3" t="s">
        <v>62</v>
      </c>
      <c r="C80" s="3" t="s">
        <v>22</v>
      </c>
      <c r="D80" t="s">
        <v>23</v>
      </c>
      <c r="E80" s="3" t="s">
        <v>64</v>
      </c>
      <c r="F80" t="s">
        <v>65</v>
      </c>
      <c r="G80" s="3" t="s">
        <v>66</v>
      </c>
      <c r="H80" t="s">
        <v>67</v>
      </c>
      <c r="I80" s="3" t="s">
        <v>68</v>
      </c>
      <c r="J80" t="s">
        <v>69</v>
      </c>
      <c r="K80" s="3" t="s">
        <v>70</v>
      </c>
      <c r="L80" t="s">
        <v>71</v>
      </c>
      <c r="M80" s="3" t="s">
        <v>72</v>
      </c>
      <c r="N80" t="s">
        <v>73</v>
      </c>
      <c r="O80" s="3" t="s">
        <v>74</v>
      </c>
      <c r="P80" t="s">
        <v>75</v>
      </c>
      <c r="Q80" s="3" t="s">
        <v>76</v>
      </c>
      <c r="R80" t="s">
        <v>77</v>
      </c>
      <c r="S80">
        <v>0</v>
      </c>
    </row>
    <row r="81" spans="1:19">
      <c r="A81" s="2" t="s">
        <v>368</v>
      </c>
      <c r="B81" s="3" t="s">
        <v>62</v>
      </c>
      <c r="C81" s="3" t="s">
        <v>22</v>
      </c>
      <c r="D81" t="s">
        <v>23</v>
      </c>
      <c r="E81" s="3" t="s">
        <v>369</v>
      </c>
      <c r="F81" t="s">
        <v>370</v>
      </c>
      <c r="G81" s="3">
        <v>0</v>
      </c>
      <c r="H81">
        <v>0</v>
      </c>
      <c r="I81" s="3">
        <v>0</v>
      </c>
      <c r="J81">
        <v>0</v>
      </c>
      <c r="K81" s="3">
        <v>0</v>
      </c>
      <c r="L81">
        <v>0</v>
      </c>
      <c r="M81" s="3">
        <v>0</v>
      </c>
      <c r="N81">
        <v>0</v>
      </c>
      <c r="O81" s="3">
        <v>0</v>
      </c>
      <c r="P81">
        <v>0</v>
      </c>
      <c r="Q81" s="3">
        <v>0</v>
      </c>
      <c r="R81">
        <v>0</v>
      </c>
      <c r="S81">
        <v>0</v>
      </c>
    </row>
    <row r="83" spans="1:19">
      <c r="A83" s="2" t="s">
        <v>80</v>
      </c>
      <c r="B83" s="3" t="s">
        <v>81</v>
      </c>
      <c r="C83" s="3" t="s">
        <v>22</v>
      </c>
      <c r="D83" t="s">
        <v>23</v>
      </c>
      <c r="E83" s="3" t="s">
        <v>24</v>
      </c>
      <c r="F83" t="s">
        <v>25</v>
      </c>
      <c r="G83" s="3" t="s">
        <v>26</v>
      </c>
      <c r="H83" t="s">
        <v>27</v>
      </c>
      <c r="I83" s="3" t="s">
        <v>28</v>
      </c>
      <c r="J83" t="s">
        <v>29</v>
      </c>
      <c r="K83" s="3" t="s">
        <v>30</v>
      </c>
      <c r="L83" t="s">
        <v>47</v>
      </c>
      <c r="M83" s="3" t="s">
        <v>48</v>
      </c>
      <c r="N83" t="s">
        <v>49</v>
      </c>
      <c r="O83" s="3" t="s">
        <v>50</v>
      </c>
      <c r="P83" t="s">
        <v>51</v>
      </c>
      <c r="Q83" s="3" t="s">
        <v>52</v>
      </c>
      <c r="R83" t="s">
        <v>82</v>
      </c>
      <c r="S83">
        <v>0</v>
      </c>
    </row>
    <row r="84" spans="1:19">
      <c r="A84" s="2" t="s">
        <v>83</v>
      </c>
      <c r="B84" s="3" t="s">
        <v>81</v>
      </c>
      <c r="C84" s="3" t="s">
        <v>22</v>
      </c>
      <c r="D84" t="s">
        <v>23</v>
      </c>
      <c r="E84" s="3" t="s">
        <v>24</v>
      </c>
      <c r="F84" t="s">
        <v>25</v>
      </c>
      <c r="G84" s="3" t="s">
        <v>26</v>
      </c>
      <c r="H84" t="s">
        <v>27</v>
      </c>
      <c r="I84" s="3" t="s">
        <v>28</v>
      </c>
      <c r="J84" t="s">
        <v>29</v>
      </c>
      <c r="K84" s="3" t="s">
        <v>84</v>
      </c>
      <c r="L84" t="s">
        <v>85</v>
      </c>
      <c r="M84" s="3" t="s">
        <v>86</v>
      </c>
      <c r="N84" t="s">
        <v>87</v>
      </c>
      <c r="O84" s="3" t="s">
        <v>88</v>
      </c>
      <c r="P84" t="s">
        <v>89</v>
      </c>
      <c r="Q84" s="3" t="s">
        <v>90</v>
      </c>
      <c r="R84">
        <v>0</v>
      </c>
      <c r="S84">
        <v>0</v>
      </c>
    </row>
    <row r="85" spans="1:19">
      <c r="A85" s="2" t="s">
        <v>110</v>
      </c>
      <c r="B85" s="3" t="s">
        <v>81</v>
      </c>
      <c r="C85" s="3" t="s">
        <v>22</v>
      </c>
      <c r="D85" t="s">
        <v>23</v>
      </c>
      <c r="E85" s="3" t="s">
        <v>24</v>
      </c>
      <c r="F85" t="s">
        <v>25</v>
      </c>
      <c r="G85" s="3" t="s">
        <v>26</v>
      </c>
      <c r="H85" t="s">
        <v>27</v>
      </c>
      <c r="I85" s="3" t="s">
        <v>28</v>
      </c>
      <c r="J85" t="s">
        <v>29</v>
      </c>
      <c r="K85" s="3" t="s">
        <v>84</v>
      </c>
      <c r="L85" t="s">
        <v>85</v>
      </c>
      <c r="M85" s="3" t="s">
        <v>86</v>
      </c>
      <c r="N85" t="s">
        <v>87</v>
      </c>
      <c r="O85" s="3" t="s">
        <v>88</v>
      </c>
      <c r="P85" t="s">
        <v>89</v>
      </c>
      <c r="Q85" s="3" t="s">
        <v>90</v>
      </c>
      <c r="R85">
        <v>0</v>
      </c>
      <c r="S85">
        <v>0</v>
      </c>
    </row>
    <row r="86" spans="1:19">
      <c r="A86" s="2" t="s">
        <v>161</v>
      </c>
      <c r="B86" s="3" t="s">
        <v>81</v>
      </c>
      <c r="C86" s="3" t="s">
        <v>22</v>
      </c>
      <c r="D86" t="s">
        <v>23</v>
      </c>
      <c r="E86" s="3" t="s">
        <v>24</v>
      </c>
      <c r="F86" t="s">
        <v>25</v>
      </c>
      <c r="G86" s="3" t="s">
        <v>26</v>
      </c>
      <c r="H86" t="s">
        <v>27</v>
      </c>
      <c r="I86" s="3" t="s">
        <v>28</v>
      </c>
      <c r="J86" t="s">
        <v>29</v>
      </c>
      <c r="K86" s="3" t="s">
        <v>30</v>
      </c>
      <c r="L86" t="s">
        <v>31</v>
      </c>
      <c r="M86" s="3" t="s">
        <v>32</v>
      </c>
      <c r="N86" t="s">
        <v>33</v>
      </c>
      <c r="O86" s="3" t="s">
        <v>162</v>
      </c>
      <c r="P86" t="s">
        <v>163</v>
      </c>
      <c r="Q86" s="3" t="s">
        <v>164</v>
      </c>
      <c r="R86">
        <v>0</v>
      </c>
      <c r="S86">
        <v>0</v>
      </c>
    </row>
    <row r="87" spans="1:19">
      <c r="A87" s="2" t="s">
        <v>286</v>
      </c>
      <c r="B87" s="3" t="s">
        <v>81</v>
      </c>
      <c r="C87" s="3" t="s">
        <v>22</v>
      </c>
      <c r="D87" t="s">
        <v>23</v>
      </c>
      <c r="E87" s="3" t="s">
        <v>24</v>
      </c>
      <c r="F87" t="s">
        <v>25</v>
      </c>
      <c r="G87" s="3" t="s">
        <v>26</v>
      </c>
      <c r="H87" t="s">
        <v>27</v>
      </c>
      <c r="I87" s="3" t="s">
        <v>28</v>
      </c>
      <c r="J87" t="s">
        <v>29</v>
      </c>
      <c r="K87" s="3" t="s">
        <v>30</v>
      </c>
      <c r="L87" t="s">
        <v>47</v>
      </c>
      <c r="M87" s="3" t="s">
        <v>48</v>
      </c>
      <c r="N87" t="s">
        <v>49</v>
      </c>
      <c r="O87" s="3" t="s">
        <v>50</v>
      </c>
      <c r="P87" t="s">
        <v>51</v>
      </c>
      <c r="Q87" s="3" t="s">
        <v>52</v>
      </c>
      <c r="R87" t="s">
        <v>53</v>
      </c>
      <c r="S87" t="s">
        <v>54</v>
      </c>
    </row>
    <row r="88" spans="1:19">
      <c r="A88" s="2" t="s">
        <v>310</v>
      </c>
      <c r="B88" s="3" t="s">
        <v>81</v>
      </c>
      <c r="C88" s="3" t="s">
        <v>22</v>
      </c>
      <c r="D88" t="s">
        <v>23</v>
      </c>
      <c r="E88" s="3" t="s">
        <v>24</v>
      </c>
      <c r="F88" t="s">
        <v>25</v>
      </c>
      <c r="G88" s="3" t="s">
        <v>26</v>
      </c>
      <c r="H88" t="s">
        <v>27</v>
      </c>
      <c r="I88" s="3" t="s">
        <v>28</v>
      </c>
      <c r="J88" t="s">
        <v>29</v>
      </c>
      <c r="K88" s="3" t="s">
        <v>84</v>
      </c>
      <c r="L88" t="s">
        <v>311</v>
      </c>
      <c r="M88" s="3" t="s">
        <v>312</v>
      </c>
      <c r="N88" t="s">
        <v>313</v>
      </c>
      <c r="O88" s="3" t="s">
        <v>314</v>
      </c>
      <c r="P88" t="s">
        <v>315</v>
      </c>
      <c r="Q88" s="3">
        <v>0</v>
      </c>
      <c r="R88">
        <v>0</v>
      </c>
      <c r="S88">
        <v>0</v>
      </c>
    </row>
    <row r="89" spans="1:19">
      <c r="A89" s="2" t="s">
        <v>473</v>
      </c>
      <c r="B89" s="3" t="s">
        <v>81</v>
      </c>
      <c r="C89" s="3" t="s">
        <v>22</v>
      </c>
      <c r="D89" t="s">
        <v>23</v>
      </c>
      <c r="E89" s="3" t="s">
        <v>24</v>
      </c>
      <c r="F89" t="s">
        <v>25</v>
      </c>
      <c r="G89" s="3" t="s">
        <v>26</v>
      </c>
      <c r="H89" t="s">
        <v>27</v>
      </c>
      <c r="I89" s="3" t="s">
        <v>28</v>
      </c>
      <c r="J89" t="s">
        <v>29</v>
      </c>
      <c r="K89" s="3" t="s">
        <v>30</v>
      </c>
      <c r="L89" t="s">
        <v>47</v>
      </c>
      <c r="M89" s="3" t="s">
        <v>48</v>
      </c>
      <c r="N89" t="s">
        <v>49</v>
      </c>
      <c r="O89" s="3" t="s">
        <v>50</v>
      </c>
      <c r="P89" t="s">
        <v>51</v>
      </c>
      <c r="Q89" s="3" t="s">
        <v>52</v>
      </c>
      <c r="R89" t="s">
        <v>82</v>
      </c>
      <c r="S89">
        <v>0</v>
      </c>
    </row>
    <row r="90" spans="1:19">
      <c r="A90" s="2" t="s">
        <v>554</v>
      </c>
      <c r="B90" s="3" t="s">
        <v>81</v>
      </c>
      <c r="C90" s="3" t="s">
        <v>22</v>
      </c>
      <c r="D90" t="s">
        <v>23</v>
      </c>
      <c r="E90" s="3" t="s">
        <v>24</v>
      </c>
      <c r="F90" t="s">
        <v>544</v>
      </c>
      <c r="G90" s="3" t="s">
        <v>545</v>
      </c>
      <c r="H90" t="s">
        <v>546</v>
      </c>
      <c r="I90" s="3">
        <v>0</v>
      </c>
      <c r="J90">
        <v>0</v>
      </c>
      <c r="K90" s="3">
        <v>0</v>
      </c>
      <c r="L90">
        <v>0</v>
      </c>
      <c r="M90" s="3">
        <v>0</v>
      </c>
      <c r="N90">
        <v>0</v>
      </c>
      <c r="O90" s="3">
        <v>0</v>
      </c>
      <c r="P90">
        <v>0</v>
      </c>
      <c r="Q90" s="3">
        <v>0</v>
      </c>
      <c r="R90">
        <v>0</v>
      </c>
      <c r="S90">
        <v>0</v>
      </c>
    </row>
    <row r="91" spans="1:19">
      <c r="A91" s="2" t="s">
        <v>620</v>
      </c>
      <c r="B91" s="3" t="s">
        <v>81</v>
      </c>
      <c r="C91" s="3" t="s">
        <v>22</v>
      </c>
      <c r="D91" t="s">
        <v>23</v>
      </c>
      <c r="E91" s="3" t="s">
        <v>24</v>
      </c>
      <c r="F91" t="s">
        <v>25</v>
      </c>
      <c r="G91" s="3" t="s">
        <v>26</v>
      </c>
      <c r="H91" t="s">
        <v>27</v>
      </c>
      <c r="I91" s="3" t="s">
        <v>28</v>
      </c>
      <c r="J91" t="s">
        <v>29</v>
      </c>
      <c r="K91" s="3" t="s">
        <v>84</v>
      </c>
      <c r="L91" t="s">
        <v>207</v>
      </c>
      <c r="M91" s="3" t="s">
        <v>208</v>
      </c>
      <c r="N91" t="s">
        <v>606</v>
      </c>
      <c r="O91" s="3" t="s">
        <v>607</v>
      </c>
      <c r="P91">
        <v>0</v>
      </c>
      <c r="Q91" s="3">
        <v>0</v>
      </c>
      <c r="R91">
        <v>0</v>
      </c>
      <c r="S91">
        <v>0</v>
      </c>
    </row>
    <row r="92" spans="1:19">
      <c r="A92" s="2" t="s">
        <v>631</v>
      </c>
      <c r="B92" s="3" t="s">
        <v>81</v>
      </c>
      <c r="C92" s="3" t="s">
        <v>22</v>
      </c>
      <c r="D92" t="s">
        <v>23</v>
      </c>
      <c r="E92" s="3" t="s">
        <v>24</v>
      </c>
      <c r="F92" t="s">
        <v>25</v>
      </c>
      <c r="G92" s="3" t="s">
        <v>26</v>
      </c>
      <c r="H92" t="s">
        <v>27</v>
      </c>
      <c r="I92" s="3" t="s">
        <v>28</v>
      </c>
      <c r="J92" t="s">
        <v>29</v>
      </c>
      <c r="K92" s="3" t="s">
        <v>84</v>
      </c>
      <c r="L92" t="s">
        <v>207</v>
      </c>
      <c r="M92" s="3" t="s">
        <v>208</v>
      </c>
      <c r="N92" t="s">
        <v>606</v>
      </c>
      <c r="O92" s="3" t="s">
        <v>607</v>
      </c>
      <c r="P92">
        <v>0</v>
      </c>
      <c r="Q92" s="3">
        <v>0</v>
      </c>
      <c r="R92">
        <v>0</v>
      </c>
      <c r="S92">
        <v>0</v>
      </c>
    </row>
    <row r="93" spans="1:19">
      <c r="A93" s="2" t="s">
        <v>847</v>
      </c>
      <c r="B93" s="3" t="s">
        <v>81</v>
      </c>
      <c r="C93" s="3" t="s">
        <v>22</v>
      </c>
      <c r="D93" t="s">
        <v>23</v>
      </c>
      <c r="E93" s="3" t="s">
        <v>24</v>
      </c>
      <c r="F93" t="s">
        <v>25</v>
      </c>
      <c r="G93" s="3" t="s">
        <v>26</v>
      </c>
      <c r="H93" t="s">
        <v>27</v>
      </c>
      <c r="I93" s="3" t="s">
        <v>28</v>
      </c>
      <c r="J93" t="s">
        <v>29</v>
      </c>
      <c r="K93" s="3" t="s">
        <v>30</v>
      </c>
      <c r="L93" t="s">
        <v>47</v>
      </c>
      <c r="M93" s="3" t="s">
        <v>48</v>
      </c>
      <c r="N93" t="s">
        <v>49</v>
      </c>
      <c r="O93" s="3" t="s">
        <v>50</v>
      </c>
      <c r="P93" t="s">
        <v>51</v>
      </c>
      <c r="Q93" s="3" t="s">
        <v>52</v>
      </c>
      <c r="R93" t="s">
        <v>53</v>
      </c>
      <c r="S93" t="s">
        <v>54</v>
      </c>
    </row>
    <row r="94" spans="1:19">
      <c r="A94" s="2" t="s">
        <v>848</v>
      </c>
      <c r="B94" s="3" t="s">
        <v>81</v>
      </c>
      <c r="C94" s="3" t="s">
        <v>22</v>
      </c>
      <c r="D94" t="s">
        <v>23</v>
      </c>
      <c r="E94" s="3" t="s">
        <v>24</v>
      </c>
      <c r="F94" t="s">
        <v>25</v>
      </c>
      <c r="G94" s="3" t="s">
        <v>26</v>
      </c>
      <c r="H94" t="s">
        <v>27</v>
      </c>
      <c r="I94" s="3" t="s">
        <v>28</v>
      </c>
      <c r="J94" t="s">
        <v>29</v>
      </c>
      <c r="K94" s="3" t="s">
        <v>30</v>
      </c>
      <c r="L94" t="s">
        <v>47</v>
      </c>
      <c r="M94" s="3" t="s">
        <v>48</v>
      </c>
      <c r="N94" t="s">
        <v>49</v>
      </c>
      <c r="O94" s="3" t="s">
        <v>50</v>
      </c>
      <c r="P94" t="s">
        <v>51</v>
      </c>
      <c r="Q94" s="3" t="s">
        <v>52</v>
      </c>
      <c r="R94" t="s">
        <v>53</v>
      </c>
      <c r="S94" t="s">
        <v>54</v>
      </c>
    </row>
    <row r="95" spans="1:19">
      <c r="A95" s="2" t="s">
        <v>876</v>
      </c>
      <c r="B95" s="3" t="s">
        <v>81</v>
      </c>
      <c r="C95" s="3" t="s">
        <v>22</v>
      </c>
      <c r="D95" t="s">
        <v>23</v>
      </c>
      <c r="E95" s="3" t="s">
        <v>24</v>
      </c>
      <c r="F95" t="s">
        <v>25</v>
      </c>
      <c r="G95" s="3" t="s">
        <v>26</v>
      </c>
      <c r="H95" t="s">
        <v>27</v>
      </c>
      <c r="I95" s="3" t="s">
        <v>324</v>
      </c>
      <c r="J95" t="s">
        <v>325</v>
      </c>
      <c r="K95" s="3" t="s">
        <v>326</v>
      </c>
      <c r="L95" t="s">
        <v>327</v>
      </c>
      <c r="M95" s="3" t="s">
        <v>328</v>
      </c>
      <c r="N95" t="s">
        <v>329</v>
      </c>
      <c r="O95" s="3" t="s">
        <v>330</v>
      </c>
      <c r="P95" t="s">
        <v>331</v>
      </c>
      <c r="Q95" s="3" t="s">
        <v>332</v>
      </c>
      <c r="R95" t="s">
        <v>333</v>
      </c>
      <c r="S95" t="s">
        <v>334</v>
      </c>
    </row>
    <row r="96" spans="1:19">
      <c r="A96" s="2" t="s">
        <v>909</v>
      </c>
      <c r="B96" s="3" t="s">
        <v>81</v>
      </c>
      <c r="C96" s="3" t="s">
        <v>22</v>
      </c>
      <c r="D96" t="s">
        <v>23</v>
      </c>
      <c r="E96" s="3" t="s">
        <v>24</v>
      </c>
      <c r="F96" t="s">
        <v>25</v>
      </c>
      <c r="G96" s="3" t="s">
        <v>26</v>
      </c>
      <c r="H96" t="s">
        <v>27</v>
      </c>
      <c r="I96" s="3" t="s">
        <v>37</v>
      </c>
      <c r="J96" t="s">
        <v>38</v>
      </c>
      <c r="K96" s="3" t="s">
        <v>39</v>
      </c>
      <c r="L96" t="s">
        <v>57</v>
      </c>
      <c r="M96" s="3" t="s">
        <v>58</v>
      </c>
      <c r="N96" t="s">
        <v>59</v>
      </c>
      <c r="O96" s="3" t="s">
        <v>60</v>
      </c>
      <c r="P96">
        <v>0</v>
      </c>
      <c r="Q96" s="3">
        <v>0</v>
      </c>
      <c r="R96">
        <v>0</v>
      </c>
      <c r="S96">
        <v>0</v>
      </c>
    </row>
    <row r="97" spans="1:19">
      <c r="A97" s="2" t="s">
        <v>923</v>
      </c>
      <c r="B97" s="3" t="s">
        <v>81</v>
      </c>
      <c r="C97" s="3" t="s">
        <v>22</v>
      </c>
      <c r="D97" t="s">
        <v>23</v>
      </c>
      <c r="E97" s="3" t="s">
        <v>24</v>
      </c>
      <c r="F97" t="s">
        <v>25</v>
      </c>
      <c r="G97" s="3" t="s">
        <v>26</v>
      </c>
      <c r="H97" t="s">
        <v>27</v>
      </c>
      <c r="I97" s="3" t="s">
        <v>28</v>
      </c>
      <c r="J97" t="s">
        <v>29</v>
      </c>
      <c r="K97" s="3" t="s">
        <v>84</v>
      </c>
      <c r="L97" t="s">
        <v>85</v>
      </c>
      <c r="M97" s="3" t="s">
        <v>105</v>
      </c>
      <c r="N97" t="s">
        <v>106</v>
      </c>
      <c r="O97" s="3" t="s">
        <v>107</v>
      </c>
      <c r="P97">
        <v>0</v>
      </c>
      <c r="Q97" s="3">
        <v>0</v>
      </c>
      <c r="R97">
        <v>0</v>
      </c>
      <c r="S97">
        <v>0</v>
      </c>
    </row>
    <row r="98" spans="1:19">
      <c r="A98" s="2" t="s">
        <v>924</v>
      </c>
      <c r="B98" s="3" t="s">
        <v>81</v>
      </c>
      <c r="C98" s="3" t="s">
        <v>22</v>
      </c>
      <c r="D98" t="s">
        <v>23</v>
      </c>
      <c r="E98" s="3" t="s">
        <v>24</v>
      </c>
      <c r="F98" t="s">
        <v>25</v>
      </c>
      <c r="G98" s="3" t="s">
        <v>26</v>
      </c>
      <c r="H98" t="s">
        <v>27</v>
      </c>
      <c r="I98" s="3" t="s">
        <v>28</v>
      </c>
      <c r="J98" t="s">
        <v>29</v>
      </c>
      <c r="K98" s="3" t="s">
        <v>84</v>
      </c>
      <c r="L98" t="s">
        <v>85</v>
      </c>
      <c r="M98" s="3" t="s">
        <v>105</v>
      </c>
      <c r="N98" t="s">
        <v>106</v>
      </c>
      <c r="O98" s="3" t="s">
        <v>107</v>
      </c>
      <c r="P98">
        <v>0</v>
      </c>
      <c r="Q98" s="3">
        <v>0</v>
      </c>
      <c r="R98">
        <v>0</v>
      </c>
      <c r="S98">
        <v>0</v>
      </c>
    </row>
    <row r="99" spans="1:19">
      <c r="A99" s="2" t="s">
        <v>955</v>
      </c>
      <c r="B99" s="3" t="s">
        <v>81</v>
      </c>
      <c r="C99" s="3" t="s">
        <v>22</v>
      </c>
      <c r="D99" t="s">
        <v>23</v>
      </c>
      <c r="E99" s="3" t="s">
        <v>24</v>
      </c>
      <c r="F99" t="s">
        <v>25</v>
      </c>
      <c r="G99" s="3" t="s">
        <v>26</v>
      </c>
      <c r="H99" t="s">
        <v>27</v>
      </c>
      <c r="I99" s="3" t="s">
        <v>28</v>
      </c>
      <c r="J99" t="s">
        <v>29</v>
      </c>
      <c r="K99" s="3" t="s">
        <v>30</v>
      </c>
      <c r="L99" t="s">
        <v>47</v>
      </c>
      <c r="M99" s="3" t="s">
        <v>48</v>
      </c>
      <c r="N99" t="s">
        <v>49</v>
      </c>
      <c r="O99" s="3" t="s">
        <v>50</v>
      </c>
      <c r="P99" t="s">
        <v>51</v>
      </c>
      <c r="Q99" s="3" t="s">
        <v>52</v>
      </c>
      <c r="R99" t="s">
        <v>53</v>
      </c>
      <c r="S99" t="s">
        <v>54</v>
      </c>
    </row>
    <row r="100" spans="1:19">
      <c r="A100" s="2" t="s">
        <v>957</v>
      </c>
      <c r="B100" s="3" t="s">
        <v>81</v>
      </c>
      <c r="C100" s="3" t="s">
        <v>22</v>
      </c>
      <c r="D100" t="s">
        <v>23</v>
      </c>
      <c r="E100" s="3" t="s">
        <v>24</v>
      </c>
      <c r="F100" t="s">
        <v>25</v>
      </c>
      <c r="G100" s="3" t="s">
        <v>26</v>
      </c>
      <c r="H100" t="s">
        <v>27</v>
      </c>
      <c r="I100" s="3" t="s">
        <v>94</v>
      </c>
      <c r="J100" t="s">
        <v>95</v>
      </c>
      <c r="K100" s="3" t="s">
        <v>96</v>
      </c>
      <c r="L100" t="s">
        <v>97</v>
      </c>
      <c r="M100" s="3" t="s">
        <v>98</v>
      </c>
      <c r="N100" t="s">
        <v>99</v>
      </c>
      <c r="O100" s="3" t="s">
        <v>100</v>
      </c>
      <c r="P100" t="s">
        <v>101</v>
      </c>
      <c r="Q100" s="3">
        <v>0</v>
      </c>
      <c r="R100">
        <v>0</v>
      </c>
      <c r="S100">
        <v>0</v>
      </c>
    </row>
    <row r="101" spans="1:19">
      <c r="A101" s="2" t="s">
        <v>975</v>
      </c>
      <c r="B101" s="3" t="s">
        <v>81</v>
      </c>
      <c r="C101" s="3" t="s">
        <v>22</v>
      </c>
      <c r="D101" t="s">
        <v>23</v>
      </c>
      <c r="E101" s="3" t="s">
        <v>24</v>
      </c>
      <c r="F101" t="s">
        <v>25</v>
      </c>
      <c r="G101" s="3" t="s">
        <v>26</v>
      </c>
      <c r="H101" t="s">
        <v>27</v>
      </c>
      <c r="I101" s="3" t="s">
        <v>37</v>
      </c>
      <c r="J101" t="s">
        <v>38</v>
      </c>
      <c r="K101" s="3" t="s">
        <v>39</v>
      </c>
      <c r="L101" t="s">
        <v>57</v>
      </c>
      <c r="M101" s="3" t="s">
        <v>58</v>
      </c>
      <c r="N101" t="s">
        <v>59</v>
      </c>
      <c r="O101" s="3" t="s">
        <v>60</v>
      </c>
      <c r="P101">
        <v>0</v>
      </c>
      <c r="Q101" s="3">
        <v>0</v>
      </c>
      <c r="R101">
        <v>0</v>
      </c>
      <c r="S101">
        <v>0</v>
      </c>
    </row>
    <row r="102" spans="1:19">
      <c r="A102" s="2" t="s">
        <v>1011</v>
      </c>
      <c r="B102" s="3" t="s">
        <v>81</v>
      </c>
      <c r="C102" s="3" t="s">
        <v>22</v>
      </c>
      <c r="D102" t="s">
        <v>23</v>
      </c>
      <c r="E102" s="3" t="s">
        <v>24</v>
      </c>
      <c r="F102" t="s">
        <v>25</v>
      </c>
      <c r="G102" s="3" t="s">
        <v>26</v>
      </c>
      <c r="H102" t="s">
        <v>27</v>
      </c>
      <c r="I102" s="3" t="s">
        <v>28</v>
      </c>
      <c r="J102" t="s">
        <v>29</v>
      </c>
      <c r="K102" s="3" t="s">
        <v>30</v>
      </c>
      <c r="L102" t="s">
        <v>47</v>
      </c>
      <c r="M102" s="3" t="s">
        <v>48</v>
      </c>
      <c r="N102" t="s">
        <v>49</v>
      </c>
      <c r="O102" s="3" t="s">
        <v>50</v>
      </c>
      <c r="P102" t="s">
        <v>51</v>
      </c>
      <c r="Q102" s="3" t="s">
        <v>52</v>
      </c>
      <c r="R102" t="s">
        <v>53</v>
      </c>
      <c r="S102" t="s">
        <v>54</v>
      </c>
    </row>
    <row r="103" spans="1:19">
      <c r="A103" s="2" t="s">
        <v>1044</v>
      </c>
      <c r="B103" s="3" t="s">
        <v>81</v>
      </c>
      <c r="C103" s="3" t="s">
        <v>22</v>
      </c>
      <c r="D103" t="s">
        <v>23</v>
      </c>
      <c r="E103" s="3" t="s">
        <v>24</v>
      </c>
      <c r="F103" t="s">
        <v>25</v>
      </c>
      <c r="G103" s="3" t="s">
        <v>26</v>
      </c>
      <c r="H103" t="s">
        <v>27</v>
      </c>
      <c r="I103" s="3" t="s">
        <v>37</v>
      </c>
      <c r="J103" t="s">
        <v>38</v>
      </c>
      <c r="K103" s="3" t="s">
        <v>39</v>
      </c>
      <c r="L103" t="s">
        <v>40</v>
      </c>
      <c r="M103" s="3" t="s">
        <v>166</v>
      </c>
      <c r="N103" t="s">
        <v>167</v>
      </c>
      <c r="O103" s="3" t="s">
        <v>168</v>
      </c>
      <c r="P103" t="s">
        <v>169</v>
      </c>
      <c r="Q103" s="3" t="s">
        <v>170</v>
      </c>
      <c r="R103" t="s">
        <v>171</v>
      </c>
      <c r="S103" t="s">
        <v>172</v>
      </c>
    </row>
    <row r="104" spans="1:19">
      <c r="A104" s="2" t="s">
        <v>1046</v>
      </c>
      <c r="B104" s="3" t="s">
        <v>81</v>
      </c>
      <c r="C104" s="3" t="s">
        <v>22</v>
      </c>
      <c r="D104" t="s">
        <v>23</v>
      </c>
      <c r="E104" s="3" t="s">
        <v>24</v>
      </c>
      <c r="F104" t="s">
        <v>25</v>
      </c>
      <c r="G104" s="3" t="s">
        <v>26</v>
      </c>
      <c r="H104" t="s">
        <v>27</v>
      </c>
      <c r="I104" s="3" t="s">
        <v>37</v>
      </c>
      <c r="J104" t="s">
        <v>38</v>
      </c>
      <c r="K104" s="3" t="s">
        <v>39</v>
      </c>
      <c r="L104" t="s">
        <v>40</v>
      </c>
      <c r="M104" s="3" t="s">
        <v>166</v>
      </c>
      <c r="N104" t="s">
        <v>167</v>
      </c>
      <c r="O104" s="3" t="s">
        <v>168</v>
      </c>
      <c r="P104" t="s">
        <v>169</v>
      </c>
      <c r="Q104" s="3" t="s">
        <v>170</v>
      </c>
      <c r="R104" t="s">
        <v>171</v>
      </c>
      <c r="S104" t="s">
        <v>172</v>
      </c>
    </row>
    <row r="105" spans="1:19">
      <c r="A105" s="2" t="s">
        <v>1062</v>
      </c>
      <c r="B105" s="3" t="s">
        <v>81</v>
      </c>
      <c r="C105" s="3" t="s">
        <v>22</v>
      </c>
      <c r="D105" t="s">
        <v>23</v>
      </c>
      <c r="E105" s="3" t="s">
        <v>24</v>
      </c>
      <c r="F105" t="s">
        <v>25</v>
      </c>
      <c r="G105" s="3" t="s">
        <v>26</v>
      </c>
      <c r="H105" t="s">
        <v>27</v>
      </c>
      <c r="I105" s="3" t="s">
        <v>94</v>
      </c>
      <c r="J105" t="s">
        <v>95</v>
      </c>
      <c r="K105" s="3" t="s">
        <v>96</v>
      </c>
      <c r="L105" t="s">
        <v>97</v>
      </c>
      <c r="M105" s="3" t="s">
        <v>98</v>
      </c>
      <c r="N105" t="s">
        <v>99</v>
      </c>
      <c r="O105" s="3" t="s">
        <v>100</v>
      </c>
      <c r="P105" t="s">
        <v>526</v>
      </c>
      <c r="Q105" s="3">
        <v>0</v>
      </c>
      <c r="R105">
        <v>0</v>
      </c>
      <c r="S105">
        <v>0</v>
      </c>
    </row>
    <row r="106" spans="1:19">
      <c r="A106" s="2" t="s">
        <v>1064</v>
      </c>
      <c r="B106" s="3" t="s">
        <v>81</v>
      </c>
      <c r="C106" s="3" t="s">
        <v>22</v>
      </c>
      <c r="D106" t="s">
        <v>23</v>
      </c>
      <c r="E106" s="3" t="s">
        <v>24</v>
      </c>
      <c r="F106" t="s">
        <v>25</v>
      </c>
      <c r="G106" s="3" t="s">
        <v>26</v>
      </c>
      <c r="H106" t="s">
        <v>27</v>
      </c>
      <c r="I106" s="3" t="s">
        <v>28</v>
      </c>
      <c r="J106" t="s">
        <v>29</v>
      </c>
      <c r="K106" s="3" t="s">
        <v>30</v>
      </c>
      <c r="L106" t="s">
        <v>47</v>
      </c>
      <c r="M106" s="3" t="s">
        <v>48</v>
      </c>
      <c r="N106" t="s">
        <v>49</v>
      </c>
      <c r="O106" s="3" t="s">
        <v>50</v>
      </c>
      <c r="P106" t="s">
        <v>51</v>
      </c>
      <c r="Q106" s="3" t="s">
        <v>52</v>
      </c>
      <c r="R106" t="s">
        <v>53</v>
      </c>
      <c r="S106" t="s">
        <v>54</v>
      </c>
    </row>
    <row r="107" spans="1:19">
      <c r="A107" s="2" t="s">
        <v>1076</v>
      </c>
      <c r="B107" s="3" t="s">
        <v>81</v>
      </c>
      <c r="C107" s="3" t="s">
        <v>22</v>
      </c>
      <c r="D107" t="s">
        <v>23</v>
      </c>
      <c r="E107" s="3" t="s">
        <v>24</v>
      </c>
      <c r="F107" t="s">
        <v>25</v>
      </c>
      <c r="G107" s="3" t="s">
        <v>26</v>
      </c>
      <c r="H107" t="s">
        <v>27</v>
      </c>
      <c r="I107" s="3" t="s">
        <v>28</v>
      </c>
      <c r="J107" t="s">
        <v>29</v>
      </c>
      <c r="K107" s="3" t="s">
        <v>30</v>
      </c>
      <c r="L107" t="s">
        <v>31</v>
      </c>
      <c r="M107" s="3" t="s">
        <v>32</v>
      </c>
      <c r="N107" t="s">
        <v>33</v>
      </c>
      <c r="O107" s="3" t="s">
        <v>34</v>
      </c>
      <c r="P107" t="s">
        <v>35</v>
      </c>
      <c r="Q107" s="3">
        <v>0</v>
      </c>
      <c r="R107">
        <v>0</v>
      </c>
      <c r="S107">
        <v>0</v>
      </c>
    </row>
    <row r="108" spans="1:19">
      <c r="A108" s="2" t="s">
        <v>1096</v>
      </c>
      <c r="B108" s="3" t="s">
        <v>81</v>
      </c>
      <c r="C108" s="3" t="s">
        <v>22</v>
      </c>
      <c r="D108" t="s">
        <v>23</v>
      </c>
      <c r="E108" s="3" t="s">
        <v>24</v>
      </c>
      <c r="F108" t="s">
        <v>25</v>
      </c>
      <c r="G108" s="3" t="s">
        <v>26</v>
      </c>
      <c r="H108" t="s">
        <v>27</v>
      </c>
      <c r="I108" s="3" t="s">
        <v>28</v>
      </c>
      <c r="J108" t="s">
        <v>29</v>
      </c>
      <c r="K108" s="3" t="s">
        <v>30</v>
      </c>
      <c r="L108" t="s">
        <v>31</v>
      </c>
      <c r="M108" s="3" t="s">
        <v>32</v>
      </c>
      <c r="N108" t="s">
        <v>33</v>
      </c>
      <c r="O108" s="3" t="s">
        <v>34</v>
      </c>
      <c r="P108" t="s">
        <v>35</v>
      </c>
      <c r="Q108" s="3">
        <v>0</v>
      </c>
      <c r="R108">
        <v>0</v>
      </c>
      <c r="S108">
        <v>0</v>
      </c>
    </row>
    <row r="109" spans="1:19">
      <c r="A109" s="2" t="s">
        <v>1102</v>
      </c>
      <c r="B109" s="3" t="s">
        <v>81</v>
      </c>
      <c r="C109" s="3" t="s">
        <v>22</v>
      </c>
      <c r="D109" t="s">
        <v>23</v>
      </c>
      <c r="E109" s="3" t="s">
        <v>24</v>
      </c>
      <c r="F109" t="s">
        <v>25</v>
      </c>
      <c r="G109" s="3" t="s">
        <v>26</v>
      </c>
      <c r="H109" t="s">
        <v>27</v>
      </c>
      <c r="I109" s="3" t="s">
        <v>94</v>
      </c>
      <c r="J109" t="s">
        <v>95</v>
      </c>
      <c r="K109" s="3" t="s">
        <v>96</v>
      </c>
      <c r="L109" t="s">
        <v>97</v>
      </c>
      <c r="M109" s="3" t="s">
        <v>98</v>
      </c>
      <c r="N109" t="s">
        <v>99</v>
      </c>
      <c r="O109" s="3" t="s">
        <v>100</v>
      </c>
      <c r="P109" t="s">
        <v>526</v>
      </c>
      <c r="Q109" s="3">
        <v>0</v>
      </c>
      <c r="R109">
        <v>0</v>
      </c>
      <c r="S109">
        <v>0</v>
      </c>
    </row>
    <row r="110" spans="1:19">
      <c r="A110" s="2" t="s">
        <v>1110</v>
      </c>
      <c r="B110" s="3" t="s">
        <v>81</v>
      </c>
      <c r="C110" s="3" t="s">
        <v>22</v>
      </c>
      <c r="D110" t="s">
        <v>23</v>
      </c>
      <c r="E110" s="3" t="s">
        <v>24</v>
      </c>
      <c r="F110" t="s">
        <v>25</v>
      </c>
      <c r="G110" s="3" t="s">
        <v>26</v>
      </c>
      <c r="H110" t="s">
        <v>27</v>
      </c>
      <c r="I110" s="3" t="s">
        <v>94</v>
      </c>
      <c r="J110" t="s">
        <v>95</v>
      </c>
      <c r="K110" s="3" t="s">
        <v>96</v>
      </c>
      <c r="L110" t="s">
        <v>97</v>
      </c>
      <c r="M110" s="3" t="s">
        <v>98</v>
      </c>
      <c r="N110" t="s">
        <v>99</v>
      </c>
      <c r="O110" s="3" t="s">
        <v>100</v>
      </c>
      <c r="P110" t="s">
        <v>526</v>
      </c>
      <c r="Q110" s="3">
        <v>0</v>
      </c>
      <c r="R110">
        <v>0</v>
      </c>
      <c r="S110">
        <v>0</v>
      </c>
    </row>
    <row r="111" spans="1:19">
      <c r="A111" s="2" t="s">
        <v>1124</v>
      </c>
      <c r="B111" s="3" t="s">
        <v>81</v>
      </c>
      <c r="C111" s="3" t="s">
        <v>22</v>
      </c>
      <c r="D111" t="s">
        <v>23</v>
      </c>
      <c r="E111" s="3" t="s">
        <v>24</v>
      </c>
      <c r="F111" t="s">
        <v>25</v>
      </c>
      <c r="G111" s="3" t="s">
        <v>26</v>
      </c>
      <c r="H111" t="s">
        <v>27</v>
      </c>
      <c r="I111" s="3" t="s">
        <v>37</v>
      </c>
      <c r="J111" t="s">
        <v>38</v>
      </c>
      <c r="K111" s="3" t="s">
        <v>39</v>
      </c>
      <c r="L111" t="s">
        <v>57</v>
      </c>
      <c r="M111" s="3" t="s">
        <v>58</v>
      </c>
      <c r="N111" t="s">
        <v>59</v>
      </c>
      <c r="O111" s="3" t="s">
        <v>60</v>
      </c>
      <c r="P111">
        <v>0</v>
      </c>
      <c r="Q111" s="3">
        <v>0</v>
      </c>
      <c r="R111">
        <v>0</v>
      </c>
      <c r="S111">
        <v>0</v>
      </c>
    </row>
    <row r="112" spans="1:19">
      <c r="A112" s="2" t="s">
        <v>1141</v>
      </c>
      <c r="B112" s="3" t="s">
        <v>81</v>
      </c>
      <c r="C112" s="3" t="s">
        <v>22</v>
      </c>
      <c r="D112" t="s">
        <v>23</v>
      </c>
      <c r="E112" s="3" t="s">
        <v>24</v>
      </c>
      <c r="F112" t="s">
        <v>25</v>
      </c>
      <c r="G112" s="3" t="s">
        <v>26</v>
      </c>
      <c r="H112" t="s">
        <v>27</v>
      </c>
      <c r="I112" s="3" t="s">
        <v>28</v>
      </c>
      <c r="J112" t="s">
        <v>29</v>
      </c>
      <c r="K112" s="3" t="s">
        <v>30</v>
      </c>
      <c r="L112" t="s">
        <v>31</v>
      </c>
      <c r="M112" s="3" t="s">
        <v>32</v>
      </c>
      <c r="N112" t="s">
        <v>33</v>
      </c>
      <c r="O112" s="3" t="s">
        <v>34</v>
      </c>
      <c r="P112" t="s">
        <v>35</v>
      </c>
      <c r="Q112" s="3">
        <v>0</v>
      </c>
      <c r="R112">
        <v>0</v>
      </c>
      <c r="S112">
        <v>0</v>
      </c>
    </row>
    <row r="113" spans="1:19">
      <c r="A113" s="2" t="s">
        <v>1143</v>
      </c>
      <c r="B113" s="3" t="s">
        <v>81</v>
      </c>
      <c r="C113" s="3" t="s">
        <v>22</v>
      </c>
      <c r="D113" t="s">
        <v>23</v>
      </c>
      <c r="E113" s="3" t="s">
        <v>24</v>
      </c>
      <c r="F113" t="s">
        <v>25</v>
      </c>
      <c r="G113" s="3" t="s">
        <v>26</v>
      </c>
      <c r="H113" t="s">
        <v>27</v>
      </c>
      <c r="I113" s="3" t="s">
        <v>28</v>
      </c>
      <c r="J113" t="s">
        <v>29</v>
      </c>
      <c r="K113" s="3" t="s">
        <v>30</v>
      </c>
      <c r="L113" t="s">
        <v>47</v>
      </c>
      <c r="M113" s="3" t="s">
        <v>48</v>
      </c>
      <c r="N113" t="s">
        <v>49</v>
      </c>
      <c r="O113" s="3" t="s">
        <v>50</v>
      </c>
      <c r="P113" t="s">
        <v>51</v>
      </c>
      <c r="Q113" s="3" t="s">
        <v>52</v>
      </c>
      <c r="R113" t="s">
        <v>82</v>
      </c>
      <c r="S113">
        <v>0</v>
      </c>
    </row>
    <row r="114" spans="1:19">
      <c r="A114" s="2" t="s">
        <v>1205</v>
      </c>
      <c r="B114" s="3" t="s">
        <v>81</v>
      </c>
      <c r="C114" s="3" t="s">
        <v>22</v>
      </c>
      <c r="D114" t="s">
        <v>23</v>
      </c>
      <c r="E114" s="3" t="s">
        <v>24</v>
      </c>
      <c r="F114" t="s">
        <v>25</v>
      </c>
      <c r="G114" s="3" t="s">
        <v>26</v>
      </c>
      <c r="H114" t="s">
        <v>27</v>
      </c>
      <c r="I114" s="3" t="s">
        <v>28</v>
      </c>
      <c r="J114" t="s">
        <v>29</v>
      </c>
      <c r="K114" s="3" t="s">
        <v>30</v>
      </c>
      <c r="L114" t="s">
        <v>31</v>
      </c>
      <c r="M114" s="3" t="s">
        <v>32</v>
      </c>
      <c r="N114" t="s">
        <v>33</v>
      </c>
      <c r="O114" s="3" t="s">
        <v>34</v>
      </c>
      <c r="P114" t="s">
        <v>35</v>
      </c>
      <c r="Q114" s="3">
        <v>0</v>
      </c>
      <c r="R114">
        <v>0</v>
      </c>
      <c r="S114">
        <v>0</v>
      </c>
    </row>
    <row r="115" spans="1:19">
      <c r="A115" s="2" t="s">
        <v>1206</v>
      </c>
      <c r="B115" s="3" t="s">
        <v>81</v>
      </c>
      <c r="C115" s="3" t="s">
        <v>22</v>
      </c>
      <c r="D115" t="s">
        <v>23</v>
      </c>
      <c r="E115" s="3" t="s">
        <v>24</v>
      </c>
      <c r="F115" t="s">
        <v>25</v>
      </c>
      <c r="G115" s="3" t="s">
        <v>26</v>
      </c>
      <c r="H115" t="s">
        <v>27</v>
      </c>
      <c r="I115" s="3" t="s">
        <v>28</v>
      </c>
      <c r="J115" t="s">
        <v>29</v>
      </c>
      <c r="K115" s="3" t="s">
        <v>30</v>
      </c>
      <c r="L115" t="s">
        <v>31</v>
      </c>
      <c r="M115" s="3" t="s">
        <v>32</v>
      </c>
      <c r="N115" t="s">
        <v>33</v>
      </c>
      <c r="O115" s="3" t="s">
        <v>34</v>
      </c>
      <c r="P115" t="s">
        <v>35</v>
      </c>
      <c r="Q115" s="3">
        <v>0</v>
      </c>
      <c r="R115">
        <v>0</v>
      </c>
      <c r="S115">
        <v>0</v>
      </c>
    </row>
    <row r="116" spans="1:19">
      <c r="A116" s="2" t="s">
        <v>1207</v>
      </c>
      <c r="B116" s="3" t="s">
        <v>81</v>
      </c>
      <c r="C116" s="3" t="s">
        <v>22</v>
      </c>
      <c r="D116" t="s">
        <v>23</v>
      </c>
      <c r="E116" s="3" t="s">
        <v>24</v>
      </c>
      <c r="F116" t="s">
        <v>25</v>
      </c>
      <c r="G116" s="3" t="s">
        <v>26</v>
      </c>
      <c r="H116" t="s">
        <v>27</v>
      </c>
      <c r="I116" s="3" t="s">
        <v>28</v>
      </c>
      <c r="J116" t="s">
        <v>29</v>
      </c>
      <c r="K116" s="3" t="s">
        <v>30</v>
      </c>
      <c r="L116" t="s">
        <v>47</v>
      </c>
      <c r="M116" s="3" t="s">
        <v>48</v>
      </c>
      <c r="N116" t="s">
        <v>49</v>
      </c>
      <c r="O116" s="3" t="s">
        <v>50</v>
      </c>
      <c r="P116" t="s">
        <v>51</v>
      </c>
      <c r="Q116" s="3" t="s">
        <v>52</v>
      </c>
      <c r="R116" t="s">
        <v>53</v>
      </c>
      <c r="S116" t="s">
        <v>54</v>
      </c>
    </row>
    <row r="117" spans="1:19">
      <c r="A117" s="2" t="s">
        <v>1208</v>
      </c>
      <c r="B117" s="3" t="s">
        <v>81</v>
      </c>
      <c r="C117" s="3" t="s">
        <v>22</v>
      </c>
      <c r="D117" t="s">
        <v>23</v>
      </c>
      <c r="E117" s="3" t="s">
        <v>24</v>
      </c>
      <c r="F117" t="s">
        <v>25</v>
      </c>
      <c r="G117" s="3" t="s">
        <v>26</v>
      </c>
      <c r="H117" t="s">
        <v>27</v>
      </c>
      <c r="I117" s="3" t="s">
        <v>28</v>
      </c>
      <c r="J117" t="s">
        <v>29</v>
      </c>
      <c r="K117" s="3" t="s">
        <v>30</v>
      </c>
      <c r="L117" t="s">
        <v>31</v>
      </c>
      <c r="M117" s="3" t="s">
        <v>32</v>
      </c>
      <c r="N117" t="s">
        <v>33</v>
      </c>
      <c r="O117" s="3" t="s">
        <v>34</v>
      </c>
      <c r="P117" t="s">
        <v>35</v>
      </c>
      <c r="Q117" s="3">
        <v>0</v>
      </c>
      <c r="R117">
        <v>0</v>
      </c>
      <c r="S117">
        <v>0</v>
      </c>
    </row>
    <row r="118" spans="1:19">
      <c r="A118" s="2" t="s">
        <v>1209</v>
      </c>
      <c r="B118" s="3" t="s">
        <v>81</v>
      </c>
      <c r="C118" s="3" t="s">
        <v>22</v>
      </c>
      <c r="D118" t="s">
        <v>23</v>
      </c>
      <c r="E118" s="3" t="s">
        <v>24</v>
      </c>
      <c r="F118" t="s">
        <v>25</v>
      </c>
      <c r="G118" s="3" t="s">
        <v>26</v>
      </c>
      <c r="H118" t="s">
        <v>27</v>
      </c>
      <c r="I118" s="3" t="s">
        <v>28</v>
      </c>
      <c r="J118" t="s">
        <v>29</v>
      </c>
      <c r="K118" s="3" t="s">
        <v>30</v>
      </c>
      <c r="L118" t="s">
        <v>47</v>
      </c>
      <c r="M118" s="3" t="s">
        <v>48</v>
      </c>
      <c r="N118" t="s">
        <v>49</v>
      </c>
      <c r="O118" s="3" t="s">
        <v>50</v>
      </c>
      <c r="P118" t="s">
        <v>51</v>
      </c>
      <c r="Q118" s="3" t="s">
        <v>52</v>
      </c>
      <c r="R118" t="s">
        <v>53</v>
      </c>
      <c r="S118" t="s">
        <v>54</v>
      </c>
    </row>
    <row r="119" spans="1:19">
      <c r="A119" s="2" t="s">
        <v>1210</v>
      </c>
      <c r="B119" s="3" t="s">
        <v>81</v>
      </c>
      <c r="C119" s="3" t="s">
        <v>22</v>
      </c>
      <c r="D119" t="s">
        <v>23</v>
      </c>
      <c r="E119" s="3" t="s">
        <v>24</v>
      </c>
      <c r="F119" t="s">
        <v>25</v>
      </c>
      <c r="G119" s="3" t="s">
        <v>26</v>
      </c>
      <c r="H119" t="s">
        <v>27</v>
      </c>
      <c r="I119" s="3" t="s">
        <v>28</v>
      </c>
      <c r="J119" t="s">
        <v>29</v>
      </c>
      <c r="K119" s="3" t="s">
        <v>30</v>
      </c>
      <c r="L119" t="s">
        <v>31</v>
      </c>
      <c r="M119" s="3" t="s">
        <v>32</v>
      </c>
      <c r="N119" t="s">
        <v>33</v>
      </c>
      <c r="O119" s="3" t="s">
        <v>34</v>
      </c>
      <c r="P119" t="s">
        <v>35</v>
      </c>
      <c r="Q119" s="3">
        <v>0</v>
      </c>
      <c r="R119">
        <v>0</v>
      </c>
      <c r="S119">
        <v>0</v>
      </c>
    </row>
    <row r="120" spans="1:19">
      <c r="A120" s="2" t="s">
        <v>285</v>
      </c>
      <c r="B120" s="3" t="s">
        <v>81</v>
      </c>
      <c r="C120" s="3" t="s">
        <v>22</v>
      </c>
      <c r="D120" t="s">
        <v>23</v>
      </c>
      <c r="E120" s="3" t="s">
        <v>64</v>
      </c>
      <c r="F120" t="s">
        <v>65</v>
      </c>
      <c r="G120" s="3" t="s">
        <v>66</v>
      </c>
      <c r="H120" t="s">
        <v>67</v>
      </c>
      <c r="I120" s="3" t="s">
        <v>68</v>
      </c>
      <c r="J120" t="s">
        <v>69</v>
      </c>
      <c r="K120" s="3" t="s">
        <v>70</v>
      </c>
      <c r="L120" t="s">
        <v>71</v>
      </c>
      <c r="M120" s="3" t="s">
        <v>134</v>
      </c>
      <c r="N120" t="s">
        <v>135</v>
      </c>
      <c r="O120" s="3" t="s">
        <v>136</v>
      </c>
      <c r="P120" t="s">
        <v>276</v>
      </c>
      <c r="Q120" s="3" t="s">
        <v>277</v>
      </c>
      <c r="R120" t="s">
        <v>278</v>
      </c>
      <c r="S120" t="s">
        <v>279</v>
      </c>
    </row>
    <row r="121" spans="1:19">
      <c r="A121" s="2" t="s">
        <v>359</v>
      </c>
      <c r="B121" s="3" t="s">
        <v>81</v>
      </c>
      <c r="C121" s="3" t="s">
        <v>22</v>
      </c>
      <c r="D121" t="s">
        <v>23</v>
      </c>
      <c r="E121" s="3" t="s">
        <v>64</v>
      </c>
      <c r="F121" t="s">
        <v>65</v>
      </c>
      <c r="G121" s="3" t="s">
        <v>66</v>
      </c>
      <c r="H121" t="s">
        <v>67</v>
      </c>
      <c r="I121" s="3" t="s">
        <v>68</v>
      </c>
      <c r="J121" t="s">
        <v>69</v>
      </c>
      <c r="K121" s="3" t="s">
        <v>70</v>
      </c>
      <c r="L121" t="s">
        <v>71</v>
      </c>
      <c r="M121" s="3" t="s">
        <v>72</v>
      </c>
      <c r="N121" t="s">
        <v>73</v>
      </c>
      <c r="O121" s="3" t="s">
        <v>74</v>
      </c>
      <c r="P121" t="s">
        <v>75</v>
      </c>
      <c r="Q121" s="3" t="s">
        <v>76</v>
      </c>
      <c r="R121" t="s">
        <v>77</v>
      </c>
      <c r="S121">
        <v>0</v>
      </c>
    </row>
    <row r="122" spans="1:19">
      <c r="A122" s="2" t="s">
        <v>366</v>
      </c>
      <c r="B122" s="3" t="s">
        <v>81</v>
      </c>
      <c r="C122" s="3" t="s">
        <v>22</v>
      </c>
      <c r="D122" t="s">
        <v>23</v>
      </c>
      <c r="E122" s="3" t="s">
        <v>64</v>
      </c>
      <c r="F122" t="s">
        <v>65</v>
      </c>
      <c r="G122" s="3" t="s">
        <v>66</v>
      </c>
      <c r="H122" t="s">
        <v>67</v>
      </c>
      <c r="I122" s="3" t="s">
        <v>68</v>
      </c>
      <c r="J122" t="s">
        <v>69</v>
      </c>
      <c r="K122" s="3" t="s">
        <v>70</v>
      </c>
      <c r="L122" t="s">
        <v>71</v>
      </c>
      <c r="M122" s="3" t="s">
        <v>72</v>
      </c>
      <c r="N122" t="s">
        <v>73</v>
      </c>
      <c r="O122" s="3" t="s">
        <v>74</v>
      </c>
      <c r="P122" t="s">
        <v>75</v>
      </c>
      <c r="Q122" s="3" t="s">
        <v>76</v>
      </c>
      <c r="R122" t="s">
        <v>77</v>
      </c>
      <c r="S122">
        <v>0</v>
      </c>
    </row>
    <row r="123" spans="1:19">
      <c r="A123" s="2" t="s">
        <v>397</v>
      </c>
      <c r="B123" s="3" t="s">
        <v>81</v>
      </c>
      <c r="C123" s="3" t="s">
        <v>22</v>
      </c>
      <c r="D123" t="s">
        <v>23</v>
      </c>
      <c r="E123" s="3" t="s">
        <v>64</v>
      </c>
      <c r="F123" t="s">
        <v>65</v>
      </c>
      <c r="G123" s="3" t="s">
        <v>66</v>
      </c>
      <c r="H123" t="s">
        <v>67</v>
      </c>
      <c r="I123" s="3" t="s">
        <v>68</v>
      </c>
      <c r="J123" t="s">
        <v>69</v>
      </c>
      <c r="K123" s="3" t="s">
        <v>70</v>
      </c>
      <c r="L123" t="s">
        <v>71</v>
      </c>
      <c r="M123" s="3" t="s">
        <v>72</v>
      </c>
      <c r="N123" t="s">
        <v>73</v>
      </c>
      <c r="O123" s="3" t="s">
        <v>74</v>
      </c>
      <c r="P123" t="s">
        <v>75</v>
      </c>
      <c r="Q123" s="3" t="s">
        <v>76</v>
      </c>
      <c r="R123" t="s">
        <v>77</v>
      </c>
      <c r="S123">
        <v>0</v>
      </c>
    </row>
    <row r="124" spans="1:19">
      <c r="A124" s="2" t="s">
        <v>406</v>
      </c>
      <c r="B124" s="3" t="s">
        <v>81</v>
      </c>
      <c r="C124" s="3" t="s">
        <v>22</v>
      </c>
      <c r="D124" t="s">
        <v>23</v>
      </c>
      <c r="E124" s="3" t="s">
        <v>64</v>
      </c>
      <c r="F124" t="s">
        <v>65</v>
      </c>
      <c r="G124" s="3" t="s">
        <v>66</v>
      </c>
      <c r="H124" t="s">
        <v>67</v>
      </c>
      <c r="I124" s="3" t="s">
        <v>68</v>
      </c>
      <c r="J124" t="s">
        <v>69</v>
      </c>
      <c r="K124" s="3" t="s">
        <v>70</v>
      </c>
      <c r="L124" t="s">
        <v>71</v>
      </c>
      <c r="M124" s="3" t="s">
        <v>72</v>
      </c>
      <c r="N124" t="s">
        <v>73</v>
      </c>
      <c r="O124" s="3" t="s">
        <v>74</v>
      </c>
      <c r="P124" t="s">
        <v>75</v>
      </c>
      <c r="Q124" s="3" t="s">
        <v>76</v>
      </c>
      <c r="R124" t="s">
        <v>77</v>
      </c>
      <c r="S124">
        <v>0</v>
      </c>
    </row>
    <row r="125" spans="1:19">
      <c r="A125" s="2" t="s">
        <v>419</v>
      </c>
      <c r="B125" s="3" t="s">
        <v>81</v>
      </c>
      <c r="C125" s="3" t="s">
        <v>22</v>
      </c>
      <c r="D125" t="s">
        <v>23</v>
      </c>
      <c r="E125" s="3" t="s">
        <v>64</v>
      </c>
      <c r="F125" t="s">
        <v>65</v>
      </c>
      <c r="G125" s="3" t="s">
        <v>66</v>
      </c>
      <c r="H125" t="s">
        <v>67</v>
      </c>
      <c r="I125" s="3" t="s">
        <v>68</v>
      </c>
      <c r="J125" t="s">
        <v>69</v>
      </c>
      <c r="K125" s="3" t="s">
        <v>70</v>
      </c>
      <c r="L125" t="s">
        <v>71</v>
      </c>
      <c r="M125" s="3" t="s">
        <v>72</v>
      </c>
      <c r="N125" t="s">
        <v>73</v>
      </c>
      <c r="O125" s="3" t="s">
        <v>74</v>
      </c>
      <c r="P125" t="s">
        <v>75</v>
      </c>
      <c r="Q125" s="3" t="s">
        <v>76</v>
      </c>
      <c r="R125" t="s">
        <v>412</v>
      </c>
      <c r="S125">
        <v>0</v>
      </c>
    </row>
    <row r="126" spans="1:19">
      <c r="A126" s="2" t="s">
        <v>431</v>
      </c>
      <c r="B126" s="3" t="s">
        <v>81</v>
      </c>
      <c r="C126" s="3" t="s">
        <v>22</v>
      </c>
      <c r="D126" t="s">
        <v>23</v>
      </c>
      <c r="E126" s="3" t="s">
        <v>64</v>
      </c>
      <c r="F126" t="s">
        <v>65</v>
      </c>
      <c r="G126" s="3" t="s">
        <v>66</v>
      </c>
      <c r="H126" t="s">
        <v>67</v>
      </c>
      <c r="I126" s="3" t="s">
        <v>68</v>
      </c>
      <c r="J126" t="s">
        <v>69</v>
      </c>
      <c r="K126" s="3" t="s">
        <v>70</v>
      </c>
      <c r="L126" t="s">
        <v>71</v>
      </c>
      <c r="M126" s="3" t="s">
        <v>72</v>
      </c>
      <c r="N126" t="s">
        <v>73</v>
      </c>
      <c r="O126" s="3" t="s">
        <v>74</v>
      </c>
      <c r="P126" t="s">
        <v>75</v>
      </c>
      <c r="Q126" s="3" t="s">
        <v>422</v>
      </c>
      <c r="R126">
        <v>0</v>
      </c>
      <c r="S126">
        <v>0</v>
      </c>
    </row>
    <row r="127" spans="1:19">
      <c r="A127" s="2" t="s">
        <v>440</v>
      </c>
      <c r="B127" s="3" t="s">
        <v>81</v>
      </c>
      <c r="C127" s="3" t="s">
        <v>22</v>
      </c>
      <c r="D127" t="s">
        <v>23</v>
      </c>
      <c r="E127" s="3" t="s">
        <v>64</v>
      </c>
      <c r="F127" t="s">
        <v>65</v>
      </c>
      <c r="G127" s="3" t="s">
        <v>66</v>
      </c>
      <c r="H127" t="s">
        <v>67</v>
      </c>
      <c r="I127" s="3" t="s">
        <v>68</v>
      </c>
      <c r="J127" t="s">
        <v>69</v>
      </c>
      <c r="K127" s="3" t="s">
        <v>70</v>
      </c>
      <c r="L127" t="s">
        <v>71</v>
      </c>
      <c r="M127" s="3" t="s">
        <v>72</v>
      </c>
      <c r="N127" t="s">
        <v>73</v>
      </c>
      <c r="O127" s="3" t="s">
        <v>74</v>
      </c>
      <c r="P127" t="s">
        <v>75</v>
      </c>
      <c r="Q127" s="3" t="s">
        <v>422</v>
      </c>
      <c r="R127">
        <v>0</v>
      </c>
      <c r="S127">
        <v>0</v>
      </c>
    </row>
    <row r="128" spans="1:19">
      <c r="A128" s="2" t="s">
        <v>446</v>
      </c>
      <c r="B128" s="3" t="s">
        <v>81</v>
      </c>
      <c r="C128" s="3" t="s">
        <v>22</v>
      </c>
      <c r="D128" t="s">
        <v>23</v>
      </c>
      <c r="E128" s="3" t="s">
        <v>64</v>
      </c>
      <c r="F128" t="s">
        <v>65</v>
      </c>
      <c r="G128" s="3" t="s">
        <v>66</v>
      </c>
      <c r="H128" t="s">
        <v>67</v>
      </c>
      <c r="I128" s="3" t="s">
        <v>68</v>
      </c>
      <c r="J128" t="s">
        <v>69</v>
      </c>
      <c r="K128" s="3" t="s">
        <v>70</v>
      </c>
      <c r="L128" t="s">
        <v>71</v>
      </c>
      <c r="M128" s="3" t="s">
        <v>72</v>
      </c>
      <c r="N128" t="s">
        <v>73</v>
      </c>
      <c r="O128" s="3" t="s">
        <v>74</v>
      </c>
      <c r="P128" t="s">
        <v>75</v>
      </c>
      <c r="Q128" s="3" t="s">
        <v>76</v>
      </c>
      <c r="R128" t="s">
        <v>77</v>
      </c>
      <c r="S128">
        <v>0</v>
      </c>
    </row>
    <row r="129" spans="1:19">
      <c r="A129" s="2" t="s">
        <v>452</v>
      </c>
      <c r="B129" s="3" t="s">
        <v>81</v>
      </c>
      <c r="C129" s="3" t="s">
        <v>22</v>
      </c>
      <c r="D129" t="s">
        <v>23</v>
      </c>
      <c r="E129" s="3" t="s">
        <v>64</v>
      </c>
      <c r="F129" t="s">
        <v>65</v>
      </c>
      <c r="G129" s="3" t="s">
        <v>66</v>
      </c>
      <c r="H129" t="s">
        <v>67</v>
      </c>
      <c r="I129" s="3" t="s">
        <v>68</v>
      </c>
      <c r="J129" t="s">
        <v>69</v>
      </c>
      <c r="K129" s="3" t="s">
        <v>70</v>
      </c>
      <c r="L129" t="s">
        <v>71</v>
      </c>
      <c r="M129" s="3" t="s">
        <v>72</v>
      </c>
      <c r="N129" t="s">
        <v>73</v>
      </c>
      <c r="O129" s="3" t="s">
        <v>74</v>
      </c>
      <c r="P129" t="s">
        <v>75</v>
      </c>
      <c r="Q129" s="3" t="s">
        <v>76</v>
      </c>
      <c r="R129" t="s">
        <v>77</v>
      </c>
      <c r="S129">
        <v>0</v>
      </c>
    </row>
    <row r="130" spans="1:19">
      <c r="A130" s="2" t="s">
        <v>459</v>
      </c>
      <c r="B130" s="3" t="s">
        <v>81</v>
      </c>
      <c r="C130" s="3" t="s">
        <v>22</v>
      </c>
      <c r="D130" t="s">
        <v>23</v>
      </c>
      <c r="E130" s="3" t="s">
        <v>64</v>
      </c>
      <c r="F130" t="s">
        <v>65</v>
      </c>
      <c r="G130" s="3" t="s">
        <v>66</v>
      </c>
      <c r="H130" t="s">
        <v>67</v>
      </c>
      <c r="I130" s="3" t="s">
        <v>68</v>
      </c>
      <c r="J130" t="s">
        <v>69</v>
      </c>
      <c r="K130" s="3" t="s">
        <v>70</v>
      </c>
      <c r="L130" t="s">
        <v>71</v>
      </c>
      <c r="M130" s="3" t="s">
        <v>72</v>
      </c>
      <c r="N130" t="s">
        <v>73</v>
      </c>
      <c r="O130" s="3" t="s">
        <v>74</v>
      </c>
      <c r="P130" t="s">
        <v>75</v>
      </c>
      <c r="Q130" s="3" t="s">
        <v>76</v>
      </c>
      <c r="R130" t="s">
        <v>77</v>
      </c>
      <c r="S130">
        <v>0</v>
      </c>
    </row>
    <row r="131" spans="1:19">
      <c r="A131" s="2" t="s">
        <v>499</v>
      </c>
      <c r="B131" s="3" t="s">
        <v>81</v>
      </c>
      <c r="C131" s="3" t="s">
        <v>22</v>
      </c>
      <c r="D131" t="s">
        <v>23</v>
      </c>
      <c r="E131" s="3" t="s">
        <v>64</v>
      </c>
      <c r="F131" t="s">
        <v>65</v>
      </c>
      <c r="G131" s="3" t="s">
        <v>490</v>
      </c>
      <c r="H131" t="s">
        <v>491</v>
      </c>
      <c r="I131" s="3" t="s">
        <v>492</v>
      </c>
      <c r="J131" t="s">
        <v>493</v>
      </c>
      <c r="K131" s="3" t="s">
        <v>494</v>
      </c>
      <c r="L131" t="s">
        <v>495</v>
      </c>
      <c r="M131" s="3" t="s">
        <v>496</v>
      </c>
      <c r="N131" t="s">
        <v>497</v>
      </c>
      <c r="O131" s="3" t="s">
        <v>498</v>
      </c>
      <c r="P131">
        <v>0</v>
      </c>
      <c r="Q131" s="3">
        <v>0</v>
      </c>
      <c r="R131">
        <v>0</v>
      </c>
      <c r="S131">
        <v>0</v>
      </c>
    </row>
    <row r="132" spans="1:19">
      <c r="A132" s="2" t="s">
        <v>538</v>
      </c>
      <c r="B132" s="3" t="s">
        <v>81</v>
      </c>
      <c r="C132" s="3" t="s">
        <v>22</v>
      </c>
      <c r="D132" t="s">
        <v>23</v>
      </c>
      <c r="E132" s="3" t="s">
        <v>64</v>
      </c>
      <c r="F132" t="s">
        <v>65</v>
      </c>
      <c r="G132" s="3" t="s">
        <v>532</v>
      </c>
      <c r="H132" t="s">
        <v>533</v>
      </c>
      <c r="I132" s="3" t="s">
        <v>534</v>
      </c>
      <c r="J132" t="s">
        <v>535</v>
      </c>
      <c r="K132" s="3" t="s">
        <v>536</v>
      </c>
      <c r="L132" t="s">
        <v>539</v>
      </c>
      <c r="M132" s="3">
        <v>0</v>
      </c>
      <c r="N132">
        <v>0</v>
      </c>
      <c r="O132" s="3">
        <v>0</v>
      </c>
      <c r="P132">
        <v>0</v>
      </c>
      <c r="Q132" s="3">
        <v>0</v>
      </c>
      <c r="R132">
        <v>0</v>
      </c>
      <c r="S132">
        <v>0</v>
      </c>
    </row>
    <row r="133" spans="1:19">
      <c r="A133" s="2" t="s">
        <v>644</v>
      </c>
      <c r="B133" s="3" t="s">
        <v>81</v>
      </c>
      <c r="C133" s="3" t="s">
        <v>22</v>
      </c>
      <c r="D133" t="s">
        <v>23</v>
      </c>
      <c r="E133" s="3" t="s">
        <v>64</v>
      </c>
      <c r="F133" t="s">
        <v>65</v>
      </c>
      <c r="G133" s="3" t="s">
        <v>66</v>
      </c>
      <c r="H133" t="s">
        <v>67</v>
      </c>
      <c r="I133" s="3" t="s">
        <v>68</v>
      </c>
      <c r="J133" t="s">
        <v>69</v>
      </c>
      <c r="K133" s="3" t="s">
        <v>70</v>
      </c>
      <c r="L133" t="s">
        <v>71</v>
      </c>
      <c r="M133" s="3" t="s">
        <v>72</v>
      </c>
      <c r="N133" t="s">
        <v>73</v>
      </c>
      <c r="O133" s="3" t="s">
        <v>641</v>
      </c>
      <c r="P133" t="s">
        <v>642</v>
      </c>
      <c r="Q133" s="3" t="s">
        <v>643</v>
      </c>
      <c r="R133">
        <v>0</v>
      </c>
      <c r="S133">
        <v>0</v>
      </c>
    </row>
    <row r="134" spans="1:19">
      <c r="A134" s="2" t="s">
        <v>670</v>
      </c>
      <c r="B134" s="3" t="s">
        <v>81</v>
      </c>
      <c r="C134" s="3" t="s">
        <v>22</v>
      </c>
      <c r="D134" t="s">
        <v>23</v>
      </c>
      <c r="E134" s="3" t="s">
        <v>64</v>
      </c>
      <c r="F134" t="s">
        <v>65</v>
      </c>
      <c r="G134" s="3" t="s">
        <v>66</v>
      </c>
      <c r="H134" t="s">
        <v>67</v>
      </c>
      <c r="I134" s="3" t="s">
        <v>68</v>
      </c>
      <c r="J134" t="s">
        <v>69</v>
      </c>
      <c r="K134" s="3" t="s">
        <v>70</v>
      </c>
      <c r="L134" t="s">
        <v>598</v>
      </c>
      <c r="M134" s="3" t="s">
        <v>599</v>
      </c>
      <c r="N134" t="s">
        <v>600</v>
      </c>
      <c r="O134" s="3" t="s">
        <v>601</v>
      </c>
      <c r="P134" t="s">
        <v>602</v>
      </c>
      <c r="Q134" s="3" t="s">
        <v>603</v>
      </c>
      <c r="R134">
        <v>0</v>
      </c>
      <c r="S134">
        <v>0</v>
      </c>
    </row>
    <row r="135" spans="1:19">
      <c r="A135" s="2" t="s">
        <v>686</v>
      </c>
      <c r="B135" s="3" t="s">
        <v>81</v>
      </c>
      <c r="C135" s="3" t="s">
        <v>22</v>
      </c>
      <c r="D135" t="s">
        <v>23</v>
      </c>
      <c r="E135" s="3" t="s">
        <v>64</v>
      </c>
      <c r="F135" t="s">
        <v>65</v>
      </c>
      <c r="G135" s="3" t="s">
        <v>66</v>
      </c>
      <c r="H135" t="s">
        <v>67</v>
      </c>
      <c r="I135" s="3" t="s">
        <v>68</v>
      </c>
      <c r="J135" t="s">
        <v>69</v>
      </c>
      <c r="K135" s="3" t="s">
        <v>678</v>
      </c>
      <c r="L135" t="s">
        <v>679</v>
      </c>
      <c r="M135" s="3" t="s">
        <v>680</v>
      </c>
      <c r="N135" t="s">
        <v>681</v>
      </c>
      <c r="O135" s="3" t="s">
        <v>682</v>
      </c>
      <c r="P135">
        <v>0</v>
      </c>
      <c r="Q135" s="3">
        <v>0</v>
      </c>
      <c r="R135">
        <v>0</v>
      </c>
      <c r="S135">
        <v>0</v>
      </c>
    </row>
    <row r="136" spans="1:19">
      <c r="A136" s="2" t="s">
        <v>708</v>
      </c>
      <c r="B136" s="3" t="s">
        <v>81</v>
      </c>
      <c r="C136" s="3" t="s">
        <v>22</v>
      </c>
      <c r="D136" t="s">
        <v>23</v>
      </c>
      <c r="E136" s="3" t="s">
        <v>64</v>
      </c>
      <c r="F136" t="s">
        <v>143</v>
      </c>
      <c r="G136" s="3" t="s">
        <v>144</v>
      </c>
      <c r="H136" t="s">
        <v>145</v>
      </c>
      <c r="I136" s="3" t="s">
        <v>146</v>
      </c>
      <c r="J136" t="s">
        <v>147</v>
      </c>
      <c r="K136" s="3" t="s">
        <v>707</v>
      </c>
      <c r="L136">
        <v>0</v>
      </c>
      <c r="M136" s="3">
        <v>0</v>
      </c>
      <c r="N136">
        <v>0</v>
      </c>
      <c r="O136" s="3">
        <v>0</v>
      </c>
      <c r="P136">
        <v>0</v>
      </c>
      <c r="Q136" s="3">
        <v>0</v>
      </c>
      <c r="R136">
        <v>0</v>
      </c>
      <c r="S136">
        <v>0</v>
      </c>
    </row>
    <row r="137" spans="1:19">
      <c r="A137" s="2" t="s">
        <v>710</v>
      </c>
      <c r="B137" s="3" t="s">
        <v>81</v>
      </c>
      <c r="C137" s="3" t="s">
        <v>22</v>
      </c>
      <c r="D137" t="s">
        <v>23</v>
      </c>
      <c r="E137" s="3" t="s">
        <v>64</v>
      </c>
      <c r="F137" t="s">
        <v>65</v>
      </c>
      <c r="G137" s="3" t="s">
        <v>66</v>
      </c>
      <c r="H137" t="s">
        <v>67</v>
      </c>
      <c r="I137" s="3" t="s">
        <v>68</v>
      </c>
      <c r="J137" t="s">
        <v>69</v>
      </c>
      <c r="K137" s="3" t="s">
        <v>70</v>
      </c>
      <c r="L137" t="s">
        <v>342</v>
      </c>
      <c r="M137" s="3" t="s">
        <v>343</v>
      </c>
      <c r="N137" t="s">
        <v>344</v>
      </c>
      <c r="O137" s="3" t="s">
        <v>711</v>
      </c>
      <c r="P137" t="s">
        <v>712</v>
      </c>
      <c r="Q137" s="3" t="s">
        <v>713</v>
      </c>
      <c r="R137" t="s">
        <v>714</v>
      </c>
      <c r="S137">
        <v>0</v>
      </c>
    </row>
    <row r="138" spans="1:19">
      <c r="A138" s="2" t="s">
        <v>731</v>
      </c>
      <c r="B138" s="3" t="s">
        <v>81</v>
      </c>
      <c r="C138" s="3" t="s">
        <v>22</v>
      </c>
      <c r="D138" t="s">
        <v>23</v>
      </c>
      <c r="E138" s="3" t="s">
        <v>64</v>
      </c>
      <c r="F138" t="s">
        <v>65</v>
      </c>
      <c r="G138" s="3" t="s">
        <v>66</v>
      </c>
      <c r="H138" t="s">
        <v>67</v>
      </c>
      <c r="I138" s="3" t="s">
        <v>68</v>
      </c>
      <c r="J138" t="s">
        <v>69</v>
      </c>
      <c r="K138" s="3" t="s">
        <v>70</v>
      </c>
      <c r="L138" t="s">
        <v>342</v>
      </c>
      <c r="M138" s="3" t="s">
        <v>343</v>
      </c>
      <c r="N138" t="s">
        <v>344</v>
      </c>
      <c r="O138" s="3" t="s">
        <v>711</v>
      </c>
      <c r="P138" t="s">
        <v>712</v>
      </c>
      <c r="Q138" s="3" t="s">
        <v>724</v>
      </c>
      <c r="R138" t="s">
        <v>725</v>
      </c>
      <c r="S138" t="s">
        <v>726</v>
      </c>
    </row>
    <row r="139" spans="1:19">
      <c r="A139" s="2" t="s">
        <v>737</v>
      </c>
      <c r="B139" s="3" t="s">
        <v>81</v>
      </c>
      <c r="C139" s="3" t="s">
        <v>22</v>
      </c>
      <c r="D139" t="s">
        <v>23</v>
      </c>
      <c r="E139" s="3" t="s">
        <v>64</v>
      </c>
      <c r="F139" t="s">
        <v>65</v>
      </c>
      <c r="G139" s="3" t="s">
        <v>66</v>
      </c>
      <c r="H139" t="s">
        <v>67</v>
      </c>
      <c r="I139" s="3" t="s">
        <v>68</v>
      </c>
      <c r="J139" t="s">
        <v>69</v>
      </c>
      <c r="K139" s="3" t="s">
        <v>70</v>
      </c>
      <c r="L139" t="s">
        <v>738</v>
      </c>
      <c r="M139" s="3" t="s">
        <v>739</v>
      </c>
      <c r="N139" t="s">
        <v>740</v>
      </c>
      <c r="O139" s="3" t="s">
        <v>741</v>
      </c>
      <c r="P139" t="s">
        <v>742</v>
      </c>
      <c r="Q139" s="3" t="s">
        <v>743</v>
      </c>
      <c r="R139" t="s">
        <v>744</v>
      </c>
      <c r="S139">
        <v>0</v>
      </c>
    </row>
    <row r="140" spans="1:19">
      <c r="A140" s="2" t="s">
        <v>832</v>
      </c>
      <c r="B140" s="3" t="s">
        <v>81</v>
      </c>
      <c r="C140" s="3" t="s">
        <v>22</v>
      </c>
      <c r="D140" t="s">
        <v>23</v>
      </c>
      <c r="E140" s="3" t="s">
        <v>64</v>
      </c>
      <c r="F140" t="s">
        <v>65</v>
      </c>
      <c r="G140" s="3" t="s">
        <v>532</v>
      </c>
      <c r="H140" t="s">
        <v>824</v>
      </c>
      <c r="I140" s="3" t="s">
        <v>825</v>
      </c>
      <c r="J140" t="s">
        <v>826</v>
      </c>
      <c r="K140" s="3" t="s">
        <v>827</v>
      </c>
      <c r="L140" t="s">
        <v>828</v>
      </c>
      <c r="M140" s="3" t="s">
        <v>829</v>
      </c>
      <c r="N140">
        <v>0</v>
      </c>
      <c r="O140" s="3">
        <v>0</v>
      </c>
      <c r="P140">
        <v>0</v>
      </c>
      <c r="Q140" s="3">
        <v>0</v>
      </c>
      <c r="R140">
        <v>0</v>
      </c>
      <c r="S140">
        <v>0</v>
      </c>
    </row>
    <row r="141" spans="1:19">
      <c r="A141" s="2" t="s">
        <v>840</v>
      </c>
      <c r="B141" s="3" t="s">
        <v>81</v>
      </c>
      <c r="C141" s="3" t="s">
        <v>22</v>
      </c>
      <c r="D141" t="s">
        <v>23</v>
      </c>
      <c r="E141" s="3" t="s">
        <v>64</v>
      </c>
      <c r="F141" t="s">
        <v>65</v>
      </c>
      <c r="G141" s="3" t="s">
        <v>66</v>
      </c>
      <c r="H141" t="s">
        <v>67</v>
      </c>
      <c r="I141" s="3" t="s">
        <v>68</v>
      </c>
      <c r="J141" t="s">
        <v>69</v>
      </c>
      <c r="K141" s="3" t="s">
        <v>70</v>
      </c>
      <c r="L141" t="s">
        <v>342</v>
      </c>
      <c r="M141" s="3" t="s">
        <v>343</v>
      </c>
      <c r="N141" t="s">
        <v>344</v>
      </c>
      <c r="O141" s="3" t="s">
        <v>711</v>
      </c>
      <c r="P141" t="s">
        <v>712</v>
      </c>
      <c r="Q141" s="3" t="s">
        <v>841</v>
      </c>
      <c r="R141" t="s">
        <v>842</v>
      </c>
      <c r="S141">
        <v>0</v>
      </c>
    </row>
    <row r="142" spans="1:19">
      <c r="A142" s="2" t="s">
        <v>859</v>
      </c>
      <c r="B142" s="3" t="s">
        <v>81</v>
      </c>
      <c r="C142" s="3" t="s">
        <v>22</v>
      </c>
      <c r="D142" t="s">
        <v>23</v>
      </c>
      <c r="E142" s="3" t="s">
        <v>64</v>
      </c>
      <c r="F142" t="s">
        <v>143</v>
      </c>
      <c r="G142" s="3" t="s">
        <v>144</v>
      </c>
      <c r="H142" t="s">
        <v>854</v>
      </c>
      <c r="I142" s="3" t="s">
        <v>855</v>
      </c>
      <c r="J142" t="s">
        <v>856</v>
      </c>
      <c r="K142" s="3" t="s">
        <v>857</v>
      </c>
      <c r="L142">
        <v>0</v>
      </c>
      <c r="M142" s="3">
        <v>0</v>
      </c>
      <c r="N142">
        <v>0</v>
      </c>
      <c r="O142" s="3">
        <v>0</v>
      </c>
      <c r="P142">
        <v>0</v>
      </c>
      <c r="Q142" s="3">
        <v>0</v>
      </c>
      <c r="R142">
        <v>0</v>
      </c>
      <c r="S142">
        <v>0</v>
      </c>
    </row>
    <row r="143" spans="1:19">
      <c r="A143" s="2" t="s">
        <v>965</v>
      </c>
      <c r="B143" s="3" t="s">
        <v>81</v>
      </c>
      <c r="C143" s="3" t="s">
        <v>22</v>
      </c>
      <c r="D143" t="s">
        <v>23</v>
      </c>
      <c r="E143" s="3" t="s">
        <v>64</v>
      </c>
      <c r="F143" t="s">
        <v>65</v>
      </c>
      <c r="G143" s="3" t="s">
        <v>66</v>
      </c>
      <c r="H143" t="s">
        <v>67</v>
      </c>
      <c r="I143" s="3" t="s">
        <v>68</v>
      </c>
      <c r="J143" t="s">
        <v>69</v>
      </c>
      <c r="K143" s="3" t="s">
        <v>70</v>
      </c>
      <c r="L143" t="s">
        <v>71</v>
      </c>
      <c r="M143" s="3" t="s">
        <v>134</v>
      </c>
      <c r="N143" t="s">
        <v>135</v>
      </c>
      <c r="O143" s="3" t="s">
        <v>136</v>
      </c>
      <c r="P143" t="s">
        <v>276</v>
      </c>
      <c r="Q143" s="3" t="s">
        <v>952</v>
      </c>
      <c r="R143" t="s">
        <v>953</v>
      </c>
      <c r="S143" t="s">
        <v>954</v>
      </c>
    </row>
    <row r="144" spans="1:19">
      <c r="A144" s="2" t="s">
        <v>989</v>
      </c>
      <c r="B144" s="3" t="s">
        <v>81</v>
      </c>
      <c r="C144" s="3" t="s">
        <v>22</v>
      </c>
      <c r="D144" t="s">
        <v>23</v>
      </c>
      <c r="E144" s="3" t="s">
        <v>64</v>
      </c>
      <c r="F144" t="s">
        <v>65</v>
      </c>
      <c r="G144" s="3" t="s">
        <v>66</v>
      </c>
      <c r="H144" t="s">
        <v>67</v>
      </c>
      <c r="I144" s="3" t="s">
        <v>68</v>
      </c>
      <c r="J144" t="s">
        <v>69</v>
      </c>
      <c r="K144" s="3" t="s">
        <v>70</v>
      </c>
      <c r="L144" t="s">
        <v>71</v>
      </c>
      <c r="M144" s="3" t="s">
        <v>72</v>
      </c>
      <c r="N144" t="s">
        <v>73</v>
      </c>
      <c r="O144" s="3" t="s">
        <v>74</v>
      </c>
      <c r="P144" t="s">
        <v>75</v>
      </c>
      <c r="Q144" s="3" t="s">
        <v>76</v>
      </c>
      <c r="R144" t="s">
        <v>77</v>
      </c>
      <c r="S144">
        <v>0</v>
      </c>
    </row>
    <row r="145" spans="1:19">
      <c r="A145" s="2" t="s">
        <v>1153</v>
      </c>
      <c r="B145" s="3" t="s">
        <v>81</v>
      </c>
      <c r="C145" s="3" t="s">
        <v>22</v>
      </c>
      <c r="D145" t="s">
        <v>23</v>
      </c>
      <c r="E145" s="3" t="s">
        <v>64</v>
      </c>
      <c r="F145" t="s">
        <v>65</v>
      </c>
      <c r="G145" s="3" t="s">
        <v>66</v>
      </c>
      <c r="H145" t="s">
        <v>67</v>
      </c>
      <c r="I145" s="3" t="s">
        <v>68</v>
      </c>
      <c r="J145" t="s">
        <v>69</v>
      </c>
      <c r="K145" s="3" t="s">
        <v>70</v>
      </c>
      <c r="L145" t="s">
        <v>71</v>
      </c>
      <c r="M145" s="3" t="s">
        <v>134</v>
      </c>
      <c r="N145" t="s">
        <v>135</v>
      </c>
      <c r="O145" s="3" t="s">
        <v>136</v>
      </c>
      <c r="P145" t="s">
        <v>137</v>
      </c>
      <c r="Q145" s="3" t="s">
        <v>138</v>
      </c>
      <c r="R145">
        <v>0</v>
      </c>
      <c r="S145">
        <v>0</v>
      </c>
    </row>
    <row r="146" spans="1:19">
      <c r="A146" s="2" t="s">
        <v>1178</v>
      </c>
      <c r="B146" s="3" t="s">
        <v>81</v>
      </c>
      <c r="C146" s="3" t="s">
        <v>22</v>
      </c>
      <c r="D146" t="s">
        <v>23</v>
      </c>
      <c r="E146" s="3" t="s">
        <v>64</v>
      </c>
      <c r="F146" t="s">
        <v>65</v>
      </c>
      <c r="G146" s="3" t="s">
        <v>66</v>
      </c>
      <c r="H146" t="s">
        <v>67</v>
      </c>
      <c r="I146" s="3" t="s">
        <v>68</v>
      </c>
      <c r="J146" t="s">
        <v>69</v>
      </c>
      <c r="K146" s="3" t="s">
        <v>70</v>
      </c>
      <c r="L146" t="s">
        <v>71</v>
      </c>
      <c r="M146" s="3" t="s">
        <v>72</v>
      </c>
      <c r="N146" t="s">
        <v>73</v>
      </c>
      <c r="O146" s="3" t="s">
        <v>74</v>
      </c>
      <c r="P146" t="s">
        <v>75</v>
      </c>
      <c r="Q146" s="3" t="s">
        <v>76</v>
      </c>
      <c r="R146" t="s">
        <v>77</v>
      </c>
      <c r="S146">
        <v>0</v>
      </c>
    </row>
    <row r="147" spans="1:19">
      <c r="A147" s="2" t="s">
        <v>1187</v>
      </c>
      <c r="B147" s="3" t="s">
        <v>81</v>
      </c>
      <c r="C147" s="3" t="s">
        <v>22</v>
      </c>
      <c r="D147" t="s">
        <v>23</v>
      </c>
      <c r="E147" s="3" t="s">
        <v>64</v>
      </c>
      <c r="F147" t="s">
        <v>65</v>
      </c>
      <c r="G147" s="3" t="s">
        <v>66</v>
      </c>
      <c r="H147" t="s">
        <v>67</v>
      </c>
      <c r="I147" s="3" t="s">
        <v>68</v>
      </c>
      <c r="J147" t="s">
        <v>69</v>
      </c>
      <c r="K147" s="3" t="s">
        <v>70</v>
      </c>
      <c r="L147" t="s">
        <v>71</v>
      </c>
      <c r="M147" s="3" t="s">
        <v>72</v>
      </c>
      <c r="N147" t="s">
        <v>73</v>
      </c>
      <c r="O147" s="3" t="s">
        <v>74</v>
      </c>
      <c r="P147" t="s">
        <v>75</v>
      </c>
      <c r="Q147" s="3" t="s">
        <v>76</v>
      </c>
      <c r="R147" t="s">
        <v>77</v>
      </c>
      <c r="S147">
        <v>0</v>
      </c>
    </row>
    <row r="148" spans="1:19">
      <c r="A148" s="2" t="s">
        <v>1200</v>
      </c>
      <c r="B148" s="3" t="s">
        <v>81</v>
      </c>
      <c r="C148" s="3" t="s">
        <v>22</v>
      </c>
      <c r="D148" t="s">
        <v>23</v>
      </c>
      <c r="E148" s="3" t="s">
        <v>64</v>
      </c>
      <c r="F148" t="s">
        <v>65</v>
      </c>
      <c r="G148" s="3" t="s">
        <v>66</v>
      </c>
      <c r="H148" t="s">
        <v>67</v>
      </c>
      <c r="I148" s="3" t="s">
        <v>68</v>
      </c>
      <c r="J148" t="s">
        <v>69</v>
      </c>
      <c r="K148" s="3" t="s">
        <v>70</v>
      </c>
      <c r="L148" t="s">
        <v>71</v>
      </c>
      <c r="M148" s="3" t="s">
        <v>72</v>
      </c>
      <c r="N148" t="s">
        <v>73</v>
      </c>
      <c r="O148" s="3" t="s">
        <v>74</v>
      </c>
      <c r="P148" t="s">
        <v>75</v>
      </c>
      <c r="Q148" s="3" t="s">
        <v>76</v>
      </c>
      <c r="R148" t="s">
        <v>77</v>
      </c>
      <c r="S148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48"/>
  <sheetViews>
    <sheetView workbookViewId="0">
      <selection sqref="A1:Y948"/>
    </sheetView>
  </sheetViews>
  <sheetFormatPr defaultRowHeight="15"/>
  <sheetData>
    <row r="1" spans="1:23">
      <c r="A1" t="s">
        <v>2298</v>
      </c>
      <c r="B1" t="s">
        <v>2299</v>
      </c>
      <c r="C1" t="s">
        <v>2300</v>
      </c>
      <c r="D1" t="s">
        <v>2301</v>
      </c>
      <c r="E1" t="s">
        <v>2302</v>
      </c>
      <c r="F1" t="s">
        <v>2303</v>
      </c>
      <c r="G1" t="s">
        <v>2304</v>
      </c>
    </row>
    <row r="2" spans="1:23">
      <c r="A2" t="s">
        <v>20</v>
      </c>
      <c r="B2" t="s">
        <v>1264</v>
      </c>
      <c r="C2" t="s">
        <v>2305</v>
      </c>
      <c r="E2" t="s">
        <v>2306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</row>
    <row r="3" spans="1:23">
      <c r="A3" t="s">
        <v>36</v>
      </c>
      <c r="B3" t="s">
        <v>1268</v>
      </c>
      <c r="C3" t="s">
        <v>2307</v>
      </c>
      <c r="E3" t="s">
        <v>2308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t="s">
        <v>37</v>
      </c>
      <c r="N3" t="s">
        <v>38</v>
      </c>
      <c r="O3" t="s">
        <v>39</v>
      </c>
      <c r="P3" t="s">
        <v>40</v>
      </c>
      <c r="Q3" t="s">
        <v>41</v>
      </c>
      <c r="R3" t="s">
        <v>42</v>
      </c>
      <c r="S3" t="s">
        <v>43</v>
      </c>
      <c r="T3" t="s">
        <v>44</v>
      </c>
      <c r="U3" t="s">
        <v>45</v>
      </c>
    </row>
    <row r="4" spans="1:23">
      <c r="A4" t="s">
        <v>46</v>
      </c>
      <c r="B4" t="s">
        <v>1271</v>
      </c>
      <c r="C4" t="s">
        <v>2309</v>
      </c>
      <c r="E4" t="s">
        <v>2310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t="s">
        <v>27</v>
      </c>
      <c r="M4" t="s">
        <v>28</v>
      </c>
      <c r="N4" t="s">
        <v>29</v>
      </c>
      <c r="O4" t="s">
        <v>30</v>
      </c>
      <c r="P4" t="s">
        <v>47</v>
      </c>
      <c r="Q4" t="s">
        <v>48</v>
      </c>
      <c r="R4" t="s">
        <v>49</v>
      </c>
      <c r="S4" t="s">
        <v>50</v>
      </c>
      <c r="T4" t="s">
        <v>51</v>
      </c>
      <c r="U4" t="s">
        <v>52</v>
      </c>
      <c r="V4" t="s">
        <v>53</v>
      </c>
      <c r="W4" t="s">
        <v>54</v>
      </c>
    </row>
    <row r="5" spans="1:23">
      <c r="A5" t="s">
        <v>55</v>
      </c>
      <c r="B5" t="s">
        <v>1272</v>
      </c>
      <c r="C5" t="s">
        <v>2309</v>
      </c>
      <c r="E5" t="s">
        <v>2310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U5" t="s">
        <v>52</v>
      </c>
      <c r="V5" t="s">
        <v>53</v>
      </c>
      <c r="W5" t="s">
        <v>54</v>
      </c>
    </row>
    <row r="6" spans="1:23">
      <c r="A6" t="s">
        <v>56</v>
      </c>
      <c r="B6" t="s">
        <v>1273</v>
      </c>
      <c r="C6" t="s">
        <v>2311</v>
      </c>
      <c r="E6" t="s">
        <v>2312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37</v>
      </c>
      <c r="N6" t="s">
        <v>38</v>
      </c>
      <c r="O6" t="s">
        <v>39</v>
      </c>
      <c r="P6" t="s">
        <v>57</v>
      </c>
      <c r="Q6" t="s">
        <v>58</v>
      </c>
      <c r="R6" t="s">
        <v>59</v>
      </c>
      <c r="S6" t="s">
        <v>60</v>
      </c>
    </row>
    <row r="7" spans="1:23">
      <c r="A7" t="s">
        <v>2313</v>
      </c>
      <c r="B7" t="s">
        <v>1274</v>
      </c>
      <c r="C7" t="s">
        <v>2314</v>
      </c>
      <c r="E7" t="s">
        <v>2315</v>
      </c>
      <c r="G7" t="s">
        <v>22</v>
      </c>
      <c r="H7" t="s">
        <v>23</v>
      </c>
      <c r="I7" t="s">
        <v>64</v>
      </c>
      <c r="J7" t="s">
        <v>65</v>
      </c>
      <c r="K7" t="s">
        <v>66</v>
      </c>
      <c r="L7" t="s">
        <v>67</v>
      </c>
      <c r="M7" t="s">
        <v>68</v>
      </c>
      <c r="N7" t="s">
        <v>69</v>
      </c>
      <c r="O7" t="s">
        <v>70</v>
      </c>
      <c r="P7" t="s">
        <v>71</v>
      </c>
      <c r="Q7" t="s">
        <v>72</v>
      </c>
      <c r="R7" t="s">
        <v>73</v>
      </c>
      <c r="S7" t="s">
        <v>74</v>
      </c>
      <c r="T7" t="s">
        <v>75</v>
      </c>
      <c r="U7" t="s">
        <v>76</v>
      </c>
      <c r="V7" t="s">
        <v>77</v>
      </c>
    </row>
    <row r="8" spans="1:23">
      <c r="A8" t="s">
        <v>78</v>
      </c>
      <c r="B8" t="s">
        <v>1276</v>
      </c>
      <c r="C8" t="s">
        <v>2309</v>
      </c>
      <c r="E8" t="s">
        <v>2310</v>
      </c>
      <c r="G8" t="s">
        <v>22</v>
      </c>
      <c r="H8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47</v>
      </c>
      <c r="Q8" t="s">
        <v>48</v>
      </c>
      <c r="R8" t="s">
        <v>49</v>
      </c>
      <c r="S8" t="s">
        <v>50</v>
      </c>
      <c r="T8" t="s">
        <v>51</v>
      </c>
      <c r="U8" t="s">
        <v>52</v>
      </c>
      <c r="V8" t="s">
        <v>53</v>
      </c>
      <c r="W8" t="s">
        <v>54</v>
      </c>
    </row>
    <row r="9" spans="1:23">
      <c r="A9" t="s">
        <v>79</v>
      </c>
      <c r="B9" t="s">
        <v>1279</v>
      </c>
      <c r="C9" t="s">
        <v>2311</v>
      </c>
      <c r="E9" t="s">
        <v>2312</v>
      </c>
      <c r="G9" t="s">
        <v>22</v>
      </c>
      <c r="H9" t="s">
        <v>23</v>
      </c>
      <c r="I9" t="s">
        <v>24</v>
      </c>
      <c r="J9" t="s">
        <v>25</v>
      </c>
      <c r="K9" t="s">
        <v>26</v>
      </c>
      <c r="L9" t="s">
        <v>27</v>
      </c>
      <c r="M9" t="s">
        <v>37</v>
      </c>
      <c r="N9" t="s">
        <v>38</v>
      </c>
      <c r="O9" t="s">
        <v>39</v>
      </c>
      <c r="P9" t="s">
        <v>57</v>
      </c>
      <c r="Q9" t="s">
        <v>58</v>
      </c>
      <c r="R9" t="s">
        <v>59</v>
      </c>
      <c r="S9" t="s">
        <v>60</v>
      </c>
    </row>
    <row r="10" spans="1:23">
      <c r="A10" t="s">
        <v>80</v>
      </c>
      <c r="B10" t="s">
        <v>1280</v>
      </c>
      <c r="C10" t="s">
        <v>2316</v>
      </c>
      <c r="E10" t="s">
        <v>2317</v>
      </c>
      <c r="G10" t="s">
        <v>22</v>
      </c>
      <c r="H10" t="s">
        <v>23</v>
      </c>
      <c r="I10" t="s">
        <v>24</v>
      </c>
      <c r="J10" t="s">
        <v>25</v>
      </c>
      <c r="K10" t="s">
        <v>26</v>
      </c>
      <c r="L10" t="s">
        <v>27</v>
      </c>
      <c r="M10" t="s">
        <v>28</v>
      </c>
      <c r="N10" t="s">
        <v>29</v>
      </c>
      <c r="O10" t="s">
        <v>30</v>
      </c>
      <c r="P10" t="s">
        <v>47</v>
      </c>
      <c r="Q10" t="s">
        <v>48</v>
      </c>
      <c r="R10" t="s">
        <v>49</v>
      </c>
      <c r="S10" t="s">
        <v>50</v>
      </c>
      <c r="T10" t="s">
        <v>51</v>
      </c>
      <c r="U10" t="s">
        <v>52</v>
      </c>
      <c r="V10" t="s">
        <v>82</v>
      </c>
    </row>
    <row r="11" spans="1:23">
      <c r="A11" t="s">
        <v>83</v>
      </c>
      <c r="B11" t="s">
        <v>1282</v>
      </c>
      <c r="C11" t="s">
        <v>2318</v>
      </c>
      <c r="E11" t="s">
        <v>2319</v>
      </c>
      <c r="G11" t="s">
        <v>22</v>
      </c>
      <c r="H11" t="s">
        <v>23</v>
      </c>
      <c r="I11" t="s">
        <v>24</v>
      </c>
      <c r="J11" t="s">
        <v>25</v>
      </c>
      <c r="K11" t="s">
        <v>26</v>
      </c>
      <c r="L11" t="s">
        <v>27</v>
      </c>
      <c r="M11" t="s">
        <v>28</v>
      </c>
      <c r="N11" t="s">
        <v>29</v>
      </c>
      <c r="O11" t="s">
        <v>84</v>
      </c>
      <c r="P11" t="s">
        <v>85</v>
      </c>
      <c r="Q11" t="s">
        <v>86</v>
      </c>
      <c r="R11" t="s">
        <v>87</v>
      </c>
      <c r="S11" t="s">
        <v>88</v>
      </c>
      <c r="T11" t="s">
        <v>89</v>
      </c>
      <c r="U11" t="s">
        <v>90</v>
      </c>
    </row>
    <row r="12" spans="1:23">
      <c r="A12" t="s">
        <v>91</v>
      </c>
      <c r="B12" t="s">
        <v>1283</v>
      </c>
      <c r="C12" t="s">
        <v>2311</v>
      </c>
      <c r="E12" t="s">
        <v>2312</v>
      </c>
      <c r="G12" t="s">
        <v>22</v>
      </c>
      <c r="H12" t="s">
        <v>23</v>
      </c>
      <c r="I12" t="s">
        <v>24</v>
      </c>
      <c r="J12" t="s">
        <v>25</v>
      </c>
      <c r="K12" t="s">
        <v>26</v>
      </c>
      <c r="L12" t="s">
        <v>27</v>
      </c>
      <c r="M12" t="s">
        <v>37</v>
      </c>
      <c r="N12" t="s">
        <v>38</v>
      </c>
      <c r="O12" t="s">
        <v>39</v>
      </c>
      <c r="P12" t="s">
        <v>57</v>
      </c>
      <c r="Q12" t="s">
        <v>58</v>
      </c>
      <c r="R12" t="s">
        <v>59</v>
      </c>
      <c r="S12" t="s">
        <v>60</v>
      </c>
    </row>
    <row r="13" spans="1:23">
      <c r="A13" t="s">
        <v>92</v>
      </c>
      <c r="B13" t="s">
        <v>1284</v>
      </c>
      <c r="C13" t="s">
        <v>2311</v>
      </c>
      <c r="E13" t="s">
        <v>2312</v>
      </c>
      <c r="G13" t="s">
        <v>22</v>
      </c>
      <c r="H13" t="s">
        <v>23</v>
      </c>
      <c r="I13" t="s">
        <v>24</v>
      </c>
      <c r="J13" t="s">
        <v>25</v>
      </c>
      <c r="K13" t="s">
        <v>26</v>
      </c>
      <c r="L13" t="s">
        <v>27</v>
      </c>
      <c r="M13" t="s">
        <v>37</v>
      </c>
      <c r="N13" t="s">
        <v>38</v>
      </c>
      <c r="O13" t="s">
        <v>39</v>
      </c>
      <c r="P13" t="s">
        <v>57</v>
      </c>
      <c r="Q13" t="s">
        <v>58</v>
      </c>
      <c r="R13" t="s">
        <v>59</v>
      </c>
      <c r="S13" t="s">
        <v>60</v>
      </c>
    </row>
    <row r="14" spans="1:23">
      <c r="A14" t="s">
        <v>93</v>
      </c>
      <c r="B14" t="s">
        <v>1285</v>
      </c>
      <c r="C14" t="s">
        <v>2320</v>
      </c>
      <c r="E14" t="s">
        <v>2321</v>
      </c>
      <c r="G14" t="s">
        <v>22</v>
      </c>
      <c r="H14" t="s">
        <v>23</v>
      </c>
      <c r="I14" t="s">
        <v>24</v>
      </c>
      <c r="J14" t="s">
        <v>25</v>
      </c>
      <c r="K14" t="s">
        <v>26</v>
      </c>
      <c r="L14" t="s">
        <v>27</v>
      </c>
      <c r="M14" t="s">
        <v>94</v>
      </c>
      <c r="N14" t="s">
        <v>95</v>
      </c>
      <c r="O14" t="s">
        <v>96</v>
      </c>
      <c r="P14" t="s">
        <v>97</v>
      </c>
      <c r="Q14" t="s">
        <v>98</v>
      </c>
      <c r="R14" t="s">
        <v>99</v>
      </c>
      <c r="S14" t="s">
        <v>100</v>
      </c>
      <c r="T14" t="s">
        <v>101</v>
      </c>
    </row>
    <row r="15" spans="1:23">
      <c r="A15" t="s">
        <v>102</v>
      </c>
      <c r="B15" t="s">
        <v>1289</v>
      </c>
      <c r="C15" t="s">
        <v>2311</v>
      </c>
      <c r="E15" t="s">
        <v>2312</v>
      </c>
      <c r="G15" t="s">
        <v>22</v>
      </c>
      <c r="H15" t="s">
        <v>23</v>
      </c>
      <c r="I15" t="s">
        <v>24</v>
      </c>
      <c r="J15" t="s">
        <v>25</v>
      </c>
      <c r="K15" t="s">
        <v>26</v>
      </c>
      <c r="L15" t="s">
        <v>27</v>
      </c>
      <c r="M15" t="s">
        <v>37</v>
      </c>
      <c r="N15" t="s">
        <v>38</v>
      </c>
      <c r="O15" t="s">
        <v>39</v>
      </c>
      <c r="P15" t="s">
        <v>57</v>
      </c>
      <c r="Q15" t="s">
        <v>58</v>
      </c>
      <c r="R15" t="s">
        <v>59</v>
      </c>
      <c r="S15" t="s">
        <v>60</v>
      </c>
    </row>
    <row r="16" spans="1:23">
      <c r="A16" t="s">
        <v>103</v>
      </c>
      <c r="B16" t="s">
        <v>1290</v>
      </c>
      <c r="C16" t="s">
        <v>2311</v>
      </c>
      <c r="E16" t="s">
        <v>2312</v>
      </c>
      <c r="G16" t="s">
        <v>22</v>
      </c>
      <c r="H16" t="s">
        <v>23</v>
      </c>
      <c r="I16" t="s">
        <v>24</v>
      </c>
      <c r="J16" t="s">
        <v>25</v>
      </c>
      <c r="K16" t="s">
        <v>26</v>
      </c>
      <c r="L16" t="s">
        <v>27</v>
      </c>
      <c r="M16" t="s">
        <v>37</v>
      </c>
      <c r="N16" t="s">
        <v>38</v>
      </c>
      <c r="O16" t="s">
        <v>39</v>
      </c>
      <c r="P16" t="s">
        <v>57</v>
      </c>
      <c r="Q16" t="s">
        <v>58</v>
      </c>
      <c r="R16" t="s">
        <v>59</v>
      </c>
      <c r="S16" t="s">
        <v>60</v>
      </c>
    </row>
    <row r="17" spans="1:23">
      <c r="A17" t="s">
        <v>104</v>
      </c>
      <c r="B17" t="s">
        <v>1291</v>
      </c>
      <c r="C17" t="s">
        <v>2322</v>
      </c>
      <c r="E17" t="s">
        <v>2323</v>
      </c>
      <c r="G17" t="s">
        <v>22</v>
      </c>
      <c r="H17" t="s">
        <v>23</v>
      </c>
      <c r="I17" t="s">
        <v>24</v>
      </c>
      <c r="J17" t="s">
        <v>25</v>
      </c>
      <c r="K17" t="s">
        <v>26</v>
      </c>
      <c r="L17" t="s">
        <v>27</v>
      </c>
      <c r="M17" t="s">
        <v>28</v>
      </c>
      <c r="N17" t="s">
        <v>29</v>
      </c>
      <c r="O17" t="s">
        <v>84</v>
      </c>
      <c r="P17" t="s">
        <v>85</v>
      </c>
      <c r="Q17" t="s">
        <v>105</v>
      </c>
      <c r="R17" t="s">
        <v>106</v>
      </c>
      <c r="S17" t="s">
        <v>107</v>
      </c>
    </row>
    <row r="18" spans="1:23">
      <c r="A18" t="s">
        <v>108</v>
      </c>
      <c r="B18" t="s">
        <v>1292</v>
      </c>
      <c r="C18" t="s">
        <v>2318</v>
      </c>
      <c r="E18" t="s">
        <v>2319</v>
      </c>
      <c r="G18" t="s">
        <v>22</v>
      </c>
      <c r="H18" t="s">
        <v>23</v>
      </c>
      <c r="I18" t="s">
        <v>24</v>
      </c>
      <c r="J18" t="s">
        <v>25</v>
      </c>
      <c r="K18" t="s">
        <v>26</v>
      </c>
      <c r="L18" t="s">
        <v>27</v>
      </c>
      <c r="M18" t="s">
        <v>28</v>
      </c>
      <c r="N18" t="s">
        <v>29</v>
      </c>
      <c r="O18" t="s">
        <v>84</v>
      </c>
      <c r="P18" t="s">
        <v>85</v>
      </c>
      <c r="Q18" t="s">
        <v>86</v>
      </c>
      <c r="R18" t="s">
        <v>87</v>
      </c>
      <c r="S18" t="s">
        <v>88</v>
      </c>
      <c r="T18" t="s">
        <v>89</v>
      </c>
      <c r="U18" t="s">
        <v>90</v>
      </c>
    </row>
    <row r="19" spans="1:23">
      <c r="A19" t="s">
        <v>109</v>
      </c>
      <c r="B19" t="s">
        <v>1293</v>
      </c>
      <c r="C19" t="s">
        <v>2318</v>
      </c>
      <c r="E19" t="s">
        <v>2319</v>
      </c>
      <c r="G19" t="s">
        <v>22</v>
      </c>
      <c r="H19" t="s">
        <v>23</v>
      </c>
      <c r="I19" t="s">
        <v>24</v>
      </c>
      <c r="J19" t="s">
        <v>25</v>
      </c>
      <c r="K19" t="s">
        <v>26</v>
      </c>
      <c r="L19" t="s">
        <v>27</v>
      </c>
      <c r="M19" t="s">
        <v>28</v>
      </c>
      <c r="N19" t="s">
        <v>29</v>
      </c>
      <c r="O19" t="s">
        <v>84</v>
      </c>
      <c r="P19" t="s">
        <v>85</v>
      </c>
      <c r="Q19" t="s">
        <v>86</v>
      </c>
      <c r="R19" t="s">
        <v>87</v>
      </c>
      <c r="S19" t="s">
        <v>88</v>
      </c>
      <c r="T19" t="s">
        <v>89</v>
      </c>
      <c r="U19" t="s">
        <v>90</v>
      </c>
    </row>
    <row r="20" spans="1:23">
      <c r="A20" t="s">
        <v>110</v>
      </c>
      <c r="B20" t="s">
        <v>1294</v>
      </c>
      <c r="C20" t="s">
        <v>2318</v>
      </c>
      <c r="E20" t="s">
        <v>2319</v>
      </c>
      <c r="G20" t="s">
        <v>22</v>
      </c>
      <c r="H20" t="s">
        <v>23</v>
      </c>
      <c r="I20" t="s">
        <v>24</v>
      </c>
      <c r="J20" t="s">
        <v>25</v>
      </c>
      <c r="K20" t="s">
        <v>26</v>
      </c>
      <c r="L20" t="s">
        <v>27</v>
      </c>
      <c r="M20" t="s">
        <v>28</v>
      </c>
      <c r="N20" t="s">
        <v>29</v>
      </c>
      <c r="O20" t="s">
        <v>84</v>
      </c>
      <c r="P20" t="s">
        <v>85</v>
      </c>
      <c r="Q20" t="s">
        <v>86</v>
      </c>
      <c r="R20" t="s">
        <v>87</v>
      </c>
      <c r="S20" t="s">
        <v>88</v>
      </c>
      <c r="T20" t="s">
        <v>89</v>
      </c>
      <c r="U20" t="s">
        <v>90</v>
      </c>
    </row>
    <row r="21" spans="1:23">
      <c r="A21" t="s">
        <v>111</v>
      </c>
      <c r="B21" t="s">
        <v>1295</v>
      </c>
      <c r="C21" t="s">
        <v>2311</v>
      </c>
      <c r="E21" t="s">
        <v>2312</v>
      </c>
      <c r="G21" t="s">
        <v>22</v>
      </c>
      <c r="H21" t="s">
        <v>23</v>
      </c>
      <c r="I21" t="s">
        <v>24</v>
      </c>
      <c r="J21" t="s">
        <v>25</v>
      </c>
      <c r="K21" t="s">
        <v>26</v>
      </c>
      <c r="L21" t="s">
        <v>27</v>
      </c>
      <c r="M21" t="s">
        <v>37</v>
      </c>
      <c r="N21" t="s">
        <v>38</v>
      </c>
      <c r="O21" t="s">
        <v>39</v>
      </c>
      <c r="P21" t="s">
        <v>57</v>
      </c>
      <c r="Q21" t="s">
        <v>58</v>
      </c>
      <c r="R21" t="s">
        <v>59</v>
      </c>
      <c r="S21" t="s">
        <v>60</v>
      </c>
    </row>
    <row r="22" spans="1:23">
      <c r="A22" t="s">
        <v>112</v>
      </c>
      <c r="B22" t="s">
        <v>1296</v>
      </c>
      <c r="C22" t="s">
        <v>2309</v>
      </c>
      <c r="E22" t="s">
        <v>2310</v>
      </c>
      <c r="G22" t="s">
        <v>22</v>
      </c>
      <c r="H22" t="s">
        <v>23</v>
      </c>
      <c r="I22" t="s">
        <v>24</v>
      </c>
      <c r="J22" t="s">
        <v>25</v>
      </c>
      <c r="K22" t="s">
        <v>26</v>
      </c>
      <c r="L22" t="s">
        <v>27</v>
      </c>
      <c r="M22" t="s">
        <v>28</v>
      </c>
      <c r="N22" t="s">
        <v>29</v>
      </c>
      <c r="O22" t="s">
        <v>30</v>
      </c>
      <c r="P22" t="s">
        <v>47</v>
      </c>
      <c r="Q22" t="s">
        <v>48</v>
      </c>
      <c r="R22" t="s">
        <v>49</v>
      </c>
      <c r="S22" t="s">
        <v>50</v>
      </c>
      <c r="T22" t="s">
        <v>51</v>
      </c>
      <c r="U22" t="s">
        <v>52</v>
      </c>
      <c r="V22" t="s">
        <v>53</v>
      </c>
      <c r="W22" t="s">
        <v>54</v>
      </c>
    </row>
    <row r="23" spans="1:23">
      <c r="A23" t="s">
        <v>113</v>
      </c>
      <c r="B23" t="s">
        <v>1297</v>
      </c>
      <c r="C23" t="s">
        <v>2309</v>
      </c>
      <c r="E23" t="s">
        <v>2310</v>
      </c>
      <c r="G23" t="s">
        <v>22</v>
      </c>
      <c r="H23" t="s">
        <v>23</v>
      </c>
      <c r="I23" t="s">
        <v>24</v>
      </c>
      <c r="J23" t="s">
        <v>25</v>
      </c>
      <c r="K23" t="s">
        <v>26</v>
      </c>
      <c r="L23" t="s">
        <v>27</v>
      </c>
      <c r="M23" t="s">
        <v>28</v>
      </c>
      <c r="N23" t="s">
        <v>29</v>
      </c>
      <c r="O23" t="s">
        <v>30</v>
      </c>
      <c r="P23" t="s">
        <v>47</v>
      </c>
      <c r="Q23" t="s">
        <v>48</v>
      </c>
      <c r="R23" t="s">
        <v>49</v>
      </c>
      <c r="S23" t="s">
        <v>50</v>
      </c>
      <c r="T23" t="s">
        <v>51</v>
      </c>
      <c r="U23" t="s">
        <v>52</v>
      </c>
      <c r="V23" t="s">
        <v>53</v>
      </c>
      <c r="W23" t="s">
        <v>54</v>
      </c>
    </row>
    <row r="24" spans="1:23">
      <c r="A24" t="s">
        <v>114</v>
      </c>
      <c r="B24" t="s">
        <v>1298</v>
      </c>
      <c r="C24" t="s">
        <v>2324</v>
      </c>
      <c r="E24" t="s">
        <v>2325</v>
      </c>
      <c r="G24" t="s">
        <v>22</v>
      </c>
      <c r="H24" t="s">
        <v>23</v>
      </c>
      <c r="I24" t="s">
        <v>115</v>
      </c>
      <c r="J24" t="s">
        <v>116</v>
      </c>
      <c r="K24" t="s">
        <v>117</v>
      </c>
      <c r="L24" t="s">
        <v>118</v>
      </c>
      <c r="M24" t="s">
        <v>119</v>
      </c>
      <c r="N24" t="s">
        <v>120</v>
      </c>
    </row>
    <row r="25" spans="1:23">
      <c r="A25" t="s">
        <v>121</v>
      </c>
      <c r="B25" t="s">
        <v>1299</v>
      </c>
      <c r="C25" t="s">
        <v>2324</v>
      </c>
      <c r="E25" t="s">
        <v>2325</v>
      </c>
      <c r="G25" t="s">
        <v>22</v>
      </c>
      <c r="H25" t="s">
        <v>23</v>
      </c>
      <c r="I25" t="s">
        <v>115</v>
      </c>
      <c r="J25" t="s">
        <v>116</v>
      </c>
      <c r="K25" t="s">
        <v>117</v>
      </c>
      <c r="L25" t="s">
        <v>118</v>
      </c>
      <c r="M25" t="s">
        <v>119</v>
      </c>
      <c r="N25" t="s">
        <v>120</v>
      </c>
    </row>
    <row r="26" spans="1:23">
      <c r="A26" t="s">
        <v>122</v>
      </c>
      <c r="B26" t="s">
        <v>1302</v>
      </c>
      <c r="C26" t="s">
        <v>2324</v>
      </c>
      <c r="E26" t="s">
        <v>2325</v>
      </c>
      <c r="G26" t="s">
        <v>22</v>
      </c>
      <c r="H26" t="s">
        <v>23</v>
      </c>
      <c r="I26" t="s">
        <v>115</v>
      </c>
      <c r="J26" t="s">
        <v>116</v>
      </c>
      <c r="K26" t="s">
        <v>117</v>
      </c>
      <c r="L26" t="s">
        <v>118</v>
      </c>
      <c r="M26" t="s">
        <v>119</v>
      </c>
      <c r="N26" t="s">
        <v>120</v>
      </c>
    </row>
    <row r="27" spans="1:23">
      <c r="A27" t="s">
        <v>123</v>
      </c>
      <c r="B27" t="s">
        <v>1303</v>
      </c>
      <c r="C27" t="s">
        <v>2324</v>
      </c>
      <c r="E27" t="s">
        <v>2325</v>
      </c>
      <c r="G27" t="s">
        <v>22</v>
      </c>
      <c r="H27" t="s">
        <v>23</v>
      </c>
      <c r="I27" t="s">
        <v>115</v>
      </c>
      <c r="J27" t="s">
        <v>116</v>
      </c>
      <c r="K27" t="s">
        <v>117</v>
      </c>
      <c r="L27" t="s">
        <v>118</v>
      </c>
      <c r="M27" t="s">
        <v>119</v>
      </c>
      <c r="N27" t="s">
        <v>120</v>
      </c>
    </row>
    <row r="28" spans="1:23">
      <c r="A28" t="s">
        <v>124</v>
      </c>
      <c r="B28" t="s">
        <v>1304</v>
      </c>
      <c r="C28" t="s">
        <v>2324</v>
      </c>
      <c r="E28" t="s">
        <v>2325</v>
      </c>
      <c r="G28" t="s">
        <v>22</v>
      </c>
      <c r="H28" t="s">
        <v>23</v>
      </c>
      <c r="I28" t="s">
        <v>115</v>
      </c>
      <c r="J28" t="s">
        <v>116</v>
      </c>
      <c r="K28" t="s">
        <v>117</v>
      </c>
      <c r="L28" t="s">
        <v>118</v>
      </c>
      <c r="M28" t="s">
        <v>119</v>
      </c>
      <c r="N28" t="s">
        <v>120</v>
      </c>
    </row>
    <row r="29" spans="1:23">
      <c r="A29" t="s">
        <v>125</v>
      </c>
      <c r="B29" t="s">
        <v>1305</v>
      </c>
      <c r="C29" t="s">
        <v>2324</v>
      </c>
      <c r="E29" t="s">
        <v>2325</v>
      </c>
      <c r="G29" t="s">
        <v>22</v>
      </c>
      <c r="H29" t="s">
        <v>23</v>
      </c>
      <c r="I29" t="s">
        <v>115</v>
      </c>
      <c r="J29" t="s">
        <v>116</v>
      </c>
      <c r="K29" t="s">
        <v>117</v>
      </c>
      <c r="L29" t="s">
        <v>118</v>
      </c>
      <c r="M29" t="s">
        <v>119</v>
      </c>
      <c r="N29" t="s">
        <v>120</v>
      </c>
    </row>
    <row r="30" spans="1:23">
      <c r="A30" t="s">
        <v>126</v>
      </c>
      <c r="B30" t="s">
        <v>1306</v>
      </c>
      <c r="C30" t="s">
        <v>2324</v>
      </c>
      <c r="E30" t="s">
        <v>2325</v>
      </c>
      <c r="G30" t="s">
        <v>22</v>
      </c>
      <c r="H30" t="s">
        <v>23</v>
      </c>
      <c r="I30" t="s">
        <v>115</v>
      </c>
      <c r="J30" t="s">
        <v>116</v>
      </c>
      <c r="K30" t="s">
        <v>117</v>
      </c>
      <c r="L30" t="s">
        <v>118</v>
      </c>
      <c r="M30" t="s">
        <v>119</v>
      </c>
      <c r="N30" t="s">
        <v>120</v>
      </c>
    </row>
    <row r="31" spans="1:23">
      <c r="A31" t="s">
        <v>127</v>
      </c>
      <c r="B31" t="s">
        <v>1307</v>
      </c>
      <c r="C31" t="s">
        <v>2324</v>
      </c>
      <c r="E31" t="s">
        <v>2325</v>
      </c>
      <c r="G31" t="s">
        <v>22</v>
      </c>
      <c r="H31" t="s">
        <v>23</v>
      </c>
      <c r="I31" t="s">
        <v>115</v>
      </c>
      <c r="J31" t="s">
        <v>116</v>
      </c>
      <c r="K31" t="s">
        <v>117</v>
      </c>
      <c r="L31" t="s">
        <v>118</v>
      </c>
      <c r="M31" t="s">
        <v>119</v>
      </c>
      <c r="N31" t="s">
        <v>120</v>
      </c>
    </row>
    <row r="32" spans="1:23">
      <c r="A32" t="s">
        <v>128</v>
      </c>
      <c r="B32" t="s">
        <v>1310</v>
      </c>
      <c r="C32" t="s">
        <v>2324</v>
      </c>
      <c r="E32" t="s">
        <v>2325</v>
      </c>
      <c r="G32" t="s">
        <v>22</v>
      </c>
      <c r="H32" t="s">
        <v>23</v>
      </c>
      <c r="I32" t="s">
        <v>115</v>
      </c>
      <c r="J32" t="s">
        <v>116</v>
      </c>
      <c r="K32" t="s">
        <v>117</v>
      </c>
      <c r="L32" t="s">
        <v>118</v>
      </c>
      <c r="M32" t="s">
        <v>119</v>
      </c>
      <c r="N32" t="s">
        <v>120</v>
      </c>
    </row>
    <row r="33" spans="1:21">
      <c r="A33" t="s">
        <v>129</v>
      </c>
      <c r="B33" t="s">
        <v>1311</v>
      </c>
      <c r="C33" t="s">
        <v>2324</v>
      </c>
      <c r="E33" t="s">
        <v>2325</v>
      </c>
      <c r="G33" t="s">
        <v>22</v>
      </c>
      <c r="H33" t="s">
        <v>23</v>
      </c>
      <c r="I33" t="s">
        <v>115</v>
      </c>
      <c r="J33" t="s">
        <v>116</v>
      </c>
      <c r="K33" t="s">
        <v>117</v>
      </c>
      <c r="L33" t="s">
        <v>118</v>
      </c>
      <c r="M33" t="s">
        <v>119</v>
      </c>
      <c r="N33" t="s">
        <v>120</v>
      </c>
    </row>
    <row r="34" spans="1:21">
      <c r="A34" t="s">
        <v>130</v>
      </c>
      <c r="B34" t="s">
        <v>1312</v>
      </c>
      <c r="C34" t="s">
        <v>2324</v>
      </c>
      <c r="E34" t="s">
        <v>2325</v>
      </c>
      <c r="G34" t="s">
        <v>22</v>
      </c>
      <c r="H34" t="s">
        <v>23</v>
      </c>
      <c r="I34" t="s">
        <v>115</v>
      </c>
      <c r="J34" t="s">
        <v>116</v>
      </c>
      <c r="K34" t="s">
        <v>117</v>
      </c>
      <c r="L34" t="s">
        <v>118</v>
      </c>
      <c r="M34" t="s">
        <v>119</v>
      </c>
      <c r="N34" t="s">
        <v>120</v>
      </c>
    </row>
    <row r="35" spans="1:21">
      <c r="A35" t="s">
        <v>131</v>
      </c>
      <c r="B35" t="s">
        <v>1313</v>
      </c>
      <c r="C35" t="s">
        <v>2324</v>
      </c>
      <c r="E35" t="s">
        <v>2325</v>
      </c>
      <c r="G35" t="s">
        <v>22</v>
      </c>
      <c r="H35" t="s">
        <v>23</v>
      </c>
      <c r="I35" t="s">
        <v>115</v>
      </c>
      <c r="J35" t="s">
        <v>116</v>
      </c>
      <c r="K35" t="s">
        <v>117</v>
      </c>
      <c r="L35" t="s">
        <v>118</v>
      </c>
      <c r="M35" t="s">
        <v>119</v>
      </c>
      <c r="N35" t="s">
        <v>120</v>
      </c>
    </row>
    <row r="36" spans="1:21">
      <c r="A36" t="s">
        <v>132</v>
      </c>
      <c r="B36" t="s">
        <v>1314</v>
      </c>
      <c r="C36" t="s">
        <v>2324</v>
      </c>
      <c r="E36" t="s">
        <v>2325</v>
      </c>
      <c r="G36" t="s">
        <v>22</v>
      </c>
      <c r="H36" t="s">
        <v>23</v>
      </c>
      <c r="I36" t="s">
        <v>115</v>
      </c>
      <c r="J36" t="s">
        <v>116</v>
      </c>
      <c r="K36" t="s">
        <v>117</v>
      </c>
      <c r="L36" t="s">
        <v>118</v>
      </c>
      <c r="M36" t="s">
        <v>119</v>
      </c>
      <c r="N36" t="s">
        <v>120</v>
      </c>
    </row>
    <row r="37" spans="1:21">
      <c r="A37" t="s">
        <v>133</v>
      </c>
      <c r="B37" t="s">
        <v>1315</v>
      </c>
      <c r="C37" t="s">
        <v>2326</v>
      </c>
      <c r="E37" t="s">
        <v>2327</v>
      </c>
      <c r="G37" t="s">
        <v>22</v>
      </c>
      <c r="H37" t="s">
        <v>23</v>
      </c>
      <c r="I37" t="s">
        <v>64</v>
      </c>
      <c r="J37" t="s">
        <v>65</v>
      </c>
      <c r="K37" t="s">
        <v>66</v>
      </c>
      <c r="L37" t="s">
        <v>67</v>
      </c>
      <c r="M37" t="s">
        <v>68</v>
      </c>
      <c r="N37" t="s">
        <v>69</v>
      </c>
      <c r="O37" t="s">
        <v>70</v>
      </c>
      <c r="P37" t="s">
        <v>71</v>
      </c>
      <c r="Q37" t="s">
        <v>134</v>
      </c>
      <c r="R37" t="s">
        <v>135</v>
      </c>
      <c r="S37" t="s">
        <v>136</v>
      </c>
      <c r="T37" t="s">
        <v>137</v>
      </c>
      <c r="U37" t="s">
        <v>138</v>
      </c>
    </row>
    <row r="38" spans="1:21">
      <c r="A38" t="s">
        <v>139</v>
      </c>
      <c r="B38" t="s">
        <v>1317</v>
      </c>
      <c r="C38" t="s">
        <v>2326</v>
      </c>
      <c r="E38" t="s">
        <v>2327</v>
      </c>
      <c r="G38" t="s">
        <v>22</v>
      </c>
      <c r="H38" t="s">
        <v>23</v>
      </c>
      <c r="I38" t="s">
        <v>64</v>
      </c>
      <c r="J38" t="s">
        <v>65</v>
      </c>
      <c r="K38" t="s">
        <v>66</v>
      </c>
      <c r="L38" t="s">
        <v>67</v>
      </c>
      <c r="M38" t="s">
        <v>68</v>
      </c>
      <c r="N38" t="s">
        <v>69</v>
      </c>
      <c r="O38" t="s">
        <v>70</v>
      </c>
      <c r="P38" t="s">
        <v>71</v>
      </c>
      <c r="Q38" t="s">
        <v>134</v>
      </c>
      <c r="R38" t="s">
        <v>135</v>
      </c>
      <c r="S38" t="s">
        <v>136</v>
      </c>
      <c r="T38" t="s">
        <v>137</v>
      </c>
      <c r="U38" t="s">
        <v>138</v>
      </c>
    </row>
    <row r="39" spans="1:21">
      <c r="A39" t="s">
        <v>140</v>
      </c>
      <c r="B39" t="s">
        <v>1318</v>
      </c>
      <c r="C39" t="s">
        <v>2311</v>
      </c>
      <c r="E39" t="s">
        <v>2312</v>
      </c>
      <c r="G39" t="s">
        <v>22</v>
      </c>
      <c r="H39" t="s">
        <v>23</v>
      </c>
      <c r="I39" t="s">
        <v>24</v>
      </c>
      <c r="J39" t="s">
        <v>25</v>
      </c>
      <c r="K39" t="s">
        <v>26</v>
      </c>
      <c r="L39" t="s">
        <v>27</v>
      </c>
      <c r="M39" t="s">
        <v>37</v>
      </c>
      <c r="N39" t="s">
        <v>38</v>
      </c>
      <c r="O39" t="s">
        <v>39</v>
      </c>
      <c r="P39" t="s">
        <v>57</v>
      </c>
      <c r="Q39" t="s">
        <v>58</v>
      </c>
      <c r="R39" t="s">
        <v>59</v>
      </c>
      <c r="S39" t="s">
        <v>60</v>
      </c>
    </row>
    <row r="40" spans="1:21">
      <c r="A40" t="s">
        <v>1215</v>
      </c>
      <c r="B40" t="s">
        <v>2257</v>
      </c>
      <c r="C40" t="s">
        <v>2305</v>
      </c>
      <c r="E40" t="s">
        <v>2306</v>
      </c>
      <c r="G40" t="s">
        <v>22</v>
      </c>
      <c r="H40" t="s">
        <v>23</v>
      </c>
      <c r="I40" t="s">
        <v>24</v>
      </c>
      <c r="J40" t="s">
        <v>25</v>
      </c>
      <c r="K40" t="s">
        <v>26</v>
      </c>
      <c r="L40" t="s">
        <v>27</v>
      </c>
      <c r="M40" t="s">
        <v>28</v>
      </c>
      <c r="N40" t="s">
        <v>29</v>
      </c>
      <c r="O40" t="s">
        <v>30</v>
      </c>
      <c r="P40" t="s">
        <v>31</v>
      </c>
      <c r="Q40" t="s">
        <v>32</v>
      </c>
      <c r="R40" t="s">
        <v>33</v>
      </c>
      <c r="S40" t="s">
        <v>34</v>
      </c>
      <c r="T40" t="s">
        <v>35</v>
      </c>
    </row>
    <row r="41" spans="1:21">
      <c r="A41" t="s">
        <v>141</v>
      </c>
      <c r="B41" t="s">
        <v>1321</v>
      </c>
      <c r="C41" t="s">
        <v>2305</v>
      </c>
      <c r="E41" t="s">
        <v>2306</v>
      </c>
      <c r="G41" t="s">
        <v>22</v>
      </c>
      <c r="H41" t="s">
        <v>23</v>
      </c>
      <c r="I41" t="s">
        <v>24</v>
      </c>
      <c r="J41" t="s">
        <v>25</v>
      </c>
      <c r="K41" t="s">
        <v>26</v>
      </c>
      <c r="L41" t="s">
        <v>27</v>
      </c>
      <c r="M41" t="s">
        <v>28</v>
      </c>
      <c r="N41" t="s">
        <v>29</v>
      </c>
      <c r="O41" t="s">
        <v>30</v>
      </c>
      <c r="P41" t="s">
        <v>31</v>
      </c>
      <c r="Q41" t="s">
        <v>32</v>
      </c>
      <c r="R41" t="s">
        <v>33</v>
      </c>
      <c r="S41" t="s">
        <v>34</v>
      </c>
      <c r="T41" t="s">
        <v>35</v>
      </c>
    </row>
    <row r="42" spans="1:21">
      <c r="A42" t="s">
        <v>142</v>
      </c>
      <c r="B42" t="s">
        <v>1322</v>
      </c>
      <c r="C42" t="s">
        <v>2328</v>
      </c>
      <c r="E42" t="s">
        <v>2329</v>
      </c>
      <c r="G42" t="s">
        <v>22</v>
      </c>
      <c r="H42" t="s">
        <v>23</v>
      </c>
      <c r="I42" t="s">
        <v>64</v>
      </c>
      <c r="J42" t="s">
        <v>143</v>
      </c>
      <c r="K42" t="s">
        <v>144</v>
      </c>
      <c r="L42" t="s">
        <v>145</v>
      </c>
      <c r="M42" t="s">
        <v>146</v>
      </c>
      <c r="N42" t="s">
        <v>147</v>
      </c>
      <c r="O42" t="s">
        <v>148</v>
      </c>
    </row>
    <row r="43" spans="1:21">
      <c r="A43" t="s">
        <v>149</v>
      </c>
      <c r="B43" t="s">
        <v>1324</v>
      </c>
      <c r="C43" t="s">
        <v>2328</v>
      </c>
      <c r="E43" t="s">
        <v>2329</v>
      </c>
      <c r="G43" t="s">
        <v>22</v>
      </c>
      <c r="H43" t="s">
        <v>23</v>
      </c>
      <c r="I43" t="s">
        <v>64</v>
      </c>
      <c r="J43" t="s">
        <v>143</v>
      </c>
      <c r="K43" t="s">
        <v>144</v>
      </c>
      <c r="L43" t="s">
        <v>145</v>
      </c>
      <c r="M43" t="s">
        <v>146</v>
      </c>
      <c r="N43" t="s">
        <v>147</v>
      </c>
      <c r="O43" t="s">
        <v>148</v>
      </c>
    </row>
    <row r="44" spans="1:21">
      <c r="A44" t="s">
        <v>150</v>
      </c>
      <c r="B44" t="s">
        <v>1327</v>
      </c>
      <c r="C44" t="s">
        <v>2328</v>
      </c>
      <c r="E44" t="s">
        <v>2329</v>
      </c>
      <c r="G44" t="s">
        <v>22</v>
      </c>
      <c r="H44" t="s">
        <v>23</v>
      </c>
      <c r="I44" t="s">
        <v>64</v>
      </c>
      <c r="J44" t="s">
        <v>143</v>
      </c>
      <c r="K44" t="s">
        <v>144</v>
      </c>
      <c r="L44" t="s">
        <v>145</v>
      </c>
      <c r="M44" t="s">
        <v>146</v>
      </c>
      <c r="N44" t="s">
        <v>147</v>
      </c>
      <c r="O44" t="s">
        <v>148</v>
      </c>
    </row>
    <row r="45" spans="1:21">
      <c r="A45" t="s">
        <v>151</v>
      </c>
      <c r="B45" t="s">
        <v>1329</v>
      </c>
      <c r="C45" t="s">
        <v>2328</v>
      </c>
      <c r="E45" t="s">
        <v>2329</v>
      </c>
      <c r="G45" t="s">
        <v>22</v>
      </c>
      <c r="H45" t="s">
        <v>23</v>
      </c>
      <c r="I45" t="s">
        <v>64</v>
      </c>
      <c r="J45" t="s">
        <v>143</v>
      </c>
      <c r="K45" t="s">
        <v>144</v>
      </c>
      <c r="L45" t="s">
        <v>145</v>
      </c>
      <c r="M45" t="s">
        <v>146</v>
      </c>
      <c r="N45" t="s">
        <v>147</v>
      </c>
      <c r="O45" t="s">
        <v>148</v>
      </c>
    </row>
    <row r="46" spans="1:21">
      <c r="A46" t="s">
        <v>152</v>
      </c>
      <c r="B46" t="s">
        <v>1338</v>
      </c>
      <c r="C46" t="s">
        <v>2330</v>
      </c>
      <c r="E46" t="s">
        <v>2331</v>
      </c>
      <c r="G46" t="s">
        <v>22</v>
      </c>
      <c r="H46" t="s">
        <v>23</v>
      </c>
      <c r="I46" t="s">
        <v>64</v>
      </c>
      <c r="J46" t="s">
        <v>143</v>
      </c>
      <c r="K46" t="s">
        <v>144</v>
      </c>
      <c r="L46" t="s">
        <v>153</v>
      </c>
      <c r="M46" t="s">
        <v>154</v>
      </c>
      <c r="N46" t="s">
        <v>155</v>
      </c>
      <c r="O46" t="s">
        <v>156</v>
      </c>
      <c r="P46" t="s">
        <v>157</v>
      </c>
    </row>
    <row r="47" spans="1:21">
      <c r="A47" t="s">
        <v>158</v>
      </c>
      <c r="B47" t="s">
        <v>1339</v>
      </c>
      <c r="C47" t="s">
        <v>2320</v>
      </c>
      <c r="E47" t="s">
        <v>2321</v>
      </c>
      <c r="G47" t="s">
        <v>22</v>
      </c>
      <c r="H47" t="s">
        <v>23</v>
      </c>
      <c r="I47" t="s">
        <v>24</v>
      </c>
      <c r="J47" t="s">
        <v>25</v>
      </c>
      <c r="K47" t="s">
        <v>26</v>
      </c>
      <c r="L47" t="s">
        <v>27</v>
      </c>
      <c r="M47" t="s">
        <v>94</v>
      </c>
      <c r="N47" t="s">
        <v>95</v>
      </c>
      <c r="O47" t="s">
        <v>96</v>
      </c>
      <c r="P47" t="s">
        <v>97</v>
      </c>
      <c r="Q47" t="s">
        <v>98</v>
      </c>
      <c r="R47" t="s">
        <v>99</v>
      </c>
      <c r="S47" t="s">
        <v>100</v>
      </c>
      <c r="T47" t="s">
        <v>101</v>
      </c>
    </row>
    <row r="48" spans="1:21">
      <c r="A48" t="s">
        <v>159</v>
      </c>
      <c r="B48" t="s">
        <v>1343</v>
      </c>
      <c r="C48" t="s">
        <v>2311</v>
      </c>
      <c r="E48" t="s">
        <v>2312</v>
      </c>
      <c r="G48" t="s">
        <v>22</v>
      </c>
      <c r="H48" t="s">
        <v>23</v>
      </c>
      <c r="I48" t="s">
        <v>24</v>
      </c>
      <c r="J48" t="s">
        <v>25</v>
      </c>
      <c r="K48" t="s">
        <v>26</v>
      </c>
      <c r="L48" t="s">
        <v>27</v>
      </c>
      <c r="M48" t="s">
        <v>37</v>
      </c>
      <c r="N48" t="s">
        <v>38</v>
      </c>
      <c r="O48" t="s">
        <v>39</v>
      </c>
      <c r="P48" t="s">
        <v>57</v>
      </c>
      <c r="Q48" t="s">
        <v>58</v>
      </c>
      <c r="R48" t="s">
        <v>59</v>
      </c>
      <c r="S48" t="s">
        <v>60</v>
      </c>
    </row>
    <row r="49" spans="1:24">
      <c r="A49" t="s">
        <v>160</v>
      </c>
      <c r="B49" t="s">
        <v>1344</v>
      </c>
      <c r="C49" t="s">
        <v>2320</v>
      </c>
      <c r="E49" t="s">
        <v>2321</v>
      </c>
      <c r="G49" t="s">
        <v>22</v>
      </c>
      <c r="H49" t="s">
        <v>23</v>
      </c>
      <c r="I49" t="s">
        <v>24</v>
      </c>
      <c r="J49" t="s">
        <v>25</v>
      </c>
      <c r="K49" t="s">
        <v>26</v>
      </c>
      <c r="L49" t="s">
        <v>27</v>
      </c>
      <c r="M49" t="s">
        <v>94</v>
      </c>
      <c r="N49" t="s">
        <v>95</v>
      </c>
      <c r="O49" t="s">
        <v>96</v>
      </c>
      <c r="P49" t="s">
        <v>97</v>
      </c>
      <c r="Q49" t="s">
        <v>98</v>
      </c>
      <c r="R49" t="s">
        <v>99</v>
      </c>
      <c r="S49" t="s">
        <v>100</v>
      </c>
      <c r="T49" t="s">
        <v>101</v>
      </c>
    </row>
    <row r="50" spans="1:24">
      <c r="A50" t="s">
        <v>161</v>
      </c>
      <c r="B50" t="s">
        <v>1345</v>
      </c>
      <c r="C50" t="s">
        <v>2332</v>
      </c>
      <c r="E50" t="s">
        <v>2333</v>
      </c>
      <c r="G50" t="s">
        <v>22</v>
      </c>
      <c r="H50" t="s">
        <v>23</v>
      </c>
      <c r="I50" t="s">
        <v>24</v>
      </c>
      <c r="J50" t="s">
        <v>25</v>
      </c>
      <c r="K50" t="s">
        <v>26</v>
      </c>
      <c r="L50" t="s">
        <v>27</v>
      </c>
      <c r="M50" t="s">
        <v>28</v>
      </c>
      <c r="N50" t="s">
        <v>29</v>
      </c>
      <c r="O50" t="s">
        <v>30</v>
      </c>
      <c r="P50" t="s">
        <v>31</v>
      </c>
      <c r="Q50" t="s">
        <v>32</v>
      </c>
      <c r="R50" t="s">
        <v>33</v>
      </c>
      <c r="S50" t="s">
        <v>162</v>
      </c>
      <c r="T50" t="s">
        <v>163</v>
      </c>
      <c r="U50" t="s">
        <v>164</v>
      </c>
    </row>
    <row r="51" spans="1:24">
      <c r="A51" t="s">
        <v>165</v>
      </c>
      <c r="B51" t="s">
        <v>1346</v>
      </c>
      <c r="C51" t="s">
        <v>2334</v>
      </c>
      <c r="E51" t="s">
        <v>2335</v>
      </c>
      <c r="G51" t="s">
        <v>22</v>
      </c>
      <c r="H51" t="s">
        <v>23</v>
      </c>
      <c r="I51" t="s">
        <v>24</v>
      </c>
      <c r="J51" t="s">
        <v>25</v>
      </c>
      <c r="K51" t="s">
        <v>26</v>
      </c>
      <c r="L51" t="s">
        <v>27</v>
      </c>
      <c r="M51" t="s">
        <v>37</v>
      </c>
      <c r="N51" t="s">
        <v>38</v>
      </c>
      <c r="O51" t="s">
        <v>39</v>
      </c>
      <c r="P51" t="s">
        <v>40</v>
      </c>
      <c r="Q51" t="s">
        <v>166</v>
      </c>
      <c r="R51" t="s">
        <v>167</v>
      </c>
      <c r="S51" t="s">
        <v>168</v>
      </c>
      <c r="T51" t="s">
        <v>169</v>
      </c>
      <c r="U51" t="s">
        <v>170</v>
      </c>
      <c r="V51" t="s">
        <v>171</v>
      </c>
      <c r="W51" t="s">
        <v>172</v>
      </c>
      <c r="X51" t="s">
        <v>2336</v>
      </c>
    </row>
    <row r="52" spans="1:24">
      <c r="A52" t="s">
        <v>173</v>
      </c>
      <c r="B52" t="s">
        <v>1350</v>
      </c>
      <c r="C52" t="s">
        <v>2337</v>
      </c>
      <c r="E52" t="s">
        <v>2338</v>
      </c>
      <c r="G52" t="s">
        <v>22</v>
      </c>
      <c r="H52" t="s">
        <v>23</v>
      </c>
      <c r="I52" t="s">
        <v>24</v>
      </c>
      <c r="J52" t="s">
        <v>25</v>
      </c>
      <c r="K52" t="s">
        <v>26</v>
      </c>
      <c r="L52" t="s">
        <v>27</v>
      </c>
      <c r="M52" t="s">
        <v>37</v>
      </c>
      <c r="N52" t="s">
        <v>38</v>
      </c>
      <c r="O52" t="s">
        <v>39</v>
      </c>
      <c r="P52" t="s">
        <v>40</v>
      </c>
      <c r="Q52" t="s">
        <v>166</v>
      </c>
      <c r="R52" t="s">
        <v>167</v>
      </c>
      <c r="S52" t="s">
        <v>168</v>
      </c>
      <c r="T52" t="s">
        <v>169</v>
      </c>
      <c r="U52" t="s">
        <v>170</v>
      </c>
      <c r="V52" t="s">
        <v>171</v>
      </c>
      <c r="W52" t="s">
        <v>172</v>
      </c>
      <c r="X52" t="s">
        <v>2339</v>
      </c>
    </row>
    <row r="53" spans="1:24">
      <c r="A53" t="s">
        <v>174</v>
      </c>
      <c r="B53" t="s">
        <v>1352</v>
      </c>
      <c r="C53" t="s">
        <v>2311</v>
      </c>
      <c r="E53" t="s">
        <v>2312</v>
      </c>
      <c r="G53" t="s">
        <v>22</v>
      </c>
      <c r="H53" t="s">
        <v>23</v>
      </c>
      <c r="I53" t="s">
        <v>24</v>
      </c>
      <c r="J53" t="s">
        <v>25</v>
      </c>
      <c r="K53" t="s">
        <v>26</v>
      </c>
      <c r="L53" t="s">
        <v>27</v>
      </c>
      <c r="M53" t="s">
        <v>37</v>
      </c>
      <c r="N53" t="s">
        <v>38</v>
      </c>
      <c r="O53" t="s">
        <v>39</v>
      </c>
      <c r="P53" t="s">
        <v>57</v>
      </c>
      <c r="Q53" t="s">
        <v>58</v>
      </c>
      <c r="R53" t="s">
        <v>59</v>
      </c>
      <c r="S53" t="s">
        <v>60</v>
      </c>
    </row>
    <row r="54" spans="1:24">
      <c r="A54" t="s">
        <v>175</v>
      </c>
      <c r="B54" t="s">
        <v>1353</v>
      </c>
      <c r="C54" t="s">
        <v>2340</v>
      </c>
      <c r="E54" t="s">
        <v>2341</v>
      </c>
      <c r="G54" t="s">
        <v>22</v>
      </c>
      <c r="H54" t="s">
        <v>23</v>
      </c>
      <c r="I54" t="s">
        <v>24</v>
      </c>
      <c r="J54" t="s">
        <v>25</v>
      </c>
      <c r="K54" t="s">
        <v>26</v>
      </c>
      <c r="L54" t="s">
        <v>27</v>
      </c>
      <c r="M54" t="s">
        <v>37</v>
      </c>
      <c r="N54" t="s">
        <v>38</v>
      </c>
      <c r="O54" t="s">
        <v>39</v>
      </c>
      <c r="P54" t="s">
        <v>40</v>
      </c>
      <c r="Q54" t="s">
        <v>166</v>
      </c>
      <c r="R54" t="s">
        <v>167</v>
      </c>
      <c r="S54" t="s">
        <v>168</v>
      </c>
      <c r="T54" t="s">
        <v>169</v>
      </c>
      <c r="U54" t="s">
        <v>176</v>
      </c>
      <c r="V54" t="s">
        <v>177</v>
      </c>
      <c r="W54" t="s">
        <v>178</v>
      </c>
    </row>
    <row r="55" spans="1:24">
      <c r="A55" t="s">
        <v>179</v>
      </c>
      <c r="B55" t="s">
        <v>1354</v>
      </c>
      <c r="C55" t="s">
        <v>2340</v>
      </c>
      <c r="E55" t="s">
        <v>2341</v>
      </c>
      <c r="G55" t="s">
        <v>22</v>
      </c>
      <c r="H55" t="s">
        <v>23</v>
      </c>
      <c r="I55" t="s">
        <v>24</v>
      </c>
      <c r="J55" t="s">
        <v>25</v>
      </c>
      <c r="K55" t="s">
        <v>26</v>
      </c>
      <c r="L55" t="s">
        <v>27</v>
      </c>
      <c r="M55" t="s">
        <v>37</v>
      </c>
      <c r="N55" t="s">
        <v>38</v>
      </c>
      <c r="O55" t="s">
        <v>39</v>
      </c>
      <c r="P55" t="s">
        <v>40</v>
      </c>
      <c r="Q55" t="s">
        <v>166</v>
      </c>
      <c r="R55" t="s">
        <v>167</v>
      </c>
      <c r="S55" t="s">
        <v>168</v>
      </c>
      <c r="T55" t="s">
        <v>169</v>
      </c>
      <c r="U55" t="s">
        <v>176</v>
      </c>
      <c r="V55" t="s">
        <v>177</v>
      </c>
      <c r="W55" t="s">
        <v>178</v>
      </c>
    </row>
    <row r="56" spans="1:24">
      <c r="A56" t="s">
        <v>180</v>
      </c>
      <c r="B56" t="s">
        <v>1355</v>
      </c>
      <c r="C56" t="s">
        <v>2340</v>
      </c>
      <c r="E56" t="s">
        <v>2341</v>
      </c>
      <c r="G56" t="s">
        <v>22</v>
      </c>
      <c r="H56" t="s">
        <v>23</v>
      </c>
      <c r="I56" t="s">
        <v>24</v>
      </c>
      <c r="J56" t="s">
        <v>25</v>
      </c>
      <c r="K56" t="s">
        <v>26</v>
      </c>
      <c r="L56" t="s">
        <v>27</v>
      </c>
      <c r="M56" t="s">
        <v>37</v>
      </c>
      <c r="N56" t="s">
        <v>38</v>
      </c>
      <c r="O56" t="s">
        <v>39</v>
      </c>
      <c r="P56" t="s">
        <v>40</v>
      </c>
      <c r="Q56" t="s">
        <v>166</v>
      </c>
      <c r="R56" t="s">
        <v>167</v>
      </c>
      <c r="S56" t="s">
        <v>168</v>
      </c>
      <c r="T56" t="s">
        <v>169</v>
      </c>
      <c r="U56" t="s">
        <v>176</v>
      </c>
      <c r="V56" t="s">
        <v>177</v>
      </c>
      <c r="W56" t="s">
        <v>178</v>
      </c>
    </row>
    <row r="57" spans="1:24">
      <c r="A57" t="s">
        <v>181</v>
      </c>
      <c r="B57" t="s">
        <v>1356</v>
      </c>
      <c r="C57" t="s">
        <v>2340</v>
      </c>
      <c r="E57" t="s">
        <v>2341</v>
      </c>
      <c r="G57" t="s">
        <v>22</v>
      </c>
      <c r="H57" t="s">
        <v>23</v>
      </c>
      <c r="I57" t="s">
        <v>24</v>
      </c>
      <c r="J57" t="s">
        <v>25</v>
      </c>
      <c r="K57" t="s">
        <v>26</v>
      </c>
      <c r="L57" t="s">
        <v>27</v>
      </c>
      <c r="M57" t="s">
        <v>37</v>
      </c>
      <c r="N57" t="s">
        <v>38</v>
      </c>
      <c r="O57" t="s">
        <v>39</v>
      </c>
      <c r="P57" t="s">
        <v>40</v>
      </c>
      <c r="Q57" t="s">
        <v>166</v>
      </c>
      <c r="R57" t="s">
        <v>167</v>
      </c>
      <c r="S57" t="s">
        <v>168</v>
      </c>
      <c r="T57" t="s">
        <v>169</v>
      </c>
      <c r="U57" t="s">
        <v>176</v>
      </c>
      <c r="V57" t="s">
        <v>177</v>
      </c>
      <c r="W57" t="s">
        <v>178</v>
      </c>
    </row>
    <row r="58" spans="1:24">
      <c r="A58" t="s">
        <v>182</v>
      </c>
      <c r="B58" t="s">
        <v>1357</v>
      </c>
      <c r="C58" t="s">
        <v>2340</v>
      </c>
      <c r="E58" t="s">
        <v>2341</v>
      </c>
      <c r="G58" t="s">
        <v>22</v>
      </c>
      <c r="H58" t="s">
        <v>23</v>
      </c>
      <c r="I58" t="s">
        <v>24</v>
      </c>
      <c r="J58" t="s">
        <v>25</v>
      </c>
      <c r="K58" t="s">
        <v>26</v>
      </c>
      <c r="L58" t="s">
        <v>27</v>
      </c>
      <c r="M58" t="s">
        <v>37</v>
      </c>
      <c r="N58" t="s">
        <v>38</v>
      </c>
      <c r="O58" t="s">
        <v>39</v>
      </c>
      <c r="P58" t="s">
        <v>40</v>
      </c>
      <c r="Q58" t="s">
        <v>166</v>
      </c>
      <c r="R58" t="s">
        <v>167</v>
      </c>
      <c r="S58" t="s">
        <v>168</v>
      </c>
      <c r="T58" t="s">
        <v>169</v>
      </c>
      <c r="U58" t="s">
        <v>176</v>
      </c>
      <c r="V58" t="s">
        <v>177</v>
      </c>
      <c r="W58" t="s">
        <v>178</v>
      </c>
    </row>
    <row r="59" spans="1:24">
      <c r="A59" t="s">
        <v>183</v>
      </c>
      <c r="B59" t="s">
        <v>1359</v>
      </c>
      <c r="C59" t="s">
        <v>2334</v>
      </c>
      <c r="E59" t="s">
        <v>2335</v>
      </c>
      <c r="G59" t="s">
        <v>22</v>
      </c>
      <c r="H59" t="s">
        <v>23</v>
      </c>
      <c r="I59" t="s">
        <v>24</v>
      </c>
      <c r="J59" t="s">
        <v>25</v>
      </c>
      <c r="K59" t="s">
        <v>26</v>
      </c>
      <c r="L59" t="s">
        <v>27</v>
      </c>
      <c r="M59" t="s">
        <v>37</v>
      </c>
      <c r="N59" t="s">
        <v>38</v>
      </c>
      <c r="O59" t="s">
        <v>39</v>
      </c>
      <c r="P59" t="s">
        <v>40</v>
      </c>
      <c r="Q59" t="s">
        <v>166</v>
      </c>
      <c r="R59" t="s">
        <v>167</v>
      </c>
      <c r="S59" t="s">
        <v>168</v>
      </c>
      <c r="T59" t="s">
        <v>169</v>
      </c>
      <c r="U59" t="s">
        <v>170</v>
      </c>
      <c r="V59" t="s">
        <v>171</v>
      </c>
      <c r="W59" t="s">
        <v>172</v>
      </c>
      <c r="X59" t="s">
        <v>2336</v>
      </c>
    </row>
    <row r="60" spans="1:24">
      <c r="A60" t="s">
        <v>186</v>
      </c>
      <c r="B60" t="s">
        <v>1363</v>
      </c>
      <c r="C60" t="s">
        <v>2305</v>
      </c>
      <c r="E60" t="s">
        <v>2306</v>
      </c>
      <c r="G60" t="s">
        <v>22</v>
      </c>
      <c r="H60" t="s">
        <v>23</v>
      </c>
      <c r="I60" t="s">
        <v>24</v>
      </c>
      <c r="J60" t="s">
        <v>25</v>
      </c>
      <c r="K60" t="s">
        <v>26</v>
      </c>
      <c r="L60" t="s">
        <v>27</v>
      </c>
      <c r="M60" t="s">
        <v>28</v>
      </c>
      <c r="N60" t="s">
        <v>29</v>
      </c>
      <c r="O60" t="s">
        <v>30</v>
      </c>
      <c r="P60" t="s">
        <v>31</v>
      </c>
      <c r="Q60" t="s">
        <v>32</v>
      </c>
      <c r="R60" t="s">
        <v>33</v>
      </c>
      <c r="S60" t="s">
        <v>34</v>
      </c>
      <c r="T60" t="s">
        <v>35</v>
      </c>
    </row>
    <row r="61" spans="1:24">
      <c r="A61" t="s">
        <v>187</v>
      </c>
      <c r="B61" t="s">
        <v>1365</v>
      </c>
      <c r="C61" t="s">
        <v>2309</v>
      </c>
      <c r="E61" t="s">
        <v>2310</v>
      </c>
      <c r="G61" t="s">
        <v>22</v>
      </c>
      <c r="H61" t="s">
        <v>23</v>
      </c>
      <c r="I61" t="s">
        <v>24</v>
      </c>
      <c r="J61" t="s">
        <v>25</v>
      </c>
      <c r="K61" t="s">
        <v>26</v>
      </c>
      <c r="L61" t="s">
        <v>27</v>
      </c>
      <c r="M61" t="s">
        <v>28</v>
      </c>
      <c r="N61" t="s">
        <v>29</v>
      </c>
      <c r="O61" t="s">
        <v>30</v>
      </c>
      <c r="P61" t="s">
        <v>47</v>
      </c>
      <c r="Q61" t="s">
        <v>48</v>
      </c>
      <c r="R61" t="s">
        <v>49</v>
      </c>
      <c r="S61" t="s">
        <v>50</v>
      </c>
      <c r="T61" t="s">
        <v>51</v>
      </c>
      <c r="U61" t="s">
        <v>52</v>
      </c>
      <c r="V61" t="s">
        <v>53</v>
      </c>
      <c r="W61" t="s">
        <v>54</v>
      </c>
    </row>
    <row r="62" spans="1:24">
      <c r="A62" t="s">
        <v>188</v>
      </c>
      <c r="B62" t="s">
        <v>1367</v>
      </c>
      <c r="C62" t="s">
        <v>2318</v>
      </c>
      <c r="E62" t="s">
        <v>2319</v>
      </c>
      <c r="G62" t="s">
        <v>22</v>
      </c>
      <c r="H62" t="s">
        <v>23</v>
      </c>
      <c r="I62" t="s">
        <v>24</v>
      </c>
      <c r="J62" t="s">
        <v>25</v>
      </c>
      <c r="K62" t="s">
        <v>26</v>
      </c>
      <c r="L62" t="s">
        <v>27</v>
      </c>
      <c r="M62" t="s">
        <v>28</v>
      </c>
      <c r="N62" t="s">
        <v>29</v>
      </c>
      <c r="O62" t="s">
        <v>84</v>
      </c>
      <c r="P62" t="s">
        <v>85</v>
      </c>
      <c r="Q62" t="s">
        <v>86</v>
      </c>
      <c r="R62" t="s">
        <v>87</v>
      </c>
      <c r="S62" t="s">
        <v>88</v>
      </c>
      <c r="T62" t="s">
        <v>89</v>
      </c>
      <c r="U62" t="s">
        <v>90</v>
      </c>
    </row>
    <row r="63" spans="1:24">
      <c r="A63" t="s">
        <v>189</v>
      </c>
      <c r="B63" t="s">
        <v>1368</v>
      </c>
      <c r="C63" t="s">
        <v>2305</v>
      </c>
      <c r="E63" t="s">
        <v>2306</v>
      </c>
      <c r="G63" t="s">
        <v>22</v>
      </c>
      <c r="H63" t="s">
        <v>23</v>
      </c>
      <c r="I63" t="s">
        <v>24</v>
      </c>
      <c r="J63" t="s">
        <v>25</v>
      </c>
      <c r="K63" t="s">
        <v>26</v>
      </c>
      <c r="L63" t="s">
        <v>27</v>
      </c>
      <c r="M63" t="s">
        <v>28</v>
      </c>
      <c r="N63" t="s">
        <v>29</v>
      </c>
      <c r="O63" t="s">
        <v>30</v>
      </c>
      <c r="P63" t="s">
        <v>31</v>
      </c>
      <c r="Q63" t="s">
        <v>32</v>
      </c>
      <c r="R63" t="s">
        <v>33</v>
      </c>
      <c r="S63" t="s">
        <v>34</v>
      </c>
      <c r="T63" t="s">
        <v>35</v>
      </c>
    </row>
    <row r="64" spans="1:24">
      <c r="A64" t="s">
        <v>190</v>
      </c>
      <c r="B64" t="s">
        <v>1369</v>
      </c>
      <c r="C64" t="s">
        <v>2309</v>
      </c>
      <c r="E64" t="s">
        <v>2310</v>
      </c>
      <c r="G64" t="s">
        <v>22</v>
      </c>
      <c r="H64" t="s">
        <v>23</v>
      </c>
      <c r="I64" t="s">
        <v>24</v>
      </c>
      <c r="J64" t="s">
        <v>25</v>
      </c>
      <c r="K64" t="s">
        <v>26</v>
      </c>
      <c r="L64" t="s">
        <v>27</v>
      </c>
      <c r="M64" t="s">
        <v>28</v>
      </c>
      <c r="N64" t="s">
        <v>29</v>
      </c>
      <c r="O64" t="s">
        <v>30</v>
      </c>
      <c r="P64" t="s">
        <v>47</v>
      </c>
      <c r="Q64" t="s">
        <v>48</v>
      </c>
      <c r="R64" t="s">
        <v>49</v>
      </c>
      <c r="S64" t="s">
        <v>50</v>
      </c>
      <c r="T64" t="s">
        <v>51</v>
      </c>
      <c r="U64" t="s">
        <v>52</v>
      </c>
      <c r="V64" t="s">
        <v>53</v>
      </c>
      <c r="W64" t="s">
        <v>54</v>
      </c>
    </row>
    <row r="65" spans="1:23">
      <c r="A65" t="s">
        <v>191</v>
      </c>
      <c r="B65" t="s">
        <v>1370</v>
      </c>
      <c r="C65" t="s">
        <v>2342</v>
      </c>
      <c r="E65" t="s">
        <v>2343</v>
      </c>
      <c r="G65" t="s">
        <v>22</v>
      </c>
      <c r="H65" t="s">
        <v>23</v>
      </c>
      <c r="I65" t="s">
        <v>24</v>
      </c>
      <c r="J65" t="s">
        <v>25</v>
      </c>
      <c r="K65" t="s">
        <v>26</v>
      </c>
      <c r="L65" t="s">
        <v>27</v>
      </c>
      <c r="M65" t="s">
        <v>28</v>
      </c>
      <c r="N65" t="s">
        <v>29</v>
      </c>
      <c r="O65" t="s">
        <v>30</v>
      </c>
      <c r="P65" t="s">
        <v>31</v>
      </c>
      <c r="Q65" t="s">
        <v>32</v>
      </c>
      <c r="R65" t="s">
        <v>33</v>
      </c>
      <c r="S65" t="s">
        <v>34</v>
      </c>
      <c r="T65" t="s">
        <v>192</v>
      </c>
    </row>
    <row r="66" spans="1:23">
      <c r="A66" t="s">
        <v>193</v>
      </c>
      <c r="B66" t="s">
        <v>1371</v>
      </c>
      <c r="C66" t="s">
        <v>2305</v>
      </c>
      <c r="E66" t="s">
        <v>2306</v>
      </c>
      <c r="G66" t="s">
        <v>22</v>
      </c>
      <c r="H66" t="s">
        <v>23</v>
      </c>
      <c r="I66" t="s">
        <v>24</v>
      </c>
      <c r="J66" t="s">
        <v>25</v>
      </c>
      <c r="K66" t="s">
        <v>26</v>
      </c>
      <c r="L66" t="s">
        <v>27</v>
      </c>
      <c r="M66" t="s">
        <v>28</v>
      </c>
      <c r="N66" t="s">
        <v>29</v>
      </c>
      <c r="O66" t="s">
        <v>30</v>
      </c>
      <c r="P66" t="s">
        <v>31</v>
      </c>
      <c r="Q66" t="s">
        <v>32</v>
      </c>
      <c r="R66" t="s">
        <v>33</v>
      </c>
      <c r="S66" t="s">
        <v>34</v>
      </c>
      <c r="T66" t="s">
        <v>35</v>
      </c>
    </row>
    <row r="67" spans="1:23">
      <c r="A67" t="s">
        <v>194</v>
      </c>
      <c r="B67" t="s">
        <v>1372</v>
      </c>
      <c r="C67" t="s">
        <v>2309</v>
      </c>
      <c r="E67" t="s">
        <v>2310</v>
      </c>
      <c r="G67" t="s">
        <v>22</v>
      </c>
      <c r="H67" t="s">
        <v>23</v>
      </c>
      <c r="I67" t="s">
        <v>24</v>
      </c>
      <c r="J67" t="s">
        <v>25</v>
      </c>
      <c r="K67" t="s">
        <v>26</v>
      </c>
      <c r="L67" t="s">
        <v>27</v>
      </c>
      <c r="M67" t="s">
        <v>28</v>
      </c>
      <c r="N67" t="s">
        <v>29</v>
      </c>
      <c r="O67" t="s">
        <v>30</v>
      </c>
      <c r="P67" t="s">
        <v>47</v>
      </c>
      <c r="Q67" t="s">
        <v>48</v>
      </c>
      <c r="R67" t="s">
        <v>49</v>
      </c>
      <c r="S67" t="s">
        <v>50</v>
      </c>
      <c r="T67" t="s">
        <v>51</v>
      </c>
      <c r="U67" t="s">
        <v>52</v>
      </c>
      <c r="V67" t="s">
        <v>53</v>
      </c>
      <c r="W67" t="s">
        <v>54</v>
      </c>
    </row>
    <row r="68" spans="1:23">
      <c r="A68" t="s">
        <v>195</v>
      </c>
      <c r="B68" t="s">
        <v>1373</v>
      </c>
      <c r="C68" t="s">
        <v>2305</v>
      </c>
      <c r="E68" t="s">
        <v>2306</v>
      </c>
      <c r="G68" t="s">
        <v>22</v>
      </c>
      <c r="H68" t="s">
        <v>23</v>
      </c>
      <c r="I68" t="s">
        <v>24</v>
      </c>
      <c r="J68" t="s">
        <v>25</v>
      </c>
      <c r="K68" t="s">
        <v>26</v>
      </c>
      <c r="L68" t="s">
        <v>27</v>
      </c>
      <c r="M68" t="s">
        <v>28</v>
      </c>
      <c r="N68" t="s">
        <v>29</v>
      </c>
      <c r="O68" t="s">
        <v>30</v>
      </c>
      <c r="P68" t="s">
        <v>31</v>
      </c>
      <c r="Q68" t="s">
        <v>32</v>
      </c>
      <c r="R68" t="s">
        <v>33</v>
      </c>
      <c r="S68" t="s">
        <v>34</v>
      </c>
      <c r="T68" t="s">
        <v>35</v>
      </c>
    </row>
    <row r="69" spans="1:23">
      <c r="A69" t="s">
        <v>196</v>
      </c>
      <c r="B69" t="s">
        <v>1374</v>
      </c>
      <c r="C69" t="s">
        <v>2309</v>
      </c>
      <c r="E69" t="s">
        <v>2310</v>
      </c>
      <c r="G69" t="s">
        <v>22</v>
      </c>
      <c r="H69" t="s">
        <v>23</v>
      </c>
      <c r="I69" t="s">
        <v>24</v>
      </c>
      <c r="J69" t="s">
        <v>25</v>
      </c>
      <c r="K69" t="s">
        <v>26</v>
      </c>
      <c r="L69" t="s">
        <v>27</v>
      </c>
      <c r="M69" t="s">
        <v>28</v>
      </c>
      <c r="N69" t="s">
        <v>29</v>
      </c>
      <c r="O69" t="s">
        <v>30</v>
      </c>
      <c r="P69" t="s">
        <v>47</v>
      </c>
      <c r="Q69" t="s">
        <v>48</v>
      </c>
      <c r="R69" t="s">
        <v>49</v>
      </c>
      <c r="S69" t="s">
        <v>50</v>
      </c>
      <c r="T69" t="s">
        <v>51</v>
      </c>
      <c r="U69" t="s">
        <v>52</v>
      </c>
      <c r="V69" t="s">
        <v>53</v>
      </c>
      <c r="W69" t="s">
        <v>54</v>
      </c>
    </row>
    <row r="70" spans="1:23">
      <c r="A70" t="s">
        <v>197</v>
      </c>
      <c r="B70" t="s">
        <v>1375</v>
      </c>
      <c r="C70" t="s">
        <v>2305</v>
      </c>
      <c r="E70" t="s">
        <v>2306</v>
      </c>
      <c r="G70" t="s">
        <v>22</v>
      </c>
      <c r="H70" t="s">
        <v>23</v>
      </c>
      <c r="I70" t="s">
        <v>24</v>
      </c>
      <c r="J70" t="s">
        <v>25</v>
      </c>
      <c r="K70" t="s">
        <v>26</v>
      </c>
      <c r="L70" t="s">
        <v>27</v>
      </c>
      <c r="M70" t="s">
        <v>28</v>
      </c>
      <c r="N70" t="s">
        <v>29</v>
      </c>
      <c r="O70" t="s">
        <v>30</v>
      </c>
      <c r="P70" t="s">
        <v>31</v>
      </c>
      <c r="Q70" t="s">
        <v>32</v>
      </c>
      <c r="R70" t="s">
        <v>33</v>
      </c>
      <c r="S70" t="s">
        <v>34</v>
      </c>
      <c r="T70" t="s">
        <v>35</v>
      </c>
    </row>
    <row r="71" spans="1:23">
      <c r="A71" t="s">
        <v>198</v>
      </c>
      <c r="B71" t="s">
        <v>1376</v>
      </c>
      <c r="C71" t="s">
        <v>2309</v>
      </c>
      <c r="E71" t="s">
        <v>2310</v>
      </c>
      <c r="G71" t="s">
        <v>22</v>
      </c>
      <c r="H71" t="s">
        <v>23</v>
      </c>
      <c r="I71" t="s">
        <v>24</v>
      </c>
      <c r="J71" t="s">
        <v>25</v>
      </c>
      <c r="K71" t="s">
        <v>26</v>
      </c>
      <c r="L71" t="s">
        <v>27</v>
      </c>
      <c r="M71" t="s">
        <v>28</v>
      </c>
      <c r="N71" t="s">
        <v>29</v>
      </c>
      <c r="O71" t="s">
        <v>30</v>
      </c>
      <c r="P71" t="s">
        <v>47</v>
      </c>
      <c r="Q71" t="s">
        <v>48</v>
      </c>
      <c r="R71" t="s">
        <v>49</v>
      </c>
      <c r="S71" t="s">
        <v>50</v>
      </c>
      <c r="T71" t="s">
        <v>51</v>
      </c>
      <c r="U71" t="s">
        <v>52</v>
      </c>
      <c r="V71" t="s">
        <v>53</v>
      </c>
      <c r="W71" t="s">
        <v>54</v>
      </c>
    </row>
    <row r="72" spans="1:23">
      <c r="A72" t="s">
        <v>199</v>
      </c>
      <c r="B72" t="s">
        <v>1377</v>
      </c>
      <c r="C72" t="s">
        <v>2316</v>
      </c>
      <c r="E72" t="s">
        <v>2317</v>
      </c>
      <c r="G72" t="s">
        <v>22</v>
      </c>
      <c r="H72" t="s">
        <v>23</v>
      </c>
      <c r="I72" t="s">
        <v>24</v>
      </c>
      <c r="J72" t="s">
        <v>25</v>
      </c>
      <c r="K72" t="s">
        <v>26</v>
      </c>
      <c r="L72" t="s">
        <v>27</v>
      </c>
      <c r="M72" t="s">
        <v>28</v>
      </c>
      <c r="N72" t="s">
        <v>29</v>
      </c>
      <c r="O72" t="s">
        <v>30</v>
      </c>
      <c r="P72" t="s">
        <v>47</v>
      </c>
      <c r="Q72" t="s">
        <v>48</v>
      </c>
      <c r="R72" t="s">
        <v>49</v>
      </c>
      <c r="S72" t="s">
        <v>50</v>
      </c>
      <c r="T72" t="s">
        <v>51</v>
      </c>
      <c r="U72" t="s">
        <v>52</v>
      </c>
      <c r="V72" t="s">
        <v>82</v>
      </c>
    </row>
    <row r="73" spans="1:23">
      <c r="A73" t="s">
        <v>200</v>
      </c>
      <c r="B73" t="s">
        <v>1378</v>
      </c>
      <c r="C73" t="s">
        <v>2318</v>
      </c>
      <c r="E73" t="s">
        <v>2319</v>
      </c>
      <c r="G73" t="s">
        <v>22</v>
      </c>
      <c r="H73" t="s">
        <v>23</v>
      </c>
      <c r="I73" t="s">
        <v>24</v>
      </c>
      <c r="J73" t="s">
        <v>25</v>
      </c>
      <c r="K73" t="s">
        <v>26</v>
      </c>
      <c r="L73" t="s">
        <v>27</v>
      </c>
      <c r="M73" t="s">
        <v>28</v>
      </c>
      <c r="N73" t="s">
        <v>29</v>
      </c>
      <c r="O73" t="s">
        <v>84</v>
      </c>
      <c r="P73" t="s">
        <v>85</v>
      </c>
      <c r="Q73" t="s">
        <v>86</v>
      </c>
      <c r="R73" t="s">
        <v>87</v>
      </c>
      <c r="S73" t="s">
        <v>88</v>
      </c>
      <c r="T73" t="s">
        <v>89</v>
      </c>
      <c r="U73" t="s">
        <v>90</v>
      </c>
    </row>
    <row r="74" spans="1:23">
      <c r="A74" t="s">
        <v>201</v>
      </c>
      <c r="B74" t="s">
        <v>1380</v>
      </c>
      <c r="C74" t="s">
        <v>2305</v>
      </c>
      <c r="E74" t="s">
        <v>2306</v>
      </c>
      <c r="G74" t="s">
        <v>22</v>
      </c>
      <c r="H74" t="s">
        <v>23</v>
      </c>
      <c r="I74" t="s">
        <v>24</v>
      </c>
      <c r="J74" t="s">
        <v>25</v>
      </c>
      <c r="K74" t="s">
        <v>26</v>
      </c>
      <c r="L74" t="s">
        <v>27</v>
      </c>
      <c r="M74" t="s">
        <v>28</v>
      </c>
      <c r="N74" t="s">
        <v>29</v>
      </c>
      <c r="O74" t="s">
        <v>30</v>
      </c>
      <c r="P74" t="s">
        <v>31</v>
      </c>
      <c r="Q74" t="s">
        <v>32</v>
      </c>
      <c r="R74" t="s">
        <v>33</v>
      </c>
      <c r="S74" t="s">
        <v>34</v>
      </c>
      <c r="T74" t="s">
        <v>35</v>
      </c>
    </row>
    <row r="75" spans="1:23">
      <c r="A75" t="s">
        <v>202</v>
      </c>
      <c r="B75" t="s">
        <v>1381</v>
      </c>
      <c r="C75" t="s">
        <v>2309</v>
      </c>
      <c r="E75" t="s">
        <v>2310</v>
      </c>
      <c r="G75" t="s">
        <v>22</v>
      </c>
      <c r="H75" t="s">
        <v>23</v>
      </c>
      <c r="I75" t="s">
        <v>24</v>
      </c>
      <c r="J75" t="s">
        <v>25</v>
      </c>
      <c r="K75" t="s">
        <v>26</v>
      </c>
      <c r="L75" t="s">
        <v>27</v>
      </c>
      <c r="M75" t="s">
        <v>28</v>
      </c>
      <c r="N75" t="s">
        <v>29</v>
      </c>
      <c r="O75" t="s">
        <v>30</v>
      </c>
      <c r="P75" t="s">
        <v>47</v>
      </c>
      <c r="Q75" t="s">
        <v>48</v>
      </c>
      <c r="R75" t="s">
        <v>49</v>
      </c>
      <c r="S75" t="s">
        <v>50</v>
      </c>
      <c r="T75" t="s">
        <v>51</v>
      </c>
      <c r="U75" t="s">
        <v>52</v>
      </c>
      <c r="V75" t="s">
        <v>53</v>
      </c>
      <c r="W75" t="s">
        <v>54</v>
      </c>
    </row>
    <row r="76" spans="1:23">
      <c r="A76" t="s">
        <v>203</v>
      </c>
      <c r="B76" t="s">
        <v>1382</v>
      </c>
      <c r="C76" t="s">
        <v>2305</v>
      </c>
      <c r="E76" t="s">
        <v>2306</v>
      </c>
      <c r="G76" t="s">
        <v>22</v>
      </c>
      <c r="H76" t="s">
        <v>23</v>
      </c>
      <c r="I76" t="s">
        <v>24</v>
      </c>
      <c r="J76" t="s">
        <v>25</v>
      </c>
      <c r="K76" t="s">
        <v>26</v>
      </c>
      <c r="L76" t="s">
        <v>27</v>
      </c>
      <c r="M76" t="s">
        <v>28</v>
      </c>
      <c r="N76" t="s">
        <v>29</v>
      </c>
      <c r="O76" t="s">
        <v>30</v>
      </c>
      <c r="P76" t="s">
        <v>31</v>
      </c>
      <c r="Q76" t="s">
        <v>32</v>
      </c>
      <c r="R76" t="s">
        <v>33</v>
      </c>
      <c r="S76" t="s">
        <v>34</v>
      </c>
      <c r="T76" t="s">
        <v>35</v>
      </c>
    </row>
    <row r="77" spans="1:23">
      <c r="A77" t="s">
        <v>204</v>
      </c>
      <c r="B77" t="s">
        <v>1383</v>
      </c>
      <c r="C77" t="s">
        <v>2309</v>
      </c>
      <c r="E77" t="s">
        <v>2310</v>
      </c>
      <c r="G77" t="s">
        <v>22</v>
      </c>
      <c r="H77" t="s">
        <v>23</v>
      </c>
      <c r="I77" t="s">
        <v>24</v>
      </c>
      <c r="J77" t="s">
        <v>25</v>
      </c>
      <c r="K77" t="s">
        <v>26</v>
      </c>
      <c r="L77" t="s">
        <v>27</v>
      </c>
      <c r="M77" t="s">
        <v>28</v>
      </c>
      <c r="N77" t="s">
        <v>29</v>
      </c>
      <c r="O77" t="s">
        <v>30</v>
      </c>
      <c r="P77" t="s">
        <v>47</v>
      </c>
      <c r="Q77" t="s">
        <v>48</v>
      </c>
      <c r="R77" t="s">
        <v>49</v>
      </c>
      <c r="S77" t="s">
        <v>50</v>
      </c>
      <c r="T77" t="s">
        <v>51</v>
      </c>
      <c r="U77" t="s">
        <v>52</v>
      </c>
      <c r="V77" t="s">
        <v>53</v>
      </c>
      <c r="W77" t="s">
        <v>54</v>
      </c>
    </row>
    <row r="78" spans="1:23">
      <c r="A78" t="s">
        <v>205</v>
      </c>
      <c r="B78" t="s">
        <v>1384</v>
      </c>
      <c r="C78" t="s">
        <v>2318</v>
      </c>
      <c r="E78" t="s">
        <v>2319</v>
      </c>
      <c r="G78" t="s">
        <v>22</v>
      </c>
      <c r="H78" t="s">
        <v>23</v>
      </c>
      <c r="I78" t="s">
        <v>24</v>
      </c>
      <c r="J78" t="s">
        <v>25</v>
      </c>
      <c r="K78" t="s">
        <v>26</v>
      </c>
      <c r="L78" t="s">
        <v>27</v>
      </c>
      <c r="M78" t="s">
        <v>28</v>
      </c>
      <c r="N78" t="s">
        <v>29</v>
      </c>
      <c r="O78" t="s">
        <v>84</v>
      </c>
      <c r="P78" t="s">
        <v>85</v>
      </c>
      <c r="Q78" t="s">
        <v>86</v>
      </c>
      <c r="R78" t="s">
        <v>87</v>
      </c>
      <c r="S78" t="s">
        <v>88</v>
      </c>
      <c r="T78" t="s">
        <v>89</v>
      </c>
      <c r="U78" t="s">
        <v>90</v>
      </c>
    </row>
    <row r="79" spans="1:23">
      <c r="A79" t="s">
        <v>206</v>
      </c>
      <c r="B79" t="s">
        <v>1387</v>
      </c>
      <c r="C79" t="s">
        <v>2344</v>
      </c>
      <c r="E79" t="s">
        <v>2345</v>
      </c>
      <c r="G79" t="s">
        <v>22</v>
      </c>
      <c r="H79" t="s">
        <v>23</v>
      </c>
      <c r="I79" t="s">
        <v>24</v>
      </c>
      <c r="J79" t="s">
        <v>25</v>
      </c>
      <c r="K79" t="s">
        <v>26</v>
      </c>
      <c r="L79" t="s">
        <v>27</v>
      </c>
      <c r="M79" t="s">
        <v>28</v>
      </c>
      <c r="N79" t="s">
        <v>29</v>
      </c>
      <c r="O79" t="s">
        <v>84</v>
      </c>
      <c r="P79" t="s">
        <v>207</v>
      </c>
      <c r="Q79" t="s">
        <v>208</v>
      </c>
      <c r="R79" t="s">
        <v>209</v>
      </c>
      <c r="S79" t="s">
        <v>210</v>
      </c>
    </row>
    <row r="80" spans="1:23">
      <c r="A80" t="s">
        <v>211</v>
      </c>
      <c r="B80" t="s">
        <v>1388</v>
      </c>
      <c r="C80" t="s">
        <v>2305</v>
      </c>
      <c r="E80" t="s">
        <v>2306</v>
      </c>
      <c r="G80" t="s">
        <v>22</v>
      </c>
      <c r="H80" t="s">
        <v>23</v>
      </c>
      <c r="I80" t="s">
        <v>24</v>
      </c>
      <c r="J80" t="s">
        <v>25</v>
      </c>
      <c r="K80" t="s">
        <v>26</v>
      </c>
      <c r="L80" t="s">
        <v>27</v>
      </c>
      <c r="M80" t="s">
        <v>28</v>
      </c>
      <c r="N80" t="s">
        <v>29</v>
      </c>
      <c r="O80" t="s">
        <v>30</v>
      </c>
      <c r="P80" t="s">
        <v>31</v>
      </c>
      <c r="Q80" t="s">
        <v>32</v>
      </c>
      <c r="R80" t="s">
        <v>33</v>
      </c>
      <c r="S80" t="s">
        <v>34</v>
      </c>
      <c r="T80" t="s">
        <v>35</v>
      </c>
    </row>
    <row r="81" spans="1:23">
      <c r="A81" t="s">
        <v>212</v>
      </c>
      <c r="B81" t="s">
        <v>1389</v>
      </c>
      <c r="C81" t="s">
        <v>2346</v>
      </c>
      <c r="E81" t="s">
        <v>2347</v>
      </c>
      <c r="G81" t="s">
        <v>22</v>
      </c>
      <c r="H81" t="s">
        <v>23</v>
      </c>
      <c r="I81" t="s">
        <v>24</v>
      </c>
      <c r="J81" t="s">
        <v>25</v>
      </c>
      <c r="K81" t="s">
        <v>26</v>
      </c>
      <c r="L81" t="s">
        <v>27</v>
      </c>
      <c r="M81" t="s">
        <v>28</v>
      </c>
      <c r="N81" t="s">
        <v>29</v>
      </c>
      <c r="O81" t="s">
        <v>30</v>
      </c>
      <c r="P81" t="s">
        <v>31</v>
      </c>
      <c r="Q81" t="s">
        <v>32</v>
      </c>
      <c r="R81" t="s">
        <v>33</v>
      </c>
      <c r="S81" t="s">
        <v>162</v>
      </c>
      <c r="T81" t="s">
        <v>163</v>
      </c>
      <c r="U81" t="s">
        <v>213</v>
      </c>
    </row>
    <row r="82" spans="1:23">
      <c r="A82" t="s">
        <v>214</v>
      </c>
      <c r="B82" t="s">
        <v>1390</v>
      </c>
      <c r="C82" t="s">
        <v>2309</v>
      </c>
      <c r="E82" t="s">
        <v>2310</v>
      </c>
      <c r="G82" t="s">
        <v>22</v>
      </c>
      <c r="H82" t="s">
        <v>23</v>
      </c>
      <c r="I82" t="s">
        <v>24</v>
      </c>
      <c r="J82" t="s">
        <v>25</v>
      </c>
      <c r="K82" t="s">
        <v>26</v>
      </c>
      <c r="L82" t="s">
        <v>27</v>
      </c>
      <c r="M82" t="s">
        <v>28</v>
      </c>
      <c r="N82" t="s">
        <v>29</v>
      </c>
      <c r="O82" t="s">
        <v>30</v>
      </c>
      <c r="P82" t="s">
        <v>47</v>
      </c>
      <c r="Q82" t="s">
        <v>48</v>
      </c>
      <c r="R82" t="s">
        <v>49</v>
      </c>
      <c r="S82" t="s">
        <v>50</v>
      </c>
      <c r="T82" t="s">
        <v>51</v>
      </c>
      <c r="U82" t="s">
        <v>52</v>
      </c>
      <c r="V82" t="s">
        <v>53</v>
      </c>
      <c r="W82" t="s">
        <v>54</v>
      </c>
    </row>
    <row r="83" spans="1:23">
      <c r="A83" t="s">
        <v>215</v>
      </c>
      <c r="B83" t="s">
        <v>1391</v>
      </c>
      <c r="C83" t="s">
        <v>2305</v>
      </c>
      <c r="E83" t="s">
        <v>2306</v>
      </c>
      <c r="G83" t="s">
        <v>22</v>
      </c>
      <c r="H83" t="s">
        <v>23</v>
      </c>
      <c r="I83" t="s">
        <v>24</v>
      </c>
      <c r="J83" t="s">
        <v>25</v>
      </c>
      <c r="K83" t="s">
        <v>26</v>
      </c>
      <c r="L83" t="s">
        <v>27</v>
      </c>
      <c r="M83" t="s">
        <v>28</v>
      </c>
      <c r="N83" t="s">
        <v>29</v>
      </c>
      <c r="O83" t="s">
        <v>30</v>
      </c>
      <c r="P83" t="s">
        <v>31</v>
      </c>
      <c r="Q83" t="s">
        <v>32</v>
      </c>
      <c r="R83" t="s">
        <v>33</v>
      </c>
      <c r="S83" t="s">
        <v>34</v>
      </c>
      <c r="T83" t="s">
        <v>35</v>
      </c>
    </row>
    <row r="84" spans="1:23">
      <c r="A84" t="s">
        <v>216</v>
      </c>
      <c r="B84" t="s">
        <v>1392</v>
      </c>
      <c r="C84" t="s">
        <v>2309</v>
      </c>
      <c r="E84" t="s">
        <v>2310</v>
      </c>
      <c r="G84" t="s">
        <v>22</v>
      </c>
      <c r="H84" t="s">
        <v>23</v>
      </c>
      <c r="I84" t="s">
        <v>24</v>
      </c>
      <c r="J84" t="s">
        <v>25</v>
      </c>
      <c r="K84" t="s">
        <v>26</v>
      </c>
      <c r="L84" t="s">
        <v>27</v>
      </c>
      <c r="M84" t="s">
        <v>28</v>
      </c>
      <c r="N84" t="s">
        <v>29</v>
      </c>
      <c r="O84" t="s">
        <v>30</v>
      </c>
      <c r="P84" t="s">
        <v>47</v>
      </c>
      <c r="Q84" t="s">
        <v>48</v>
      </c>
      <c r="R84" t="s">
        <v>49</v>
      </c>
      <c r="S84" t="s">
        <v>50</v>
      </c>
      <c r="T84" t="s">
        <v>51</v>
      </c>
      <c r="U84" t="s">
        <v>52</v>
      </c>
      <c r="V84" t="s">
        <v>53</v>
      </c>
      <c r="W84" t="s">
        <v>54</v>
      </c>
    </row>
    <row r="85" spans="1:23">
      <c r="A85" t="s">
        <v>184</v>
      </c>
      <c r="B85" t="s">
        <v>1361</v>
      </c>
      <c r="C85" t="s">
        <v>2305</v>
      </c>
      <c r="E85" t="s">
        <v>2306</v>
      </c>
      <c r="G85" t="s">
        <v>22</v>
      </c>
      <c r="H85" t="s">
        <v>23</v>
      </c>
      <c r="I85" t="s">
        <v>24</v>
      </c>
      <c r="J85" t="s">
        <v>25</v>
      </c>
      <c r="K85" t="s">
        <v>26</v>
      </c>
      <c r="L85" t="s">
        <v>27</v>
      </c>
      <c r="M85" t="s">
        <v>28</v>
      </c>
      <c r="N85" t="s">
        <v>29</v>
      </c>
      <c r="O85" t="s">
        <v>30</v>
      </c>
      <c r="P85" t="s">
        <v>31</v>
      </c>
      <c r="Q85" t="s">
        <v>32</v>
      </c>
      <c r="R85" t="s">
        <v>33</v>
      </c>
      <c r="S85" t="s">
        <v>34</v>
      </c>
      <c r="T85" t="s">
        <v>35</v>
      </c>
    </row>
    <row r="86" spans="1:23">
      <c r="A86" t="s">
        <v>185</v>
      </c>
      <c r="B86" t="s">
        <v>1362</v>
      </c>
      <c r="C86" t="s">
        <v>2309</v>
      </c>
      <c r="E86" t="s">
        <v>2310</v>
      </c>
      <c r="G86" t="s">
        <v>22</v>
      </c>
      <c r="H86" t="s">
        <v>23</v>
      </c>
      <c r="I86" t="s">
        <v>24</v>
      </c>
      <c r="J86" t="s">
        <v>25</v>
      </c>
      <c r="K86" t="s">
        <v>26</v>
      </c>
      <c r="L86" t="s">
        <v>27</v>
      </c>
      <c r="M86" t="s">
        <v>28</v>
      </c>
      <c r="N86" t="s">
        <v>29</v>
      </c>
      <c r="O86" t="s">
        <v>30</v>
      </c>
      <c r="P86" t="s">
        <v>47</v>
      </c>
      <c r="Q86" t="s">
        <v>48</v>
      </c>
      <c r="R86" t="s">
        <v>49</v>
      </c>
      <c r="S86" t="s">
        <v>50</v>
      </c>
      <c r="T86" t="s">
        <v>51</v>
      </c>
      <c r="U86" t="s">
        <v>52</v>
      </c>
      <c r="V86" t="s">
        <v>53</v>
      </c>
      <c r="W86" t="s">
        <v>54</v>
      </c>
    </row>
    <row r="87" spans="1:23">
      <c r="A87" t="s">
        <v>217</v>
      </c>
      <c r="B87" t="s">
        <v>1393</v>
      </c>
      <c r="C87" t="s">
        <v>2318</v>
      </c>
      <c r="E87" t="s">
        <v>2319</v>
      </c>
      <c r="G87" t="s">
        <v>22</v>
      </c>
      <c r="H87" t="s">
        <v>23</v>
      </c>
      <c r="I87" t="s">
        <v>24</v>
      </c>
      <c r="J87" t="s">
        <v>25</v>
      </c>
      <c r="K87" t="s">
        <v>26</v>
      </c>
      <c r="L87" t="s">
        <v>27</v>
      </c>
      <c r="M87" t="s">
        <v>28</v>
      </c>
      <c r="N87" t="s">
        <v>29</v>
      </c>
      <c r="O87" t="s">
        <v>84</v>
      </c>
      <c r="P87" t="s">
        <v>85</v>
      </c>
      <c r="Q87" t="s">
        <v>86</v>
      </c>
      <c r="R87" t="s">
        <v>87</v>
      </c>
      <c r="S87" t="s">
        <v>88</v>
      </c>
      <c r="T87" t="s">
        <v>89</v>
      </c>
      <c r="U87" t="s">
        <v>90</v>
      </c>
    </row>
    <row r="88" spans="1:23">
      <c r="A88" t="s">
        <v>218</v>
      </c>
      <c r="B88" t="s">
        <v>1394</v>
      </c>
      <c r="C88" t="s">
        <v>2305</v>
      </c>
      <c r="E88" t="s">
        <v>2306</v>
      </c>
      <c r="G88" t="s">
        <v>22</v>
      </c>
      <c r="H88" t="s">
        <v>23</v>
      </c>
      <c r="I88" t="s">
        <v>24</v>
      </c>
      <c r="J88" t="s">
        <v>25</v>
      </c>
      <c r="K88" t="s">
        <v>26</v>
      </c>
      <c r="L88" t="s">
        <v>27</v>
      </c>
      <c r="M88" t="s">
        <v>28</v>
      </c>
      <c r="N88" t="s">
        <v>29</v>
      </c>
      <c r="O88" t="s">
        <v>30</v>
      </c>
      <c r="P88" t="s">
        <v>31</v>
      </c>
      <c r="Q88" t="s">
        <v>32</v>
      </c>
      <c r="R88" t="s">
        <v>33</v>
      </c>
      <c r="S88" t="s">
        <v>34</v>
      </c>
      <c r="T88" t="s">
        <v>35</v>
      </c>
    </row>
    <row r="89" spans="1:23">
      <c r="A89" t="s">
        <v>219</v>
      </c>
      <c r="B89" t="s">
        <v>1396</v>
      </c>
      <c r="C89" t="s">
        <v>2309</v>
      </c>
      <c r="E89" t="s">
        <v>2310</v>
      </c>
      <c r="G89" t="s">
        <v>22</v>
      </c>
      <c r="H89" t="s">
        <v>23</v>
      </c>
      <c r="I89" t="s">
        <v>24</v>
      </c>
      <c r="J89" t="s">
        <v>25</v>
      </c>
      <c r="K89" t="s">
        <v>26</v>
      </c>
      <c r="L89" t="s">
        <v>27</v>
      </c>
      <c r="M89" t="s">
        <v>28</v>
      </c>
      <c r="N89" t="s">
        <v>29</v>
      </c>
      <c r="O89" t="s">
        <v>30</v>
      </c>
      <c r="P89" t="s">
        <v>47</v>
      </c>
      <c r="Q89" t="s">
        <v>48</v>
      </c>
      <c r="R89" t="s">
        <v>49</v>
      </c>
      <c r="S89" t="s">
        <v>50</v>
      </c>
      <c r="T89" t="s">
        <v>51</v>
      </c>
      <c r="U89" t="s">
        <v>52</v>
      </c>
      <c r="V89" t="s">
        <v>53</v>
      </c>
      <c r="W89" t="s">
        <v>54</v>
      </c>
    </row>
    <row r="90" spans="1:23">
      <c r="A90" t="s">
        <v>220</v>
      </c>
      <c r="B90" t="s">
        <v>1397</v>
      </c>
      <c r="C90" t="s">
        <v>2316</v>
      </c>
      <c r="E90" t="s">
        <v>2317</v>
      </c>
      <c r="G90" t="s">
        <v>22</v>
      </c>
      <c r="H90" t="s">
        <v>23</v>
      </c>
      <c r="I90" t="s">
        <v>24</v>
      </c>
      <c r="J90" t="s">
        <v>25</v>
      </c>
      <c r="K90" t="s">
        <v>26</v>
      </c>
      <c r="L90" t="s">
        <v>27</v>
      </c>
      <c r="M90" t="s">
        <v>28</v>
      </c>
      <c r="N90" t="s">
        <v>29</v>
      </c>
      <c r="O90" t="s">
        <v>30</v>
      </c>
      <c r="P90" t="s">
        <v>47</v>
      </c>
      <c r="Q90" t="s">
        <v>48</v>
      </c>
      <c r="R90" t="s">
        <v>49</v>
      </c>
      <c r="S90" t="s">
        <v>50</v>
      </c>
      <c r="T90" t="s">
        <v>51</v>
      </c>
      <c r="U90" t="s">
        <v>52</v>
      </c>
      <c r="V90" t="s">
        <v>82</v>
      </c>
    </row>
    <row r="91" spans="1:23">
      <c r="A91" t="s">
        <v>221</v>
      </c>
      <c r="B91" t="s">
        <v>1398</v>
      </c>
      <c r="C91" t="s">
        <v>2318</v>
      </c>
      <c r="E91" t="s">
        <v>2319</v>
      </c>
      <c r="G91" t="s">
        <v>22</v>
      </c>
      <c r="H91" t="s">
        <v>23</v>
      </c>
      <c r="I91" t="s">
        <v>24</v>
      </c>
      <c r="J91" t="s">
        <v>25</v>
      </c>
      <c r="K91" t="s">
        <v>26</v>
      </c>
      <c r="L91" t="s">
        <v>27</v>
      </c>
      <c r="M91" t="s">
        <v>28</v>
      </c>
      <c r="N91" t="s">
        <v>29</v>
      </c>
      <c r="O91" t="s">
        <v>84</v>
      </c>
      <c r="P91" t="s">
        <v>85</v>
      </c>
      <c r="Q91" t="s">
        <v>86</v>
      </c>
      <c r="R91" t="s">
        <v>87</v>
      </c>
      <c r="S91" t="s">
        <v>88</v>
      </c>
      <c r="T91" t="s">
        <v>89</v>
      </c>
      <c r="U91" t="s">
        <v>90</v>
      </c>
    </row>
    <row r="92" spans="1:23">
      <c r="A92" t="s">
        <v>222</v>
      </c>
      <c r="B92" t="s">
        <v>1399</v>
      </c>
      <c r="C92" t="s">
        <v>2305</v>
      </c>
      <c r="E92" t="s">
        <v>2306</v>
      </c>
      <c r="G92" t="s">
        <v>22</v>
      </c>
      <c r="H92" t="s">
        <v>23</v>
      </c>
      <c r="I92" t="s">
        <v>24</v>
      </c>
      <c r="J92" t="s">
        <v>25</v>
      </c>
      <c r="K92" t="s">
        <v>26</v>
      </c>
      <c r="L92" t="s">
        <v>27</v>
      </c>
      <c r="M92" t="s">
        <v>28</v>
      </c>
      <c r="N92" t="s">
        <v>29</v>
      </c>
      <c r="O92" t="s">
        <v>30</v>
      </c>
      <c r="P92" t="s">
        <v>31</v>
      </c>
      <c r="Q92" t="s">
        <v>32</v>
      </c>
      <c r="R92" t="s">
        <v>33</v>
      </c>
      <c r="S92" t="s">
        <v>34</v>
      </c>
      <c r="T92" t="s">
        <v>35</v>
      </c>
    </row>
    <row r="93" spans="1:23">
      <c r="A93" t="s">
        <v>223</v>
      </c>
      <c r="B93" t="s">
        <v>1400</v>
      </c>
      <c r="C93" t="s">
        <v>2309</v>
      </c>
      <c r="E93" t="s">
        <v>2310</v>
      </c>
      <c r="G93" t="s">
        <v>22</v>
      </c>
      <c r="H93" t="s">
        <v>23</v>
      </c>
      <c r="I93" t="s">
        <v>24</v>
      </c>
      <c r="J93" t="s">
        <v>25</v>
      </c>
      <c r="K93" t="s">
        <v>26</v>
      </c>
      <c r="L93" t="s">
        <v>27</v>
      </c>
      <c r="M93" t="s">
        <v>28</v>
      </c>
      <c r="N93" t="s">
        <v>29</v>
      </c>
      <c r="O93" t="s">
        <v>30</v>
      </c>
      <c r="P93" t="s">
        <v>47</v>
      </c>
      <c r="Q93" t="s">
        <v>48</v>
      </c>
      <c r="R93" t="s">
        <v>49</v>
      </c>
      <c r="S93" t="s">
        <v>50</v>
      </c>
      <c r="T93" t="s">
        <v>51</v>
      </c>
      <c r="U93" t="s">
        <v>52</v>
      </c>
      <c r="V93" t="s">
        <v>53</v>
      </c>
      <c r="W93" t="s">
        <v>54</v>
      </c>
    </row>
    <row r="94" spans="1:23">
      <c r="A94" t="s">
        <v>224</v>
      </c>
      <c r="B94" t="s">
        <v>1401</v>
      </c>
      <c r="C94" t="s">
        <v>2305</v>
      </c>
      <c r="E94" t="s">
        <v>2306</v>
      </c>
      <c r="G94" t="s">
        <v>22</v>
      </c>
      <c r="H94" t="s">
        <v>23</v>
      </c>
      <c r="I94" t="s">
        <v>24</v>
      </c>
      <c r="J94" t="s">
        <v>25</v>
      </c>
      <c r="K94" t="s">
        <v>26</v>
      </c>
      <c r="L94" t="s">
        <v>27</v>
      </c>
      <c r="M94" t="s">
        <v>28</v>
      </c>
      <c r="N94" t="s">
        <v>29</v>
      </c>
      <c r="O94" t="s">
        <v>30</v>
      </c>
      <c r="P94" t="s">
        <v>31</v>
      </c>
      <c r="Q94" t="s">
        <v>32</v>
      </c>
      <c r="R94" t="s">
        <v>33</v>
      </c>
      <c r="S94" t="s">
        <v>34</v>
      </c>
      <c r="T94" t="s">
        <v>35</v>
      </c>
    </row>
    <row r="95" spans="1:23">
      <c r="A95" t="s">
        <v>225</v>
      </c>
      <c r="B95" t="s">
        <v>1402</v>
      </c>
      <c r="C95" t="s">
        <v>2309</v>
      </c>
      <c r="E95" t="s">
        <v>2310</v>
      </c>
      <c r="G95" t="s">
        <v>22</v>
      </c>
      <c r="H95" t="s">
        <v>23</v>
      </c>
      <c r="I95" t="s">
        <v>24</v>
      </c>
      <c r="J95" t="s">
        <v>25</v>
      </c>
      <c r="K95" t="s">
        <v>26</v>
      </c>
      <c r="L95" t="s">
        <v>27</v>
      </c>
      <c r="M95" t="s">
        <v>28</v>
      </c>
      <c r="N95" t="s">
        <v>29</v>
      </c>
      <c r="O95" t="s">
        <v>30</v>
      </c>
      <c r="P95" t="s">
        <v>47</v>
      </c>
      <c r="Q95" t="s">
        <v>48</v>
      </c>
      <c r="R95" t="s">
        <v>49</v>
      </c>
      <c r="S95" t="s">
        <v>50</v>
      </c>
      <c r="T95" t="s">
        <v>51</v>
      </c>
      <c r="U95" t="s">
        <v>52</v>
      </c>
      <c r="V95" t="s">
        <v>53</v>
      </c>
      <c r="W95" t="s">
        <v>54</v>
      </c>
    </row>
    <row r="96" spans="1:23">
      <c r="A96" t="s">
        <v>226</v>
      </c>
      <c r="B96" t="s">
        <v>1403</v>
      </c>
      <c r="C96" t="s">
        <v>2318</v>
      </c>
      <c r="E96" t="s">
        <v>2319</v>
      </c>
      <c r="G96" t="s">
        <v>22</v>
      </c>
      <c r="H96" t="s">
        <v>23</v>
      </c>
      <c r="I96" t="s">
        <v>24</v>
      </c>
      <c r="J96" t="s">
        <v>25</v>
      </c>
      <c r="K96" t="s">
        <v>26</v>
      </c>
      <c r="L96" t="s">
        <v>27</v>
      </c>
      <c r="M96" t="s">
        <v>28</v>
      </c>
      <c r="N96" t="s">
        <v>29</v>
      </c>
      <c r="O96" t="s">
        <v>84</v>
      </c>
      <c r="P96" t="s">
        <v>85</v>
      </c>
      <c r="Q96" t="s">
        <v>86</v>
      </c>
      <c r="R96" t="s">
        <v>87</v>
      </c>
      <c r="S96" t="s">
        <v>88</v>
      </c>
      <c r="T96" t="s">
        <v>89</v>
      </c>
      <c r="U96" t="s">
        <v>90</v>
      </c>
    </row>
    <row r="97" spans="1:23">
      <c r="A97" t="s">
        <v>227</v>
      </c>
      <c r="B97" t="s">
        <v>1404</v>
      </c>
      <c r="C97" t="s">
        <v>2305</v>
      </c>
      <c r="E97" t="s">
        <v>2306</v>
      </c>
      <c r="G97" t="s">
        <v>22</v>
      </c>
      <c r="H97" t="s">
        <v>23</v>
      </c>
      <c r="I97" t="s">
        <v>24</v>
      </c>
      <c r="J97" t="s">
        <v>25</v>
      </c>
      <c r="K97" t="s">
        <v>26</v>
      </c>
      <c r="L97" t="s">
        <v>27</v>
      </c>
      <c r="M97" t="s">
        <v>28</v>
      </c>
      <c r="N97" t="s">
        <v>29</v>
      </c>
      <c r="O97" t="s">
        <v>30</v>
      </c>
      <c r="P97" t="s">
        <v>31</v>
      </c>
      <c r="Q97" t="s">
        <v>32</v>
      </c>
      <c r="R97" t="s">
        <v>33</v>
      </c>
      <c r="S97" t="s">
        <v>34</v>
      </c>
      <c r="T97" t="s">
        <v>35</v>
      </c>
    </row>
    <row r="98" spans="1:23">
      <c r="A98" t="s">
        <v>228</v>
      </c>
      <c r="B98" t="s">
        <v>1405</v>
      </c>
      <c r="C98" t="s">
        <v>2309</v>
      </c>
      <c r="E98" t="s">
        <v>2310</v>
      </c>
      <c r="G98" t="s">
        <v>22</v>
      </c>
      <c r="H98" t="s">
        <v>23</v>
      </c>
      <c r="I98" t="s">
        <v>24</v>
      </c>
      <c r="J98" t="s">
        <v>25</v>
      </c>
      <c r="K98" t="s">
        <v>26</v>
      </c>
      <c r="L98" t="s">
        <v>27</v>
      </c>
      <c r="M98" t="s">
        <v>28</v>
      </c>
      <c r="N98" t="s">
        <v>29</v>
      </c>
      <c r="O98" t="s">
        <v>30</v>
      </c>
      <c r="P98" t="s">
        <v>47</v>
      </c>
      <c r="Q98" t="s">
        <v>48</v>
      </c>
      <c r="R98" t="s">
        <v>49</v>
      </c>
      <c r="S98" t="s">
        <v>50</v>
      </c>
      <c r="T98" t="s">
        <v>51</v>
      </c>
      <c r="U98" t="s">
        <v>52</v>
      </c>
      <c r="V98" t="s">
        <v>53</v>
      </c>
      <c r="W98" t="s">
        <v>54</v>
      </c>
    </row>
    <row r="99" spans="1:23">
      <c r="A99" t="s">
        <v>229</v>
      </c>
      <c r="B99" t="s">
        <v>1406</v>
      </c>
      <c r="C99" t="s">
        <v>2348</v>
      </c>
      <c r="E99" t="s">
        <v>2349</v>
      </c>
      <c r="G99" t="s">
        <v>22</v>
      </c>
      <c r="H99" t="s">
        <v>23</v>
      </c>
      <c r="I99" t="s">
        <v>24</v>
      </c>
      <c r="J99" t="s">
        <v>25</v>
      </c>
      <c r="K99" t="s">
        <v>26</v>
      </c>
      <c r="L99" t="s">
        <v>27</v>
      </c>
      <c r="M99" t="s">
        <v>28</v>
      </c>
      <c r="N99" t="s">
        <v>29</v>
      </c>
      <c r="O99" t="s">
        <v>30</v>
      </c>
      <c r="P99" t="s">
        <v>47</v>
      </c>
      <c r="Q99" t="s">
        <v>230</v>
      </c>
      <c r="R99" t="s">
        <v>231</v>
      </c>
      <c r="S99" t="s">
        <v>232</v>
      </c>
    </row>
    <row r="100" spans="1:23">
      <c r="A100" t="s">
        <v>233</v>
      </c>
      <c r="B100" t="s">
        <v>1407</v>
      </c>
      <c r="C100" t="s">
        <v>2305</v>
      </c>
      <c r="E100" t="s">
        <v>2306</v>
      </c>
      <c r="G100" t="s">
        <v>22</v>
      </c>
      <c r="H100" t="s">
        <v>23</v>
      </c>
      <c r="I100" t="s">
        <v>24</v>
      </c>
      <c r="J100" t="s">
        <v>25</v>
      </c>
      <c r="K100" t="s">
        <v>26</v>
      </c>
      <c r="L100" t="s">
        <v>27</v>
      </c>
      <c r="M100" t="s">
        <v>28</v>
      </c>
      <c r="N100" t="s">
        <v>29</v>
      </c>
      <c r="O100" t="s">
        <v>30</v>
      </c>
      <c r="P100" t="s">
        <v>31</v>
      </c>
      <c r="Q100" t="s">
        <v>32</v>
      </c>
      <c r="R100" t="s">
        <v>33</v>
      </c>
      <c r="S100" t="s">
        <v>34</v>
      </c>
      <c r="T100" t="s">
        <v>35</v>
      </c>
    </row>
    <row r="101" spans="1:23">
      <c r="A101" t="s">
        <v>234</v>
      </c>
      <c r="B101" t="s">
        <v>1408</v>
      </c>
      <c r="C101" t="s">
        <v>2309</v>
      </c>
      <c r="E101" t="s">
        <v>2310</v>
      </c>
      <c r="G101" t="s">
        <v>22</v>
      </c>
      <c r="H101" t="s">
        <v>23</v>
      </c>
      <c r="I101" t="s">
        <v>24</v>
      </c>
      <c r="J101" t="s">
        <v>25</v>
      </c>
      <c r="K101" t="s">
        <v>26</v>
      </c>
      <c r="L101" t="s">
        <v>27</v>
      </c>
      <c r="M101" t="s">
        <v>28</v>
      </c>
      <c r="N101" t="s">
        <v>29</v>
      </c>
      <c r="O101" t="s">
        <v>30</v>
      </c>
      <c r="P101" t="s">
        <v>47</v>
      </c>
      <c r="Q101" t="s">
        <v>48</v>
      </c>
      <c r="R101" t="s">
        <v>49</v>
      </c>
      <c r="S101" t="s">
        <v>50</v>
      </c>
      <c r="T101" t="s">
        <v>51</v>
      </c>
      <c r="U101" t="s">
        <v>52</v>
      </c>
      <c r="V101" t="s">
        <v>53</v>
      </c>
      <c r="W101" t="s">
        <v>54</v>
      </c>
    </row>
    <row r="102" spans="1:23">
      <c r="A102" t="s">
        <v>235</v>
      </c>
      <c r="B102" t="s">
        <v>1409</v>
      </c>
      <c r="C102" t="s">
        <v>2342</v>
      </c>
      <c r="E102" t="s">
        <v>2343</v>
      </c>
      <c r="G102" t="s">
        <v>22</v>
      </c>
      <c r="H102" t="s">
        <v>23</v>
      </c>
      <c r="I102" t="s">
        <v>24</v>
      </c>
      <c r="J102" t="s">
        <v>25</v>
      </c>
      <c r="K102" t="s">
        <v>26</v>
      </c>
      <c r="L102" t="s">
        <v>27</v>
      </c>
      <c r="M102" t="s">
        <v>28</v>
      </c>
      <c r="N102" t="s">
        <v>29</v>
      </c>
      <c r="O102" t="s">
        <v>30</v>
      </c>
      <c r="P102" t="s">
        <v>31</v>
      </c>
      <c r="Q102" t="s">
        <v>32</v>
      </c>
      <c r="R102" t="s">
        <v>33</v>
      </c>
      <c r="S102" t="s">
        <v>34</v>
      </c>
      <c r="T102" t="s">
        <v>192</v>
      </c>
    </row>
    <row r="103" spans="1:23">
      <c r="A103" t="s">
        <v>236</v>
      </c>
      <c r="B103" t="s">
        <v>1410</v>
      </c>
      <c r="C103" t="s">
        <v>2305</v>
      </c>
      <c r="E103" t="s">
        <v>2306</v>
      </c>
      <c r="G103" t="s">
        <v>22</v>
      </c>
      <c r="H103" t="s">
        <v>23</v>
      </c>
      <c r="I103" t="s">
        <v>24</v>
      </c>
      <c r="J103" t="s">
        <v>25</v>
      </c>
      <c r="K103" t="s">
        <v>26</v>
      </c>
      <c r="L103" t="s">
        <v>27</v>
      </c>
      <c r="M103" t="s">
        <v>28</v>
      </c>
      <c r="N103" t="s">
        <v>29</v>
      </c>
      <c r="O103" t="s">
        <v>30</v>
      </c>
      <c r="P103" t="s">
        <v>31</v>
      </c>
      <c r="Q103" t="s">
        <v>32</v>
      </c>
      <c r="R103" t="s">
        <v>33</v>
      </c>
      <c r="S103" t="s">
        <v>34</v>
      </c>
      <c r="T103" t="s">
        <v>35</v>
      </c>
    </row>
    <row r="104" spans="1:23">
      <c r="A104" t="s">
        <v>237</v>
      </c>
      <c r="B104" t="s">
        <v>1411</v>
      </c>
      <c r="C104" t="s">
        <v>2346</v>
      </c>
      <c r="E104" t="s">
        <v>2347</v>
      </c>
      <c r="G104" t="s">
        <v>22</v>
      </c>
      <c r="H104" t="s">
        <v>23</v>
      </c>
      <c r="I104" t="s">
        <v>24</v>
      </c>
      <c r="J104" t="s">
        <v>25</v>
      </c>
      <c r="K104" t="s">
        <v>26</v>
      </c>
      <c r="L104" t="s">
        <v>27</v>
      </c>
      <c r="M104" t="s">
        <v>28</v>
      </c>
      <c r="N104" t="s">
        <v>29</v>
      </c>
      <c r="O104" t="s">
        <v>30</v>
      </c>
      <c r="P104" t="s">
        <v>31</v>
      </c>
      <c r="Q104" t="s">
        <v>32</v>
      </c>
      <c r="R104" t="s">
        <v>33</v>
      </c>
      <c r="S104" t="s">
        <v>162</v>
      </c>
      <c r="T104" t="s">
        <v>163</v>
      </c>
      <c r="U104" t="s">
        <v>213</v>
      </c>
    </row>
    <row r="105" spans="1:23">
      <c r="A105" t="s">
        <v>238</v>
      </c>
      <c r="B105" t="s">
        <v>1412</v>
      </c>
      <c r="C105" t="s">
        <v>2309</v>
      </c>
      <c r="E105" t="s">
        <v>2310</v>
      </c>
      <c r="G105" t="s">
        <v>22</v>
      </c>
      <c r="H105" t="s">
        <v>23</v>
      </c>
      <c r="I105" t="s">
        <v>24</v>
      </c>
      <c r="J105" t="s">
        <v>25</v>
      </c>
      <c r="K105" t="s">
        <v>26</v>
      </c>
      <c r="L105" t="s">
        <v>27</v>
      </c>
      <c r="M105" t="s">
        <v>28</v>
      </c>
      <c r="N105" t="s">
        <v>29</v>
      </c>
      <c r="O105" t="s">
        <v>30</v>
      </c>
      <c r="P105" t="s">
        <v>47</v>
      </c>
      <c r="Q105" t="s">
        <v>48</v>
      </c>
      <c r="R105" t="s">
        <v>49</v>
      </c>
      <c r="S105" t="s">
        <v>50</v>
      </c>
      <c r="T105" t="s">
        <v>51</v>
      </c>
      <c r="U105" t="s">
        <v>52</v>
      </c>
      <c r="V105" t="s">
        <v>53</v>
      </c>
      <c r="W105" t="s">
        <v>54</v>
      </c>
    </row>
    <row r="106" spans="1:23">
      <c r="A106" t="s">
        <v>239</v>
      </c>
      <c r="B106" t="s">
        <v>1413</v>
      </c>
      <c r="C106" t="s">
        <v>2342</v>
      </c>
      <c r="E106" t="s">
        <v>2343</v>
      </c>
      <c r="G106" t="s">
        <v>22</v>
      </c>
      <c r="H106" t="s">
        <v>23</v>
      </c>
      <c r="I106" t="s">
        <v>24</v>
      </c>
      <c r="J106" t="s">
        <v>25</v>
      </c>
      <c r="K106" t="s">
        <v>26</v>
      </c>
      <c r="L106" t="s">
        <v>27</v>
      </c>
      <c r="M106" t="s">
        <v>28</v>
      </c>
      <c r="N106" t="s">
        <v>29</v>
      </c>
      <c r="O106" t="s">
        <v>30</v>
      </c>
      <c r="P106" t="s">
        <v>31</v>
      </c>
      <c r="Q106" t="s">
        <v>32</v>
      </c>
      <c r="R106" t="s">
        <v>33</v>
      </c>
      <c r="S106" t="s">
        <v>34</v>
      </c>
      <c r="T106" t="s">
        <v>192</v>
      </c>
    </row>
    <row r="107" spans="1:23">
      <c r="A107" t="s">
        <v>240</v>
      </c>
      <c r="B107" t="s">
        <v>1414</v>
      </c>
      <c r="C107" t="s">
        <v>2318</v>
      </c>
      <c r="E107" t="s">
        <v>2319</v>
      </c>
      <c r="G107" t="s">
        <v>22</v>
      </c>
      <c r="H107" t="s">
        <v>23</v>
      </c>
      <c r="I107" t="s">
        <v>24</v>
      </c>
      <c r="J107" t="s">
        <v>25</v>
      </c>
      <c r="K107" t="s">
        <v>26</v>
      </c>
      <c r="L107" t="s">
        <v>27</v>
      </c>
      <c r="M107" t="s">
        <v>28</v>
      </c>
      <c r="N107" t="s">
        <v>29</v>
      </c>
      <c r="O107" t="s">
        <v>84</v>
      </c>
      <c r="P107" t="s">
        <v>85</v>
      </c>
      <c r="Q107" t="s">
        <v>86</v>
      </c>
      <c r="R107" t="s">
        <v>87</v>
      </c>
      <c r="S107" t="s">
        <v>88</v>
      </c>
      <c r="T107" t="s">
        <v>89</v>
      </c>
      <c r="U107" t="s">
        <v>90</v>
      </c>
    </row>
    <row r="108" spans="1:23">
      <c r="A108" t="s">
        <v>241</v>
      </c>
      <c r="B108" t="s">
        <v>1415</v>
      </c>
      <c r="C108" t="s">
        <v>2305</v>
      </c>
      <c r="E108" t="s">
        <v>2306</v>
      </c>
      <c r="G108" t="s">
        <v>22</v>
      </c>
      <c r="H108" t="s">
        <v>23</v>
      </c>
      <c r="I108" t="s">
        <v>24</v>
      </c>
      <c r="J108" t="s">
        <v>25</v>
      </c>
      <c r="K108" t="s">
        <v>26</v>
      </c>
      <c r="L108" t="s">
        <v>27</v>
      </c>
      <c r="M108" t="s">
        <v>28</v>
      </c>
      <c r="N108" t="s">
        <v>29</v>
      </c>
      <c r="O108" t="s">
        <v>30</v>
      </c>
      <c r="P108" t="s">
        <v>31</v>
      </c>
      <c r="Q108" t="s">
        <v>32</v>
      </c>
      <c r="R108" t="s">
        <v>33</v>
      </c>
      <c r="S108" t="s">
        <v>34</v>
      </c>
      <c r="T108" t="s">
        <v>35</v>
      </c>
    </row>
    <row r="109" spans="1:23">
      <c r="A109" t="s">
        <v>242</v>
      </c>
      <c r="B109" t="s">
        <v>1416</v>
      </c>
      <c r="C109" t="s">
        <v>2346</v>
      </c>
      <c r="E109" t="s">
        <v>2347</v>
      </c>
      <c r="G109" t="s">
        <v>22</v>
      </c>
      <c r="H109" t="s">
        <v>23</v>
      </c>
      <c r="I109" t="s">
        <v>24</v>
      </c>
      <c r="J109" t="s">
        <v>25</v>
      </c>
      <c r="K109" t="s">
        <v>26</v>
      </c>
      <c r="L109" t="s">
        <v>27</v>
      </c>
      <c r="M109" t="s">
        <v>28</v>
      </c>
      <c r="N109" t="s">
        <v>29</v>
      </c>
      <c r="O109" t="s">
        <v>30</v>
      </c>
      <c r="P109" t="s">
        <v>31</v>
      </c>
      <c r="Q109" t="s">
        <v>32</v>
      </c>
      <c r="R109" t="s">
        <v>33</v>
      </c>
      <c r="S109" t="s">
        <v>162</v>
      </c>
      <c r="T109" t="s">
        <v>163</v>
      </c>
      <c r="U109" t="s">
        <v>213</v>
      </c>
    </row>
    <row r="110" spans="1:23">
      <c r="A110" t="s">
        <v>243</v>
      </c>
      <c r="B110" t="s">
        <v>1417</v>
      </c>
      <c r="C110" t="s">
        <v>2309</v>
      </c>
      <c r="E110" t="s">
        <v>2310</v>
      </c>
      <c r="G110" t="s">
        <v>22</v>
      </c>
      <c r="H110" t="s">
        <v>23</v>
      </c>
      <c r="I110" t="s">
        <v>24</v>
      </c>
      <c r="J110" t="s">
        <v>25</v>
      </c>
      <c r="K110" t="s">
        <v>26</v>
      </c>
      <c r="L110" t="s">
        <v>27</v>
      </c>
      <c r="M110" t="s">
        <v>28</v>
      </c>
      <c r="N110" t="s">
        <v>29</v>
      </c>
      <c r="O110" t="s">
        <v>30</v>
      </c>
      <c r="P110" t="s">
        <v>47</v>
      </c>
      <c r="Q110" t="s">
        <v>48</v>
      </c>
      <c r="R110" t="s">
        <v>49</v>
      </c>
      <c r="S110" t="s">
        <v>50</v>
      </c>
      <c r="T110" t="s">
        <v>51</v>
      </c>
      <c r="U110" t="s">
        <v>52</v>
      </c>
      <c r="V110" t="s">
        <v>53</v>
      </c>
      <c r="W110" t="s">
        <v>54</v>
      </c>
    </row>
    <row r="111" spans="1:23">
      <c r="A111" t="s">
        <v>244</v>
      </c>
      <c r="B111" t="s">
        <v>1418</v>
      </c>
      <c r="C111" t="s">
        <v>2342</v>
      </c>
      <c r="E111" t="s">
        <v>2343</v>
      </c>
      <c r="G111" t="s">
        <v>22</v>
      </c>
      <c r="H111" t="s">
        <v>23</v>
      </c>
      <c r="I111" t="s">
        <v>24</v>
      </c>
      <c r="J111" t="s">
        <v>25</v>
      </c>
      <c r="K111" t="s">
        <v>26</v>
      </c>
      <c r="L111" t="s">
        <v>27</v>
      </c>
      <c r="M111" t="s">
        <v>28</v>
      </c>
      <c r="N111" t="s">
        <v>29</v>
      </c>
      <c r="O111" t="s">
        <v>30</v>
      </c>
      <c r="P111" t="s">
        <v>31</v>
      </c>
      <c r="Q111" t="s">
        <v>32</v>
      </c>
      <c r="R111" t="s">
        <v>33</v>
      </c>
      <c r="S111" t="s">
        <v>34</v>
      </c>
      <c r="T111" t="s">
        <v>192</v>
      </c>
    </row>
    <row r="112" spans="1:23">
      <c r="A112" t="s">
        <v>245</v>
      </c>
      <c r="B112" t="s">
        <v>1419</v>
      </c>
      <c r="C112" t="s">
        <v>2305</v>
      </c>
      <c r="E112" t="s">
        <v>2306</v>
      </c>
      <c r="G112" t="s">
        <v>22</v>
      </c>
      <c r="H112" t="s">
        <v>23</v>
      </c>
      <c r="I112" t="s">
        <v>24</v>
      </c>
      <c r="J112" t="s">
        <v>25</v>
      </c>
      <c r="K112" t="s">
        <v>26</v>
      </c>
      <c r="L112" t="s">
        <v>27</v>
      </c>
      <c r="M112" t="s">
        <v>28</v>
      </c>
      <c r="N112" t="s">
        <v>29</v>
      </c>
      <c r="O112" t="s">
        <v>30</v>
      </c>
      <c r="P112" t="s">
        <v>31</v>
      </c>
      <c r="Q112" t="s">
        <v>32</v>
      </c>
      <c r="R112" t="s">
        <v>33</v>
      </c>
      <c r="S112" t="s">
        <v>34</v>
      </c>
      <c r="T112" t="s">
        <v>35</v>
      </c>
    </row>
    <row r="113" spans="1:24">
      <c r="A113" t="s">
        <v>246</v>
      </c>
      <c r="B113" t="s">
        <v>1420</v>
      </c>
      <c r="C113" t="s">
        <v>2309</v>
      </c>
      <c r="E113" t="s">
        <v>2310</v>
      </c>
      <c r="G113" t="s">
        <v>22</v>
      </c>
      <c r="H113" t="s">
        <v>23</v>
      </c>
      <c r="I113" t="s">
        <v>24</v>
      </c>
      <c r="J113" t="s">
        <v>25</v>
      </c>
      <c r="K113" t="s">
        <v>26</v>
      </c>
      <c r="L113" t="s">
        <v>27</v>
      </c>
      <c r="M113" t="s">
        <v>28</v>
      </c>
      <c r="N113" t="s">
        <v>29</v>
      </c>
      <c r="O113" t="s">
        <v>30</v>
      </c>
      <c r="P113" t="s">
        <v>47</v>
      </c>
      <c r="Q113" t="s">
        <v>48</v>
      </c>
      <c r="R113" t="s">
        <v>49</v>
      </c>
      <c r="S113" t="s">
        <v>50</v>
      </c>
      <c r="T113" t="s">
        <v>51</v>
      </c>
      <c r="U113" t="s">
        <v>52</v>
      </c>
      <c r="V113" t="s">
        <v>53</v>
      </c>
      <c r="W113" t="s">
        <v>54</v>
      </c>
    </row>
    <row r="114" spans="1:24">
      <c r="A114" t="s">
        <v>247</v>
      </c>
      <c r="B114" t="s">
        <v>1421</v>
      </c>
      <c r="C114" t="s">
        <v>2311</v>
      </c>
      <c r="E114" t="s">
        <v>2312</v>
      </c>
      <c r="G114" t="s">
        <v>22</v>
      </c>
      <c r="H114" t="s">
        <v>23</v>
      </c>
      <c r="I114" t="s">
        <v>24</v>
      </c>
      <c r="J114" t="s">
        <v>25</v>
      </c>
      <c r="K114" t="s">
        <v>26</v>
      </c>
      <c r="L114" t="s">
        <v>27</v>
      </c>
      <c r="M114" t="s">
        <v>37</v>
      </c>
      <c r="N114" t="s">
        <v>38</v>
      </c>
      <c r="O114" t="s">
        <v>39</v>
      </c>
      <c r="P114" t="s">
        <v>57</v>
      </c>
      <c r="Q114" t="s">
        <v>58</v>
      </c>
      <c r="R114" t="s">
        <v>59</v>
      </c>
      <c r="S114" t="s">
        <v>60</v>
      </c>
    </row>
    <row r="115" spans="1:24">
      <c r="A115" t="s">
        <v>248</v>
      </c>
      <c r="B115" t="s">
        <v>1423</v>
      </c>
      <c r="C115" t="s">
        <v>2316</v>
      </c>
      <c r="E115" t="s">
        <v>2317</v>
      </c>
      <c r="G115" t="s">
        <v>22</v>
      </c>
      <c r="H115" t="s">
        <v>23</v>
      </c>
      <c r="I115" t="s">
        <v>24</v>
      </c>
      <c r="J115" t="s">
        <v>25</v>
      </c>
      <c r="K115" t="s">
        <v>26</v>
      </c>
      <c r="L115" t="s">
        <v>27</v>
      </c>
      <c r="M115" t="s">
        <v>28</v>
      </c>
      <c r="N115" t="s">
        <v>29</v>
      </c>
      <c r="O115" t="s">
        <v>30</v>
      </c>
      <c r="P115" t="s">
        <v>47</v>
      </c>
      <c r="Q115" t="s">
        <v>48</v>
      </c>
      <c r="R115" t="s">
        <v>49</v>
      </c>
      <c r="S115" t="s">
        <v>50</v>
      </c>
      <c r="T115" t="s">
        <v>51</v>
      </c>
      <c r="U115" t="s">
        <v>52</v>
      </c>
      <c r="V115" t="s">
        <v>82</v>
      </c>
    </row>
    <row r="116" spans="1:24">
      <c r="A116" t="s">
        <v>249</v>
      </c>
      <c r="B116" t="s">
        <v>1424</v>
      </c>
      <c r="C116" t="s">
        <v>2316</v>
      </c>
      <c r="E116" t="s">
        <v>2317</v>
      </c>
      <c r="G116" t="s">
        <v>22</v>
      </c>
      <c r="H116" t="s">
        <v>23</v>
      </c>
      <c r="I116" t="s">
        <v>24</v>
      </c>
      <c r="J116" t="s">
        <v>25</v>
      </c>
      <c r="K116" t="s">
        <v>26</v>
      </c>
      <c r="L116" t="s">
        <v>27</v>
      </c>
      <c r="M116" t="s">
        <v>28</v>
      </c>
      <c r="N116" t="s">
        <v>29</v>
      </c>
      <c r="O116" t="s">
        <v>30</v>
      </c>
      <c r="P116" t="s">
        <v>47</v>
      </c>
      <c r="Q116" t="s">
        <v>48</v>
      </c>
      <c r="R116" t="s">
        <v>49</v>
      </c>
      <c r="S116" t="s">
        <v>50</v>
      </c>
      <c r="T116" t="s">
        <v>51</v>
      </c>
      <c r="U116" t="s">
        <v>52</v>
      </c>
      <c r="V116" t="s">
        <v>82</v>
      </c>
    </row>
    <row r="117" spans="1:24">
      <c r="A117" t="s">
        <v>250</v>
      </c>
      <c r="B117" t="s">
        <v>1425</v>
      </c>
      <c r="C117" t="s">
        <v>2337</v>
      </c>
      <c r="E117" t="s">
        <v>2338</v>
      </c>
      <c r="G117" t="s">
        <v>22</v>
      </c>
      <c r="H117" t="s">
        <v>23</v>
      </c>
      <c r="I117" t="s">
        <v>24</v>
      </c>
      <c r="J117" t="s">
        <v>25</v>
      </c>
      <c r="K117" t="s">
        <v>26</v>
      </c>
      <c r="L117" t="s">
        <v>27</v>
      </c>
      <c r="M117" t="s">
        <v>37</v>
      </c>
      <c r="N117" t="s">
        <v>38</v>
      </c>
      <c r="O117" t="s">
        <v>39</v>
      </c>
      <c r="P117" t="s">
        <v>40</v>
      </c>
      <c r="Q117" t="s">
        <v>166</v>
      </c>
      <c r="R117" t="s">
        <v>167</v>
      </c>
      <c r="S117" t="s">
        <v>168</v>
      </c>
      <c r="T117" t="s">
        <v>169</v>
      </c>
      <c r="U117" t="s">
        <v>170</v>
      </c>
      <c r="V117" t="s">
        <v>171</v>
      </c>
      <c r="W117" t="s">
        <v>172</v>
      </c>
      <c r="X117" t="s">
        <v>2339</v>
      </c>
    </row>
    <row r="118" spans="1:24">
      <c r="A118" t="s">
        <v>251</v>
      </c>
      <c r="B118" t="s">
        <v>1426</v>
      </c>
      <c r="C118" t="s">
        <v>2337</v>
      </c>
      <c r="E118" t="s">
        <v>2338</v>
      </c>
      <c r="G118" t="s">
        <v>22</v>
      </c>
      <c r="H118" t="s">
        <v>23</v>
      </c>
      <c r="I118" t="s">
        <v>24</v>
      </c>
      <c r="J118" t="s">
        <v>25</v>
      </c>
      <c r="K118" t="s">
        <v>26</v>
      </c>
      <c r="L118" t="s">
        <v>27</v>
      </c>
      <c r="M118" t="s">
        <v>37</v>
      </c>
      <c r="N118" t="s">
        <v>38</v>
      </c>
      <c r="O118" t="s">
        <v>39</v>
      </c>
      <c r="P118" t="s">
        <v>40</v>
      </c>
      <c r="Q118" t="s">
        <v>166</v>
      </c>
      <c r="R118" t="s">
        <v>167</v>
      </c>
      <c r="S118" t="s">
        <v>168</v>
      </c>
      <c r="T118" t="s">
        <v>169</v>
      </c>
      <c r="U118" t="s">
        <v>170</v>
      </c>
      <c r="V118" t="s">
        <v>171</v>
      </c>
      <c r="W118" t="s">
        <v>172</v>
      </c>
      <c r="X118" t="s">
        <v>2339</v>
      </c>
    </row>
    <row r="119" spans="1:24">
      <c r="A119" t="s">
        <v>252</v>
      </c>
      <c r="B119" t="s">
        <v>1427</v>
      </c>
      <c r="C119" t="s">
        <v>2337</v>
      </c>
      <c r="E119" t="s">
        <v>2338</v>
      </c>
      <c r="G119" t="s">
        <v>22</v>
      </c>
      <c r="H119" t="s">
        <v>23</v>
      </c>
      <c r="I119" t="s">
        <v>24</v>
      </c>
      <c r="J119" t="s">
        <v>25</v>
      </c>
      <c r="K119" t="s">
        <v>26</v>
      </c>
      <c r="L119" t="s">
        <v>27</v>
      </c>
      <c r="M119" t="s">
        <v>37</v>
      </c>
      <c r="N119" t="s">
        <v>38</v>
      </c>
      <c r="O119" t="s">
        <v>39</v>
      </c>
      <c r="P119" t="s">
        <v>40</v>
      </c>
      <c r="Q119" t="s">
        <v>166</v>
      </c>
      <c r="R119" t="s">
        <v>167</v>
      </c>
      <c r="S119" t="s">
        <v>168</v>
      </c>
      <c r="T119" t="s">
        <v>169</v>
      </c>
      <c r="U119" t="s">
        <v>170</v>
      </c>
      <c r="V119" t="s">
        <v>171</v>
      </c>
      <c r="W119" t="s">
        <v>172</v>
      </c>
      <c r="X119" t="s">
        <v>2339</v>
      </c>
    </row>
    <row r="120" spans="1:24">
      <c r="A120" t="s">
        <v>253</v>
      </c>
      <c r="B120" t="s">
        <v>1429</v>
      </c>
      <c r="C120" t="s">
        <v>2337</v>
      </c>
      <c r="E120" t="s">
        <v>2338</v>
      </c>
      <c r="G120" t="s">
        <v>22</v>
      </c>
      <c r="H120" t="s">
        <v>23</v>
      </c>
      <c r="I120" t="s">
        <v>24</v>
      </c>
      <c r="J120" t="s">
        <v>25</v>
      </c>
      <c r="K120" t="s">
        <v>26</v>
      </c>
      <c r="L120" t="s">
        <v>27</v>
      </c>
      <c r="M120" t="s">
        <v>37</v>
      </c>
      <c r="N120" t="s">
        <v>38</v>
      </c>
      <c r="O120" t="s">
        <v>39</v>
      </c>
      <c r="P120" t="s">
        <v>40</v>
      </c>
      <c r="Q120" t="s">
        <v>166</v>
      </c>
      <c r="R120" t="s">
        <v>167</v>
      </c>
      <c r="S120" t="s">
        <v>168</v>
      </c>
      <c r="T120" t="s">
        <v>169</v>
      </c>
      <c r="U120" t="s">
        <v>170</v>
      </c>
      <c r="V120" t="s">
        <v>171</v>
      </c>
      <c r="W120" t="s">
        <v>172</v>
      </c>
      <c r="X120" t="s">
        <v>2339</v>
      </c>
    </row>
    <row r="121" spans="1:24">
      <c r="A121" t="s">
        <v>254</v>
      </c>
      <c r="B121" t="s">
        <v>1430</v>
      </c>
      <c r="C121" t="s">
        <v>2337</v>
      </c>
      <c r="E121" t="s">
        <v>2338</v>
      </c>
      <c r="G121" t="s">
        <v>22</v>
      </c>
      <c r="H121" t="s">
        <v>23</v>
      </c>
      <c r="I121" t="s">
        <v>24</v>
      </c>
      <c r="J121" t="s">
        <v>25</v>
      </c>
      <c r="K121" t="s">
        <v>26</v>
      </c>
      <c r="L121" t="s">
        <v>27</v>
      </c>
      <c r="M121" t="s">
        <v>37</v>
      </c>
      <c r="N121" t="s">
        <v>38</v>
      </c>
      <c r="O121" t="s">
        <v>39</v>
      </c>
      <c r="P121" t="s">
        <v>40</v>
      </c>
      <c r="Q121" t="s">
        <v>166</v>
      </c>
      <c r="R121" t="s">
        <v>167</v>
      </c>
      <c r="S121" t="s">
        <v>168</v>
      </c>
      <c r="T121" t="s">
        <v>169</v>
      </c>
      <c r="U121" t="s">
        <v>170</v>
      </c>
      <c r="V121" t="s">
        <v>171</v>
      </c>
      <c r="W121" t="s">
        <v>172</v>
      </c>
      <c r="X121" t="s">
        <v>2339</v>
      </c>
    </row>
    <row r="122" spans="1:24">
      <c r="A122" t="s">
        <v>255</v>
      </c>
      <c r="B122" t="s">
        <v>1432</v>
      </c>
      <c r="C122" t="s">
        <v>2337</v>
      </c>
      <c r="E122" t="s">
        <v>2338</v>
      </c>
      <c r="G122" t="s">
        <v>22</v>
      </c>
      <c r="H122" t="s">
        <v>23</v>
      </c>
      <c r="I122" t="s">
        <v>24</v>
      </c>
      <c r="J122" t="s">
        <v>25</v>
      </c>
      <c r="K122" t="s">
        <v>26</v>
      </c>
      <c r="L122" t="s">
        <v>27</v>
      </c>
      <c r="M122" t="s">
        <v>37</v>
      </c>
      <c r="N122" t="s">
        <v>38</v>
      </c>
      <c r="O122" t="s">
        <v>39</v>
      </c>
      <c r="P122" t="s">
        <v>40</v>
      </c>
      <c r="Q122" t="s">
        <v>166</v>
      </c>
      <c r="R122" t="s">
        <v>167</v>
      </c>
      <c r="S122" t="s">
        <v>168</v>
      </c>
      <c r="T122" t="s">
        <v>169</v>
      </c>
      <c r="U122" t="s">
        <v>170</v>
      </c>
      <c r="V122" t="s">
        <v>171</v>
      </c>
      <c r="W122" t="s">
        <v>172</v>
      </c>
      <c r="X122" t="s">
        <v>2339</v>
      </c>
    </row>
    <row r="123" spans="1:24">
      <c r="A123" t="s">
        <v>256</v>
      </c>
      <c r="B123" t="s">
        <v>1433</v>
      </c>
      <c r="C123" t="s">
        <v>2337</v>
      </c>
      <c r="E123" t="s">
        <v>2338</v>
      </c>
      <c r="G123" t="s">
        <v>22</v>
      </c>
      <c r="H123" t="s">
        <v>23</v>
      </c>
      <c r="I123" t="s">
        <v>24</v>
      </c>
      <c r="J123" t="s">
        <v>25</v>
      </c>
      <c r="K123" t="s">
        <v>26</v>
      </c>
      <c r="L123" t="s">
        <v>27</v>
      </c>
      <c r="M123" t="s">
        <v>37</v>
      </c>
      <c r="N123" t="s">
        <v>38</v>
      </c>
      <c r="O123" t="s">
        <v>39</v>
      </c>
      <c r="P123" t="s">
        <v>40</v>
      </c>
      <c r="Q123" t="s">
        <v>166</v>
      </c>
      <c r="R123" t="s">
        <v>167</v>
      </c>
      <c r="S123" t="s">
        <v>168</v>
      </c>
      <c r="T123" t="s">
        <v>169</v>
      </c>
      <c r="U123" t="s">
        <v>170</v>
      </c>
      <c r="V123" t="s">
        <v>171</v>
      </c>
      <c r="W123" t="s">
        <v>172</v>
      </c>
      <c r="X123" t="s">
        <v>2339</v>
      </c>
    </row>
    <row r="124" spans="1:24">
      <c r="A124" t="s">
        <v>257</v>
      </c>
      <c r="B124" t="s">
        <v>1434</v>
      </c>
      <c r="C124" t="s">
        <v>2334</v>
      </c>
      <c r="E124" t="s">
        <v>2335</v>
      </c>
      <c r="G124" t="s">
        <v>22</v>
      </c>
      <c r="H124" t="s">
        <v>23</v>
      </c>
      <c r="I124" t="s">
        <v>24</v>
      </c>
      <c r="J124" t="s">
        <v>25</v>
      </c>
      <c r="K124" t="s">
        <v>26</v>
      </c>
      <c r="L124" t="s">
        <v>27</v>
      </c>
      <c r="M124" t="s">
        <v>37</v>
      </c>
      <c r="N124" t="s">
        <v>38</v>
      </c>
      <c r="O124" t="s">
        <v>39</v>
      </c>
      <c r="P124" t="s">
        <v>40</v>
      </c>
      <c r="Q124" t="s">
        <v>166</v>
      </c>
      <c r="R124" t="s">
        <v>167</v>
      </c>
      <c r="S124" t="s">
        <v>168</v>
      </c>
      <c r="T124" t="s">
        <v>169</v>
      </c>
      <c r="U124" t="s">
        <v>170</v>
      </c>
      <c r="V124" t="s">
        <v>171</v>
      </c>
      <c r="W124" t="s">
        <v>172</v>
      </c>
      <c r="X124" t="s">
        <v>2336</v>
      </c>
    </row>
    <row r="125" spans="1:24">
      <c r="A125" t="s">
        <v>258</v>
      </c>
      <c r="B125" t="s">
        <v>1435</v>
      </c>
      <c r="C125" t="s">
        <v>2334</v>
      </c>
      <c r="E125" t="s">
        <v>2335</v>
      </c>
      <c r="G125" t="s">
        <v>22</v>
      </c>
      <c r="H125" t="s">
        <v>23</v>
      </c>
      <c r="I125" t="s">
        <v>24</v>
      </c>
      <c r="J125" t="s">
        <v>25</v>
      </c>
      <c r="K125" t="s">
        <v>26</v>
      </c>
      <c r="L125" t="s">
        <v>27</v>
      </c>
      <c r="M125" t="s">
        <v>37</v>
      </c>
      <c r="N125" t="s">
        <v>38</v>
      </c>
      <c r="O125" t="s">
        <v>39</v>
      </c>
      <c r="P125" t="s">
        <v>40</v>
      </c>
      <c r="Q125" t="s">
        <v>166</v>
      </c>
      <c r="R125" t="s">
        <v>167</v>
      </c>
      <c r="S125" t="s">
        <v>168</v>
      </c>
      <c r="T125" t="s">
        <v>169</v>
      </c>
      <c r="U125" t="s">
        <v>170</v>
      </c>
      <c r="V125" t="s">
        <v>171</v>
      </c>
      <c r="W125" t="s">
        <v>172</v>
      </c>
      <c r="X125" t="s">
        <v>2336</v>
      </c>
    </row>
    <row r="126" spans="1:24">
      <c r="A126" t="s">
        <v>259</v>
      </c>
      <c r="B126" t="s">
        <v>1436</v>
      </c>
      <c r="C126" t="s">
        <v>2334</v>
      </c>
      <c r="E126" t="s">
        <v>2335</v>
      </c>
      <c r="G126" t="s">
        <v>22</v>
      </c>
      <c r="H126" t="s">
        <v>23</v>
      </c>
      <c r="I126" t="s">
        <v>24</v>
      </c>
      <c r="J126" t="s">
        <v>25</v>
      </c>
      <c r="K126" t="s">
        <v>26</v>
      </c>
      <c r="L126" t="s">
        <v>27</v>
      </c>
      <c r="M126" t="s">
        <v>37</v>
      </c>
      <c r="N126" t="s">
        <v>38</v>
      </c>
      <c r="O126" t="s">
        <v>39</v>
      </c>
      <c r="P126" t="s">
        <v>40</v>
      </c>
      <c r="Q126" t="s">
        <v>166</v>
      </c>
      <c r="R126" t="s">
        <v>167</v>
      </c>
      <c r="S126" t="s">
        <v>168</v>
      </c>
      <c r="T126" t="s">
        <v>169</v>
      </c>
      <c r="U126" t="s">
        <v>170</v>
      </c>
      <c r="V126" t="s">
        <v>171</v>
      </c>
      <c r="W126" t="s">
        <v>172</v>
      </c>
      <c r="X126" t="s">
        <v>2336</v>
      </c>
    </row>
    <row r="127" spans="1:24">
      <c r="A127" t="s">
        <v>260</v>
      </c>
      <c r="B127" t="s">
        <v>1437</v>
      </c>
      <c r="C127" t="s">
        <v>2334</v>
      </c>
      <c r="E127" t="s">
        <v>2335</v>
      </c>
      <c r="G127" t="s">
        <v>22</v>
      </c>
      <c r="H127" t="s">
        <v>23</v>
      </c>
      <c r="I127" t="s">
        <v>24</v>
      </c>
      <c r="J127" t="s">
        <v>25</v>
      </c>
      <c r="K127" t="s">
        <v>26</v>
      </c>
      <c r="L127" t="s">
        <v>27</v>
      </c>
      <c r="M127" t="s">
        <v>37</v>
      </c>
      <c r="N127" t="s">
        <v>38</v>
      </c>
      <c r="O127" t="s">
        <v>39</v>
      </c>
      <c r="P127" t="s">
        <v>40</v>
      </c>
      <c r="Q127" t="s">
        <v>166</v>
      </c>
      <c r="R127" t="s">
        <v>167</v>
      </c>
      <c r="S127" t="s">
        <v>168</v>
      </c>
      <c r="T127" t="s">
        <v>169</v>
      </c>
      <c r="U127" t="s">
        <v>170</v>
      </c>
      <c r="V127" t="s">
        <v>171</v>
      </c>
      <c r="W127" t="s">
        <v>172</v>
      </c>
      <c r="X127" t="s">
        <v>2336</v>
      </c>
    </row>
    <row r="128" spans="1:24">
      <c r="A128" t="s">
        <v>261</v>
      </c>
      <c r="B128" t="s">
        <v>1438</v>
      </c>
      <c r="C128" t="s">
        <v>2334</v>
      </c>
      <c r="E128" t="s">
        <v>2335</v>
      </c>
      <c r="G128" t="s">
        <v>22</v>
      </c>
      <c r="H128" t="s">
        <v>23</v>
      </c>
      <c r="I128" t="s">
        <v>24</v>
      </c>
      <c r="J128" t="s">
        <v>25</v>
      </c>
      <c r="K128" t="s">
        <v>26</v>
      </c>
      <c r="L128" t="s">
        <v>27</v>
      </c>
      <c r="M128" t="s">
        <v>37</v>
      </c>
      <c r="N128" t="s">
        <v>38</v>
      </c>
      <c r="O128" t="s">
        <v>39</v>
      </c>
      <c r="P128" t="s">
        <v>40</v>
      </c>
      <c r="Q128" t="s">
        <v>166</v>
      </c>
      <c r="R128" t="s">
        <v>167</v>
      </c>
      <c r="S128" t="s">
        <v>168</v>
      </c>
      <c r="T128" t="s">
        <v>169</v>
      </c>
      <c r="U128" t="s">
        <v>170</v>
      </c>
      <c r="V128" t="s">
        <v>171</v>
      </c>
      <c r="W128" t="s">
        <v>172</v>
      </c>
      <c r="X128" t="s">
        <v>2336</v>
      </c>
    </row>
    <row r="129" spans="1:24">
      <c r="A129" t="s">
        <v>262</v>
      </c>
      <c r="B129" t="s">
        <v>1439</v>
      </c>
      <c r="C129" t="s">
        <v>2334</v>
      </c>
      <c r="E129" t="s">
        <v>2335</v>
      </c>
      <c r="G129" t="s">
        <v>22</v>
      </c>
      <c r="H129" t="s">
        <v>23</v>
      </c>
      <c r="I129" t="s">
        <v>24</v>
      </c>
      <c r="J129" t="s">
        <v>25</v>
      </c>
      <c r="K129" t="s">
        <v>26</v>
      </c>
      <c r="L129" t="s">
        <v>27</v>
      </c>
      <c r="M129" t="s">
        <v>37</v>
      </c>
      <c r="N129" t="s">
        <v>38</v>
      </c>
      <c r="O129" t="s">
        <v>39</v>
      </c>
      <c r="P129" t="s">
        <v>40</v>
      </c>
      <c r="Q129" t="s">
        <v>166</v>
      </c>
      <c r="R129" t="s">
        <v>167</v>
      </c>
      <c r="S129" t="s">
        <v>168</v>
      </c>
      <c r="T129" t="s">
        <v>169</v>
      </c>
      <c r="U129" t="s">
        <v>170</v>
      </c>
      <c r="V129" t="s">
        <v>171</v>
      </c>
      <c r="W129" t="s">
        <v>172</v>
      </c>
      <c r="X129" t="s">
        <v>2336</v>
      </c>
    </row>
    <row r="130" spans="1:24">
      <c r="A130" t="s">
        <v>263</v>
      </c>
      <c r="B130" t="s">
        <v>1440</v>
      </c>
      <c r="C130" t="s">
        <v>2311</v>
      </c>
      <c r="E130" t="s">
        <v>2312</v>
      </c>
      <c r="G130" t="s">
        <v>22</v>
      </c>
      <c r="H130" t="s">
        <v>23</v>
      </c>
      <c r="I130" t="s">
        <v>24</v>
      </c>
      <c r="J130" t="s">
        <v>25</v>
      </c>
      <c r="K130" t="s">
        <v>26</v>
      </c>
      <c r="L130" t="s">
        <v>27</v>
      </c>
      <c r="M130" t="s">
        <v>37</v>
      </c>
      <c r="N130" t="s">
        <v>38</v>
      </c>
      <c r="O130" t="s">
        <v>39</v>
      </c>
      <c r="P130" t="s">
        <v>57</v>
      </c>
      <c r="Q130" t="s">
        <v>58</v>
      </c>
      <c r="R130" t="s">
        <v>59</v>
      </c>
      <c r="S130" t="s">
        <v>60</v>
      </c>
    </row>
    <row r="131" spans="1:24">
      <c r="A131" t="s">
        <v>264</v>
      </c>
      <c r="B131" t="s">
        <v>1441</v>
      </c>
      <c r="C131" t="s">
        <v>2311</v>
      </c>
      <c r="E131" t="s">
        <v>2312</v>
      </c>
      <c r="G131" t="s">
        <v>22</v>
      </c>
      <c r="H131" t="s">
        <v>23</v>
      </c>
      <c r="I131" t="s">
        <v>24</v>
      </c>
      <c r="J131" t="s">
        <v>25</v>
      </c>
      <c r="K131" t="s">
        <v>26</v>
      </c>
      <c r="L131" t="s">
        <v>27</v>
      </c>
      <c r="M131" t="s">
        <v>37</v>
      </c>
      <c r="N131" t="s">
        <v>38</v>
      </c>
      <c r="O131" t="s">
        <v>39</v>
      </c>
      <c r="P131" t="s">
        <v>57</v>
      </c>
      <c r="Q131" t="s">
        <v>58</v>
      </c>
      <c r="R131" t="s">
        <v>59</v>
      </c>
      <c r="S131" t="s">
        <v>60</v>
      </c>
    </row>
    <row r="132" spans="1:24">
      <c r="A132" t="s">
        <v>265</v>
      </c>
      <c r="B132" t="s">
        <v>1442</v>
      </c>
      <c r="C132" t="s">
        <v>2311</v>
      </c>
      <c r="E132" t="s">
        <v>2312</v>
      </c>
      <c r="G132" t="s">
        <v>22</v>
      </c>
      <c r="H132" t="s">
        <v>23</v>
      </c>
      <c r="I132" t="s">
        <v>24</v>
      </c>
      <c r="J132" t="s">
        <v>25</v>
      </c>
      <c r="K132" t="s">
        <v>26</v>
      </c>
      <c r="L132" t="s">
        <v>27</v>
      </c>
      <c r="M132" t="s">
        <v>37</v>
      </c>
      <c r="N132" t="s">
        <v>38</v>
      </c>
      <c r="O132" t="s">
        <v>39</v>
      </c>
      <c r="P132" t="s">
        <v>57</v>
      </c>
      <c r="Q132" t="s">
        <v>58</v>
      </c>
      <c r="R132" t="s">
        <v>59</v>
      </c>
      <c r="S132" t="s">
        <v>60</v>
      </c>
    </row>
    <row r="133" spans="1:24">
      <c r="A133" t="s">
        <v>266</v>
      </c>
      <c r="B133" t="s">
        <v>1443</v>
      </c>
      <c r="C133" t="s">
        <v>2311</v>
      </c>
      <c r="E133" t="s">
        <v>2312</v>
      </c>
      <c r="G133" t="s">
        <v>22</v>
      </c>
      <c r="H133" t="s">
        <v>23</v>
      </c>
      <c r="I133" t="s">
        <v>24</v>
      </c>
      <c r="J133" t="s">
        <v>25</v>
      </c>
      <c r="K133" t="s">
        <v>26</v>
      </c>
      <c r="L133" t="s">
        <v>27</v>
      </c>
      <c r="M133" t="s">
        <v>37</v>
      </c>
      <c r="N133" t="s">
        <v>38</v>
      </c>
      <c r="O133" t="s">
        <v>39</v>
      </c>
      <c r="P133" t="s">
        <v>57</v>
      </c>
      <c r="Q133" t="s">
        <v>58</v>
      </c>
      <c r="R133" t="s">
        <v>59</v>
      </c>
      <c r="S133" t="s">
        <v>60</v>
      </c>
    </row>
    <row r="134" spans="1:24">
      <c r="A134" t="s">
        <v>267</v>
      </c>
      <c r="B134" t="s">
        <v>1444</v>
      </c>
      <c r="C134" t="s">
        <v>2311</v>
      </c>
      <c r="E134" t="s">
        <v>2312</v>
      </c>
      <c r="G134" t="s">
        <v>22</v>
      </c>
      <c r="H134" t="s">
        <v>23</v>
      </c>
      <c r="I134" t="s">
        <v>24</v>
      </c>
      <c r="J134" t="s">
        <v>25</v>
      </c>
      <c r="K134" t="s">
        <v>26</v>
      </c>
      <c r="L134" t="s">
        <v>27</v>
      </c>
      <c r="M134" t="s">
        <v>37</v>
      </c>
      <c r="N134" t="s">
        <v>38</v>
      </c>
      <c r="O134" t="s">
        <v>39</v>
      </c>
      <c r="P134" t="s">
        <v>57</v>
      </c>
      <c r="Q134" t="s">
        <v>58</v>
      </c>
      <c r="R134" t="s">
        <v>59</v>
      </c>
      <c r="S134" t="s">
        <v>60</v>
      </c>
    </row>
    <row r="135" spans="1:24">
      <c r="A135" t="s">
        <v>268</v>
      </c>
      <c r="B135" t="s">
        <v>1445</v>
      </c>
      <c r="C135" t="s">
        <v>2320</v>
      </c>
      <c r="E135" t="s">
        <v>2321</v>
      </c>
      <c r="G135" t="s">
        <v>22</v>
      </c>
      <c r="H135" t="s">
        <v>23</v>
      </c>
      <c r="I135" t="s">
        <v>24</v>
      </c>
      <c r="J135" t="s">
        <v>25</v>
      </c>
      <c r="K135" t="s">
        <v>26</v>
      </c>
      <c r="L135" t="s">
        <v>27</v>
      </c>
      <c r="M135" t="s">
        <v>94</v>
      </c>
      <c r="N135" t="s">
        <v>95</v>
      </c>
      <c r="O135" t="s">
        <v>96</v>
      </c>
      <c r="P135" t="s">
        <v>97</v>
      </c>
      <c r="Q135" t="s">
        <v>98</v>
      </c>
      <c r="R135" t="s">
        <v>99</v>
      </c>
      <c r="S135" t="s">
        <v>100</v>
      </c>
      <c r="T135" t="s">
        <v>101</v>
      </c>
    </row>
    <row r="136" spans="1:24">
      <c r="A136" t="s">
        <v>269</v>
      </c>
      <c r="B136" t="s">
        <v>1446</v>
      </c>
      <c r="C136" t="s">
        <v>2340</v>
      </c>
      <c r="E136" t="s">
        <v>2341</v>
      </c>
      <c r="G136" t="s">
        <v>22</v>
      </c>
      <c r="H136" t="s">
        <v>23</v>
      </c>
      <c r="I136" t="s">
        <v>24</v>
      </c>
      <c r="J136" t="s">
        <v>25</v>
      </c>
      <c r="K136" t="s">
        <v>26</v>
      </c>
      <c r="L136" t="s">
        <v>27</v>
      </c>
      <c r="M136" t="s">
        <v>37</v>
      </c>
      <c r="N136" t="s">
        <v>38</v>
      </c>
      <c r="O136" t="s">
        <v>39</v>
      </c>
      <c r="P136" t="s">
        <v>40</v>
      </c>
      <c r="Q136" t="s">
        <v>166</v>
      </c>
      <c r="R136" t="s">
        <v>167</v>
      </c>
      <c r="S136" t="s">
        <v>168</v>
      </c>
      <c r="T136" t="s">
        <v>169</v>
      </c>
      <c r="U136" t="s">
        <v>176</v>
      </c>
      <c r="V136" t="s">
        <v>177</v>
      </c>
      <c r="W136" t="s">
        <v>178</v>
      </c>
    </row>
    <row r="137" spans="1:24">
      <c r="A137" t="s">
        <v>270</v>
      </c>
      <c r="B137" t="s">
        <v>1447</v>
      </c>
      <c r="C137" t="s">
        <v>2340</v>
      </c>
      <c r="E137" t="s">
        <v>2341</v>
      </c>
      <c r="G137" t="s">
        <v>22</v>
      </c>
      <c r="H137" t="s">
        <v>23</v>
      </c>
      <c r="I137" t="s">
        <v>24</v>
      </c>
      <c r="J137" t="s">
        <v>25</v>
      </c>
      <c r="K137" t="s">
        <v>26</v>
      </c>
      <c r="L137" t="s">
        <v>27</v>
      </c>
      <c r="M137" t="s">
        <v>37</v>
      </c>
      <c r="N137" t="s">
        <v>38</v>
      </c>
      <c r="O137" t="s">
        <v>39</v>
      </c>
      <c r="P137" t="s">
        <v>40</v>
      </c>
      <c r="Q137" t="s">
        <v>166</v>
      </c>
      <c r="R137" t="s">
        <v>167</v>
      </c>
      <c r="S137" t="s">
        <v>168</v>
      </c>
      <c r="T137" t="s">
        <v>169</v>
      </c>
      <c r="U137" t="s">
        <v>176</v>
      </c>
      <c r="V137" t="s">
        <v>177</v>
      </c>
      <c r="W137" t="s">
        <v>178</v>
      </c>
    </row>
    <row r="138" spans="1:24">
      <c r="A138" t="s">
        <v>271</v>
      </c>
      <c r="B138" t="s">
        <v>1448</v>
      </c>
      <c r="C138" t="s">
        <v>2340</v>
      </c>
      <c r="E138" t="s">
        <v>2341</v>
      </c>
      <c r="G138" t="s">
        <v>22</v>
      </c>
      <c r="H138" t="s">
        <v>23</v>
      </c>
      <c r="I138" t="s">
        <v>24</v>
      </c>
      <c r="J138" t="s">
        <v>25</v>
      </c>
      <c r="K138" t="s">
        <v>26</v>
      </c>
      <c r="L138" t="s">
        <v>27</v>
      </c>
      <c r="M138" t="s">
        <v>37</v>
      </c>
      <c r="N138" t="s">
        <v>38</v>
      </c>
      <c r="O138" t="s">
        <v>39</v>
      </c>
      <c r="P138" t="s">
        <v>40</v>
      </c>
      <c r="Q138" t="s">
        <v>166</v>
      </c>
      <c r="R138" t="s">
        <v>167</v>
      </c>
      <c r="S138" t="s">
        <v>168</v>
      </c>
      <c r="T138" t="s">
        <v>169</v>
      </c>
      <c r="U138" t="s">
        <v>176</v>
      </c>
      <c r="V138" t="s">
        <v>177</v>
      </c>
      <c r="W138" t="s">
        <v>178</v>
      </c>
    </row>
    <row r="139" spans="1:24">
      <c r="A139" t="s">
        <v>272</v>
      </c>
      <c r="B139" t="s">
        <v>1449</v>
      </c>
      <c r="C139" t="s">
        <v>2311</v>
      </c>
      <c r="E139" t="s">
        <v>2312</v>
      </c>
      <c r="G139" t="s">
        <v>22</v>
      </c>
      <c r="H139" t="s">
        <v>23</v>
      </c>
      <c r="I139" t="s">
        <v>24</v>
      </c>
      <c r="J139" t="s">
        <v>25</v>
      </c>
      <c r="K139" t="s">
        <v>26</v>
      </c>
      <c r="L139" t="s">
        <v>27</v>
      </c>
      <c r="M139" t="s">
        <v>37</v>
      </c>
      <c r="N139" t="s">
        <v>38</v>
      </c>
      <c r="O139" t="s">
        <v>39</v>
      </c>
      <c r="P139" t="s">
        <v>57</v>
      </c>
      <c r="Q139" t="s">
        <v>58</v>
      </c>
      <c r="R139" t="s">
        <v>59</v>
      </c>
      <c r="S139" t="s">
        <v>60</v>
      </c>
    </row>
    <row r="140" spans="1:24">
      <c r="A140" t="s">
        <v>273</v>
      </c>
      <c r="B140" t="s">
        <v>1450</v>
      </c>
      <c r="C140" t="s">
        <v>2311</v>
      </c>
      <c r="E140" t="s">
        <v>2312</v>
      </c>
      <c r="G140" t="s">
        <v>22</v>
      </c>
      <c r="H140" t="s">
        <v>23</v>
      </c>
      <c r="I140" t="s">
        <v>24</v>
      </c>
      <c r="J140" t="s">
        <v>25</v>
      </c>
      <c r="K140" t="s">
        <v>26</v>
      </c>
      <c r="L140" t="s">
        <v>27</v>
      </c>
      <c r="M140" t="s">
        <v>37</v>
      </c>
      <c r="N140" t="s">
        <v>38</v>
      </c>
      <c r="O140" t="s">
        <v>39</v>
      </c>
      <c r="P140" t="s">
        <v>57</v>
      </c>
      <c r="Q140" t="s">
        <v>58</v>
      </c>
      <c r="R140" t="s">
        <v>59</v>
      </c>
      <c r="S140" t="s">
        <v>60</v>
      </c>
    </row>
    <row r="141" spans="1:24">
      <c r="A141" t="s">
        <v>274</v>
      </c>
      <c r="B141" t="s">
        <v>1451</v>
      </c>
      <c r="C141" t="s">
        <v>2311</v>
      </c>
      <c r="E141" t="s">
        <v>2312</v>
      </c>
      <c r="G141" t="s">
        <v>22</v>
      </c>
      <c r="H141" t="s">
        <v>23</v>
      </c>
      <c r="I141" t="s">
        <v>24</v>
      </c>
      <c r="J141" t="s">
        <v>25</v>
      </c>
      <c r="K141" t="s">
        <v>26</v>
      </c>
      <c r="L141" t="s">
        <v>27</v>
      </c>
      <c r="M141" t="s">
        <v>37</v>
      </c>
      <c r="N141" t="s">
        <v>38</v>
      </c>
      <c r="O141" t="s">
        <v>39</v>
      </c>
      <c r="P141" t="s">
        <v>57</v>
      </c>
      <c r="Q141" t="s">
        <v>58</v>
      </c>
      <c r="R141" t="s">
        <v>59</v>
      </c>
      <c r="S141" t="s">
        <v>60</v>
      </c>
    </row>
    <row r="142" spans="1:24">
      <c r="A142" t="s">
        <v>275</v>
      </c>
      <c r="B142" t="s">
        <v>1452</v>
      </c>
      <c r="C142" t="s">
        <v>2350</v>
      </c>
      <c r="E142" t="s">
        <v>2351</v>
      </c>
      <c r="G142" t="s">
        <v>22</v>
      </c>
      <c r="H142" t="s">
        <v>23</v>
      </c>
      <c r="I142" t="s">
        <v>64</v>
      </c>
      <c r="J142" t="s">
        <v>65</v>
      </c>
      <c r="K142" t="s">
        <v>66</v>
      </c>
      <c r="L142" t="s">
        <v>67</v>
      </c>
      <c r="M142" t="s">
        <v>68</v>
      </c>
      <c r="N142" t="s">
        <v>69</v>
      </c>
      <c r="O142" t="s">
        <v>70</v>
      </c>
      <c r="P142" t="s">
        <v>71</v>
      </c>
      <c r="Q142" t="s">
        <v>134</v>
      </c>
      <c r="R142" t="s">
        <v>135</v>
      </c>
      <c r="S142" t="s">
        <v>136</v>
      </c>
      <c r="T142" t="s">
        <v>276</v>
      </c>
      <c r="U142" t="s">
        <v>277</v>
      </c>
      <c r="V142" t="s">
        <v>278</v>
      </c>
      <c r="W142" t="s">
        <v>279</v>
      </c>
    </row>
    <row r="143" spans="1:24">
      <c r="A143" t="s">
        <v>280</v>
      </c>
      <c r="B143" t="s">
        <v>1453</v>
      </c>
      <c r="C143" t="s">
        <v>2350</v>
      </c>
      <c r="E143" t="s">
        <v>2351</v>
      </c>
      <c r="G143" t="s">
        <v>22</v>
      </c>
      <c r="H143" t="s">
        <v>23</v>
      </c>
      <c r="I143" t="s">
        <v>64</v>
      </c>
      <c r="J143" t="s">
        <v>65</v>
      </c>
      <c r="K143" t="s">
        <v>66</v>
      </c>
      <c r="L143" t="s">
        <v>67</v>
      </c>
      <c r="M143" t="s">
        <v>68</v>
      </c>
      <c r="N143" t="s">
        <v>69</v>
      </c>
      <c r="O143" t="s">
        <v>70</v>
      </c>
      <c r="P143" t="s">
        <v>71</v>
      </c>
      <c r="Q143" t="s">
        <v>134</v>
      </c>
      <c r="R143" t="s">
        <v>135</v>
      </c>
      <c r="S143" t="s">
        <v>136</v>
      </c>
      <c r="T143" t="s">
        <v>276</v>
      </c>
      <c r="U143" t="s">
        <v>277</v>
      </c>
      <c r="V143" t="s">
        <v>278</v>
      </c>
      <c r="W143" t="s">
        <v>279</v>
      </c>
    </row>
    <row r="144" spans="1:24">
      <c r="A144" t="s">
        <v>281</v>
      </c>
      <c r="B144" t="s">
        <v>1454</v>
      </c>
      <c r="C144" t="s">
        <v>2350</v>
      </c>
      <c r="E144" t="s">
        <v>2351</v>
      </c>
      <c r="G144" t="s">
        <v>22</v>
      </c>
      <c r="H144" t="s">
        <v>23</v>
      </c>
      <c r="I144" t="s">
        <v>64</v>
      </c>
      <c r="J144" t="s">
        <v>65</v>
      </c>
      <c r="K144" t="s">
        <v>66</v>
      </c>
      <c r="L144" t="s">
        <v>67</v>
      </c>
      <c r="M144" t="s">
        <v>68</v>
      </c>
      <c r="N144" t="s">
        <v>69</v>
      </c>
      <c r="O144" t="s">
        <v>70</v>
      </c>
      <c r="P144" t="s">
        <v>71</v>
      </c>
      <c r="Q144" t="s">
        <v>134</v>
      </c>
      <c r="R144" t="s">
        <v>135</v>
      </c>
      <c r="S144" t="s">
        <v>136</v>
      </c>
      <c r="T144" t="s">
        <v>276</v>
      </c>
      <c r="U144" t="s">
        <v>277</v>
      </c>
      <c r="V144" t="s">
        <v>278</v>
      </c>
      <c r="W144" t="s">
        <v>279</v>
      </c>
    </row>
    <row r="145" spans="1:25">
      <c r="A145" t="s">
        <v>282</v>
      </c>
      <c r="B145" t="s">
        <v>1456</v>
      </c>
      <c r="C145" t="s">
        <v>2350</v>
      </c>
      <c r="E145" t="s">
        <v>2351</v>
      </c>
      <c r="G145" t="s">
        <v>22</v>
      </c>
      <c r="H145" t="s">
        <v>23</v>
      </c>
      <c r="I145" t="s">
        <v>64</v>
      </c>
      <c r="J145" t="s">
        <v>65</v>
      </c>
      <c r="K145" t="s">
        <v>66</v>
      </c>
      <c r="L145" t="s">
        <v>67</v>
      </c>
      <c r="M145" t="s">
        <v>68</v>
      </c>
      <c r="N145" t="s">
        <v>69</v>
      </c>
      <c r="O145" t="s">
        <v>70</v>
      </c>
      <c r="P145" t="s">
        <v>71</v>
      </c>
      <c r="Q145" t="s">
        <v>134</v>
      </c>
      <c r="R145" t="s">
        <v>135</v>
      </c>
      <c r="S145" t="s">
        <v>136</v>
      </c>
      <c r="T145" t="s">
        <v>276</v>
      </c>
      <c r="U145" t="s">
        <v>277</v>
      </c>
      <c r="V145" t="s">
        <v>278</v>
      </c>
      <c r="W145" t="s">
        <v>279</v>
      </c>
    </row>
    <row r="146" spans="1:25">
      <c r="A146" t="s">
        <v>283</v>
      </c>
      <c r="B146" t="s">
        <v>1458</v>
      </c>
      <c r="C146" t="s">
        <v>2350</v>
      </c>
      <c r="E146" t="s">
        <v>2351</v>
      </c>
      <c r="G146" t="s">
        <v>22</v>
      </c>
      <c r="H146" t="s">
        <v>23</v>
      </c>
      <c r="I146" t="s">
        <v>64</v>
      </c>
      <c r="J146" t="s">
        <v>65</v>
      </c>
      <c r="K146" t="s">
        <v>66</v>
      </c>
      <c r="L146" t="s">
        <v>67</v>
      </c>
      <c r="M146" t="s">
        <v>68</v>
      </c>
      <c r="N146" t="s">
        <v>69</v>
      </c>
      <c r="O146" t="s">
        <v>70</v>
      </c>
      <c r="P146" t="s">
        <v>71</v>
      </c>
      <c r="Q146" t="s">
        <v>134</v>
      </c>
      <c r="R146" t="s">
        <v>135</v>
      </c>
      <c r="S146" t="s">
        <v>136</v>
      </c>
      <c r="T146" t="s">
        <v>276</v>
      </c>
      <c r="U146" t="s">
        <v>277</v>
      </c>
      <c r="V146" t="s">
        <v>278</v>
      </c>
      <c r="W146" t="s">
        <v>279</v>
      </c>
    </row>
    <row r="147" spans="1:25">
      <c r="A147" t="s">
        <v>284</v>
      </c>
      <c r="B147" t="s">
        <v>1459</v>
      </c>
      <c r="C147" t="s">
        <v>2350</v>
      </c>
      <c r="E147" t="s">
        <v>2351</v>
      </c>
      <c r="G147" t="s">
        <v>22</v>
      </c>
      <c r="H147" t="s">
        <v>23</v>
      </c>
      <c r="I147" t="s">
        <v>64</v>
      </c>
      <c r="J147" t="s">
        <v>65</v>
      </c>
      <c r="K147" t="s">
        <v>66</v>
      </c>
      <c r="L147" t="s">
        <v>67</v>
      </c>
      <c r="M147" t="s">
        <v>68</v>
      </c>
      <c r="N147" t="s">
        <v>69</v>
      </c>
      <c r="O147" t="s">
        <v>70</v>
      </c>
      <c r="P147" t="s">
        <v>71</v>
      </c>
      <c r="Q147" t="s">
        <v>134</v>
      </c>
      <c r="R147" t="s">
        <v>135</v>
      </c>
      <c r="S147" t="s">
        <v>136</v>
      </c>
      <c r="T147" t="s">
        <v>276</v>
      </c>
      <c r="U147" t="s">
        <v>277</v>
      </c>
      <c r="V147" t="s">
        <v>278</v>
      </c>
      <c r="W147" t="s">
        <v>279</v>
      </c>
    </row>
    <row r="148" spans="1:25">
      <c r="A148" t="s">
        <v>285</v>
      </c>
      <c r="B148" t="s">
        <v>1461</v>
      </c>
      <c r="C148" t="s">
        <v>2350</v>
      </c>
      <c r="E148" t="s">
        <v>2351</v>
      </c>
      <c r="G148" t="s">
        <v>22</v>
      </c>
      <c r="H148" t="s">
        <v>23</v>
      </c>
      <c r="I148" t="s">
        <v>64</v>
      </c>
      <c r="J148" t="s">
        <v>65</v>
      </c>
      <c r="K148" t="s">
        <v>66</v>
      </c>
      <c r="L148" t="s">
        <v>67</v>
      </c>
      <c r="M148" t="s">
        <v>68</v>
      </c>
      <c r="N148" t="s">
        <v>69</v>
      </c>
      <c r="O148" t="s">
        <v>70</v>
      </c>
      <c r="P148" t="s">
        <v>71</v>
      </c>
      <c r="Q148" t="s">
        <v>134</v>
      </c>
      <c r="R148" t="s">
        <v>135</v>
      </c>
      <c r="S148" t="s">
        <v>136</v>
      </c>
      <c r="T148" t="s">
        <v>276</v>
      </c>
      <c r="U148" t="s">
        <v>277</v>
      </c>
      <c r="V148" t="s">
        <v>278</v>
      </c>
      <c r="W148" t="s">
        <v>279</v>
      </c>
    </row>
    <row r="149" spans="1:25">
      <c r="A149" t="s">
        <v>286</v>
      </c>
      <c r="B149" t="s">
        <v>1463</v>
      </c>
      <c r="C149" t="s">
        <v>2309</v>
      </c>
      <c r="E149" t="s">
        <v>2310</v>
      </c>
      <c r="G149" t="s">
        <v>22</v>
      </c>
      <c r="H149" t="s">
        <v>23</v>
      </c>
      <c r="I149" t="s">
        <v>24</v>
      </c>
      <c r="J149" t="s">
        <v>25</v>
      </c>
      <c r="K149" t="s">
        <v>26</v>
      </c>
      <c r="L149" t="s">
        <v>27</v>
      </c>
      <c r="M149" t="s">
        <v>28</v>
      </c>
      <c r="N149" t="s">
        <v>29</v>
      </c>
      <c r="O149" t="s">
        <v>30</v>
      </c>
      <c r="P149" t="s">
        <v>47</v>
      </c>
      <c r="Q149" t="s">
        <v>48</v>
      </c>
      <c r="R149" t="s">
        <v>49</v>
      </c>
      <c r="S149" t="s">
        <v>50</v>
      </c>
      <c r="T149" t="s">
        <v>51</v>
      </c>
      <c r="U149" t="s">
        <v>52</v>
      </c>
      <c r="V149" t="s">
        <v>53</v>
      </c>
      <c r="W149" t="s">
        <v>54</v>
      </c>
    </row>
    <row r="150" spans="1:25">
      <c r="A150" t="s">
        <v>287</v>
      </c>
      <c r="B150" t="s">
        <v>1464</v>
      </c>
      <c r="C150" t="s">
        <v>2322</v>
      </c>
      <c r="E150" t="s">
        <v>2323</v>
      </c>
      <c r="G150" t="s">
        <v>22</v>
      </c>
      <c r="H150" t="s">
        <v>23</v>
      </c>
      <c r="I150" t="s">
        <v>24</v>
      </c>
      <c r="J150" t="s">
        <v>25</v>
      </c>
      <c r="K150" t="s">
        <v>26</v>
      </c>
      <c r="L150" t="s">
        <v>27</v>
      </c>
      <c r="M150" t="s">
        <v>28</v>
      </c>
      <c r="N150" t="s">
        <v>29</v>
      </c>
      <c r="O150" t="s">
        <v>84</v>
      </c>
      <c r="P150" t="s">
        <v>85</v>
      </c>
      <c r="Q150" t="s">
        <v>105</v>
      </c>
      <c r="R150" t="s">
        <v>106</v>
      </c>
      <c r="S150" t="s">
        <v>107</v>
      </c>
    </row>
    <row r="151" spans="1:25">
      <c r="A151" t="s">
        <v>288</v>
      </c>
      <c r="B151" t="s">
        <v>1465</v>
      </c>
      <c r="C151" t="s">
        <v>2334</v>
      </c>
      <c r="E151" t="s">
        <v>2335</v>
      </c>
      <c r="G151" t="s">
        <v>22</v>
      </c>
      <c r="H151" t="s">
        <v>23</v>
      </c>
      <c r="I151" t="s">
        <v>24</v>
      </c>
      <c r="J151" t="s">
        <v>25</v>
      </c>
      <c r="K151" t="s">
        <v>26</v>
      </c>
      <c r="L151" t="s">
        <v>27</v>
      </c>
      <c r="M151" t="s">
        <v>37</v>
      </c>
      <c r="N151" t="s">
        <v>38</v>
      </c>
      <c r="O151" t="s">
        <v>39</v>
      </c>
      <c r="P151" t="s">
        <v>40</v>
      </c>
      <c r="Q151" t="s">
        <v>166</v>
      </c>
      <c r="R151" t="s">
        <v>167</v>
      </c>
      <c r="S151" t="s">
        <v>168</v>
      </c>
      <c r="T151" t="s">
        <v>169</v>
      </c>
      <c r="U151" t="s">
        <v>170</v>
      </c>
      <c r="V151" t="s">
        <v>171</v>
      </c>
      <c r="W151" t="s">
        <v>172</v>
      </c>
      <c r="X151" t="s">
        <v>2336</v>
      </c>
    </row>
    <row r="152" spans="1:25">
      <c r="A152" t="s">
        <v>289</v>
      </c>
      <c r="B152" t="s">
        <v>1466</v>
      </c>
      <c r="C152" t="s">
        <v>2340</v>
      </c>
      <c r="E152" t="s">
        <v>2341</v>
      </c>
      <c r="G152" t="s">
        <v>22</v>
      </c>
      <c r="H152" t="s">
        <v>23</v>
      </c>
      <c r="I152" t="s">
        <v>24</v>
      </c>
      <c r="J152" t="s">
        <v>25</v>
      </c>
      <c r="K152" t="s">
        <v>26</v>
      </c>
      <c r="L152" t="s">
        <v>27</v>
      </c>
      <c r="M152" t="s">
        <v>37</v>
      </c>
      <c r="N152" t="s">
        <v>38</v>
      </c>
      <c r="O152" t="s">
        <v>39</v>
      </c>
      <c r="P152" t="s">
        <v>40</v>
      </c>
      <c r="Q152" t="s">
        <v>166</v>
      </c>
      <c r="R152" t="s">
        <v>167</v>
      </c>
      <c r="S152" t="s">
        <v>168</v>
      </c>
      <c r="T152" t="s">
        <v>169</v>
      </c>
      <c r="U152" t="s">
        <v>176</v>
      </c>
      <c r="V152" t="s">
        <v>177</v>
      </c>
      <c r="W152" t="s">
        <v>178</v>
      </c>
    </row>
    <row r="153" spans="1:25">
      <c r="A153" t="s">
        <v>290</v>
      </c>
      <c r="B153" t="s">
        <v>1467</v>
      </c>
      <c r="C153" t="s">
        <v>2352</v>
      </c>
      <c r="E153" t="s">
        <v>2353</v>
      </c>
      <c r="G153" t="s">
        <v>22</v>
      </c>
      <c r="H153" t="s">
        <v>23</v>
      </c>
      <c r="I153" t="s">
        <v>24</v>
      </c>
      <c r="J153" t="s">
        <v>25</v>
      </c>
      <c r="K153" t="s">
        <v>26</v>
      </c>
      <c r="L153" t="s">
        <v>27</v>
      </c>
      <c r="M153" t="s">
        <v>37</v>
      </c>
      <c r="N153" t="s">
        <v>38</v>
      </c>
      <c r="O153" t="s">
        <v>39</v>
      </c>
      <c r="P153" t="s">
        <v>40</v>
      </c>
      <c r="Q153" t="s">
        <v>166</v>
      </c>
      <c r="R153" t="s">
        <v>167</v>
      </c>
      <c r="S153" t="s">
        <v>168</v>
      </c>
      <c r="T153" t="s">
        <v>169</v>
      </c>
      <c r="U153" t="s">
        <v>291</v>
      </c>
      <c r="V153" t="s">
        <v>292</v>
      </c>
      <c r="W153" t="s">
        <v>293</v>
      </c>
      <c r="X153" t="s">
        <v>2354</v>
      </c>
      <c r="Y153" t="s">
        <v>2355</v>
      </c>
    </row>
    <row r="154" spans="1:25">
      <c r="A154" t="s">
        <v>294</v>
      </c>
      <c r="B154" t="s">
        <v>1468</v>
      </c>
      <c r="C154" t="s">
        <v>2352</v>
      </c>
      <c r="E154" t="s">
        <v>2353</v>
      </c>
      <c r="G154" t="s">
        <v>22</v>
      </c>
      <c r="H154" t="s">
        <v>23</v>
      </c>
      <c r="I154" t="s">
        <v>24</v>
      </c>
      <c r="J154" t="s">
        <v>25</v>
      </c>
      <c r="K154" t="s">
        <v>26</v>
      </c>
      <c r="L154" t="s">
        <v>27</v>
      </c>
      <c r="M154" t="s">
        <v>37</v>
      </c>
      <c r="N154" t="s">
        <v>38</v>
      </c>
      <c r="O154" t="s">
        <v>39</v>
      </c>
      <c r="P154" t="s">
        <v>40</v>
      </c>
      <c r="Q154" t="s">
        <v>166</v>
      </c>
      <c r="R154" t="s">
        <v>167</v>
      </c>
      <c r="S154" t="s">
        <v>168</v>
      </c>
      <c r="T154" t="s">
        <v>169</v>
      </c>
      <c r="U154" t="s">
        <v>291</v>
      </c>
      <c r="V154" t="s">
        <v>292</v>
      </c>
      <c r="W154" t="s">
        <v>293</v>
      </c>
      <c r="X154" t="s">
        <v>2354</v>
      </c>
      <c r="Y154" t="s">
        <v>2355</v>
      </c>
    </row>
    <row r="155" spans="1:25">
      <c r="A155" t="s">
        <v>295</v>
      </c>
      <c r="B155" t="s">
        <v>1469</v>
      </c>
      <c r="C155" t="s">
        <v>2352</v>
      </c>
      <c r="E155" t="s">
        <v>2353</v>
      </c>
      <c r="G155" t="s">
        <v>22</v>
      </c>
      <c r="H155" t="s">
        <v>23</v>
      </c>
      <c r="I155" t="s">
        <v>24</v>
      </c>
      <c r="J155" t="s">
        <v>25</v>
      </c>
      <c r="K155" t="s">
        <v>26</v>
      </c>
      <c r="L155" t="s">
        <v>27</v>
      </c>
      <c r="M155" t="s">
        <v>37</v>
      </c>
      <c r="N155" t="s">
        <v>38</v>
      </c>
      <c r="O155" t="s">
        <v>39</v>
      </c>
      <c r="P155" t="s">
        <v>40</v>
      </c>
      <c r="Q155" t="s">
        <v>166</v>
      </c>
      <c r="R155" t="s">
        <v>167</v>
      </c>
      <c r="S155" t="s">
        <v>168</v>
      </c>
      <c r="T155" t="s">
        <v>169</v>
      </c>
      <c r="U155" t="s">
        <v>291</v>
      </c>
      <c r="V155" t="s">
        <v>292</v>
      </c>
      <c r="W155" t="s">
        <v>293</v>
      </c>
      <c r="X155" t="s">
        <v>2354</v>
      </c>
      <c r="Y155" t="s">
        <v>2355</v>
      </c>
    </row>
    <row r="156" spans="1:25">
      <c r="A156" t="s">
        <v>296</v>
      </c>
      <c r="B156" t="s">
        <v>1470</v>
      </c>
      <c r="C156" t="s">
        <v>2352</v>
      </c>
      <c r="E156" t="s">
        <v>2353</v>
      </c>
      <c r="G156" t="s">
        <v>22</v>
      </c>
      <c r="H156" t="s">
        <v>23</v>
      </c>
      <c r="I156" t="s">
        <v>24</v>
      </c>
      <c r="J156" t="s">
        <v>25</v>
      </c>
      <c r="K156" t="s">
        <v>26</v>
      </c>
      <c r="L156" t="s">
        <v>27</v>
      </c>
      <c r="M156" t="s">
        <v>37</v>
      </c>
      <c r="N156" t="s">
        <v>38</v>
      </c>
      <c r="O156" t="s">
        <v>39</v>
      </c>
      <c r="P156" t="s">
        <v>40</v>
      </c>
      <c r="Q156" t="s">
        <v>166</v>
      </c>
      <c r="R156" t="s">
        <v>167</v>
      </c>
      <c r="S156" t="s">
        <v>168</v>
      </c>
      <c r="T156" t="s">
        <v>169</v>
      </c>
      <c r="U156" t="s">
        <v>291</v>
      </c>
      <c r="V156" t="s">
        <v>292</v>
      </c>
      <c r="W156" t="s">
        <v>293</v>
      </c>
      <c r="X156" t="s">
        <v>2354</v>
      </c>
      <c r="Y156" t="s">
        <v>2355</v>
      </c>
    </row>
    <row r="157" spans="1:25">
      <c r="A157" t="s">
        <v>297</v>
      </c>
      <c r="B157" t="s">
        <v>1471</v>
      </c>
      <c r="C157" t="s">
        <v>2352</v>
      </c>
      <c r="E157" t="s">
        <v>2353</v>
      </c>
      <c r="G157" t="s">
        <v>22</v>
      </c>
      <c r="H157" t="s">
        <v>23</v>
      </c>
      <c r="I157" t="s">
        <v>24</v>
      </c>
      <c r="J157" t="s">
        <v>25</v>
      </c>
      <c r="K157" t="s">
        <v>26</v>
      </c>
      <c r="L157" t="s">
        <v>27</v>
      </c>
      <c r="M157" t="s">
        <v>37</v>
      </c>
      <c r="N157" t="s">
        <v>38</v>
      </c>
      <c r="O157" t="s">
        <v>39</v>
      </c>
      <c r="P157" t="s">
        <v>40</v>
      </c>
      <c r="Q157" t="s">
        <v>166</v>
      </c>
      <c r="R157" t="s">
        <v>167</v>
      </c>
      <c r="S157" t="s">
        <v>168</v>
      </c>
      <c r="T157" t="s">
        <v>169</v>
      </c>
      <c r="U157" t="s">
        <v>291</v>
      </c>
      <c r="V157" t="s">
        <v>292</v>
      </c>
      <c r="W157" t="s">
        <v>293</v>
      </c>
      <c r="X157" t="s">
        <v>2354</v>
      </c>
      <c r="Y157" t="s">
        <v>2355</v>
      </c>
    </row>
    <row r="158" spans="1:25">
      <c r="A158" t="s">
        <v>298</v>
      </c>
      <c r="B158" t="s">
        <v>1472</v>
      </c>
      <c r="C158" t="s">
        <v>2352</v>
      </c>
      <c r="E158" t="s">
        <v>2353</v>
      </c>
      <c r="G158" t="s">
        <v>22</v>
      </c>
      <c r="H158" t="s">
        <v>23</v>
      </c>
      <c r="I158" t="s">
        <v>24</v>
      </c>
      <c r="J158" t="s">
        <v>25</v>
      </c>
      <c r="K158" t="s">
        <v>26</v>
      </c>
      <c r="L158" t="s">
        <v>27</v>
      </c>
      <c r="M158" t="s">
        <v>37</v>
      </c>
      <c r="N158" t="s">
        <v>38</v>
      </c>
      <c r="O158" t="s">
        <v>39</v>
      </c>
      <c r="P158" t="s">
        <v>40</v>
      </c>
      <c r="Q158" t="s">
        <v>166</v>
      </c>
      <c r="R158" t="s">
        <v>167</v>
      </c>
      <c r="S158" t="s">
        <v>168</v>
      </c>
      <c r="T158" t="s">
        <v>169</v>
      </c>
      <c r="U158" t="s">
        <v>291</v>
      </c>
      <c r="V158" t="s">
        <v>292</v>
      </c>
      <c r="W158" t="s">
        <v>293</v>
      </c>
      <c r="X158" t="s">
        <v>2354</v>
      </c>
      <c r="Y158" t="s">
        <v>2355</v>
      </c>
    </row>
    <row r="159" spans="1:25">
      <c r="A159" t="s">
        <v>299</v>
      </c>
      <c r="B159" t="s">
        <v>1473</v>
      </c>
      <c r="C159" t="s">
        <v>2352</v>
      </c>
      <c r="E159" t="s">
        <v>2353</v>
      </c>
      <c r="G159" t="s">
        <v>22</v>
      </c>
      <c r="H159" t="s">
        <v>23</v>
      </c>
      <c r="I159" t="s">
        <v>24</v>
      </c>
      <c r="J159" t="s">
        <v>25</v>
      </c>
      <c r="K159" t="s">
        <v>26</v>
      </c>
      <c r="L159" t="s">
        <v>27</v>
      </c>
      <c r="M159" t="s">
        <v>37</v>
      </c>
      <c r="N159" t="s">
        <v>38</v>
      </c>
      <c r="O159" t="s">
        <v>39</v>
      </c>
      <c r="P159" t="s">
        <v>40</v>
      </c>
      <c r="Q159" t="s">
        <v>166</v>
      </c>
      <c r="R159" t="s">
        <v>167</v>
      </c>
      <c r="S159" t="s">
        <v>168</v>
      </c>
      <c r="T159" t="s">
        <v>169</v>
      </c>
      <c r="U159" t="s">
        <v>291</v>
      </c>
      <c r="V159" t="s">
        <v>292</v>
      </c>
      <c r="W159" t="s">
        <v>293</v>
      </c>
      <c r="X159" t="s">
        <v>2354</v>
      </c>
      <c r="Y159" t="s">
        <v>2355</v>
      </c>
    </row>
    <row r="160" spans="1:25">
      <c r="A160" t="s">
        <v>300</v>
      </c>
      <c r="B160" t="s">
        <v>1474</v>
      </c>
      <c r="C160" t="s">
        <v>2352</v>
      </c>
      <c r="E160" t="s">
        <v>2353</v>
      </c>
      <c r="G160" t="s">
        <v>22</v>
      </c>
      <c r="H160" t="s">
        <v>23</v>
      </c>
      <c r="I160" t="s">
        <v>24</v>
      </c>
      <c r="J160" t="s">
        <v>25</v>
      </c>
      <c r="K160" t="s">
        <v>26</v>
      </c>
      <c r="L160" t="s">
        <v>27</v>
      </c>
      <c r="M160" t="s">
        <v>37</v>
      </c>
      <c r="N160" t="s">
        <v>38</v>
      </c>
      <c r="O160" t="s">
        <v>39</v>
      </c>
      <c r="P160" t="s">
        <v>40</v>
      </c>
      <c r="Q160" t="s">
        <v>166</v>
      </c>
      <c r="R160" t="s">
        <v>167</v>
      </c>
      <c r="S160" t="s">
        <v>168</v>
      </c>
      <c r="T160" t="s">
        <v>169</v>
      </c>
      <c r="U160" t="s">
        <v>291</v>
      </c>
      <c r="V160" t="s">
        <v>292</v>
      </c>
      <c r="W160" t="s">
        <v>293</v>
      </c>
      <c r="X160" t="s">
        <v>2354</v>
      </c>
      <c r="Y160" t="s">
        <v>2355</v>
      </c>
    </row>
    <row r="161" spans="1:25">
      <c r="A161" t="s">
        <v>301</v>
      </c>
      <c r="B161" t="s">
        <v>1475</v>
      </c>
      <c r="C161" t="s">
        <v>2352</v>
      </c>
      <c r="E161" t="s">
        <v>2353</v>
      </c>
      <c r="G161" t="s">
        <v>22</v>
      </c>
      <c r="H161" t="s">
        <v>23</v>
      </c>
      <c r="I161" t="s">
        <v>24</v>
      </c>
      <c r="J161" t="s">
        <v>25</v>
      </c>
      <c r="K161" t="s">
        <v>26</v>
      </c>
      <c r="L161" t="s">
        <v>27</v>
      </c>
      <c r="M161" t="s">
        <v>37</v>
      </c>
      <c r="N161" t="s">
        <v>38</v>
      </c>
      <c r="O161" t="s">
        <v>39</v>
      </c>
      <c r="P161" t="s">
        <v>40</v>
      </c>
      <c r="Q161" t="s">
        <v>166</v>
      </c>
      <c r="R161" t="s">
        <v>167</v>
      </c>
      <c r="S161" t="s">
        <v>168</v>
      </c>
      <c r="T161" t="s">
        <v>169</v>
      </c>
      <c r="U161" t="s">
        <v>291</v>
      </c>
      <c r="V161" t="s">
        <v>292</v>
      </c>
      <c r="W161" t="s">
        <v>293</v>
      </c>
      <c r="X161" t="s">
        <v>2354</v>
      </c>
      <c r="Y161" t="s">
        <v>2355</v>
      </c>
    </row>
    <row r="162" spans="1:25">
      <c r="A162" t="s">
        <v>302</v>
      </c>
      <c r="B162" t="s">
        <v>1476</v>
      </c>
      <c r="C162" t="s">
        <v>2352</v>
      </c>
      <c r="E162" t="s">
        <v>2353</v>
      </c>
      <c r="G162" t="s">
        <v>22</v>
      </c>
      <c r="H162" t="s">
        <v>23</v>
      </c>
      <c r="I162" t="s">
        <v>24</v>
      </c>
      <c r="J162" t="s">
        <v>25</v>
      </c>
      <c r="K162" t="s">
        <v>26</v>
      </c>
      <c r="L162" t="s">
        <v>27</v>
      </c>
      <c r="M162" t="s">
        <v>37</v>
      </c>
      <c r="N162" t="s">
        <v>38</v>
      </c>
      <c r="O162" t="s">
        <v>39</v>
      </c>
      <c r="P162" t="s">
        <v>40</v>
      </c>
      <c r="Q162" t="s">
        <v>166</v>
      </c>
      <c r="R162" t="s">
        <v>167</v>
      </c>
      <c r="S162" t="s">
        <v>168</v>
      </c>
      <c r="T162" t="s">
        <v>169</v>
      </c>
      <c r="U162" t="s">
        <v>291</v>
      </c>
      <c r="V162" t="s">
        <v>292</v>
      </c>
      <c r="W162" t="s">
        <v>293</v>
      </c>
      <c r="X162" t="s">
        <v>2354</v>
      </c>
      <c r="Y162" t="s">
        <v>2355</v>
      </c>
    </row>
    <row r="163" spans="1:25">
      <c r="A163" t="s">
        <v>303</v>
      </c>
      <c r="B163" t="s">
        <v>1477</v>
      </c>
      <c r="C163" t="s">
        <v>2352</v>
      </c>
      <c r="E163" t="s">
        <v>2353</v>
      </c>
      <c r="G163" t="s">
        <v>22</v>
      </c>
      <c r="H163" t="s">
        <v>23</v>
      </c>
      <c r="I163" t="s">
        <v>24</v>
      </c>
      <c r="J163" t="s">
        <v>25</v>
      </c>
      <c r="K163" t="s">
        <v>26</v>
      </c>
      <c r="L163" t="s">
        <v>27</v>
      </c>
      <c r="M163" t="s">
        <v>37</v>
      </c>
      <c r="N163" t="s">
        <v>38</v>
      </c>
      <c r="O163" t="s">
        <v>39</v>
      </c>
      <c r="P163" t="s">
        <v>40</v>
      </c>
      <c r="Q163" t="s">
        <v>166</v>
      </c>
      <c r="R163" t="s">
        <v>167</v>
      </c>
      <c r="S163" t="s">
        <v>168</v>
      </c>
      <c r="T163" t="s">
        <v>169</v>
      </c>
      <c r="U163" t="s">
        <v>291</v>
      </c>
      <c r="V163" t="s">
        <v>292</v>
      </c>
      <c r="W163" t="s">
        <v>293</v>
      </c>
      <c r="X163" t="s">
        <v>2354</v>
      </c>
      <c r="Y163" t="s">
        <v>2355</v>
      </c>
    </row>
    <row r="164" spans="1:25">
      <c r="A164" t="s">
        <v>304</v>
      </c>
      <c r="B164" t="s">
        <v>1478</v>
      </c>
      <c r="C164" t="s">
        <v>2340</v>
      </c>
      <c r="E164" t="s">
        <v>2341</v>
      </c>
      <c r="G164" t="s">
        <v>22</v>
      </c>
      <c r="H164" t="s">
        <v>23</v>
      </c>
      <c r="I164" t="s">
        <v>24</v>
      </c>
      <c r="J164" t="s">
        <v>25</v>
      </c>
      <c r="K164" t="s">
        <v>26</v>
      </c>
      <c r="L164" t="s">
        <v>27</v>
      </c>
      <c r="M164" t="s">
        <v>37</v>
      </c>
      <c r="N164" t="s">
        <v>38</v>
      </c>
      <c r="O164" t="s">
        <v>39</v>
      </c>
      <c r="P164" t="s">
        <v>40</v>
      </c>
      <c r="Q164" t="s">
        <v>166</v>
      </c>
      <c r="R164" t="s">
        <v>167</v>
      </c>
      <c r="S164" t="s">
        <v>168</v>
      </c>
      <c r="T164" t="s">
        <v>169</v>
      </c>
      <c r="U164" t="s">
        <v>176</v>
      </c>
      <c r="V164" t="s">
        <v>177</v>
      </c>
      <c r="W164" t="s">
        <v>178</v>
      </c>
    </row>
    <row r="165" spans="1:25">
      <c r="A165" t="s">
        <v>305</v>
      </c>
      <c r="B165" t="s">
        <v>1479</v>
      </c>
      <c r="C165" t="s">
        <v>2316</v>
      </c>
      <c r="E165" t="s">
        <v>2317</v>
      </c>
      <c r="G165" t="s">
        <v>22</v>
      </c>
      <c r="H165" t="s">
        <v>23</v>
      </c>
      <c r="I165" t="s">
        <v>24</v>
      </c>
      <c r="J165" t="s">
        <v>25</v>
      </c>
      <c r="K165" t="s">
        <v>26</v>
      </c>
      <c r="L165" t="s">
        <v>27</v>
      </c>
      <c r="M165" t="s">
        <v>28</v>
      </c>
      <c r="N165" t="s">
        <v>29</v>
      </c>
      <c r="O165" t="s">
        <v>30</v>
      </c>
      <c r="P165" t="s">
        <v>47</v>
      </c>
      <c r="Q165" t="s">
        <v>48</v>
      </c>
      <c r="R165" t="s">
        <v>49</v>
      </c>
      <c r="S165" t="s">
        <v>50</v>
      </c>
      <c r="T165" t="s">
        <v>51</v>
      </c>
      <c r="U165" t="s">
        <v>52</v>
      </c>
      <c r="V165" t="s">
        <v>82</v>
      </c>
    </row>
    <row r="166" spans="1:25">
      <c r="A166" t="s">
        <v>306</v>
      </c>
      <c r="B166" t="s">
        <v>1480</v>
      </c>
      <c r="C166" t="s">
        <v>2356</v>
      </c>
      <c r="E166" t="s">
        <v>2357</v>
      </c>
      <c r="G166" t="s">
        <v>22</v>
      </c>
      <c r="H166" t="s">
        <v>23</v>
      </c>
      <c r="I166" t="s">
        <v>24</v>
      </c>
      <c r="J166" t="s">
        <v>25</v>
      </c>
      <c r="K166" t="s">
        <v>26</v>
      </c>
      <c r="L166" t="s">
        <v>27</v>
      </c>
      <c r="M166" t="s">
        <v>28</v>
      </c>
      <c r="N166" t="s">
        <v>29</v>
      </c>
      <c r="O166" t="s">
        <v>84</v>
      </c>
      <c r="P166" t="s">
        <v>307</v>
      </c>
      <c r="Q166" t="s">
        <v>308</v>
      </c>
      <c r="R166" t="s">
        <v>309</v>
      </c>
    </row>
    <row r="167" spans="1:25">
      <c r="A167" t="s">
        <v>310</v>
      </c>
      <c r="B167" t="s">
        <v>1481</v>
      </c>
      <c r="C167" t="s">
        <v>2358</v>
      </c>
      <c r="E167" t="s">
        <v>2359</v>
      </c>
      <c r="G167" t="s">
        <v>22</v>
      </c>
      <c r="H167" t="s">
        <v>23</v>
      </c>
      <c r="I167" t="s">
        <v>24</v>
      </c>
      <c r="J167" t="s">
        <v>25</v>
      </c>
      <c r="K167" t="s">
        <v>26</v>
      </c>
      <c r="L167" t="s">
        <v>27</v>
      </c>
      <c r="M167" t="s">
        <v>28</v>
      </c>
      <c r="N167" t="s">
        <v>29</v>
      </c>
      <c r="O167" t="s">
        <v>84</v>
      </c>
      <c r="P167" t="s">
        <v>311</v>
      </c>
      <c r="Q167" t="s">
        <v>312</v>
      </c>
      <c r="R167" t="s">
        <v>313</v>
      </c>
      <c r="S167" t="s">
        <v>314</v>
      </c>
      <c r="T167" t="s">
        <v>315</v>
      </c>
    </row>
    <row r="168" spans="1:25">
      <c r="A168" t="s">
        <v>316</v>
      </c>
      <c r="B168" t="s">
        <v>1482</v>
      </c>
      <c r="C168" t="s">
        <v>2360</v>
      </c>
      <c r="E168" t="s">
        <v>2361</v>
      </c>
      <c r="G168" t="s">
        <v>22</v>
      </c>
      <c r="H168" t="s">
        <v>23</v>
      </c>
      <c r="I168" t="s">
        <v>24</v>
      </c>
      <c r="J168" t="s">
        <v>25</v>
      </c>
      <c r="K168" t="s">
        <v>26</v>
      </c>
      <c r="L168" t="s">
        <v>27</v>
      </c>
      <c r="M168" t="s">
        <v>37</v>
      </c>
      <c r="N168" t="s">
        <v>38</v>
      </c>
      <c r="O168" t="s">
        <v>39</v>
      </c>
      <c r="P168" t="s">
        <v>57</v>
      </c>
      <c r="Q168" t="s">
        <v>58</v>
      </c>
      <c r="R168" t="s">
        <v>59</v>
      </c>
      <c r="S168" t="s">
        <v>317</v>
      </c>
    </row>
    <row r="169" spans="1:25">
      <c r="A169" t="s">
        <v>318</v>
      </c>
      <c r="B169" t="s">
        <v>1483</v>
      </c>
      <c r="C169" t="s">
        <v>2320</v>
      </c>
      <c r="E169" t="s">
        <v>2321</v>
      </c>
      <c r="G169" t="s">
        <v>22</v>
      </c>
      <c r="H169" t="s">
        <v>23</v>
      </c>
      <c r="I169" t="s">
        <v>24</v>
      </c>
      <c r="J169" t="s">
        <v>25</v>
      </c>
      <c r="K169" t="s">
        <v>26</v>
      </c>
      <c r="L169" t="s">
        <v>27</v>
      </c>
      <c r="M169" t="s">
        <v>94</v>
      </c>
      <c r="N169" t="s">
        <v>95</v>
      </c>
      <c r="O169" t="s">
        <v>96</v>
      </c>
      <c r="P169" t="s">
        <v>97</v>
      </c>
      <c r="Q169" t="s">
        <v>98</v>
      </c>
      <c r="R169" t="s">
        <v>99</v>
      </c>
      <c r="S169" t="s">
        <v>100</v>
      </c>
      <c r="T169" t="s">
        <v>101</v>
      </c>
    </row>
    <row r="170" spans="1:25">
      <c r="A170" t="s">
        <v>319</v>
      </c>
      <c r="B170" t="s">
        <v>1484</v>
      </c>
      <c r="C170" t="s">
        <v>2320</v>
      </c>
      <c r="E170" t="s">
        <v>2321</v>
      </c>
      <c r="G170" t="s">
        <v>22</v>
      </c>
      <c r="H170" t="s">
        <v>23</v>
      </c>
      <c r="I170" t="s">
        <v>24</v>
      </c>
      <c r="J170" t="s">
        <v>25</v>
      </c>
      <c r="K170" t="s">
        <v>26</v>
      </c>
      <c r="L170" t="s">
        <v>27</v>
      </c>
      <c r="M170" t="s">
        <v>94</v>
      </c>
      <c r="N170" t="s">
        <v>95</v>
      </c>
      <c r="O170" t="s">
        <v>96</v>
      </c>
      <c r="P170" t="s">
        <v>97</v>
      </c>
      <c r="Q170" t="s">
        <v>98</v>
      </c>
      <c r="R170" t="s">
        <v>99</v>
      </c>
      <c r="S170" t="s">
        <v>100</v>
      </c>
      <c r="T170" t="s">
        <v>101</v>
      </c>
    </row>
    <row r="171" spans="1:25">
      <c r="A171" t="s">
        <v>320</v>
      </c>
      <c r="B171" t="s">
        <v>1485</v>
      </c>
      <c r="C171" t="s">
        <v>2320</v>
      </c>
      <c r="E171" t="s">
        <v>2321</v>
      </c>
      <c r="G171" t="s">
        <v>22</v>
      </c>
      <c r="H171" t="s">
        <v>23</v>
      </c>
      <c r="I171" t="s">
        <v>24</v>
      </c>
      <c r="J171" t="s">
        <v>25</v>
      </c>
      <c r="K171" t="s">
        <v>26</v>
      </c>
      <c r="L171" t="s">
        <v>27</v>
      </c>
      <c r="M171" t="s">
        <v>94</v>
      </c>
      <c r="N171" t="s">
        <v>95</v>
      </c>
      <c r="O171" t="s">
        <v>96</v>
      </c>
      <c r="P171" t="s">
        <v>97</v>
      </c>
      <c r="Q171" t="s">
        <v>98</v>
      </c>
      <c r="R171" t="s">
        <v>99</v>
      </c>
      <c r="S171" t="s">
        <v>100</v>
      </c>
      <c r="T171" t="s">
        <v>101</v>
      </c>
    </row>
    <row r="172" spans="1:25">
      <c r="A172" t="s">
        <v>321</v>
      </c>
      <c r="B172" t="s">
        <v>1486</v>
      </c>
      <c r="C172" t="s">
        <v>2320</v>
      </c>
      <c r="E172" t="s">
        <v>2321</v>
      </c>
      <c r="G172" t="s">
        <v>22</v>
      </c>
      <c r="H172" t="s">
        <v>23</v>
      </c>
      <c r="I172" t="s">
        <v>24</v>
      </c>
      <c r="J172" t="s">
        <v>25</v>
      </c>
      <c r="K172" t="s">
        <v>26</v>
      </c>
      <c r="L172" t="s">
        <v>27</v>
      </c>
      <c r="M172" t="s">
        <v>94</v>
      </c>
      <c r="N172" t="s">
        <v>95</v>
      </c>
      <c r="O172" t="s">
        <v>96</v>
      </c>
      <c r="P172" t="s">
        <v>97</v>
      </c>
      <c r="Q172" t="s">
        <v>98</v>
      </c>
      <c r="R172" t="s">
        <v>99</v>
      </c>
      <c r="S172" t="s">
        <v>100</v>
      </c>
      <c r="T172" t="s">
        <v>101</v>
      </c>
    </row>
    <row r="173" spans="1:25">
      <c r="A173" t="s">
        <v>322</v>
      </c>
      <c r="B173" t="s">
        <v>1487</v>
      </c>
      <c r="C173" t="s">
        <v>2320</v>
      </c>
      <c r="E173" t="s">
        <v>2321</v>
      </c>
      <c r="G173" t="s">
        <v>22</v>
      </c>
      <c r="H173" t="s">
        <v>23</v>
      </c>
      <c r="I173" t="s">
        <v>24</v>
      </c>
      <c r="J173" t="s">
        <v>25</v>
      </c>
      <c r="K173" t="s">
        <v>26</v>
      </c>
      <c r="L173" t="s">
        <v>27</v>
      </c>
      <c r="M173" t="s">
        <v>94</v>
      </c>
      <c r="N173" t="s">
        <v>95</v>
      </c>
      <c r="O173" t="s">
        <v>96</v>
      </c>
      <c r="P173" t="s">
        <v>97</v>
      </c>
      <c r="Q173" t="s">
        <v>98</v>
      </c>
      <c r="R173" t="s">
        <v>99</v>
      </c>
      <c r="S173" t="s">
        <v>100</v>
      </c>
      <c r="T173" t="s">
        <v>101</v>
      </c>
    </row>
    <row r="174" spans="1:25">
      <c r="A174" t="s">
        <v>323</v>
      </c>
      <c r="B174" t="s">
        <v>1488</v>
      </c>
      <c r="C174" t="s">
        <v>2362</v>
      </c>
      <c r="E174" t="s">
        <v>2363</v>
      </c>
      <c r="G174" t="s">
        <v>22</v>
      </c>
      <c r="H174" t="s">
        <v>23</v>
      </c>
      <c r="I174" t="s">
        <v>24</v>
      </c>
      <c r="J174" t="s">
        <v>25</v>
      </c>
      <c r="K174" t="s">
        <v>26</v>
      </c>
      <c r="L174" t="s">
        <v>27</v>
      </c>
      <c r="M174" t="s">
        <v>324</v>
      </c>
      <c r="N174" t="s">
        <v>325</v>
      </c>
      <c r="O174" t="s">
        <v>326</v>
      </c>
      <c r="P174" t="s">
        <v>327</v>
      </c>
      <c r="Q174" t="s">
        <v>328</v>
      </c>
      <c r="R174" t="s">
        <v>329</v>
      </c>
      <c r="S174" t="s">
        <v>330</v>
      </c>
      <c r="T174" t="s">
        <v>331</v>
      </c>
      <c r="U174" t="s">
        <v>332</v>
      </c>
      <c r="V174" t="s">
        <v>333</v>
      </c>
      <c r="W174" t="s">
        <v>334</v>
      </c>
      <c r="X174" t="s">
        <v>2364</v>
      </c>
    </row>
    <row r="175" spans="1:25">
      <c r="A175" t="s">
        <v>335</v>
      </c>
      <c r="B175" t="s">
        <v>1489</v>
      </c>
      <c r="C175" t="s">
        <v>2362</v>
      </c>
      <c r="E175" t="s">
        <v>2363</v>
      </c>
      <c r="G175" t="s">
        <v>22</v>
      </c>
      <c r="H175" t="s">
        <v>23</v>
      </c>
      <c r="I175" t="s">
        <v>24</v>
      </c>
      <c r="J175" t="s">
        <v>25</v>
      </c>
      <c r="K175" t="s">
        <v>26</v>
      </c>
      <c r="L175" t="s">
        <v>27</v>
      </c>
      <c r="M175" t="s">
        <v>324</v>
      </c>
      <c r="N175" t="s">
        <v>325</v>
      </c>
      <c r="O175" t="s">
        <v>326</v>
      </c>
      <c r="P175" t="s">
        <v>327</v>
      </c>
      <c r="Q175" t="s">
        <v>328</v>
      </c>
      <c r="R175" t="s">
        <v>329</v>
      </c>
      <c r="S175" t="s">
        <v>330</v>
      </c>
      <c r="T175" t="s">
        <v>331</v>
      </c>
      <c r="U175" t="s">
        <v>332</v>
      </c>
      <c r="V175" t="s">
        <v>333</v>
      </c>
      <c r="W175" t="s">
        <v>334</v>
      </c>
      <c r="X175" t="s">
        <v>2364</v>
      </c>
    </row>
    <row r="176" spans="1:25">
      <c r="A176" t="s">
        <v>336</v>
      </c>
      <c r="B176" t="s">
        <v>1490</v>
      </c>
      <c r="C176" t="s">
        <v>2362</v>
      </c>
      <c r="E176" t="s">
        <v>2363</v>
      </c>
      <c r="G176" t="s">
        <v>22</v>
      </c>
      <c r="H176" t="s">
        <v>23</v>
      </c>
      <c r="I176" t="s">
        <v>24</v>
      </c>
      <c r="J176" t="s">
        <v>25</v>
      </c>
      <c r="K176" t="s">
        <v>26</v>
      </c>
      <c r="L176" t="s">
        <v>27</v>
      </c>
      <c r="M176" t="s">
        <v>324</v>
      </c>
      <c r="N176" t="s">
        <v>325</v>
      </c>
      <c r="O176" t="s">
        <v>326</v>
      </c>
      <c r="P176" t="s">
        <v>327</v>
      </c>
      <c r="Q176" t="s">
        <v>328</v>
      </c>
      <c r="R176" t="s">
        <v>329</v>
      </c>
      <c r="S176" t="s">
        <v>330</v>
      </c>
      <c r="T176" t="s">
        <v>331</v>
      </c>
      <c r="U176" t="s">
        <v>332</v>
      </c>
      <c r="V176" t="s">
        <v>333</v>
      </c>
      <c r="W176" t="s">
        <v>334</v>
      </c>
      <c r="X176" t="s">
        <v>2364</v>
      </c>
    </row>
    <row r="177" spans="1:24">
      <c r="A177" t="s">
        <v>337</v>
      </c>
      <c r="B177" t="s">
        <v>1491</v>
      </c>
      <c r="C177" t="s">
        <v>2362</v>
      </c>
      <c r="E177" t="s">
        <v>2363</v>
      </c>
      <c r="G177" t="s">
        <v>22</v>
      </c>
      <c r="H177" t="s">
        <v>23</v>
      </c>
      <c r="I177" t="s">
        <v>24</v>
      </c>
      <c r="J177" t="s">
        <v>25</v>
      </c>
      <c r="K177" t="s">
        <v>26</v>
      </c>
      <c r="L177" t="s">
        <v>27</v>
      </c>
      <c r="M177" t="s">
        <v>324</v>
      </c>
      <c r="N177" t="s">
        <v>325</v>
      </c>
      <c r="O177" t="s">
        <v>326</v>
      </c>
      <c r="P177" t="s">
        <v>327</v>
      </c>
      <c r="Q177" t="s">
        <v>328</v>
      </c>
      <c r="R177" t="s">
        <v>329</v>
      </c>
      <c r="S177" t="s">
        <v>330</v>
      </c>
      <c r="T177" t="s">
        <v>331</v>
      </c>
      <c r="U177" t="s">
        <v>332</v>
      </c>
      <c r="V177" t="s">
        <v>333</v>
      </c>
      <c r="W177" t="s">
        <v>334</v>
      </c>
      <c r="X177" t="s">
        <v>2364</v>
      </c>
    </row>
    <row r="178" spans="1:24">
      <c r="A178" t="s">
        <v>338</v>
      </c>
      <c r="B178" t="s">
        <v>1492</v>
      </c>
      <c r="C178" t="s">
        <v>2316</v>
      </c>
      <c r="E178" t="s">
        <v>2317</v>
      </c>
      <c r="G178" t="s">
        <v>22</v>
      </c>
      <c r="H178" t="s">
        <v>23</v>
      </c>
      <c r="I178" t="s">
        <v>24</v>
      </c>
      <c r="J178" t="s">
        <v>25</v>
      </c>
      <c r="K178" t="s">
        <v>26</v>
      </c>
      <c r="L178" t="s">
        <v>27</v>
      </c>
      <c r="M178" t="s">
        <v>28</v>
      </c>
      <c r="N178" t="s">
        <v>29</v>
      </c>
      <c r="O178" t="s">
        <v>30</v>
      </c>
      <c r="P178" t="s">
        <v>47</v>
      </c>
      <c r="Q178" t="s">
        <v>48</v>
      </c>
      <c r="R178" t="s">
        <v>49</v>
      </c>
      <c r="S178" t="s">
        <v>50</v>
      </c>
      <c r="T178" t="s">
        <v>51</v>
      </c>
      <c r="U178" t="s">
        <v>52</v>
      </c>
      <c r="V178" t="s">
        <v>82</v>
      </c>
    </row>
    <row r="179" spans="1:24">
      <c r="A179" t="s">
        <v>339</v>
      </c>
      <c r="B179" t="s">
        <v>1493</v>
      </c>
      <c r="C179" t="s">
        <v>2326</v>
      </c>
      <c r="E179" t="s">
        <v>2327</v>
      </c>
      <c r="G179" t="s">
        <v>22</v>
      </c>
      <c r="H179" t="s">
        <v>23</v>
      </c>
      <c r="I179" t="s">
        <v>64</v>
      </c>
      <c r="J179" t="s">
        <v>65</v>
      </c>
      <c r="K179" t="s">
        <v>66</v>
      </c>
      <c r="L179" t="s">
        <v>67</v>
      </c>
      <c r="M179" t="s">
        <v>68</v>
      </c>
      <c r="N179" t="s">
        <v>69</v>
      </c>
      <c r="O179" t="s">
        <v>70</v>
      </c>
      <c r="P179" t="s">
        <v>71</v>
      </c>
      <c r="Q179" t="s">
        <v>134</v>
      </c>
      <c r="R179" t="s">
        <v>135</v>
      </c>
      <c r="S179" t="s">
        <v>136</v>
      </c>
      <c r="T179" t="s">
        <v>137</v>
      </c>
      <c r="U179" t="s">
        <v>138</v>
      </c>
    </row>
    <row r="180" spans="1:24">
      <c r="A180" t="s">
        <v>340</v>
      </c>
      <c r="B180" t="s">
        <v>1495</v>
      </c>
      <c r="C180" t="s">
        <v>2326</v>
      </c>
      <c r="E180" t="s">
        <v>2327</v>
      </c>
      <c r="G180" t="s">
        <v>22</v>
      </c>
      <c r="H180" t="s">
        <v>23</v>
      </c>
      <c r="I180" t="s">
        <v>64</v>
      </c>
      <c r="J180" t="s">
        <v>65</v>
      </c>
      <c r="K180" t="s">
        <v>66</v>
      </c>
      <c r="L180" t="s">
        <v>67</v>
      </c>
      <c r="M180" t="s">
        <v>68</v>
      </c>
      <c r="N180" t="s">
        <v>69</v>
      </c>
      <c r="O180" t="s">
        <v>70</v>
      </c>
      <c r="P180" t="s">
        <v>71</v>
      </c>
      <c r="Q180" t="s">
        <v>134</v>
      </c>
      <c r="R180" t="s">
        <v>135</v>
      </c>
      <c r="S180" t="s">
        <v>136</v>
      </c>
      <c r="T180" t="s">
        <v>137</v>
      </c>
      <c r="U180" t="s">
        <v>138</v>
      </c>
    </row>
    <row r="181" spans="1:24">
      <c r="A181" t="s">
        <v>1150</v>
      </c>
      <c r="B181" t="s">
        <v>2192</v>
      </c>
      <c r="C181" t="s">
        <v>2326</v>
      </c>
      <c r="E181" t="s">
        <v>2327</v>
      </c>
      <c r="G181" t="s">
        <v>22</v>
      </c>
      <c r="H181" t="s">
        <v>23</v>
      </c>
      <c r="I181" t="s">
        <v>64</v>
      </c>
      <c r="J181" t="s">
        <v>65</v>
      </c>
      <c r="K181" t="s">
        <v>66</v>
      </c>
      <c r="L181" t="s">
        <v>67</v>
      </c>
      <c r="M181" t="s">
        <v>68</v>
      </c>
      <c r="N181" t="s">
        <v>69</v>
      </c>
      <c r="O181" t="s">
        <v>70</v>
      </c>
      <c r="P181" t="s">
        <v>71</v>
      </c>
      <c r="Q181" t="s">
        <v>134</v>
      </c>
      <c r="R181" t="s">
        <v>135</v>
      </c>
      <c r="S181" t="s">
        <v>136</v>
      </c>
      <c r="T181" t="s">
        <v>137</v>
      </c>
      <c r="U181" t="s">
        <v>138</v>
      </c>
    </row>
    <row r="182" spans="1:24">
      <c r="A182" t="s">
        <v>341</v>
      </c>
      <c r="B182" t="s">
        <v>1497</v>
      </c>
      <c r="C182" t="s">
        <v>2365</v>
      </c>
      <c r="E182" t="s">
        <v>2366</v>
      </c>
      <c r="G182" t="s">
        <v>22</v>
      </c>
      <c r="H182" t="s">
        <v>23</v>
      </c>
      <c r="I182" t="s">
        <v>64</v>
      </c>
      <c r="J182" t="s">
        <v>65</v>
      </c>
      <c r="K182" t="s">
        <v>66</v>
      </c>
      <c r="L182" t="s">
        <v>67</v>
      </c>
      <c r="M182" t="s">
        <v>68</v>
      </c>
      <c r="N182" t="s">
        <v>69</v>
      </c>
      <c r="O182" t="s">
        <v>70</v>
      </c>
      <c r="P182" t="s">
        <v>342</v>
      </c>
      <c r="Q182" t="s">
        <v>343</v>
      </c>
      <c r="R182" t="s">
        <v>344</v>
      </c>
      <c r="S182" t="s">
        <v>345</v>
      </c>
      <c r="T182" t="s">
        <v>346</v>
      </c>
      <c r="U182" t="s">
        <v>347</v>
      </c>
    </row>
    <row r="183" spans="1:24">
      <c r="A183" t="s">
        <v>348</v>
      </c>
      <c r="B183" t="s">
        <v>1498</v>
      </c>
      <c r="C183" t="s">
        <v>2365</v>
      </c>
      <c r="E183" t="s">
        <v>2366</v>
      </c>
      <c r="G183" t="s">
        <v>22</v>
      </c>
      <c r="H183" t="s">
        <v>23</v>
      </c>
      <c r="I183" t="s">
        <v>64</v>
      </c>
      <c r="J183" t="s">
        <v>65</v>
      </c>
      <c r="K183" t="s">
        <v>66</v>
      </c>
      <c r="L183" t="s">
        <v>67</v>
      </c>
      <c r="M183" t="s">
        <v>68</v>
      </c>
      <c r="N183" t="s">
        <v>69</v>
      </c>
      <c r="O183" t="s">
        <v>70</v>
      </c>
      <c r="P183" t="s">
        <v>342</v>
      </c>
      <c r="Q183" t="s">
        <v>343</v>
      </c>
      <c r="R183" t="s">
        <v>344</v>
      </c>
      <c r="S183" t="s">
        <v>345</v>
      </c>
      <c r="T183" t="s">
        <v>346</v>
      </c>
      <c r="U183" t="s">
        <v>347</v>
      </c>
    </row>
    <row r="184" spans="1:24">
      <c r="A184" t="s">
        <v>349</v>
      </c>
      <c r="B184" t="s">
        <v>1499</v>
      </c>
      <c r="C184" t="s">
        <v>2305</v>
      </c>
      <c r="E184" t="s">
        <v>2306</v>
      </c>
      <c r="G184" t="s">
        <v>22</v>
      </c>
      <c r="H184" t="s">
        <v>23</v>
      </c>
      <c r="I184" t="s">
        <v>24</v>
      </c>
      <c r="J184" t="s">
        <v>25</v>
      </c>
      <c r="K184" t="s">
        <v>26</v>
      </c>
      <c r="L184" t="s">
        <v>27</v>
      </c>
      <c r="M184" t="s">
        <v>28</v>
      </c>
      <c r="N184" t="s">
        <v>29</v>
      </c>
      <c r="O184" t="s">
        <v>30</v>
      </c>
      <c r="P184" t="s">
        <v>31</v>
      </c>
      <c r="Q184" t="s">
        <v>32</v>
      </c>
      <c r="R184" t="s">
        <v>33</v>
      </c>
      <c r="S184" t="s">
        <v>34</v>
      </c>
      <c r="T184" t="s">
        <v>35</v>
      </c>
    </row>
    <row r="185" spans="1:24">
      <c r="A185" t="s">
        <v>350</v>
      </c>
      <c r="B185" t="s">
        <v>1500</v>
      </c>
      <c r="C185" t="s">
        <v>2305</v>
      </c>
      <c r="E185" t="s">
        <v>2306</v>
      </c>
      <c r="G185" t="s">
        <v>22</v>
      </c>
      <c r="H185" t="s">
        <v>23</v>
      </c>
      <c r="I185" t="s">
        <v>24</v>
      </c>
      <c r="J185" t="s">
        <v>25</v>
      </c>
      <c r="K185" t="s">
        <v>26</v>
      </c>
      <c r="L185" t="s">
        <v>27</v>
      </c>
      <c r="M185" t="s">
        <v>28</v>
      </c>
      <c r="N185" t="s">
        <v>29</v>
      </c>
      <c r="O185" t="s">
        <v>30</v>
      </c>
      <c r="P185" t="s">
        <v>31</v>
      </c>
      <c r="Q185" t="s">
        <v>32</v>
      </c>
      <c r="R185" t="s">
        <v>33</v>
      </c>
      <c r="S185" t="s">
        <v>34</v>
      </c>
      <c r="T185" t="s">
        <v>35</v>
      </c>
    </row>
    <row r="186" spans="1:24">
      <c r="A186" t="s">
        <v>351</v>
      </c>
      <c r="B186" t="s">
        <v>1501</v>
      </c>
      <c r="C186" t="s">
        <v>2367</v>
      </c>
      <c r="E186" t="s">
        <v>2368</v>
      </c>
      <c r="G186" t="s">
        <v>22</v>
      </c>
      <c r="H186" t="s">
        <v>23</v>
      </c>
      <c r="I186" t="s">
        <v>64</v>
      </c>
      <c r="J186" t="s">
        <v>65</v>
      </c>
      <c r="K186" t="s">
        <v>66</v>
      </c>
      <c r="L186" t="s">
        <v>67</v>
      </c>
      <c r="M186" t="s">
        <v>68</v>
      </c>
      <c r="N186" t="s">
        <v>69</v>
      </c>
      <c r="O186" t="s">
        <v>70</v>
      </c>
      <c r="P186" t="s">
        <v>71</v>
      </c>
      <c r="Q186" t="s">
        <v>72</v>
      </c>
      <c r="R186" t="s">
        <v>73</v>
      </c>
      <c r="S186" t="s">
        <v>74</v>
      </c>
      <c r="T186" t="s">
        <v>75</v>
      </c>
      <c r="U186" t="s">
        <v>76</v>
      </c>
      <c r="V186" t="s">
        <v>77</v>
      </c>
    </row>
    <row r="187" spans="1:24">
      <c r="A187" t="s">
        <v>352</v>
      </c>
      <c r="B187" t="s">
        <v>1502</v>
      </c>
      <c r="C187" t="s">
        <v>2367</v>
      </c>
      <c r="E187" t="s">
        <v>2368</v>
      </c>
      <c r="G187" t="s">
        <v>22</v>
      </c>
      <c r="H187" t="s">
        <v>23</v>
      </c>
      <c r="I187" t="s">
        <v>64</v>
      </c>
      <c r="J187" t="s">
        <v>65</v>
      </c>
      <c r="K187" t="s">
        <v>66</v>
      </c>
      <c r="L187" t="s">
        <v>67</v>
      </c>
      <c r="M187" t="s">
        <v>68</v>
      </c>
      <c r="N187" t="s">
        <v>69</v>
      </c>
      <c r="O187" t="s">
        <v>70</v>
      </c>
      <c r="P187" t="s">
        <v>71</v>
      </c>
      <c r="Q187" t="s">
        <v>72</v>
      </c>
      <c r="R187" t="s">
        <v>73</v>
      </c>
      <c r="S187" t="s">
        <v>74</v>
      </c>
      <c r="T187" t="s">
        <v>75</v>
      </c>
      <c r="U187" t="s">
        <v>76</v>
      </c>
      <c r="V187" t="s">
        <v>77</v>
      </c>
    </row>
    <row r="188" spans="1:24">
      <c r="A188" t="s">
        <v>353</v>
      </c>
      <c r="B188" t="s">
        <v>1503</v>
      </c>
      <c r="C188" t="s">
        <v>2367</v>
      </c>
      <c r="E188" t="s">
        <v>2368</v>
      </c>
      <c r="G188" t="s">
        <v>22</v>
      </c>
      <c r="H188" t="s">
        <v>23</v>
      </c>
      <c r="I188" t="s">
        <v>64</v>
      </c>
      <c r="J188" t="s">
        <v>65</v>
      </c>
      <c r="K188" t="s">
        <v>66</v>
      </c>
      <c r="L188" t="s">
        <v>67</v>
      </c>
      <c r="M188" t="s">
        <v>68</v>
      </c>
      <c r="N188" t="s">
        <v>69</v>
      </c>
      <c r="O188" t="s">
        <v>70</v>
      </c>
      <c r="P188" t="s">
        <v>71</v>
      </c>
      <c r="Q188" t="s">
        <v>72</v>
      </c>
      <c r="R188" t="s">
        <v>73</v>
      </c>
      <c r="S188" t="s">
        <v>74</v>
      </c>
      <c r="T188" t="s">
        <v>75</v>
      </c>
      <c r="U188" t="s">
        <v>76</v>
      </c>
      <c r="V188" t="s">
        <v>77</v>
      </c>
    </row>
    <row r="189" spans="1:24">
      <c r="A189" t="s">
        <v>354</v>
      </c>
      <c r="B189" t="s">
        <v>1504</v>
      </c>
      <c r="C189" t="s">
        <v>2367</v>
      </c>
      <c r="E189" t="s">
        <v>2368</v>
      </c>
      <c r="G189" t="s">
        <v>22</v>
      </c>
      <c r="H189" t="s">
        <v>23</v>
      </c>
      <c r="I189" t="s">
        <v>64</v>
      </c>
      <c r="J189" t="s">
        <v>65</v>
      </c>
      <c r="K189" t="s">
        <v>66</v>
      </c>
      <c r="L189" t="s">
        <v>67</v>
      </c>
      <c r="M189" t="s">
        <v>68</v>
      </c>
      <c r="N189" t="s">
        <v>69</v>
      </c>
      <c r="O189" t="s">
        <v>70</v>
      </c>
      <c r="P189" t="s">
        <v>71</v>
      </c>
      <c r="Q189" t="s">
        <v>72</v>
      </c>
      <c r="R189" t="s">
        <v>73</v>
      </c>
      <c r="S189" t="s">
        <v>74</v>
      </c>
      <c r="T189" t="s">
        <v>75</v>
      </c>
      <c r="U189" t="s">
        <v>76</v>
      </c>
      <c r="V189" t="s">
        <v>77</v>
      </c>
    </row>
    <row r="190" spans="1:24">
      <c r="A190" t="s">
        <v>355</v>
      </c>
      <c r="B190" t="s">
        <v>1505</v>
      </c>
      <c r="C190" t="s">
        <v>2367</v>
      </c>
      <c r="E190" t="s">
        <v>2368</v>
      </c>
      <c r="G190" t="s">
        <v>22</v>
      </c>
      <c r="H190" t="s">
        <v>23</v>
      </c>
      <c r="I190" t="s">
        <v>64</v>
      </c>
      <c r="J190" t="s">
        <v>65</v>
      </c>
      <c r="K190" t="s">
        <v>66</v>
      </c>
      <c r="L190" t="s">
        <v>67</v>
      </c>
      <c r="M190" t="s">
        <v>68</v>
      </c>
      <c r="N190" t="s">
        <v>69</v>
      </c>
      <c r="O190" t="s">
        <v>70</v>
      </c>
      <c r="P190" t="s">
        <v>71</v>
      </c>
      <c r="Q190" t="s">
        <v>72</v>
      </c>
      <c r="R190" t="s">
        <v>73</v>
      </c>
      <c r="S190" t="s">
        <v>74</v>
      </c>
      <c r="T190" t="s">
        <v>75</v>
      </c>
      <c r="U190" t="s">
        <v>76</v>
      </c>
      <c r="V190" t="s">
        <v>77</v>
      </c>
    </row>
    <row r="191" spans="1:24">
      <c r="A191" t="s">
        <v>356</v>
      </c>
      <c r="B191" t="s">
        <v>1506</v>
      </c>
      <c r="C191" t="s">
        <v>2367</v>
      </c>
      <c r="E191" t="s">
        <v>2368</v>
      </c>
      <c r="G191" t="s">
        <v>22</v>
      </c>
      <c r="H191" t="s">
        <v>23</v>
      </c>
      <c r="I191" t="s">
        <v>64</v>
      </c>
      <c r="J191" t="s">
        <v>65</v>
      </c>
      <c r="K191" t="s">
        <v>66</v>
      </c>
      <c r="L191" t="s">
        <v>67</v>
      </c>
      <c r="M191" t="s">
        <v>68</v>
      </c>
      <c r="N191" t="s">
        <v>69</v>
      </c>
      <c r="O191" t="s">
        <v>70</v>
      </c>
      <c r="P191" t="s">
        <v>71</v>
      </c>
      <c r="Q191" t="s">
        <v>72</v>
      </c>
      <c r="R191" t="s">
        <v>73</v>
      </c>
      <c r="S191" t="s">
        <v>74</v>
      </c>
      <c r="T191" t="s">
        <v>75</v>
      </c>
      <c r="U191" t="s">
        <v>76</v>
      </c>
      <c r="V191" t="s">
        <v>77</v>
      </c>
    </row>
    <row r="192" spans="1:24">
      <c r="A192" t="s">
        <v>357</v>
      </c>
      <c r="B192" t="s">
        <v>1508</v>
      </c>
      <c r="C192" t="s">
        <v>2367</v>
      </c>
      <c r="E192" t="s">
        <v>2368</v>
      </c>
      <c r="G192" t="s">
        <v>22</v>
      </c>
      <c r="H192" t="s">
        <v>23</v>
      </c>
      <c r="I192" t="s">
        <v>64</v>
      </c>
      <c r="J192" t="s">
        <v>65</v>
      </c>
      <c r="K192" t="s">
        <v>66</v>
      </c>
      <c r="L192" t="s">
        <v>67</v>
      </c>
      <c r="M192" t="s">
        <v>68</v>
      </c>
      <c r="N192" t="s">
        <v>69</v>
      </c>
      <c r="O192" t="s">
        <v>70</v>
      </c>
      <c r="P192" t="s">
        <v>71</v>
      </c>
      <c r="Q192" t="s">
        <v>72</v>
      </c>
      <c r="R192" t="s">
        <v>73</v>
      </c>
      <c r="S192" t="s">
        <v>74</v>
      </c>
      <c r="T192" t="s">
        <v>75</v>
      </c>
      <c r="U192" t="s">
        <v>76</v>
      </c>
      <c r="V192" t="s">
        <v>77</v>
      </c>
    </row>
    <row r="193" spans="1:22">
      <c r="A193" t="s">
        <v>358</v>
      </c>
      <c r="B193" t="s">
        <v>1509</v>
      </c>
      <c r="C193" t="s">
        <v>2367</v>
      </c>
      <c r="E193" t="s">
        <v>2368</v>
      </c>
      <c r="G193" t="s">
        <v>22</v>
      </c>
      <c r="H193" t="s">
        <v>23</v>
      </c>
      <c r="I193" t="s">
        <v>64</v>
      </c>
      <c r="J193" t="s">
        <v>65</v>
      </c>
      <c r="K193" t="s">
        <v>66</v>
      </c>
      <c r="L193" t="s">
        <v>67</v>
      </c>
      <c r="M193" t="s">
        <v>68</v>
      </c>
      <c r="N193" t="s">
        <v>69</v>
      </c>
      <c r="O193" t="s">
        <v>70</v>
      </c>
      <c r="P193" t="s">
        <v>71</v>
      </c>
      <c r="Q193" t="s">
        <v>72</v>
      </c>
      <c r="R193" t="s">
        <v>73</v>
      </c>
      <c r="S193" t="s">
        <v>74</v>
      </c>
      <c r="T193" t="s">
        <v>75</v>
      </c>
      <c r="U193" t="s">
        <v>76</v>
      </c>
      <c r="V193" t="s">
        <v>77</v>
      </c>
    </row>
    <row r="194" spans="1:22">
      <c r="A194" t="s">
        <v>359</v>
      </c>
      <c r="B194" t="s">
        <v>1510</v>
      </c>
      <c r="C194" t="s">
        <v>2367</v>
      </c>
      <c r="E194" t="s">
        <v>2368</v>
      </c>
      <c r="G194" t="s">
        <v>22</v>
      </c>
      <c r="H194" t="s">
        <v>23</v>
      </c>
      <c r="I194" t="s">
        <v>64</v>
      </c>
      <c r="J194" t="s">
        <v>65</v>
      </c>
      <c r="K194" t="s">
        <v>66</v>
      </c>
      <c r="L194" t="s">
        <v>67</v>
      </c>
      <c r="M194" t="s">
        <v>68</v>
      </c>
      <c r="N194" t="s">
        <v>69</v>
      </c>
      <c r="O194" t="s">
        <v>70</v>
      </c>
      <c r="P194" t="s">
        <v>71</v>
      </c>
      <c r="Q194" t="s">
        <v>72</v>
      </c>
      <c r="R194" t="s">
        <v>73</v>
      </c>
      <c r="S194" t="s">
        <v>74</v>
      </c>
      <c r="T194" t="s">
        <v>75</v>
      </c>
      <c r="U194" t="s">
        <v>76</v>
      </c>
      <c r="V194" t="s">
        <v>77</v>
      </c>
    </row>
    <row r="195" spans="1:22">
      <c r="A195" t="s">
        <v>360</v>
      </c>
      <c r="B195" t="s">
        <v>1511</v>
      </c>
      <c r="C195" t="s">
        <v>2369</v>
      </c>
      <c r="E195" t="s">
        <v>2370</v>
      </c>
      <c r="G195" t="s">
        <v>22</v>
      </c>
      <c r="H195" t="s">
        <v>23</v>
      </c>
      <c r="I195" t="s">
        <v>64</v>
      </c>
      <c r="J195" t="s">
        <v>65</v>
      </c>
      <c r="K195" t="s">
        <v>66</v>
      </c>
      <c r="L195" t="s">
        <v>67</v>
      </c>
      <c r="M195" t="s">
        <v>68</v>
      </c>
      <c r="N195" t="s">
        <v>69</v>
      </c>
      <c r="O195" t="s">
        <v>70</v>
      </c>
      <c r="P195" t="s">
        <v>71</v>
      </c>
      <c r="Q195" t="s">
        <v>72</v>
      </c>
      <c r="R195" t="s">
        <v>73</v>
      </c>
      <c r="S195" t="s">
        <v>74</v>
      </c>
      <c r="T195" t="s">
        <v>75</v>
      </c>
      <c r="U195" t="s">
        <v>76</v>
      </c>
      <c r="V195" t="s">
        <v>77</v>
      </c>
    </row>
    <row r="196" spans="1:22">
      <c r="A196" t="s">
        <v>361</v>
      </c>
      <c r="B196" t="s">
        <v>1512</v>
      </c>
      <c r="C196" t="s">
        <v>2369</v>
      </c>
      <c r="E196" t="s">
        <v>2370</v>
      </c>
      <c r="G196" t="s">
        <v>22</v>
      </c>
      <c r="H196" t="s">
        <v>23</v>
      </c>
      <c r="I196" t="s">
        <v>64</v>
      </c>
      <c r="J196" t="s">
        <v>65</v>
      </c>
      <c r="K196" t="s">
        <v>66</v>
      </c>
      <c r="L196" t="s">
        <v>67</v>
      </c>
      <c r="M196" t="s">
        <v>68</v>
      </c>
      <c r="N196" t="s">
        <v>69</v>
      </c>
      <c r="O196" t="s">
        <v>70</v>
      </c>
      <c r="P196" t="s">
        <v>71</v>
      </c>
      <c r="Q196" t="s">
        <v>72</v>
      </c>
      <c r="R196" t="s">
        <v>73</v>
      </c>
      <c r="S196" t="s">
        <v>74</v>
      </c>
      <c r="T196" t="s">
        <v>75</v>
      </c>
      <c r="U196" t="s">
        <v>76</v>
      </c>
      <c r="V196" t="s">
        <v>77</v>
      </c>
    </row>
    <row r="197" spans="1:22">
      <c r="A197" t="s">
        <v>362</v>
      </c>
      <c r="B197" t="s">
        <v>1513</v>
      </c>
      <c r="C197" t="s">
        <v>2369</v>
      </c>
      <c r="E197" t="s">
        <v>2370</v>
      </c>
      <c r="G197" t="s">
        <v>22</v>
      </c>
      <c r="H197" t="s">
        <v>23</v>
      </c>
      <c r="I197" t="s">
        <v>64</v>
      </c>
      <c r="J197" t="s">
        <v>65</v>
      </c>
      <c r="K197" t="s">
        <v>66</v>
      </c>
      <c r="L197" t="s">
        <v>67</v>
      </c>
      <c r="M197" t="s">
        <v>68</v>
      </c>
      <c r="N197" t="s">
        <v>69</v>
      </c>
      <c r="O197" t="s">
        <v>70</v>
      </c>
      <c r="P197" t="s">
        <v>71</v>
      </c>
      <c r="Q197" t="s">
        <v>72</v>
      </c>
      <c r="R197" t="s">
        <v>73</v>
      </c>
      <c r="S197" t="s">
        <v>74</v>
      </c>
      <c r="T197" t="s">
        <v>75</v>
      </c>
      <c r="U197" t="s">
        <v>76</v>
      </c>
      <c r="V197" t="s">
        <v>77</v>
      </c>
    </row>
    <row r="198" spans="1:22">
      <c r="A198" t="s">
        <v>363</v>
      </c>
      <c r="B198" t="s">
        <v>1514</v>
      </c>
      <c r="C198" t="s">
        <v>2369</v>
      </c>
      <c r="E198" t="s">
        <v>2370</v>
      </c>
      <c r="G198" t="s">
        <v>22</v>
      </c>
      <c r="H198" t="s">
        <v>23</v>
      </c>
      <c r="I198" t="s">
        <v>64</v>
      </c>
      <c r="J198" t="s">
        <v>65</v>
      </c>
      <c r="K198" t="s">
        <v>66</v>
      </c>
      <c r="L198" t="s">
        <v>67</v>
      </c>
      <c r="M198" t="s">
        <v>68</v>
      </c>
      <c r="N198" t="s">
        <v>69</v>
      </c>
      <c r="O198" t="s">
        <v>70</v>
      </c>
      <c r="P198" t="s">
        <v>71</v>
      </c>
      <c r="Q198" t="s">
        <v>72</v>
      </c>
      <c r="R198" t="s">
        <v>73</v>
      </c>
      <c r="S198" t="s">
        <v>74</v>
      </c>
      <c r="T198" t="s">
        <v>75</v>
      </c>
      <c r="U198" t="s">
        <v>76</v>
      </c>
      <c r="V198" t="s">
        <v>77</v>
      </c>
    </row>
    <row r="199" spans="1:22">
      <c r="A199" t="s">
        <v>364</v>
      </c>
      <c r="B199" t="s">
        <v>1515</v>
      </c>
      <c r="C199" t="s">
        <v>2369</v>
      </c>
      <c r="E199" t="s">
        <v>2370</v>
      </c>
      <c r="G199" t="s">
        <v>22</v>
      </c>
      <c r="H199" t="s">
        <v>23</v>
      </c>
      <c r="I199" t="s">
        <v>64</v>
      </c>
      <c r="J199" t="s">
        <v>65</v>
      </c>
      <c r="K199" t="s">
        <v>66</v>
      </c>
      <c r="L199" t="s">
        <v>67</v>
      </c>
      <c r="M199" t="s">
        <v>68</v>
      </c>
      <c r="N199" t="s">
        <v>69</v>
      </c>
      <c r="O199" t="s">
        <v>70</v>
      </c>
      <c r="P199" t="s">
        <v>71</v>
      </c>
      <c r="Q199" t="s">
        <v>72</v>
      </c>
      <c r="R199" t="s">
        <v>73</v>
      </c>
      <c r="S199" t="s">
        <v>74</v>
      </c>
      <c r="T199" t="s">
        <v>75</v>
      </c>
      <c r="U199" t="s">
        <v>76</v>
      </c>
      <c r="V199" t="s">
        <v>77</v>
      </c>
    </row>
    <row r="200" spans="1:22">
      <c r="A200" t="s">
        <v>365</v>
      </c>
      <c r="B200" t="s">
        <v>1516</v>
      </c>
      <c r="C200" t="s">
        <v>2369</v>
      </c>
      <c r="E200" t="s">
        <v>2370</v>
      </c>
      <c r="G200" t="s">
        <v>22</v>
      </c>
      <c r="H200" t="s">
        <v>23</v>
      </c>
      <c r="I200" t="s">
        <v>64</v>
      </c>
      <c r="J200" t="s">
        <v>65</v>
      </c>
      <c r="K200" t="s">
        <v>66</v>
      </c>
      <c r="L200" t="s">
        <v>67</v>
      </c>
      <c r="M200" t="s">
        <v>68</v>
      </c>
      <c r="N200" t="s">
        <v>69</v>
      </c>
      <c r="O200" t="s">
        <v>70</v>
      </c>
      <c r="P200" t="s">
        <v>71</v>
      </c>
      <c r="Q200" t="s">
        <v>72</v>
      </c>
      <c r="R200" t="s">
        <v>73</v>
      </c>
      <c r="S200" t="s">
        <v>74</v>
      </c>
      <c r="T200" t="s">
        <v>75</v>
      </c>
      <c r="U200" t="s">
        <v>76</v>
      </c>
      <c r="V200" t="s">
        <v>77</v>
      </c>
    </row>
    <row r="201" spans="1:22">
      <c r="A201" t="s">
        <v>366</v>
      </c>
      <c r="B201" t="s">
        <v>1517</v>
      </c>
      <c r="C201" t="s">
        <v>2369</v>
      </c>
      <c r="E201" t="s">
        <v>2370</v>
      </c>
      <c r="G201" t="s">
        <v>22</v>
      </c>
      <c r="H201" t="s">
        <v>23</v>
      </c>
      <c r="I201" t="s">
        <v>64</v>
      </c>
      <c r="J201" t="s">
        <v>65</v>
      </c>
      <c r="K201" t="s">
        <v>66</v>
      </c>
      <c r="L201" t="s">
        <v>67</v>
      </c>
      <c r="M201" t="s">
        <v>68</v>
      </c>
      <c r="N201" t="s">
        <v>69</v>
      </c>
      <c r="O201" t="s">
        <v>70</v>
      </c>
      <c r="P201" t="s">
        <v>71</v>
      </c>
      <c r="Q201" t="s">
        <v>72</v>
      </c>
      <c r="R201" t="s">
        <v>73</v>
      </c>
      <c r="S201" t="s">
        <v>74</v>
      </c>
      <c r="T201" t="s">
        <v>75</v>
      </c>
      <c r="U201" t="s">
        <v>76</v>
      </c>
      <c r="V201" t="s">
        <v>77</v>
      </c>
    </row>
    <row r="202" spans="1:22">
      <c r="A202" t="s">
        <v>367</v>
      </c>
      <c r="B202" t="s">
        <v>1518</v>
      </c>
      <c r="C202" t="s">
        <v>2369</v>
      </c>
      <c r="E202" t="s">
        <v>2370</v>
      </c>
      <c r="G202" t="s">
        <v>22</v>
      </c>
      <c r="H202" t="s">
        <v>23</v>
      </c>
      <c r="I202" t="s">
        <v>64</v>
      </c>
      <c r="J202" t="s">
        <v>65</v>
      </c>
      <c r="K202" t="s">
        <v>66</v>
      </c>
      <c r="L202" t="s">
        <v>67</v>
      </c>
      <c r="M202" t="s">
        <v>68</v>
      </c>
      <c r="N202" t="s">
        <v>69</v>
      </c>
      <c r="O202" t="s">
        <v>70</v>
      </c>
      <c r="P202" t="s">
        <v>71</v>
      </c>
      <c r="Q202" t="s">
        <v>72</v>
      </c>
      <c r="R202" t="s">
        <v>73</v>
      </c>
      <c r="S202" t="s">
        <v>74</v>
      </c>
      <c r="T202" t="s">
        <v>75</v>
      </c>
      <c r="U202" t="s">
        <v>76</v>
      </c>
      <c r="V202" t="s">
        <v>77</v>
      </c>
    </row>
    <row r="203" spans="1:22">
      <c r="A203" t="s">
        <v>368</v>
      </c>
      <c r="B203" t="s">
        <v>1519</v>
      </c>
      <c r="C203" t="s">
        <v>2371</v>
      </c>
      <c r="E203" t="s">
        <v>2372</v>
      </c>
      <c r="G203" t="s">
        <v>22</v>
      </c>
      <c r="H203" t="s">
        <v>23</v>
      </c>
      <c r="I203" t="s">
        <v>369</v>
      </c>
      <c r="J203" t="s">
        <v>370</v>
      </c>
    </row>
    <row r="204" spans="1:22">
      <c r="A204" t="s">
        <v>371</v>
      </c>
      <c r="B204" t="s">
        <v>1520</v>
      </c>
      <c r="C204" t="s">
        <v>2371</v>
      </c>
      <c r="E204" t="s">
        <v>2372</v>
      </c>
      <c r="G204" t="s">
        <v>22</v>
      </c>
      <c r="H204" t="s">
        <v>23</v>
      </c>
      <c r="I204" t="s">
        <v>369</v>
      </c>
      <c r="J204" t="s">
        <v>370</v>
      </c>
    </row>
    <row r="205" spans="1:22">
      <c r="A205" t="s">
        <v>372</v>
      </c>
      <c r="B205" t="s">
        <v>1523</v>
      </c>
      <c r="C205" t="s">
        <v>2373</v>
      </c>
      <c r="E205" t="s">
        <v>2374</v>
      </c>
      <c r="G205" t="s">
        <v>22</v>
      </c>
      <c r="H205" t="s">
        <v>23</v>
      </c>
      <c r="I205" t="s">
        <v>373</v>
      </c>
      <c r="J205" t="s">
        <v>374</v>
      </c>
      <c r="K205" t="s">
        <v>375</v>
      </c>
      <c r="L205" t="s">
        <v>376</v>
      </c>
      <c r="M205" t="s">
        <v>377</v>
      </c>
      <c r="N205" t="s">
        <v>378</v>
      </c>
      <c r="O205" t="s">
        <v>379</v>
      </c>
    </row>
    <row r="206" spans="1:22">
      <c r="A206" t="s">
        <v>380</v>
      </c>
      <c r="B206" t="s">
        <v>1524</v>
      </c>
      <c r="C206" t="s">
        <v>2305</v>
      </c>
      <c r="E206" t="s">
        <v>2306</v>
      </c>
      <c r="G206" t="s">
        <v>22</v>
      </c>
      <c r="H206" t="s">
        <v>23</v>
      </c>
      <c r="I206" t="s">
        <v>24</v>
      </c>
      <c r="J206" t="s">
        <v>25</v>
      </c>
      <c r="K206" t="s">
        <v>26</v>
      </c>
      <c r="L206" t="s">
        <v>27</v>
      </c>
      <c r="M206" t="s">
        <v>28</v>
      </c>
      <c r="N206" t="s">
        <v>29</v>
      </c>
      <c r="O206" t="s">
        <v>30</v>
      </c>
      <c r="P206" t="s">
        <v>31</v>
      </c>
      <c r="Q206" t="s">
        <v>32</v>
      </c>
      <c r="R206" t="s">
        <v>33</v>
      </c>
      <c r="S206" t="s">
        <v>34</v>
      </c>
      <c r="T206" t="s">
        <v>35</v>
      </c>
    </row>
    <row r="207" spans="1:22">
      <c r="A207" t="s">
        <v>381</v>
      </c>
      <c r="B207" t="s">
        <v>1525</v>
      </c>
      <c r="C207" t="s">
        <v>2305</v>
      </c>
      <c r="E207" t="s">
        <v>2306</v>
      </c>
      <c r="G207" t="s">
        <v>22</v>
      </c>
      <c r="H207" t="s">
        <v>23</v>
      </c>
      <c r="I207" t="s">
        <v>24</v>
      </c>
      <c r="J207" t="s">
        <v>25</v>
      </c>
      <c r="K207" t="s">
        <v>26</v>
      </c>
      <c r="L207" t="s">
        <v>27</v>
      </c>
      <c r="M207" t="s">
        <v>28</v>
      </c>
      <c r="N207" t="s">
        <v>29</v>
      </c>
      <c r="O207" t="s">
        <v>30</v>
      </c>
      <c r="P207" t="s">
        <v>31</v>
      </c>
      <c r="Q207" t="s">
        <v>32</v>
      </c>
      <c r="R207" t="s">
        <v>33</v>
      </c>
      <c r="S207" t="s">
        <v>34</v>
      </c>
      <c r="T207" t="s">
        <v>35</v>
      </c>
    </row>
    <row r="208" spans="1:22">
      <c r="A208" t="s">
        <v>382</v>
      </c>
      <c r="B208" t="s">
        <v>1526</v>
      </c>
      <c r="C208" t="s">
        <v>2305</v>
      </c>
      <c r="E208" t="s">
        <v>2306</v>
      </c>
      <c r="G208" t="s">
        <v>22</v>
      </c>
      <c r="H208" t="s">
        <v>23</v>
      </c>
      <c r="I208" t="s">
        <v>24</v>
      </c>
      <c r="J208" t="s">
        <v>25</v>
      </c>
      <c r="K208" t="s">
        <v>26</v>
      </c>
      <c r="L208" t="s">
        <v>27</v>
      </c>
      <c r="M208" t="s">
        <v>28</v>
      </c>
      <c r="N208" t="s">
        <v>29</v>
      </c>
      <c r="O208" t="s">
        <v>30</v>
      </c>
      <c r="P208" t="s">
        <v>31</v>
      </c>
      <c r="Q208" t="s">
        <v>32</v>
      </c>
      <c r="R208" t="s">
        <v>33</v>
      </c>
      <c r="S208" t="s">
        <v>34</v>
      </c>
      <c r="T208" t="s">
        <v>35</v>
      </c>
    </row>
    <row r="209" spans="1:22">
      <c r="A209" t="s">
        <v>383</v>
      </c>
      <c r="B209" t="s">
        <v>1527</v>
      </c>
      <c r="C209" t="s">
        <v>2305</v>
      </c>
      <c r="E209" t="s">
        <v>2306</v>
      </c>
      <c r="G209" t="s">
        <v>22</v>
      </c>
      <c r="H209" t="s">
        <v>23</v>
      </c>
      <c r="I209" t="s">
        <v>24</v>
      </c>
      <c r="J209" t="s">
        <v>25</v>
      </c>
      <c r="K209" t="s">
        <v>26</v>
      </c>
      <c r="L209" t="s">
        <v>27</v>
      </c>
      <c r="M209" t="s">
        <v>28</v>
      </c>
      <c r="N209" t="s">
        <v>29</v>
      </c>
      <c r="O209" t="s">
        <v>30</v>
      </c>
      <c r="P209" t="s">
        <v>31</v>
      </c>
      <c r="Q209" t="s">
        <v>32</v>
      </c>
      <c r="R209" t="s">
        <v>33</v>
      </c>
      <c r="S209" t="s">
        <v>34</v>
      </c>
      <c r="T209" t="s">
        <v>35</v>
      </c>
    </row>
    <row r="210" spans="1:22">
      <c r="A210" t="s">
        <v>384</v>
      </c>
      <c r="B210" t="s">
        <v>1528</v>
      </c>
      <c r="C210" t="s">
        <v>2305</v>
      </c>
      <c r="E210" t="s">
        <v>2306</v>
      </c>
      <c r="G210" t="s">
        <v>22</v>
      </c>
      <c r="H210" t="s">
        <v>23</v>
      </c>
      <c r="I210" t="s">
        <v>24</v>
      </c>
      <c r="J210" t="s">
        <v>25</v>
      </c>
      <c r="K210" t="s">
        <v>26</v>
      </c>
      <c r="L210" t="s">
        <v>27</v>
      </c>
      <c r="M210" t="s">
        <v>28</v>
      </c>
      <c r="N210" t="s">
        <v>29</v>
      </c>
      <c r="O210" t="s">
        <v>30</v>
      </c>
      <c r="P210" t="s">
        <v>31</v>
      </c>
      <c r="Q210" t="s">
        <v>32</v>
      </c>
      <c r="R210" t="s">
        <v>33</v>
      </c>
      <c r="S210" t="s">
        <v>34</v>
      </c>
      <c r="T210" t="s">
        <v>35</v>
      </c>
    </row>
    <row r="211" spans="1:22">
      <c r="A211" t="s">
        <v>385</v>
      </c>
      <c r="B211" t="s">
        <v>1529</v>
      </c>
      <c r="C211" t="s">
        <v>2305</v>
      </c>
      <c r="E211" t="s">
        <v>2306</v>
      </c>
      <c r="G211" t="s">
        <v>22</v>
      </c>
      <c r="H211" t="s">
        <v>23</v>
      </c>
      <c r="I211" t="s">
        <v>24</v>
      </c>
      <c r="J211" t="s">
        <v>25</v>
      </c>
      <c r="K211" t="s">
        <v>26</v>
      </c>
      <c r="L211" t="s">
        <v>27</v>
      </c>
      <c r="M211" t="s">
        <v>28</v>
      </c>
      <c r="N211" t="s">
        <v>29</v>
      </c>
      <c r="O211" t="s">
        <v>30</v>
      </c>
      <c r="P211" t="s">
        <v>31</v>
      </c>
      <c r="Q211" t="s">
        <v>32</v>
      </c>
      <c r="R211" t="s">
        <v>33</v>
      </c>
      <c r="S211" t="s">
        <v>34</v>
      </c>
      <c r="T211" t="s">
        <v>35</v>
      </c>
    </row>
    <row r="212" spans="1:22">
      <c r="A212" t="s">
        <v>386</v>
      </c>
      <c r="B212" t="s">
        <v>1530</v>
      </c>
      <c r="C212" t="s">
        <v>2305</v>
      </c>
      <c r="E212" t="s">
        <v>2306</v>
      </c>
      <c r="G212" t="s">
        <v>22</v>
      </c>
      <c r="H212" t="s">
        <v>23</v>
      </c>
      <c r="I212" t="s">
        <v>24</v>
      </c>
      <c r="J212" t="s">
        <v>25</v>
      </c>
      <c r="K212" t="s">
        <v>26</v>
      </c>
      <c r="L212" t="s">
        <v>27</v>
      </c>
      <c r="M212" t="s">
        <v>28</v>
      </c>
      <c r="N212" t="s">
        <v>29</v>
      </c>
      <c r="O212" t="s">
        <v>30</v>
      </c>
      <c r="P212" t="s">
        <v>31</v>
      </c>
      <c r="Q212" t="s">
        <v>32</v>
      </c>
      <c r="R212" t="s">
        <v>33</v>
      </c>
      <c r="S212" t="s">
        <v>34</v>
      </c>
      <c r="T212" t="s">
        <v>35</v>
      </c>
    </row>
    <row r="213" spans="1:22">
      <c r="A213" t="s">
        <v>387</v>
      </c>
      <c r="B213" t="s">
        <v>1535</v>
      </c>
      <c r="C213" t="s">
        <v>2305</v>
      </c>
      <c r="E213" t="s">
        <v>2306</v>
      </c>
      <c r="G213" t="s">
        <v>22</v>
      </c>
      <c r="H213" t="s">
        <v>23</v>
      </c>
      <c r="I213" t="s">
        <v>24</v>
      </c>
      <c r="J213" t="s">
        <v>25</v>
      </c>
      <c r="K213" t="s">
        <v>26</v>
      </c>
      <c r="L213" t="s">
        <v>27</v>
      </c>
      <c r="M213" t="s">
        <v>28</v>
      </c>
      <c r="N213" t="s">
        <v>29</v>
      </c>
      <c r="O213" t="s">
        <v>30</v>
      </c>
      <c r="P213" t="s">
        <v>31</v>
      </c>
      <c r="Q213" t="s">
        <v>32</v>
      </c>
      <c r="R213" t="s">
        <v>33</v>
      </c>
      <c r="S213" t="s">
        <v>34</v>
      </c>
      <c r="T213" t="s">
        <v>35</v>
      </c>
    </row>
    <row r="214" spans="1:22">
      <c r="A214" t="s">
        <v>388</v>
      </c>
      <c r="B214" t="s">
        <v>1536</v>
      </c>
      <c r="C214" t="s">
        <v>2305</v>
      </c>
      <c r="E214" t="s">
        <v>2306</v>
      </c>
      <c r="G214" t="s">
        <v>22</v>
      </c>
      <c r="H214" t="s">
        <v>23</v>
      </c>
      <c r="I214" t="s">
        <v>24</v>
      </c>
      <c r="J214" t="s">
        <v>25</v>
      </c>
      <c r="K214" t="s">
        <v>26</v>
      </c>
      <c r="L214" t="s">
        <v>27</v>
      </c>
      <c r="M214" t="s">
        <v>28</v>
      </c>
      <c r="N214" t="s">
        <v>29</v>
      </c>
      <c r="O214" t="s">
        <v>30</v>
      </c>
      <c r="P214" t="s">
        <v>31</v>
      </c>
      <c r="Q214" t="s">
        <v>32</v>
      </c>
      <c r="R214" t="s">
        <v>33</v>
      </c>
      <c r="S214" t="s">
        <v>34</v>
      </c>
      <c r="T214" t="s">
        <v>35</v>
      </c>
    </row>
    <row r="215" spans="1:22">
      <c r="A215" t="s">
        <v>389</v>
      </c>
      <c r="B215" t="s">
        <v>1537</v>
      </c>
      <c r="C215" t="s">
        <v>2305</v>
      </c>
      <c r="E215" t="s">
        <v>2306</v>
      </c>
      <c r="G215" t="s">
        <v>22</v>
      </c>
      <c r="H215" t="s">
        <v>23</v>
      </c>
      <c r="I215" t="s">
        <v>24</v>
      </c>
      <c r="J215" t="s">
        <v>25</v>
      </c>
      <c r="K215" t="s">
        <v>26</v>
      </c>
      <c r="L215" t="s">
        <v>27</v>
      </c>
      <c r="M215" t="s">
        <v>28</v>
      </c>
      <c r="N215" t="s">
        <v>29</v>
      </c>
      <c r="O215" t="s">
        <v>30</v>
      </c>
      <c r="P215" t="s">
        <v>31</v>
      </c>
      <c r="Q215" t="s">
        <v>32</v>
      </c>
      <c r="R215" t="s">
        <v>33</v>
      </c>
      <c r="S215" t="s">
        <v>34</v>
      </c>
      <c r="T215" t="s">
        <v>35</v>
      </c>
    </row>
    <row r="216" spans="1:22">
      <c r="A216" t="s">
        <v>390</v>
      </c>
      <c r="B216" t="s">
        <v>1538</v>
      </c>
      <c r="C216" t="s">
        <v>2305</v>
      </c>
      <c r="E216" t="s">
        <v>2306</v>
      </c>
      <c r="G216" t="s">
        <v>22</v>
      </c>
      <c r="H216" t="s">
        <v>23</v>
      </c>
      <c r="I216" t="s">
        <v>24</v>
      </c>
      <c r="J216" t="s">
        <v>25</v>
      </c>
      <c r="K216" t="s">
        <v>26</v>
      </c>
      <c r="L216" t="s">
        <v>27</v>
      </c>
      <c r="M216" t="s">
        <v>28</v>
      </c>
      <c r="N216" t="s">
        <v>29</v>
      </c>
      <c r="O216" t="s">
        <v>30</v>
      </c>
      <c r="P216" t="s">
        <v>31</v>
      </c>
      <c r="Q216" t="s">
        <v>32</v>
      </c>
      <c r="R216" t="s">
        <v>33</v>
      </c>
      <c r="S216" t="s">
        <v>34</v>
      </c>
      <c r="T216" t="s">
        <v>35</v>
      </c>
    </row>
    <row r="217" spans="1:22">
      <c r="A217" t="s">
        <v>391</v>
      </c>
      <c r="B217" t="s">
        <v>1539</v>
      </c>
      <c r="C217" t="s">
        <v>2375</v>
      </c>
      <c r="E217" t="s">
        <v>2376</v>
      </c>
      <c r="G217" t="s">
        <v>22</v>
      </c>
      <c r="H217" t="s">
        <v>23</v>
      </c>
      <c r="I217" t="s">
        <v>64</v>
      </c>
      <c r="J217" t="s">
        <v>65</v>
      </c>
      <c r="K217" t="s">
        <v>66</v>
      </c>
      <c r="L217" t="s">
        <v>67</v>
      </c>
      <c r="M217" t="s">
        <v>68</v>
      </c>
      <c r="N217" t="s">
        <v>69</v>
      </c>
      <c r="O217" t="s">
        <v>70</v>
      </c>
      <c r="P217" t="s">
        <v>71</v>
      </c>
      <c r="Q217" t="s">
        <v>72</v>
      </c>
      <c r="R217" t="s">
        <v>73</v>
      </c>
      <c r="S217" t="s">
        <v>74</v>
      </c>
      <c r="T217" t="s">
        <v>75</v>
      </c>
      <c r="U217" t="s">
        <v>76</v>
      </c>
      <c r="V217" t="s">
        <v>77</v>
      </c>
    </row>
    <row r="218" spans="1:22">
      <c r="A218" t="s">
        <v>392</v>
      </c>
      <c r="B218" t="s">
        <v>1540</v>
      </c>
      <c r="C218" t="s">
        <v>2375</v>
      </c>
      <c r="E218" t="s">
        <v>2376</v>
      </c>
      <c r="G218" t="s">
        <v>22</v>
      </c>
      <c r="H218" t="s">
        <v>23</v>
      </c>
      <c r="I218" t="s">
        <v>64</v>
      </c>
      <c r="J218" t="s">
        <v>65</v>
      </c>
      <c r="K218" t="s">
        <v>66</v>
      </c>
      <c r="L218" t="s">
        <v>67</v>
      </c>
      <c r="M218" t="s">
        <v>68</v>
      </c>
      <c r="N218" t="s">
        <v>69</v>
      </c>
      <c r="O218" t="s">
        <v>70</v>
      </c>
      <c r="P218" t="s">
        <v>71</v>
      </c>
      <c r="Q218" t="s">
        <v>72</v>
      </c>
      <c r="R218" t="s">
        <v>73</v>
      </c>
      <c r="S218" t="s">
        <v>74</v>
      </c>
      <c r="T218" t="s">
        <v>75</v>
      </c>
      <c r="U218" t="s">
        <v>76</v>
      </c>
      <c r="V218" t="s">
        <v>77</v>
      </c>
    </row>
    <row r="219" spans="1:22">
      <c r="A219" t="s">
        <v>393</v>
      </c>
      <c r="B219" t="s">
        <v>1541</v>
      </c>
      <c r="C219" t="s">
        <v>2375</v>
      </c>
      <c r="E219" t="s">
        <v>2376</v>
      </c>
      <c r="G219" t="s">
        <v>22</v>
      </c>
      <c r="H219" t="s">
        <v>23</v>
      </c>
      <c r="I219" t="s">
        <v>64</v>
      </c>
      <c r="J219" t="s">
        <v>65</v>
      </c>
      <c r="K219" t="s">
        <v>66</v>
      </c>
      <c r="L219" t="s">
        <v>67</v>
      </c>
      <c r="M219" t="s">
        <v>68</v>
      </c>
      <c r="N219" t="s">
        <v>69</v>
      </c>
      <c r="O219" t="s">
        <v>70</v>
      </c>
      <c r="P219" t="s">
        <v>71</v>
      </c>
      <c r="Q219" t="s">
        <v>72</v>
      </c>
      <c r="R219" t="s">
        <v>73</v>
      </c>
      <c r="S219" t="s">
        <v>74</v>
      </c>
      <c r="T219" t="s">
        <v>75</v>
      </c>
      <c r="U219" t="s">
        <v>76</v>
      </c>
      <c r="V219" t="s">
        <v>77</v>
      </c>
    </row>
    <row r="220" spans="1:22">
      <c r="A220" t="s">
        <v>394</v>
      </c>
      <c r="B220" t="s">
        <v>1542</v>
      </c>
      <c r="C220" t="s">
        <v>2375</v>
      </c>
      <c r="E220" t="s">
        <v>2376</v>
      </c>
      <c r="G220" t="s">
        <v>22</v>
      </c>
      <c r="H220" t="s">
        <v>23</v>
      </c>
      <c r="I220" t="s">
        <v>64</v>
      </c>
      <c r="J220" t="s">
        <v>65</v>
      </c>
      <c r="K220" t="s">
        <v>66</v>
      </c>
      <c r="L220" t="s">
        <v>67</v>
      </c>
      <c r="M220" t="s">
        <v>68</v>
      </c>
      <c r="N220" t="s">
        <v>69</v>
      </c>
      <c r="O220" t="s">
        <v>70</v>
      </c>
      <c r="P220" t="s">
        <v>71</v>
      </c>
      <c r="Q220" t="s">
        <v>72</v>
      </c>
      <c r="R220" t="s">
        <v>73</v>
      </c>
      <c r="S220" t="s">
        <v>74</v>
      </c>
      <c r="T220" t="s">
        <v>75</v>
      </c>
      <c r="U220" t="s">
        <v>76</v>
      </c>
      <c r="V220" t="s">
        <v>77</v>
      </c>
    </row>
    <row r="221" spans="1:22">
      <c r="A221" t="s">
        <v>395</v>
      </c>
      <c r="B221" t="s">
        <v>1543</v>
      </c>
      <c r="C221" t="s">
        <v>2375</v>
      </c>
      <c r="E221" t="s">
        <v>2376</v>
      </c>
      <c r="G221" t="s">
        <v>22</v>
      </c>
      <c r="H221" t="s">
        <v>23</v>
      </c>
      <c r="I221" t="s">
        <v>64</v>
      </c>
      <c r="J221" t="s">
        <v>65</v>
      </c>
      <c r="K221" t="s">
        <v>66</v>
      </c>
      <c r="L221" t="s">
        <v>67</v>
      </c>
      <c r="M221" t="s">
        <v>68</v>
      </c>
      <c r="N221" t="s">
        <v>69</v>
      </c>
      <c r="O221" t="s">
        <v>70</v>
      </c>
      <c r="P221" t="s">
        <v>71</v>
      </c>
      <c r="Q221" t="s">
        <v>72</v>
      </c>
      <c r="R221" t="s">
        <v>73</v>
      </c>
      <c r="S221" t="s">
        <v>74</v>
      </c>
      <c r="T221" t="s">
        <v>75</v>
      </c>
      <c r="U221" t="s">
        <v>76</v>
      </c>
      <c r="V221" t="s">
        <v>77</v>
      </c>
    </row>
    <row r="222" spans="1:22">
      <c r="A222" t="s">
        <v>396</v>
      </c>
      <c r="B222" t="s">
        <v>1544</v>
      </c>
      <c r="C222" t="s">
        <v>2375</v>
      </c>
      <c r="E222" t="s">
        <v>2376</v>
      </c>
      <c r="G222" t="s">
        <v>22</v>
      </c>
      <c r="H222" t="s">
        <v>23</v>
      </c>
      <c r="I222" t="s">
        <v>64</v>
      </c>
      <c r="J222" t="s">
        <v>65</v>
      </c>
      <c r="K222" t="s">
        <v>66</v>
      </c>
      <c r="L222" t="s">
        <v>67</v>
      </c>
      <c r="M222" t="s">
        <v>68</v>
      </c>
      <c r="N222" t="s">
        <v>69</v>
      </c>
      <c r="O222" t="s">
        <v>70</v>
      </c>
      <c r="P222" t="s">
        <v>71</v>
      </c>
      <c r="Q222" t="s">
        <v>72</v>
      </c>
      <c r="R222" t="s">
        <v>73</v>
      </c>
      <c r="S222" t="s">
        <v>74</v>
      </c>
      <c r="T222" t="s">
        <v>75</v>
      </c>
      <c r="U222" t="s">
        <v>76</v>
      </c>
      <c r="V222" t="s">
        <v>77</v>
      </c>
    </row>
    <row r="223" spans="1:22">
      <c r="A223" t="s">
        <v>397</v>
      </c>
      <c r="B223" t="s">
        <v>1545</v>
      </c>
      <c r="C223" t="s">
        <v>2375</v>
      </c>
      <c r="E223" t="s">
        <v>2376</v>
      </c>
      <c r="G223" t="s">
        <v>22</v>
      </c>
      <c r="H223" t="s">
        <v>23</v>
      </c>
      <c r="I223" t="s">
        <v>64</v>
      </c>
      <c r="J223" t="s">
        <v>65</v>
      </c>
      <c r="K223" t="s">
        <v>66</v>
      </c>
      <c r="L223" t="s">
        <v>67</v>
      </c>
      <c r="M223" t="s">
        <v>68</v>
      </c>
      <c r="N223" t="s">
        <v>69</v>
      </c>
      <c r="O223" t="s">
        <v>70</v>
      </c>
      <c r="P223" t="s">
        <v>71</v>
      </c>
      <c r="Q223" t="s">
        <v>72</v>
      </c>
      <c r="R223" t="s">
        <v>73</v>
      </c>
      <c r="S223" t="s">
        <v>74</v>
      </c>
      <c r="T223" t="s">
        <v>75</v>
      </c>
      <c r="U223" t="s">
        <v>76</v>
      </c>
      <c r="V223" t="s">
        <v>77</v>
      </c>
    </row>
    <row r="224" spans="1:22">
      <c r="A224" t="s">
        <v>398</v>
      </c>
      <c r="B224" t="s">
        <v>1546</v>
      </c>
      <c r="C224" t="s">
        <v>2375</v>
      </c>
      <c r="E224" t="s">
        <v>2376</v>
      </c>
      <c r="G224" t="s">
        <v>22</v>
      </c>
      <c r="H224" t="s">
        <v>23</v>
      </c>
      <c r="I224" t="s">
        <v>64</v>
      </c>
      <c r="J224" t="s">
        <v>65</v>
      </c>
      <c r="K224" t="s">
        <v>66</v>
      </c>
      <c r="L224" t="s">
        <v>67</v>
      </c>
      <c r="M224" t="s">
        <v>68</v>
      </c>
      <c r="N224" t="s">
        <v>69</v>
      </c>
      <c r="O224" t="s">
        <v>70</v>
      </c>
      <c r="P224" t="s">
        <v>71</v>
      </c>
      <c r="Q224" t="s">
        <v>72</v>
      </c>
      <c r="R224" t="s">
        <v>73</v>
      </c>
      <c r="S224" t="s">
        <v>74</v>
      </c>
      <c r="T224" t="s">
        <v>75</v>
      </c>
      <c r="U224" t="s">
        <v>76</v>
      </c>
      <c r="V224" t="s">
        <v>77</v>
      </c>
    </row>
    <row r="225" spans="1:22">
      <c r="A225" t="s">
        <v>399</v>
      </c>
      <c r="B225" t="s">
        <v>1547</v>
      </c>
      <c r="C225" t="s">
        <v>2375</v>
      </c>
      <c r="E225" t="s">
        <v>2376</v>
      </c>
      <c r="G225" t="s">
        <v>22</v>
      </c>
      <c r="H225" t="s">
        <v>23</v>
      </c>
      <c r="I225" t="s">
        <v>64</v>
      </c>
      <c r="J225" t="s">
        <v>65</v>
      </c>
      <c r="K225" t="s">
        <v>66</v>
      </c>
      <c r="L225" t="s">
        <v>67</v>
      </c>
      <c r="M225" t="s">
        <v>68</v>
      </c>
      <c r="N225" t="s">
        <v>69</v>
      </c>
      <c r="O225" t="s">
        <v>70</v>
      </c>
      <c r="P225" t="s">
        <v>71</v>
      </c>
      <c r="Q225" t="s">
        <v>72</v>
      </c>
      <c r="R225" t="s">
        <v>73</v>
      </c>
      <c r="S225" t="s">
        <v>74</v>
      </c>
      <c r="T225" t="s">
        <v>75</v>
      </c>
      <c r="U225" t="s">
        <v>76</v>
      </c>
      <c r="V225" t="s">
        <v>77</v>
      </c>
    </row>
    <row r="226" spans="1:22">
      <c r="A226" t="s">
        <v>400</v>
      </c>
      <c r="B226" t="s">
        <v>1548</v>
      </c>
      <c r="C226" t="s">
        <v>2377</v>
      </c>
      <c r="E226" t="s">
        <v>2378</v>
      </c>
      <c r="G226" t="s">
        <v>22</v>
      </c>
      <c r="H226" t="s">
        <v>23</v>
      </c>
      <c r="I226" t="s">
        <v>64</v>
      </c>
      <c r="J226" t="s">
        <v>65</v>
      </c>
      <c r="K226" t="s">
        <v>66</v>
      </c>
      <c r="L226" t="s">
        <v>67</v>
      </c>
      <c r="M226" t="s">
        <v>68</v>
      </c>
      <c r="N226" t="s">
        <v>69</v>
      </c>
      <c r="O226" t="s">
        <v>70</v>
      </c>
      <c r="P226" t="s">
        <v>71</v>
      </c>
      <c r="Q226" t="s">
        <v>72</v>
      </c>
      <c r="R226" t="s">
        <v>73</v>
      </c>
      <c r="S226" t="s">
        <v>74</v>
      </c>
      <c r="T226" t="s">
        <v>75</v>
      </c>
      <c r="U226" t="s">
        <v>76</v>
      </c>
      <c r="V226" t="s">
        <v>77</v>
      </c>
    </row>
    <row r="227" spans="1:22">
      <c r="A227" t="s">
        <v>401</v>
      </c>
      <c r="B227" t="s">
        <v>1549</v>
      </c>
      <c r="C227" t="s">
        <v>2377</v>
      </c>
      <c r="E227" t="s">
        <v>2378</v>
      </c>
      <c r="G227" t="s">
        <v>22</v>
      </c>
      <c r="H227" t="s">
        <v>23</v>
      </c>
      <c r="I227" t="s">
        <v>64</v>
      </c>
      <c r="J227" t="s">
        <v>65</v>
      </c>
      <c r="K227" t="s">
        <v>66</v>
      </c>
      <c r="L227" t="s">
        <v>67</v>
      </c>
      <c r="M227" t="s">
        <v>68</v>
      </c>
      <c r="N227" t="s">
        <v>69</v>
      </c>
      <c r="O227" t="s">
        <v>70</v>
      </c>
      <c r="P227" t="s">
        <v>71</v>
      </c>
      <c r="Q227" t="s">
        <v>72</v>
      </c>
      <c r="R227" t="s">
        <v>73</v>
      </c>
      <c r="S227" t="s">
        <v>74</v>
      </c>
      <c r="T227" t="s">
        <v>75</v>
      </c>
      <c r="U227" t="s">
        <v>76</v>
      </c>
      <c r="V227" t="s">
        <v>77</v>
      </c>
    </row>
    <row r="228" spans="1:22">
      <c r="A228" t="s">
        <v>402</v>
      </c>
      <c r="B228" t="s">
        <v>1550</v>
      </c>
      <c r="C228" t="s">
        <v>2377</v>
      </c>
      <c r="E228" t="s">
        <v>2378</v>
      </c>
      <c r="G228" t="s">
        <v>22</v>
      </c>
      <c r="H228" t="s">
        <v>23</v>
      </c>
      <c r="I228" t="s">
        <v>64</v>
      </c>
      <c r="J228" t="s">
        <v>65</v>
      </c>
      <c r="K228" t="s">
        <v>66</v>
      </c>
      <c r="L228" t="s">
        <v>67</v>
      </c>
      <c r="M228" t="s">
        <v>68</v>
      </c>
      <c r="N228" t="s">
        <v>69</v>
      </c>
      <c r="O228" t="s">
        <v>70</v>
      </c>
      <c r="P228" t="s">
        <v>71</v>
      </c>
      <c r="Q228" t="s">
        <v>72</v>
      </c>
      <c r="R228" t="s">
        <v>73</v>
      </c>
      <c r="S228" t="s">
        <v>74</v>
      </c>
      <c r="T228" t="s">
        <v>75</v>
      </c>
      <c r="U228" t="s">
        <v>76</v>
      </c>
      <c r="V228" t="s">
        <v>77</v>
      </c>
    </row>
    <row r="229" spans="1:22">
      <c r="A229" t="s">
        <v>403</v>
      </c>
      <c r="B229" t="s">
        <v>1551</v>
      </c>
      <c r="C229" t="s">
        <v>2377</v>
      </c>
      <c r="E229" t="s">
        <v>2378</v>
      </c>
      <c r="G229" t="s">
        <v>22</v>
      </c>
      <c r="H229" t="s">
        <v>23</v>
      </c>
      <c r="I229" t="s">
        <v>64</v>
      </c>
      <c r="J229" t="s">
        <v>65</v>
      </c>
      <c r="K229" t="s">
        <v>66</v>
      </c>
      <c r="L229" t="s">
        <v>67</v>
      </c>
      <c r="M229" t="s">
        <v>68</v>
      </c>
      <c r="N229" t="s">
        <v>69</v>
      </c>
      <c r="O229" t="s">
        <v>70</v>
      </c>
      <c r="P229" t="s">
        <v>71</v>
      </c>
      <c r="Q229" t="s">
        <v>72</v>
      </c>
      <c r="R229" t="s">
        <v>73</v>
      </c>
      <c r="S229" t="s">
        <v>74</v>
      </c>
      <c r="T229" t="s">
        <v>75</v>
      </c>
      <c r="U229" t="s">
        <v>76</v>
      </c>
      <c r="V229" t="s">
        <v>77</v>
      </c>
    </row>
    <row r="230" spans="1:22">
      <c r="A230" t="s">
        <v>404</v>
      </c>
      <c r="B230" t="s">
        <v>1552</v>
      </c>
      <c r="C230" t="s">
        <v>2377</v>
      </c>
      <c r="E230" t="s">
        <v>2378</v>
      </c>
      <c r="G230" t="s">
        <v>22</v>
      </c>
      <c r="H230" t="s">
        <v>23</v>
      </c>
      <c r="I230" t="s">
        <v>64</v>
      </c>
      <c r="J230" t="s">
        <v>65</v>
      </c>
      <c r="K230" t="s">
        <v>66</v>
      </c>
      <c r="L230" t="s">
        <v>67</v>
      </c>
      <c r="M230" t="s">
        <v>68</v>
      </c>
      <c r="N230" t="s">
        <v>69</v>
      </c>
      <c r="O230" t="s">
        <v>70</v>
      </c>
      <c r="P230" t="s">
        <v>71</v>
      </c>
      <c r="Q230" t="s">
        <v>72</v>
      </c>
      <c r="R230" t="s">
        <v>73</v>
      </c>
      <c r="S230" t="s">
        <v>74</v>
      </c>
      <c r="T230" t="s">
        <v>75</v>
      </c>
      <c r="U230" t="s">
        <v>76</v>
      </c>
      <c r="V230" t="s">
        <v>77</v>
      </c>
    </row>
    <row r="231" spans="1:22">
      <c r="A231" t="s">
        <v>405</v>
      </c>
      <c r="B231" t="s">
        <v>1553</v>
      </c>
      <c r="C231" t="s">
        <v>2377</v>
      </c>
      <c r="E231" t="s">
        <v>2378</v>
      </c>
      <c r="G231" t="s">
        <v>22</v>
      </c>
      <c r="H231" t="s">
        <v>23</v>
      </c>
      <c r="I231" t="s">
        <v>64</v>
      </c>
      <c r="J231" t="s">
        <v>65</v>
      </c>
      <c r="K231" t="s">
        <v>66</v>
      </c>
      <c r="L231" t="s">
        <v>67</v>
      </c>
      <c r="M231" t="s">
        <v>68</v>
      </c>
      <c r="N231" t="s">
        <v>69</v>
      </c>
      <c r="O231" t="s">
        <v>70</v>
      </c>
      <c r="P231" t="s">
        <v>71</v>
      </c>
      <c r="Q231" t="s">
        <v>72</v>
      </c>
      <c r="R231" t="s">
        <v>73</v>
      </c>
      <c r="S231" t="s">
        <v>74</v>
      </c>
      <c r="T231" t="s">
        <v>75</v>
      </c>
      <c r="U231" t="s">
        <v>76</v>
      </c>
      <c r="V231" t="s">
        <v>77</v>
      </c>
    </row>
    <row r="232" spans="1:22">
      <c r="A232" t="s">
        <v>406</v>
      </c>
      <c r="B232" t="s">
        <v>1554</v>
      </c>
      <c r="C232" t="s">
        <v>2377</v>
      </c>
      <c r="E232" t="s">
        <v>2378</v>
      </c>
      <c r="G232" t="s">
        <v>22</v>
      </c>
      <c r="H232" t="s">
        <v>23</v>
      </c>
      <c r="I232" t="s">
        <v>64</v>
      </c>
      <c r="J232" t="s">
        <v>65</v>
      </c>
      <c r="K232" t="s">
        <v>66</v>
      </c>
      <c r="L232" t="s">
        <v>67</v>
      </c>
      <c r="M232" t="s">
        <v>68</v>
      </c>
      <c r="N232" t="s">
        <v>69</v>
      </c>
      <c r="O232" t="s">
        <v>70</v>
      </c>
      <c r="P232" t="s">
        <v>71</v>
      </c>
      <c r="Q232" t="s">
        <v>72</v>
      </c>
      <c r="R232" t="s">
        <v>73</v>
      </c>
      <c r="S232" t="s">
        <v>74</v>
      </c>
      <c r="T232" t="s">
        <v>75</v>
      </c>
      <c r="U232" t="s">
        <v>76</v>
      </c>
      <c r="V232" t="s">
        <v>77</v>
      </c>
    </row>
    <row r="233" spans="1:22">
      <c r="A233" t="s">
        <v>407</v>
      </c>
      <c r="B233" t="s">
        <v>1555</v>
      </c>
      <c r="C233" t="s">
        <v>2377</v>
      </c>
      <c r="E233" t="s">
        <v>2378</v>
      </c>
      <c r="G233" t="s">
        <v>22</v>
      </c>
      <c r="H233" t="s">
        <v>23</v>
      </c>
      <c r="I233" t="s">
        <v>64</v>
      </c>
      <c r="J233" t="s">
        <v>65</v>
      </c>
      <c r="K233" t="s">
        <v>66</v>
      </c>
      <c r="L233" t="s">
        <v>67</v>
      </c>
      <c r="M233" t="s">
        <v>68</v>
      </c>
      <c r="N233" t="s">
        <v>69</v>
      </c>
      <c r="O233" t="s">
        <v>70</v>
      </c>
      <c r="P233" t="s">
        <v>71</v>
      </c>
      <c r="Q233" t="s">
        <v>72</v>
      </c>
      <c r="R233" t="s">
        <v>73</v>
      </c>
      <c r="S233" t="s">
        <v>74</v>
      </c>
      <c r="T233" t="s">
        <v>75</v>
      </c>
      <c r="U233" t="s">
        <v>76</v>
      </c>
      <c r="V233" t="s">
        <v>77</v>
      </c>
    </row>
    <row r="234" spans="1:22">
      <c r="A234" t="s">
        <v>408</v>
      </c>
      <c r="B234" t="s">
        <v>1556</v>
      </c>
      <c r="C234" t="s">
        <v>2377</v>
      </c>
      <c r="E234" t="s">
        <v>2378</v>
      </c>
      <c r="G234" t="s">
        <v>22</v>
      </c>
      <c r="H234" t="s">
        <v>23</v>
      </c>
      <c r="I234" t="s">
        <v>64</v>
      </c>
      <c r="J234" t="s">
        <v>65</v>
      </c>
      <c r="K234" t="s">
        <v>66</v>
      </c>
      <c r="L234" t="s">
        <v>67</v>
      </c>
      <c r="M234" t="s">
        <v>68</v>
      </c>
      <c r="N234" t="s">
        <v>69</v>
      </c>
      <c r="O234" t="s">
        <v>70</v>
      </c>
      <c r="P234" t="s">
        <v>71</v>
      </c>
      <c r="Q234" t="s">
        <v>72</v>
      </c>
      <c r="R234" t="s">
        <v>73</v>
      </c>
      <c r="S234" t="s">
        <v>74</v>
      </c>
      <c r="T234" t="s">
        <v>75</v>
      </c>
      <c r="U234" t="s">
        <v>76</v>
      </c>
      <c r="V234" t="s">
        <v>77</v>
      </c>
    </row>
    <row r="235" spans="1:22">
      <c r="A235" t="s">
        <v>409</v>
      </c>
      <c r="B235" t="s">
        <v>1557</v>
      </c>
      <c r="C235" t="s">
        <v>2377</v>
      </c>
      <c r="E235" t="s">
        <v>2378</v>
      </c>
      <c r="G235" t="s">
        <v>22</v>
      </c>
      <c r="H235" t="s">
        <v>23</v>
      </c>
      <c r="I235" t="s">
        <v>64</v>
      </c>
      <c r="J235" t="s">
        <v>65</v>
      </c>
      <c r="K235" t="s">
        <v>66</v>
      </c>
      <c r="L235" t="s">
        <v>67</v>
      </c>
      <c r="M235" t="s">
        <v>68</v>
      </c>
      <c r="N235" t="s">
        <v>69</v>
      </c>
      <c r="O235" t="s">
        <v>70</v>
      </c>
      <c r="P235" t="s">
        <v>71</v>
      </c>
      <c r="Q235" t="s">
        <v>72</v>
      </c>
      <c r="R235" t="s">
        <v>73</v>
      </c>
      <c r="S235" t="s">
        <v>74</v>
      </c>
      <c r="T235" t="s">
        <v>75</v>
      </c>
      <c r="U235" t="s">
        <v>76</v>
      </c>
      <c r="V235" t="s">
        <v>77</v>
      </c>
    </row>
    <row r="236" spans="1:22">
      <c r="A236" t="s">
        <v>410</v>
      </c>
      <c r="B236" t="s">
        <v>1558</v>
      </c>
      <c r="C236" t="s">
        <v>2379</v>
      </c>
      <c r="E236" t="s">
        <v>2380</v>
      </c>
      <c r="G236" t="s">
        <v>22</v>
      </c>
      <c r="H236" t="s">
        <v>23</v>
      </c>
      <c r="I236" t="s">
        <v>64</v>
      </c>
      <c r="J236" t="s">
        <v>65</v>
      </c>
      <c r="K236" t="s">
        <v>66</v>
      </c>
      <c r="L236" t="s">
        <v>67</v>
      </c>
      <c r="M236" t="s">
        <v>68</v>
      </c>
      <c r="N236" t="s">
        <v>69</v>
      </c>
      <c r="O236" t="s">
        <v>70</v>
      </c>
      <c r="P236" t="s">
        <v>71</v>
      </c>
      <c r="Q236" t="s">
        <v>72</v>
      </c>
      <c r="R236" t="s">
        <v>73</v>
      </c>
      <c r="S236" t="s">
        <v>74</v>
      </c>
      <c r="T236" t="s">
        <v>75</v>
      </c>
      <c r="U236" t="s">
        <v>76</v>
      </c>
      <c r="V236" t="s">
        <v>77</v>
      </c>
    </row>
    <row r="237" spans="1:22">
      <c r="A237" t="s">
        <v>411</v>
      </c>
      <c r="B237" t="s">
        <v>1559</v>
      </c>
      <c r="C237" t="s">
        <v>2381</v>
      </c>
      <c r="E237" t="s">
        <v>2382</v>
      </c>
      <c r="G237" t="s">
        <v>22</v>
      </c>
      <c r="H237" t="s">
        <v>23</v>
      </c>
      <c r="I237" t="s">
        <v>64</v>
      </c>
      <c r="J237" t="s">
        <v>65</v>
      </c>
      <c r="K237" t="s">
        <v>66</v>
      </c>
      <c r="L237" t="s">
        <v>67</v>
      </c>
      <c r="M237" t="s">
        <v>68</v>
      </c>
      <c r="N237" t="s">
        <v>69</v>
      </c>
      <c r="O237" t="s">
        <v>70</v>
      </c>
      <c r="P237" t="s">
        <v>71</v>
      </c>
      <c r="Q237" t="s">
        <v>72</v>
      </c>
      <c r="R237" t="s">
        <v>73</v>
      </c>
      <c r="S237" t="s">
        <v>74</v>
      </c>
      <c r="T237" t="s">
        <v>75</v>
      </c>
      <c r="U237" t="s">
        <v>76</v>
      </c>
      <c r="V237" t="s">
        <v>412</v>
      </c>
    </row>
    <row r="238" spans="1:22">
      <c r="A238" t="s">
        <v>413</v>
      </c>
      <c r="B238" t="s">
        <v>1560</v>
      </c>
      <c r="C238" t="s">
        <v>2381</v>
      </c>
      <c r="E238" t="s">
        <v>2382</v>
      </c>
      <c r="G238" t="s">
        <v>22</v>
      </c>
      <c r="H238" t="s">
        <v>23</v>
      </c>
      <c r="I238" t="s">
        <v>64</v>
      </c>
      <c r="J238" t="s">
        <v>65</v>
      </c>
      <c r="K238" t="s">
        <v>66</v>
      </c>
      <c r="L238" t="s">
        <v>67</v>
      </c>
      <c r="M238" t="s">
        <v>68</v>
      </c>
      <c r="N238" t="s">
        <v>69</v>
      </c>
      <c r="O238" t="s">
        <v>70</v>
      </c>
      <c r="P238" t="s">
        <v>71</v>
      </c>
      <c r="Q238" t="s">
        <v>72</v>
      </c>
      <c r="R238" t="s">
        <v>73</v>
      </c>
      <c r="S238" t="s">
        <v>74</v>
      </c>
      <c r="T238" t="s">
        <v>75</v>
      </c>
      <c r="U238" t="s">
        <v>76</v>
      </c>
      <c r="V238" t="s">
        <v>412</v>
      </c>
    </row>
    <row r="239" spans="1:22">
      <c r="A239" t="s">
        <v>414</v>
      </c>
      <c r="B239" t="s">
        <v>1561</v>
      </c>
      <c r="C239" t="s">
        <v>2381</v>
      </c>
      <c r="E239" t="s">
        <v>2382</v>
      </c>
      <c r="G239" t="s">
        <v>22</v>
      </c>
      <c r="H239" t="s">
        <v>23</v>
      </c>
      <c r="I239" t="s">
        <v>64</v>
      </c>
      <c r="J239" t="s">
        <v>65</v>
      </c>
      <c r="K239" t="s">
        <v>66</v>
      </c>
      <c r="L239" t="s">
        <v>67</v>
      </c>
      <c r="M239" t="s">
        <v>68</v>
      </c>
      <c r="N239" t="s">
        <v>69</v>
      </c>
      <c r="O239" t="s">
        <v>70</v>
      </c>
      <c r="P239" t="s">
        <v>71</v>
      </c>
      <c r="Q239" t="s">
        <v>72</v>
      </c>
      <c r="R239" t="s">
        <v>73</v>
      </c>
      <c r="S239" t="s">
        <v>74</v>
      </c>
      <c r="T239" t="s">
        <v>75</v>
      </c>
      <c r="U239" t="s">
        <v>76</v>
      </c>
      <c r="V239" t="s">
        <v>412</v>
      </c>
    </row>
    <row r="240" spans="1:22">
      <c r="A240" t="s">
        <v>415</v>
      </c>
      <c r="B240" t="s">
        <v>1562</v>
      </c>
      <c r="C240" t="s">
        <v>2381</v>
      </c>
      <c r="E240" t="s">
        <v>2382</v>
      </c>
      <c r="G240" t="s">
        <v>22</v>
      </c>
      <c r="H240" t="s">
        <v>23</v>
      </c>
      <c r="I240" t="s">
        <v>64</v>
      </c>
      <c r="J240" t="s">
        <v>65</v>
      </c>
      <c r="K240" t="s">
        <v>66</v>
      </c>
      <c r="L240" t="s">
        <v>67</v>
      </c>
      <c r="M240" t="s">
        <v>68</v>
      </c>
      <c r="N240" t="s">
        <v>69</v>
      </c>
      <c r="O240" t="s">
        <v>70</v>
      </c>
      <c r="P240" t="s">
        <v>71</v>
      </c>
      <c r="Q240" t="s">
        <v>72</v>
      </c>
      <c r="R240" t="s">
        <v>73</v>
      </c>
      <c r="S240" t="s">
        <v>74</v>
      </c>
      <c r="T240" t="s">
        <v>75</v>
      </c>
      <c r="U240" t="s">
        <v>76</v>
      </c>
      <c r="V240" t="s">
        <v>412</v>
      </c>
    </row>
    <row r="241" spans="1:22">
      <c r="A241" t="s">
        <v>416</v>
      </c>
      <c r="B241" t="s">
        <v>1563</v>
      </c>
      <c r="C241" t="s">
        <v>2381</v>
      </c>
      <c r="E241" t="s">
        <v>2382</v>
      </c>
      <c r="G241" t="s">
        <v>22</v>
      </c>
      <c r="H241" t="s">
        <v>23</v>
      </c>
      <c r="I241" t="s">
        <v>64</v>
      </c>
      <c r="J241" t="s">
        <v>65</v>
      </c>
      <c r="K241" t="s">
        <v>66</v>
      </c>
      <c r="L241" t="s">
        <v>67</v>
      </c>
      <c r="M241" t="s">
        <v>68</v>
      </c>
      <c r="N241" t="s">
        <v>69</v>
      </c>
      <c r="O241" t="s">
        <v>70</v>
      </c>
      <c r="P241" t="s">
        <v>71</v>
      </c>
      <c r="Q241" t="s">
        <v>72</v>
      </c>
      <c r="R241" t="s">
        <v>73</v>
      </c>
      <c r="S241" t="s">
        <v>74</v>
      </c>
      <c r="T241" t="s">
        <v>75</v>
      </c>
      <c r="U241" t="s">
        <v>76</v>
      </c>
      <c r="V241" t="s">
        <v>412</v>
      </c>
    </row>
    <row r="242" spans="1:22">
      <c r="A242" t="s">
        <v>417</v>
      </c>
      <c r="B242" t="s">
        <v>1564</v>
      </c>
      <c r="C242" t="s">
        <v>2381</v>
      </c>
      <c r="E242" t="s">
        <v>2382</v>
      </c>
      <c r="G242" t="s">
        <v>22</v>
      </c>
      <c r="H242" t="s">
        <v>23</v>
      </c>
      <c r="I242" t="s">
        <v>64</v>
      </c>
      <c r="J242" t="s">
        <v>65</v>
      </c>
      <c r="K242" t="s">
        <v>66</v>
      </c>
      <c r="L242" t="s">
        <v>67</v>
      </c>
      <c r="M242" t="s">
        <v>68</v>
      </c>
      <c r="N242" t="s">
        <v>69</v>
      </c>
      <c r="O242" t="s">
        <v>70</v>
      </c>
      <c r="P242" t="s">
        <v>71</v>
      </c>
      <c r="Q242" t="s">
        <v>72</v>
      </c>
      <c r="R242" t="s">
        <v>73</v>
      </c>
      <c r="S242" t="s">
        <v>74</v>
      </c>
      <c r="T242" t="s">
        <v>75</v>
      </c>
      <c r="U242" t="s">
        <v>76</v>
      </c>
      <c r="V242" t="s">
        <v>412</v>
      </c>
    </row>
    <row r="243" spans="1:22">
      <c r="A243" t="s">
        <v>418</v>
      </c>
      <c r="B243" t="s">
        <v>1565</v>
      </c>
      <c r="C243" t="s">
        <v>2381</v>
      </c>
      <c r="E243" t="s">
        <v>2382</v>
      </c>
      <c r="G243" t="s">
        <v>22</v>
      </c>
      <c r="H243" t="s">
        <v>23</v>
      </c>
      <c r="I243" t="s">
        <v>64</v>
      </c>
      <c r="J243" t="s">
        <v>65</v>
      </c>
      <c r="K243" t="s">
        <v>66</v>
      </c>
      <c r="L243" t="s">
        <v>67</v>
      </c>
      <c r="M243" t="s">
        <v>68</v>
      </c>
      <c r="N243" t="s">
        <v>69</v>
      </c>
      <c r="O243" t="s">
        <v>70</v>
      </c>
      <c r="P243" t="s">
        <v>71</v>
      </c>
      <c r="Q243" t="s">
        <v>72</v>
      </c>
      <c r="R243" t="s">
        <v>73</v>
      </c>
      <c r="S243" t="s">
        <v>74</v>
      </c>
      <c r="T243" t="s">
        <v>75</v>
      </c>
      <c r="U243" t="s">
        <v>76</v>
      </c>
      <c r="V243" t="s">
        <v>412</v>
      </c>
    </row>
    <row r="244" spans="1:22">
      <c r="A244" t="s">
        <v>419</v>
      </c>
      <c r="B244" t="s">
        <v>1566</v>
      </c>
      <c r="C244" t="s">
        <v>2381</v>
      </c>
      <c r="E244" t="s">
        <v>2382</v>
      </c>
      <c r="G244" t="s">
        <v>22</v>
      </c>
      <c r="H244" t="s">
        <v>23</v>
      </c>
      <c r="I244" t="s">
        <v>64</v>
      </c>
      <c r="J244" t="s">
        <v>65</v>
      </c>
      <c r="K244" t="s">
        <v>66</v>
      </c>
      <c r="L244" t="s">
        <v>67</v>
      </c>
      <c r="M244" t="s">
        <v>68</v>
      </c>
      <c r="N244" t="s">
        <v>69</v>
      </c>
      <c r="O244" t="s">
        <v>70</v>
      </c>
      <c r="P244" t="s">
        <v>71</v>
      </c>
      <c r="Q244" t="s">
        <v>72</v>
      </c>
      <c r="R244" t="s">
        <v>73</v>
      </c>
      <c r="S244" t="s">
        <v>74</v>
      </c>
      <c r="T244" t="s">
        <v>75</v>
      </c>
      <c r="U244" t="s">
        <v>76</v>
      </c>
      <c r="V244" t="s">
        <v>412</v>
      </c>
    </row>
    <row r="245" spans="1:22">
      <c r="A245" t="s">
        <v>420</v>
      </c>
      <c r="B245" t="s">
        <v>1567</v>
      </c>
      <c r="C245" t="s">
        <v>2381</v>
      </c>
      <c r="E245" t="s">
        <v>2382</v>
      </c>
      <c r="G245" t="s">
        <v>22</v>
      </c>
      <c r="H245" t="s">
        <v>23</v>
      </c>
      <c r="I245" t="s">
        <v>64</v>
      </c>
      <c r="J245" t="s">
        <v>65</v>
      </c>
      <c r="K245" t="s">
        <v>66</v>
      </c>
      <c r="L245" t="s">
        <v>67</v>
      </c>
      <c r="M245" t="s">
        <v>68</v>
      </c>
      <c r="N245" t="s">
        <v>69</v>
      </c>
      <c r="O245" t="s">
        <v>70</v>
      </c>
      <c r="P245" t="s">
        <v>71</v>
      </c>
      <c r="Q245" t="s">
        <v>72</v>
      </c>
      <c r="R245" t="s">
        <v>73</v>
      </c>
      <c r="S245" t="s">
        <v>74</v>
      </c>
      <c r="T245" t="s">
        <v>75</v>
      </c>
      <c r="U245" t="s">
        <v>76</v>
      </c>
      <c r="V245" t="s">
        <v>412</v>
      </c>
    </row>
    <row r="246" spans="1:22">
      <c r="A246" t="s">
        <v>421</v>
      </c>
      <c r="B246" t="s">
        <v>1568</v>
      </c>
      <c r="C246" t="s">
        <v>2383</v>
      </c>
      <c r="E246" t="s">
        <v>2384</v>
      </c>
      <c r="G246" t="s">
        <v>22</v>
      </c>
      <c r="H246" t="s">
        <v>23</v>
      </c>
      <c r="I246" t="s">
        <v>64</v>
      </c>
      <c r="J246" t="s">
        <v>65</v>
      </c>
      <c r="K246" t="s">
        <v>66</v>
      </c>
      <c r="L246" t="s">
        <v>67</v>
      </c>
      <c r="M246" t="s">
        <v>68</v>
      </c>
      <c r="N246" t="s">
        <v>69</v>
      </c>
      <c r="O246" t="s">
        <v>70</v>
      </c>
      <c r="P246" t="s">
        <v>71</v>
      </c>
      <c r="Q246" t="s">
        <v>72</v>
      </c>
      <c r="R246" t="s">
        <v>73</v>
      </c>
      <c r="S246" t="s">
        <v>74</v>
      </c>
      <c r="T246" t="s">
        <v>75</v>
      </c>
      <c r="U246" t="s">
        <v>422</v>
      </c>
    </row>
    <row r="247" spans="1:22">
      <c r="A247" t="s">
        <v>423</v>
      </c>
      <c r="B247" t="s">
        <v>1569</v>
      </c>
      <c r="C247" t="s">
        <v>2383</v>
      </c>
      <c r="E247" t="s">
        <v>2384</v>
      </c>
      <c r="G247" t="s">
        <v>22</v>
      </c>
      <c r="H247" t="s">
        <v>23</v>
      </c>
      <c r="I247" t="s">
        <v>64</v>
      </c>
      <c r="J247" t="s">
        <v>65</v>
      </c>
      <c r="K247" t="s">
        <v>66</v>
      </c>
      <c r="L247" t="s">
        <v>67</v>
      </c>
      <c r="M247" t="s">
        <v>68</v>
      </c>
      <c r="N247" t="s">
        <v>69</v>
      </c>
      <c r="O247" t="s">
        <v>70</v>
      </c>
      <c r="P247" t="s">
        <v>71</v>
      </c>
      <c r="Q247" t="s">
        <v>72</v>
      </c>
      <c r="R247" t="s">
        <v>73</v>
      </c>
      <c r="S247" t="s">
        <v>74</v>
      </c>
      <c r="T247" t="s">
        <v>75</v>
      </c>
      <c r="U247" t="s">
        <v>422</v>
      </c>
    </row>
    <row r="248" spans="1:22">
      <c r="A248" t="s">
        <v>424</v>
      </c>
      <c r="B248" t="s">
        <v>1570</v>
      </c>
      <c r="C248" t="s">
        <v>2383</v>
      </c>
      <c r="E248" t="s">
        <v>2384</v>
      </c>
      <c r="G248" t="s">
        <v>22</v>
      </c>
      <c r="H248" t="s">
        <v>23</v>
      </c>
      <c r="I248" t="s">
        <v>64</v>
      </c>
      <c r="J248" t="s">
        <v>65</v>
      </c>
      <c r="K248" t="s">
        <v>66</v>
      </c>
      <c r="L248" t="s">
        <v>67</v>
      </c>
      <c r="M248" t="s">
        <v>68</v>
      </c>
      <c r="N248" t="s">
        <v>69</v>
      </c>
      <c r="O248" t="s">
        <v>70</v>
      </c>
      <c r="P248" t="s">
        <v>71</v>
      </c>
      <c r="Q248" t="s">
        <v>72</v>
      </c>
      <c r="R248" t="s">
        <v>73</v>
      </c>
      <c r="S248" t="s">
        <v>74</v>
      </c>
      <c r="T248" t="s">
        <v>75</v>
      </c>
      <c r="U248" t="s">
        <v>422</v>
      </c>
    </row>
    <row r="249" spans="1:22">
      <c r="A249" t="s">
        <v>425</v>
      </c>
      <c r="B249" t="s">
        <v>1571</v>
      </c>
      <c r="C249" t="s">
        <v>2383</v>
      </c>
      <c r="E249" t="s">
        <v>2384</v>
      </c>
      <c r="G249" t="s">
        <v>22</v>
      </c>
      <c r="H249" t="s">
        <v>23</v>
      </c>
      <c r="I249" t="s">
        <v>64</v>
      </c>
      <c r="J249" t="s">
        <v>65</v>
      </c>
      <c r="K249" t="s">
        <v>66</v>
      </c>
      <c r="L249" t="s">
        <v>67</v>
      </c>
      <c r="M249" t="s">
        <v>68</v>
      </c>
      <c r="N249" t="s">
        <v>69</v>
      </c>
      <c r="O249" t="s">
        <v>70</v>
      </c>
      <c r="P249" t="s">
        <v>71</v>
      </c>
      <c r="Q249" t="s">
        <v>72</v>
      </c>
      <c r="R249" t="s">
        <v>73</v>
      </c>
      <c r="S249" t="s">
        <v>74</v>
      </c>
      <c r="T249" t="s">
        <v>75</v>
      </c>
      <c r="U249" t="s">
        <v>422</v>
      </c>
    </row>
    <row r="250" spans="1:22">
      <c r="A250" t="s">
        <v>426</v>
      </c>
      <c r="B250" t="s">
        <v>1572</v>
      </c>
      <c r="C250" t="s">
        <v>2383</v>
      </c>
      <c r="E250" t="s">
        <v>2384</v>
      </c>
      <c r="G250" t="s">
        <v>22</v>
      </c>
      <c r="H250" t="s">
        <v>23</v>
      </c>
      <c r="I250" t="s">
        <v>64</v>
      </c>
      <c r="J250" t="s">
        <v>65</v>
      </c>
      <c r="K250" t="s">
        <v>66</v>
      </c>
      <c r="L250" t="s">
        <v>67</v>
      </c>
      <c r="M250" t="s">
        <v>68</v>
      </c>
      <c r="N250" t="s">
        <v>69</v>
      </c>
      <c r="O250" t="s">
        <v>70</v>
      </c>
      <c r="P250" t="s">
        <v>71</v>
      </c>
      <c r="Q250" t="s">
        <v>72</v>
      </c>
      <c r="R250" t="s">
        <v>73</v>
      </c>
      <c r="S250" t="s">
        <v>74</v>
      </c>
      <c r="T250" t="s">
        <v>75</v>
      </c>
      <c r="U250" t="s">
        <v>422</v>
      </c>
    </row>
    <row r="251" spans="1:22">
      <c r="A251" t="s">
        <v>427</v>
      </c>
      <c r="B251" t="s">
        <v>1573</v>
      </c>
      <c r="C251" t="s">
        <v>2383</v>
      </c>
      <c r="E251" t="s">
        <v>2384</v>
      </c>
      <c r="G251" t="s">
        <v>22</v>
      </c>
      <c r="H251" t="s">
        <v>23</v>
      </c>
      <c r="I251" t="s">
        <v>64</v>
      </c>
      <c r="J251" t="s">
        <v>65</v>
      </c>
      <c r="K251" t="s">
        <v>66</v>
      </c>
      <c r="L251" t="s">
        <v>67</v>
      </c>
      <c r="M251" t="s">
        <v>68</v>
      </c>
      <c r="N251" t="s">
        <v>69</v>
      </c>
      <c r="O251" t="s">
        <v>70</v>
      </c>
      <c r="P251" t="s">
        <v>71</v>
      </c>
      <c r="Q251" t="s">
        <v>72</v>
      </c>
      <c r="R251" t="s">
        <v>73</v>
      </c>
      <c r="S251" t="s">
        <v>74</v>
      </c>
      <c r="T251" t="s">
        <v>75</v>
      </c>
      <c r="U251" t="s">
        <v>422</v>
      </c>
    </row>
    <row r="252" spans="1:22">
      <c r="A252" t="s">
        <v>428</v>
      </c>
      <c r="B252" t="s">
        <v>1575</v>
      </c>
      <c r="C252" t="s">
        <v>2383</v>
      </c>
      <c r="E252" t="s">
        <v>2384</v>
      </c>
      <c r="G252" t="s">
        <v>22</v>
      </c>
      <c r="H252" t="s">
        <v>23</v>
      </c>
      <c r="I252" t="s">
        <v>64</v>
      </c>
      <c r="J252" t="s">
        <v>65</v>
      </c>
      <c r="K252" t="s">
        <v>66</v>
      </c>
      <c r="L252" t="s">
        <v>67</v>
      </c>
      <c r="M252" t="s">
        <v>68</v>
      </c>
      <c r="N252" t="s">
        <v>69</v>
      </c>
      <c r="O252" t="s">
        <v>70</v>
      </c>
      <c r="P252" t="s">
        <v>71</v>
      </c>
      <c r="Q252" t="s">
        <v>72</v>
      </c>
      <c r="R252" t="s">
        <v>73</v>
      </c>
      <c r="S252" t="s">
        <v>74</v>
      </c>
      <c r="T252" t="s">
        <v>75</v>
      </c>
      <c r="U252" t="s">
        <v>422</v>
      </c>
    </row>
    <row r="253" spans="1:22">
      <c r="A253" t="s">
        <v>429</v>
      </c>
      <c r="B253" t="s">
        <v>1576</v>
      </c>
      <c r="C253" t="s">
        <v>2383</v>
      </c>
      <c r="E253" t="s">
        <v>2384</v>
      </c>
      <c r="G253" t="s">
        <v>22</v>
      </c>
      <c r="H253" t="s">
        <v>23</v>
      </c>
      <c r="I253" t="s">
        <v>64</v>
      </c>
      <c r="J253" t="s">
        <v>65</v>
      </c>
      <c r="K253" t="s">
        <v>66</v>
      </c>
      <c r="L253" t="s">
        <v>67</v>
      </c>
      <c r="M253" t="s">
        <v>68</v>
      </c>
      <c r="N253" t="s">
        <v>69</v>
      </c>
      <c r="O253" t="s">
        <v>70</v>
      </c>
      <c r="P253" t="s">
        <v>71</v>
      </c>
      <c r="Q253" t="s">
        <v>72</v>
      </c>
      <c r="R253" t="s">
        <v>73</v>
      </c>
      <c r="S253" t="s">
        <v>74</v>
      </c>
      <c r="T253" t="s">
        <v>75</v>
      </c>
      <c r="U253" t="s">
        <v>422</v>
      </c>
    </row>
    <row r="254" spans="1:22">
      <c r="A254" t="s">
        <v>430</v>
      </c>
      <c r="B254" t="s">
        <v>1577</v>
      </c>
      <c r="C254" t="s">
        <v>2383</v>
      </c>
      <c r="E254" t="s">
        <v>2384</v>
      </c>
      <c r="G254" t="s">
        <v>22</v>
      </c>
      <c r="H254" t="s">
        <v>23</v>
      </c>
      <c r="I254" t="s">
        <v>64</v>
      </c>
      <c r="J254" t="s">
        <v>65</v>
      </c>
      <c r="K254" t="s">
        <v>66</v>
      </c>
      <c r="L254" t="s">
        <v>67</v>
      </c>
      <c r="M254" t="s">
        <v>68</v>
      </c>
      <c r="N254" t="s">
        <v>69</v>
      </c>
      <c r="O254" t="s">
        <v>70</v>
      </c>
      <c r="P254" t="s">
        <v>71</v>
      </c>
      <c r="Q254" t="s">
        <v>72</v>
      </c>
      <c r="R254" t="s">
        <v>73</v>
      </c>
      <c r="S254" t="s">
        <v>74</v>
      </c>
      <c r="T254" t="s">
        <v>75</v>
      </c>
      <c r="U254" t="s">
        <v>422</v>
      </c>
    </row>
    <row r="255" spans="1:22">
      <c r="A255" t="s">
        <v>431</v>
      </c>
      <c r="B255" t="s">
        <v>1578</v>
      </c>
      <c r="C255" t="s">
        <v>2383</v>
      </c>
      <c r="E255" t="s">
        <v>2384</v>
      </c>
      <c r="G255" t="s">
        <v>22</v>
      </c>
      <c r="H255" t="s">
        <v>23</v>
      </c>
      <c r="I255" t="s">
        <v>64</v>
      </c>
      <c r="J255" t="s">
        <v>65</v>
      </c>
      <c r="K255" t="s">
        <v>66</v>
      </c>
      <c r="L255" t="s">
        <v>67</v>
      </c>
      <c r="M255" t="s">
        <v>68</v>
      </c>
      <c r="N255" t="s">
        <v>69</v>
      </c>
      <c r="O255" t="s">
        <v>70</v>
      </c>
      <c r="P255" t="s">
        <v>71</v>
      </c>
      <c r="Q255" t="s">
        <v>72</v>
      </c>
      <c r="R255" t="s">
        <v>73</v>
      </c>
      <c r="S255" t="s">
        <v>74</v>
      </c>
      <c r="T255" t="s">
        <v>75</v>
      </c>
      <c r="U255" t="s">
        <v>422</v>
      </c>
    </row>
    <row r="256" spans="1:22">
      <c r="A256" t="s">
        <v>432</v>
      </c>
      <c r="B256" t="s">
        <v>1579</v>
      </c>
      <c r="C256" t="s">
        <v>2385</v>
      </c>
      <c r="E256" t="s">
        <v>2386</v>
      </c>
      <c r="G256" t="s">
        <v>22</v>
      </c>
      <c r="H256" t="s">
        <v>23</v>
      </c>
      <c r="I256" t="s">
        <v>64</v>
      </c>
      <c r="J256" t="s">
        <v>65</v>
      </c>
      <c r="K256" t="s">
        <v>66</v>
      </c>
      <c r="L256" t="s">
        <v>67</v>
      </c>
      <c r="M256" t="s">
        <v>68</v>
      </c>
      <c r="N256" t="s">
        <v>69</v>
      </c>
      <c r="O256" t="s">
        <v>70</v>
      </c>
      <c r="P256" t="s">
        <v>71</v>
      </c>
      <c r="Q256" t="s">
        <v>72</v>
      </c>
      <c r="R256" t="s">
        <v>73</v>
      </c>
      <c r="S256" t="s">
        <v>74</v>
      </c>
      <c r="T256" t="s">
        <v>75</v>
      </c>
      <c r="U256" t="s">
        <v>422</v>
      </c>
    </row>
    <row r="257" spans="1:22">
      <c r="A257" t="s">
        <v>433</v>
      </c>
      <c r="B257" t="s">
        <v>1580</v>
      </c>
      <c r="C257" t="s">
        <v>2385</v>
      </c>
      <c r="E257" t="s">
        <v>2386</v>
      </c>
      <c r="G257" t="s">
        <v>22</v>
      </c>
      <c r="H257" t="s">
        <v>23</v>
      </c>
      <c r="I257" t="s">
        <v>64</v>
      </c>
      <c r="J257" t="s">
        <v>65</v>
      </c>
      <c r="K257" t="s">
        <v>66</v>
      </c>
      <c r="L257" t="s">
        <v>67</v>
      </c>
      <c r="M257" t="s">
        <v>68</v>
      </c>
      <c r="N257" t="s">
        <v>69</v>
      </c>
      <c r="O257" t="s">
        <v>70</v>
      </c>
      <c r="P257" t="s">
        <v>71</v>
      </c>
      <c r="Q257" t="s">
        <v>72</v>
      </c>
      <c r="R257" t="s">
        <v>73</v>
      </c>
      <c r="S257" t="s">
        <v>74</v>
      </c>
      <c r="T257" t="s">
        <v>75</v>
      </c>
      <c r="U257" t="s">
        <v>422</v>
      </c>
    </row>
    <row r="258" spans="1:22">
      <c r="A258" t="s">
        <v>434</v>
      </c>
      <c r="B258" t="s">
        <v>1581</v>
      </c>
      <c r="C258" t="s">
        <v>2385</v>
      </c>
      <c r="E258" t="s">
        <v>2386</v>
      </c>
      <c r="G258" t="s">
        <v>22</v>
      </c>
      <c r="H258" t="s">
        <v>23</v>
      </c>
      <c r="I258" t="s">
        <v>64</v>
      </c>
      <c r="J258" t="s">
        <v>65</v>
      </c>
      <c r="K258" t="s">
        <v>66</v>
      </c>
      <c r="L258" t="s">
        <v>67</v>
      </c>
      <c r="M258" t="s">
        <v>68</v>
      </c>
      <c r="N258" t="s">
        <v>69</v>
      </c>
      <c r="O258" t="s">
        <v>70</v>
      </c>
      <c r="P258" t="s">
        <v>71</v>
      </c>
      <c r="Q258" t="s">
        <v>72</v>
      </c>
      <c r="R258" t="s">
        <v>73</v>
      </c>
      <c r="S258" t="s">
        <v>74</v>
      </c>
      <c r="T258" t="s">
        <v>75</v>
      </c>
      <c r="U258" t="s">
        <v>422</v>
      </c>
    </row>
    <row r="259" spans="1:22">
      <c r="A259" t="s">
        <v>435</v>
      </c>
      <c r="B259" t="s">
        <v>1582</v>
      </c>
      <c r="C259" t="s">
        <v>2385</v>
      </c>
      <c r="E259" t="s">
        <v>2386</v>
      </c>
      <c r="G259" t="s">
        <v>22</v>
      </c>
      <c r="H259" t="s">
        <v>23</v>
      </c>
      <c r="I259" t="s">
        <v>64</v>
      </c>
      <c r="J259" t="s">
        <v>65</v>
      </c>
      <c r="K259" t="s">
        <v>66</v>
      </c>
      <c r="L259" t="s">
        <v>67</v>
      </c>
      <c r="M259" t="s">
        <v>68</v>
      </c>
      <c r="N259" t="s">
        <v>69</v>
      </c>
      <c r="O259" t="s">
        <v>70</v>
      </c>
      <c r="P259" t="s">
        <v>71</v>
      </c>
      <c r="Q259" t="s">
        <v>72</v>
      </c>
      <c r="R259" t="s">
        <v>73</v>
      </c>
      <c r="S259" t="s">
        <v>74</v>
      </c>
      <c r="T259" t="s">
        <v>75</v>
      </c>
      <c r="U259" t="s">
        <v>422</v>
      </c>
    </row>
    <row r="260" spans="1:22">
      <c r="A260" t="s">
        <v>436</v>
      </c>
      <c r="B260" t="s">
        <v>1583</v>
      </c>
      <c r="C260" t="s">
        <v>2385</v>
      </c>
      <c r="E260" t="s">
        <v>2386</v>
      </c>
      <c r="G260" t="s">
        <v>22</v>
      </c>
      <c r="H260" t="s">
        <v>23</v>
      </c>
      <c r="I260" t="s">
        <v>64</v>
      </c>
      <c r="J260" t="s">
        <v>65</v>
      </c>
      <c r="K260" t="s">
        <v>66</v>
      </c>
      <c r="L260" t="s">
        <v>67</v>
      </c>
      <c r="M260" t="s">
        <v>68</v>
      </c>
      <c r="N260" t="s">
        <v>69</v>
      </c>
      <c r="O260" t="s">
        <v>70</v>
      </c>
      <c r="P260" t="s">
        <v>71</v>
      </c>
      <c r="Q260" t="s">
        <v>72</v>
      </c>
      <c r="R260" t="s">
        <v>73</v>
      </c>
      <c r="S260" t="s">
        <v>74</v>
      </c>
      <c r="T260" t="s">
        <v>75</v>
      </c>
      <c r="U260" t="s">
        <v>422</v>
      </c>
    </row>
    <row r="261" spans="1:22">
      <c r="A261" t="s">
        <v>437</v>
      </c>
      <c r="B261" t="s">
        <v>1584</v>
      </c>
      <c r="C261" t="s">
        <v>2385</v>
      </c>
      <c r="E261" t="s">
        <v>2386</v>
      </c>
      <c r="G261" t="s">
        <v>22</v>
      </c>
      <c r="H261" t="s">
        <v>23</v>
      </c>
      <c r="I261" t="s">
        <v>64</v>
      </c>
      <c r="J261" t="s">
        <v>65</v>
      </c>
      <c r="K261" t="s">
        <v>66</v>
      </c>
      <c r="L261" t="s">
        <v>67</v>
      </c>
      <c r="M261" t="s">
        <v>68</v>
      </c>
      <c r="N261" t="s">
        <v>69</v>
      </c>
      <c r="O261" t="s">
        <v>70</v>
      </c>
      <c r="P261" t="s">
        <v>71</v>
      </c>
      <c r="Q261" t="s">
        <v>72</v>
      </c>
      <c r="R261" t="s">
        <v>73</v>
      </c>
      <c r="S261" t="s">
        <v>74</v>
      </c>
      <c r="T261" t="s">
        <v>75</v>
      </c>
      <c r="U261" t="s">
        <v>422</v>
      </c>
    </row>
    <row r="262" spans="1:22">
      <c r="A262" t="s">
        <v>438</v>
      </c>
      <c r="B262" t="s">
        <v>1585</v>
      </c>
      <c r="C262" t="s">
        <v>2385</v>
      </c>
      <c r="E262" t="s">
        <v>2386</v>
      </c>
      <c r="G262" t="s">
        <v>22</v>
      </c>
      <c r="H262" t="s">
        <v>23</v>
      </c>
      <c r="I262" t="s">
        <v>64</v>
      </c>
      <c r="J262" t="s">
        <v>65</v>
      </c>
      <c r="K262" t="s">
        <v>66</v>
      </c>
      <c r="L262" t="s">
        <v>67</v>
      </c>
      <c r="M262" t="s">
        <v>68</v>
      </c>
      <c r="N262" t="s">
        <v>69</v>
      </c>
      <c r="O262" t="s">
        <v>70</v>
      </c>
      <c r="P262" t="s">
        <v>71</v>
      </c>
      <c r="Q262" t="s">
        <v>72</v>
      </c>
      <c r="R262" t="s">
        <v>73</v>
      </c>
      <c r="S262" t="s">
        <v>74</v>
      </c>
      <c r="T262" t="s">
        <v>75</v>
      </c>
      <c r="U262" t="s">
        <v>422</v>
      </c>
    </row>
    <row r="263" spans="1:22">
      <c r="A263" t="s">
        <v>439</v>
      </c>
      <c r="B263" t="s">
        <v>1586</v>
      </c>
      <c r="C263" t="s">
        <v>2385</v>
      </c>
      <c r="E263" t="s">
        <v>2386</v>
      </c>
      <c r="G263" t="s">
        <v>22</v>
      </c>
      <c r="H263" t="s">
        <v>23</v>
      </c>
      <c r="I263" t="s">
        <v>64</v>
      </c>
      <c r="J263" t="s">
        <v>65</v>
      </c>
      <c r="K263" t="s">
        <v>66</v>
      </c>
      <c r="L263" t="s">
        <v>67</v>
      </c>
      <c r="M263" t="s">
        <v>68</v>
      </c>
      <c r="N263" t="s">
        <v>69</v>
      </c>
      <c r="O263" t="s">
        <v>70</v>
      </c>
      <c r="P263" t="s">
        <v>71</v>
      </c>
      <c r="Q263" t="s">
        <v>72</v>
      </c>
      <c r="R263" t="s">
        <v>73</v>
      </c>
      <c r="S263" t="s">
        <v>74</v>
      </c>
      <c r="T263" t="s">
        <v>75</v>
      </c>
      <c r="U263" t="s">
        <v>422</v>
      </c>
    </row>
    <row r="264" spans="1:22">
      <c r="A264" t="s">
        <v>440</v>
      </c>
      <c r="B264" t="s">
        <v>1587</v>
      </c>
      <c r="C264" t="s">
        <v>2385</v>
      </c>
      <c r="E264" t="s">
        <v>2386</v>
      </c>
      <c r="G264" t="s">
        <v>22</v>
      </c>
      <c r="H264" t="s">
        <v>23</v>
      </c>
      <c r="I264" t="s">
        <v>64</v>
      </c>
      <c r="J264" t="s">
        <v>65</v>
      </c>
      <c r="K264" t="s">
        <v>66</v>
      </c>
      <c r="L264" t="s">
        <v>67</v>
      </c>
      <c r="M264" t="s">
        <v>68</v>
      </c>
      <c r="N264" t="s">
        <v>69</v>
      </c>
      <c r="O264" t="s">
        <v>70</v>
      </c>
      <c r="P264" t="s">
        <v>71</v>
      </c>
      <c r="Q264" t="s">
        <v>72</v>
      </c>
      <c r="R264" t="s">
        <v>73</v>
      </c>
      <c r="S264" t="s">
        <v>74</v>
      </c>
      <c r="T264" t="s">
        <v>75</v>
      </c>
      <c r="U264" t="s">
        <v>422</v>
      </c>
    </row>
    <row r="265" spans="1:22">
      <c r="A265" t="s">
        <v>441</v>
      </c>
      <c r="B265" t="s">
        <v>1588</v>
      </c>
      <c r="C265" t="s">
        <v>2385</v>
      </c>
      <c r="E265" t="s">
        <v>2386</v>
      </c>
      <c r="G265" t="s">
        <v>22</v>
      </c>
      <c r="H265" t="s">
        <v>23</v>
      </c>
      <c r="I265" t="s">
        <v>64</v>
      </c>
      <c r="J265" t="s">
        <v>65</v>
      </c>
      <c r="K265" t="s">
        <v>66</v>
      </c>
      <c r="L265" t="s">
        <v>67</v>
      </c>
      <c r="M265" t="s">
        <v>68</v>
      </c>
      <c r="N265" t="s">
        <v>69</v>
      </c>
      <c r="O265" t="s">
        <v>70</v>
      </c>
      <c r="P265" t="s">
        <v>71</v>
      </c>
      <c r="Q265" t="s">
        <v>72</v>
      </c>
      <c r="R265" t="s">
        <v>73</v>
      </c>
      <c r="S265" t="s">
        <v>74</v>
      </c>
      <c r="T265" t="s">
        <v>75</v>
      </c>
      <c r="U265" t="s">
        <v>422</v>
      </c>
    </row>
    <row r="266" spans="1:22">
      <c r="A266" t="s">
        <v>442</v>
      </c>
      <c r="B266" t="s">
        <v>1589</v>
      </c>
      <c r="C266" t="s">
        <v>2387</v>
      </c>
      <c r="E266" t="s">
        <v>2388</v>
      </c>
      <c r="G266" t="s">
        <v>22</v>
      </c>
      <c r="H266" t="s">
        <v>23</v>
      </c>
      <c r="I266" t="s">
        <v>64</v>
      </c>
      <c r="J266" t="s">
        <v>65</v>
      </c>
      <c r="K266" t="s">
        <v>66</v>
      </c>
      <c r="L266" t="s">
        <v>67</v>
      </c>
      <c r="M266" t="s">
        <v>68</v>
      </c>
      <c r="N266" t="s">
        <v>69</v>
      </c>
      <c r="O266" t="s">
        <v>70</v>
      </c>
      <c r="P266" t="s">
        <v>71</v>
      </c>
      <c r="Q266" t="s">
        <v>72</v>
      </c>
      <c r="R266" t="s">
        <v>73</v>
      </c>
      <c r="S266" t="s">
        <v>74</v>
      </c>
      <c r="T266" t="s">
        <v>75</v>
      </c>
      <c r="U266" t="s">
        <v>76</v>
      </c>
      <c r="V266" t="s">
        <v>77</v>
      </c>
    </row>
    <row r="267" spans="1:22">
      <c r="A267" t="s">
        <v>443</v>
      </c>
      <c r="B267" t="s">
        <v>1590</v>
      </c>
      <c r="C267" t="s">
        <v>2387</v>
      </c>
      <c r="E267" t="s">
        <v>2388</v>
      </c>
      <c r="G267" t="s">
        <v>22</v>
      </c>
      <c r="H267" t="s">
        <v>23</v>
      </c>
      <c r="I267" t="s">
        <v>64</v>
      </c>
      <c r="J267" t="s">
        <v>65</v>
      </c>
      <c r="K267" t="s">
        <v>66</v>
      </c>
      <c r="L267" t="s">
        <v>67</v>
      </c>
      <c r="M267" t="s">
        <v>68</v>
      </c>
      <c r="N267" t="s">
        <v>69</v>
      </c>
      <c r="O267" t="s">
        <v>70</v>
      </c>
      <c r="P267" t="s">
        <v>71</v>
      </c>
      <c r="Q267" t="s">
        <v>72</v>
      </c>
      <c r="R267" t="s">
        <v>73</v>
      </c>
      <c r="S267" t="s">
        <v>74</v>
      </c>
      <c r="T267" t="s">
        <v>75</v>
      </c>
      <c r="U267" t="s">
        <v>76</v>
      </c>
      <c r="V267" t="s">
        <v>77</v>
      </c>
    </row>
    <row r="268" spans="1:22">
      <c r="A268" t="s">
        <v>444</v>
      </c>
      <c r="B268" t="s">
        <v>1591</v>
      </c>
      <c r="C268" t="s">
        <v>2387</v>
      </c>
      <c r="E268" t="s">
        <v>2388</v>
      </c>
      <c r="G268" t="s">
        <v>22</v>
      </c>
      <c r="H268" t="s">
        <v>23</v>
      </c>
      <c r="I268" t="s">
        <v>64</v>
      </c>
      <c r="J268" t="s">
        <v>65</v>
      </c>
      <c r="K268" t="s">
        <v>66</v>
      </c>
      <c r="L268" t="s">
        <v>67</v>
      </c>
      <c r="M268" t="s">
        <v>68</v>
      </c>
      <c r="N268" t="s">
        <v>69</v>
      </c>
      <c r="O268" t="s">
        <v>70</v>
      </c>
      <c r="P268" t="s">
        <v>71</v>
      </c>
      <c r="Q268" t="s">
        <v>72</v>
      </c>
      <c r="R268" t="s">
        <v>73</v>
      </c>
      <c r="S268" t="s">
        <v>74</v>
      </c>
      <c r="T268" t="s">
        <v>75</v>
      </c>
      <c r="U268" t="s">
        <v>76</v>
      </c>
      <c r="V268" t="s">
        <v>77</v>
      </c>
    </row>
    <row r="269" spans="1:22">
      <c r="A269" t="s">
        <v>445</v>
      </c>
      <c r="B269" t="s">
        <v>1592</v>
      </c>
      <c r="C269" t="s">
        <v>2387</v>
      </c>
      <c r="E269" t="s">
        <v>2388</v>
      </c>
      <c r="G269" t="s">
        <v>22</v>
      </c>
      <c r="H269" t="s">
        <v>23</v>
      </c>
      <c r="I269" t="s">
        <v>64</v>
      </c>
      <c r="J269" t="s">
        <v>65</v>
      </c>
      <c r="K269" t="s">
        <v>66</v>
      </c>
      <c r="L269" t="s">
        <v>67</v>
      </c>
      <c r="M269" t="s">
        <v>68</v>
      </c>
      <c r="N269" t="s">
        <v>69</v>
      </c>
      <c r="O269" t="s">
        <v>70</v>
      </c>
      <c r="P269" t="s">
        <v>71</v>
      </c>
      <c r="Q269" t="s">
        <v>72</v>
      </c>
      <c r="R269" t="s">
        <v>73</v>
      </c>
      <c r="S269" t="s">
        <v>74</v>
      </c>
      <c r="T269" t="s">
        <v>75</v>
      </c>
      <c r="U269" t="s">
        <v>76</v>
      </c>
      <c r="V269" t="s">
        <v>77</v>
      </c>
    </row>
    <row r="270" spans="1:22">
      <c r="A270" t="s">
        <v>446</v>
      </c>
      <c r="B270" t="s">
        <v>1593</v>
      </c>
      <c r="C270" t="s">
        <v>2387</v>
      </c>
      <c r="E270" t="s">
        <v>2388</v>
      </c>
      <c r="G270" t="s">
        <v>22</v>
      </c>
      <c r="H270" t="s">
        <v>23</v>
      </c>
      <c r="I270" t="s">
        <v>64</v>
      </c>
      <c r="J270" t="s">
        <v>65</v>
      </c>
      <c r="K270" t="s">
        <v>66</v>
      </c>
      <c r="L270" t="s">
        <v>67</v>
      </c>
      <c r="M270" t="s">
        <v>68</v>
      </c>
      <c r="N270" t="s">
        <v>69</v>
      </c>
      <c r="O270" t="s">
        <v>70</v>
      </c>
      <c r="P270" t="s">
        <v>71</v>
      </c>
      <c r="Q270" t="s">
        <v>72</v>
      </c>
      <c r="R270" t="s">
        <v>73</v>
      </c>
      <c r="S270" t="s">
        <v>74</v>
      </c>
      <c r="T270" t="s">
        <v>75</v>
      </c>
      <c r="U270" t="s">
        <v>76</v>
      </c>
      <c r="V270" t="s">
        <v>77</v>
      </c>
    </row>
    <row r="271" spans="1:22">
      <c r="A271" t="s">
        <v>447</v>
      </c>
      <c r="B271" t="s">
        <v>1594</v>
      </c>
      <c r="C271" t="s">
        <v>2387</v>
      </c>
      <c r="E271" t="s">
        <v>2388</v>
      </c>
      <c r="G271" t="s">
        <v>22</v>
      </c>
      <c r="H271" t="s">
        <v>23</v>
      </c>
      <c r="I271" t="s">
        <v>64</v>
      </c>
      <c r="J271" t="s">
        <v>65</v>
      </c>
      <c r="K271" t="s">
        <v>66</v>
      </c>
      <c r="L271" t="s">
        <v>67</v>
      </c>
      <c r="M271" t="s">
        <v>68</v>
      </c>
      <c r="N271" t="s">
        <v>69</v>
      </c>
      <c r="O271" t="s">
        <v>70</v>
      </c>
      <c r="P271" t="s">
        <v>71</v>
      </c>
      <c r="Q271" t="s">
        <v>72</v>
      </c>
      <c r="R271" t="s">
        <v>73</v>
      </c>
      <c r="S271" t="s">
        <v>74</v>
      </c>
      <c r="T271" t="s">
        <v>75</v>
      </c>
      <c r="U271" t="s">
        <v>76</v>
      </c>
      <c r="V271" t="s">
        <v>77</v>
      </c>
    </row>
    <row r="272" spans="1:22">
      <c r="A272" t="s">
        <v>448</v>
      </c>
      <c r="B272" t="s">
        <v>1595</v>
      </c>
      <c r="C272" t="s">
        <v>2387</v>
      </c>
      <c r="E272" t="s">
        <v>2388</v>
      </c>
      <c r="G272" t="s">
        <v>22</v>
      </c>
      <c r="H272" t="s">
        <v>23</v>
      </c>
      <c r="I272" t="s">
        <v>64</v>
      </c>
      <c r="J272" t="s">
        <v>65</v>
      </c>
      <c r="K272" t="s">
        <v>66</v>
      </c>
      <c r="L272" t="s">
        <v>67</v>
      </c>
      <c r="M272" t="s">
        <v>68</v>
      </c>
      <c r="N272" t="s">
        <v>69</v>
      </c>
      <c r="O272" t="s">
        <v>70</v>
      </c>
      <c r="P272" t="s">
        <v>71</v>
      </c>
      <c r="Q272" t="s">
        <v>72</v>
      </c>
      <c r="R272" t="s">
        <v>73</v>
      </c>
      <c r="S272" t="s">
        <v>74</v>
      </c>
      <c r="T272" t="s">
        <v>75</v>
      </c>
      <c r="U272" t="s">
        <v>76</v>
      </c>
      <c r="V272" t="s">
        <v>77</v>
      </c>
    </row>
    <row r="273" spans="1:22">
      <c r="A273" t="s">
        <v>449</v>
      </c>
      <c r="B273" t="s">
        <v>1598</v>
      </c>
      <c r="C273" t="s">
        <v>2387</v>
      </c>
      <c r="E273" t="s">
        <v>2388</v>
      </c>
      <c r="G273" t="s">
        <v>22</v>
      </c>
      <c r="H273" t="s">
        <v>23</v>
      </c>
      <c r="I273" t="s">
        <v>64</v>
      </c>
      <c r="J273" t="s">
        <v>65</v>
      </c>
      <c r="K273" t="s">
        <v>66</v>
      </c>
      <c r="L273" t="s">
        <v>67</v>
      </c>
      <c r="M273" t="s">
        <v>68</v>
      </c>
      <c r="N273" t="s">
        <v>69</v>
      </c>
      <c r="O273" t="s">
        <v>70</v>
      </c>
      <c r="P273" t="s">
        <v>71</v>
      </c>
      <c r="Q273" t="s">
        <v>72</v>
      </c>
      <c r="R273" t="s">
        <v>73</v>
      </c>
      <c r="S273" t="s">
        <v>74</v>
      </c>
      <c r="T273" t="s">
        <v>75</v>
      </c>
      <c r="U273" t="s">
        <v>76</v>
      </c>
      <c r="V273" t="s">
        <v>77</v>
      </c>
    </row>
    <row r="274" spans="1:22">
      <c r="A274" t="s">
        <v>450</v>
      </c>
      <c r="B274" t="s">
        <v>1599</v>
      </c>
      <c r="C274" t="s">
        <v>2387</v>
      </c>
      <c r="E274" t="s">
        <v>2388</v>
      </c>
      <c r="G274" t="s">
        <v>22</v>
      </c>
      <c r="H274" t="s">
        <v>23</v>
      </c>
      <c r="I274" t="s">
        <v>64</v>
      </c>
      <c r="J274" t="s">
        <v>65</v>
      </c>
      <c r="K274" t="s">
        <v>66</v>
      </c>
      <c r="L274" t="s">
        <v>67</v>
      </c>
      <c r="M274" t="s">
        <v>68</v>
      </c>
      <c r="N274" t="s">
        <v>69</v>
      </c>
      <c r="O274" t="s">
        <v>70</v>
      </c>
      <c r="P274" t="s">
        <v>71</v>
      </c>
      <c r="Q274" t="s">
        <v>72</v>
      </c>
      <c r="R274" t="s">
        <v>73</v>
      </c>
      <c r="S274" t="s">
        <v>74</v>
      </c>
      <c r="T274" t="s">
        <v>75</v>
      </c>
      <c r="U274" t="s">
        <v>76</v>
      </c>
      <c r="V274" t="s">
        <v>77</v>
      </c>
    </row>
    <row r="275" spans="1:22">
      <c r="A275" t="s">
        <v>451</v>
      </c>
      <c r="B275" t="s">
        <v>1600</v>
      </c>
      <c r="C275" t="s">
        <v>2389</v>
      </c>
      <c r="E275" t="s">
        <v>2390</v>
      </c>
      <c r="G275" t="s">
        <v>22</v>
      </c>
      <c r="H275" t="s">
        <v>23</v>
      </c>
      <c r="I275" t="s">
        <v>64</v>
      </c>
      <c r="J275" t="s">
        <v>65</v>
      </c>
      <c r="K275" t="s">
        <v>66</v>
      </c>
      <c r="L275" t="s">
        <v>67</v>
      </c>
      <c r="M275" t="s">
        <v>68</v>
      </c>
      <c r="N275" t="s">
        <v>69</v>
      </c>
      <c r="O275" t="s">
        <v>70</v>
      </c>
      <c r="P275" t="s">
        <v>71</v>
      </c>
      <c r="Q275" t="s">
        <v>72</v>
      </c>
      <c r="R275" t="s">
        <v>73</v>
      </c>
      <c r="S275" t="s">
        <v>74</v>
      </c>
      <c r="T275" t="s">
        <v>75</v>
      </c>
      <c r="U275" t="s">
        <v>76</v>
      </c>
      <c r="V275" t="s">
        <v>77</v>
      </c>
    </row>
    <row r="276" spans="1:22">
      <c r="A276" t="s">
        <v>452</v>
      </c>
      <c r="B276" t="s">
        <v>1601</v>
      </c>
      <c r="C276" t="s">
        <v>2389</v>
      </c>
      <c r="E276" t="s">
        <v>2390</v>
      </c>
      <c r="G276" t="s">
        <v>22</v>
      </c>
      <c r="H276" t="s">
        <v>23</v>
      </c>
      <c r="I276" t="s">
        <v>64</v>
      </c>
      <c r="J276" t="s">
        <v>65</v>
      </c>
      <c r="K276" t="s">
        <v>66</v>
      </c>
      <c r="L276" t="s">
        <v>67</v>
      </c>
      <c r="M276" t="s">
        <v>68</v>
      </c>
      <c r="N276" t="s">
        <v>69</v>
      </c>
      <c r="O276" t="s">
        <v>70</v>
      </c>
      <c r="P276" t="s">
        <v>71</v>
      </c>
      <c r="Q276" t="s">
        <v>72</v>
      </c>
      <c r="R276" t="s">
        <v>73</v>
      </c>
      <c r="S276" t="s">
        <v>74</v>
      </c>
      <c r="T276" t="s">
        <v>75</v>
      </c>
      <c r="U276" t="s">
        <v>76</v>
      </c>
      <c r="V276" t="s">
        <v>77</v>
      </c>
    </row>
    <row r="277" spans="1:22">
      <c r="A277" t="s">
        <v>453</v>
      </c>
      <c r="B277" t="s">
        <v>1602</v>
      </c>
      <c r="C277" t="s">
        <v>2379</v>
      </c>
      <c r="E277" t="s">
        <v>2380</v>
      </c>
      <c r="G277" t="s">
        <v>22</v>
      </c>
      <c r="H277" t="s">
        <v>23</v>
      </c>
      <c r="I277" t="s">
        <v>64</v>
      </c>
      <c r="J277" t="s">
        <v>65</v>
      </c>
      <c r="K277" t="s">
        <v>66</v>
      </c>
      <c r="L277" t="s">
        <v>67</v>
      </c>
      <c r="M277" t="s">
        <v>68</v>
      </c>
      <c r="N277" t="s">
        <v>69</v>
      </c>
      <c r="O277" t="s">
        <v>70</v>
      </c>
      <c r="P277" t="s">
        <v>71</v>
      </c>
      <c r="Q277" t="s">
        <v>72</v>
      </c>
      <c r="R277" t="s">
        <v>73</v>
      </c>
      <c r="S277" t="s">
        <v>74</v>
      </c>
      <c r="T277" t="s">
        <v>75</v>
      </c>
      <c r="U277" t="s">
        <v>76</v>
      </c>
      <c r="V277" t="s">
        <v>77</v>
      </c>
    </row>
    <row r="278" spans="1:22">
      <c r="A278" t="s">
        <v>454</v>
      </c>
      <c r="B278" t="s">
        <v>1603</v>
      </c>
      <c r="C278" t="s">
        <v>2379</v>
      </c>
      <c r="E278" t="s">
        <v>2380</v>
      </c>
      <c r="G278" t="s">
        <v>22</v>
      </c>
      <c r="H278" t="s">
        <v>23</v>
      </c>
      <c r="I278" t="s">
        <v>64</v>
      </c>
      <c r="J278" t="s">
        <v>65</v>
      </c>
      <c r="K278" t="s">
        <v>66</v>
      </c>
      <c r="L278" t="s">
        <v>67</v>
      </c>
      <c r="M278" t="s">
        <v>68</v>
      </c>
      <c r="N278" t="s">
        <v>69</v>
      </c>
      <c r="O278" t="s">
        <v>70</v>
      </c>
      <c r="P278" t="s">
        <v>71</v>
      </c>
      <c r="Q278" t="s">
        <v>72</v>
      </c>
      <c r="R278" t="s">
        <v>73</v>
      </c>
      <c r="S278" t="s">
        <v>74</v>
      </c>
      <c r="T278" t="s">
        <v>75</v>
      </c>
      <c r="U278" t="s">
        <v>76</v>
      </c>
      <c r="V278" t="s">
        <v>77</v>
      </c>
    </row>
    <row r="279" spans="1:22">
      <c r="A279" t="s">
        <v>455</v>
      </c>
      <c r="B279" t="s">
        <v>1604</v>
      </c>
      <c r="C279" t="s">
        <v>2379</v>
      </c>
      <c r="E279" t="s">
        <v>2380</v>
      </c>
      <c r="G279" t="s">
        <v>22</v>
      </c>
      <c r="H279" t="s">
        <v>23</v>
      </c>
      <c r="I279" t="s">
        <v>64</v>
      </c>
      <c r="J279" t="s">
        <v>65</v>
      </c>
      <c r="K279" t="s">
        <v>66</v>
      </c>
      <c r="L279" t="s">
        <v>67</v>
      </c>
      <c r="M279" t="s">
        <v>68</v>
      </c>
      <c r="N279" t="s">
        <v>69</v>
      </c>
      <c r="O279" t="s">
        <v>70</v>
      </c>
      <c r="P279" t="s">
        <v>71</v>
      </c>
      <c r="Q279" t="s">
        <v>72</v>
      </c>
      <c r="R279" t="s">
        <v>73</v>
      </c>
      <c r="S279" t="s">
        <v>74</v>
      </c>
      <c r="T279" t="s">
        <v>75</v>
      </c>
      <c r="U279" t="s">
        <v>76</v>
      </c>
      <c r="V279" t="s">
        <v>77</v>
      </c>
    </row>
    <row r="280" spans="1:22">
      <c r="A280" t="s">
        <v>456</v>
      </c>
      <c r="B280" t="s">
        <v>1605</v>
      </c>
      <c r="C280" t="s">
        <v>2379</v>
      </c>
      <c r="E280" t="s">
        <v>2380</v>
      </c>
      <c r="G280" t="s">
        <v>22</v>
      </c>
      <c r="H280" t="s">
        <v>23</v>
      </c>
      <c r="I280" t="s">
        <v>64</v>
      </c>
      <c r="J280" t="s">
        <v>65</v>
      </c>
      <c r="K280" t="s">
        <v>66</v>
      </c>
      <c r="L280" t="s">
        <v>67</v>
      </c>
      <c r="M280" t="s">
        <v>68</v>
      </c>
      <c r="N280" t="s">
        <v>69</v>
      </c>
      <c r="O280" t="s">
        <v>70</v>
      </c>
      <c r="P280" t="s">
        <v>71</v>
      </c>
      <c r="Q280" t="s">
        <v>72</v>
      </c>
      <c r="R280" t="s">
        <v>73</v>
      </c>
      <c r="S280" t="s">
        <v>74</v>
      </c>
      <c r="T280" t="s">
        <v>75</v>
      </c>
      <c r="U280" t="s">
        <v>76</v>
      </c>
      <c r="V280" t="s">
        <v>77</v>
      </c>
    </row>
    <row r="281" spans="1:22">
      <c r="A281" t="s">
        <v>457</v>
      </c>
      <c r="B281" t="s">
        <v>1606</v>
      </c>
      <c r="C281" t="s">
        <v>2379</v>
      </c>
      <c r="E281" t="s">
        <v>2380</v>
      </c>
      <c r="G281" t="s">
        <v>22</v>
      </c>
      <c r="H281" t="s">
        <v>23</v>
      </c>
      <c r="I281" t="s">
        <v>64</v>
      </c>
      <c r="J281" t="s">
        <v>65</v>
      </c>
      <c r="K281" t="s">
        <v>66</v>
      </c>
      <c r="L281" t="s">
        <v>67</v>
      </c>
      <c r="M281" t="s">
        <v>68</v>
      </c>
      <c r="N281" t="s">
        <v>69</v>
      </c>
      <c r="O281" t="s">
        <v>70</v>
      </c>
      <c r="P281" t="s">
        <v>71</v>
      </c>
      <c r="Q281" t="s">
        <v>72</v>
      </c>
      <c r="R281" t="s">
        <v>73</v>
      </c>
      <c r="S281" t="s">
        <v>74</v>
      </c>
      <c r="T281" t="s">
        <v>75</v>
      </c>
      <c r="U281" t="s">
        <v>76</v>
      </c>
      <c r="V281" t="s">
        <v>77</v>
      </c>
    </row>
    <row r="282" spans="1:22">
      <c r="A282" t="s">
        <v>458</v>
      </c>
      <c r="B282" t="s">
        <v>1607</v>
      </c>
      <c r="C282" t="s">
        <v>2379</v>
      </c>
      <c r="E282" t="s">
        <v>2380</v>
      </c>
      <c r="G282" t="s">
        <v>22</v>
      </c>
      <c r="H282" t="s">
        <v>23</v>
      </c>
      <c r="I282" t="s">
        <v>64</v>
      </c>
      <c r="J282" t="s">
        <v>65</v>
      </c>
      <c r="K282" t="s">
        <v>66</v>
      </c>
      <c r="L282" t="s">
        <v>67</v>
      </c>
      <c r="M282" t="s">
        <v>68</v>
      </c>
      <c r="N282" t="s">
        <v>69</v>
      </c>
      <c r="O282" t="s">
        <v>70</v>
      </c>
      <c r="P282" t="s">
        <v>71</v>
      </c>
      <c r="Q282" t="s">
        <v>72</v>
      </c>
      <c r="R282" t="s">
        <v>73</v>
      </c>
      <c r="S282" t="s">
        <v>74</v>
      </c>
      <c r="T282" t="s">
        <v>75</v>
      </c>
      <c r="U282" t="s">
        <v>76</v>
      </c>
      <c r="V282" t="s">
        <v>77</v>
      </c>
    </row>
    <row r="283" spans="1:22">
      <c r="A283" t="s">
        <v>459</v>
      </c>
      <c r="B283" t="s">
        <v>1608</v>
      </c>
      <c r="C283" t="s">
        <v>2379</v>
      </c>
      <c r="E283" t="s">
        <v>2380</v>
      </c>
      <c r="G283" t="s">
        <v>22</v>
      </c>
      <c r="H283" t="s">
        <v>23</v>
      </c>
      <c r="I283" t="s">
        <v>64</v>
      </c>
      <c r="J283" t="s">
        <v>65</v>
      </c>
      <c r="K283" t="s">
        <v>66</v>
      </c>
      <c r="L283" t="s">
        <v>67</v>
      </c>
      <c r="M283" t="s">
        <v>68</v>
      </c>
      <c r="N283" t="s">
        <v>69</v>
      </c>
      <c r="O283" t="s">
        <v>70</v>
      </c>
      <c r="P283" t="s">
        <v>71</v>
      </c>
      <c r="Q283" t="s">
        <v>72</v>
      </c>
      <c r="R283" t="s">
        <v>73</v>
      </c>
      <c r="S283" t="s">
        <v>74</v>
      </c>
      <c r="T283" t="s">
        <v>75</v>
      </c>
      <c r="U283" t="s">
        <v>76</v>
      </c>
      <c r="V283" t="s">
        <v>77</v>
      </c>
    </row>
    <row r="284" spans="1:22">
      <c r="A284" t="s">
        <v>460</v>
      </c>
      <c r="B284" t="s">
        <v>1609</v>
      </c>
      <c r="C284" t="s">
        <v>2379</v>
      </c>
      <c r="E284" t="s">
        <v>2380</v>
      </c>
      <c r="G284" t="s">
        <v>22</v>
      </c>
      <c r="H284" t="s">
        <v>23</v>
      </c>
      <c r="I284" t="s">
        <v>64</v>
      </c>
      <c r="J284" t="s">
        <v>65</v>
      </c>
      <c r="K284" t="s">
        <v>66</v>
      </c>
      <c r="L284" t="s">
        <v>67</v>
      </c>
      <c r="M284" t="s">
        <v>68</v>
      </c>
      <c r="N284" t="s">
        <v>69</v>
      </c>
      <c r="O284" t="s">
        <v>70</v>
      </c>
      <c r="P284" t="s">
        <v>71</v>
      </c>
      <c r="Q284" t="s">
        <v>72</v>
      </c>
      <c r="R284" t="s">
        <v>73</v>
      </c>
      <c r="S284" t="s">
        <v>74</v>
      </c>
      <c r="T284" t="s">
        <v>75</v>
      </c>
      <c r="U284" t="s">
        <v>76</v>
      </c>
      <c r="V284" t="s">
        <v>77</v>
      </c>
    </row>
    <row r="285" spans="1:22">
      <c r="A285" t="s">
        <v>461</v>
      </c>
      <c r="B285" t="s">
        <v>1610</v>
      </c>
      <c r="C285" t="s">
        <v>2389</v>
      </c>
      <c r="E285" t="s">
        <v>2390</v>
      </c>
      <c r="G285" t="s">
        <v>22</v>
      </c>
      <c r="H285" t="s">
        <v>23</v>
      </c>
      <c r="I285" t="s">
        <v>64</v>
      </c>
      <c r="J285" t="s">
        <v>65</v>
      </c>
      <c r="K285" t="s">
        <v>66</v>
      </c>
      <c r="L285" t="s">
        <v>67</v>
      </c>
      <c r="M285" t="s">
        <v>68</v>
      </c>
      <c r="N285" t="s">
        <v>69</v>
      </c>
      <c r="O285" t="s">
        <v>70</v>
      </c>
      <c r="P285" t="s">
        <v>71</v>
      </c>
      <c r="Q285" t="s">
        <v>72</v>
      </c>
      <c r="R285" t="s">
        <v>73</v>
      </c>
      <c r="S285" t="s">
        <v>74</v>
      </c>
      <c r="T285" t="s">
        <v>75</v>
      </c>
      <c r="U285" t="s">
        <v>76</v>
      </c>
      <c r="V285" t="s">
        <v>77</v>
      </c>
    </row>
    <row r="286" spans="1:22">
      <c r="A286" t="s">
        <v>462</v>
      </c>
      <c r="B286" t="s">
        <v>1611</v>
      </c>
      <c r="C286" t="s">
        <v>2389</v>
      </c>
      <c r="E286" t="s">
        <v>2390</v>
      </c>
      <c r="G286" t="s">
        <v>22</v>
      </c>
      <c r="H286" t="s">
        <v>23</v>
      </c>
      <c r="I286" t="s">
        <v>64</v>
      </c>
      <c r="J286" t="s">
        <v>65</v>
      </c>
      <c r="K286" t="s">
        <v>66</v>
      </c>
      <c r="L286" t="s">
        <v>67</v>
      </c>
      <c r="M286" t="s">
        <v>68</v>
      </c>
      <c r="N286" t="s">
        <v>69</v>
      </c>
      <c r="O286" t="s">
        <v>70</v>
      </c>
      <c r="P286" t="s">
        <v>71</v>
      </c>
      <c r="Q286" t="s">
        <v>72</v>
      </c>
      <c r="R286" t="s">
        <v>73</v>
      </c>
      <c r="S286" t="s">
        <v>74</v>
      </c>
      <c r="T286" t="s">
        <v>75</v>
      </c>
      <c r="U286" t="s">
        <v>76</v>
      </c>
      <c r="V286" t="s">
        <v>77</v>
      </c>
    </row>
    <row r="287" spans="1:22">
      <c r="A287" t="s">
        <v>463</v>
      </c>
      <c r="B287" t="s">
        <v>1612</v>
      </c>
      <c r="C287" t="s">
        <v>2389</v>
      </c>
      <c r="E287" t="s">
        <v>2390</v>
      </c>
      <c r="G287" t="s">
        <v>22</v>
      </c>
      <c r="H287" t="s">
        <v>23</v>
      </c>
      <c r="I287" t="s">
        <v>64</v>
      </c>
      <c r="J287" t="s">
        <v>65</v>
      </c>
      <c r="K287" t="s">
        <v>66</v>
      </c>
      <c r="L287" t="s">
        <v>67</v>
      </c>
      <c r="M287" t="s">
        <v>68</v>
      </c>
      <c r="N287" t="s">
        <v>69</v>
      </c>
      <c r="O287" t="s">
        <v>70</v>
      </c>
      <c r="P287" t="s">
        <v>71</v>
      </c>
      <c r="Q287" t="s">
        <v>72</v>
      </c>
      <c r="R287" t="s">
        <v>73</v>
      </c>
      <c r="S287" t="s">
        <v>74</v>
      </c>
      <c r="T287" t="s">
        <v>75</v>
      </c>
      <c r="U287" t="s">
        <v>76</v>
      </c>
      <c r="V287" t="s">
        <v>77</v>
      </c>
    </row>
    <row r="288" spans="1:22">
      <c r="A288" t="s">
        <v>464</v>
      </c>
      <c r="B288" t="s">
        <v>1613</v>
      </c>
      <c r="C288" t="s">
        <v>2389</v>
      </c>
      <c r="E288" t="s">
        <v>2390</v>
      </c>
      <c r="G288" t="s">
        <v>22</v>
      </c>
      <c r="H288" t="s">
        <v>23</v>
      </c>
      <c r="I288" t="s">
        <v>64</v>
      </c>
      <c r="J288" t="s">
        <v>65</v>
      </c>
      <c r="K288" t="s">
        <v>66</v>
      </c>
      <c r="L288" t="s">
        <v>67</v>
      </c>
      <c r="M288" t="s">
        <v>68</v>
      </c>
      <c r="N288" t="s">
        <v>69</v>
      </c>
      <c r="O288" t="s">
        <v>70</v>
      </c>
      <c r="P288" t="s">
        <v>71</v>
      </c>
      <c r="Q288" t="s">
        <v>72</v>
      </c>
      <c r="R288" t="s">
        <v>73</v>
      </c>
      <c r="S288" t="s">
        <v>74</v>
      </c>
      <c r="T288" t="s">
        <v>75</v>
      </c>
      <c r="U288" t="s">
        <v>76</v>
      </c>
      <c r="V288" t="s">
        <v>77</v>
      </c>
    </row>
    <row r="289" spans="1:22">
      <c r="A289" t="s">
        <v>465</v>
      </c>
      <c r="B289" t="s">
        <v>1614</v>
      </c>
      <c r="C289" t="s">
        <v>2389</v>
      </c>
      <c r="E289" t="s">
        <v>2390</v>
      </c>
      <c r="G289" t="s">
        <v>22</v>
      </c>
      <c r="H289" t="s">
        <v>23</v>
      </c>
      <c r="I289" t="s">
        <v>64</v>
      </c>
      <c r="J289" t="s">
        <v>65</v>
      </c>
      <c r="K289" t="s">
        <v>66</v>
      </c>
      <c r="L289" t="s">
        <v>67</v>
      </c>
      <c r="M289" t="s">
        <v>68</v>
      </c>
      <c r="N289" t="s">
        <v>69</v>
      </c>
      <c r="O289" t="s">
        <v>70</v>
      </c>
      <c r="P289" t="s">
        <v>71</v>
      </c>
      <c r="Q289" t="s">
        <v>72</v>
      </c>
      <c r="R289" t="s">
        <v>73</v>
      </c>
      <c r="S289" t="s">
        <v>74</v>
      </c>
      <c r="T289" t="s">
        <v>75</v>
      </c>
      <c r="U289" t="s">
        <v>76</v>
      </c>
      <c r="V289" t="s">
        <v>77</v>
      </c>
    </row>
    <row r="290" spans="1:22">
      <c r="A290" t="s">
        <v>466</v>
      </c>
      <c r="B290" t="s">
        <v>1615</v>
      </c>
      <c r="C290" t="s">
        <v>2389</v>
      </c>
      <c r="E290" t="s">
        <v>2390</v>
      </c>
      <c r="G290" t="s">
        <v>22</v>
      </c>
      <c r="H290" t="s">
        <v>23</v>
      </c>
      <c r="I290" t="s">
        <v>64</v>
      </c>
      <c r="J290" t="s">
        <v>65</v>
      </c>
      <c r="K290" t="s">
        <v>66</v>
      </c>
      <c r="L290" t="s">
        <v>67</v>
      </c>
      <c r="M290" t="s">
        <v>68</v>
      </c>
      <c r="N290" t="s">
        <v>69</v>
      </c>
      <c r="O290" t="s">
        <v>70</v>
      </c>
      <c r="P290" t="s">
        <v>71</v>
      </c>
      <c r="Q290" t="s">
        <v>72</v>
      </c>
      <c r="R290" t="s">
        <v>73</v>
      </c>
      <c r="S290" t="s">
        <v>74</v>
      </c>
      <c r="T290" t="s">
        <v>75</v>
      </c>
      <c r="U290" t="s">
        <v>76</v>
      </c>
      <c r="V290" t="s">
        <v>77</v>
      </c>
    </row>
    <row r="291" spans="1:22">
      <c r="A291" t="s">
        <v>467</v>
      </c>
      <c r="B291" t="s">
        <v>1616</v>
      </c>
      <c r="C291" t="s">
        <v>2389</v>
      </c>
      <c r="E291" t="s">
        <v>2390</v>
      </c>
      <c r="G291" t="s">
        <v>22</v>
      </c>
      <c r="H291" t="s">
        <v>23</v>
      </c>
      <c r="I291" t="s">
        <v>64</v>
      </c>
      <c r="J291" t="s">
        <v>65</v>
      </c>
      <c r="K291" t="s">
        <v>66</v>
      </c>
      <c r="L291" t="s">
        <v>67</v>
      </c>
      <c r="M291" t="s">
        <v>68</v>
      </c>
      <c r="N291" t="s">
        <v>69</v>
      </c>
      <c r="O291" t="s">
        <v>70</v>
      </c>
      <c r="P291" t="s">
        <v>71</v>
      </c>
      <c r="Q291" t="s">
        <v>72</v>
      </c>
      <c r="R291" t="s">
        <v>73</v>
      </c>
      <c r="S291" t="s">
        <v>74</v>
      </c>
      <c r="T291" t="s">
        <v>75</v>
      </c>
      <c r="U291" t="s">
        <v>76</v>
      </c>
      <c r="V291" t="s">
        <v>77</v>
      </c>
    </row>
    <row r="292" spans="1:22">
      <c r="A292" t="s">
        <v>468</v>
      </c>
      <c r="B292" t="s">
        <v>1617</v>
      </c>
      <c r="C292" t="s">
        <v>2305</v>
      </c>
      <c r="E292" t="s">
        <v>2306</v>
      </c>
      <c r="G292" t="s">
        <v>22</v>
      </c>
      <c r="H292" t="s">
        <v>23</v>
      </c>
      <c r="I292" t="s">
        <v>24</v>
      </c>
      <c r="J292" t="s">
        <v>25</v>
      </c>
      <c r="K292" t="s">
        <v>26</v>
      </c>
      <c r="L292" t="s">
        <v>27</v>
      </c>
      <c r="M292" t="s">
        <v>28</v>
      </c>
      <c r="N292" t="s">
        <v>29</v>
      </c>
      <c r="O292" t="s">
        <v>30</v>
      </c>
      <c r="P292" t="s">
        <v>31</v>
      </c>
      <c r="Q292" t="s">
        <v>32</v>
      </c>
      <c r="R292" t="s">
        <v>33</v>
      </c>
      <c r="S292" t="s">
        <v>34</v>
      </c>
      <c r="T292" t="s">
        <v>35</v>
      </c>
    </row>
    <row r="293" spans="1:22">
      <c r="A293" t="s">
        <v>469</v>
      </c>
      <c r="B293" t="s">
        <v>1618</v>
      </c>
      <c r="C293" t="s">
        <v>2316</v>
      </c>
      <c r="E293" t="s">
        <v>2317</v>
      </c>
      <c r="G293" t="s">
        <v>22</v>
      </c>
      <c r="H293" t="s">
        <v>23</v>
      </c>
      <c r="I293" t="s">
        <v>24</v>
      </c>
      <c r="J293" t="s">
        <v>25</v>
      </c>
      <c r="K293" t="s">
        <v>26</v>
      </c>
      <c r="L293" t="s">
        <v>27</v>
      </c>
      <c r="M293" t="s">
        <v>28</v>
      </c>
      <c r="N293" t="s">
        <v>29</v>
      </c>
      <c r="O293" t="s">
        <v>30</v>
      </c>
      <c r="P293" t="s">
        <v>47</v>
      </c>
      <c r="Q293" t="s">
        <v>48</v>
      </c>
      <c r="R293" t="s">
        <v>49</v>
      </c>
      <c r="S293" t="s">
        <v>50</v>
      </c>
      <c r="T293" t="s">
        <v>51</v>
      </c>
      <c r="U293" t="s">
        <v>52</v>
      </c>
      <c r="V293" t="s">
        <v>82</v>
      </c>
    </row>
    <row r="294" spans="1:22">
      <c r="A294" t="s">
        <v>470</v>
      </c>
      <c r="B294" t="s">
        <v>1619</v>
      </c>
      <c r="C294" t="s">
        <v>2316</v>
      </c>
      <c r="E294" t="s">
        <v>2317</v>
      </c>
      <c r="G294" t="s">
        <v>22</v>
      </c>
      <c r="H294" t="s">
        <v>23</v>
      </c>
      <c r="I294" t="s">
        <v>24</v>
      </c>
      <c r="J294" t="s">
        <v>25</v>
      </c>
      <c r="K294" t="s">
        <v>26</v>
      </c>
      <c r="L294" t="s">
        <v>27</v>
      </c>
      <c r="M294" t="s">
        <v>28</v>
      </c>
      <c r="N294" t="s">
        <v>29</v>
      </c>
      <c r="O294" t="s">
        <v>30</v>
      </c>
      <c r="P294" t="s">
        <v>47</v>
      </c>
      <c r="Q294" t="s">
        <v>48</v>
      </c>
      <c r="R294" t="s">
        <v>49</v>
      </c>
      <c r="S294" t="s">
        <v>50</v>
      </c>
      <c r="T294" t="s">
        <v>51</v>
      </c>
      <c r="U294" t="s">
        <v>52</v>
      </c>
      <c r="V294" t="s">
        <v>82</v>
      </c>
    </row>
    <row r="295" spans="1:22">
      <c r="A295" t="s">
        <v>471</v>
      </c>
      <c r="B295" t="s">
        <v>1620</v>
      </c>
      <c r="C295" t="s">
        <v>2316</v>
      </c>
      <c r="E295" t="s">
        <v>2317</v>
      </c>
      <c r="G295" t="s">
        <v>22</v>
      </c>
      <c r="H295" t="s">
        <v>23</v>
      </c>
      <c r="I295" t="s">
        <v>24</v>
      </c>
      <c r="J295" t="s">
        <v>25</v>
      </c>
      <c r="K295" t="s">
        <v>26</v>
      </c>
      <c r="L295" t="s">
        <v>27</v>
      </c>
      <c r="M295" t="s">
        <v>28</v>
      </c>
      <c r="N295" t="s">
        <v>29</v>
      </c>
      <c r="O295" t="s">
        <v>30</v>
      </c>
      <c r="P295" t="s">
        <v>47</v>
      </c>
      <c r="Q295" t="s">
        <v>48</v>
      </c>
      <c r="R295" t="s">
        <v>49</v>
      </c>
      <c r="S295" t="s">
        <v>50</v>
      </c>
      <c r="T295" t="s">
        <v>51</v>
      </c>
      <c r="U295" t="s">
        <v>52</v>
      </c>
      <c r="V295" t="s">
        <v>82</v>
      </c>
    </row>
    <row r="296" spans="1:22">
      <c r="A296" t="s">
        <v>472</v>
      </c>
      <c r="B296" t="s">
        <v>1621</v>
      </c>
      <c r="C296" t="s">
        <v>2316</v>
      </c>
      <c r="E296" t="s">
        <v>2317</v>
      </c>
      <c r="G296" t="s">
        <v>22</v>
      </c>
      <c r="H296" t="s">
        <v>23</v>
      </c>
      <c r="I296" t="s">
        <v>24</v>
      </c>
      <c r="J296" t="s">
        <v>25</v>
      </c>
      <c r="K296" t="s">
        <v>26</v>
      </c>
      <c r="L296" t="s">
        <v>27</v>
      </c>
      <c r="M296" t="s">
        <v>28</v>
      </c>
      <c r="N296" t="s">
        <v>29</v>
      </c>
      <c r="O296" t="s">
        <v>30</v>
      </c>
      <c r="P296" t="s">
        <v>47</v>
      </c>
      <c r="Q296" t="s">
        <v>48</v>
      </c>
      <c r="R296" t="s">
        <v>49</v>
      </c>
      <c r="S296" t="s">
        <v>50</v>
      </c>
      <c r="T296" t="s">
        <v>51</v>
      </c>
      <c r="U296" t="s">
        <v>52</v>
      </c>
      <c r="V296" t="s">
        <v>82</v>
      </c>
    </row>
    <row r="297" spans="1:22">
      <c r="A297" t="s">
        <v>473</v>
      </c>
      <c r="B297" t="s">
        <v>1622</v>
      </c>
      <c r="C297" t="s">
        <v>2316</v>
      </c>
      <c r="E297" t="s">
        <v>2317</v>
      </c>
      <c r="G297" t="s">
        <v>22</v>
      </c>
      <c r="H297" t="s">
        <v>23</v>
      </c>
      <c r="I297" t="s">
        <v>24</v>
      </c>
      <c r="J297" t="s">
        <v>25</v>
      </c>
      <c r="K297" t="s">
        <v>26</v>
      </c>
      <c r="L297" t="s">
        <v>27</v>
      </c>
      <c r="M297" t="s">
        <v>28</v>
      </c>
      <c r="N297" t="s">
        <v>29</v>
      </c>
      <c r="O297" t="s">
        <v>30</v>
      </c>
      <c r="P297" t="s">
        <v>47</v>
      </c>
      <c r="Q297" t="s">
        <v>48</v>
      </c>
      <c r="R297" t="s">
        <v>49</v>
      </c>
      <c r="S297" t="s">
        <v>50</v>
      </c>
      <c r="T297" t="s">
        <v>51</v>
      </c>
      <c r="U297" t="s">
        <v>52</v>
      </c>
      <c r="V297" t="s">
        <v>82</v>
      </c>
    </row>
    <row r="298" spans="1:22">
      <c r="A298" t="s">
        <v>474</v>
      </c>
      <c r="B298" t="s">
        <v>1623</v>
      </c>
      <c r="C298" t="s">
        <v>2316</v>
      </c>
      <c r="E298" t="s">
        <v>2317</v>
      </c>
      <c r="G298" t="s">
        <v>22</v>
      </c>
      <c r="H298" t="s">
        <v>23</v>
      </c>
      <c r="I298" t="s">
        <v>24</v>
      </c>
      <c r="J298" t="s">
        <v>25</v>
      </c>
      <c r="K298" t="s">
        <v>26</v>
      </c>
      <c r="L298" t="s">
        <v>27</v>
      </c>
      <c r="M298" t="s">
        <v>28</v>
      </c>
      <c r="N298" t="s">
        <v>29</v>
      </c>
      <c r="O298" t="s">
        <v>30</v>
      </c>
      <c r="P298" t="s">
        <v>47</v>
      </c>
      <c r="Q298" t="s">
        <v>48</v>
      </c>
      <c r="R298" t="s">
        <v>49</v>
      </c>
      <c r="S298" t="s">
        <v>50</v>
      </c>
      <c r="T298" t="s">
        <v>51</v>
      </c>
      <c r="U298" t="s">
        <v>52</v>
      </c>
      <c r="V298" t="s">
        <v>82</v>
      </c>
    </row>
    <row r="299" spans="1:22">
      <c r="A299" t="s">
        <v>475</v>
      </c>
      <c r="B299" t="s">
        <v>1624</v>
      </c>
      <c r="C299" t="s">
        <v>2391</v>
      </c>
      <c r="E299" t="s">
        <v>2392</v>
      </c>
      <c r="G299" t="s">
        <v>22</v>
      </c>
      <c r="H299" t="s">
        <v>23</v>
      </c>
      <c r="I299" t="s">
        <v>24</v>
      </c>
      <c r="J299" t="s">
        <v>25</v>
      </c>
      <c r="K299" t="s">
        <v>26</v>
      </c>
      <c r="L299" t="s">
        <v>27</v>
      </c>
      <c r="M299" t="s">
        <v>37</v>
      </c>
      <c r="N299" t="s">
        <v>38</v>
      </c>
      <c r="O299" t="s">
        <v>39</v>
      </c>
      <c r="P299" t="s">
        <v>40</v>
      </c>
      <c r="Q299" t="s">
        <v>41</v>
      </c>
      <c r="R299" t="s">
        <v>42</v>
      </c>
      <c r="S299" t="s">
        <v>43</v>
      </c>
      <c r="T299" t="s">
        <v>44</v>
      </c>
      <c r="U299" t="s">
        <v>476</v>
      </c>
    </row>
    <row r="300" spans="1:22">
      <c r="A300" t="s">
        <v>477</v>
      </c>
      <c r="B300" t="s">
        <v>1625</v>
      </c>
      <c r="C300" t="s">
        <v>2393</v>
      </c>
      <c r="E300" t="s">
        <v>2394</v>
      </c>
      <c r="G300" t="s">
        <v>22</v>
      </c>
      <c r="H300" t="s">
        <v>23</v>
      </c>
      <c r="I300" t="s">
        <v>64</v>
      </c>
      <c r="J300" t="s">
        <v>65</v>
      </c>
      <c r="K300" t="s">
        <v>66</v>
      </c>
      <c r="L300" t="s">
        <v>67</v>
      </c>
      <c r="M300" t="s">
        <v>68</v>
      </c>
      <c r="N300" t="s">
        <v>69</v>
      </c>
      <c r="O300" t="s">
        <v>70</v>
      </c>
      <c r="P300" t="s">
        <v>71</v>
      </c>
      <c r="Q300" t="s">
        <v>72</v>
      </c>
      <c r="R300" t="s">
        <v>73</v>
      </c>
      <c r="S300" t="s">
        <v>74</v>
      </c>
      <c r="T300" t="s">
        <v>75</v>
      </c>
      <c r="U300" t="s">
        <v>76</v>
      </c>
      <c r="V300" t="s">
        <v>77</v>
      </c>
    </row>
    <row r="301" spans="1:22">
      <c r="A301" t="s">
        <v>478</v>
      </c>
      <c r="B301" t="s">
        <v>1626</v>
      </c>
      <c r="C301" t="s">
        <v>2395</v>
      </c>
      <c r="E301" t="s">
        <v>2396</v>
      </c>
      <c r="G301" t="s">
        <v>22</v>
      </c>
      <c r="H301" t="s">
        <v>23</v>
      </c>
      <c r="I301" t="s">
        <v>373</v>
      </c>
      <c r="J301" t="s">
        <v>374</v>
      </c>
      <c r="K301" t="s">
        <v>375</v>
      </c>
      <c r="L301" t="s">
        <v>376</v>
      </c>
      <c r="M301" t="s">
        <v>377</v>
      </c>
      <c r="N301" t="s">
        <v>378</v>
      </c>
      <c r="O301" t="s">
        <v>379</v>
      </c>
    </row>
    <row r="302" spans="1:22">
      <c r="A302" t="s">
        <v>479</v>
      </c>
      <c r="B302" t="s">
        <v>1627</v>
      </c>
      <c r="C302" t="s">
        <v>2391</v>
      </c>
      <c r="E302" t="s">
        <v>2392</v>
      </c>
      <c r="G302" t="s">
        <v>22</v>
      </c>
      <c r="H302" t="s">
        <v>23</v>
      </c>
      <c r="I302" t="s">
        <v>24</v>
      </c>
      <c r="J302" t="s">
        <v>25</v>
      </c>
      <c r="K302" t="s">
        <v>26</v>
      </c>
      <c r="L302" t="s">
        <v>27</v>
      </c>
      <c r="M302" t="s">
        <v>37</v>
      </c>
      <c r="N302" t="s">
        <v>38</v>
      </c>
      <c r="O302" t="s">
        <v>39</v>
      </c>
      <c r="P302" t="s">
        <v>40</v>
      </c>
      <c r="Q302" t="s">
        <v>41</v>
      </c>
      <c r="R302" t="s">
        <v>42</v>
      </c>
      <c r="S302" t="s">
        <v>43</v>
      </c>
      <c r="T302" t="s">
        <v>44</v>
      </c>
      <c r="U302" t="s">
        <v>476</v>
      </c>
    </row>
    <row r="303" spans="1:22">
      <c r="A303" t="s">
        <v>480</v>
      </c>
      <c r="B303" t="s">
        <v>1628</v>
      </c>
      <c r="C303" t="s">
        <v>2391</v>
      </c>
      <c r="E303" t="s">
        <v>2392</v>
      </c>
      <c r="G303" t="s">
        <v>22</v>
      </c>
      <c r="H303" t="s">
        <v>23</v>
      </c>
      <c r="I303" t="s">
        <v>24</v>
      </c>
      <c r="J303" t="s">
        <v>25</v>
      </c>
      <c r="K303" t="s">
        <v>26</v>
      </c>
      <c r="L303" t="s">
        <v>27</v>
      </c>
      <c r="M303" t="s">
        <v>37</v>
      </c>
      <c r="N303" t="s">
        <v>38</v>
      </c>
      <c r="O303" t="s">
        <v>39</v>
      </c>
      <c r="P303" t="s">
        <v>40</v>
      </c>
      <c r="Q303" t="s">
        <v>41</v>
      </c>
      <c r="R303" t="s">
        <v>42</v>
      </c>
      <c r="S303" t="s">
        <v>43</v>
      </c>
      <c r="T303" t="s">
        <v>44</v>
      </c>
      <c r="U303" t="s">
        <v>476</v>
      </c>
    </row>
    <row r="304" spans="1:22">
      <c r="A304" t="s">
        <v>481</v>
      </c>
      <c r="B304" t="s">
        <v>1629</v>
      </c>
      <c r="C304" t="s">
        <v>2391</v>
      </c>
      <c r="E304" t="s">
        <v>2392</v>
      </c>
      <c r="G304" t="s">
        <v>22</v>
      </c>
      <c r="H304" t="s">
        <v>23</v>
      </c>
      <c r="I304" t="s">
        <v>24</v>
      </c>
      <c r="J304" t="s">
        <v>25</v>
      </c>
      <c r="K304" t="s">
        <v>26</v>
      </c>
      <c r="L304" t="s">
        <v>27</v>
      </c>
      <c r="M304" t="s">
        <v>37</v>
      </c>
      <c r="N304" t="s">
        <v>38</v>
      </c>
      <c r="O304" t="s">
        <v>39</v>
      </c>
      <c r="P304" t="s">
        <v>40</v>
      </c>
      <c r="Q304" t="s">
        <v>41</v>
      </c>
      <c r="R304" t="s">
        <v>42</v>
      </c>
      <c r="S304" t="s">
        <v>43</v>
      </c>
      <c r="T304" t="s">
        <v>44</v>
      </c>
      <c r="U304" t="s">
        <v>476</v>
      </c>
    </row>
    <row r="305" spans="1:24">
      <c r="A305" t="s">
        <v>482</v>
      </c>
      <c r="B305" t="s">
        <v>1630</v>
      </c>
      <c r="C305" t="s">
        <v>2391</v>
      </c>
      <c r="E305" t="s">
        <v>2392</v>
      </c>
      <c r="G305" t="s">
        <v>22</v>
      </c>
      <c r="H305" t="s">
        <v>23</v>
      </c>
      <c r="I305" t="s">
        <v>24</v>
      </c>
      <c r="J305" t="s">
        <v>25</v>
      </c>
      <c r="K305" t="s">
        <v>26</v>
      </c>
      <c r="L305" t="s">
        <v>27</v>
      </c>
      <c r="M305" t="s">
        <v>37</v>
      </c>
      <c r="N305" t="s">
        <v>38</v>
      </c>
      <c r="O305" t="s">
        <v>39</v>
      </c>
      <c r="P305" t="s">
        <v>40</v>
      </c>
      <c r="Q305" t="s">
        <v>41</v>
      </c>
      <c r="R305" t="s">
        <v>42</v>
      </c>
      <c r="S305" t="s">
        <v>43</v>
      </c>
      <c r="T305" t="s">
        <v>44</v>
      </c>
      <c r="U305" t="s">
        <v>476</v>
      </c>
    </row>
    <row r="306" spans="1:24">
      <c r="A306" t="s">
        <v>483</v>
      </c>
      <c r="B306" t="s">
        <v>1631</v>
      </c>
      <c r="C306" t="s">
        <v>2391</v>
      </c>
      <c r="E306" t="s">
        <v>2392</v>
      </c>
      <c r="G306" t="s">
        <v>22</v>
      </c>
      <c r="H306" t="s">
        <v>23</v>
      </c>
      <c r="I306" t="s">
        <v>24</v>
      </c>
      <c r="J306" t="s">
        <v>25</v>
      </c>
      <c r="K306" t="s">
        <v>26</v>
      </c>
      <c r="L306" t="s">
        <v>27</v>
      </c>
      <c r="M306" t="s">
        <v>37</v>
      </c>
      <c r="N306" t="s">
        <v>38</v>
      </c>
      <c r="O306" t="s">
        <v>39</v>
      </c>
      <c r="P306" t="s">
        <v>40</v>
      </c>
      <c r="Q306" t="s">
        <v>41</v>
      </c>
      <c r="R306" t="s">
        <v>42</v>
      </c>
      <c r="S306" t="s">
        <v>43</v>
      </c>
      <c r="T306" t="s">
        <v>44</v>
      </c>
      <c r="U306" t="s">
        <v>476</v>
      </c>
    </row>
    <row r="307" spans="1:24">
      <c r="A307" t="s">
        <v>484</v>
      </c>
      <c r="B307" t="s">
        <v>1632</v>
      </c>
      <c r="C307" t="s">
        <v>2397</v>
      </c>
      <c r="E307" t="s">
        <v>2398</v>
      </c>
      <c r="G307" t="s">
        <v>485</v>
      </c>
      <c r="H307" t="s">
        <v>486</v>
      </c>
    </row>
    <row r="308" spans="1:24">
      <c r="A308" t="s">
        <v>487</v>
      </c>
      <c r="B308" t="s">
        <v>1633</v>
      </c>
      <c r="C308" t="s">
        <v>2362</v>
      </c>
      <c r="E308" t="s">
        <v>2363</v>
      </c>
      <c r="G308" t="s">
        <v>22</v>
      </c>
      <c r="H308" t="s">
        <v>23</v>
      </c>
      <c r="I308" t="s">
        <v>24</v>
      </c>
      <c r="J308" t="s">
        <v>25</v>
      </c>
      <c r="K308" t="s">
        <v>26</v>
      </c>
      <c r="L308" t="s">
        <v>27</v>
      </c>
      <c r="M308" t="s">
        <v>324</v>
      </c>
      <c r="N308" t="s">
        <v>325</v>
      </c>
      <c r="O308" t="s">
        <v>326</v>
      </c>
      <c r="P308" t="s">
        <v>327</v>
      </c>
      <c r="Q308" t="s">
        <v>328</v>
      </c>
      <c r="R308" t="s">
        <v>329</v>
      </c>
      <c r="S308" t="s">
        <v>330</v>
      </c>
      <c r="T308" t="s">
        <v>331</v>
      </c>
      <c r="U308" t="s">
        <v>332</v>
      </c>
      <c r="V308" t="s">
        <v>333</v>
      </c>
      <c r="W308" t="s">
        <v>334</v>
      </c>
      <c r="X308" t="s">
        <v>2364</v>
      </c>
    </row>
    <row r="309" spans="1:24">
      <c r="A309" t="s">
        <v>488</v>
      </c>
      <c r="B309" t="s">
        <v>1634</v>
      </c>
      <c r="C309" t="s">
        <v>2362</v>
      </c>
      <c r="E309" t="s">
        <v>2363</v>
      </c>
      <c r="G309" t="s">
        <v>22</v>
      </c>
      <c r="H309" t="s">
        <v>23</v>
      </c>
      <c r="I309" t="s">
        <v>24</v>
      </c>
      <c r="J309" t="s">
        <v>25</v>
      </c>
      <c r="K309" t="s">
        <v>26</v>
      </c>
      <c r="L309" t="s">
        <v>27</v>
      </c>
      <c r="M309" t="s">
        <v>324</v>
      </c>
      <c r="N309" t="s">
        <v>325</v>
      </c>
      <c r="O309" t="s">
        <v>326</v>
      </c>
      <c r="P309" t="s">
        <v>327</v>
      </c>
      <c r="Q309" t="s">
        <v>328</v>
      </c>
      <c r="R309" t="s">
        <v>329</v>
      </c>
      <c r="S309" t="s">
        <v>330</v>
      </c>
      <c r="T309" t="s">
        <v>331</v>
      </c>
      <c r="U309" t="s">
        <v>332</v>
      </c>
      <c r="V309" t="s">
        <v>333</v>
      </c>
      <c r="W309" t="s">
        <v>334</v>
      </c>
      <c r="X309" t="s">
        <v>2364</v>
      </c>
    </row>
    <row r="310" spans="1:24">
      <c r="A310" t="s">
        <v>489</v>
      </c>
      <c r="B310" t="s">
        <v>1635</v>
      </c>
      <c r="C310" t="s">
        <v>2399</v>
      </c>
      <c r="E310" t="s">
        <v>2400</v>
      </c>
      <c r="G310" t="s">
        <v>22</v>
      </c>
      <c r="H310" t="s">
        <v>23</v>
      </c>
      <c r="I310" t="s">
        <v>64</v>
      </c>
      <c r="J310" t="s">
        <v>65</v>
      </c>
      <c r="K310" t="s">
        <v>490</v>
      </c>
      <c r="L310" t="s">
        <v>491</v>
      </c>
      <c r="M310" t="s">
        <v>492</v>
      </c>
      <c r="N310" t="s">
        <v>493</v>
      </c>
      <c r="O310" t="s">
        <v>494</v>
      </c>
      <c r="P310" t="s">
        <v>495</v>
      </c>
      <c r="Q310" t="s">
        <v>496</v>
      </c>
      <c r="R310" t="s">
        <v>497</v>
      </c>
      <c r="S310" t="s">
        <v>498</v>
      </c>
    </row>
    <row r="311" spans="1:24">
      <c r="A311" t="s">
        <v>499</v>
      </c>
      <c r="B311" t="s">
        <v>1636</v>
      </c>
      <c r="C311" t="s">
        <v>2399</v>
      </c>
      <c r="E311" t="s">
        <v>2400</v>
      </c>
      <c r="G311" t="s">
        <v>22</v>
      </c>
      <c r="H311" t="s">
        <v>23</v>
      </c>
      <c r="I311" t="s">
        <v>64</v>
      </c>
      <c r="J311" t="s">
        <v>65</v>
      </c>
      <c r="K311" t="s">
        <v>490</v>
      </c>
      <c r="L311" t="s">
        <v>491</v>
      </c>
      <c r="M311" t="s">
        <v>492</v>
      </c>
      <c r="N311" t="s">
        <v>493</v>
      </c>
      <c r="O311" t="s">
        <v>494</v>
      </c>
      <c r="P311" t="s">
        <v>495</v>
      </c>
      <c r="Q311" t="s">
        <v>496</v>
      </c>
      <c r="R311" t="s">
        <v>497</v>
      </c>
      <c r="S311" t="s">
        <v>498</v>
      </c>
    </row>
    <row r="312" spans="1:24">
      <c r="A312" t="s">
        <v>500</v>
      </c>
      <c r="B312" t="s">
        <v>1637</v>
      </c>
      <c r="C312" t="s">
        <v>2399</v>
      </c>
      <c r="E312" t="s">
        <v>2400</v>
      </c>
      <c r="G312" t="s">
        <v>22</v>
      </c>
      <c r="H312" t="s">
        <v>23</v>
      </c>
      <c r="I312" t="s">
        <v>64</v>
      </c>
      <c r="J312" t="s">
        <v>65</v>
      </c>
      <c r="K312" t="s">
        <v>490</v>
      </c>
      <c r="L312" t="s">
        <v>491</v>
      </c>
      <c r="M312" t="s">
        <v>492</v>
      </c>
      <c r="N312" t="s">
        <v>493</v>
      </c>
      <c r="O312" t="s">
        <v>494</v>
      </c>
      <c r="P312" t="s">
        <v>495</v>
      </c>
      <c r="Q312" t="s">
        <v>496</v>
      </c>
      <c r="R312" t="s">
        <v>497</v>
      </c>
      <c r="S312" t="s">
        <v>498</v>
      </c>
    </row>
    <row r="313" spans="1:24">
      <c r="A313" t="s">
        <v>501</v>
      </c>
      <c r="B313" t="s">
        <v>1638</v>
      </c>
      <c r="C313" t="s">
        <v>2399</v>
      </c>
      <c r="E313" t="s">
        <v>2400</v>
      </c>
      <c r="G313" t="s">
        <v>22</v>
      </c>
      <c r="H313" t="s">
        <v>23</v>
      </c>
      <c r="I313" t="s">
        <v>64</v>
      </c>
      <c r="J313" t="s">
        <v>65</v>
      </c>
      <c r="K313" t="s">
        <v>490</v>
      </c>
      <c r="L313" t="s">
        <v>491</v>
      </c>
      <c r="M313" t="s">
        <v>492</v>
      </c>
      <c r="N313" t="s">
        <v>493</v>
      </c>
      <c r="O313" t="s">
        <v>494</v>
      </c>
      <c r="P313" t="s">
        <v>495</v>
      </c>
      <c r="Q313" t="s">
        <v>496</v>
      </c>
      <c r="R313" t="s">
        <v>497</v>
      </c>
      <c r="S313" t="s">
        <v>498</v>
      </c>
    </row>
    <row r="314" spans="1:24">
      <c r="A314" t="s">
        <v>502</v>
      </c>
      <c r="B314" t="s">
        <v>1639</v>
      </c>
      <c r="C314" t="s">
        <v>2399</v>
      </c>
      <c r="E314" t="s">
        <v>2400</v>
      </c>
      <c r="G314" t="s">
        <v>22</v>
      </c>
      <c r="H314" t="s">
        <v>23</v>
      </c>
      <c r="I314" t="s">
        <v>64</v>
      </c>
      <c r="J314" t="s">
        <v>65</v>
      </c>
      <c r="K314" t="s">
        <v>490</v>
      </c>
      <c r="L314" t="s">
        <v>491</v>
      </c>
      <c r="M314" t="s">
        <v>492</v>
      </c>
      <c r="N314" t="s">
        <v>493</v>
      </c>
      <c r="O314" t="s">
        <v>494</v>
      </c>
      <c r="P314" t="s">
        <v>495</v>
      </c>
      <c r="Q314" t="s">
        <v>496</v>
      </c>
      <c r="R314" t="s">
        <v>497</v>
      </c>
      <c r="S314" t="s">
        <v>498</v>
      </c>
    </row>
    <row r="315" spans="1:24">
      <c r="A315" t="s">
        <v>503</v>
      </c>
      <c r="B315" t="s">
        <v>1640</v>
      </c>
      <c r="C315" t="s">
        <v>2399</v>
      </c>
      <c r="E315" t="s">
        <v>2400</v>
      </c>
      <c r="G315" t="s">
        <v>22</v>
      </c>
      <c r="H315" t="s">
        <v>23</v>
      </c>
      <c r="I315" t="s">
        <v>64</v>
      </c>
      <c r="J315" t="s">
        <v>65</v>
      </c>
      <c r="K315" t="s">
        <v>490</v>
      </c>
      <c r="L315" t="s">
        <v>491</v>
      </c>
      <c r="M315" t="s">
        <v>492</v>
      </c>
      <c r="N315" t="s">
        <v>493</v>
      </c>
      <c r="O315" t="s">
        <v>494</v>
      </c>
      <c r="P315" t="s">
        <v>495</v>
      </c>
      <c r="Q315" t="s">
        <v>496</v>
      </c>
      <c r="R315" t="s">
        <v>497</v>
      </c>
      <c r="S315" t="s">
        <v>498</v>
      </c>
    </row>
    <row r="316" spans="1:24">
      <c r="A316" t="s">
        <v>504</v>
      </c>
      <c r="B316" t="s">
        <v>1641</v>
      </c>
      <c r="C316" t="s">
        <v>2399</v>
      </c>
      <c r="E316" t="s">
        <v>2400</v>
      </c>
      <c r="G316" t="s">
        <v>22</v>
      </c>
      <c r="H316" t="s">
        <v>23</v>
      </c>
      <c r="I316" t="s">
        <v>64</v>
      </c>
      <c r="J316" t="s">
        <v>65</v>
      </c>
      <c r="K316" t="s">
        <v>490</v>
      </c>
      <c r="L316" t="s">
        <v>491</v>
      </c>
      <c r="M316" t="s">
        <v>492</v>
      </c>
      <c r="N316" t="s">
        <v>493</v>
      </c>
      <c r="O316" t="s">
        <v>494</v>
      </c>
      <c r="P316" t="s">
        <v>495</v>
      </c>
      <c r="Q316" t="s">
        <v>496</v>
      </c>
      <c r="R316" t="s">
        <v>497</v>
      </c>
      <c r="S316" t="s">
        <v>498</v>
      </c>
    </row>
    <row r="317" spans="1:24">
      <c r="A317" t="s">
        <v>505</v>
      </c>
      <c r="B317" t="s">
        <v>1642</v>
      </c>
      <c r="C317" t="s">
        <v>2399</v>
      </c>
      <c r="E317" t="s">
        <v>2400</v>
      </c>
      <c r="G317" t="s">
        <v>22</v>
      </c>
      <c r="H317" t="s">
        <v>23</v>
      </c>
      <c r="I317" t="s">
        <v>64</v>
      </c>
      <c r="J317" t="s">
        <v>65</v>
      </c>
      <c r="K317" t="s">
        <v>490</v>
      </c>
      <c r="L317" t="s">
        <v>491</v>
      </c>
      <c r="M317" t="s">
        <v>492</v>
      </c>
      <c r="N317" t="s">
        <v>493</v>
      </c>
      <c r="O317" t="s">
        <v>494</v>
      </c>
      <c r="P317" t="s">
        <v>495</v>
      </c>
      <c r="Q317" t="s">
        <v>496</v>
      </c>
      <c r="R317" t="s">
        <v>497</v>
      </c>
      <c r="S317" t="s">
        <v>498</v>
      </c>
    </row>
    <row r="318" spans="1:24">
      <c r="A318" t="s">
        <v>506</v>
      </c>
      <c r="B318" t="s">
        <v>1643</v>
      </c>
      <c r="C318" t="s">
        <v>2399</v>
      </c>
      <c r="E318" t="s">
        <v>2400</v>
      </c>
      <c r="G318" t="s">
        <v>22</v>
      </c>
      <c r="H318" t="s">
        <v>23</v>
      </c>
      <c r="I318" t="s">
        <v>64</v>
      </c>
      <c r="J318" t="s">
        <v>65</v>
      </c>
      <c r="K318" t="s">
        <v>490</v>
      </c>
      <c r="L318" t="s">
        <v>491</v>
      </c>
      <c r="M318" t="s">
        <v>492</v>
      </c>
      <c r="N318" t="s">
        <v>493</v>
      </c>
      <c r="O318" t="s">
        <v>494</v>
      </c>
      <c r="P318" t="s">
        <v>495</v>
      </c>
      <c r="Q318" t="s">
        <v>496</v>
      </c>
      <c r="R318" t="s">
        <v>497</v>
      </c>
      <c r="S318" t="s">
        <v>498</v>
      </c>
    </row>
    <row r="319" spans="1:24">
      <c r="A319" t="s">
        <v>507</v>
      </c>
      <c r="B319" t="s">
        <v>1644</v>
      </c>
      <c r="C319" t="s">
        <v>2399</v>
      </c>
      <c r="E319" t="s">
        <v>2400</v>
      </c>
      <c r="G319" t="s">
        <v>22</v>
      </c>
      <c r="H319" t="s">
        <v>23</v>
      </c>
      <c r="I319" t="s">
        <v>64</v>
      </c>
      <c r="J319" t="s">
        <v>65</v>
      </c>
      <c r="K319" t="s">
        <v>490</v>
      </c>
      <c r="L319" t="s">
        <v>491</v>
      </c>
      <c r="M319" t="s">
        <v>492</v>
      </c>
      <c r="N319" t="s">
        <v>493</v>
      </c>
      <c r="O319" t="s">
        <v>494</v>
      </c>
      <c r="P319" t="s">
        <v>495</v>
      </c>
      <c r="Q319" t="s">
        <v>496</v>
      </c>
      <c r="R319" t="s">
        <v>497</v>
      </c>
      <c r="S319" t="s">
        <v>498</v>
      </c>
    </row>
    <row r="320" spans="1:24">
      <c r="A320" t="s">
        <v>508</v>
      </c>
      <c r="B320" t="s">
        <v>1645</v>
      </c>
      <c r="C320" t="s">
        <v>2399</v>
      </c>
      <c r="E320" t="s">
        <v>2400</v>
      </c>
      <c r="G320" t="s">
        <v>22</v>
      </c>
      <c r="H320" t="s">
        <v>23</v>
      </c>
      <c r="I320" t="s">
        <v>64</v>
      </c>
      <c r="J320" t="s">
        <v>65</v>
      </c>
      <c r="K320" t="s">
        <v>490</v>
      </c>
      <c r="L320" t="s">
        <v>491</v>
      </c>
      <c r="M320" t="s">
        <v>492</v>
      </c>
      <c r="N320" t="s">
        <v>493</v>
      </c>
      <c r="O320" t="s">
        <v>494</v>
      </c>
      <c r="P320" t="s">
        <v>495</v>
      </c>
      <c r="Q320" t="s">
        <v>496</v>
      </c>
      <c r="R320" t="s">
        <v>497</v>
      </c>
      <c r="S320" t="s">
        <v>498</v>
      </c>
    </row>
    <row r="321" spans="1:23">
      <c r="A321" t="s">
        <v>509</v>
      </c>
      <c r="B321" t="s">
        <v>1646</v>
      </c>
      <c r="C321" t="s">
        <v>2399</v>
      </c>
      <c r="E321" t="s">
        <v>2400</v>
      </c>
      <c r="G321" t="s">
        <v>22</v>
      </c>
      <c r="H321" t="s">
        <v>23</v>
      </c>
      <c r="I321" t="s">
        <v>64</v>
      </c>
      <c r="J321" t="s">
        <v>65</v>
      </c>
      <c r="K321" t="s">
        <v>490</v>
      </c>
      <c r="L321" t="s">
        <v>491</v>
      </c>
      <c r="M321" t="s">
        <v>492</v>
      </c>
      <c r="N321" t="s">
        <v>493</v>
      </c>
      <c r="O321" t="s">
        <v>494</v>
      </c>
      <c r="P321" t="s">
        <v>495</v>
      </c>
      <c r="Q321" t="s">
        <v>496</v>
      </c>
      <c r="R321" t="s">
        <v>497</v>
      </c>
      <c r="S321" t="s">
        <v>498</v>
      </c>
    </row>
    <row r="322" spans="1:23">
      <c r="A322" t="s">
        <v>510</v>
      </c>
      <c r="B322" t="s">
        <v>1647</v>
      </c>
      <c r="C322" t="s">
        <v>2401</v>
      </c>
      <c r="E322" t="s">
        <v>2402</v>
      </c>
      <c r="G322" t="s">
        <v>22</v>
      </c>
      <c r="H322" t="s">
        <v>23</v>
      </c>
      <c r="I322" t="s">
        <v>64</v>
      </c>
      <c r="J322" t="s">
        <v>65</v>
      </c>
      <c r="K322" t="s">
        <v>66</v>
      </c>
      <c r="L322" t="s">
        <v>67</v>
      </c>
      <c r="M322" t="s">
        <v>68</v>
      </c>
      <c r="N322" t="s">
        <v>69</v>
      </c>
      <c r="O322" t="s">
        <v>70</v>
      </c>
      <c r="P322" t="s">
        <v>342</v>
      </c>
      <c r="Q322" t="s">
        <v>343</v>
      </c>
      <c r="R322" t="s">
        <v>511</v>
      </c>
      <c r="S322" t="s">
        <v>512</v>
      </c>
      <c r="T322" t="s">
        <v>513</v>
      </c>
      <c r="U322" t="s">
        <v>514</v>
      </c>
    </row>
    <row r="323" spans="1:23">
      <c r="A323" t="s">
        <v>515</v>
      </c>
      <c r="B323" t="s">
        <v>1648</v>
      </c>
      <c r="C323" t="s">
        <v>2403</v>
      </c>
      <c r="E323" t="s">
        <v>2404</v>
      </c>
      <c r="G323" t="s">
        <v>22</v>
      </c>
      <c r="H323" t="s">
        <v>23</v>
      </c>
      <c r="I323" t="s">
        <v>64</v>
      </c>
      <c r="J323" t="s">
        <v>65</v>
      </c>
      <c r="K323" t="s">
        <v>66</v>
      </c>
      <c r="L323" t="s">
        <v>67</v>
      </c>
      <c r="M323" t="s">
        <v>68</v>
      </c>
      <c r="N323" t="s">
        <v>69</v>
      </c>
      <c r="O323" t="s">
        <v>70</v>
      </c>
      <c r="P323" t="s">
        <v>342</v>
      </c>
      <c r="Q323" t="s">
        <v>343</v>
      </c>
      <c r="R323" t="s">
        <v>511</v>
      </c>
      <c r="S323" t="s">
        <v>512</v>
      </c>
      <c r="T323" t="s">
        <v>513</v>
      </c>
      <c r="U323" t="s">
        <v>514</v>
      </c>
    </row>
    <row r="324" spans="1:23">
      <c r="A324" t="s">
        <v>516</v>
      </c>
      <c r="B324" t="s">
        <v>1649</v>
      </c>
      <c r="C324" t="s">
        <v>2309</v>
      </c>
      <c r="E324" t="s">
        <v>2310</v>
      </c>
      <c r="G324" t="s">
        <v>22</v>
      </c>
      <c r="H324" t="s">
        <v>23</v>
      </c>
      <c r="I324" t="s">
        <v>24</v>
      </c>
      <c r="J324" t="s">
        <v>25</v>
      </c>
      <c r="K324" t="s">
        <v>26</v>
      </c>
      <c r="L324" t="s">
        <v>27</v>
      </c>
      <c r="M324" t="s">
        <v>28</v>
      </c>
      <c r="N324" t="s">
        <v>29</v>
      </c>
      <c r="O324" t="s">
        <v>30</v>
      </c>
      <c r="P324" t="s">
        <v>47</v>
      </c>
      <c r="Q324" t="s">
        <v>48</v>
      </c>
      <c r="R324" t="s">
        <v>49</v>
      </c>
      <c r="S324" t="s">
        <v>50</v>
      </c>
      <c r="T324" t="s">
        <v>51</v>
      </c>
      <c r="U324" t="s">
        <v>52</v>
      </c>
      <c r="V324" t="s">
        <v>53</v>
      </c>
      <c r="W324" t="s">
        <v>54</v>
      </c>
    </row>
    <row r="325" spans="1:23">
      <c r="A325" t="s">
        <v>517</v>
      </c>
      <c r="B325" t="s">
        <v>1650</v>
      </c>
      <c r="C325" t="s">
        <v>2320</v>
      </c>
      <c r="E325" t="s">
        <v>2321</v>
      </c>
      <c r="G325" t="s">
        <v>22</v>
      </c>
      <c r="H325" t="s">
        <v>23</v>
      </c>
      <c r="I325" t="s">
        <v>24</v>
      </c>
      <c r="J325" t="s">
        <v>25</v>
      </c>
      <c r="K325" t="s">
        <v>26</v>
      </c>
      <c r="L325" t="s">
        <v>27</v>
      </c>
      <c r="M325" t="s">
        <v>94</v>
      </c>
      <c r="N325" t="s">
        <v>95</v>
      </c>
      <c r="O325" t="s">
        <v>96</v>
      </c>
      <c r="P325" t="s">
        <v>97</v>
      </c>
      <c r="Q325" t="s">
        <v>98</v>
      </c>
      <c r="R325" t="s">
        <v>99</v>
      </c>
      <c r="S325" t="s">
        <v>100</v>
      </c>
      <c r="T325" t="s">
        <v>101</v>
      </c>
    </row>
    <row r="326" spans="1:23">
      <c r="A326" t="s">
        <v>518</v>
      </c>
      <c r="B326" t="s">
        <v>1651</v>
      </c>
      <c r="C326" t="s">
        <v>2311</v>
      </c>
      <c r="E326" t="s">
        <v>2312</v>
      </c>
      <c r="G326" t="s">
        <v>22</v>
      </c>
      <c r="H326" t="s">
        <v>23</v>
      </c>
      <c r="I326" t="s">
        <v>24</v>
      </c>
      <c r="J326" t="s">
        <v>25</v>
      </c>
      <c r="K326" t="s">
        <v>26</v>
      </c>
      <c r="L326" t="s">
        <v>27</v>
      </c>
      <c r="M326" t="s">
        <v>37</v>
      </c>
      <c r="N326" t="s">
        <v>38</v>
      </c>
      <c r="O326" t="s">
        <v>39</v>
      </c>
      <c r="P326" t="s">
        <v>57</v>
      </c>
      <c r="Q326" t="s">
        <v>58</v>
      </c>
      <c r="R326" t="s">
        <v>59</v>
      </c>
      <c r="S326" t="s">
        <v>60</v>
      </c>
    </row>
    <row r="327" spans="1:23">
      <c r="A327" t="s">
        <v>519</v>
      </c>
      <c r="B327" t="s">
        <v>1652</v>
      </c>
      <c r="C327" t="s">
        <v>2305</v>
      </c>
      <c r="E327" t="s">
        <v>2306</v>
      </c>
      <c r="G327" t="s">
        <v>22</v>
      </c>
      <c r="H327" t="s">
        <v>23</v>
      </c>
      <c r="I327" t="s">
        <v>24</v>
      </c>
      <c r="J327" t="s">
        <v>25</v>
      </c>
      <c r="K327" t="s">
        <v>26</v>
      </c>
      <c r="L327" t="s">
        <v>27</v>
      </c>
      <c r="M327" t="s">
        <v>28</v>
      </c>
      <c r="N327" t="s">
        <v>29</v>
      </c>
      <c r="O327" t="s">
        <v>30</v>
      </c>
      <c r="P327" t="s">
        <v>31</v>
      </c>
      <c r="Q327" t="s">
        <v>32</v>
      </c>
      <c r="R327" t="s">
        <v>33</v>
      </c>
      <c r="S327" t="s">
        <v>34</v>
      </c>
      <c r="T327" t="s">
        <v>35</v>
      </c>
    </row>
    <row r="328" spans="1:23">
      <c r="A328" t="s">
        <v>520</v>
      </c>
      <c r="B328" t="s">
        <v>1653</v>
      </c>
      <c r="C328" t="s">
        <v>2391</v>
      </c>
      <c r="E328" t="s">
        <v>2392</v>
      </c>
      <c r="G328" t="s">
        <v>22</v>
      </c>
      <c r="H328" t="s">
        <v>23</v>
      </c>
      <c r="I328" t="s">
        <v>24</v>
      </c>
      <c r="J328" t="s">
        <v>25</v>
      </c>
      <c r="K328" t="s">
        <v>26</v>
      </c>
      <c r="L328" t="s">
        <v>27</v>
      </c>
      <c r="M328" t="s">
        <v>37</v>
      </c>
      <c r="N328" t="s">
        <v>38</v>
      </c>
      <c r="O328" t="s">
        <v>39</v>
      </c>
      <c r="P328" t="s">
        <v>40</v>
      </c>
      <c r="Q328" t="s">
        <v>41</v>
      </c>
      <c r="R328" t="s">
        <v>42</v>
      </c>
      <c r="S328" t="s">
        <v>43</v>
      </c>
      <c r="T328" t="s">
        <v>44</v>
      </c>
      <c r="U328" t="s">
        <v>476</v>
      </c>
    </row>
    <row r="329" spans="1:23">
      <c r="A329" t="s">
        <v>521</v>
      </c>
      <c r="B329" t="s">
        <v>1654</v>
      </c>
      <c r="C329" t="s">
        <v>2307</v>
      </c>
      <c r="E329" t="s">
        <v>2308</v>
      </c>
      <c r="G329" t="s">
        <v>22</v>
      </c>
      <c r="H329" t="s">
        <v>23</v>
      </c>
      <c r="I329" t="s">
        <v>24</v>
      </c>
      <c r="J329" t="s">
        <v>25</v>
      </c>
      <c r="K329" t="s">
        <v>26</v>
      </c>
      <c r="L329" t="s">
        <v>27</v>
      </c>
      <c r="M329" t="s">
        <v>37</v>
      </c>
      <c r="N329" t="s">
        <v>38</v>
      </c>
      <c r="O329" t="s">
        <v>39</v>
      </c>
      <c r="P329" t="s">
        <v>40</v>
      </c>
      <c r="Q329" t="s">
        <v>41</v>
      </c>
      <c r="R329" t="s">
        <v>42</v>
      </c>
      <c r="S329" t="s">
        <v>43</v>
      </c>
      <c r="T329" t="s">
        <v>44</v>
      </c>
      <c r="U329" t="s">
        <v>45</v>
      </c>
    </row>
    <row r="330" spans="1:23">
      <c r="A330" t="s">
        <v>522</v>
      </c>
      <c r="B330" t="s">
        <v>1655</v>
      </c>
      <c r="C330" t="s">
        <v>2307</v>
      </c>
      <c r="E330" t="s">
        <v>2308</v>
      </c>
      <c r="G330" t="s">
        <v>22</v>
      </c>
      <c r="H330" t="s">
        <v>23</v>
      </c>
      <c r="I330" t="s">
        <v>24</v>
      </c>
      <c r="J330" t="s">
        <v>25</v>
      </c>
      <c r="K330" t="s">
        <v>26</v>
      </c>
      <c r="L330" t="s">
        <v>27</v>
      </c>
      <c r="M330" t="s">
        <v>37</v>
      </c>
      <c r="N330" t="s">
        <v>38</v>
      </c>
      <c r="O330" t="s">
        <v>39</v>
      </c>
      <c r="P330" t="s">
        <v>40</v>
      </c>
      <c r="Q330" t="s">
        <v>41</v>
      </c>
      <c r="R330" t="s">
        <v>42</v>
      </c>
      <c r="S330" t="s">
        <v>43</v>
      </c>
      <c r="T330" t="s">
        <v>44</v>
      </c>
      <c r="U330" t="s">
        <v>45</v>
      </c>
    </row>
    <row r="331" spans="1:23">
      <c r="A331" t="s">
        <v>523</v>
      </c>
      <c r="B331" t="s">
        <v>1656</v>
      </c>
      <c r="C331" t="s">
        <v>2307</v>
      </c>
      <c r="E331" t="s">
        <v>2308</v>
      </c>
      <c r="G331" t="s">
        <v>22</v>
      </c>
      <c r="H331" t="s">
        <v>23</v>
      </c>
      <c r="I331" t="s">
        <v>24</v>
      </c>
      <c r="J331" t="s">
        <v>25</v>
      </c>
      <c r="K331" t="s">
        <v>26</v>
      </c>
      <c r="L331" t="s">
        <v>27</v>
      </c>
      <c r="M331" t="s">
        <v>37</v>
      </c>
      <c r="N331" t="s">
        <v>38</v>
      </c>
      <c r="O331" t="s">
        <v>39</v>
      </c>
      <c r="P331" t="s">
        <v>40</v>
      </c>
      <c r="Q331" t="s">
        <v>41</v>
      </c>
      <c r="R331" t="s">
        <v>42</v>
      </c>
      <c r="S331" t="s">
        <v>43</v>
      </c>
      <c r="T331" t="s">
        <v>44</v>
      </c>
      <c r="U331" t="s">
        <v>45</v>
      </c>
    </row>
    <row r="332" spans="1:23">
      <c r="A332" t="s">
        <v>524</v>
      </c>
      <c r="B332" t="s">
        <v>1657</v>
      </c>
      <c r="C332" t="s">
        <v>2309</v>
      </c>
      <c r="E332" t="s">
        <v>2310</v>
      </c>
      <c r="G332" t="s">
        <v>22</v>
      </c>
      <c r="H332" t="s">
        <v>23</v>
      </c>
      <c r="I332" t="s">
        <v>24</v>
      </c>
      <c r="J332" t="s">
        <v>25</v>
      </c>
      <c r="K332" t="s">
        <v>26</v>
      </c>
      <c r="L332" t="s">
        <v>27</v>
      </c>
      <c r="M332" t="s">
        <v>28</v>
      </c>
      <c r="N332" t="s">
        <v>29</v>
      </c>
      <c r="O332" t="s">
        <v>30</v>
      </c>
      <c r="P332" t="s">
        <v>47</v>
      </c>
      <c r="Q332" t="s">
        <v>48</v>
      </c>
      <c r="R332" t="s">
        <v>49</v>
      </c>
      <c r="S332" t="s">
        <v>50</v>
      </c>
      <c r="T332" t="s">
        <v>51</v>
      </c>
      <c r="U332" t="s">
        <v>52</v>
      </c>
      <c r="V332" t="s">
        <v>53</v>
      </c>
      <c r="W332" t="s">
        <v>54</v>
      </c>
    </row>
    <row r="333" spans="1:23">
      <c r="A333" t="s">
        <v>525</v>
      </c>
      <c r="B333" t="s">
        <v>1658</v>
      </c>
      <c r="C333" t="s">
        <v>2405</v>
      </c>
      <c r="E333" t="s">
        <v>2406</v>
      </c>
      <c r="G333" t="s">
        <v>22</v>
      </c>
      <c r="H333" t="s">
        <v>23</v>
      </c>
      <c r="I333" t="s">
        <v>24</v>
      </c>
      <c r="J333" t="s">
        <v>25</v>
      </c>
      <c r="K333" t="s">
        <v>26</v>
      </c>
      <c r="L333" t="s">
        <v>27</v>
      </c>
      <c r="M333" t="s">
        <v>94</v>
      </c>
      <c r="N333" t="s">
        <v>95</v>
      </c>
      <c r="O333" t="s">
        <v>96</v>
      </c>
      <c r="P333" t="s">
        <v>97</v>
      </c>
      <c r="Q333" t="s">
        <v>98</v>
      </c>
      <c r="R333" t="s">
        <v>99</v>
      </c>
      <c r="S333" t="s">
        <v>100</v>
      </c>
      <c r="T333" t="s">
        <v>526</v>
      </c>
    </row>
    <row r="334" spans="1:23">
      <c r="A334" t="s">
        <v>527</v>
      </c>
      <c r="B334" t="s">
        <v>1659</v>
      </c>
      <c r="C334" t="s">
        <v>2407</v>
      </c>
      <c r="E334" t="s">
        <v>2408</v>
      </c>
      <c r="G334" t="s">
        <v>22</v>
      </c>
      <c r="H334" t="s">
        <v>23</v>
      </c>
      <c r="I334" t="s">
        <v>24</v>
      </c>
      <c r="J334" t="s">
        <v>25</v>
      </c>
      <c r="K334" t="s">
        <v>26</v>
      </c>
      <c r="L334" t="s">
        <v>27</v>
      </c>
      <c r="M334" t="s">
        <v>37</v>
      </c>
      <c r="N334" t="s">
        <v>38</v>
      </c>
      <c r="O334" t="s">
        <v>39</v>
      </c>
      <c r="P334" t="s">
        <v>40</v>
      </c>
      <c r="Q334" t="s">
        <v>41</v>
      </c>
      <c r="R334" t="s">
        <v>528</v>
      </c>
      <c r="S334" t="s">
        <v>529</v>
      </c>
      <c r="T334" t="s">
        <v>530</v>
      </c>
    </row>
    <row r="335" spans="1:23">
      <c r="A335" t="s">
        <v>531</v>
      </c>
      <c r="B335" t="s">
        <v>1660</v>
      </c>
      <c r="C335" t="s">
        <v>2409</v>
      </c>
      <c r="E335" t="s">
        <v>2410</v>
      </c>
      <c r="G335" t="s">
        <v>22</v>
      </c>
      <c r="H335" t="s">
        <v>23</v>
      </c>
      <c r="I335" t="s">
        <v>64</v>
      </c>
      <c r="J335" t="s">
        <v>65</v>
      </c>
      <c r="K335" t="s">
        <v>532</v>
      </c>
      <c r="L335" t="s">
        <v>533</v>
      </c>
      <c r="M335" t="s">
        <v>534</v>
      </c>
      <c r="N335" t="s">
        <v>535</v>
      </c>
      <c r="O335" t="s">
        <v>536</v>
      </c>
      <c r="P335" t="s">
        <v>537</v>
      </c>
    </row>
    <row r="336" spans="1:23">
      <c r="A336" t="s">
        <v>538</v>
      </c>
      <c r="B336" t="s">
        <v>1661</v>
      </c>
      <c r="C336" t="s">
        <v>2411</v>
      </c>
      <c r="E336" t="s">
        <v>2412</v>
      </c>
      <c r="G336" t="s">
        <v>22</v>
      </c>
      <c r="H336" t="s">
        <v>23</v>
      </c>
      <c r="I336" t="s">
        <v>64</v>
      </c>
      <c r="J336" t="s">
        <v>65</v>
      </c>
      <c r="K336" t="s">
        <v>532</v>
      </c>
      <c r="L336" t="s">
        <v>533</v>
      </c>
      <c r="M336" t="s">
        <v>534</v>
      </c>
      <c r="N336" t="s">
        <v>535</v>
      </c>
      <c r="O336" t="s">
        <v>536</v>
      </c>
      <c r="P336" t="s">
        <v>539</v>
      </c>
    </row>
    <row r="337" spans="1:16">
      <c r="A337" t="s">
        <v>540</v>
      </c>
      <c r="B337" t="s">
        <v>1662</v>
      </c>
      <c r="C337" t="s">
        <v>2411</v>
      </c>
      <c r="E337" t="s">
        <v>2412</v>
      </c>
      <c r="G337" t="s">
        <v>22</v>
      </c>
      <c r="H337" t="s">
        <v>23</v>
      </c>
      <c r="I337" t="s">
        <v>64</v>
      </c>
      <c r="J337" t="s">
        <v>65</v>
      </c>
      <c r="K337" t="s">
        <v>532</v>
      </c>
      <c r="L337" t="s">
        <v>533</v>
      </c>
      <c r="M337" t="s">
        <v>534</v>
      </c>
      <c r="N337" t="s">
        <v>535</v>
      </c>
      <c r="O337" t="s">
        <v>536</v>
      </c>
      <c r="P337" t="s">
        <v>539</v>
      </c>
    </row>
    <row r="338" spans="1:16">
      <c r="A338" t="s">
        <v>541</v>
      </c>
      <c r="B338" t="s">
        <v>1663</v>
      </c>
      <c r="C338" t="s">
        <v>2411</v>
      </c>
      <c r="E338" t="s">
        <v>2412</v>
      </c>
      <c r="G338" t="s">
        <v>22</v>
      </c>
      <c r="H338" t="s">
        <v>23</v>
      </c>
      <c r="I338" t="s">
        <v>64</v>
      </c>
      <c r="J338" t="s">
        <v>65</v>
      </c>
      <c r="K338" t="s">
        <v>532</v>
      </c>
      <c r="L338" t="s">
        <v>533</v>
      </c>
      <c r="M338" t="s">
        <v>534</v>
      </c>
      <c r="N338" t="s">
        <v>535</v>
      </c>
      <c r="O338" t="s">
        <v>536</v>
      </c>
      <c r="P338" t="s">
        <v>539</v>
      </c>
    </row>
    <row r="339" spans="1:16">
      <c r="A339" t="s">
        <v>542</v>
      </c>
      <c r="B339" t="s">
        <v>1664</v>
      </c>
      <c r="C339" t="s">
        <v>2413</v>
      </c>
      <c r="E339" t="s">
        <v>2414</v>
      </c>
      <c r="G339" t="s">
        <v>22</v>
      </c>
      <c r="H339" t="s">
        <v>23</v>
      </c>
      <c r="I339" t="s">
        <v>64</v>
      </c>
      <c r="J339" t="s">
        <v>65</v>
      </c>
      <c r="K339" t="s">
        <v>532</v>
      </c>
      <c r="L339" t="s">
        <v>533</v>
      </c>
      <c r="M339" t="s">
        <v>534</v>
      </c>
      <c r="N339" t="s">
        <v>535</v>
      </c>
      <c r="O339" t="s">
        <v>536</v>
      </c>
      <c r="P339" t="s">
        <v>537</v>
      </c>
    </row>
    <row r="340" spans="1:16">
      <c r="A340" t="s">
        <v>543</v>
      </c>
      <c r="B340" t="s">
        <v>1665</v>
      </c>
      <c r="C340" t="s">
        <v>2415</v>
      </c>
      <c r="E340" t="s">
        <v>2416</v>
      </c>
      <c r="G340" t="s">
        <v>22</v>
      </c>
      <c r="H340" t="s">
        <v>23</v>
      </c>
      <c r="I340" t="s">
        <v>24</v>
      </c>
      <c r="J340" t="s">
        <v>544</v>
      </c>
      <c r="K340" t="s">
        <v>545</v>
      </c>
      <c r="L340" t="s">
        <v>546</v>
      </c>
    </row>
    <row r="341" spans="1:16">
      <c r="A341" t="s">
        <v>547</v>
      </c>
      <c r="B341" t="s">
        <v>1666</v>
      </c>
      <c r="C341" t="s">
        <v>2415</v>
      </c>
      <c r="E341" t="s">
        <v>2416</v>
      </c>
      <c r="G341" t="s">
        <v>22</v>
      </c>
      <c r="H341" t="s">
        <v>23</v>
      </c>
      <c r="I341" t="s">
        <v>24</v>
      </c>
      <c r="J341" t="s">
        <v>544</v>
      </c>
      <c r="K341" t="s">
        <v>545</v>
      </c>
      <c r="L341" t="s">
        <v>546</v>
      </c>
    </row>
    <row r="342" spans="1:16">
      <c r="A342" t="s">
        <v>548</v>
      </c>
      <c r="B342" t="s">
        <v>1667</v>
      </c>
      <c r="C342" t="s">
        <v>2415</v>
      </c>
      <c r="E342" t="s">
        <v>2416</v>
      </c>
      <c r="G342" t="s">
        <v>22</v>
      </c>
      <c r="H342" t="s">
        <v>23</v>
      </c>
      <c r="I342" t="s">
        <v>24</v>
      </c>
      <c r="J342" t="s">
        <v>544</v>
      </c>
      <c r="K342" t="s">
        <v>545</v>
      </c>
      <c r="L342" t="s">
        <v>546</v>
      </c>
    </row>
    <row r="343" spans="1:16">
      <c r="A343" t="s">
        <v>549</v>
      </c>
      <c r="B343" t="s">
        <v>1668</v>
      </c>
      <c r="C343" t="s">
        <v>2415</v>
      </c>
      <c r="E343" t="s">
        <v>2416</v>
      </c>
      <c r="G343" t="s">
        <v>22</v>
      </c>
      <c r="H343" t="s">
        <v>23</v>
      </c>
      <c r="I343" t="s">
        <v>24</v>
      </c>
      <c r="J343" t="s">
        <v>544</v>
      </c>
      <c r="K343" t="s">
        <v>545</v>
      </c>
      <c r="L343" t="s">
        <v>546</v>
      </c>
    </row>
    <row r="344" spans="1:16">
      <c r="A344" t="s">
        <v>550</v>
      </c>
      <c r="B344" t="s">
        <v>1669</v>
      </c>
      <c r="C344" t="s">
        <v>2415</v>
      </c>
      <c r="E344" t="s">
        <v>2416</v>
      </c>
      <c r="G344" t="s">
        <v>22</v>
      </c>
      <c r="H344" t="s">
        <v>23</v>
      </c>
      <c r="I344" t="s">
        <v>24</v>
      </c>
      <c r="J344" t="s">
        <v>544</v>
      </c>
      <c r="K344" t="s">
        <v>545</v>
      </c>
      <c r="L344" t="s">
        <v>546</v>
      </c>
    </row>
    <row r="345" spans="1:16">
      <c r="A345" t="s">
        <v>551</v>
      </c>
      <c r="B345" t="s">
        <v>1670</v>
      </c>
      <c r="C345" t="s">
        <v>2415</v>
      </c>
      <c r="E345" t="s">
        <v>2416</v>
      </c>
      <c r="G345" t="s">
        <v>22</v>
      </c>
      <c r="H345" t="s">
        <v>23</v>
      </c>
      <c r="I345" t="s">
        <v>24</v>
      </c>
      <c r="J345" t="s">
        <v>544</v>
      </c>
      <c r="K345" t="s">
        <v>545</v>
      </c>
      <c r="L345" t="s">
        <v>546</v>
      </c>
    </row>
    <row r="346" spans="1:16">
      <c r="A346" t="s">
        <v>552</v>
      </c>
      <c r="B346" t="s">
        <v>1671</v>
      </c>
      <c r="C346" t="s">
        <v>2415</v>
      </c>
      <c r="E346" t="s">
        <v>2416</v>
      </c>
      <c r="G346" t="s">
        <v>22</v>
      </c>
      <c r="H346" t="s">
        <v>23</v>
      </c>
      <c r="I346" t="s">
        <v>24</v>
      </c>
      <c r="J346" t="s">
        <v>544</v>
      </c>
      <c r="K346" t="s">
        <v>545</v>
      </c>
      <c r="L346" t="s">
        <v>546</v>
      </c>
    </row>
    <row r="347" spans="1:16">
      <c r="A347" t="s">
        <v>553</v>
      </c>
      <c r="B347" t="s">
        <v>1672</v>
      </c>
      <c r="C347" t="s">
        <v>2415</v>
      </c>
      <c r="E347" t="s">
        <v>2416</v>
      </c>
      <c r="G347" t="s">
        <v>22</v>
      </c>
      <c r="H347" t="s">
        <v>23</v>
      </c>
      <c r="I347" t="s">
        <v>24</v>
      </c>
      <c r="J347" t="s">
        <v>544</v>
      </c>
      <c r="K347" t="s">
        <v>545</v>
      </c>
      <c r="L347" t="s">
        <v>546</v>
      </c>
    </row>
    <row r="348" spans="1:16">
      <c r="A348" t="s">
        <v>554</v>
      </c>
      <c r="B348" t="s">
        <v>1673</v>
      </c>
      <c r="C348" t="s">
        <v>2415</v>
      </c>
      <c r="E348" t="s">
        <v>2416</v>
      </c>
      <c r="G348" t="s">
        <v>22</v>
      </c>
      <c r="H348" t="s">
        <v>23</v>
      </c>
      <c r="I348" t="s">
        <v>24</v>
      </c>
      <c r="J348" t="s">
        <v>544</v>
      </c>
      <c r="K348" t="s">
        <v>545</v>
      </c>
      <c r="L348" t="s">
        <v>546</v>
      </c>
    </row>
    <row r="349" spans="1:16">
      <c r="A349" t="s">
        <v>555</v>
      </c>
      <c r="B349" t="s">
        <v>1674</v>
      </c>
      <c r="C349" t="s">
        <v>2415</v>
      </c>
      <c r="E349" t="s">
        <v>2416</v>
      </c>
      <c r="G349" t="s">
        <v>22</v>
      </c>
      <c r="H349" t="s">
        <v>23</v>
      </c>
      <c r="I349" t="s">
        <v>24</v>
      </c>
      <c r="J349" t="s">
        <v>544</v>
      </c>
      <c r="K349" t="s">
        <v>545</v>
      </c>
      <c r="L349" t="s">
        <v>546</v>
      </c>
    </row>
    <row r="350" spans="1:16">
      <c r="A350" t="s">
        <v>556</v>
      </c>
      <c r="B350" t="s">
        <v>1675</v>
      </c>
      <c r="C350" t="s">
        <v>2415</v>
      </c>
      <c r="E350" t="s">
        <v>2416</v>
      </c>
      <c r="G350" t="s">
        <v>22</v>
      </c>
      <c r="H350" t="s">
        <v>23</v>
      </c>
      <c r="I350" t="s">
        <v>24</v>
      </c>
      <c r="J350" t="s">
        <v>544</v>
      </c>
      <c r="K350" t="s">
        <v>545</v>
      </c>
      <c r="L350" t="s">
        <v>546</v>
      </c>
    </row>
    <row r="351" spans="1:16">
      <c r="A351" t="s">
        <v>557</v>
      </c>
      <c r="B351" t="s">
        <v>1676</v>
      </c>
      <c r="C351" t="s">
        <v>2415</v>
      </c>
      <c r="E351" t="s">
        <v>2416</v>
      </c>
      <c r="G351" t="s">
        <v>22</v>
      </c>
      <c r="H351" t="s">
        <v>23</v>
      </c>
      <c r="I351" t="s">
        <v>24</v>
      </c>
      <c r="J351" t="s">
        <v>544</v>
      </c>
      <c r="K351" t="s">
        <v>545</v>
      </c>
      <c r="L351" t="s">
        <v>546</v>
      </c>
    </row>
    <row r="352" spans="1:16">
      <c r="A352" t="s">
        <v>558</v>
      </c>
      <c r="B352" t="s">
        <v>1677</v>
      </c>
      <c r="C352" t="s">
        <v>2415</v>
      </c>
      <c r="E352" t="s">
        <v>2416</v>
      </c>
      <c r="G352" t="s">
        <v>22</v>
      </c>
      <c r="H352" t="s">
        <v>23</v>
      </c>
      <c r="I352" t="s">
        <v>24</v>
      </c>
      <c r="J352" t="s">
        <v>544</v>
      </c>
      <c r="K352" t="s">
        <v>545</v>
      </c>
      <c r="L352" t="s">
        <v>546</v>
      </c>
    </row>
    <row r="353" spans="1:19">
      <c r="A353" t="s">
        <v>559</v>
      </c>
      <c r="B353" t="s">
        <v>1678</v>
      </c>
      <c r="C353" t="s">
        <v>2415</v>
      </c>
      <c r="E353" t="s">
        <v>2416</v>
      </c>
      <c r="G353" t="s">
        <v>22</v>
      </c>
      <c r="H353" t="s">
        <v>23</v>
      </c>
      <c r="I353" t="s">
        <v>24</v>
      </c>
      <c r="J353" t="s">
        <v>544</v>
      </c>
      <c r="K353" t="s">
        <v>545</v>
      </c>
      <c r="L353" t="s">
        <v>546</v>
      </c>
    </row>
    <row r="354" spans="1:19">
      <c r="A354" t="s">
        <v>560</v>
      </c>
      <c r="B354" t="s">
        <v>1679</v>
      </c>
      <c r="C354" t="s">
        <v>2415</v>
      </c>
      <c r="E354" t="s">
        <v>2416</v>
      </c>
      <c r="G354" t="s">
        <v>22</v>
      </c>
      <c r="H354" t="s">
        <v>23</v>
      </c>
      <c r="I354" t="s">
        <v>24</v>
      </c>
      <c r="J354" t="s">
        <v>544</v>
      </c>
      <c r="K354" t="s">
        <v>545</v>
      </c>
      <c r="L354" t="s">
        <v>546</v>
      </c>
    </row>
    <row r="355" spans="1:19">
      <c r="A355" t="s">
        <v>561</v>
      </c>
      <c r="B355" t="s">
        <v>1680</v>
      </c>
      <c r="C355" t="s">
        <v>2415</v>
      </c>
      <c r="E355" t="s">
        <v>2416</v>
      </c>
      <c r="G355" t="s">
        <v>22</v>
      </c>
      <c r="H355" t="s">
        <v>23</v>
      </c>
      <c r="I355" t="s">
        <v>24</v>
      </c>
      <c r="J355" t="s">
        <v>544</v>
      </c>
      <c r="K355" t="s">
        <v>545</v>
      </c>
      <c r="L355" t="s">
        <v>546</v>
      </c>
    </row>
    <row r="356" spans="1:19">
      <c r="A356" t="s">
        <v>562</v>
      </c>
      <c r="B356" t="s">
        <v>1683</v>
      </c>
      <c r="C356" t="s">
        <v>2415</v>
      </c>
      <c r="E356" t="s">
        <v>2416</v>
      </c>
      <c r="G356" t="s">
        <v>22</v>
      </c>
      <c r="H356" t="s">
        <v>23</v>
      </c>
      <c r="I356" t="s">
        <v>24</v>
      </c>
      <c r="J356" t="s">
        <v>544</v>
      </c>
      <c r="K356" t="s">
        <v>545</v>
      </c>
      <c r="L356" t="s">
        <v>546</v>
      </c>
    </row>
    <row r="357" spans="1:19">
      <c r="A357" t="s">
        <v>563</v>
      </c>
      <c r="B357" t="s">
        <v>1684</v>
      </c>
      <c r="C357" t="s">
        <v>2415</v>
      </c>
      <c r="E357" t="s">
        <v>2416</v>
      </c>
      <c r="G357" t="s">
        <v>22</v>
      </c>
      <c r="H357" t="s">
        <v>23</v>
      </c>
      <c r="I357" t="s">
        <v>24</v>
      </c>
      <c r="J357" t="s">
        <v>544</v>
      </c>
      <c r="K357" t="s">
        <v>545</v>
      </c>
      <c r="L357" t="s">
        <v>546</v>
      </c>
    </row>
    <row r="358" spans="1:19">
      <c r="A358" t="s">
        <v>564</v>
      </c>
      <c r="B358" t="s">
        <v>1685</v>
      </c>
      <c r="C358" t="s">
        <v>2415</v>
      </c>
      <c r="E358" t="s">
        <v>2416</v>
      </c>
      <c r="G358" t="s">
        <v>22</v>
      </c>
      <c r="H358" t="s">
        <v>23</v>
      </c>
      <c r="I358" t="s">
        <v>24</v>
      </c>
      <c r="J358" t="s">
        <v>544</v>
      </c>
      <c r="K358" t="s">
        <v>545</v>
      </c>
      <c r="L358" t="s">
        <v>546</v>
      </c>
    </row>
    <row r="359" spans="1:19">
      <c r="A359" t="s">
        <v>565</v>
      </c>
      <c r="B359" t="s">
        <v>1686</v>
      </c>
      <c r="C359" t="s">
        <v>2415</v>
      </c>
      <c r="E359" t="s">
        <v>2416</v>
      </c>
      <c r="G359" t="s">
        <v>22</v>
      </c>
      <c r="H359" t="s">
        <v>23</v>
      </c>
      <c r="I359" t="s">
        <v>24</v>
      </c>
      <c r="J359" t="s">
        <v>544</v>
      </c>
      <c r="K359" t="s">
        <v>545</v>
      </c>
      <c r="L359" t="s">
        <v>546</v>
      </c>
    </row>
    <row r="360" spans="1:19">
      <c r="A360" t="s">
        <v>566</v>
      </c>
      <c r="B360" t="s">
        <v>1687</v>
      </c>
      <c r="C360" t="s">
        <v>2415</v>
      </c>
      <c r="E360" t="s">
        <v>2416</v>
      </c>
      <c r="G360" t="s">
        <v>22</v>
      </c>
      <c r="H360" t="s">
        <v>23</v>
      </c>
      <c r="I360" t="s">
        <v>24</v>
      </c>
      <c r="J360" t="s">
        <v>544</v>
      </c>
      <c r="K360" t="s">
        <v>545</v>
      </c>
      <c r="L360" t="s">
        <v>546</v>
      </c>
    </row>
    <row r="361" spans="1:19">
      <c r="A361" t="s">
        <v>567</v>
      </c>
      <c r="B361" t="s">
        <v>1688</v>
      </c>
      <c r="C361" t="s">
        <v>2415</v>
      </c>
      <c r="E361" t="s">
        <v>2416</v>
      </c>
      <c r="G361" t="s">
        <v>22</v>
      </c>
      <c r="H361" t="s">
        <v>23</v>
      </c>
      <c r="I361" t="s">
        <v>24</v>
      </c>
      <c r="J361" t="s">
        <v>544</v>
      </c>
      <c r="K361" t="s">
        <v>545</v>
      </c>
      <c r="L361" t="s">
        <v>546</v>
      </c>
    </row>
    <row r="362" spans="1:19">
      <c r="A362" t="s">
        <v>568</v>
      </c>
      <c r="B362" t="s">
        <v>1689</v>
      </c>
      <c r="C362" t="s">
        <v>2415</v>
      </c>
      <c r="E362" t="s">
        <v>2416</v>
      </c>
      <c r="G362" t="s">
        <v>22</v>
      </c>
      <c r="H362" t="s">
        <v>23</v>
      </c>
      <c r="I362" t="s">
        <v>24</v>
      </c>
      <c r="J362" t="s">
        <v>544</v>
      </c>
      <c r="K362" t="s">
        <v>545</v>
      </c>
      <c r="L362" t="s">
        <v>546</v>
      </c>
    </row>
    <row r="363" spans="1:19">
      <c r="A363" t="s">
        <v>569</v>
      </c>
      <c r="B363" t="s">
        <v>1690</v>
      </c>
      <c r="C363" t="s">
        <v>2415</v>
      </c>
      <c r="E363" t="s">
        <v>2416</v>
      </c>
      <c r="G363" t="s">
        <v>22</v>
      </c>
      <c r="H363" t="s">
        <v>23</v>
      </c>
      <c r="I363" t="s">
        <v>24</v>
      </c>
      <c r="J363" t="s">
        <v>544</v>
      </c>
      <c r="K363" t="s">
        <v>545</v>
      </c>
      <c r="L363" t="s">
        <v>546</v>
      </c>
    </row>
    <row r="364" spans="1:19">
      <c r="A364" t="s">
        <v>570</v>
      </c>
      <c r="B364" t="s">
        <v>1691</v>
      </c>
      <c r="C364" t="s">
        <v>2322</v>
      </c>
      <c r="E364" t="s">
        <v>2323</v>
      </c>
      <c r="G364" t="s">
        <v>22</v>
      </c>
      <c r="H364" t="s">
        <v>23</v>
      </c>
      <c r="I364" t="s">
        <v>24</v>
      </c>
      <c r="J364" t="s">
        <v>25</v>
      </c>
      <c r="K364" t="s">
        <v>26</v>
      </c>
      <c r="L364" t="s">
        <v>27</v>
      </c>
      <c r="M364" t="s">
        <v>28</v>
      </c>
      <c r="N364" t="s">
        <v>29</v>
      </c>
      <c r="O364" t="s">
        <v>84</v>
      </c>
      <c r="P364" t="s">
        <v>85</v>
      </c>
      <c r="Q364" t="s">
        <v>105</v>
      </c>
      <c r="R364" t="s">
        <v>106</v>
      </c>
      <c r="S364" t="s">
        <v>107</v>
      </c>
    </row>
    <row r="365" spans="1:19">
      <c r="A365" t="s">
        <v>571</v>
      </c>
      <c r="B365" t="s">
        <v>1692</v>
      </c>
      <c r="C365" t="s">
        <v>2322</v>
      </c>
      <c r="E365" t="s">
        <v>2323</v>
      </c>
      <c r="G365" t="s">
        <v>22</v>
      </c>
      <c r="H365" t="s">
        <v>23</v>
      </c>
      <c r="I365" t="s">
        <v>24</v>
      </c>
      <c r="J365" t="s">
        <v>25</v>
      </c>
      <c r="K365" t="s">
        <v>26</v>
      </c>
      <c r="L365" t="s">
        <v>27</v>
      </c>
      <c r="M365" t="s">
        <v>28</v>
      </c>
      <c r="N365" t="s">
        <v>29</v>
      </c>
      <c r="O365" t="s">
        <v>84</v>
      </c>
      <c r="P365" t="s">
        <v>85</v>
      </c>
      <c r="Q365" t="s">
        <v>105</v>
      </c>
      <c r="R365" t="s">
        <v>106</v>
      </c>
      <c r="S365" t="s">
        <v>107</v>
      </c>
    </row>
    <row r="366" spans="1:19">
      <c r="A366" t="s">
        <v>572</v>
      </c>
      <c r="B366" t="s">
        <v>1693</v>
      </c>
      <c r="C366" t="s">
        <v>2322</v>
      </c>
      <c r="E366" t="s">
        <v>2323</v>
      </c>
      <c r="G366" t="s">
        <v>22</v>
      </c>
      <c r="H366" t="s">
        <v>23</v>
      </c>
      <c r="I366" t="s">
        <v>24</v>
      </c>
      <c r="J366" t="s">
        <v>25</v>
      </c>
      <c r="K366" t="s">
        <v>26</v>
      </c>
      <c r="L366" t="s">
        <v>27</v>
      </c>
      <c r="M366" t="s">
        <v>28</v>
      </c>
      <c r="N366" t="s">
        <v>29</v>
      </c>
      <c r="O366" t="s">
        <v>84</v>
      </c>
      <c r="P366" t="s">
        <v>85</v>
      </c>
      <c r="Q366" t="s">
        <v>105</v>
      </c>
      <c r="R366" t="s">
        <v>106</v>
      </c>
      <c r="S366" t="s">
        <v>107</v>
      </c>
    </row>
    <row r="367" spans="1:19">
      <c r="A367" t="s">
        <v>573</v>
      </c>
      <c r="B367" t="s">
        <v>1694</v>
      </c>
      <c r="C367" t="s">
        <v>2322</v>
      </c>
      <c r="E367" t="s">
        <v>2323</v>
      </c>
      <c r="G367" t="s">
        <v>22</v>
      </c>
      <c r="H367" t="s">
        <v>23</v>
      </c>
      <c r="I367" t="s">
        <v>24</v>
      </c>
      <c r="J367" t="s">
        <v>25</v>
      </c>
      <c r="K367" t="s">
        <v>26</v>
      </c>
      <c r="L367" t="s">
        <v>27</v>
      </c>
      <c r="M367" t="s">
        <v>28</v>
      </c>
      <c r="N367" t="s">
        <v>29</v>
      </c>
      <c r="O367" t="s">
        <v>84</v>
      </c>
      <c r="P367" t="s">
        <v>85</v>
      </c>
      <c r="Q367" t="s">
        <v>105</v>
      </c>
      <c r="R367" t="s">
        <v>106</v>
      </c>
      <c r="S367" t="s">
        <v>107</v>
      </c>
    </row>
    <row r="368" spans="1:19">
      <c r="A368" t="s">
        <v>574</v>
      </c>
      <c r="B368" t="s">
        <v>1695</v>
      </c>
      <c r="C368" t="s">
        <v>2360</v>
      </c>
      <c r="E368" t="s">
        <v>2361</v>
      </c>
      <c r="G368" t="s">
        <v>22</v>
      </c>
      <c r="H368" t="s">
        <v>23</v>
      </c>
      <c r="I368" t="s">
        <v>24</v>
      </c>
      <c r="J368" t="s">
        <v>25</v>
      </c>
      <c r="K368" t="s">
        <v>26</v>
      </c>
      <c r="L368" t="s">
        <v>27</v>
      </c>
      <c r="M368" t="s">
        <v>37</v>
      </c>
      <c r="N368" t="s">
        <v>38</v>
      </c>
      <c r="O368" t="s">
        <v>39</v>
      </c>
      <c r="P368" t="s">
        <v>57</v>
      </c>
      <c r="Q368" t="s">
        <v>58</v>
      </c>
      <c r="R368" t="s">
        <v>59</v>
      </c>
      <c r="S368" t="s">
        <v>317</v>
      </c>
    </row>
    <row r="369" spans="1:24">
      <c r="A369" t="s">
        <v>575</v>
      </c>
      <c r="B369" t="s">
        <v>1696</v>
      </c>
      <c r="C369" t="s">
        <v>2314</v>
      </c>
      <c r="E369" t="s">
        <v>2315</v>
      </c>
      <c r="G369" t="s">
        <v>22</v>
      </c>
      <c r="H369" t="s">
        <v>23</v>
      </c>
      <c r="I369" t="s">
        <v>64</v>
      </c>
      <c r="J369" t="s">
        <v>65</v>
      </c>
      <c r="K369" t="s">
        <v>66</v>
      </c>
      <c r="L369" t="s">
        <v>67</v>
      </c>
      <c r="M369" t="s">
        <v>68</v>
      </c>
      <c r="N369" t="s">
        <v>69</v>
      </c>
      <c r="O369" t="s">
        <v>70</v>
      </c>
      <c r="P369" t="s">
        <v>71</v>
      </c>
      <c r="Q369" t="s">
        <v>72</v>
      </c>
      <c r="R369" t="s">
        <v>73</v>
      </c>
      <c r="S369" t="s">
        <v>74</v>
      </c>
      <c r="T369" t="s">
        <v>75</v>
      </c>
      <c r="U369" t="s">
        <v>76</v>
      </c>
      <c r="V369" t="s">
        <v>77</v>
      </c>
    </row>
    <row r="370" spans="1:24">
      <c r="A370" t="s">
        <v>576</v>
      </c>
      <c r="B370" t="s">
        <v>1697</v>
      </c>
      <c r="C370" t="s">
        <v>2318</v>
      </c>
      <c r="E370" t="s">
        <v>2319</v>
      </c>
      <c r="G370" t="s">
        <v>22</v>
      </c>
      <c r="H370" t="s">
        <v>23</v>
      </c>
      <c r="I370" t="s">
        <v>24</v>
      </c>
      <c r="J370" t="s">
        <v>25</v>
      </c>
      <c r="K370" t="s">
        <v>26</v>
      </c>
      <c r="L370" t="s">
        <v>27</v>
      </c>
      <c r="M370" t="s">
        <v>28</v>
      </c>
      <c r="N370" t="s">
        <v>29</v>
      </c>
      <c r="O370" t="s">
        <v>84</v>
      </c>
      <c r="P370" t="s">
        <v>85</v>
      </c>
      <c r="Q370" t="s">
        <v>86</v>
      </c>
      <c r="R370" t="s">
        <v>87</v>
      </c>
      <c r="S370" t="s">
        <v>88</v>
      </c>
      <c r="T370" t="s">
        <v>89</v>
      </c>
      <c r="U370" t="s">
        <v>90</v>
      </c>
    </row>
    <row r="371" spans="1:24">
      <c r="A371" t="s">
        <v>577</v>
      </c>
      <c r="B371" t="s">
        <v>1698</v>
      </c>
      <c r="C371" t="s">
        <v>2362</v>
      </c>
      <c r="E371" t="s">
        <v>2363</v>
      </c>
      <c r="G371" t="s">
        <v>22</v>
      </c>
      <c r="H371" t="s">
        <v>23</v>
      </c>
      <c r="I371" t="s">
        <v>24</v>
      </c>
      <c r="J371" t="s">
        <v>25</v>
      </c>
      <c r="K371" t="s">
        <v>26</v>
      </c>
      <c r="L371" t="s">
        <v>27</v>
      </c>
      <c r="M371" t="s">
        <v>324</v>
      </c>
      <c r="N371" t="s">
        <v>325</v>
      </c>
      <c r="O371" t="s">
        <v>326</v>
      </c>
      <c r="P371" t="s">
        <v>327</v>
      </c>
      <c r="Q371" t="s">
        <v>328</v>
      </c>
      <c r="R371" t="s">
        <v>329</v>
      </c>
      <c r="S371" t="s">
        <v>330</v>
      </c>
      <c r="T371" t="s">
        <v>331</v>
      </c>
      <c r="U371" t="s">
        <v>332</v>
      </c>
      <c r="V371" t="s">
        <v>333</v>
      </c>
      <c r="W371" t="s">
        <v>334</v>
      </c>
      <c r="X371" t="s">
        <v>2364</v>
      </c>
    </row>
    <row r="372" spans="1:24">
      <c r="A372" t="s">
        <v>578</v>
      </c>
      <c r="B372" t="s">
        <v>1699</v>
      </c>
      <c r="C372" t="s">
        <v>2305</v>
      </c>
      <c r="E372" t="s">
        <v>2306</v>
      </c>
      <c r="G372" t="s">
        <v>22</v>
      </c>
      <c r="H372" t="s">
        <v>23</v>
      </c>
      <c r="I372" t="s">
        <v>24</v>
      </c>
      <c r="J372" t="s">
        <v>25</v>
      </c>
      <c r="K372" t="s">
        <v>26</v>
      </c>
      <c r="L372" t="s">
        <v>27</v>
      </c>
      <c r="M372" t="s">
        <v>28</v>
      </c>
      <c r="N372" t="s">
        <v>29</v>
      </c>
      <c r="O372" t="s">
        <v>30</v>
      </c>
      <c r="P372" t="s">
        <v>31</v>
      </c>
      <c r="Q372" t="s">
        <v>32</v>
      </c>
      <c r="R372" t="s">
        <v>33</v>
      </c>
      <c r="S372" t="s">
        <v>34</v>
      </c>
      <c r="T372" t="s">
        <v>35</v>
      </c>
    </row>
    <row r="373" spans="1:24">
      <c r="A373" t="s">
        <v>579</v>
      </c>
      <c r="B373" t="s">
        <v>1700</v>
      </c>
      <c r="C373" t="s">
        <v>2309</v>
      </c>
      <c r="E373" t="s">
        <v>2310</v>
      </c>
      <c r="G373" t="s">
        <v>22</v>
      </c>
      <c r="H373" t="s">
        <v>23</v>
      </c>
      <c r="I373" t="s">
        <v>24</v>
      </c>
      <c r="J373" t="s">
        <v>25</v>
      </c>
      <c r="K373" t="s">
        <v>26</v>
      </c>
      <c r="L373" t="s">
        <v>27</v>
      </c>
      <c r="M373" t="s">
        <v>28</v>
      </c>
      <c r="N373" t="s">
        <v>29</v>
      </c>
      <c r="O373" t="s">
        <v>30</v>
      </c>
      <c r="P373" t="s">
        <v>47</v>
      </c>
      <c r="Q373" t="s">
        <v>48</v>
      </c>
      <c r="R373" t="s">
        <v>49</v>
      </c>
      <c r="S373" t="s">
        <v>50</v>
      </c>
      <c r="T373" t="s">
        <v>51</v>
      </c>
      <c r="U373" t="s">
        <v>52</v>
      </c>
      <c r="V373" t="s">
        <v>53</v>
      </c>
      <c r="W373" t="s">
        <v>54</v>
      </c>
    </row>
    <row r="374" spans="1:24">
      <c r="A374" t="s">
        <v>580</v>
      </c>
      <c r="B374" t="s">
        <v>1701</v>
      </c>
      <c r="C374" t="s">
        <v>2316</v>
      </c>
      <c r="E374" t="s">
        <v>2317</v>
      </c>
      <c r="G374" t="s">
        <v>22</v>
      </c>
      <c r="H374" t="s">
        <v>23</v>
      </c>
      <c r="I374" t="s">
        <v>24</v>
      </c>
      <c r="J374" t="s">
        <v>25</v>
      </c>
      <c r="K374" t="s">
        <v>26</v>
      </c>
      <c r="L374" t="s">
        <v>27</v>
      </c>
      <c r="M374" t="s">
        <v>28</v>
      </c>
      <c r="N374" t="s">
        <v>29</v>
      </c>
      <c r="O374" t="s">
        <v>30</v>
      </c>
      <c r="P374" t="s">
        <v>47</v>
      </c>
      <c r="Q374" t="s">
        <v>48</v>
      </c>
      <c r="R374" t="s">
        <v>49</v>
      </c>
      <c r="S374" t="s">
        <v>50</v>
      </c>
      <c r="T374" t="s">
        <v>51</v>
      </c>
      <c r="U374" t="s">
        <v>52</v>
      </c>
      <c r="V374" t="s">
        <v>82</v>
      </c>
    </row>
    <row r="375" spans="1:24">
      <c r="A375" t="s">
        <v>581</v>
      </c>
      <c r="B375" t="s">
        <v>1702</v>
      </c>
      <c r="C375" t="s">
        <v>2307</v>
      </c>
      <c r="E375" t="s">
        <v>2308</v>
      </c>
      <c r="G375" t="s">
        <v>22</v>
      </c>
      <c r="H375" t="s">
        <v>23</v>
      </c>
      <c r="I375" t="s">
        <v>24</v>
      </c>
      <c r="J375" t="s">
        <v>25</v>
      </c>
      <c r="K375" t="s">
        <v>26</v>
      </c>
      <c r="L375" t="s">
        <v>27</v>
      </c>
      <c r="M375" t="s">
        <v>37</v>
      </c>
      <c r="N375" t="s">
        <v>38</v>
      </c>
      <c r="O375" t="s">
        <v>39</v>
      </c>
      <c r="P375" t="s">
        <v>40</v>
      </c>
      <c r="Q375" t="s">
        <v>41</v>
      </c>
      <c r="R375" t="s">
        <v>42</v>
      </c>
      <c r="S375" t="s">
        <v>43</v>
      </c>
      <c r="T375" t="s">
        <v>44</v>
      </c>
      <c r="U375" t="s">
        <v>45</v>
      </c>
    </row>
    <row r="376" spans="1:24">
      <c r="A376" t="s">
        <v>582</v>
      </c>
      <c r="B376" t="s">
        <v>1703</v>
      </c>
      <c r="C376" t="s">
        <v>2307</v>
      </c>
      <c r="E376" t="s">
        <v>2308</v>
      </c>
      <c r="G376" t="s">
        <v>22</v>
      </c>
      <c r="H376" t="s">
        <v>23</v>
      </c>
      <c r="I376" t="s">
        <v>24</v>
      </c>
      <c r="J376" t="s">
        <v>25</v>
      </c>
      <c r="K376" t="s">
        <v>26</v>
      </c>
      <c r="L376" t="s">
        <v>27</v>
      </c>
      <c r="M376" t="s">
        <v>37</v>
      </c>
      <c r="N376" t="s">
        <v>38</v>
      </c>
      <c r="O376" t="s">
        <v>39</v>
      </c>
      <c r="P376" t="s">
        <v>40</v>
      </c>
      <c r="Q376" t="s">
        <v>41</v>
      </c>
      <c r="R376" t="s">
        <v>42</v>
      </c>
      <c r="S376" t="s">
        <v>43</v>
      </c>
      <c r="T376" t="s">
        <v>44</v>
      </c>
      <c r="U376" t="s">
        <v>45</v>
      </c>
    </row>
    <row r="377" spans="1:24">
      <c r="A377" t="s">
        <v>583</v>
      </c>
      <c r="B377" t="s">
        <v>1704</v>
      </c>
      <c r="C377" t="s">
        <v>2307</v>
      </c>
      <c r="E377" t="s">
        <v>2308</v>
      </c>
      <c r="G377" t="s">
        <v>22</v>
      </c>
      <c r="H377" t="s">
        <v>23</v>
      </c>
      <c r="I377" t="s">
        <v>24</v>
      </c>
      <c r="J377" t="s">
        <v>25</v>
      </c>
      <c r="K377" t="s">
        <v>26</v>
      </c>
      <c r="L377" t="s">
        <v>27</v>
      </c>
      <c r="M377" t="s">
        <v>37</v>
      </c>
      <c r="N377" t="s">
        <v>38</v>
      </c>
      <c r="O377" t="s">
        <v>39</v>
      </c>
      <c r="P377" t="s">
        <v>40</v>
      </c>
      <c r="Q377" t="s">
        <v>41</v>
      </c>
      <c r="R377" t="s">
        <v>42</v>
      </c>
      <c r="S377" t="s">
        <v>43</v>
      </c>
      <c r="T377" t="s">
        <v>44</v>
      </c>
      <c r="U377" t="s">
        <v>45</v>
      </c>
    </row>
    <row r="378" spans="1:24">
      <c r="A378" t="s">
        <v>584</v>
      </c>
      <c r="B378" t="s">
        <v>1705</v>
      </c>
      <c r="C378" t="s">
        <v>2307</v>
      </c>
      <c r="E378" t="s">
        <v>2308</v>
      </c>
      <c r="G378" t="s">
        <v>22</v>
      </c>
      <c r="H378" t="s">
        <v>23</v>
      </c>
      <c r="I378" t="s">
        <v>24</v>
      </c>
      <c r="J378" t="s">
        <v>25</v>
      </c>
      <c r="K378" t="s">
        <v>26</v>
      </c>
      <c r="L378" t="s">
        <v>27</v>
      </c>
      <c r="M378" t="s">
        <v>37</v>
      </c>
      <c r="N378" t="s">
        <v>38</v>
      </c>
      <c r="O378" t="s">
        <v>39</v>
      </c>
      <c r="P378" t="s">
        <v>40</v>
      </c>
      <c r="Q378" t="s">
        <v>41</v>
      </c>
      <c r="R378" t="s">
        <v>42</v>
      </c>
      <c r="S378" t="s">
        <v>43</v>
      </c>
      <c r="T378" t="s">
        <v>44</v>
      </c>
      <c r="U378" t="s">
        <v>45</v>
      </c>
    </row>
    <row r="379" spans="1:24">
      <c r="A379" t="s">
        <v>585</v>
      </c>
      <c r="B379" t="s">
        <v>1706</v>
      </c>
      <c r="C379" t="s">
        <v>2307</v>
      </c>
      <c r="E379" t="s">
        <v>2308</v>
      </c>
      <c r="G379" t="s">
        <v>22</v>
      </c>
      <c r="H379" t="s">
        <v>23</v>
      </c>
      <c r="I379" t="s">
        <v>24</v>
      </c>
      <c r="J379" t="s">
        <v>25</v>
      </c>
      <c r="K379" t="s">
        <v>26</v>
      </c>
      <c r="L379" t="s">
        <v>27</v>
      </c>
      <c r="M379" t="s">
        <v>37</v>
      </c>
      <c r="N379" t="s">
        <v>38</v>
      </c>
      <c r="O379" t="s">
        <v>39</v>
      </c>
      <c r="P379" t="s">
        <v>40</v>
      </c>
      <c r="Q379" t="s">
        <v>41</v>
      </c>
      <c r="R379" t="s">
        <v>42</v>
      </c>
      <c r="S379" t="s">
        <v>43</v>
      </c>
      <c r="T379" t="s">
        <v>44</v>
      </c>
      <c r="U379" t="s">
        <v>45</v>
      </c>
    </row>
    <row r="380" spans="1:24">
      <c r="A380" t="s">
        <v>586</v>
      </c>
      <c r="B380" t="s">
        <v>1707</v>
      </c>
      <c r="C380" t="s">
        <v>2417</v>
      </c>
      <c r="E380" t="s">
        <v>2418</v>
      </c>
      <c r="G380" t="s">
        <v>22</v>
      </c>
      <c r="H380" t="s">
        <v>23</v>
      </c>
      <c r="I380" t="s">
        <v>64</v>
      </c>
      <c r="J380" t="s">
        <v>65</v>
      </c>
      <c r="K380" t="s">
        <v>532</v>
      </c>
      <c r="L380" t="s">
        <v>587</v>
      </c>
      <c r="M380" t="s">
        <v>588</v>
      </c>
      <c r="N380" t="s">
        <v>589</v>
      </c>
      <c r="O380" t="s">
        <v>590</v>
      </c>
      <c r="P380" t="s">
        <v>591</v>
      </c>
      <c r="Q380" t="s">
        <v>592</v>
      </c>
      <c r="R380" t="s">
        <v>593</v>
      </c>
      <c r="S380" t="s">
        <v>594</v>
      </c>
      <c r="T380" t="s">
        <v>595</v>
      </c>
      <c r="U380" t="s">
        <v>596</v>
      </c>
    </row>
    <row r="381" spans="1:24">
      <c r="A381" t="s">
        <v>597</v>
      </c>
      <c r="B381" t="s">
        <v>1708</v>
      </c>
      <c r="C381" t="s">
        <v>2419</v>
      </c>
      <c r="E381" t="s">
        <v>2420</v>
      </c>
      <c r="G381" t="s">
        <v>22</v>
      </c>
      <c r="H381" t="s">
        <v>23</v>
      </c>
      <c r="I381" t="s">
        <v>64</v>
      </c>
      <c r="J381" t="s">
        <v>65</v>
      </c>
      <c r="K381" t="s">
        <v>66</v>
      </c>
      <c r="L381" t="s">
        <v>67</v>
      </c>
      <c r="M381" t="s">
        <v>68</v>
      </c>
      <c r="N381" t="s">
        <v>69</v>
      </c>
      <c r="O381" t="s">
        <v>70</v>
      </c>
      <c r="P381" t="s">
        <v>598</v>
      </c>
      <c r="Q381" t="s">
        <v>599</v>
      </c>
      <c r="R381" t="s">
        <v>600</v>
      </c>
      <c r="S381" t="s">
        <v>601</v>
      </c>
      <c r="T381" t="s">
        <v>602</v>
      </c>
      <c r="U381" t="s">
        <v>603</v>
      </c>
    </row>
    <row r="382" spans="1:24">
      <c r="A382" t="s">
        <v>604</v>
      </c>
      <c r="B382" t="s">
        <v>1709</v>
      </c>
      <c r="C382" t="s">
        <v>2419</v>
      </c>
      <c r="E382" t="s">
        <v>2420</v>
      </c>
      <c r="G382" t="s">
        <v>22</v>
      </c>
      <c r="H382" t="s">
        <v>23</v>
      </c>
      <c r="I382" t="s">
        <v>64</v>
      </c>
      <c r="J382" t="s">
        <v>65</v>
      </c>
      <c r="K382" t="s">
        <v>66</v>
      </c>
      <c r="L382" t="s">
        <v>67</v>
      </c>
      <c r="M382" t="s">
        <v>68</v>
      </c>
      <c r="N382" t="s">
        <v>69</v>
      </c>
      <c r="O382" t="s">
        <v>70</v>
      </c>
      <c r="P382" t="s">
        <v>598</v>
      </c>
      <c r="Q382" t="s">
        <v>599</v>
      </c>
      <c r="R382" t="s">
        <v>600</v>
      </c>
      <c r="S382" t="s">
        <v>601</v>
      </c>
      <c r="T382" t="s">
        <v>602</v>
      </c>
      <c r="U382" t="s">
        <v>603</v>
      </c>
    </row>
    <row r="383" spans="1:24">
      <c r="A383" t="s">
        <v>605</v>
      </c>
      <c r="B383" t="s">
        <v>1710</v>
      </c>
      <c r="C383" t="s">
        <v>2421</v>
      </c>
      <c r="E383" t="s">
        <v>2422</v>
      </c>
      <c r="G383" t="s">
        <v>22</v>
      </c>
      <c r="H383" t="s">
        <v>23</v>
      </c>
      <c r="I383" t="s">
        <v>24</v>
      </c>
      <c r="J383" t="s">
        <v>25</v>
      </c>
      <c r="K383" t="s">
        <v>26</v>
      </c>
      <c r="L383" t="s">
        <v>27</v>
      </c>
      <c r="M383" t="s">
        <v>28</v>
      </c>
      <c r="N383" t="s">
        <v>29</v>
      </c>
      <c r="O383" t="s">
        <v>84</v>
      </c>
      <c r="P383" t="s">
        <v>207</v>
      </c>
      <c r="Q383" t="s">
        <v>208</v>
      </c>
      <c r="R383" t="s">
        <v>606</v>
      </c>
      <c r="S383" t="s">
        <v>607</v>
      </c>
    </row>
    <row r="384" spans="1:24">
      <c r="A384" t="s">
        <v>608</v>
      </c>
      <c r="B384" t="s">
        <v>1711</v>
      </c>
      <c r="C384" t="s">
        <v>2421</v>
      </c>
      <c r="E384" t="s">
        <v>2422</v>
      </c>
      <c r="G384" t="s">
        <v>22</v>
      </c>
      <c r="H384" t="s">
        <v>23</v>
      </c>
      <c r="I384" t="s">
        <v>24</v>
      </c>
      <c r="J384" t="s">
        <v>25</v>
      </c>
      <c r="K384" t="s">
        <v>26</v>
      </c>
      <c r="L384" t="s">
        <v>27</v>
      </c>
      <c r="M384" t="s">
        <v>28</v>
      </c>
      <c r="N384" t="s">
        <v>29</v>
      </c>
      <c r="O384" t="s">
        <v>84</v>
      </c>
      <c r="P384" t="s">
        <v>207</v>
      </c>
      <c r="Q384" t="s">
        <v>208</v>
      </c>
      <c r="R384" t="s">
        <v>606</v>
      </c>
      <c r="S384" t="s">
        <v>607</v>
      </c>
    </row>
    <row r="385" spans="1:19">
      <c r="A385" t="s">
        <v>609</v>
      </c>
      <c r="B385" t="s">
        <v>1712</v>
      </c>
      <c r="C385" t="s">
        <v>2421</v>
      </c>
      <c r="E385" t="s">
        <v>2422</v>
      </c>
      <c r="G385" t="s">
        <v>22</v>
      </c>
      <c r="H385" t="s">
        <v>23</v>
      </c>
      <c r="I385" t="s">
        <v>24</v>
      </c>
      <c r="J385" t="s">
        <v>25</v>
      </c>
      <c r="K385" t="s">
        <v>26</v>
      </c>
      <c r="L385" t="s">
        <v>27</v>
      </c>
      <c r="M385" t="s">
        <v>28</v>
      </c>
      <c r="N385" t="s">
        <v>29</v>
      </c>
      <c r="O385" t="s">
        <v>84</v>
      </c>
      <c r="P385" t="s">
        <v>207</v>
      </c>
      <c r="Q385" t="s">
        <v>208</v>
      </c>
      <c r="R385" t="s">
        <v>606</v>
      </c>
      <c r="S385" t="s">
        <v>607</v>
      </c>
    </row>
    <row r="386" spans="1:19">
      <c r="A386" t="s">
        <v>610</v>
      </c>
      <c r="B386" t="s">
        <v>1713</v>
      </c>
      <c r="C386" t="s">
        <v>2421</v>
      </c>
      <c r="E386" t="s">
        <v>2422</v>
      </c>
      <c r="G386" t="s">
        <v>22</v>
      </c>
      <c r="H386" t="s">
        <v>23</v>
      </c>
      <c r="I386" t="s">
        <v>24</v>
      </c>
      <c r="J386" t="s">
        <v>25</v>
      </c>
      <c r="K386" t="s">
        <v>26</v>
      </c>
      <c r="L386" t="s">
        <v>27</v>
      </c>
      <c r="M386" t="s">
        <v>28</v>
      </c>
      <c r="N386" t="s">
        <v>29</v>
      </c>
      <c r="O386" t="s">
        <v>84</v>
      </c>
      <c r="P386" t="s">
        <v>207</v>
      </c>
      <c r="Q386" t="s">
        <v>208</v>
      </c>
      <c r="R386" t="s">
        <v>606</v>
      </c>
      <c r="S386" t="s">
        <v>607</v>
      </c>
    </row>
    <row r="387" spans="1:19">
      <c r="A387" t="s">
        <v>611</v>
      </c>
      <c r="B387" t="s">
        <v>1714</v>
      </c>
      <c r="C387" t="s">
        <v>2421</v>
      </c>
      <c r="E387" t="s">
        <v>2422</v>
      </c>
      <c r="G387" t="s">
        <v>22</v>
      </c>
      <c r="H387" t="s">
        <v>23</v>
      </c>
      <c r="I387" t="s">
        <v>24</v>
      </c>
      <c r="J387" t="s">
        <v>25</v>
      </c>
      <c r="K387" t="s">
        <v>26</v>
      </c>
      <c r="L387" t="s">
        <v>27</v>
      </c>
      <c r="M387" t="s">
        <v>28</v>
      </c>
      <c r="N387" t="s">
        <v>29</v>
      </c>
      <c r="O387" t="s">
        <v>84</v>
      </c>
      <c r="P387" t="s">
        <v>207</v>
      </c>
      <c r="Q387" t="s">
        <v>208</v>
      </c>
      <c r="R387" t="s">
        <v>606</v>
      </c>
      <c r="S387" t="s">
        <v>607</v>
      </c>
    </row>
    <row r="388" spans="1:19">
      <c r="A388" t="s">
        <v>612</v>
      </c>
      <c r="B388" t="s">
        <v>1715</v>
      </c>
      <c r="C388" t="s">
        <v>2421</v>
      </c>
      <c r="E388" t="s">
        <v>2422</v>
      </c>
      <c r="G388" t="s">
        <v>22</v>
      </c>
      <c r="H388" t="s">
        <v>23</v>
      </c>
      <c r="I388" t="s">
        <v>24</v>
      </c>
      <c r="J388" t="s">
        <v>25</v>
      </c>
      <c r="K388" t="s">
        <v>26</v>
      </c>
      <c r="L388" t="s">
        <v>27</v>
      </c>
      <c r="M388" t="s">
        <v>28</v>
      </c>
      <c r="N388" t="s">
        <v>29</v>
      </c>
      <c r="O388" t="s">
        <v>84</v>
      </c>
      <c r="P388" t="s">
        <v>207</v>
      </c>
      <c r="Q388" t="s">
        <v>208</v>
      </c>
      <c r="R388" t="s">
        <v>606</v>
      </c>
      <c r="S388" t="s">
        <v>607</v>
      </c>
    </row>
    <row r="389" spans="1:19">
      <c r="A389" t="s">
        <v>613</v>
      </c>
      <c r="B389" t="s">
        <v>1717</v>
      </c>
      <c r="C389" t="s">
        <v>2421</v>
      </c>
      <c r="E389" t="s">
        <v>2422</v>
      </c>
      <c r="G389" t="s">
        <v>22</v>
      </c>
      <c r="H389" t="s">
        <v>23</v>
      </c>
      <c r="I389" t="s">
        <v>24</v>
      </c>
      <c r="J389" t="s">
        <v>25</v>
      </c>
      <c r="K389" t="s">
        <v>26</v>
      </c>
      <c r="L389" t="s">
        <v>27</v>
      </c>
      <c r="M389" t="s">
        <v>28</v>
      </c>
      <c r="N389" t="s">
        <v>29</v>
      </c>
      <c r="O389" t="s">
        <v>84</v>
      </c>
      <c r="P389" t="s">
        <v>207</v>
      </c>
      <c r="Q389" t="s">
        <v>208</v>
      </c>
      <c r="R389" t="s">
        <v>606</v>
      </c>
      <c r="S389" t="s">
        <v>607</v>
      </c>
    </row>
    <row r="390" spans="1:19">
      <c r="A390" t="s">
        <v>614</v>
      </c>
      <c r="B390" t="s">
        <v>1718</v>
      </c>
      <c r="C390" t="s">
        <v>2421</v>
      </c>
      <c r="E390" t="s">
        <v>2422</v>
      </c>
      <c r="G390" t="s">
        <v>22</v>
      </c>
      <c r="H390" t="s">
        <v>23</v>
      </c>
      <c r="I390" t="s">
        <v>24</v>
      </c>
      <c r="J390" t="s">
        <v>25</v>
      </c>
      <c r="K390" t="s">
        <v>26</v>
      </c>
      <c r="L390" t="s">
        <v>27</v>
      </c>
      <c r="M390" t="s">
        <v>28</v>
      </c>
      <c r="N390" t="s">
        <v>29</v>
      </c>
      <c r="O390" t="s">
        <v>84</v>
      </c>
      <c r="P390" t="s">
        <v>207</v>
      </c>
      <c r="Q390" t="s">
        <v>208</v>
      </c>
      <c r="R390" t="s">
        <v>606</v>
      </c>
      <c r="S390" t="s">
        <v>607</v>
      </c>
    </row>
    <row r="391" spans="1:19">
      <c r="A391" t="s">
        <v>615</v>
      </c>
      <c r="B391" t="s">
        <v>1719</v>
      </c>
      <c r="C391" t="s">
        <v>2421</v>
      </c>
      <c r="E391" t="s">
        <v>2422</v>
      </c>
      <c r="G391" t="s">
        <v>22</v>
      </c>
      <c r="H391" t="s">
        <v>23</v>
      </c>
      <c r="I391" t="s">
        <v>24</v>
      </c>
      <c r="J391" t="s">
        <v>25</v>
      </c>
      <c r="K391" t="s">
        <v>26</v>
      </c>
      <c r="L391" t="s">
        <v>27</v>
      </c>
      <c r="M391" t="s">
        <v>28</v>
      </c>
      <c r="N391" t="s">
        <v>29</v>
      </c>
      <c r="O391" t="s">
        <v>84</v>
      </c>
      <c r="P391" t="s">
        <v>207</v>
      </c>
      <c r="Q391" t="s">
        <v>208</v>
      </c>
      <c r="R391" t="s">
        <v>606</v>
      </c>
      <c r="S391" t="s">
        <v>607</v>
      </c>
    </row>
    <row r="392" spans="1:19">
      <c r="A392" t="s">
        <v>616</v>
      </c>
      <c r="B392" t="s">
        <v>1720</v>
      </c>
      <c r="C392" t="s">
        <v>2421</v>
      </c>
      <c r="E392" t="s">
        <v>2422</v>
      </c>
      <c r="G392" t="s">
        <v>22</v>
      </c>
      <c r="H392" t="s">
        <v>23</v>
      </c>
      <c r="I392" t="s">
        <v>24</v>
      </c>
      <c r="J392" t="s">
        <v>25</v>
      </c>
      <c r="K392" t="s">
        <v>26</v>
      </c>
      <c r="L392" t="s">
        <v>27</v>
      </c>
      <c r="M392" t="s">
        <v>28</v>
      </c>
      <c r="N392" t="s">
        <v>29</v>
      </c>
      <c r="O392" t="s">
        <v>84</v>
      </c>
      <c r="P392" t="s">
        <v>207</v>
      </c>
      <c r="Q392" t="s">
        <v>208</v>
      </c>
      <c r="R392" t="s">
        <v>606</v>
      </c>
      <c r="S392" t="s">
        <v>607</v>
      </c>
    </row>
    <row r="393" spans="1:19">
      <c r="A393" t="s">
        <v>617</v>
      </c>
      <c r="B393" t="s">
        <v>1721</v>
      </c>
      <c r="C393" t="s">
        <v>2421</v>
      </c>
      <c r="E393" t="s">
        <v>2422</v>
      </c>
      <c r="G393" t="s">
        <v>22</v>
      </c>
      <c r="H393" t="s">
        <v>23</v>
      </c>
      <c r="I393" t="s">
        <v>24</v>
      </c>
      <c r="J393" t="s">
        <v>25</v>
      </c>
      <c r="K393" t="s">
        <v>26</v>
      </c>
      <c r="L393" t="s">
        <v>27</v>
      </c>
      <c r="M393" t="s">
        <v>28</v>
      </c>
      <c r="N393" t="s">
        <v>29</v>
      </c>
      <c r="O393" t="s">
        <v>84</v>
      </c>
      <c r="P393" t="s">
        <v>207</v>
      </c>
      <c r="Q393" t="s">
        <v>208</v>
      </c>
      <c r="R393" t="s">
        <v>606</v>
      </c>
      <c r="S393" t="s">
        <v>607</v>
      </c>
    </row>
    <row r="394" spans="1:19">
      <c r="A394" t="s">
        <v>618</v>
      </c>
      <c r="B394" t="s">
        <v>1722</v>
      </c>
      <c r="C394" t="s">
        <v>2421</v>
      </c>
      <c r="E394" t="s">
        <v>2422</v>
      </c>
      <c r="G394" t="s">
        <v>22</v>
      </c>
      <c r="H394" t="s">
        <v>23</v>
      </c>
      <c r="I394" t="s">
        <v>24</v>
      </c>
      <c r="J394" t="s">
        <v>25</v>
      </c>
      <c r="K394" t="s">
        <v>26</v>
      </c>
      <c r="L394" t="s">
        <v>27</v>
      </c>
      <c r="M394" t="s">
        <v>28</v>
      </c>
      <c r="N394" t="s">
        <v>29</v>
      </c>
      <c r="O394" t="s">
        <v>84</v>
      </c>
      <c r="P394" t="s">
        <v>207</v>
      </c>
      <c r="Q394" t="s">
        <v>208</v>
      </c>
      <c r="R394" t="s">
        <v>606</v>
      </c>
      <c r="S394" t="s">
        <v>607</v>
      </c>
    </row>
    <row r="395" spans="1:19">
      <c r="A395" t="s">
        <v>619</v>
      </c>
      <c r="B395" t="s">
        <v>1723</v>
      </c>
      <c r="C395" t="s">
        <v>2421</v>
      </c>
      <c r="E395" t="s">
        <v>2422</v>
      </c>
      <c r="G395" t="s">
        <v>22</v>
      </c>
      <c r="H395" t="s">
        <v>23</v>
      </c>
      <c r="I395" t="s">
        <v>24</v>
      </c>
      <c r="J395" t="s">
        <v>25</v>
      </c>
      <c r="K395" t="s">
        <v>26</v>
      </c>
      <c r="L395" t="s">
        <v>27</v>
      </c>
      <c r="M395" t="s">
        <v>28</v>
      </c>
      <c r="N395" t="s">
        <v>29</v>
      </c>
      <c r="O395" t="s">
        <v>84</v>
      </c>
      <c r="P395" t="s">
        <v>207</v>
      </c>
      <c r="Q395" t="s">
        <v>208</v>
      </c>
      <c r="R395" t="s">
        <v>606</v>
      </c>
      <c r="S395" t="s">
        <v>607</v>
      </c>
    </row>
    <row r="396" spans="1:19">
      <c r="A396" t="s">
        <v>620</v>
      </c>
      <c r="B396" t="s">
        <v>1724</v>
      </c>
      <c r="C396" t="s">
        <v>2421</v>
      </c>
      <c r="E396" t="s">
        <v>2422</v>
      </c>
      <c r="G396" t="s">
        <v>22</v>
      </c>
      <c r="H396" t="s">
        <v>23</v>
      </c>
      <c r="I396" t="s">
        <v>24</v>
      </c>
      <c r="J396" t="s">
        <v>25</v>
      </c>
      <c r="K396" t="s">
        <v>26</v>
      </c>
      <c r="L396" t="s">
        <v>27</v>
      </c>
      <c r="M396" t="s">
        <v>28</v>
      </c>
      <c r="N396" t="s">
        <v>29</v>
      </c>
      <c r="O396" t="s">
        <v>84</v>
      </c>
      <c r="P396" t="s">
        <v>207</v>
      </c>
      <c r="Q396" t="s">
        <v>208</v>
      </c>
      <c r="R396" t="s">
        <v>606</v>
      </c>
      <c r="S396" t="s">
        <v>607</v>
      </c>
    </row>
    <row r="397" spans="1:19">
      <c r="A397" t="s">
        <v>621</v>
      </c>
      <c r="B397" t="s">
        <v>1725</v>
      </c>
      <c r="C397" t="s">
        <v>2421</v>
      </c>
      <c r="E397" t="s">
        <v>2422</v>
      </c>
      <c r="G397" t="s">
        <v>22</v>
      </c>
      <c r="H397" t="s">
        <v>23</v>
      </c>
      <c r="I397" t="s">
        <v>24</v>
      </c>
      <c r="J397" t="s">
        <v>25</v>
      </c>
      <c r="K397" t="s">
        <v>26</v>
      </c>
      <c r="L397" t="s">
        <v>27</v>
      </c>
      <c r="M397" t="s">
        <v>28</v>
      </c>
      <c r="N397" t="s">
        <v>29</v>
      </c>
      <c r="O397" t="s">
        <v>84</v>
      </c>
      <c r="P397" t="s">
        <v>207</v>
      </c>
      <c r="Q397" t="s">
        <v>208</v>
      </c>
      <c r="R397" t="s">
        <v>606</v>
      </c>
      <c r="S397" t="s">
        <v>607</v>
      </c>
    </row>
    <row r="398" spans="1:19">
      <c r="A398" t="s">
        <v>622</v>
      </c>
      <c r="B398" t="s">
        <v>1726</v>
      </c>
      <c r="C398" t="s">
        <v>2421</v>
      </c>
      <c r="E398" t="s">
        <v>2422</v>
      </c>
      <c r="G398" t="s">
        <v>22</v>
      </c>
      <c r="H398" t="s">
        <v>23</v>
      </c>
      <c r="I398" t="s">
        <v>24</v>
      </c>
      <c r="J398" t="s">
        <v>25</v>
      </c>
      <c r="K398" t="s">
        <v>26</v>
      </c>
      <c r="L398" t="s">
        <v>27</v>
      </c>
      <c r="M398" t="s">
        <v>28</v>
      </c>
      <c r="N398" t="s">
        <v>29</v>
      </c>
      <c r="O398" t="s">
        <v>84</v>
      </c>
      <c r="P398" t="s">
        <v>207</v>
      </c>
      <c r="Q398" t="s">
        <v>208</v>
      </c>
      <c r="R398" t="s">
        <v>606</v>
      </c>
      <c r="S398" t="s">
        <v>607</v>
      </c>
    </row>
    <row r="399" spans="1:19">
      <c r="A399" t="s">
        <v>623</v>
      </c>
      <c r="B399" t="s">
        <v>1727</v>
      </c>
      <c r="C399" t="s">
        <v>2421</v>
      </c>
      <c r="E399" t="s">
        <v>2422</v>
      </c>
      <c r="G399" t="s">
        <v>22</v>
      </c>
      <c r="H399" t="s">
        <v>23</v>
      </c>
      <c r="I399" t="s">
        <v>24</v>
      </c>
      <c r="J399" t="s">
        <v>25</v>
      </c>
      <c r="K399" t="s">
        <v>26</v>
      </c>
      <c r="L399" t="s">
        <v>27</v>
      </c>
      <c r="M399" t="s">
        <v>28</v>
      </c>
      <c r="N399" t="s">
        <v>29</v>
      </c>
      <c r="O399" t="s">
        <v>84</v>
      </c>
      <c r="P399" t="s">
        <v>207</v>
      </c>
      <c r="Q399" t="s">
        <v>208</v>
      </c>
      <c r="R399" t="s">
        <v>606</v>
      </c>
      <c r="S399" t="s">
        <v>607</v>
      </c>
    </row>
    <row r="400" spans="1:19">
      <c r="A400" t="s">
        <v>624</v>
      </c>
      <c r="B400" t="s">
        <v>1728</v>
      </c>
      <c r="C400" t="s">
        <v>2421</v>
      </c>
      <c r="E400" t="s">
        <v>2422</v>
      </c>
      <c r="G400" t="s">
        <v>22</v>
      </c>
      <c r="H400" t="s">
        <v>23</v>
      </c>
      <c r="I400" t="s">
        <v>24</v>
      </c>
      <c r="J400" t="s">
        <v>25</v>
      </c>
      <c r="K400" t="s">
        <v>26</v>
      </c>
      <c r="L400" t="s">
        <v>27</v>
      </c>
      <c r="M400" t="s">
        <v>28</v>
      </c>
      <c r="N400" t="s">
        <v>29</v>
      </c>
      <c r="O400" t="s">
        <v>84</v>
      </c>
      <c r="P400" t="s">
        <v>207</v>
      </c>
      <c r="Q400" t="s">
        <v>208</v>
      </c>
      <c r="R400" t="s">
        <v>606</v>
      </c>
      <c r="S400" t="s">
        <v>607</v>
      </c>
    </row>
    <row r="401" spans="1:21">
      <c r="A401" t="s">
        <v>625</v>
      </c>
      <c r="B401" t="s">
        <v>1729</v>
      </c>
      <c r="C401" t="s">
        <v>2421</v>
      </c>
      <c r="E401" t="s">
        <v>2422</v>
      </c>
      <c r="G401" t="s">
        <v>22</v>
      </c>
      <c r="H401" t="s">
        <v>23</v>
      </c>
      <c r="I401" t="s">
        <v>24</v>
      </c>
      <c r="J401" t="s">
        <v>25</v>
      </c>
      <c r="K401" t="s">
        <v>26</v>
      </c>
      <c r="L401" t="s">
        <v>27</v>
      </c>
      <c r="M401" t="s">
        <v>28</v>
      </c>
      <c r="N401" t="s">
        <v>29</v>
      </c>
      <c r="O401" t="s">
        <v>84</v>
      </c>
      <c r="P401" t="s">
        <v>207</v>
      </c>
      <c r="Q401" t="s">
        <v>208</v>
      </c>
      <c r="R401" t="s">
        <v>606</v>
      </c>
      <c r="S401" t="s">
        <v>607</v>
      </c>
    </row>
    <row r="402" spans="1:21">
      <c r="A402" t="s">
        <v>626</v>
      </c>
      <c r="B402" t="s">
        <v>1730</v>
      </c>
      <c r="C402" t="s">
        <v>2421</v>
      </c>
      <c r="E402" t="s">
        <v>2422</v>
      </c>
      <c r="G402" t="s">
        <v>22</v>
      </c>
      <c r="H402" t="s">
        <v>23</v>
      </c>
      <c r="I402" t="s">
        <v>24</v>
      </c>
      <c r="J402" t="s">
        <v>25</v>
      </c>
      <c r="K402" t="s">
        <v>26</v>
      </c>
      <c r="L402" t="s">
        <v>27</v>
      </c>
      <c r="M402" t="s">
        <v>28</v>
      </c>
      <c r="N402" t="s">
        <v>29</v>
      </c>
      <c r="O402" t="s">
        <v>84</v>
      </c>
      <c r="P402" t="s">
        <v>207</v>
      </c>
      <c r="Q402" t="s">
        <v>208</v>
      </c>
      <c r="R402" t="s">
        <v>606</v>
      </c>
      <c r="S402" t="s">
        <v>607</v>
      </c>
    </row>
    <row r="403" spans="1:21">
      <c r="A403" t="s">
        <v>627</v>
      </c>
      <c r="B403" t="s">
        <v>1731</v>
      </c>
      <c r="C403" t="s">
        <v>2421</v>
      </c>
      <c r="E403" t="s">
        <v>2422</v>
      </c>
      <c r="G403" t="s">
        <v>22</v>
      </c>
      <c r="H403" t="s">
        <v>23</v>
      </c>
      <c r="I403" t="s">
        <v>24</v>
      </c>
      <c r="J403" t="s">
        <v>25</v>
      </c>
      <c r="K403" t="s">
        <v>26</v>
      </c>
      <c r="L403" t="s">
        <v>27</v>
      </c>
      <c r="M403" t="s">
        <v>28</v>
      </c>
      <c r="N403" t="s">
        <v>29</v>
      </c>
      <c r="O403" t="s">
        <v>84</v>
      </c>
      <c r="P403" t="s">
        <v>207</v>
      </c>
      <c r="Q403" t="s">
        <v>208</v>
      </c>
      <c r="R403" t="s">
        <v>606</v>
      </c>
      <c r="S403" t="s">
        <v>607</v>
      </c>
    </row>
    <row r="404" spans="1:21">
      <c r="A404" t="s">
        <v>628</v>
      </c>
      <c r="B404" t="s">
        <v>1732</v>
      </c>
      <c r="C404" t="s">
        <v>2421</v>
      </c>
      <c r="E404" t="s">
        <v>2422</v>
      </c>
      <c r="G404" t="s">
        <v>22</v>
      </c>
      <c r="H404" t="s">
        <v>23</v>
      </c>
      <c r="I404" t="s">
        <v>24</v>
      </c>
      <c r="J404" t="s">
        <v>25</v>
      </c>
      <c r="K404" t="s">
        <v>26</v>
      </c>
      <c r="L404" t="s">
        <v>27</v>
      </c>
      <c r="M404" t="s">
        <v>28</v>
      </c>
      <c r="N404" t="s">
        <v>29</v>
      </c>
      <c r="O404" t="s">
        <v>84</v>
      </c>
      <c r="P404" t="s">
        <v>207</v>
      </c>
      <c r="Q404" t="s">
        <v>208</v>
      </c>
      <c r="R404" t="s">
        <v>606</v>
      </c>
      <c r="S404" t="s">
        <v>607</v>
      </c>
    </row>
    <row r="405" spans="1:21">
      <c r="A405" t="s">
        <v>629</v>
      </c>
      <c r="B405" t="s">
        <v>1733</v>
      </c>
      <c r="C405" t="s">
        <v>2421</v>
      </c>
      <c r="E405" t="s">
        <v>2422</v>
      </c>
      <c r="G405" t="s">
        <v>22</v>
      </c>
      <c r="H405" t="s">
        <v>23</v>
      </c>
      <c r="I405" t="s">
        <v>24</v>
      </c>
      <c r="J405" t="s">
        <v>25</v>
      </c>
      <c r="K405" t="s">
        <v>26</v>
      </c>
      <c r="L405" t="s">
        <v>27</v>
      </c>
      <c r="M405" t="s">
        <v>28</v>
      </c>
      <c r="N405" t="s">
        <v>29</v>
      </c>
      <c r="O405" t="s">
        <v>84</v>
      </c>
      <c r="P405" t="s">
        <v>207</v>
      </c>
      <c r="Q405" t="s">
        <v>208</v>
      </c>
      <c r="R405" t="s">
        <v>606</v>
      </c>
      <c r="S405" t="s">
        <v>607</v>
      </c>
    </row>
    <row r="406" spans="1:21">
      <c r="A406" t="s">
        <v>630</v>
      </c>
      <c r="B406" t="s">
        <v>1734</v>
      </c>
      <c r="C406" t="s">
        <v>2421</v>
      </c>
      <c r="E406" t="s">
        <v>2422</v>
      </c>
      <c r="G406" t="s">
        <v>22</v>
      </c>
      <c r="H406" t="s">
        <v>23</v>
      </c>
      <c r="I406" t="s">
        <v>24</v>
      </c>
      <c r="J406" t="s">
        <v>25</v>
      </c>
      <c r="K406" t="s">
        <v>26</v>
      </c>
      <c r="L406" t="s">
        <v>27</v>
      </c>
      <c r="M406" t="s">
        <v>28</v>
      </c>
      <c r="N406" t="s">
        <v>29</v>
      </c>
      <c r="O406" t="s">
        <v>84</v>
      </c>
      <c r="P406" t="s">
        <v>207</v>
      </c>
      <c r="Q406" t="s">
        <v>208</v>
      </c>
      <c r="R406" t="s">
        <v>606</v>
      </c>
      <c r="S406" t="s">
        <v>607</v>
      </c>
    </row>
    <row r="407" spans="1:21">
      <c r="A407" t="s">
        <v>631</v>
      </c>
      <c r="B407" t="s">
        <v>1735</v>
      </c>
      <c r="C407" t="s">
        <v>2421</v>
      </c>
      <c r="E407" t="s">
        <v>2422</v>
      </c>
      <c r="G407" t="s">
        <v>22</v>
      </c>
      <c r="H407" t="s">
        <v>23</v>
      </c>
      <c r="I407" t="s">
        <v>24</v>
      </c>
      <c r="J407" t="s">
        <v>25</v>
      </c>
      <c r="K407" t="s">
        <v>26</v>
      </c>
      <c r="L407" t="s">
        <v>27</v>
      </c>
      <c r="M407" t="s">
        <v>28</v>
      </c>
      <c r="N407" t="s">
        <v>29</v>
      </c>
      <c r="O407" t="s">
        <v>84</v>
      </c>
      <c r="P407" t="s">
        <v>207</v>
      </c>
      <c r="Q407" t="s">
        <v>208</v>
      </c>
      <c r="R407" t="s">
        <v>606</v>
      </c>
      <c r="S407" t="s">
        <v>607</v>
      </c>
    </row>
    <row r="408" spans="1:21">
      <c r="A408" t="s">
        <v>632</v>
      </c>
      <c r="B408" t="s">
        <v>1736</v>
      </c>
      <c r="C408" t="s">
        <v>2421</v>
      </c>
      <c r="E408" t="s">
        <v>2422</v>
      </c>
      <c r="G408" t="s">
        <v>22</v>
      </c>
      <c r="H408" t="s">
        <v>23</v>
      </c>
      <c r="I408" t="s">
        <v>24</v>
      </c>
      <c r="J408" t="s">
        <v>25</v>
      </c>
      <c r="K408" t="s">
        <v>26</v>
      </c>
      <c r="L408" t="s">
        <v>27</v>
      </c>
      <c r="M408" t="s">
        <v>28</v>
      </c>
      <c r="N408" t="s">
        <v>29</v>
      </c>
      <c r="O408" t="s">
        <v>84</v>
      </c>
      <c r="P408" t="s">
        <v>207</v>
      </c>
      <c r="Q408" t="s">
        <v>208</v>
      </c>
      <c r="R408" t="s">
        <v>606</v>
      </c>
      <c r="S408" t="s">
        <v>607</v>
      </c>
    </row>
    <row r="409" spans="1:21">
      <c r="A409" t="s">
        <v>633</v>
      </c>
      <c r="B409" t="s">
        <v>1737</v>
      </c>
      <c r="C409" t="s">
        <v>2421</v>
      </c>
      <c r="E409" t="s">
        <v>2422</v>
      </c>
      <c r="G409" t="s">
        <v>22</v>
      </c>
      <c r="H409" t="s">
        <v>23</v>
      </c>
      <c r="I409" t="s">
        <v>24</v>
      </c>
      <c r="J409" t="s">
        <v>25</v>
      </c>
      <c r="K409" t="s">
        <v>26</v>
      </c>
      <c r="L409" t="s">
        <v>27</v>
      </c>
      <c r="M409" t="s">
        <v>28</v>
      </c>
      <c r="N409" t="s">
        <v>29</v>
      </c>
      <c r="O409" t="s">
        <v>84</v>
      </c>
      <c r="P409" t="s">
        <v>207</v>
      </c>
      <c r="Q409" t="s">
        <v>208</v>
      </c>
      <c r="R409" t="s">
        <v>606</v>
      </c>
      <c r="S409" t="s">
        <v>607</v>
      </c>
    </row>
    <row r="410" spans="1:21">
      <c r="A410" t="s">
        <v>634</v>
      </c>
      <c r="B410" t="s">
        <v>1738</v>
      </c>
      <c r="C410" t="s">
        <v>2421</v>
      </c>
      <c r="E410" t="s">
        <v>2422</v>
      </c>
      <c r="G410" t="s">
        <v>22</v>
      </c>
      <c r="H410" t="s">
        <v>23</v>
      </c>
      <c r="I410" t="s">
        <v>24</v>
      </c>
      <c r="J410" t="s">
        <v>25</v>
      </c>
      <c r="K410" t="s">
        <v>26</v>
      </c>
      <c r="L410" t="s">
        <v>27</v>
      </c>
      <c r="M410" t="s">
        <v>28</v>
      </c>
      <c r="N410" t="s">
        <v>29</v>
      </c>
      <c r="O410" t="s">
        <v>84</v>
      </c>
      <c r="P410" t="s">
        <v>207</v>
      </c>
      <c r="Q410" t="s">
        <v>208</v>
      </c>
      <c r="R410" t="s">
        <v>606</v>
      </c>
      <c r="S410" t="s">
        <v>607</v>
      </c>
    </row>
    <row r="411" spans="1:21">
      <c r="A411" t="s">
        <v>635</v>
      </c>
      <c r="B411" t="s">
        <v>1739</v>
      </c>
      <c r="C411" t="s">
        <v>2421</v>
      </c>
      <c r="E411" t="s">
        <v>2422</v>
      </c>
      <c r="G411" t="s">
        <v>22</v>
      </c>
      <c r="H411" t="s">
        <v>23</v>
      </c>
      <c r="I411" t="s">
        <v>24</v>
      </c>
      <c r="J411" t="s">
        <v>25</v>
      </c>
      <c r="K411" t="s">
        <v>26</v>
      </c>
      <c r="L411" t="s">
        <v>27</v>
      </c>
      <c r="M411" t="s">
        <v>28</v>
      </c>
      <c r="N411" t="s">
        <v>29</v>
      </c>
      <c r="O411" t="s">
        <v>84</v>
      </c>
      <c r="P411" t="s">
        <v>207</v>
      </c>
      <c r="Q411" t="s">
        <v>208</v>
      </c>
      <c r="R411" t="s">
        <v>606</v>
      </c>
      <c r="S411" t="s">
        <v>607</v>
      </c>
    </row>
    <row r="412" spans="1:21">
      <c r="A412" t="s">
        <v>636</v>
      </c>
      <c r="B412" t="s">
        <v>1740</v>
      </c>
      <c r="C412" t="s">
        <v>2421</v>
      </c>
      <c r="E412" t="s">
        <v>2422</v>
      </c>
      <c r="G412" t="s">
        <v>22</v>
      </c>
      <c r="H412" t="s">
        <v>23</v>
      </c>
      <c r="I412" t="s">
        <v>24</v>
      </c>
      <c r="J412" t="s">
        <v>25</v>
      </c>
      <c r="K412" t="s">
        <v>26</v>
      </c>
      <c r="L412" t="s">
        <v>27</v>
      </c>
      <c r="M412" t="s">
        <v>28</v>
      </c>
      <c r="N412" t="s">
        <v>29</v>
      </c>
      <c r="O412" t="s">
        <v>84</v>
      </c>
      <c r="P412" t="s">
        <v>207</v>
      </c>
      <c r="Q412" t="s">
        <v>208</v>
      </c>
      <c r="R412" t="s">
        <v>606</v>
      </c>
      <c r="S412" t="s">
        <v>607</v>
      </c>
    </row>
    <row r="413" spans="1:21">
      <c r="A413" t="s">
        <v>637</v>
      </c>
      <c r="B413" t="s">
        <v>1741</v>
      </c>
      <c r="C413" t="s">
        <v>2421</v>
      </c>
      <c r="E413" t="s">
        <v>2422</v>
      </c>
      <c r="G413" t="s">
        <v>22</v>
      </c>
      <c r="H413" t="s">
        <v>23</v>
      </c>
      <c r="I413" t="s">
        <v>24</v>
      </c>
      <c r="J413" t="s">
        <v>25</v>
      </c>
      <c r="K413" t="s">
        <v>26</v>
      </c>
      <c r="L413" t="s">
        <v>27</v>
      </c>
      <c r="M413" t="s">
        <v>28</v>
      </c>
      <c r="N413" t="s">
        <v>29</v>
      </c>
      <c r="O413" t="s">
        <v>84</v>
      </c>
      <c r="P413" t="s">
        <v>207</v>
      </c>
      <c r="Q413" t="s">
        <v>208</v>
      </c>
      <c r="R413" t="s">
        <v>606</v>
      </c>
      <c r="S413" t="s">
        <v>607</v>
      </c>
    </row>
    <row r="414" spans="1:21">
      <c r="A414" t="s">
        <v>638</v>
      </c>
      <c r="B414" t="s">
        <v>1742</v>
      </c>
      <c r="C414" t="s">
        <v>2421</v>
      </c>
      <c r="E414" t="s">
        <v>2422</v>
      </c>
      <c r="G414" t="s">
        <v>22</v>
      </c>
      <c r="H414" t="s">
        <v>23</v>
      </c>
      <c r="I414" t="s">
        <v>24</v>
      </c>
      <c r="J414" t="s">
        <v>25</v>
      </c>
      <c r="K414" t="s">
        <v>26</v>
      </c>
      <c r="L414" t="s">
        <v>27</v>
      </c>
      <c r="M414" t="s">
        <v>28</v>
      </c>
      <c r="N414" t="s">
        <v>29</v>
      </c>
      <c r="O414" t="s">
        <v>84</v>
      </c>
      <c r="P414" t="s">
        <v>207</v>
      </c>
      <c r="Q414" t="s">
        <v>208</v>
      </c>
      <c r="R414" t="s">
        <v>606</v>
      </c>
      <c r="S414" t="s">
        <v>607</v>
      </c>
    </row>
    <row r="415" spans="1:21">
      <c r="A415" t="s">
        <v>639</v>
      </c>
      <c r="B415" t="s">
        <v>1743</v>
      </c>
      <c r="C415" t="s">
        <v>2360</v>
      </c>
      <c r="E415" t="s">
        <v>2361</v>
      </c>
      <c r="G415" t="s">
        <v>22</v>
      </c>
      <c r="H415" t="s">
        <v>23</v>
      </c>
      <c r="I415" t="s">
        <v>24</v>
      </c>
      <c r="J415" t="s">
        <v>25</v>
      </c>
      <c r="K415" t="s">
        <v>26</v>
      </c>
      <c r="L415" t="s">
        <v>27</v>
      </c>
      <c r="M415" t="s">
        <v>37</v>
      </c>
      <c r="N415" t="s">
        <v>38</v>
      </c>
      <c r="O415" t="s">
        <v>39</v>
      </c>
      <c r="P415" t="s">
        <v>57</v>
      </c>
      <c r="Q415" t="s">
        <v>58</v>
      </c>
      <c r="R415" t="s">
        <v>59</v>
      </c>
      <c r="S415" t="s">
        <v>317</v>
      </c>
    </row>
    <row r="416" spans="1:21">
      <c r="A416" t="s">
        <v>640</v>
      </c>
      <c r="B416" t="s">
        <v>1744</v>
      </c>
      <c r="C416" t="s">
        <v>2423</v>
      </c>
      <c r="E416" t="s">
        <v>2424</v>
      </c>
      <c r="G416" t="s">
        <v>22</v>
      </c>
      <c r="H416" t="s">
        <v>23</v>
      </c>
      <c r="I416" t="s">
        <v>64</v>
      </c>
      <c r="J416" t="s">
        <v>65</v>
      </c>
      <c r="K416" t="s">
        <v>66</v>
      </c>
      <c r="L416" t="s">
        <v>67</v>
      </c>
      <c r="M416" t="s">
        <v>68</v>
      </c>
      <c r="N416" t="s">
        <v>69</v>
      </c>
      <c r="O416" t="s">
        <v>70</v>
      </c>
      <c r="P416" t="s">
        <v>71</v>
      </c>
      <c r="Q416" t="s">
        <v>72</v>
      </c>
      <c r="R416" t="s">
        <v>73</v>
      </c>
      <c r="S416" t="s">
        <v>641</v>
      </c>
      <c r="T416" t="s">
        <v>642</v>
      </c>
      <c r="U416" t="s">
        <v>643</v>
      </c>
    </row>
    <row r="417" spans="1:23">
      <c r="A417" t="s">
        <v>644</v>
      </c>
      <c r="B417" t="s">
        <v>1745</v>
      </c>
      <c r="C417" t="s">
        <v>2423</v>
      </c>
      <c r="E417" t="s">
        <v>2424</v>
      </c>
      <c r="G417" t="s">
        <v>22</v>
      </c>
      <c r="H417" t="s">
        <v>23</v>
      </c>
      <c r="I417" t="s">
        <v>64</v>
      </c>
      <c r="J417" t="s">
        <v>65</v>
      </c>
      <c r="K417" t="s">
        <v>66</v>
      </c>
      <c r="L417" t="s">
        <v>67</v>
      </c>
      <c r="M417" t="s">
        <v>68</v>
      </c>
      <c r="N417" t="s">
        <v>69</v>
      </c>
      <c r="O417" t="s">
        <v>70</v>
      </c>
      <c r="P417" t="s">
        <v>71</v>
      </c>
      <c r="Q417" t="s">
        <v>72</v>
      </c>
      <c r="R417" t="s">
        <v>73</v>
      </c>
      <c r="S417" t="s">
        <v>641</v>
      </c>
      <c r="T417" t="s">
        <v>642</v>
      </c>
      <c r="U417" t="s">
        <v>643</v>
      </c>
    </row>
    <row r="418" spans="1:23">
      <c r="A418" t="s">
        <v>645</v>
      </c>
      <c r="B418" t="s">
        <v>1746</v>
      </c>
      <c r="C418" t="s">
        <v>2425</v>
      </c>
      <c r="E418" t="s">
        <v>2426</v>
      </c>
      <c r="G418" t="s">
        <v>22</v>
      </c>
      <c r="H418" t="s">
        <v>23</v>
      </c>
      <c r="I418" t="s">
        <v>24</v>
      </c>
      <c r="J418" t="s">
        <v>25</v>
      </c>
      <c r="K418" t="s">
        <v>26</v>
      </c>
      <c r="L418" t="s">
        <v>27</v>
      </c>
      <c r="M418" t="s">
        <v>37</v>
      </c>
      <c r="N418" t="s">
        <v>38</v>
      </c>
      <c r="O418" t="s">
        <v>39</v>
      </c>
      <c r="P418" t="s">
        <v>57</v>
      </c>
      <c r="Q418" t="s">
        <v>58</v>
      </c>
      <c r="R418" t="s">
        <v>59</v>
      </c>
      <c r="S418" t="s">
        <v>646</v>
      </c>
    </row>
    <row r="419" spans="1:23">
      <c r="A419" t="s">
        <v>647</v>
      </c>
      <c r="B419" t="s">
        <v>1747</v>
      </c>
      <c r="C419" t="s">
        <v>2360</v>
      </c>
      <c r="E419" t="s">
        <v>2361</v>
      </c>
      <c r="G419" t="s">
        <v>22</v>
      </c>
      <c r="H419" t="s">
        <v>23</v>
      </c>
      <c r="I419" t="s">
        <v>24</v>
      </c>
      <c r="J419" t="s">
        <v>25</v>
      </c>
      <c r="K419" t="s">
        <v>26</v>
      </c>
      <c r="L419" t="s">
        <v>27</v>
      </c>
      <c r="M419" t="s">
        <v>37</v>
      </c>
      <c r="N419" t="s">
        <v>38</v>
      </c>
      <c r="O419" t="s">
        <v>39</v>
      </c>
      <c r="P419" t="s">
        <v>57</v>
      </c>
      <c r="Q419" t="s">
        <v>58</v>
      </c>
      <c r="R419" t="s">
        <v>59</v>
      </c>
      <c r="S419" t="s">
        <v>317</v>
      </c>
    </row>
    <row r="420" spans="1:23">
      <c r="A420" t="s">
        <v>648</v>
      </c>
      <c r="B420" t="s">
        <v>1748</v>
      </c>
      <c r="C420" t="s">
        <v>2309</v>
      </c>
      <c r="E420" t="s">
        <v>2310</v>
      </c>
      <c r="G420" t="s">
        <v>22</v>
      </c>
      <c r="H420" t="s">
        <v>23</v>
      </c>
      <c r="I420" t="s">
        <v>24</v>
      </c>
      <c r="J420" t="s">
        <v>25</v>
      </c>
      <c r="K420" t="s">
        <v>26</v>
      </c>
      <c r="L420" t="s">
        <v>27</v>
      </c>
      <c r="M420" t="s">
        <v>28</v>
      </c>
      <c r="N420" t="s">
        <v>29</v>
      </c>
      <c r="O420" t="s">
        <v>30</v>
      </c>
      <c r="P420" t="s">
        <v>47</v>
      </c>
      <c r="Q420" t="s">
        <v>48</v>
      </c>
      <c r="R420" t="s">
        <v>49</v>
      </c>
      <c r="S420" t="s">
        <v>50</v>
      </c>
      <c r="T420" t="s">
        <v>51</v>
      </c>
      <c r="U420" t="s">
        <v>52</v>
      </c>
      <c r="V420" t="s">
        <v>53</v>
      </c>
      <c r="W420" t="s">
        <v>54</v>
      </c>
    </row>
    <row r="421" spans="1:23">
      <c r="A421" t="s">
        <v>649</v>
      </c>
      <c r="B421" t="s">
        <v>1749</v>
      </c>
      <c r="C421" t="s">
        <v>2309</v>
      </c>
      <c r="E421" t="s">
        <v>2310</v>
      </c>
      <c r="G421" t="s">
        <v>22</v>
      </c>
      <c r="H421" t="s">
        <v>23</v>
      </c>
      <c r="I421" t="s">
        <v>24</v>
      </c>
      <c r="J421" t="s">
        <v>25</v>
      </c>
      <c r="K421" t="s">
        <v>26</v>
      </c>
      <c r="L421" t="s">
        <v>27</v>
      </c>
      <c r="M421" t="s">
        <v>28</v>
      </c>
      <c r="N421" t="s">
        <v>29</v>
      </c>
      <c r="O421" t="s">
        <v>30</v>
      </c>
      <c r="P421" t="s">
        <v>47</v>
      </c>
      <c r="Q421" t="s">
        <v>48</v>
      </c>
      <c r="R421" t="s">
        <v>49</v>
      </c>
      <c r="S421" t="s">
        <v>50</v>
      </c>
      <c r="T421" t="s">
        <v>51</v>
      </c>
      <c r="U421" t="s">
        <v>52</v>
      </c>
      <c r="V421" t="s">
        <v>53</v>
      </c>
      <c r="W421" t="s">
        <v>54</v>
      </c>
    </row>
    <row r="422" spans="1:23">
      <c r="A422" t="s">
        <v>650</v>
      </c>
      <c r="B422" t="s">
        <v>1750</v>
      </c>
      <c r="C422" t="s">
        <v>2309</v>
      </c>
      <c r="E422" t="s">
        <v>2310</v>
      </c>
      <c r="G422" t="s">
        <v>22</v>
      </c>
      <c r="H422" t="s">
        <v>23</v>
      </c>
      <c r="I422" t="s">
        <v>24</v>
      </c>
      <c r="J422" t="s">
        <v>25</v>
      </c>
      <c r="K422" t="s">
        <v>26</v>
      </c>
      <c r="L422" t="s">
        <v>27</v>
      </c>
      <c r="M422" t="s">
        <v>28</v>
      </c>
      <c r="N422" t="s">
        <v>29</v>
      </c>
      <c r="O422" t="s">
        <v>30</v>
      </c>
      <c r="P422" t="s">
        <v>47</v>
      </c>
      <c r="Q422" t="s">
        <v>48</v>
      </c>
      <c r="R422" t="s">
        <v>49</v>
      </c>
      <c r="S422" t="s">
        <v>50</v>
      </c>
      <c r="T422" t="s">
        <v>51</v>
      </c>
      <c r="U422" t="s">
        <v>52</v>
      </c>
      <c r="V422" t="s">
        <v>53</v>
      </c>
      <c r="W422" t="s">
        <v>54</v>
      </c>
    </row>
    <row r="423" spans="1:23">
      <c r="A423" t="s">
        <v>651</v>
      </c>
      <c r="B423" t="s">
        <v>1751</v>
      </c>
      <c r="C423" t="s">
        <v>2316</v>
      </c>
      <c r="E423" t="s">
        <v>2317</v>
      </c>
      <c r="G423" t="s">
        <v>22</v>
      </c>
      <c r="H423" t="s">
        <v>23</v>
      </c>
      <c r="I423" t="s">
        <v>24</v>
      </c>
      <c r="J423" t="s">
        <v>25</v>
      </c>
      <c r="K423" t="s">
        <v>26</v>
      </c>
      <c r="L423" t="s">
        <v>27</v>
      </c>
      <c r="M423" t="s">
        <v>28</v>
      </c>
      <c r="N423" t="s">
        <v>29</v>
      </c>
      <c r="O423" t="s">
        <v>30</v>
      </c>
      <c r="P423" t="s">
        <v>47</v>
      </c>
      <c r="Q423" t="s">
        <v>48</v>
      </c>
      <c r="R423" t="s">
        <v>49</v>
      </c>
      <c r="S423" t="s">
        <v>50</v>
      </c>
      <c r="T423" t="s">
        <v>51</v>
      </c>
      <c r="U423" t="s">
        <v>52</v>
      </c>
      <c r="V423" t="s">
        <v>82</v>
      </c>
    </row>
    <row r="424" spans="1:23">
      <c r="A424" t="s">
        <v>652</v>
      </c>
      <c r="B424" t="s">
        <v>1752</v>
      </c>
      <c r="C424" t="s">
        <v>2316</v>
      </c>
      <c r="E424" t="s">
        <v>2317</v>
      </c>
      <c r="G424" t="s">
        <v>22</v>
      </c>
      <c r="H424" t="s">
        <v>23</v>
      </c>
      <c r="I424" t="s">
        <v>24</v>
      </c>
      <c r="J424" t="s">
        <v>25</v>
      </c>
      <c r="K424" t="s">
        <v>26</v>
      </c>
      <c r="L424" t="s">
        <v>27</v>
      </c>
      <c r="M424" t="s">
        <v>28</v>
      </c>
      <c r="N424" t="s">
        <v>29</v>
      </c>
      <c r="O424" t="s">
        <v>30</v>
      </c>
      <c r="P424" t="s">
        <v>47</v>
      </c>
      <c r="Q424" t="s">
        <v>48</v>
      </c>
      <c r="R424" t="s">
        <v>49</v>
      </c>
      <c r="S424" t="s">
        <v>50</v>
      </c>
      <c r="T424" t="s">
        <v>51</v>
      </c>
      <c r="U424" t="s">
        <v>52</v>
      </c>
      <c r="V424" t="s">
        <v>82</v>
      </c>
    </row>
    <row r="425" spans="1:23">
      <c r="A425" t="s">
        <v>653</v>
      </c>
      <c r="B425" t="s">
        <v>1753</v>
      </c>
      <c r="C425" t="s">
        <v>2316</v>
      </c>
      <c r="E425" t="s">
        <v>2317</v>
      </c>
      <c r="G425" t="s">
        <v>22</v>
      </c>
      <c r="H425" t="s">
        <v>23</v>
      </c>
      <c r="I425" t="s">
        <v>24</v>
      </c>
      <c r="J425" t="s">
        <v>25</v>
      </c>
      <c r="K425" t="s">
        <v>26</v>
      </c>
      <c r="L425" t="s">
        <v>27</v>
      </c>
      <c r="M425" t="s">
        <v>28</v>
      </c>
      <c r="N425" t="s">
        <v>29</v>
      </c>
      <c r="O425" t="s">
        <v>30</v>
      </c>
      <c r="P425" t="s">
        <v>47</v>
      </c>
      <c r="Q425" t="s">
        <v>48</v>
      </c>
      <c r="R425" t="s">
        <v>49</v>
      </c>
      <c r="S425" t="s">
        <v>50</v>
      </c>
      <c r="T425" t="s">
        <v>51</v>
      </c>
      <c r="U425" t="s">
        <v>52</v>
      </c>
      <c r="V425" t="s">
        <v>82</v>
      </c>
    </row>
    <row r="426" spans="1:23">
      <c r="A426" t="s">
        <v>654</v>
      </c>
      <c r="B426" t="s">
        <v>1754</v>
      </c>
      <c r="C426" t="s">
        <v>2316</v>
      </c>
      <c r="E426" t="s">
        <v>2317</v>
      </c>
      <c r="G426" t="s">
        <v>22</v>
      </c>
      <c r="H426" t="s">
        <v>23</v>
      </c>
      <c r="I426" t="s">
        <v>24</v>
      </c>
      <c r="J426" t="s">
        <v>25</v>
      </c>
      <c r="K426" t="s">
        <v>26</v>
      </c>
      <c r="L426" t="s">
        <v>27</v>
      </c>
      <c r="M426" t="s">
        <v>28</v>
      </c>
      <c r="N426" t="s">
        <v>29</v>
      </c>
      <c r="O426" t="s">
        <v>30</v>
      </c>
      <c r="P426" t="s">
        <v>47</v>
      </c>
      <c r="Q426" t="s">
        <v>48</v>
      </c>
      <c r="R426" t="s">
        <v>49</v>
      </c>
      <c r="S426" t="s">
        <v>50</v>
      </c>
      <c r="T426" t="s">
        <v>51</v>
      </c>
      <c r="U426" t="s">
        <v>52</v>
      </c>
      <c r="V426" t="s">
        <v>82</v>
      </c>
    </row>
    <row r="427" spans="1:23">
      <c r="A427" t="s">
        <v>655</v>
      </c>
      <c r="B427" t="s">
        <v>1755</v>
      </c>
      <c r="C427" t="s">
        <v>2316</v>
      </c>
      <c r="E427" t="s">
        <v>2317</v>
      </c>
      <c r="G427" t="s">
        <v>22</v>
      </c>
      <c r="H427" t="s">
        <v>23</v>
      </c>
      <c r="I427" t="s">
        <v>24</v>
      </c>
      <c r="J427" t="s">
        <v>25</v>
      </c>
      <c r="K427" t="s">
        <v>26</v>
      </c>
      <c r="L427" t="s">
        <v>27</v>
      </c>
      <c r="M427" t="s">
        <v>28</v>
      </c>
      <c r="N427" t="s">
        <v>29</v>
      </c>
      <c r="O427" t="s">
        <v>30</v>
      </c>
      <c r="P427" t="s">
        <v>47</v>
      </c>
      <c r="Q427" t="s">
        <v>48</v>
      </c>
      <c r="R427" t="s">
        <v>49</v>
      </c>
      <c r="S427" t="s">
        <v>50</v>
      </c>
      <c r="T427" t="s">
        <v>51</v>
      </c>
      <c r="U427" t="s">
        <v>52</v>
      </c>
      <c r="V427" t="s">
        <v>82</v>
      </c>
    </row>
    <row r="428" spans="1:23">
      <c r="A428" t="s">
        <v>656</v>
      </c>
      <c r="B428" t="s">
        <v>1756</v>
      </c>
      <c r="C428" t="s">
        <v>2316</v>
      </c>
      <c r="E428" t="s">
        <v>2317</v>
      </c>
      <c r="G428" t="s">
        <v>22</v>
      </c>
      <c r="H428" t="s">
        <v>23</v>
      </c>
      <c r="I428" t="s">
        <v>24</v>
      </c>
      <c r="J428" t="s">
        <v>25</v>
      </c>
      <c r="K428" t="s">
        <v>26</v>
      </c>
      <c r="L428" t="s">
        <v>27</v>
      </c>
      <c r="M428" t="s">
        <v>28</v>
      </c>
      <c r="N428" t="s">
        <v>29</v>
      </c>
      <c r="O428" t="s">
        <v>30</v>
      </c>
      <c r="P428" t="s">
        <v>47</v>
      </c>
      <c r="Q428" t="s">
        <v>48</v>
      </c>
      <c r="R428" t="s">
        <v>49</v>
      </c>
      <c r="S428" t="s">
        <v>50</v>
      </c>
      <c r="T428" t="s">
        <v>51</v>
      </c>
      <c r="U428" t="s">
        <v>52</v>
      </c>
      <c r="V428" t="s">
        <v>82</v>
      </c>
    </row>
    <row r="429" spans="1:23">
      <c r="A429" t="s">
        <v>657</v>
      </c>
      <c r="B429" t="s">
        <v>1759</v>
      </c>
      <c r="C429" t="s">
        <v>2316</v>
      </c>
      <c r="E429" t="s">
        <v>2317</v>
      </c>
      <c r="G429" t="s">
        <v>22</v>
      </c>
      <c r="H429" t="s">
        <v>23</v>
      </c>
      <c r="I429" t="s">
        <v>24</v>
      </c>
      <c r="J429" t="s">
        <v>25</v>
      </c>
      <c r="K429" t="s">
        <v>26</v>
      </c>
      <c r="L429" t="s">
        <v>27</v>
      </c>
      <c r="M429" t="s">
        <v>28</v>
      </c>
      <c r="N429" t="s">
        <v>29</v>
      </c>
      <c r="O429" t="s">
        <v>30</v>
      </c>
      <c r="P429" t="s">
        <v>47</v>
      </c>
      <c r="Q429" t="s">
        <v>48</v>
      </c>
      <c r="R429" t="s">
        <v>49</v>
      </c>
      <c r="S429" t="s">
        <v>50</v>
      </c>
      <c r="T429" t="s">
        <v>51</v>
      </c>
      <c r="U429" t="s">
        <v>52</v>
      </c>
      <c r="V429" t="s">
        <v>82</v>
      </c>
    </row>
    <row r="430" spans="1:23">
      <c r="A430" t="s">
        <v>658</v>
      </c>
      <c r="B430" t="s">
        <v>1760</v>
      </c>
      <c r="C430" t="s">
        <v>2316</v>
      </c>
      <c r="E430" t="s">
        <v>2317</v>
      </c>
      <c r="G430" t="s">
        <v>22</v>
      </c>
      <c r="H430" t="s">
        <v>23</v>
      </c>
      <c r="I430" t="s">
        <v>24</v>
      </c>
      <c r="J430" t="s">
        <v>25</v>
      </c>
      <c r="K430" t="s">
        <v>26</v>
      </c>
      <c r="L430" t="s">
        <v>27</v>
      </c>
      <c r="M430" t="s">
        <v>28</v>
      </c>
      <c r="N430" t="s">
        <v>29</v>
      </c>
      <c r="O430" t="s">
        <v>30</v>
      </c>
      <c r="P430" t="s">
        <v>47</v>
      </c>
      <c r="Q430" t="s">
        <v>48</v>
      </c>
      <c r="R430" t="s">
        <v>49</v>
      </c>
      <c r="S430" t="s">
        <v>50</v>
      </c>
      <c r="T430" t="s">
        <v>51</v>
      </c>
      <c r="U430" t="s">
        <v>52</v>
      </c>
      <c r="V430" t="s">
        <v>82</v>
      </c>
    </row>
    <row r="431" spans="1:23">
      <c r="A431" t="s">
        <v>659</v>
      </c>
      <c r="B431" t="s">
        <v>1761</v>
      </c>
      <c r="C431" t="s">
        <v>2316</v>
      </c>
      <c r="E431" t="s">
        <v>2317</v>
      </c>
      <c r="G431" t="s">
        <v>22</v>
      </c>
      <c r="H431" t="s">
        <v>23</v>
      </c>
      <c r="I431" t="s">
        <v>24</v>
      </c>
      <c r="J431" t="s">
        <v>25</v>
      </c>
      <c r="K431" t="s">
        <v>26</v>
      </c>
      <c r="L431" t="s">
        <v>27</v>
      </c>
      <c r="M431" t="s">
        <v>28</v>
      </c>
      <c r="N431" t="s">
        <v>29</v>
      </c>
      <c r="O431" t="s">
        <v>30</v>
      </c>
      <c r="P431" t="s">
        <v>47</v>
      </c>
      <c r="Q431" t="s">
        <v>48</v>
      </c>
      <c r="R431" t="s">
        <v>49</v>
      </c>
      <c r="S431" t="s">
        <v>50</v>
      </c>
      <c r="T431" t="s">
        <v>51</v>
      </c>
      <c r="U431" t="s">
        <v>52</v>
      </c>
      <c r="V431" t="s">
        <v>82</v>
      </c>
    </row>
    <row r="432" spans="1:23">
      <c r="A432" t="s">
        <v>660</v>
      </c>
      <c r="B432" t="s">
        <v>1763</v>
      </c>
      <c r="C432" t="s">
        <v>2316</v>
      </c>
      <c r="E432" t="s">
        <v>2317</v>
      </c>
      <c r="G432" t="s">
        <v>22</v>
      </c>
      <c r="H432" t="s">
        <v>23</v>
      </c>
      <c r="I432" t="s">
        <v>24</v>
      </c>
      <c r="J432" t="s">
        <v>25</v>
      </c>
      <c r="K432" t="s">
        <v>26</v>
      </c>
      <c r="L432" t="s">
        <v>27</v>
      </c>
      <c r="M432" t="s">
        <v>28</v>
      </c>
      <c r="N432" t="s">
        <v>29</v>
      </c>
      <c r="O432" t="s">
        <v>30</v>
      </c>
      <c r="P432" t="s">
        <v>47</v>
      </c>
      <c r="Q432" t="s">
        <v>48</v>
      </c>
      <c r="R432" t="s">
        <v>49</v>
      </c>
      <c r="S432" t="s">
        <v>50</v>
      </c>
      <c r="T432" t="s">
        <v>51</v>
      </c>
      <c r="U432" t="s">
        <v>52</v>
      </c>
      <c r="V432" t="s">
        <v>82</v>
      </c>
    </row>
    <row r="433" spans="1:21">
      <c r="A433" t="s">
        <v>661</v>
      </c>
      <c r="B433" t="s">
        <v>1764</v>
      </c>
      <c r="C433" t="s">
        <v>2305</v>
      </c>
      <c r="E433" t="s">
        <v>2306</v>
      </c>
      <c r="G433" t="s">
        <v>22</v>
      </c>
      <c r="H433" t="s">
        <v>23</v>
      </c>
      <c r="I433" t="s">
        <v>24</v>
      </c>
      <c r="J433" t="s">
        <v>25</v>
      </c>
      <c r="K433" t="s">
        <v>26</v>
      </c>
      <c r="L433" t="s">
        <v>27</v>
      </c>
      <c r="M433" t="s">
        <v>28</v>
      </c>
      <c r="N433" t="s">
        <v>29</v>
      </c>
      <c r="O433" t="s">
        <v>30</v>
      </c>
      <c r="P433" t="s">
        <v>31</v>
      </c>
      <c r="Q433" t="s">
        <v>32</v>
      </c>
      <c r="R433" t="s">
        <v>33</v>
      </c>
      <c r="S433" t="s">
        <v>34</v>
      </c>
      <c r="T433" t="s">
        <v>35</v>
      </c>
    </row>
    <row r="434" spans="1:21">
      <c r="A434" t="s">
        <v>662</v>
      </c>
      <c r="B434" t="s">
        <v>1765</v>
      </c>
      <c r="C434" t="s">
        <v>2419</v>
      </c>
      <c r="E434" t="s">
        <v>2420</v>
      </c>
      <c r="G434" t="s">
        <v>22</v>
      </c>
      <c r="H434" t="s">
        <v>23</v>
      </c>
      <c r="I434" t="s">
        <v>64</v>
      </c>
      <c r="J434" t="s">
        <v>65</v>
      </c>
      <c r="K434" t="s">
        <v>66</v>
      </c>
      <c r="L434" t="s">
        <v>67</v>
      </c>
      <c r="M434" t="s">
        <v>68</v>
      </c>
      <c r="N434" t="s">
        <v>69</v>
      </c>
      <c r="O434" t="s">
        <v>70</v>
      </c>
      <c r="P434" t="s">
        <v>598</v>
      </c>
      <c r="Q434" t="s">
        <v>599</v>
      </c>
      <c r="R434" t="s">
        <v>600</v>
      </c>
      <c r="S434" t="s">
        <v>601</v>
      </c>
      <c r="T434" t="s">
        <v>602</v>
      </c>
      <c r="U434" t="s">
        <v>603</v>
      </c>
    </row>
    <row r="435" spans="1:21">
      <c r="A435" t="s">
        <v>663</v>
      </c>
      <c r="B435" t="s">
        <v>1766</v>
      </c>
      <c r="C435" t="s">
        <v>2419</v>
      </c>
      <c r="E435" t="s">
        <v>2420</v>
      </c>
      <c r="G435" t="s">
        <v>22</v>
      </c>
      <c r="H435" t="s">
        <v>23</v>
      </c>
      <c r="I435" t="s">
        <v>64</v>
      </c>
      <c r="J435" t="s">
        <v>65</v>
      </c>
      <c r="K435" t="s">
        <v>66</v>
      </c>
      <c r="L435" t="s">
        <v>67</v>
      </c>
      <c r="M435" t="s">
        <v>68</v>
      </c>
      <c r="N435" t="s">
        <v>69</v>
      </c>
      <c r="O435" t="s">
        <v>70</v>
      </c>
      <c r="P435" t="s">
        <v>598</v>
      </c>
      <c r="Q435" t="s">
        <v>599</v>
      </c>
      <c r="R435" t="s">
        <v>600</v>
      </c>
      <c r="S435" t="s">
        <v>601</v>
      </c>
      <c r="T435" t="s">
        <v>602</v>
      </c>
      <c r="U435" t="s">
        <v>603</v>
      </c>
    </row>
    <row r="436" spans="1:21">
      <c r="A436" t="s">
        <v>664</v>
      </c>
      <c r="B436" t="s">
        <v>1767</v>
      </c>
      <c r="C436" t="s">
        <v>2419</v>
      </c>
      <c r="E436" t="s">
        <v>2420</v>
      </c>
      <c r="G436" t="s">
        <v>22</v>
      </c>
      <c r="H436" t="s">
        <v>23</v>
      </c>
      <c r="I436" t="s">
        <v>64</v>
      </c>
      <c r="J436" t="s">
        <v>65</v>
      </c>
      <c r="K436" t="s">
        <v>66</v>
      </c>
      <c r="L436" t="s">
        <v>67</v>
      </c>
      <c r="M436" t="s">
        <v>68</v>
      </c>
      <c r="N436" t="s">
        <v>69</v>
      </c>
      <c r="O436" t="s">
        <v>70</v>
      </c>
      <c r="P436" t="s">
        <v>598</v>
      </c>
      <c r="Q436" t="s">
        <v>599</v>
      </c>
      <c r="R436" t="s">
        <v>600</v>
      </c>
      <c r="S436" t="s">
        <v>601</v>
      </c>
      <c r="T436" t="s">
        <v>602</v>
      </c>
      <c r="U436" t="s">
        <v>603</v>
      </c>
    </row>
    <row r="437" spans="1:21">
      <c r="A437" t="s">
        <v>665</v>
      </c>
      <c r="B437" t="s">
        <v>1768</v>
      </c>
      <c r="C437" t="s">
        <v>2419</v>
      </c>
      <c r="E437" t="s">
        <v>2420</v>
      </c>
      <c r="G437" t="s">
        <v>22</v>
      </c>
      <c r="H437" t="s">
        <v>23</v>
      </c>
      <c r="I437" t="s">
        <v>64</v>
      </c>
      <c r="J437" t="s">
        <v>65</v>
      </c>
      <c r="K437" t="s">
        <v>66</v>
      </c>
      <c r="L437" t="s">
        <v>67</v>
      </c>
      <c r="M437" t="s">
        <v>68</v>
      </c>
      <c r="N437" t="s">
        <v>69</v>
      </c>
      <c r="O437" t="s">
        <v>70</v>
      </c>
      <c r="P437" t="s">
        <v>598</v>
      </c>
      <c r="Q437" t="s">
        <v>599</v>
      </c>
      <c r="R437" t="s">
        <v>600</v>
      </c>
      <c r="S437" t="s">
        <v>601</v>
      </c>
      <c r="T437" t="s">
        <v>602</v>
      </c>
      <c r="U437" t="s">
        <v>603</v>
      </c>
    </row>
    <row r="438" spans="1:21">
      <c r="A438" t="s">
        <v>666</v>
      </c>
      <c r="B438" t="s">
        <v>1769</v>
      </c>
      <c r="C438" t="s">
        <v>2419</v>
      </c>
      <c r="E438" t="s">
        <v>2420</v>
      </c>
      <c r="G438" t="s">
        <v>22</v>
      </c>
      <c r="H438" t="s">
        <v>23</v>
      </c>
      <c r="I438" t="s">
        <v>64</v>
      </c>
      <c r="J438" t="s">
        <v>65</v>
      </c>
      <c r="K438" t="s">
        <v>66</v>
      </c>
      <c r="L438" t="s">
        <v>67</v>
      </c>
      <c r="M438" t="s">
        <v>68</v>
      </c>
      <c r="N438" t="s">
        <v>69</v>
      </c>
      <c r="O438" t="s">
        <v>70</v>
      </c>
      <c r="P438" t="s">
        <v>598</v>
      </c>
      <c r="Q438" t="s">
        <v>599</v>
      </c>
      <c r="R438" t="s">
        <v>600</v>
      </c>
      <c r="S438" t="s">
        <v>601</v>
      </c>
      <c r="T438" t="s">
        <v>602</v>
      </c>
      <c r="U438" t="s">
        <v>603</v>
      </c>
    </row>
    <row r="439" spans="1:21">
      <c r="A439" t="s">
        <v>667</v>
      </c>
      <c r="B439" t="s">
        <v>1770</v>
      </c>
      <c r="C439" t="s">
        <v>2419</v>
      </c>
      <c r="E439" t="s">
        <v>2420</v>
      </c>
      <c r="G439" t="s">
        <v>22</v>
      </c>
      <c r="H439" t="s">
        <v>23</v>
      </c>
      <c r="I439" t="s">
        <v>64</v>
      </c>
      <c r="J439" t="s">
        <v>65</v>
      </c>
      <c r="K439" t="s">
        <v>66</v>
      </c>
      <c r="L439" t="s">
        <v>67</v>
      </c>
      <c r="M439" t="s">
        <v>68</v>
      </c>
      <c r="N439" t="s">
        <v>69</v>
      </c>
      <c r="O439" t="s">
        <v>70</v>
      </c>
      <c r="P439" t="s">
        <v>598</v>
      </c>
      <c r="Q439" t="s">
        <v>599</v>
      </c>
      <c r="R439" t="s">
        <v>600</v>
      </c>
      <c r="S439" t="s">
        <v>601</v>
      </c>
      <c r="T439" t="s">
        <v>602</v>
      </c>
      <c r="U439" t="s">
        <v>603</v>
      </c>
    </row>
    <row r="440" spans="1:21">
      <c r="A440" t="s">
        <v>668</v>
      </c>
      <c r="B440" t="s">
        <v>1771</v>
      </c>
      <c r="C440" t="s">
        <v>2419</v>
      </c>
      <c r="E440" t="s">
        <v>2420</v>
      </c>
      <c r="G440" t="s">
        <v>22</v>
      </c>
      <c r="H440" t="s">
        <v>23</v>
      </c>
      <c r="I440" t="s">
        <v>64</v>
      </c>
      <c r="J440" t="s">
        <v>65</v>
      </c>
      <c r="K440" t="s">
        <v>66</v>
      </c>
      <c r="L440" t="s">
        <v>67</v>
      </c>
      <c r="M440" t="s">
        <v>68</v>
      </c>
      <c r="N440" t="s">
        <v>69</v>
      </c>
      <c r="O440" t="s">
        <v>70</v>
      </c>
      <c r="P440" t="s">
        <v>598</v>
      </c>
      <c r="Q440" t="s">
        <v>599</v>
      </c>
      <c r="R440" t="s">
        <v>600</v>
      </c>
      <c r="S440" t="s">
        <v>601</v>
      </c>
      <c r="T440" t="s">
        <v>602</v>
      </c>
      <c r="U440" t="s">
        <v>603</v>
      </c>
    </row>
    <row r="441" spans="1:21">
      <c r="A441" t="s">
        <v>669</v>
      </c>
      <c r="B441" t="s">
        <v>1772</v>
      </c>
      <c r="C441" t="s">
        <v>2419</v>
      </c>
      <c r="E441" t="s">
        <v>2420</v>
      </c>
      <c r="G441" t="s">
        <v>22</v>
      </c>
      <c r="H441" t="s">
        <v>23</v>
      </c>
      <c r="I441" t="s">
        <v>64</v>
      </c>
      <c r="J441" t="s">
        <v>65</v>
      </c>
      <c r="K441" t="s">
        <v>66</v>
      </c>
      <c r="L441" t="s">
        <v>67</v>
      </c>
      <c r="M441" t="s">
        <v>68</v>
      </c>
      <c r="N441" t="s">
        <v>69</v>
      </c>
      <c r="O441" t="s">
        <v>70</v>
      </c>
      <c r="P441" t="s">
        <v>598</v>
      </c>
      <c r="Q441" t="s">
        <v>599</v>
      </c>
      <c r="R441" t="s">
        <v>600</v>
      </c>
      <c r="S441" t="s">
        <v>601</v>
      </c>
      <c r="T441" t="s">
        <v>602</v>
      </c>
      <c r="U441" t="s">
        <v>603</v>
      </c>
    </row>
    <row r="442" spans="1:21">
      <c r="A442" t="s">
        <v>670</v>
      </c>
      <c r="B442" t="s">
        <v>1773</v>
      </c>
      <c r="C442" t="s">
        <v>2419</v>
      </c>
      <c r="E442" t="s">
        <v>2420</v>
      </c>
      <c r="G442" t="s">
        <v>22</v>
      </c>
      <c r="H442" t="s">
        <v>23</v>
      </c>
      <c r="I442" t="s">
        <v>64</v>
      </c>
      <c r="J442" t="s">
        <v>65</v>
      </c>
      <c r="K442" t="s">
        <v>66</v>
      </c>
      <c r="L442" t="s">
        <v>67</v>
      </c>
      <c r="M442" t="s">
        <v>68</v>
      </c>
      <c r="N442" t="s">
        <v>69</v>
      </c>
      <c r="O442" t="s">
        <v>70</v>
      </c>
      <c r="P442" t="s">
        <v>598</v>
      </c>
      <c r="Q442" t="s">
        <v>599</v>
      </c>
      <c r="R442" t="s">
        <v>600</v>
      </c>
      <c r="S442" t="s">
        <v>601</v>
      </c>
      <c r="T442" t="s">
        <v>602</v>
      </c>
      <c r="U442" t="s">
        <v>603</v>
      </c>
    </row>
    <row r="443" spans="1:21">
      <c r="A443" t="s">
        <v>671</v>
      </c>
      <c r="B443" t="s">
        <v>1774</v>
      </c>
      <c r="C443" t="s">
        <v>2419</v>
      </c>
      <c r="E443" t="s">
        <v>2420</v>
      </c>
      <c r="G443" t="s">
        <v>22</v>
      </c>
      <c r="H443" t="s">
        <v>23</v>
      </c>
      <c r="I443" t="s">
        <v>64</v>
      </c>
      <c r="J443" t="s">
        <v>65</v>
      </c>
      <c r="K443" t="s">
        <v>66</v>
      </c>
      <c r="L443" t="s">
        <v>67</v>
      </c>
      <c r="M443" t="s">
        <v>68</v>
      </c>
      <c r="N443" t="s">
        <v>69</v>
      </c>
      <c r="O443" t="s">
        <v>70</v>
      </c>
      <c r="P443" t="s">
        <v>598</v>
      </c>
      <c r="Q443" t="s">
        <v>599</v>
      </c>
      <c r="R443" t="s">
        <v>600</v>
      </c>
      <c r="S443" t="s">
        <v>601</v>
      </c>
      <c r="T443" t="s">
        <v>602</v>
      </c>
      <c r="U443" t="s">
        <v>603</v>
      </c>
    </row>
    <row r="444" spans="1:21">
      <c r="A444" t="s">
        <v>672</v>
      </c>
      <c r="B444" t="s">
        <v>1775</v>
      </c>
      <c r="C444" t="s">
        <v>2427</v>
      </c>
      <c r="E444" t="s">
        <v>2428</v>
      </c>
      <c r="G444" t="s">
        <v>22</v>
      </c>
      <c r="H444" t="s">
        <v>23</v>
      </c>
      <c r="I444" t="s">
        <v>24</v>
      </c>
      <c r="J444" t="s">
        <v>25</v>
      </c>
      <c r="K444" t="s">
        <v>26</v>
      </c>
      <c r="L444" t="s">
        <v>27</v>
      </c>
      <c r="M444" t="s">
        <v>28</v>
      </c>
      <c r="N444" t="s">
        <v>29</v>
      </c>
      <c r="O444" t="s">
        <v>84</v>
      </c>
      <c r="P444" t="s">
        <v>207</v>
      </c>
      <c r="Q444" t="s">
        <v>208</v>
      </c>
      <c r="R444" t="s">
        <v>673</v>
      </c>
      <c r="S444" t="s">
        <v>674</v>
      </c>
      <c r="T444" t="s">
        <v>675</v>
      </c>
    </row>
    <row r="445" spans="1:21">
      <c r="A445" t="s">
        <v>676</v>
      </c>
      <c r="B445" t="s">
        <v>1776</v>
      </c>
      <c r="C445" t="s">
        <v>2318</v>
      </c>
      <c r="E445" t="s">
        <v>2319</v>
      </c>
      <c r="G445" t="s">
        <v>22</v>
      </c>
      <c r="H445" t="s">
        <v>23</v>
      </c>
      <c r="I445" t="s">
        <v>24</v>
      </c>
      <c r="J445" t="s">
        <v>25</v>
      </c>
      <c r="K445" t="s">
        <v>26</v>
      </c>
      <c r="L445" t="s">
        <v>27</v>
      </c>
      <c r="M445" t="s">
        <v>28</v>
      </c>
      <c r="N445" t="s">
        <v>29</v>
      </c>
      <c r="O445" t="s">
        <v>84</v>
      </c>
      <c r="P445" t="s">
        <v>85</v>
      </c>
      <c r="Q445" t="s">
        <v>86</v>
      </c>
      <c r="R445" t="s">
        <v>87</v>
      </c>
      <c r="S445" t="s">
        <v>88</v>
      </c>
      <c r="T445" t="s">
        <v>89</v>
      </c>
      <c r="U445" t="s">
        <v>90</v>
      </c>
    </row>
    <row r="446" spans="1:21">
      <c r="A446" t="s">
        <v>677</v>
      </c>
      <c r="B446" t="s">
        <v>1777</v>
      </c>
      <c r="C446" t="s">
        <v>2429</v>
      </c>
      <c r="E446" t="s">
        <v>2430</v>
      </c>
      <c r="G446" t="s">
        <v>22</v>
      </c>
      <c r="H446" t="s">
        <v>23</v>
      </c>
      <c r="I446" t="s">
        <v>64</v>
      </c>
      <c r="J446" t="s">
        <v>65</v>
      </c>
      <c r="K446" t="s">
        <v>66</v>
      </c>
      <c r="L446" t="s">
        <v>67</v>
      </c>
      <c r="M446" t="s">
        <v>68</v>
      </c>
      <c r="N446" t="s">
        <v>69</v>
      </c>
      <c r="O446" t="s">
        <v>678</v>
      </c>
      <c r="P446" t="s">
        <v>679</v>
      </c>
      <c r="Q446" t="s">
        <v>680</v>
      </c>
      <c r="R446" t="s">
        <v>681</v>
      </c>
      <c r="S446" t="s">
        <v>682</v>
      </c>
    </row>
    <row r="447" spans="1:21">
      <c r="A447" t="s">
        <v>683</v>
      </c>
      <c r="B447" t="s">
        <v>1778</v>
      </c>
      <c r="C447" t="s">
        <v>2429</v>
      </c>
      <c r="E447" t="s">
        <v>2430</v>
      </c>
      <c r="G447" t="s">
        <v>22</v>
      </c>
      <c r="H447" t="s">
        <v>23</v>
      </c>
      <c r="I447" t="s">
        <v>64</v>
      </c>
      <c r="J447" t="s">
        <v>65</v>
      </c>
      <c r="K447" t="s">
        <v>66</v>
      </c>
      <c r="L447" t="s">
        <v>67</v>
      </c>
      <c r="M447" t="s">
        <v>68</v>
      </c>
      <c r="N447" t="s">
        <v>69</v>
      </c>
      <c r="O447" t="s">
        <v>678</v>
      </c>
      <c r="P447" t="s">
        <v>679</v>
      </c>
      <c r="Q447" t="s">
        <v>680</v>
      </c>
      <c r="R447" t="s">
        <v>681</v>
      </c>
      <c r="S447" t="s">
        <v>682</v>
      </c>
    </row>
    <row r="448" spans="1:21">
      <c r="A448" t="s">
        <v>684</v>
      </c>
      <c r="B448" t="s">
        <v>1779</v>
      </c>
      <c r="C448" t="s">
        <v>2429</v>
      </c>
      <c r="E448" t="s">
        <v>2430</v>
      </c>
      <c r="G448" t="s">
        <v>22</v>
      </c>
      <c r="H448" t="s">
        <v>23</v>
      </c>
      <c r="I448" t="s">
        <v>64</v>
      </c>
      <c r="J448" t="s">
        <v>65</v>
      </c>
      <c r="K448" t="s">
        <v>66</v>
      </c>
      <c r="L448" t="s">
        <v>67</v>
      </c>
      <c r="M448" t="s">
        <v>68</v>
      </c>
      <c r="N448" t="s">
        <v>69</v>
      </c>
      <c r="O448" t="s">
        <v>678</v>
      </c>
      <c r="P448" t="s">
        <v>679</v>
      </c>
      <c r="Q448" t="s">
        <v>680</v>
      </c>
      <c r="R448" t="s">
        <v>681</v>
      </c>
      <c r="S448" t="s">
        <v>682</v>
      </c>
    </row>
    <row r="449" spans="1:24">
      <c r="A449" t="s">
        <v>685</v>
      </c>
      <c r="B449" t="s">
        <v>1780</v>
      </c>
      <c r="C449" t="s">
        <v>2429</v>
      </c>
      <c r="E449" t="s">
        <v>2430</v>
      </c>
      <c r="G449" t="s">
        <v>22</v>
      </c>
      <c r="H449" t="s">
        <v>23</v>
      </c>
      <c r="I449" t="s">
        <v>64</v>
      </c>
      <c r="J449" t="s">
        <v>65</v>
      </c>
      <c r="K449" t="s">
        <v>66</v>
      </c>
      <c r="L449" t="s">
        <v>67</v>
      </c>
      <c r="M449" t="s">
        <v>68</v>
      </c>
      <c r="N449" t="s">
        <v>69</v>
      </c>
      <c r="O449" t="s">
        <v>678</v>
      </c>
      <c r="P449" t="s">
        <v>679</v>
      </c>
      <c r="Q449" t="s">
        <v>680</v>
      </c>
      <c r="R449" t="s">
        <v>681</v>
      </c>
      <c r="S449" t="s">
        <v>682</v>
      </c>
    </row>
    <row r="450" spans="1:24">
      <c r="A450" t="s">
        <v>686</v>
      </c>
      <c r="B450" t="s">
        <v>1781</v>
      </c>
      <c r="C450" t="s">
        <v>2429</v>
      </c>
      <c r="E450" t="s">
        <v>2430</v>
      </c>
      <c r="G450" t="s">
        <v>22</v>
      </c>
      <c r="H450" t="s">
        <v>23</v>
      </c>
      <c r="I450" t="s">
        <v>64</v>
      </c>
      <c r="J450" t="s">
        <v>65</v>
      </c>
      <c r="K450" t="s">
        <v>66</v>
      </c>
      <c r="L450" t="s">
        <v>67</v>
      </c>
      <c r="M450" t="s">
        <v>68</v>
      </c>
      <c r="N450" t="s">
        <v>69</v>
      </c>
      <c r="O450" t="s">
        <v>678</v>
      </c>
      <c r="P450" t="s">
        <v>679</v>
      </c>
      <c r="Q450" t="s">
        <v>680</v>
      </c>
      <c r="R450" t="s">
        <v>681</v>
      </c>
      <c r="S450" t="s">
        <v>682</v>
      </c>
    </row>
    <row r="451" spans="1:24">
      <c r="A451" t="s">
        <v>687</v>
      </c>
      <c r="B451" t="s">
        <v>1782</v>
      </c>
      <c r="C451" t="s">
        <v>2429</v>
      </c>
      <c r="E451" t="s">
        <v>2430</v>
      </c>
      <c r="G451" t="s">
        <v>22</v>
      </c>
      <c r="H451" t="s">
        <v>23</v>
      </c>
      <c r="I451" t="s">
        <v>64</v>
      </c>
      <c r="J451" t="s">
        <v>65</v>
      </c>
      <c r="K451" t="s">
        <v>66</v>
      </c>
      <c r="L451" t="s">
        <v>67</v>
      </c>
      <c r="M451" t="s">
        <v>68</v>
      </c>
      <c r="N451" t="s">
        <v>69</v>
      </c>
      <c r="O451" t="s">
        <v>678</v>
      </c>
      <c r="P451" t="s">
        <v>679</v>
      </c>
      <c r="Q451" t="s">
        <v>680</v>
      </c>
      <c r="R451" t="s">
        <v>681</v>
      </c>
      <c r="S451" t="s">
        <v>682</v>
      </c>
    </row>
    <row r="452" spans="1:24">
      <c r="A452" t="s">
        <v>688</v>
      </c>
      <c r="B452" t="s">
        <v>1783</v>
      </c>
      <c r="C452" t="s">
        <v>2429</v>
      </c>
      <c r="E452" t="s">
        <v>2430</v>
      </c>
      <c r="G452" t="s">
        <v>22</v>
      </c>
      <c r="H452" t="s">
        <v>23</v>
      </c>
      <c r="I452" t="s">
        <v>64</v>
      </c>
      <c r="J452" t="s">
        <v>65</v>
      </c>
      <c r="K452" t="s">
        <v>66</v>
      </c>
      <c r="L452" t="s">
        <v>67</v>
      </c>
      <c r="M452" t="s">
        <v>68</v>
      </c>
      <c r="N452" t="s">
        <v>69</v>
      </c>
      <c r="O452" t="s">
        <v>678</v>
      </c>
      <c r="P452" t="s">
        <v>679</v>
      </c>
      <c r="Q452" t="s">
        <v>680</v>
      </c>
      <c r="R452" t="s">
        <v>681</v>
      </c>
      <c r="S452" t="s">
        <v>682</v>
      </c>
    </row>
    <row r="453" spans="1:24">
      <c r="A453" t="s">
        <v>689</v>
      </c>
      <c r="B453" t="s">
        <v>1784</v>
      </c>
      <c r="C453" t="s">
        <v>2318</v>
      </c>
      <c r="E453" t="s">
        <v>2319</v>
      </c>
      <c r="G453" t="s">
        <v>22</v>
      </c>
      <c r="H453" t="s">
        <v>23</v>
      </c>
      <c r="I453" t="s">
        <v>24</v>
      </c>
      <c r="J453" t="s">
        <v>25</v>
      </c>
      <c r="K453" t="s">
        <v>26</v>
      </c>
      <c r="L453" t="s">
        <v>27</v>
      </c>
      <c r="M453" t="s">
        <v>28</v>
      </c>
      <c r="N453" t="s">
        <v>29</v>
      </c>
      <c r="O453" t="s">
        <v>84</v>
      </c>
      <c r="P453" t="s">
        <v>85</v>
      </c>
      <c r="Q453" t="s">
        <v>86</v>
      </c>
      <c r="R453" t="s">
        <v>87</v>
      </c>
      <c r="S453" t="s">
        <v>88</v>
      </c>
      <c r="T453" t="s">
        <v>89</v>
      </c>
      <c r="U453" t="s">
        <v>90</v>
      </c>
    </row>
    <row r="454" spans="1:24">
      <c r="A454" t="s">
        <v>690</v>
      </c>
      <c r="B454" t="s">
        <v>1785</v>
      </c>
      <c r="C454" t="s">
        <v>2318</v>
      </c>
      <c r="E454" t="s">
        <v>2319</v>
      </c>
      <c r="G454" t="s">
        <v>22</v>
      </c>
      <c r="H454" t="s">
        <v>23</v>
      </c>
      <c r="I454" t="s">
        <v>24</v>
      </c>
      <c r="J454" t="s">
        <v>25</v>
      </c>
      <c r="K454" t="s">
        <v>26</v>
      </c>
      <c r="L454" t="s">
        <v>27</v>
      </c>
      <c r="M454" t="s">
        <v>28</v>
      </c>
      <c r="N454" t="s">
        <v>29</v>
      </c>
      <c r="O454" t="s">
        <v>84</v>
      </c>
      <c r="P454" t="s">
        <v>85</v>
      </c>
      <c r="Q454" t="s">
        <v>86</v>
      </c>
      <c r="R454" t="s">
        <v>87</v>
      </c>
      <c r="S454" t="s">
        <v>88</v>
      </c>
      <c r="T454" t="s">
        <v>89</v>
      </c>
      <c r="U454" t="s">
        <v>90</v>
      </c>
    </row>
    <row r="455" spans="1:24">
      <c r="A455" t="s">
        <v>691</v>
      </c>
      <c r="B455" t="s">
        <v>1786</v>
      </c>
      <c r="C455" t="s">
        <v>2318</v>
      </c>
      <c r="E455" t="s">
        <v>2319</v>
      </c>
      <c r="G455" t="s">
        <v>22</v>
      </c>
      <c r="H455" t="s">
        <v>23</v>
      </c>
      <c r="I455" t="s">
        <v>24</v>
      </c>
      <c r="J455" t="s">
        <v>25</v>
      </c>
      <c r="K455" t="s">
        <v>26</v>
      </c>
      <c r="L455" t="s">
        <v>27</v>
      </c>
      <c r="M455" t="s">
        <v>28</v>
      </c>
      <c r="N455" t="s">
        <v>29</v>
      </c>
      <c r="O455" t="s">
        <v>84</v>
      </c>
      <c r="P455" t="s">
        <v>85</v>
      </c>
      <c r="Q455" t="s">
        <v>86</v>
      </c>
      <c r="R455" t="s">
        <v>87</v>
      </c>
      <c r="S455" t="s">
        <v>88</v>
      </c>
      <c r="T455" t="s">
        <v>89</v>
      </c>
      <c r="U455" t="s">
        <v>90</v>
      </c>
    </row>
    <row r="456" spans="1:24">
      <c r="A456" t="s">
        <v>692</v>
      </c>
      <c r="B456" t="s">
        <v>1787</v>
      </c>
      <c r="C456" t="s">
        <v>2318</v>
      </c>
      <c r="E456" t="s">
        <v>2319</v>
      </c>
      <c r="G456" t="s">
        <v>22</v>
      </c>
      <c r="H456" t="s">
        <v>23</v>
      </c>
      <c r="I456" t="s">
        <v>24</v>
      </c>
      <c r="J456" t="s">
        <v>25</v>
      </c>
      <c r="K456" t="s">
        <v>26</v>
      </c>
      <c r="L456" t="s">
        <v>27</v>
      </c>
      <c r="M456" t="s">
        <v>28</v>
      </c>
      <c r="N456" t="s">
        <v>29</v>
      </c>
      <c r="O456" t="s">
        <v>84</v>
      </c>
      <c r="P456" t="s">
        <v>85</v>
      </c>
      <c r="Q456" t="s">
        <v>86</v>
      </c>
      <c r="R456" t="s">
        <v>87</v>
      </c>
      <c r="S456" t="s">
        <v>88</v>
      </c>
      <c r="T456" t="s">
        <v>89</v>
      </c>
      <c r="U456" t="s">
        <v>90</v>
      </c>
    </row>
    <row r="457" spans="1:24">
      <c r="A457" t="s">
        <v>693</v>
      </c>
      <c r="B457" t="s">
        <v>1788</v>
      </c>
      <c r="C457" t="s">
        <v>2318</v>
      </c>
      <c r="E457" t="s">
        <v>2319</v>
      </c>
      <c r="G457" t="s">
        <v>22</v>
      </c>
      <c r="H457" t="s">
        <v>23</v>
      </c>
      <c r="I457" t="s">
        <v>24</v>
      </c>
      <c r="J457" t="s">
        <v>25</v>
      </c>
      <c r="K457" t="s">
        <v>26</v>
      </c>
      <c r="L457" t="s">
        <v>27</v>
      </c>
      <c r="M457" t="s">
        <v>28</v>
      </c>
      <c r="N457" t="s">
        <v>29</v>
      </c>
      <c r="O457" t="s">
        <v>84</v>
      </c>
      <c r="P457" t="s">
        <v>85</v>
      </c>
      <c r="Q457" t="s">
        <v>86</v>
      </c>
      <c r="R457" t="s">
        <v>87</v>
      </c>
      <c r="S457" t="s">
        <v>88</v>
      </c>
      <c r="T457" t="s">
        <v>89</v>
      </c>
      <c r="U457" t="s">
        <v>90</v>
      </c>
    </row>
    <row r="458" spans="1:24">
      <c r="A458" t="s">
        <v>694</v>
      </c>
      <c r="B458" t="s">
        <v>1789</v>
      </c>
      <c r="C458" t="s">
        <v>2318</v>
      </c>
      <c r="E458" t="s">
        <v>2319</v>
      </c>
      <c r="G458" t="s">
        <v>22</v>
      </c>
      <c r="H458" t="s">
        <v>23</v>
      </c>
      <c r="I458" t="s">
        <v>24</v>
      </c>
      <c r="J458" t="s">
        <v>25</v>
      </c>
      <c r="K458" t="s">
        <v>26</v>
      </c>
      <c r="L458" t="s">
        <v>27</v>
      </c>
      <c r="M458" t="s">
        <v>28</v>
      </c>
      <c r="N458" t="s">
        <v>29</v>
      </c>
      <c r="O458" t="s">
        <v>84</v>
      </c>
      <c r="P458" t="s">
        <v>85</v>
      </c>
      <c r="Q458" t="s">
        <v>86</v>
      </c>
      <c r="R458" t="s">
        <v>87</v>
      </c>
      <c r="S458" t="s">
        <v>88</v>
      </c>
      <c r="T458" t="s">
        <v>89</v>
      </c>
      <c r="U458" t="s">
        <v>90</v>
      </c>
    </row>
    <row r="459" spans="1:24">
      <c r="A459" t="s">
        <v>695</v>
      </c>
      <c r="B459" t="s">
        <v>1790</v>
      </c>
      <c r="C459" t="s">
        <v>2318</v>
      </c>
      <c r="E459" t="s">
        <v>2319</v>
      </c>
      <c r="G459" t="s">
        <v>22</v>
      </c>
      <c r="H459" t="s">
        <v>23</v>
      </c>
      <c r="I459" t="s">
        <v>24</v>
      </c>
      <c r="J459" t="s">
        <v>25</v>
      </c>
      <c r="K459" t="s">
        <v>26</v>
      </c>
      <c r="L459" t="s">
        <v>27</v>
      </c>
      <c r="M459" t="s">
        <v>28</v>
      </c>
      <c r="N459" t="s">
        <v>29</v>
      </c>
      <c r="O459" t="s">
        <v>84</v>
      </c>
      <c r="P459" t="s">
        <v>85</v>
      </c>
      <c r="Q459" t="s">
        <v>86</v>
      </c>
      <c r="R459" t="s">
        <v>87</v>
      </c>
      <c r="S459" t="s">
        <v>88</v>
      </c>
      <c r="T459" t="s">
        <v>89</v>
      </c>
      <c r="U459" t="s">
        <v>90</v>
      </c>
    </row>
    <row r="460" spans="1:24">
      <c r="A460" t="s">
        <v>696</v>
      </c>
      <c r="B460" t="s">
        <v>1791</v>
      </c>
      <c r="C460" t="s">
        <v>2318</v>
      </c>
      <c r="E460" t="s">
        <v>2319</v>
      </c>
      <c r="G460" t="s">
        <v>22</v>
      </c>
      <c r="H460" t="s">
        <v>23</v>
      </c>
      <c r="I460" t="s">
        <v>24</v>
      </c>
      <c r="J460" t="s">
        <v>25</v>
      </c>
      <c r="K460" t="s">
        <v>26</v>
      </c>
      <c r="L460" t="s">
        <v>27</v>
      </c>
      <c r="M460" t="s">
        <v>28</v>
      </c>
      <c r="N460" t="s">
        <v>29</v>
      </c>
      <c r="O460" t="s">
        <v>84</v>
      </c>
      <c r="P460" t="s">
        <v>85</v>
      </c>
      <c r="Q460" t="s">
        <v>86</v>
      </c>
      <c r="R460" t="s">
        <v>87</v>
      </c>
      <c r="S460" t="s">
        <v>88</v>
      </c>
      <c r="T460" t="s">
        <v>89</v>
      </c>
      <c r="U460" t="s">
        <v>90</v>
      </c>
    </row>
    <row r="461" spans="1:24">
      <c r="A461" t="s">
        <v>697</v>
      </c>
      <c r="B461" t="s">
        <v>1792</v>
      </c>
      <c r="C461" t="s">
        <v>2318</v>
      </c>
      <c r="E461" t="s">
        <v>2319</v>
      </c>
      <c r="G461" t="s">
        <v>22</v>
      </c>
      <c r="H461" t="s">
        <v>23</v>
      </c>
      <c r="I461" t="s">
        <v>24</v>
      </c>
      <c r="J461" t="s">
        <v>25</v>
      </c>
      <c r="K461" t="s">
        <v>26</v>
      </c>
      <c r="L461" t="s">
        <v>27</v>
      </c>
      <c r="M461" t="s">
        <v>28</v>
      </c>
      <c r="N461" t="s">
        <v>29</v>
      </c>
      <c r="O461" t="s">
        <v>84</v>
      </c>
      <c r="P461" t="s">
        <v>85</v>
      </c>
      <c r="Q461" t="s">
        <v>86</v>
      </c>
      <c r="R461" t="s">
        <v>87</v>
      </c>
      <c r="S461" t="s">
        <v>88</v>
      </c>
      <c r="T461" t="s">
        <v>89</v>
      </c>
      <c r="U461" t="s">
        <v>90</v>
      </c>
    </row>
    <row r="462" spans="1:24">
      <c r="A462" t="s">
        <v>698</v>
      </c>
      <c r="B462" t="s">
        <v>1793</v>
      </c>
      <c r="C462" t="s">
        <v>2362</v>
      </c>
      <c r="E462" t="s">
        <v>2363</v>
      </c>
      <c r="G462" t="s">
        <v>22</v>
      </c>
      <c r="H462" t="s">
        <v>23</v>
      </c>
      <c r="I462" t="s">
        <v>24</v>
      </c>
      <c r="J462" t="s">
        <v>25</v>
      </c>
      <c r="K462" t="s">
        <v>26</v>
      </c>
      <c r="L462" t="s">
        <v>27</v>
      </c>
      <c r="M462" t="s">
        <v>324</v>
      </c>
      <c r="N462" t="s">
        <v>325</v>
      </c>
      <c r="O462" t="s">
        <v>326</v>
      </c>
      <c r="P462" t="s">
        <v>327</v>
      </c>
      <c r="Q462" t="s">
        <v>328</v>
      </c>
      <c r="R462" t="s">
        <v>329</v>
      </c>
      <c r="S462" t="s">
        <v>330</v>
      </c>
      <c r="T462" t="s">
        <v>331</v>
      </c>
      <c r="U462" t="s">
        <v>332</v>
      </c>
      <c r="V462" t="s">
        <v>333</v>
      </c>
      <c r="W462" t="s">
        <v>334</v>
      </c>
      <c r="X462" t="s">
        <v>2364</v>
      </c>
    </row>
    <row r="463" spans="1:24">
      <c r="A463" t="s">
        <v>699</v>
      </c>
      <c r="B463" t="s">
        <v>1794</v>
      </c>
      <c r="C463" t="s">
        <v>2362</v>
      </c>
      <c r="E463" t="s">
        <v>2363</v>
      </c>
      <c r="G463" t="s">
        <v>22</v>
      </c>
      <c r="H463" t="s">
        <v>23</v>
      </c>
      <c r="I463" t="s">
        <v>24</v>
      </c>
      <c r="J463" t="s">
        <v>25</v>
      </c>
      <c r="K463" t="s">
        <v>26</v>
      </c>
      <c r="L463" t="s">
        <v>27</v>
      </c>
      <c r="M463" t="s">
        <v>324</v>
      </c>
      <c r="N463" t="s">
        <v>325</v>
      </c>
      <c r="O463" t="s">
        <v>326</v>
      </c>
      <c r="P463" t="s">
        <v>327</v>
      </c>
      <c r="Q463" t="s">
        <v>328</v>
      </c>
      <c r="R463" t="s">
        <v>329</v>
      </c>
      <c r="S463" t="s">
        <v>330</v>
      </c>
      <c r="T463" t="s">
        <v>331</v>
      </c>
      <c r="U463" t="s">
        <v>332</v>
      </c>
      <c r="V463" t="s">
        <v>333</v>
      </c>
      <c r="W463" t="s">
        <v>334</v>
      </c>
      <c r="X463" t="s">
        <v>2364</v>
      </c>
    </row>
    <row r="464" spans="1:24">
      <c r="A464" t="s">
        <v>700</v>
      </c>
      <c r="B464" t="s">
        <v>1795</v>
      </c>
      <c r="C464" t="s">
        <v>2362</v>
      </c>
      <c r="E464" t="s">
        <v>2363</v>
      </c>
      <c r="G464" t="s">
        <v>22</v>
      </c>
      <c r="H464" t="s">
        <v>23</v>
      </c>
      <c r="I464" t="s">
        <v>24</v>
      </c>
      <c r="J464" t="s">
        <v>25</v>
      </c>
      <c r="K464" t="s">
        <v>26</v>
      </c>
      <c r="L464" t="s">
        <v>27</v>
      </c>
      <c r="M464" t="s">
        <v>324</v>
      </c>
      <c r="N464" t="s">
        <v>325</v>
      </c>
      <c r="O464" t="s">
        <v>326</v>
      </c>
      <c r="P464" t="s">
        <v>327</v>
      </c>
      <c r="Q464" t="s">
        <v>328</v>
      </c>
      <c r="R464" t="s">
        <v>329</v>
      </c>
      <c r="S464" t="s">
        <v>330</v>
      </c>
      <c r="T464" t="s">
        <v>331</v>
      </c>
      <c r="U464" t="s">
        <v>332</v>
      </c>
      <c r="V464" t="s">
        <v>333</v>
      </c>
      <c r="W464" t="s">
        <v>334</v>
      </c>
      <c r="X464" t="s">
        <v>2364</v>
      </c>
    </row>
    <row r="465" spans="1:24">
      <c r="A465" t="s">
        <v>701</v>
      </c>
      <c r="B465" t="s">
        <v>1796</v>
      </c>
      <c r="C465" t="s">
        <v>2362</v>
      </c>
      <c r="E465" t="s">
        <v>2363</v>
      </c>
      <c r="G465" t="s">
        <v>22</v>
      </c>
      <c r="H465" t="s">
        <v>23</v>
      </c>
      <c r="I465" t="s">
        <v>24</v>
      </c>
      <c r="J465" t="s">
        <v>25</v>
      </c>
      <c r="K465" t="s">
        <v>26</v>
      </c>
      <c r="L465" t="s">
        <v>27</v>
      </c>
      <c r="M465" t="s">
        <v>324</v>
      </c>
      <c r="N465" t="s">
        <v>325</v>
      </c>
      <c r="O465" t="s">
        <v>326</v>
      </c>
      <c r="P465" t="s">
        <v>327</v>
      </c>
      <c r="Q465" t="s">
        <v>328</v>
      </c>
      <c r="R465" t="s">
        <v>329</v>
      </c>
      <c r="S465" t="s">
        <v>330</v>
      </c>
      <c r="T465" t="s">
        <v>331</v>
      </c>
      <c r="U465" t="s">
        <v>332</v>
      </c>
      <c r="V465" t="s">
        <v>333</v>
      </c>
      <c r="W465" t="s">
        <v>334</v>
      </c>
      <c r="X465" t="s">
        <v>2364</v>
      </c>
    </row>
    <row r="466" spans="1:24">
      <c r="A466" t="s">
        <v>702</v>
      </c>
      <c r="B466" t="s">
        <v>1797</v>
      </c>
      <c r="C466" t="s">
        <v>2362</v>
      </c>
      <c r="E466" t="s">
        <v>2363</v>
      </c>
      <c r="G466" t="s">
        <v>22</v>
      </c>
      <c r="H466" t="s">
        <v>23</v>
      </c>
      <c r="I466" t="s">
        <v>24</v>
      </c>
      <c r="J466" t="s">
        <v>25</v>
      </c>
      <c r="K466" t="s">
        <v>26</v>
      </c>
      <c r="L466" t="s">
        <v>27</v>
      </c>
      <c r="M466" t="s">
        <v>324</v>
      </c>
      <c r="N466" t="s">
        <v>325</v>
      </c>
      <c r="O466" t="s">
        <v>326</v>
      </c>
      <c r="P466" t="s">
        <v>327</v>
      </c>
      <c r="Q466" t="s">
        <v>328</v>
      </c>
      <c r="R466" t="s">
        <v>329</v>
      </c>
      <c r="S466" t="s">
        <v>330</v>
      </c>
      <c r="T466" t="s">
        <v>331</v>
      </c>
      <c r="U466" t="s">
        <v>332</v>
      </c>
      <c r="V466" t="s">
        <v>333</v>
      </c>
      <c r="W466" t="s">
        <v>334</v>
      </c>
      <c r="X466" t="s">
        <v>2364</v>
      </c>
    </row>
    <row r="467" spans="1:24">
      <c r="A467" t="s">
        <v>703</v>
      </c>
      <c r="B467" t="s">
        <v>1798</v>
      </c>
      <c r="C467" t="s">
        <v>2362</v>
      </c>
      <c r="E467" t="s">
        <v>2363</v>
      </c>
      <c r="G467" t="s">
        <v>22</v>
      </c>
      <c r="H467" t="s">
        <v>23</v>
      </c>
      <c r="I467" t="s">
        <v>24</v>
      </c>
      <c r="J467" t="s">
        <v>25</v>
      </c>
      <c r="K467" t="s">
        <v>26</v>
      </c>
      <c r="L467" t="s">
        <v>27</v>
      </c>
      <c r="M467" t="s">
        <v>324</v>
      </c>
      <c r="N467" t="s">
        <v>325</v>
      </c>
      <c r="O467" t="s">
        <v>326</v>
      </c>
      <c r="P467" t="s">
        <v>327</v>
      </c>
      <c r="Q467" t="s">
        <v>328</v>
      </c>
      <c r="R467" t="s">
        <v>329</v>
      </c>
      <c r="S467" t="s">
        <v>330</v>
      </c>
      <c r="T467" t="s">
        <v>331</v>
      </c>
      <c r="U467" t="s">
        <v>332</v>
      </c>
      <c r="V467" t="s">
        <v>333</v>
      </c>
      <c r="W467" t="s">
        <v>334</v>
      </c>
      <c r="X467" t="s">
        <v>2364</v>
      </c>
    </row>
    <row r="468" spans="1:24">
      <c r="A468" t="s">
        <v>704</v>
      </c>
      <c r="B468" t="s">
        <v>1799</v>
      </c>
      <c r="C468" t="s">
        <v>2362</v>
      </c>
      <c r="E468" t="s">
        <v>2363</v>
      </c>
      <c r="G468" t="s">
        <v>22</v>
      </c>
      <c r="H468" t="s">
        <v>23</v>
      </c>
      <c r="I468" t="s">
        <v>24</v>
      </c>
      <c r="J468" t="s">
        <v>25</v>
      </c>
      <c r="K468" t="s">
        <v>26</v>
      </c>
      <c r="L468" t="s">
        <v>27</v>
      </c>
      <c r="M468" t="s">
        <v>324</v>
      </c>
      <c r="N468" t="s">
        <v>325</v>
      </c>
      <c r="O468" t="s">
        <v>326</v>
      </c>
      <c r="P468" t="s">
        <v>327</v>
      </c>
      <c r="Q468" t="s">
        <v>328</v>
      </c>
      <c r="R468" t="s">
        <v>329</v>
      </c>
      <c r="S468" t="s">
        <v>330</v>
      </c>
      <c r="T468" t="s">
        <v>331</v>
      </c>
      <c r="U468" t="s">
        <v>332</v>
      </c>
      <c r="V468" t="s">
        <v>333</v>
      </c>
      <c r="W468" t="s">
        <v>334</v>
      </c>
      <c r="X468" t="s">
        <v>2364</v>
      </c>
    </row>
    <row r="469" spans="1:24">
      <c r="A469" t="s">
        <v>705</v>
      </c>
      <c r="B469" t="s">
        <v>1800</v>
      </c>
      <c r="C469" t="s">
        <v>2362</v>
      </c>
      <c r="E469" t="s">
        <v>2363</v>
      </c>
      <c r="G469" t="s">
        <v>22</v>
      </c>
      <c r="H469" t="s">
        <v>23</v>
      </c>
      <c r="I469" t="s">
        <v>24</v>
      </c>
      <c r="J469" t="s">
        <v>25</v>
      </c>
      <c r="K469" t="s">
        <v>26</v>
      </c>
      <c r="L469" t="s">
        <v>27</v>
      </c>
      <c r="M469" t="s">
        <v>324</v>
      </c>
      <c r="N469" t="s">
        <v>325</v>
      </c>
      <c r="O469" t="s">
        <v>326</v>
      </c>
      <c r="P469" t="s">
        <v>327</v>
      </c>
      <c r="Q469" t="s">
        <v>328</v>
      </c>
      <c r="R469" t="s">
        <v>329</v>
      </c>
      <c r="S469" t="s">
        <v>330</v>
      </c>
      <c r="T469" t="s">
        <v>331</v>
      </c>
      <c r="U469" t="s">
        <v>332</v>
      </c>
      <c r="V469" t="s">
        <v>333</v>
      </c>
      <c r="W469" t="s">
        <v>334</v>
      </c>
      <c r="X469" t="s">
        <v>2364</v>
      </c>
    </row>
    <row r="470" spans="1:24">
      <c r="A470" t="s">
        <v>706</v>
      </c>
      <c r="B470" t="s">
        <v>1801</v>
      </c>
      <c r="C470" t="s">
        <v>2431</v>
      </c>
      <c r="E470" t="s">
        <v>2432</v>
      </c>
      <c r="G470" t="s">
        <v>22</v>
      </c>
      <c r="H470" t="s">
        <v>23</v>
      </c>
      <c r="I470" t="s">
        <v>64</v>
      </c>
      <c r="J470" t="s">
        <v>143</v>
      </c>
      <c r="K470" t="s">
        <v>144</v>
      </c>
      <c r="L470" t="s">
        <v>145</v>
      </c>
      <c r="M470" t="s">
        <v>146</v>
      </c>
      <c r="N470" t="s">
        <v>147</v>
      </c>
      <c r="O470" t="s">
        <v>707</v>
      </c>
    </row>
    <row r="471" spans="1:24">
      <c r="A471" t="s">
        <v>708</v>
      </c>
      <c r="B471" t="s">
        <v>1802</v>
      </c>
      <c r="C471" t="s">
        <v>2431</v>
      </c>
      <c r="E471" t="s">
        <v>2432</v>
      </c>
      <c r="G471" t="s">
        <v>22</v>
      </c>
      <c r="H471" t="s">
        <v>23</v>
      </c>
      <c r="I471" t="s">
        <v>64</v>
      </c>
      <c r="J471" t="s">
        <v>143</v>
      </c>
      <c r="K471" t="s">
        <v>144</v>
      </c>
      <c r="L471" t="s">
        <v>145</v>
      </c>
      <c r="M471" t="s">
        <v>146</v>
      </c>
      <c r="N471" t="s">
        <v>147</v>
      </c>
      <c r="O471" t="s">
        <v>707</v>
      </c>
    </row>
    <row r="472" spans="1:24">
      <c r="A472" t="s">
        <v>709</v>
      </c>
      <c r="B472" t="s">
        <v>1803</v>
      </c>
      <c r="C472" t="s">
        <v>2431</v>
      </c>
      <c r="E472" t="s">
        <v>2432</v>
      </c>
      <c r="G472" t="s">
        <v>22</v>
      </c>
      <c r="H472" t="s">
        <v>23</v>
      </c>
      <c r="I472" t="s">
        <v>64</v>
      </c>
      <c r="J472" t="s">
        <v>143</v>
      </c>
      <c r="K472" t="s">
        <v>144</v>
      </c>
      <c r="L472" t="s">
        <v>145</v>
      </c>
      <c r="M472" t="s">
        <v>146</v>
      </c>
      <c r="N472" t="s">
        <v>147</v>
      </c>
      <c r="O472" t="s">
        <v>707</v>
      </c>
    </row>
    <row r="473" spans="1:24">
      <c r="A473" t="s">
        <v>2433</v>
      </c>
      <c r="B473" t="s">
        <v>1804</v>
      </c>
      <c r="C473" t="s">
        <v>2434</v>
      </c>
      <c r="E473" t="s">
        <v>2435</v>
      </c>
      <c r="G473" t="s">
        <v>22</v>
      </c>
      <c r="H473" t="s">
        <v>23</v>
      </c>
      <c r="I473" t="s">
        <v>64</v>
      </c>
      <c r="J473" t="s">
        <v>65</v>
      </c>
      <c r="K473" t="s">
        <v>66</v>
      </c>
      <c r="L473" t="s">
        <v>67</v>
      </c>
      <c r="M473" t="s">
        <v>68</v>
      </c>
      <c r="N473" t="s">
        <v>69</v>
      </c>
      <c r="O473" t="s">
        <v>70</v>
      </c>
      <c r="P473" t="s">
        <v>342</v>
      </c>
      <c r="Q473" t="s">
        <v>343</v>
      </c>
      <c r="R473" t="s">
        <v>344</v>
      </c>
      <c r="S473" t="s">
        <v>711</v>
      </c>
      <c r="T473" t="s">
        <v>712</v>
      </c>
      <c r="U473" t="s">
        <v>713</v>
      </c>
      <c r="V473" t="s">
        <v>714</v>
      </c>
    </row>
    <row r="474" spans="1:24">
      <c r="A474" t="s">
        <v>2436</v>
      </c>
      <c r="B474" t="s">
        <v>1805</v>
      </c>
      <c r="C474" t="s">
        <v>2434</v>
      </c>
      <c r="E474" t="s">
        <v>2435</v>
      </c>
      <c r="G474" t="s">
        <v>22</v>
      </c>
      <c r="H474" t="s">
        <v>23</v>
      </c>
      <c r="I474" t="s">
        <v>64</v>
      </c>
      <c r="J474" t="s">
        <v>65</v>
      </c>
      <c r="K474" t="s">
        <v>66</v>
      </c>
      <c r="L474" t="s">
        <v>67</v>
      </c>
      <c r="M474" t="s">
        <v>68</v>
      </c>
      <c r="N474" t="s">
        <v>69</v>
      </c>
      <c r="O474" t="s">
        <v>70</v>
      </c>
      <c r="P474" t="s">
        <v>342</v>
      </c>
      <c r="Q474" t="s">
        <v>343</v>
      </c>
      <c r="R474" t="s">
        <v>344</v>
      </c>
      <c r="S474" t="s">
        <v>711</v>
      </c>
      <c r="T474" t="s">
        <v>712</v>
      </c>
      <c r="U474" t="s">
        <v>713</v>
      </c>
      <c r="V474" t="s">
        <v>714</v>
      </c>
    </row>
    <row r="475" spans="1:24">
      <c r="A475" t="s">
        <v>2437</v>
      </c>
      <c r="B475" t="s">
        <v>1806</v>
      </c>
      <c r="C475" t="s">
        <v>2434</v>
      </c>
      <c r="E475" t="s">
        <v>2435</v>
      </c>
      <c r="G475" t="s">
        <v>22</v>
      </c>
      <c r="H475" t="s">
        <v>23</v>
      </c>
      <c r="I475" t="s">
        <v>64</v>
      </c>
      <c r="J475" t="s">
        <v>65</v>
      </c>
      <c r="K475" t="s">
        <v>66</v>
      </c>
      <c r="L475" t="s">
        <v>67</v>
      </c>
      <c r="M475" t="s">
        <v>68</v>
      </c>
      <c r="N475" t="s">
        <v>69</v>
      </c>
      <c r="O475" t="s">
        <v>70</v>
      </c>
      <c r="P475" t="s">
        <v>342</v>
      </c>
      <c r="Q475" t="s">
        <v>343</v>
      </c>
      <c r="R475" t="s">
        <v>344</v>
      </c>
      <c r="S475" t="s">
        <v>711</v>
      </c>
      <c r="T475" t="s">
        <v>712</v>
      </c>
      <c r="U475" t="s">
        <v>713</v>
      </c>
      <c r="V475" t="s">
        <v>714</v>
      </c>
    </row>
    <row r="476" spans="1:24">
      <c r="A476" t="s">
        <v>2438</v>
      </c>
      <c r="B476" t="s">
        <v>1807</v>
      </c>
      <c r="C476" t="s">
        <v>2434</v>
      </c>
      <c r="E476" t="s">
        <v>2435</v>
      </c>
      <c r="G476" t="s">
        <v>22</v>
      </c>
      <c r="H476" t="s">
        <v>23</v>
      </c>
      <c r="I476" t="s">
        <v>64</v>
      </c>
      <c r="J476" t="s">
        <v>65</v>
      </c>
      <c r="K476" t="s">
        <v>66</v>
      </c>
      <c r="L476" t="s">
        <v>67</v>
      </c>
      <c r="M476" t="s">
        <v>68</v>
      </c>
      <c r="N476" t="s">
        <v>69</v>
      </c>
      <c r="O476" t="s">
        <v>70</v>
      </c>
      <c r="P476" t="s">
        <v>342</v>
      </c>
      <c r="Q476" t="s">
        <v>343</v>
      </c>
      <c r="R476" t="s">
        <v>344</v>
      </c>
      <c r="S476" t="s">
        <v>711</v>
      </c>
      <c r="T476" t="s">
        <v>712</v>
      </c>
      <c r="U476" t="s">
        <v>713</v>
      </c>
      <c r="V476" t="s">
        <v>714</v>
      </c>
    </row>
    <row r="477" spans="1:24">
      <c r="A477" t="s">
        <v>2439</v>
      </c>
      <c r="B477" t="s">
        <v>1808</v>
      </c>
      <c r="C477" t="s">
        <v>2434</v>
      </c>
      <c r="E477" t="s">
        <v>2435</v>
      </c>
      <c r="G477" t="s">
        <v>22</v>
      </c>
      <c r="H477" t="s">
        <v>23</v>
      </c>
      <c r="I477" t="s">
        <v>64</v>
      </c>
      <c r="J477" t="s">
        <v>65</v>
      </c>
      <c r="K477" t="s">
        <v>66</v>
      </c>
      <c r="L477" t="s">
        <v>67</v>
      </c>
      <c r="M477" t="s">
        <v>68</v>
      </c>
      <c r="N477" t="s">
        <v>69</v>
      </c>
      <c r="O477" t="s">
        <v>70</v>
      </c>
      <c r="P477" t="s">
        <v>342</v>
      </c>
      <c r="Q477" t="s">
        <v>343</v>
      </c>
      <c r="R477" t="s">
        <v>344</v>
      </c>
      <c r="S477" t="s">
        <v>711</v>
      </c>
      <c r="T477" t="s">
        <v>712</v>
      </c>
      <c r="U477" t="s">
        <v>713</v>
      </c>
      <c r="V477" t="s">
        <v>714</v>
      </c>
    </row>
    <row r="478" spans="1:24">
      <c r="A478" t="s">
        <v>2440</v>
      </c>
      <c r="B478" t="s">
        <v>1809</v>
      </c>
      <c r="C478" t="s">
        <v>2434</v>
      </c>
      <c r="E478" t="s">
        <v>2435</v>
      </c>
      <c r="G478" t="s">
        <v>22</v>
      </c>
      <c r="H478" t="s">
        <v>23</v>
      </c>
      <c r="I478" t="s">
        <v>64</v>
      </c>
      <c r="J478" t="s">
        <v>65</v>
      </c>
      <c r="K478" t="s">
        <v>66</v>
      </c>
      <c r="L478" t="s">
        <v>67</v>
      </c>
      <c r="M478" t="s">
        <v>68</v>
      </c>
      <c r="N478" t="s">
        <v>69</v>
      </c>
      <c r="O478" t="s">
        <v>70</v>
      </c>
      <c r="P478" t="s">
        <v>342</v>
      </c>
      <c r="Q478" t="s">
        <v>343</v>
      </c>
      <c r="R478" t="s">
        <v>344</v>
      </c>
      <c r="S478" t="s">
        <v>711</v>
      </c>
      <c r="T478" t="s">
        <v>712</v>
      </c>
      <c r="U478" t="s">
        <v>713</v>
      </c>
      <c r="V478" t="s">
        <v>714</v>
      </c>
    </row>
    <row r="479" spans="1:24">
      <c r="A479" t="s">
        <v>2441</v>
      </c>
      <c r="B479" t="s">
        <v>1810</v>
      </c>
      <c r="C479" t="s">
        <v>2434</v>
      </c>
      <c r="E479" t="s">
        <v>2435</v>
      </c>
      <c r="G479" t="s">
        <v>22</v>
      </c>
      <c r="H479" t="s">
        <v>23</v>
      </c>
      <c r="I479" t="s">
        <v>64</v>
      </c>
      <c r="J479" t="s">
        <v>65</v>
      </c>
      <c r="K479" t="s">
        <v>66</v>
      </c>
      <c r="L479" t="s">
        <v>67</v>
      </c>
      <c r="M479" t="s">
        <v>68</v>
      </c>
      <c r="N479" t="s">
        <v>69</v>
      </c>
      <c r="O479" t="s">
        <v>70</v>
      </c>
      <c r="P479" t="s">
        <v>342</v>
      </c>
      <c r="Q479" t="s">
        <v>343</v>
      </c>
      <c r="R479" t="s">
        <v>344</v>
      </c>
      <c r="S479" t="s">
        <v>711</v>
      </c>
      <c r="T479" t="s">
        <v>712</v>
      </c>
      <c r="U479" t="s">
        <v>713</v>
      </c>
      <c r="V479" t="s">
        <v>714</v>
      </c>
    </row>
    <row r="480" spans="1:24">
      <c r="A480" t="s">
        <v>2442</v>
      </c>
      <c r="B480" t="s">
        <v>1811</v>
      </c>
      <c r="C480" t="s">
        <v>2434</v>
      </c>
      <c r="E480" t="s">
        <v>2435</v>
      </c>
      <c r="G480" t="s">
        <v>22</v>
      </c>
      <c r="H480" t="s">
        <v>23</v>
      </c>
      <c r="I480" t="s">
        <v>64</v>
      </c>
      <c r="J480" t="s">
        <v>65</v>
      </c>
      <c r="K480" t="s">
        <v>66</v>
      </c>
      <c r="L480" t="s">
        <v>67</v>
      </c>
      <c r="M480" t="s">
        <v>68</v>
      </c>
      <c r="N480" t="s">
        <v>69</v>
      </c>
      <c r="O480" t="s">
        <v>70</v>
      </c>
      <c r="P480" t="s">
        <v>342</v>
      </c>
      <c r="Q480" t="s">
        <v>343</v>
      </c>
      <c r="R480" t="s">
        <v>344</v>
      </c>
      <c r="S480" t="s">
        <v>711</v>
      </c>
      <c r="T480" t="s">
        <v>712</v>
      </c>
      <c r="U480" t="s">
        <v>713</v>
      </c>
      <c r="V480" t="s">
        <v>714</v>
      </c>
    </row>
    <row r="481" spans="1:23">
      <c r="A481" t="s">
        <v>2443</v>
      </c>
      <c r="B481" t="s">
        <v>1813</v>
      </c>
      <c r="C481" t="s">
        <v>2434</v>
      </c>
      <c r="E481" t="s">
        <v>2435</v>
      </c>
      <c r="G481" t="s">
        <v>22</v>
      </c>
      <c r="H481" t="s">
        <v>23</v>
      </c>
      <c r="I481" t="s">
        <v>64</v>
      </c>
      <c r="J481" t="s">
        <v>65</v>
      </c>
      <c r="K481" t="s">
        <v>66</v>
      </c>
      <c r="L481" t="s">
        <v>67</v>
      </c>
      <c r="M481" t="s">
        <v>68</v>
      </c>
      <c r="N481" t="s">
        <v>69</v>
      </c>
      <c r="O481" t="s">
        <v>70</v>
      </c>
      <c r="P481" t="s">
        <v>342</v>
      </c>
      <c r="Q481" t="s">
        <v>343</v>
      </c>
      <c r="R481" t="s">
        <v>344</v>
      </c>
      <c r="S481" t="s">
        <v>711</v>
      </c>
      <c r="T481" t="s">
        <v>712</v>
      </c>
      <c r="U481" t="s">
        <v>713</v>
      </c>
      <c r="V481" t="s">
        <v>714</v>
      </c>
    </row>
    <row r="482" spans="1:23">
      <c r="A482" t="s">
        <v>2444</v>
      </c>
      <c r="B482" t="s">
        <v>1814</v>
      </c>
      <c r="C482" t="s">
        <v>2445</v>
      </c>
      <c r="E482" t="s">
        <v>2446</v>
      </c>
      <c r="G482" t="s">
        <v>22</v>
      </c>
      <c r="H482" t="s">
        <v>23</v>
      </c>
      <c r="I482" t="s">
        <v>64</v>
      </c>
      <c r="J482" t="s">
        <v>65</v>
      </c>
      <c r="K482" t="s">
        <v>66</v>
      </c>
      <c r="L482" t="s">
        <v>67</v>
      </c>
      <c r="M482" t="s">
        <v>68</v>
      </c>
      <c r="N482" t="s">
        <v>69</v>
      </c>
      <c r="O482" t="s">
        <v>70</v>
      </c>
      <c r="P482" t="s">
        <v>342</v>
      </c>
      <c r="Q482" t="s">
        <v>343</v>
      </c>
      <c r="R482" t="s">
        <v>344</v>
      </c>
      <c r="S482" t="s">
        <v>711</v>
      </c>
      <c r="T482" t="s">
        <v>712</v>
      </c>
      <c r="U482" t="s">
        <v>724</v>
      </c>
      <c r="V482" t="s">
        <v>725</v>
      </c>
      <c r="W482" t="s">
        <v>726</v>
      </c>
    </row>
    <row r="483" spans="1:23">
      <c r="A483" t="s">
        <v>2447</v>
      </c>
      <c r="B483" t="s">
        <v>1815</v>
      </c>
      <c r="C483" t="s">
        <v>2445</v>
      </c>
      <c r="E483" t="s">
        <v>2446</v>
      </c>
      <c r="G483" t="s">
        <v>22</v>
      </c>
      <c r="H483" t="s">
        <v>23</v>
      </c>
      <c r="I483" t="s">
        <v>64</v>
      </c>
      <c r="J483" t="s">
        <v>65</v>
      </c>
      <c r="K483" t="s">
        <v>66</v>
      </c>
      <c r="L483" t="s">
        <v>67</v>
      </c>
      <c r="M483" t="s">
        <v>68</v>
      </c>
      <c r="N483" t="s">
        <v>69</v>
      </c>
      <c r="O483" t="s">
        <v>70</v>
      </c>
      <c r="P483" t="s">
        <v>342</v>
      </c>
      <c r="Q483" t="s">
        <v>343</v>
      </c>
      <c r="R483" t="s">
        <v>344</v>
      </c>
      <c r="S483" t="s">
        <v>711</v>
      </c>
      <c r="T483" t="s">
        <v>712</v>
      </c>
      <c r="U483" t="s">
        <v>724</v>
      </c>
      <c r="V483" t="s">
        <v>725</v>
      </c>
      <c r="W483" t="s">
        <v>726</v>
      </c>
    </row>
    <row r="484" spans="1:23">
      <c r="A484" t="s">
        <v>2448</v>
      </c>
      <c r="B484" t="s">
        <v>1816</v>
      </c>
      <c r="C484" t="s">
        <v>2445</v>
      </c>
      <c r="E484" t="s">
        <v>2446</v>
      </c>
      <c r="G484" t="s">
        <v>22</v>
      </c>
      <c r="H484" t="s">
        <v>23</v>
      </c>
      <c r="I484" t="s">
        <v>64</v>
      </c>
      <c r="J484" t="s">
        <v>65</v>
      </c>
      <c r="K484" t="s">
        <v>66</v>
      </c>
      <c r="L484" t="s">
        <v>67</v>
      </c>
      <c r="M484" t="s">
        <v>68</v>
      </c>
      <c r="N484" t="s">
        <v>69</v>
      </c>
      <c r="O484" t="s">
        <v>70</v>
      </c>
      <c r="P484" t="s">
        <v>342</v>
      </c>
      <c r="Q484" t="s">
        <v>343</v>
      </c>
      <c r="R484" t="s">
        <v>344</v>
      </c>
      <c r="S484" t="s">
        <v>711</v>
      </c>
      <c r="T484" t="s">
        <v>712</v>
      </c>
      <c r="U484" t="s">
        <v>724</v>
      </c>
      <c r="V484" t="s">
        <v>725</v>
      </c>
      <c r="W484" t="s">
        <v>726</v>
      </c>
    </row>
    <row r="485" spans="1:23">
      <c r="A485" t="s">
        <v>2449</v>
      </c>
      <c r="B485" t="s">
        <v>1817</v>
      </c>
      <c r="C485" t="s">
        <v>2445</v>
      </c>
      <c r="E485" t="s">
        <v>2446</v>
      </c>
      <c r="G485" t="s">
        <v>22</v>
      </c>
      <c r="H485" t="s">
        <v>23</v>
      </c>
      <c r="I485" t="s">
        <v>64</v>
      </c>
      <c r="J485" t="s">
        <v>65</v>
      </c>
      <c r="K485" t="s">
        <v>66</v>
      </c>
      <c r="L485" t="s">
        <v>67</v>
      </c>
      <c r="M485" t="s">
        <v>68</v>
      </c>
      <c r="N485" t="s">
        <v>69</v>
      </c>
      <c r="O485" t="s">
        <v>70</v>
      </c>
      <c r="P485" t="s">
        <v>342</v>
      </c>
      <c r="Q485" t="s">
        <v>343</v>
      </c>
      <c r="R485" t="s">
        <v>344</v>
      </c>
      <c r="S485" t="s">
        <v>711</v>
      </c>
      <c r="T485" t="s">
        <v>712</v>
      </c>
      <c r="U485" t="s">
        <v>724</v>
      </c>
      <c r="V485" t="s">
        <v>725</v>
      </c>
      <c r="W485" t="s">
        <v>726</v>
      </c>
    </row>
    <row r="486" spans="1:23">
      <c r="A486" t="s">
        <v>2450</v>
      </c>
      <c r="B486" t="s">
        <v>1819</v>
      </c>
      <c r="C486" t="s">
        <v>2445</v>
      </c>
      <c r="E486" t="s">
        <v>2446</v>
      </c>
      <c r="G486" t="s">
        <v>22</v>
      </c>
      <c r="H486" t="s">
        <v>23</v>
      </c>
      <c r="I486" t="s">
        <v>64</v>
      </c>
      <c r="J486" t="s">
        <v>65</v>
      </c>
      <c r="K486" t="s">
        <v>66</v>
      </c>
      <c r="L486" t="s">
        <v>67</v>
      </c>
      <c r="M486" t="s">
        <v>68</v>
      </c>
      <c r="N486" t="s">
        <v>69</v>
      </c>
      <c r="O486" t="s">
        <v>70</v>
      </c>
      <c r="P486" t="s">
        <v>342</v>
      </c>
      <c r="Q486" t="s">
        <v>343</v>
      </c>
      <c r="R486" t="s">
        <v>344</v>
      </c>
      <c r="S486" t="s">
        <v>711</v>
      </c>
      <c r="T486" t="s">
        <v>712</v>
      </c>
      <c r="U486" t="s">
        <v>724</v>
      </c>
      <c r="V486" t="s">
        <v>725</v>
      </c>
      <c r="W486" t="s">
        <v>726</v>
      </c>
    </row>
    <row r="487" spans="1:23">
      <c r="A487" t="s">
        <v>2451</v>
      </c>
      <c r="B487" t="s">
        <v>1820</v>
      </c>
      <c r="C487" t="s">
        <v>2445</v>
      </c>
      <c r="E487" t="s">
        <v>2446</v>
      </c>
      <c r="G487" t="s">
        <v>22</v>
      </c>
      <c r="H487" t="s">
        <v>23</v>
      </c>
      <c r="I487" t="s">
        <v>64</v>
      </c>
      <c r="J487" t="s">
        <v>65</v>
      </c>
      <c r="K487" t="s">
        <v>66</v>
      </c>
      <c r="L487" t="s">
        <v>67</v>
      </c>
      <c r="M487" t="s">
        <v>68</v>
      </c>
      <c r="N487" t="s">
        <v>69</v>
      </c>
      <c r="O487" t="s">
        <v>70</v>
      </c>
      <c r="P487" t="s">
        <v>342</v>
      </c>
      <c r="Q487" t="s">
        <v>343</v>
      </c>
      <c r="R487" t="s">
        <v>344</v>
      </c>
      <c r="S487" t="s">
        <v>711</v>
      </c>
      <c r="T487" t="s">
        <v>712</v>
      </c>
      <c r="U487" t="s">
        <v>724</v>
      </c>
      <c r="V487" t="s">
        <v>725</v>
      </c>
      <c r="W487" t="s">
        <v>726</v>
      </c>
    </row>
    <row r="488" spans="1:23">
      <c r="A488" t="s">
        <v>2452</v>
      </c>
      <c r="B488" t="s">
        <v>1821</v>
      </c>
      <c r="C488" t="s">
        <v>2445</v>
      </c>
      <c r="E488" t="s">
        <v>2446</v>
      </c>
      <c r="G488" t="s">
        <v>22</v>
      </c>
      <c r="H488" t="s">
        <v>23</v>
      </c>
      <c r="I488" t="s">
        <v>64</v>
      </c>
      <c r="J488" t="s">
        <v>65</v>
      </c>
      <c r="K488" t="s">
        <v>66</v>
      </c>
      <c r="L488" t="s">
        <v>67</v>
      </c>
      <c r="M488" t="s">
        <v>68</v>
      </c>
      <c r="N488" t="s">
        <v>69</v>
      </c>
      <c r="O488" t="s">
        <v>70</v>
      </c>
      <c r="P488" t="s">
        <v>342</v>
      </c>
      <c r="Q488" t="s">
        <v>343</v>
      </c>
      <c r="R488" t="s">
        <v>344</v>
      </c>
      <c r="S488" t="s">
        <v>711</v>
      </c>
      <c r="T488" t="s">
        <v>712</v>
      </c>
      <c r="U488" t="s">
        <v>724</v>
      </c>
      <c r="V488" t="s">
        <v>725</v>
      </c>
      <c r="W488" t="s">
        <v>726</v>
      </c>
    </row>
    <row r="489" spans="1:23">
      <c r="A489" t="s">
        <v>2453</v>
      </c>
      <c r="B489" t="s">
        <v>1822</v>
      </c>
      <c r="C489" t="s">
        <v>2445</v>
      </c>
      <c r="E489" t="s">
        <v>2446</v>
      </c>
      <c r="G489" t="s">
        <v>22</v>
      </c>
      <c r="H489" t="s">
        <v>23</v>
      </c>
      <c r="I489" t="s">
        <v>64</v>
      </c>
      <c r="J489" t="s">
        <v>65</v>
      </c>
      <c r="K489" t="s">
        <v>66</v>
      </c>
      <c r="L489" t="s">
        <v>67</v>
      </c>
      <c r="M489" t="s">
        <v>68</v>
      </c>
      <c r="N489" t="s">
        <v>69</v>
      </c>
      <c r="O489" t="s">
        <v>70</v>
      </c>
      <c r="P489" t="s">
        <v>342</v>
      </c>
      <c r="Q489" t="s">
        <v>343</v>
      </c>
      <c r="R489" t="s">
        <v>344</v>
      </c>
      <c r="S489" t="s">
        <v>711</v>
      </c>
      <c r="T489" t="s">
        <v>712</v>
      </c>
      <c r="U489" t="s">
        <v>724</v>
      </c>
      <c r="V489" t="s">
        <v>725</v>
      </c>
      <c r="W489" t="s">
        <v>726</v>
      </c>
    </row>
    <row r="490" spans="1:23">
      <c r="A490" t="s">
        <v>2454</v>
      </c>
      <c r="B490" t="s">
        <v>1823</v>
      </c>
      <c r="C490" t="s">
        <v>2445</v>
      </c>
      <c r="E490" t="s">
        <v>2446</v>
      </c>
      <c r="G490" t="s">
        <v>22</v>
      </c>
      <c r="H490" t="s">
        <v>23</v>
      </c>
      <c r="I490" t="s">
        <v>64</v>
      </c>
      <c r="J490" t="s">
        <v>65</v>
      </c>
      <c r="K490" t="s">
        <v>66</v>
      </c>
      <c r="L490" t="s">
        <v>67</v>
      </c>
      <c r="M490" t="s">
        <v>68</v>
      </c>
      <c r="N490" t="s">
        <v>69</v>
      </c>
      <c r="O490" t="s">
        <v>70</v>
      </c>
      <c r="P490" t="s">
        <v>342</v>
      </c>
      <c r="Q490" t="s">
        <v>343</v>
      </c>
      <c r="R490" t="s">
        <v>344</v>
      </c>
      <c r="S490" t="s">
        <v>711</v>
      </c>
      <c r="T490" t="s">
        <v>712</v>
      </c>
      <c r="U490" t="s">
        <v>724</v>
      </c>
      <c r="V490" t="s">
        <v>725</v>
      </c>
      <c r="W490" t="s">
        <v>726</v>
      </c>
    </row>
    <row r="491" spans="1:23">
      <c r="A491" t="s">
        <v>2455</v>
      </c>
      <c r="B491" t="s">
        <v>1824</v>
      </c>
      <c r="C491" t="s">
        <v>2445</v>
      </c>
      <c r="E491" t="s">
        <v>2446</v>
      </c>
      <c r="G491" t="s">
        <v>22</v>
      </c>
      <c r="H491" t="s">
        <v>23</v>
      </c>
      <c r="I491" t="s">
        <v>64</v>
      </c>
      <c r="J491" t="s">
        <v>65</v>
      </c>
      <c r="K491" t="s">
        <v>66</v>
      </c>
      <c r="L491" t="s">
        <v>67</v>
      </c>
      <c r="M491" t="s">
        <v>68</v>
      </c>
      <c r="N491" t="s">
        <v>69</v>
      </c>
      <c r="O491" t="s">
        <v>70</v>
      </c>
      <c r="P491" t="s">
        <v>342</v>
      </c>
      <c r="Q491" t="s">
        <v>343</v>
      </c>
      <c r="R491" t="s">
        <v>344</v>
      </c>
      <c r="S491" t="s">
        <v>711</v>
      </c>
      <c r="T491" t="s">
        <v>712</v>
      </c>
      <c r="U491" t="s">
        <v>724</v>
      </c>
      <c r="V491" t="s">
        <v>725</v>
      </c>
      <c r="W491" t="s">
        <v>726</v>
      </c>
    </row>
    <row r="492" spans="1:23">
      <c r="A492" t="s">
        <v>2456</v>
      </c>
      <c r="B492" t="s">
        <v>1825</v>
      </c>
      <c r="C492" t="s">
        <v>2445</v>
      </c>
      <c r="E492" t="s">
        <v>2446</v>
      </c>
      <c r="G492" t="s">
        <v>22</v>
      </c>
      <c r="H492" t="s">
        <v>23</v>
      </c>
      <c r="I492" t="s">
        <v>64</v>
      </c>
      <c r="J492" t="s">
        <v>65</v>
      </c>
      <c r="K492" t="s">
        <v>66</v>
      </c>
      <c r="L492" t="s">
        <v>67</v>
      </c>
      <c r="M492" t="s">
        <v>68</v>
      </c>
      <c r="N492" t="s">
        <v>69</v>
      </c>
      <c r="O492" t="s">
        <v>70</v>
      </c>
      <c r="P492" t="s">
        <v>342</v>
      </c>
      <c r="Q492" t="s">
        <v>343</v>
      </c>
      <c r="R492" t="s">
        <v>344</v>
      </c>
      <c r="S492" t="s">
        <v>711</v>
      </c>
      <c r="T492" t="s">
        <v>712</v>
      </c>
      <c r="U492" t="s">
        <v>724</v>
      </c>
      <c r="V492" t="s">
        <v>725</v>
      </c>
      <c r="W492" t="s">
        <v>726</v>
      </c>
    </row>
    <row r="493" spans="1:23">
      <c r="A493" t="s">
        <v>737</v>
      </c>
      <c r="B493" t="s">
        <v>1826</v>
      </c>
      <c r="C493" t="s">
        <v>2457</v>
      </c>
      <c r="E493" t="s">
        <v>2458</v>
      </c>
      <c r="G493" t="s">
        <v>22</v>
      </c>
      <c r="H493" t="s">
        <v>23</v>
      </c>
      <c r="I493" t="s">
        <v>64</v>
      </c>
      <c r="J493" t="s">
        <v>65</v>
      </c>
      <c r="K493" t="s">
        <v>66</v>
      </c>
      <c r="L493" t="s">
        <v>67</v>
      </c>
      <c r="M493" t="s">
        <v>68</v>
      </c>
      <c r="N493" t="s">
        <v>69</v>
      </c>
      <c r="O493" t="s">
        <v>70</v>
      </c>
      <c r="P493" t="s">
        <v>738</v>
      </c>
      <c r="Q493" t="s">
        <v>739</v>
      </c>
      <c r="R493" t="s">
        <v>740</v>
      </c>
      <c r="S493" t="s">
        <v>741</v>
      </c>
      <c r="T493" t="s">
        <v>742</v>
      </c>
      <c r="U493" t="s">
        <v>743</v>
      </c>
      <c r="V493" t="s">
        <v>744</v>
      </c>
    </row>
    <row r="494" spans="1:23">
      <c r="A494" t="s">
        <v>745</v>
      </c>
      <c r="B494" t="s">
        <v>1827</v>
      </c>
      <c r="C494" t="s">
        <v>2322</v>
      </c>
      <c r="E494" t="s">
        <v>2323</v>
      </c>
      <c r="G494" t="s">
        <v>22</v>
      </c>
      <c r="H494" t="s">
        <v>23</v>
      </c>
      <c r="I494" t="s">
        <v>24</v>
      </c>
      <c r="J494" t="s">
        <v>25</v>
      </c>
      <c r="K494" t="s">
        <v>26</v>
      </c>
      <c r="L494" t="s">
        <v>27</v>
      </c>
      <c r="M494" t="s">
        <v>28</v>
      </c>
      <c r="N494" t="s">
        <v>29</v>
      </c>
      <c r="O494" t="s">
        <v>84</v>
      </c>
      <c r="P494" t="s">
        <v>85</v>
      </c>
      <c r="Q494" t="s">
        <v>105</v>
      </c>
      <c r="R494" t="s">
        <v>106</v>
      </c>
      <c r="S494" t="s">
        <v>107</v>
      </c>
    </row>
    <row r="495" spans="1:23">
      <c r="A495" t="s">
        <v>746</v>
      </c>
      <c r="B495" t="s">
        <v>1828</v>
      </c>
      <c r="C495" t="s">
        <v>2344</v>
      </c>
      <c r="E495" t="s">
        <v>2345</v>
      </c>
      <c r="G495" t="s">
        <v>22</v>
      </c>
      <c r="H495" t="s">
        <v>23</v>
      </c>
      <c r="I495" t="s">
        <v>24</v>
      </c>
      <c r="J495" t="s">
        <v>25</v>
      </c>
      <c r="K495" t="s">
        <v>26</v>
      </c>
      <c r="L495" t="s">
        <v>27</v>
      </c>
      <c r="M495" t="s">
        <v>28</v>
      </c>
      <c r="N495" t="s">
        <v>29</v>
      </c>
      <c r="O495" t="s">
        <v>84</v>
      </c>
      <c r="P495" t="s">
        <v>207</v>
      </c>
      <c r="Q495" t="s">
        <v>208</v>
      </c>
      <c r="R495" t="s">
        <v>209</v>
      </c>
      <c r="S495" t="s">
        <v>210</v>
      </c>
    </row>
    <row r="496" spans="1:23">
      <c r="A496" t="s">
        <v>747</v>
      </c>
      <c r="B496" t="s">
        <v>1829</v>
      </c>
      <c r="C496" t="s">
        <v>2344</v>
      </c>
      <c r="E496" t="s">
        <v>2345</v>
      </c>
      <c r="G496" t="s">
        <v>22</v>
      </c>
      <c r="H496" t="s">
        <v>23</v>
      </c>
      <c r="I496" t="s">
        <v>24</v>
      </c>
      <c r="J496" t="s">
        <v>25</v>
      </c>
      <c r="K496" t="s">
        <v>26</v>
      </c>
      <c r="L496" t="s">
        <v>27</v>
      </c>
      <c r="M496" t="s">
        <v>28</v>
      </c>
      <c r="N496" t="s">
        <v>29</v>
      </c>
      <c r="O496" t="s">
        <v>84</v>
      </c>
      <c r="P496" t="s">
        <v>207</v>
      </c>
      <c r="Q496" t="s">
        <v>208</v>
      </c>
      <c r="R496" t="s">
        <v>209</v>
      </c>
      <c r="S496" t="s">
        <v>210</v>
      </c>
    </row>
    <row r="497" spans="1:19">
      <c r="A497" t="s">
        <v>748</v>
      </c>
      <c r="B497" t="s">
        <v>1830</v>
      </c>
      <c r="C497" t="s">
        <v>2344</v>
      </c>
      <c r="E497" t="s">
        <v>2345</v>
      </c>
      <c r="G497" t="s">
        <v>22</v>
      </c>
      <c r="H497" t="s">
        <v>23</v>
      </c>
      <c r="I497" t="s">
        <v>24</v>
      </c>
      <c r="J497" t="s">
        <v>25</v>
      </c>
      <c r="K497" t="s">
        <v>26</v>
      </c>
      <c r="L497" t="s">
        <v>27</v>
      </c>
      <c r="M497" t="s">
        <v>28</v>
      </c>
      <c r="N497" t="s">
        <v>29</v>
      </c>
      <c r="O497" t="s">
        <v>84</v>
      </c>
      <c r="P497" t="s">
        <v>207</v>
      </c>
      <c r="Q497" t="s">
        <v>208</v>
      </c>
      <c r="R497" t="s">
        <v>209</v>
      </c>
      <c r="S497" t="s">
        <v>210</v>
      </c>
    </row>
    <row r="498" spans="1:19">
      <c r="A498" t="s">
        <v>749</v>
      </c>
      <c r="B498" t="s">
        <v>1831</v>
      </c>
      <c r="C498" t="s">
        <v>2344</v>
      </c>
      <c r="E498" t="s">
        <v>2345</v>
      </c>
      <c r="G498" t="s">
        <v>22</v>
      </c>
      <c r="H498" t="s">
        <v>23</v>
      </c>
      <c r="I498" t="s">
        <v>24</v>
      </c>
      <c r="J498" t="s">
        <v>25</v>
      </c>
      <c r="K498" t="s">
        <v>26</v>
      </c>
      <c r="L498" t="s">
        <v>27</v>
      </c>
      <c r="M498" t="s">
        <v>28</v>
      </c>
      <c r="N498" t="s">
        <v>29</v>
      </c>
      <c r="O498" t="s">
        <v>84</v>
      </c>
      <c r="P498" t="s">
        <v>207</v>
      </c>
      <c r="Q498" t="s">
        <v>208</v>
      </c>
      <c r="R498" t="s">
        <v>209</v>
      </c>
      <c r="S498" t="s">
        <v>210</v>
      </c>
    </row>
    <row r="499" spans="1:19">
      <c r="A499" t="s">
        <v>750</v>
      </c>
      <c r="B499" t="s">
        <v>1832</v>
      </c>
      <c r="C499" t="s">
        <v>2344</v>
      </c>
      <c r="E499" t="s">
        <v>2345</v>
      </c>
      <c r="G499" t="s">
        <v>22</v>
      </c>
      <c r="H499" t="s">
        <v>23</v>
      </c>
      <c r="I499" t="s">
        <v>24</v>
      </c>
      <c r="J499" t="s">
        <v>25</v>
      </c>
      <c r="K499" t="s">
        <v>26</v>
      </c>
      <c r="L499" t="s">
        <v>27</v>
      </c>
      <c r="M499" t="s">
        <v>28</v>
      </c>
      <c r="N499" t="s">
        <v>29</v>
      </c>
      <c r="O499" t="s">
        <v>84</v>
      </c>
      <c r="P499" t="s">
        <v>207</v>
      </c>
      <c r="Q499" t="s">
        <v>208</v>
      </c>
      <c r="R499" t="s">
        <v>209</v>
      </c>
      <c r="S499" t="s">
        <v>210</v>
      </c>
    </row>
    <row r="500" spans="1:19">
      <c r="A500" t="s">
        <v>751</v>
      </c>
      <c r="B500" t="s">
        <v>1833</v>
      </c>
      <c r="C500" t="s">
        <v>2344</v>
      </c>
      <c r="E500" t="s">
        <v>2345</v>
      </c>
      <c r="G500" t="s">
        <v>22</v>
      </c>
      <c r="H500" t="s">
        <v>23</v>
      </c>
      <c r="I500" t="s">
        <v>24</v>
      </c>
      <c r="J500" t="s">
        <v>25</v>
      </c>
      <c r="K500" t="s">
        <v>26</v>
      </c>
      <c r="L500" t="s">
        <v>27</v>
      </c>
      <c r="M500" t="s">
        <v>28</v>
      </c>
      <c r="N500" t="s">
        <v>29</v>
      </c>
      <c r="O500" t="s">
        <v>84</v>
      </c>
      <c r="P500" t="s">
        <v>207</v>
      </c>
      <c r="Q500" t="s">
        <v>208</v>
      </c>
      <c r="R500" t="s">
        <v>209</v>
      </c>
      <c r="S500" t="s">
        <v>210</v>
      </c>
    </row>
    <row r="501" spans="1:19">
      <c r="A501" t="s">
        <v>752</v>
      </c>
      <c r="B501" t="s">
        <v>1834</v>
      </c>
      <c r="C501" t="s">
        <v>2344</v>
      </c>
      <c r="E501" t="s">
        <v>2345</v>
      </c>
      <c r="G501" t="s">
        <v>22</v>
      </c>
      <c r="H501" t="s">
        <v>23</v>
      </c>
      <c r="I501" t="s">
        <v>24</v>
      </c>
      <c r="J501" t="s">
        <v>25</v>
      </c>
      <c r="K501" t="s">
        <v>26</v>
      </c>
      <c r="L501" t="s">
        <v>27</v>
      </c>
      <c r="M501" t="s">
        <v>28</v>
      </c>
      <c r="N501" t="s">
        <v>29</v>
      </c>
      <c r="O501" t="s">
        <v>84</v>
      </c>
      <c r="P501" t="s">
        <v>207</v>
      </c>
      <c r="Q501" t="s">
        <v>208</v>
      </c>
      <c r="R501" t="s">
        <v>209</v>
      </c>
      <c r="S501" t="s">
        <v>210</v>
      </c>
    </row>
    <row r="502" spans="1:19">
      <c r="A502" t="s">
        <v>753</v>
      </c>
      <c r="B502" t="s">
        <v>1835</v>
      </c>
      <c r="C502" t="s">
        <v>2344</v>
      </c>
      <c r="E502" t="s">
        <v>2345</v>
      </c>
      <c r="G502" t="s">
        <v>22</v>
      </c>
      <c r="H502" t="s">
        <v>23</v>
      </c>
      <c r="I502" t="s">
        <v>24</v>
      </c>
      <c r="J502" t="s">
        <v>25</v>
      </c>
      <c r="K502" t="s">
        <v>26</v>
      </c>
      <c r="L502" t="s">
        <v>27</v>
      </c>
      <c r="M502" t="s">
        <v>28</v>
      </c>
      <c r="N502" t="s">
        <v>29</v>
      </c>
      <c r="O502" t="s">
        <v>84</v>
      </c>
      <c r="P502" t="s">
        <v>207</v>
      </c>
      <c r="Q502" t="s">
        <v>208</v>
      </c>
      <c r="R502" t="s">
        <v>209</v>
      </c>
      <c r="S502" t="s">
        <v>210</v>
      </c>
    </row>
    <row r="503" spans="1:19">
      <c r="A503" t="s">
        <v>754</v>
      </c>
      <c r="B503" t="s">
        <v>1836</v>
      </c>
      <c r="C503" t="s">
        <v>2344</v>
      </c>
      <c r="E503" t="s">
        <v>2345</v>
      </c>
      <c r="G503" t="s">
        <v>22</v>
      </c>
      <c r="H503" t="s">
        <v>23</v>
      </c>
      <c r="I503" t="s">
        <v>24</v>
      </c>
      <c r="J503" t="s">
        <v>25</v>
      </c>
      <c r="K503" t="s">
        <v>26</v>
      </c>
      <c r="L503" t="s">
        <v>27</v>
      </c>
      <c r="M503" t="s">
        <v>28</v>
      </c>
      <c r="N503" t="s">
        <v>29</v>
      </c>
      <c r="O503" t="s">
        <v>84</v>
      </c>
      <c r="P503" t="s">
        <v>207</v>
      </c>
      <c r="Q503" t="s">
        <v>208</v>
      </c>
      <c r="R503" t="s">
        <v>209</v>
      </c>
      <c r="S503" t="s">
        <v>210</v>
      </c>
    </row>
    <row r="504" spans="1:19">
      <c r="A504" t="s">
        <v>755</v>
      </c>
      <c r="B504" t="s">
        <v>1837</v>
      </c>
      <c r="C504" t="s">
        <v>2344</v>
      </c>
      <c r="E504" t="s">
        <v>2345</v>
      </c>
      <c r="G504" t="s">
        <v>22</v>
      </c>
      <c r="H504" t="s">
        <v>23</v>
      </c>
      <c r="I504" t="s">
        <v>24</v>
      </c>
      <c r="J504" t="s">
        <v>25</v>
      </c>
      <c r="K504" t="s">
        <v>26</v>
      </c>
      <c r="L504" t="s">
        <v>27</v>
      </c>
      <c r="M504" t="s">
        <v>28</v>
      </c>
      <c r="N504" t="s">
        <v>29</v>
      </c>
      <c r="O504" t="s">
        <v>84</v>
      </c>
      <c r="P504" t="s">
        <v>207</v>
      </c>
      <c r="Q504" t="s">
        <v>208</v>
      </c>
      <c r="R504" t="s">
        <v>209</v>
      </c>
      <c r="S504" t="s">
        <v>210</v>
      </c>
    </row>
    <row r="505" spans="1:19">
      <c r="A505" t="s">
        <v>756</v>
      </c>
      <c r="B505" t="s">
        <v>1838</v>
      </c>
      <c r="C505" t="s">
        <v>2344</v>
      </c>
      <c r="E505" t="s">
        <v>2345</v>
      </c>
      <c r="G505" t="s">
        <v>22</v>
      </c>
      <c r="H505" t="s">
        <v>23</v>
      </c>
      <c r="I505" t="s">
        <v>24</v>
      </c>
      <c r="J505" t="s">
        <v>25</v>
      </c>
      <c r="K505" t="s">
        <v>26</v>
      </c>
      <c r="L505" t="s">
        <v>27</v>
      </c>
      <c r="M505" t="s">
        <v>28</v>
      </c>
      <c r="N505" t="s">
        <v>29</v>
      </c>
      <c r="O505" t="s">
        <v>84</v>
      </c>
      <c r="P505" t="s">
        <v>207</v>
      </c>
      <c r="Q505" t="s">
        <v>208</v>
      </c>
      <c r="R505" t="s">
        <v>209</v>
      </c>
      <c r="S505" t="s">
        <v>210</v>
      </c>
    </row>
    <row r="506" spans="1:19">
      <c r="A506" t="s">
        <v>757</v>
      </c>
      <c r="B506" t="s">
        <v>1839</v>
      </c>
      <c r="C506" t="s">
        <v>2344</v>
      </c>
      <c r="E506" t="s">
        <v>2345</v>
      </c>
      <c r="G506" t="s">
        <v>22</v>
      </c>
      <c r="H506" t="s">
        <v>23</v>
      </c>
      <c r="I506" t="s">
        <v>24</v>
      </c>
      <c r="J506" t="s">
        <v>25</v>
      </c>
      <c r="K506" t="s">
        <v>26</v>
      </c>
      <c r="L506" t="s">
        <v>27</v>
      </c>
      <c r="M506" t="s">
        <v>28</v>
      </c>
      <c r="N506" t="s">
        <v>29</v>
      </c>
      <c r="O506" t="s">
        <v>84</v>
      </c>
      <c r="P506" t="s">
        <v>207</v>
      </c>
      <c r="Q506" t="s">
        <v>208</v>
      </c>
      <c r="R506" t="s">
        <v>209</v>
      </c>
      <c r="S506" t="s">
        <v>210</v>
      </c>
    </row>
    <row r="507" spans="1:19">
      <c r="A507" t="s">
        <v>758</v>
      </c>
      <c r="B507" t="s">
        <v>1840</v>
      </c>
      <c r="C507" t="s">
        <v>2344</v>
      </c>
      <c r="E507" t="s">
        <v>2345</v>
      </c>
      <c r="G507" t="s">
        <v>22</v>
      </c>
      <c r="H507" t="s">
        <v>23</v>
      </c>
      <c r="I507" t="s">
        <v>24</v>
      </c>
      <c r="J507" t="s">
        <v>25</v>
      </c>
      <c r="K507" t="s">
        <v>26</v>
      </c>
      <c r="L507" t="s">
        <v>27</v>
      </c>
      <c r="M507" t="s">
        <v>28</v>
      </c>
      <c r="N507" t="s">
        <v>29</v>
      </c>
      <c r="O507" t="s">
        <v>84</v>
      </c>
      <c r="P507" t="s">
        <v>207</v>
      </c>
      <c r="Q507" t="s">
        <v>208</v>
      </c>
      <c r="R507" t="s">
        <v>209</v>
      </c>
      <c r="S507" t="s">
        <v>210</v>
      </c>
    </row>
    <row r="508" spans="1:19">
      <c r="A508" t="s">
        <v>759</v>
      </c>
      <c r="B508" t="s">
        <v>1841</v>
      </c>
      <c r="C508" t="s">
        <v>2344</v>
      </c>
      <c r="E508" t="s">
        <v>2345</v>
      </c>
      <c r="G508" t="s">
        <v>22</v>
      </c>
      <c r="H508" t="s">
        <v>23</v>
      </c>
      <c r="I508" t="s">
        <v>24</v>
      </c>
      <c r="J508" t="s">
        <v>25</v>
      </c>
      <c r="K508" t="s">
        <v>26</v>
      </c>
      <c r="L508" t="s">
        <v>27</v>
      </c>
      <c r="M508" t="s">
        <v>28</v>
      </c>
      <c r="N508" t="s">
        <v>29</v>
      </c>
      <c r="O508" t="s">
        <v>84</v>
      </c>
      <c r="P508" t="s">
        <v>207</v>
      </c>
      <c r="Q508" t="s">
        <v>208</v>
      </c>
      <c r="R508" t="s">
        <v>209</v>
      </c>
      <c r="S508" t="s">
        <v>210</v>
      </c>
    </row>
    <row r="509" spans="1:19">
      <c r="A509" t="s">
        <v>760</v>
      </c>
      <c r="B509" t="s">
        <v>1842</v>
      </c>
      <c r="C509" t="s">
        <v>2344</v>
      </c>
      <c r="E509" t="s">
        <v>2345</v>
      </c>
      <c r="G509" t="s">
        <v>22</v>
      </c>
      <c r="H509" t="s">
        <v>23</v>
      </c>
      <c r="I509" t="s">
        <v>24</v>
      </c>
      <c r="J509" t="s">
        <v>25</v>
      </c>
      <c r="K509" t="s">
        <v>26</v>
      </c>
      <c r="L509" t="s">
        <v>27</v>
      </c>
      <c r="M509" t="s">
        <v>28</v>
      </c>
      <c r="N509" t="s">
        <v>29</v>
      </c>
      <c r="O509" t="s">
        <v>84</v>
      </c>
      <c r="P509" t="s">
        <v>207</v>
      </c>
      <c r="Q509" t="s">
        <v>208</v>
      </c>
      <c r="R509" t="s">
        <v>209</v>
      </c>
      <c r="S509" t="s">
        <v>210</v>
      </c>
    </row>
    <row r="510" spans="1:19">
      <c r="A510" t="s">
        <v>761</v>
      </c>
      <c r="B510" t="s">
        <v>1843</v>
      </c>
      <c r="C510" t="s">
        <v>2344</v>
      </c>
      <c r="E510" t="s">
        <v>2345</v>
      </c>
      <c r="G510" t="s">
        <v>22</v>
      </c>
      <c r="H510" t="s">
        <v>23</v>
      </c>
      <c r="I510" t="s">
        <v>24</v>
      </c>
      <c r="J510" t="s">
        <v>25</v>
      </c>
      <c r="K510" t="s">
        <v>26</v>
      </c>
      <c r="L510" t="s">
        <v>27</v>
      </c>
      <c r="M510" t="s">
        <v>28</v>
      </c>
      <c r="N510" t="s">
        <v>29</v>
      </c>
      <c r="O510" t="s">
        <v>84</v>
      </c>
      <c r="P510" t="s">
        <v>207</v>
      </c>
      <c r="Q510" t="s">
        <v>208</v>
      </c>
      <c r="R510" t="s">
        <v>209</v>
      </c>
      <c r="S510" t="s">
        <v>210</v>
      </c>
    </row>
    <row r="511" spans="1:19">
      <c r="A511" t="s">
        <v>762</v>
      </c>
      <c r="B511" t="s">
        <v>1844</v>
      </c>
      <c r="C511" t="s">
        <v>2344</v>
      </c>
      <c r="E511" t="s">
        <v>2345</v>
      </c>
      <c r="G511" t="s">
        <v>22</v>
      </c>
      <c r="H511" t="s">
        <v>23</v>
      </c>
      <c r="I511" t="s">
        <v>24</v>
      </c>
      <c r="J511" t="s">
        <v>25</v>
      </c>
      <c r="K511" t="s">
        <v>26</v>
      </c>
      <c r="L511" t="s">
        <v>27</v>
      </c>
      <c r="M511" t="s">
        <v>28</v>
      </c>
      <c r="N511" t="s">
        <v>29</v>
      </c>
      <c r="O511" t="s">
        <v>84</v>
      </c>
      <c r="P511" t="s">
        <v>207</v>
      </c>
      <c r="Q511" t="s">
        <v>208</v>
      </c>
      <c r="R511" t="s">
        <v>209</v>
      </c>
      <c r="S511" t="s">
        <v>210</v>
      </c>
    </row>
    <row r="512" spans="1:19">
      <c r="A512" t="s">
        <v>763</v>
      </c>
      <c r="B512" t="s">
        <v>1845</v>
      </c>
      <c r="C512" t="s">
        <v>2344</v>
      </c>
      <c r="E512" t="s">
        <v>2345</v>
      </c>
      <c r="G512" t="s">
        <v>22</v>
      </c>
      <c r="H512" t="s">
        <v>23</v>
      </c>
      <c r="I512" t="s">
        <v>24</v>
      </c>
      <c r="J512" t="s">
        <v>25</v>
      </c>
      <c r="K512" t="s">
        <v>26</v>
      </c>
      <c r="L512" t="s">
        <v>27</v>
      </c>
      <c r="M512" t="s">
        <v>28</v>
      </c>
      <c r="N512" t="s">
        <v>29</v>
      </c>
      <c r="O512" t="s">
        <v>84</v>
      </c>
      <c r="P512" t="s">
        <v>207</v>
      </c>
      <c r="Q512" t="s">
        <v>208</v>
      </c>
      <c r="R512" t="s">
        <v>209</v>
      </c>
      <c r="S512" t="s">
        <v>210</v>
      </c>
    </row>
    <row r="513" spans="1:22">
      <c r="A513" t="s">
        <v>764</v>
      </c>
      <c r="B513" t="s">
        <v>1846</v>
      </c>
      <c r="C513" t="s">
        <v>2330</v>
      </c>
      <c r="E513" t="s">
        <v>2331</v>
      </c>
      <c r="G513" t="s">
        <v>22</v>
      </c>
      <c r="H513" t="s">
        <v>23</v>
      </c>
      <c r="I513" t="s">
        <v>64</v>
      </c>
      <c r="J513" t="s">
        <v>143</v>
      </c>
      <c r="K513" t="s">
        <v>144</v>
      </c>
      <c r="L513" t="s">
        <v>153</v>
      </c>
      <c r="M513" t="s">
        <v>154</v>
      </c>
      <c r="N513" t="s">
        <v>155</v>
      </c>
      <c r="O513" t="s">
        <v>156</v>
      </c>
      <c r="P513" t="s">
        <v>157</v>
      </c>
    </row>
    <row r="514" spans="1:22">
      <c r="A514" t="s">
        <v>765</v>
      </c>
      <c r="B514" t="s">
        <v>1847</v>
      </c>
      <c r="C514" t="s">
        <v>2459</v>
      </c>
      <c r="E514" t="s">
        <v>2460</v>
      </c>
      <c r="G514" t="s">
        <v>22</v>
      </c>
      <c r="H514" t="s">
        <v>23</v>
      </c>
      <c r="I514" t="s">
        <v>64</v>
      </c>
      <c r="J514" t="s">
        <v>143</v>
      </c>
      <c r="K514" t="s">
        <v>144</v>
      </c>
      <c r="L514" t="s">
        <v>153</v>
      </c>
      <c r="M514" t="s">
        <v>154</v>
      </c>
      <c r="N514" t="s">
        <v>155</v>
      </c>
      <c r="O514" t="s">
        <v>156</v>
      </c>
      <c r="P514" t="s">
        <v>157</v>
      </c>
    </row>
    <row r="515" spans="1:22">
      <c r="A515" t="s">
        <v>766</v>
      </c>
      <c r="B515" t="s">
        <v>1848</v>
      </c>
      <c r="C515" t="s">
        <v>2461</v>
      </c>
      <c r="E515" t="s">
        <v>2462</v>
      </c>
      <c r="G515" t="s">
        <v>22</v>
      </c>
      <c r="H515" t="s">
        <v>23</v>
      </c>
      <c r="I515" t="s">
        <v>24</v>
      </c>
      <c r="J515" t="s">
        <v>25</v>
      </c>
      <c r="K515" t="s">
        <v>26</v>
      </c>
      <c r="L515" t="s">
        <v>27</v>
      </c>
      <c r="M515" t="s">
        <v>37</v>
      </c>
      <c r="N515" t="s">
        <v>38</v>
      </c>
      <c r="O515" t="s">
        <v>39</v>
      </c>
      <c r="P515" t="s">
        <v>57</v>
      </c>
      <c r="Q515" t="s">
        <v>767</v>
      </c>
      <c r="R515" t="s">
        <v>768</v>
      </c>
      <c r="S515" t="s">
        <v>769</v>
      </c>
    </row>
    <row r="516" spans="1:22">
      <c r="A516" t="s">
        <v>770</v>
      </c>
      <c r="B516" t="s">
        <v>1849</v>
      </c>
      <c r="C516" t="s">
        <v>2463</v>
      </c>
      <c r="E516" t="s">
        <v>2464</v>
      </c>
      <c r="G516" t="s">
        <v>22</v>
      </c>
      <c r="H516" t="s">
        <v>23</v>
      </c>
      <c r="I516" t="s">
        <v>24</v>
      </c>
      <c r="J516" t="s">
        <v>25</v>
      </c>
      <c r="K516" t="s">
        <v>26</v>
      </c>
      <c r="L516" t="s">
        <v>27</v>
      </c>
      <c r="M516" t="s">
        <v>37</v>
      </c>
      <c r="N516" t="s">
        <v>38</v>
      </c>
      <c r="O516" t="s">
        <v>39</v>
      </c>
      <c r="P516" t="s">
        <v>57</v>
      </c>
      <c r="Q516" t="s">
        <v>767</v>
      </c>
      <c r="R516" t="s">
        <v>768</v>
      </c>
      <c r="S516" t="s">
        <v>769</v>
      </c>
    </row>
    <row r="517" spans="1:22">
      <c r="A517" t="s">
        <v>771</v>
      </c>
      <c r="B517" t="s">
        <v>1850</v>
      </c>
      <c r="C517" t="s">
        <v>2463</v>
      </c>
      <c r="E517" t="s">
        <v>2464</v>
      </c>
      <c r="G517" t="s">
        <v>22</v>
      </c>
      <c r="H517" t="s">
        <v>23</v>
      </c>
      <c r="I517" t="s">
        <v>24</v>
      </c>
      <c r="J517" t="s">
        <v>25</v>
      </c>
      <c r="K517" t="s">
        <v>26</v>
      </c>
      <c r="L517" t="s">
        <v>27</v>
      </c>
      <c r="M517" t="s">
        <v>37</v>
      </c>
      <c r="N517" t="s">
        <v>38</v>
      </c>
      <c r="O517" t="s">
        <v>39</v>
      </c>
      <c r="P517" t="s">
        <v>57</v>
      </c>
      <c r="Q517" t="s">
        <v>767</v>
      </c>
      <c r="R517" t="s">
        <v>768</v>
      </c>
      <c r="S517" t="s">
        <v>769</v>
      </c>
    </row>
    <row r="518" spans="1:22">
      <c r="A518" t="s">
        <v>772</v>
      </c>
      <c r="B518" t="s">
        <v>1851</v>
      </c>
      <c r="C518" t="s">
        <v>2465</v>
      </c>
      <c r="E518" t="s">
        <v>2466</v>
      </c>
      <c r="G518" t="s">
        <v>22</v>
      </c>
      <c r="H518" t="s">
        <v>23</v>
      </c>
      <c r="I518" t="s">
        <v>64</v>
      </c>
      <c r="J518" t="s">
        <v>65</v>
      </c>
      <c r="K518" t="s">
        <v>66</v>
      </c>
      <c r="L518" t="s">
        <v>67</v>
      </c>
      <c r="M518" t="s">
        <v>68</v>
      </c>
      <c r="N518" t="s">
        <v>69</v>
      </c>
      <c r="O518" t="s">
        <v>70</v>
      </c>
      <c r="P518" t="s">
        <v>738</v>
      </c>
      <c r="Q518" t="s">
        <v>739</v>
      </c>
      <c r="R518" t="s">
        <v>740</v>
      </c>
      <c r="S518" t="s">
        <v>773</v>
      </c>
      <c r="T518" t="s">
        <v>774</v>
      </c>
      <c r="U518" t="s">
        <v>775</v>
      </c>
      <c r="V518" t="s">
        <v>776</v>
      </c>
    </row>
    <row r="519" spans="1:22">
      <c r="A519" t="s">
        <v>777</v>
      </c>
      <c r="B519" t="s">
        <v>1852</v>
      </c>
      <c r="C519" t="s">
        <v>2467</v>
      </c>
      <c r="E519" t="s">
        <v>2468</v>
      </c>
      <c r="G519" t="s">
        <v>22</v>
      </c>
      <c r="H519" t="s">
        <v>23</v>
      </c>
      <c r="I519" t="s">
        <v>64</v>
      </c>
      <c r="J519" t="s">
        <v>65</v>
      </c>
      <c r="K519" t="s">
        <v>66</v>
      </c>
      <c r="L519" t="s">
        <v>67</v>
      </c>
      <c r="M519" t="s">
        <v>68</v>
      </c>
      <c r="N519" t="s">
        <v>69</v>
      </c>
      <c r="O519" t="s">
        <v>70</v>
      </c>
      <c r="P519" t="s">
        <v>71</v>
      </c>
      <c r="Q519" t="s">
        <v>134</v>
      </c>
      <c r="R519" t="s">
        <v>135</v>
      </c>
      <c r="S519" t="s">
        <v>136</v>
      </c>
      <c r="T519" t="s">
        <v>137</v>
      </c>
      <c r="U519" t="s">
        <v>138</v>
      </c>
    </row>
    <row r="520" spans="1:22">
      <c r="A520" t="s">
        <v>778</v>
      </c>
      <c r="B520" t="s">
        <v>1854</v>
      </c>
      <c r="C520" t="s">
        <v>2467</v>
      </c>
      <c r="E520" t="s">
        <v>2468</v>
      </c>
      <c r="G520" t="s">
        <v>22</v>
      </c>
      <c r="H520" t="s">
        <v>23</v>
      </c>
      <c r="I520" t="s">
        <v>64</v>
      </c>
      <c r="J520" t="s">
        <v>65</v>
      </c>
      <c r="K520" t="s">
        <v>66</v>
      </c>
      <c r="L520" t="s">
        <v>67</v>
      </c>
      <c r="M520" t="s">
        <v>68</v>
      </c>
      <c r="N520" t="s">
        <v>69</v>
      </c>
      <c r="O520" t="s">
        <v>70</v>
      </c>
      <c r="P520" t="s">
        <v>71</v>
      </c>
      <c r="Q520" t="s">
        <v>134</v>
      </c>
      <c r="R520" t="s">
        <v>135</v>
      </c>
      <c r="S520" t="s">
        <v>136</v>
      </c>
      <c r="T520" t="s">
        <v>137</v>
      </c>
      <c r="U520" t="s">
        <v>138</v>
      </c>
    </row>
    <row r="521" spans="1:22">
      <c r="A521" t="s">
        <v>779</v>
      </c>
      <c r="B521" t="s">
        <v>1855</v>
      </c>
      <c r="C521" t="s">
        <v>2467</v>
      </c>
      <c r="E521" t="s">
        <v>2468</v>
      </c>
      <c r="G521" t="s">
        <v>22</v>
      </c>
      <c r="H521" t="s">
        <v>23</v>
      </c>
      <c r="I521" t="s">
        <v>64</v>
      </c>
      <c r="J521" t="s">
        <v>65</v>
      </c>
      <c r="K521" t="s">
        <v>66</v>
      </c>
      <c r="L521" t="s">
        <v>67</v>
      </c>
      <c r="M521" t="s">
        <v>68</v>
      </c>
      <c r="N521" t="s">
        <v>69</v>
      </c>
      <c r="O521" t="s">
        <v>70</v>
      </c>
      <c r="P521" t="s">
        <v>71</v>
      </c>
      <c r="Q521" t="s">
        <v>134</v>
      </c>
      <c r="R521" t="s">
        <v>135</v>
      </c>
      <c r="S521" t="s">
        <v>136</v>
      </c>
      <c r="T521" t="s">
        <v>137</v>
      </c>
      <c r="U521" t="s">
        <v>138</v>
      </c>
    </row>
    <row r="522" spans="1:22">
      <c r="A522" t="s">
        <v>780</v>
      </c>
      <c r="B522" t="s">
        <v>1856</v>
      </c>
      <c r="C522" t="s">
        <v>2467</v>
      </c>
      <c r="E522" t="s">
        <v>2468</v>
      </c>
      <c r="G522" t="s">
        <v>22</v>
      </c>
      <c r="H522" t="s">
        <v>23</v>
      </c>
      <c r="I522" t="s">
        <v>64</v>
      </c>
      <c r="J522" t="s">
        <v>65</v>
      </c>
      <c r="K522" t="s">
        <v>66</v>
      </c>
      <c r="L522" t="s">
        <v>67</v>
      </c>
      <c r="M522" t="s">
        <v>68</v>
      </c>
      <c r="N522" t="s">
        <v>69</v>
      </c>
      <c r="O522" t="s">
        <v>70</v>
      </c>
      <c r="P522" t="s">
        <v>71</v>
      </c>
      <c r="Q522" t="s">
        <v>134</v>
      </c>
      <c r="R522" t="s">
        <v>135</v>
      </c>
      <c r="S522" t="s">
        <v>136</v>
      </c>
      <c r="T522" t="s">
        <v>137</v>
      </c>
      <c r="U522" t="s">
        <v>138</v>
      </c>
    </row>
    <row r="523" spans="1:22">
      <c r="A523" t="s">
        <v>781</v>
      </c>
      <c r="B523" t="s">
        <v>1857</v>
      </c>
      <c r="C523" t="s">
        <v>2467</v>
      </c>
      <c r="E523" t="s">
        <v>2468</v>
      </c>
      <c r="G523" t="s">
        <v>22</v>
      </c>
      <c r="H523" t="s">
        <v>23</v>
      </c>
      <c r="I523" t="s">
        <v>64</v>
      </c>
      <c r="J523" t="s">
        <v>65</v>
      </c>
      <c r="K523" t="s">
        <v>66</v>
      </c>
      <c r="L523" t="s">
        <v>67</v>
      </c>
      <c r="M523" t="s">
        <v>68</v>
      </c>
      <c r="N523" t="s">
        <v>69</v>
      </c>
      <c r="O523" t="s">
        <v>70</v>
      </c>
      <c r="P523" t="s">
        <v>71</v>
      </c>
      <c r="Q523" t="s">
        <v>134</v>
      </c>
      <c r="R523" t="s">
        <v>135</v>
      </c>
      <c r="S523" t="s">
        <v>136</v>
      </c>
      <c r="T523" t="s">
        <v>137</v>
      </c>
      <c r="U523" t="s">
        <v>138</v>
      </c>
    </row>
    <row r="524" spans="1:22">
      <c r="A524" t="s">
        <v>782</v>
      </c>
      <c r="B524" t="s">
        <v>1858</v>
      </c>
      <c r="C524" t="s">
        <v>2318</v>
      </c>
      <c r="E524" t="s">
        <v>2319</v>
      </c>
      <c r="G524" t="s">
        <v>22</v>
      </c>
      <c r="H524" t="s">
        <v>23</v>
      </c>
      <c r="I524" t="s">
        <v>24</v>
      </c>
      <c r="J524" t="s">
        <v>25</v>
      </c>
      <c r="K524" t="s">
        <v>26</v>
      </c>
      <c r="L524" t="s">
        <v>27</v>
      </c>
      <c r="M524" t="s">
        <v>28</v>
      </c>
      <c r="N524" t="s">
        <v>29</v>
      </c>
      <c r="O524" t="s">
        <v>84</v>
      </c>
      <c r="P524" t="s">
        <v>85</v>
      </c>
      <c r="Q524" t="s">
        <v>86</v>
      </c>
      <c r="R524" t="s">
        <v>87</v>
      </c>
      <c r="S524" t="s">
        <v>88</v>
      </c>
      <c r="T524" t="s">
        <v>89</v>
      </c>
      <c r="U524" t="s">
        <v>90</v>
      </c>
    </row>
    <row r="525" spans="1:22">
      <c r="A525" t="s">
        <v>783</v>
      </c>
      <c r="B525" t="s">
        <v>1859</v>
      </c>
      <c r="C525" t="s">
        <v>2469</v>
      </c>
      <c r="E525" t="s">
        <v>2470</v>
      </c>
      <c r="G525" t="s">
        <v>22</v>
      </c>
      <c r="H525" t="s">
        <v>23</v>
      </c>
      <c r="I525" t="s">
        <v>24</v>
      </c>
      <c r="J525" t="s">
        <v>784</v>
      </c>
      <c r="K525" t="s">
        <v>785</v>
      </c>
      <c r="L525" t="s">
        <v>786</v>
      </c>
      <c r="M525" t="s">
        <v>787</v>
      </c>
    </row>
    <row r="526" spans="1:22">
      <c r="A526" t="s">
        <v>788</v>
      </c>
      <c r="B526" t="s">
        <v>1860</v>
      </c>
      <c r="C526" t="s">
        <v>2471</v>
      </c>
      <c r="E526" t="s">
        <v>2472</v>
      </c>
      <c r="G526" t="s">
        <v>22</v>
      </c>
      <c r="H526" t="s">
        <v>23</v>
      </c>
      <c r="I526" t="s">
        <v>24</v>
      </c>
      <c r="J526" t="s">
        <v>25</v>
      </c>
      <c r="K526" t="s">
        <v>26</v>
      </c>
      <c r="L526" t="s">
        <v>27</v>
      </c>
      <c r="M526" t="s">
        <v>28</v>
      </c>
      <c r="N526" t="s">
        <v>29</v>
      </c>
      <c r="O526" t="s">
        <v>84</v>
      </c>
      <c r="P526" t="s">
        <v>85</v>
      </c>
      <c r="Q526" t="s">
        <v>86</v>
      </c>
      <c r="R526" t="s">
        <v>87</v>
      </c>
      <c r="S526" t="s">
        <v>88</v>
      </c>
      <c r="T526" t="s">
        <v>789</v>
      </c>
      <c r="U526" t="s">
        <v>790</v>
      </c>
    </row>
    <row r="527" spans="1:22">
      <c r="A527" t="s">
        <v>791</v>
      </c>
      <c r="B527" t="s">
        <v>1861</v>
      </c>
      <c r="C527" t="s">
        <v>2322</v>
      </c>
      <c r="E527" t="s">
        <v>2323</v>
      </c>
      <c r="G527" t="s">
        <v>22</v>
      </c>
      <c r="H527" t="s">
        <v>23</v>
      </c>
      <c r="I527" t="s">
        <v>24</v>
      </c>
      <c r="J527" t="s">
        <v>25</v>
      </c>
      <c r="K527" t="s">
        <v>26</v>
      </c>
      <c r="L527" t="s">
        <v>27</v>
      </c>
      <c r="M527" t="s">
        <v>28</v>
      </c>
      <c r="N527" t="s">
        <v>29</v>
      </c>
      <c r="O527" t="s">
        <v>84</v>
      </c>
      <c r="P527" t="s">
        <v>85</v>
      </c>
      <c r="Q527" t="s">
        <v>105</v>
      </c>
      <c r="R527" t="s">
        <v>106</v>
      </c>
      <c r="S527" t="s">
        <v>107</v>
      </c>
    </row>
    <row r="528" spans="1:22">
      <c r="A528" t="s">
        <v>792</v>
      </c>
      <c r="B528" t="s">
        <v>1862</v>
      </c>
      <c r="C528" t="s">
        <v>2322</v>
      </c>
      <c r="E528" t="s">
        <v>2323</v>
      </c>
      <c r="G528" t="s">
        <v>22</v>
      </c>
      <c r="H528" t="s">
        <v>23</v>
      </c>
      <c r="I528" t="s">
        <v>24</v>
      </c>
      <c r="J528" t="s">
        <v>25</v>
      </c>
      <c r="K528" t="s">
        <v>26</v>
      </c>
      <c r="L528" t="s">
        <v>27</v>
      </c>
      <c r="M528" t="s">
        <v>28</v>
      </c>
      <c r="N528" t="s">
        <v>29</v>
      </c>
      <c r="O528" t="s">
        <v>84</v>
      </c>
      <c r="P528" t="s">
        <v>85</v>
      </c>
      <c r="Q528" t="s">
        <v>105</v>
      </c>
      <c r="R528" t="s">
        <v>106</v>
      </c>
      <c r="S528" t="s">
        <v>107</v>
      </c>
    </row>
    <row r="529" spans="1:24">
      <c r="A529" t="s">
        <v>793</v>
      </c>
      <c r="B529" t="s">
        <v>1863</v>
      </c>
      <c r="C529" t="s">
        <v>2322</v>
      </c>
      <c r="E529" t="s">
        <v>2323</v>
      </c>
      <c r="G529" t="s">
        <v>22</v>
      </c>
      <c r="H529" t="s">
        <v>23</v>
      </c>
      <c r="I529" t="s">
        <v>24</v>
      </c>
      <c r="J529" t="s">
        <v>25</v>
      </c>
      <c r="K529" t="s">
        <v>26</v>
      </c>
      <c r="L529" t="s">
        <v>27</v>
      </c>
      <c r="M529" t="s">
        <v>28</v>
      </c>
      <c r="N529" t="s">
        <v>29</v>
      </c>
      <c r="O529" t="s">
        <v>84</v>
      </c>
      <c r="P529" t="s">
        <v>85</v>
      </c>
      <c r="Q529" t="s">
        <v>105</v>
      </c>
      <c r="R529" t="s">
        <v>106</v>
      </c>
      <c r="S529" t="s">
        <v>107</v>
      </c>
    </row>
    <row r="530" spans="1:24">
      <c r="A530" t="s">
        <v>794</v>
      </c>
      <c r="B530" t="s">
        <v>1864</v>
      </c>
      <c r="C530" t="s">
        <v>2473</v>
      </c>
      <c r="E530" t="s">
        <v>2474</v>
      </c>
      <c r="G530" t="s">
        <v>22</v>
      </c>
      <c r="H530" t="s">
        <v>23</v>
      </c>
      <c r="I530" t="s">
        <v>64</v>
      </c>
      <c r="J530" t="s">
        <v>143</v>
      </c>
      <c r="K530" t="s">
        <v>795</v>
      </c>
      <c r="L530" t="s">
        <v>796</v>
      </c>
      <c r="M530" t="s">
        <v>797</v>
      </c>
      <c r="N530" t="s">
        <v>798</v>
      </c>
    </row>
    <row r="531" spans="1:24">
      <c r="A531" t="s">
        <v>799</v>
      </c>
      <c r="B531" t="s">
        <v>1865</v>
      </c>
      <c r="C531" t="s">
        <v>2473</v>
      </c>
      <c r="E531" t="s">
        <v>2474</v>
      </c>
      <c r="G531" t="s">
        <v>22</v>
      </c>
      <c r="H531" t="s">
        <v>23</v>
      </c>
      <c r="I531" t="s">
        <v>64</v>
      </c>
      <c r="J531" t="s">
        <v>143</v>
      </c>
      <c r="K531" t="s">
        <v>795</v>
      </c>
      <c r="L531" t="s">
        <v>796</v>
      </c>
      <c r="M531" t="s">
        <v>797</v>
      </c>
      <c r="N531" t="s">
        <v>798</v>
      </c>
    </row>
    <row r="532" spans="1:24">
      <c r="A532" t="s">
        <v>800</v>
      </c>
      <c r="B532" t="s">
        <v>1868</v>
      </c>
      <c r="C532" t="s">
        <v>2475</v>
      </c>
      <c r="E532" t="s">
        <v>2476</v>
      </c>
      <c r="G532" t="s">
        <v>22</v>
      </c>
      <c r="H532" t="s">
        <v>23</v>
      </c>
      <c r="I532" t="s">
        <v>24</v>
      </c>
      <c r="J532" t="s">
        <v>25</v>
      </c>
      <c r="K532" t="s">
        <v>26</v>
      </c>
      <c r="L532" t="s">
        <v>27</v>
      </c>
      <c r="M532" t="s">
        <v>37</v>
      </c>
      <c r="N532" t="s">
        <v>38</v>
      </c>
      <c r="O532" t="s">
        <v>39</v>
      </c>
      <c r="P532" t="s">
        <v>40</v>
      </c>
      <c r="Q532" t="s">
        <v>166</v>
      </c>
      <c r="R532" t="s">
        <v>167</v>
      </c>
      <c r="S532" t="s">
        <v>168</v>
      </c>
      <c r="T532" t="s">
        <v>169</v>
      </c>
      <c r="U532" t="s">
        <v>801</v>
      </c>
      <c r="V532" t="s">
        <v>802</v>
      </c>
      <c r="W532" t="s">
        <v>803</v>
      </c>
      <c r="X532" t="s">
        <v>2477</v>
      </c>
    </row>
    <row r="533" spans="1:24">
      <c r="A533" t="s">
        <v>804</v>
      </c>
      <c r="B533" t="s">
        <v>1869</v>
      </c>
      <c r="C533" t="s">
        <v>2475</v>
      </c>
      <c r="E533" t="s">
        <v>2476</v>
      </c>
      <c r="G533" t="s">
        <v>22</v>
      </c>
      <c r="H533" t="s">
        <v>23</v>
      </c>
      <c r="I533" t="s">
        <v>24</v>
      </c>
      <c r="J533" t="s">
        <v>25</v>
      </c>
      <c r="K533" t="s">
        <v>26</v>
      </c>
      <c r="L533" t="s">
        <v>27</v>
      </c>
      <c r="M533" t="s">
        <v>37</v>
      </c>
      <c r="N533" t="s">
        <v>38</v>
      </c>
      <c r="O533" t="s">
        <v>39</v>
      </c>
      <c r="P533" t="s">
        <v>40</v>
      </c>
      <c r="Q533" t="s">
        <v>166</v>
      </c>
      <c r="R533" t="s">
        <v>167</v>
      </c>
      <c r="S533" t="s">
        <v>168</v>
      </c>
      <c r="T533" t="s">
        <v>169</v>
      </c>
      <c r="U533" t="s">
        <v>801</v>
      </c>
      <c r="V533" t="s">
        <v>802</v>
      </c>
      <c r="W533" t="s">
        <v>803</v>
      </c>
      <c r="X533" t="s">
        <v>2477</v>
      </c>
    </row>
    <row r="534" spans="1:24">
      <c r="A534" t="s">
        <v>805</v>
      </c>
      <c r="B534" t="s">
        <v>1870</v>
      </c>
      <c r="C534" t="s">
        <v>2478</v>
      </c>
      <c r="E534" t="s">
        <v>2479</v>
      </c>
      <c r="G534" t="s">
        <v>22</v>
      </c>
      <c r="H534" t="s">
        <v>23</v>
      </c>
      <c r="I534" t="s">
        <v>64</v>
      </c>
      <c r="J534" t="s">
        <v>65</v>
      </c>
      <c r="K534" t="s">
        <v>532</v>
      </c>
      <c r="L534" t="s">
        <v>587</v>
      </c>
      <c r="M534" t="s">
        <v>588</v>
      </c>
      <c r="N534" t="s">
        <v>589</v>
      </c>
      <c r="O534" t="s">
        <v>590</v>
      </c>
      <c r="P534" t="s">
        <v>591</v>
      </c>
      <c r="Q534" t="s">
        <v>806</v>
      </c>
      <c r="R534" t="s">
        <v>807</v>
      </c>
      <c r="S534" t="s">
        <v>808</v>
      </c>
      <c r="T534" t="s">
        <v>809</v>
      </c>
    </row>
    <row r="535" spans="1:24">
      <c r="A535" t="s">
        <v>810</v>
      </c>
      <c r="B535" t="s">
        <v>1871</v>
      </c>
      <c r="C535" t="s">
        <v>2322</v>
      </c>
      <c r="E535" t="s">
        <v>2323</v>
      </c>
      <c r="G535" t="s">
        <v>22</v>
      </c>
      <c r="H535" t="s">
        <v>23</v>
      </c>
      <c r="I535" t="s">
        <v>24</v>
      </c>
      <c r="J535" t="s">
        <v>25</v>
      </c>
      <c r="K535" t="s">
        <v>26</v>
      </c>
      <c r="L535" t="s">
        <v>27</v>
      </c>
      <c r="M535" t="s">
        <v>28</v>
      </c>
      <c r="N535" t="s">
        <v>29</v>
      </c>
      <c r="O535" t="s">
        <v>84</v>
      </c>
      <c r="P535" t="s">
        <v>85</v>
      </c>
      <c r="Q535" t="s">
        <v>105</v>
      </c>
      <c r="R535" t="s">
        <v>106</v>
      </c>
      <c r="S535" t="s">
        <v>107</v>
      </c>
    </row>
    <row r="536" spans="1:24">
      <c r="A536" t="s">
        <v>811</v>
      </c>
      <c r="B536" t="s">
        <v>1872</v>
      </c>
      <c r="C536" t="s">
        <v>2322</v>
      </c>
      <c r="E536" t="s">
        <v>2323</v>
      </c>
      <c r="G536" t="s">
        <v>22</v>
      </c>
      <c r="H536" t="s">
        <v>23</v>
      </c>
      <c r="I536" t="s">
        <v>24</v>
      </c>
      <c r="J536" t="s">
        <v>25</v>
      </c>
      <c r="K536" t="s">
        <v>26</v>
      </c>
      <c r="L536" t="s">
        <v>27</v>
      </c>
      <c r="M536" t="s">
        <v>28</v>
      </c>
      <c r="N536" t="s">
        <v>29</v>
      </c>
      <c r="O536" t="s">
        <v>84</v>
      </c>
      <c r="P536" t="s">
        <v>85</v>
      </c>
      <c r="Q536" t="s">
        <v>105</v>
      </c>
      <c r="R536" t="s">
        <v>106</v>
      </c>
      <c r="S536" t="s">
        <v>107</v>
      </c>
    </row>
    <row r="537" spans="1:24">
      <c r="A537" t="s">
        <v>812</v>
      </c>
      <c r="B537" t="s">
        <v>1873</v>
      </c>
      <c r="C537" t="s">
        <v>2322</v>
      </c>
      <c r="E537" t="s">
        <v>2323</v>
      </c>
      <c r="G537" t="s">
        <v>22</v>
      </c>
      <c r="H537" t="s">
        <v>23</v>
      </c>
      <c r="I537" t="s">
        <v>24</v>
      </c>
      <c r="J537" t="s">
        <v>25</v>
      </c>
      <c r="K537" t="s">
        <v>26</v>
      </c>
      <c r="L537" t="s">
        <v>27</v>
      </c>
      <c r="M537" t="s">
        <v>28</v>
      </c>
      <c r="N537" t="s">
        <v>29</v>
      </c>
      <c r="O537" t="s">
        <v>84</v>
      </c>
      <c r="P537" t="s">
        <v>85</v>
      </c>
      <c r="Q537" t="s">
        <v>105</v>
      </c>
      <c r="R537" t="s">
        <v>106</v>
      </c>
      <c r="S537" t="s">
        <v>107</v>
      </c>
    </row>
    <row r="538" spans="1:24">
      <c r="A538" t="s">
        <v>813</v>
      </c>
      <c r="B538" t="s">
        <v>1874</v>
      </c>
      <c r="C538" t="s">
        <v>2311</v>
      </c>
      <c r="E538" t="s">
        <v>2312</v>
      </c>
      <c r="G538" t="s">
        <v>22</v>
      </c>
      <c r="H538" t="s">
        <v>23</v>
      </c>
      <c r="I538" t="s">
        <v>24</v>
      </c>
      <c r="J538" t="s">
        <v>25</v>
      </c>
      <c r="K538" t="s">
        <v>26</v>
      </c>
      <c r="L538" t="s">
        <v>27</v>
      </c>
      <c r="M538" t="s">
        <v>37</v>
      </c>
      <c r="N538" t="s">
        <v>38</v>
      </c>
      <c r="O538" t="s">
        <v>39</v>
      </c>
      <c r="P538" t="s">
        <v>57</v>
      </c>
      <c r="Q538" t="s">
        <v>58</v>
      </c>
      <c r="R538" t="s">
        <v>59</v>
      </c>
      <c r="S538" t="s">
        <v>60</v>
      </c>
    </row>
    <row r="539" spans="1:24">
      <c r="A539" t="s">
        <v>814</v>
      </c>
      <c r="B539" t="s">
        <v>1875</v>
      </c>
      <c r="C539" t="s">
        <v>2311</v>
      </c>
      <c r="E539" t="s">
        <v>2312</v>
      </c>
      <c r="G539" t="s">
        <v>22</v>
      </c>
      <c r="H539" t="s">
        <v>23</v>
      </c>
      <c r="I539" t="s">
        <v>24</v>
      </c>
      <c r="J539" t="s">
        <v>25</v>
      </c>
      <c r="K539" t="s">
        <v>26</v>
      </c>
      <c r="L539" t="s">
        <v>27</v>
      </c>
      <c r="M539" t="s">
        <v>37</v>
      </c>
      <c r="N539" t="s">
        <v>38</v>
      </c>
      <c r="O539" t="s">
        <v>39</v>
      </c>
      <c r="P539" t="s">
        <v>57</v>
      </c>
      <c r="Q539" t="s">
        <v>58</v>
      </c>
      <c r="R539" t="s">
        <v>59</v>
      </c>
      <c r="S539" t="s">
        <v>60</v>
      </c>
    </row>
    <row r="540" spans="1:24">
      <c r="A540" t="s">
        <v>815</v>
      </c>
      <c r="B540" t="s">
        <v>1876</v>
      </c>
      <c r="C540" t="s">
        <v>2311</v>
      </c>
      <c r="E540" t="s">
        <v>2312</v>
      </c>
      <c r="G540" t="s">
        <v>22</v>
      </c>
      <c r="H540" t="s">
        <v>23</v>
      </c>
      <c r="I540" t="s">
        <v>24</v>
      </c>
      <c r="J540" t="s">
        <v>25</v>
      </c>
      <c r="K540" t="s">
        <v>26</v>
      </c>
      <c r="L540" t="s">
        <v>27</v>
      </c>
      <c r="M540" t="s">
        <v>37</v>
      </c>
      <c r="N540" t="s">
        <v>38</v>
      </c>
      <c r="O540" t="s">
        <v>39</v>
      </c>
      <c r="P540" t="s">
        <v>57</v>
      </c>
      <c r="Q540" t="s">
        <v>58</v>
      </c>
      <c r="R540" t="s">
        <v>59</v>
      </c>
      <c r="S540" t="s">
        <v>60</v>
      </c>
    </row>
    <row r="541" spans="1:24">
      <c r="A541" t="s">
        <v>816</v>
      </c>
      <c r="B541" t="s">
        <v>1877</v>
      </c>
      <c r="C541" t="s">
        <v>2311</v>
      </c>
      <c r="E541" t="s">
        <v>2312</v>
      </c>
      <c r="G541" t="s">
        <v>22</v>
      </c>
      <c r="H541" t="s">
        <v>23</v>
      </c>
      <c r="I541" t="s">
        <v>24</v>
      </c>
      <c r="J541" t="s">
        <v>25</v>
      </c>
      <c r="K541" t="s">
        <v>26</v>
      </c>
      <c r="L541" t="s">
        <v>27</v>
      </c>
      <c r="M541" t="s">
        <v>37</v>
      </c>
      <c r="N541" t="s">
        <v>38</v>
      </c>
      <c r="O541" t="s">
        <v>39</v>
      </c>
      <c r="P541" t="s">
        <v>57</v>
      </c>
      <c r="Q541" t="s">
        <v>58</v>
      </c>
      <c r="R541" t="s">
        <v>59</v>
      </c>
      <c r="S541" t="s">
        <v>60</v>
      </c>
    </row>
    <row r="542" spans="1:24">
      <c r="A542" t="s">
        <v>817</v>
      </c>
      <c r="B542" t="s">
        <v>1878</v>
      </c>
      <c r="C542" t="s">
        <v>2311</v>
      </c>
      <c r="E542" t="s">
        <v>2312</v>
      </c>
      <c r="G542" t="s">
        <v>22</v>
      </c>
      <c r="H542" t="s">
        <v>23</v>
      </c>
      <c r="I542" t="s">
        <v>24</v>
      </c>
      <c r="J542" t="s">
        <v>25</v>
      </c>
      <c r="K542" t="s">
        <v>26</v>
      </c>
      <c r="L542" t="s">
        <v>27</v>
      </c>
      <c r="M542" t="s">
        <v>37</v>
      </c>
      <c r="N542" t="s">
        <v>38</v>
      </c>
      <c r="O542" t="s">
        <v>39</v>
      </c>
      <c r="P542" t="s">
        <v>57</v>
      </c>
      <c r="Q542" t="s">
        <v>58</v>
      </c>
      <c r="R542" t="s">
        <v>59</v>
      </c>
      <c r="S542" t="s">
        <v>60</v>
      </c>
    </row>
    <row r="543" spans="1:24">
      <c r="A543" t="s">
        <v>818</v>
      </c>
      <c r="B543" t="s">
        <v>1879</v>
      </c>
      <c r="C543" t="s">
        <v>2311</v>
      </c>
      <c r="E543" t="s">
        <v>2312</v>
      </c>
      <c r="G543" t="s">
        <v>22</v>
      </c>
      <c r="H543" t="s">
        <v>23</v>
      </c>
      <c r="I543" t="s">
        <v>24</v>
      </c>
      <c r="J543" t="s">
        <v>25</v>
      </c>
      <c r="K543" t="s">
        <v>26</v>
      </c>
      <c r="L543" t="s">
        <v>27</v>
      </c>
      <c r="M543" t="s">
        <v>37</v>
      </c>
      <c r="N543" t="s">
        <v>38</v>
      </c>
      <c r="O543" t="s">
        <v>39</v>
      </c>
      <c r="P543" t="s">
        <v>57</v>
      </c>
      <c r="Q543" t="s">
        <v>58</v>
      </c>
      <c r="R543" t="s">
        <v>59</v>
      </c>
      <c r="S543" t="s">
        <v>60</v>
      </c>
    </row>
    <row r="544" spans="1:24">
      <c r="A544" t="s">
        <v>819</v>
      </c>
      <c r="B544" t="s">
        <v>1880</v>
      </c>
      <c r="C544" t="s">
        <v>2311</v>
      </c>
      <c r="E544" t="s">
        <v>2312</v>
      </c>
      <c r="G544" t="s">
        <v>22</v>
      </c>
      <c r="H544" t="s">
        <v>23</v>
      </c>
      <c r="I544" t="s">
        <v>24</v>
      </c>
      <c r="J544" t="s">
        <v>25</v>
      </c>
      <c r="K544" t="s">
        <v>26</v>
      </c>
      <c r="L544" t="s">
        <v>27</v>
      </c>
      <c r="M544" t="s">
        <v>37</v>
      </c>
      <c r="N544" t="s">
        <v>38</v>
      </c>
      <c r="O544" t="s">
        <v>39</v>
      </c>
      <c r="P544" t="s">
        <v>57</v>
      </c>
      <c r="Q544" t="s">
        <v>58</v>
      </c>
      <c r="R544" t="s">
        <v>59</v>
      </c>
      <c r="S544" t="s">
        <v>60</v>
      </c>
    </row>
    <row r="545" spans="1:22">
      <c r="A545" t="s">
        <v>820</v>
      </c>
      <c r="B545" t="s">
        <v>1881</v>
      </c>
      <c r="C545" t="s">
        <v>2311</v>
      </c>
      <c r="E545" t="s">
        <v>2312</v>
      </c>
      <c r="G545" t="s">
        <v>22</v>
      </c>
      <c r="H545" t="s">
        <v>23</v>
      </c>
      <c r="I545" t="s">
        <v>24</v>
      </c>
      <c r="J545" t="s">
        <v>25</v>
      </c>
      <c r="K545" t="s">
        <v>26</v>
      </c>
      <c r="L545" t="s">
        <v>27</v>
      </c>
      <c r="M545" t="s">
        <v>37</v>
      </c>
      <c r="N545" t="s">
        <v>38</v>
      </c>
      <c r="O545" t="s">
        <v>39</v>
      </c>
      <c r="P545" t="s">
        <v>57</v>
      </c>
      <c r="Q545" t="s">
        <v>58</v>
      </c>
      <c r="R545" t="s">
        <v>59</v>
      </c>
      <c r="S545" t="s">
        <v>60</v>
      </c>
    </row>
    <row r="546" spans="1:22">
      <c r="A546" t="s">
        <v>821</v>
      </c>
      <c r="B546" t="s">
        <v>1882</v>
      </c>
      <c r="C546" t="s">
        <v>2311</v>
      </c>
      <c r="E546" t="s">
        <v>2312</v>
      </c>
      <c r="G546" t="s">
        <v>22</v>
      </c>
      <c r="H546" t="s">
        <v>23</v>
      </c>
      <c r="I546" t="s">
        <v>24</v>
      </c>
      <c r="J546" t="s">
        <v>25</v>
      </c>
      <c r="K546" t="s">
        <v>26</v>
      </c>
      <c r="L546" t="s">
        <v>27</v>
      </c>
      <c r="M546" t="s">
        <v>37</v>
      </c>
      <c r="N546" t="s">
        <v>38</v>
      </c>
      <c r="O546" t="s">
        <v>39</v>
      </c>
      <c r="P546" t="s">
        <v>57</v>
      </c>
      <c r="Q546" t="s">
        <v>58</v>
      </c>
      <c r="R546" t="s">
        <v>59</v>
      </c>
      <c r="S546" t="s">
        <v>60</v>
      </c>
    </row>
    <row r="547" spans="1:22">
      <c r="A547" t="s">
        <v>822</v>
      </c>
      <c r="B547" t="s">
        <v>1883</v>
      </c>
      <c r="C547" t="s">
        <v>2311</v>
      </c>
      <c r="E547" t="s">
        <v>2312</v>
      </c>
      <c r="G547" t="s">
        <v>22</v>
      </c>
      <c r="H547" t="s">
        <v>23</v>
      </c>
      <c r="I547" t="s">
        <v>24</v>
      </c>
      <c r="J547" t="s">
        <v>25</v>
      </c>
      <c r="K547" t="s">
        <v>26</v>
      </c>
      <c r="L547" t="s">
        <v>27</v>
      </c>
      <c r="M547" t="s">
        <v>37</v>
      </c>
      <c r="N547" t="s">
        <v>38</v>
      </c>
      <c r="O547" t="s">
        <v>39</v>
      </c>
      <c r="P547" t="s">
        <v>57</v>
      </c>
      <c r="Q547" t="s">
        <v>58</v>
      </c>
      <c r="R547" t="s">
        <v>59</v>
      </c>
      <c r="S547" t="s">
        <v>60</v>
      </c>
    </row>
    <row r="548" spans="1:22">
      <c r="A548" t="s">
        <v>823</v>
      </c>
      <c r="B548" t="s">
        <v>1884</v>
      </c>
      <c r="C548" t="s">
        <v>2480</v>
      </c>
      <c r="E548" t="s">
        <v>2481</v>
      </c>
      <c r="G548" t="s">
        <v>22</v>
      </c>
      <c r="H548" t="s">
        <v>23</v>
      </c>
      <c r="I548" t="s">
        <v>64</v>
      </c>
      <c r="J548" t="s">
        <v>65</v>
      </c>
      <c r="K548" t="s">
        <v>532</v>
      </c>
      <c r="L548" t="s">
        <v>824</v>
      </c>
      <c r="M548" t="s">
        <v>825</v>
      </c>
      <c r="N548" t="s">
        <v>826</v>
      </c>
      <c r="O548" t="s">
        <v>827</v>
      </c>
      <c r="P548" t="s">
        <v>828</v>
      </c>
      <c r="Q548" t="s">
        <v>829</v>
      </c>
    </row>
    <row r="549" spans="1:22">
      <c r="A549" t="s">
        <v>830</v>
      </c>
      <c r="B549" t="s">
        <v>1885</v>
      </c>
      <c r="C549" t="s">
        <v>2480</v>
      </c>
      <c r="E549" t="s">
        <v>2481</v>
      </c>
      <c r="G549" t="s">
        <v>22</v>
      </c>
      <c r="H549" t="s">
        <v>23</v>
      </c>
      <c r="I549" t="s">
        <v>64</v>
      </c>
      <c r="J549" t="s">
        <v>65</v>
      </c>
      <c r="K549" t="s">
        <v>532</v>
      </c>
      <c r="L549" t="s">
        <v>824</v>
      </c>
      <c r="M549" t="s">
        <v>825</v>
      </c>
      <c r="N549" t="s">
        <v>826</v>
      </c>
      <c r="O549" t="s">
        <v>827</v>
      </c>
      <c r="P549" t="s">
        <v>828</v>
      </c>
      <c r="Q549" t="s">
        <v>829</v>
      </c>
    </row>
    <row r="550" spans="1:22">
      <c r="A550" t="s">
        <v>831</v>
      </c>
      <c r="B550" t="s">
        <v>1886</v>
      </c>
      <c r="C550" t="s">
        <v>2480</v>
      </c>
      <c r="E550" t="s">
        <v>2481</v>
      </c>
      <c r="G550" t="s">
        <v>22</v>
      </c>
      <c r="H550" t="s">
        <v>23</v>
      </c>
      <c r="I550" t="s">
        <v>64</v>
      </c>
      <c r="J550" t="s">
        <v>65</v>
      </c>
      <c r="K550" t="s">
        <v>532</v>
      </c>
      <c r="L550" t="s">
        <v>824</v>
      </c>
      <c r="M550" t="s">
        <v>825</v>
      </c>
      <c r="N550" t="s">
        <v>826</v>
      </c>
      <c r="O550" t="s">
        <v>827</v>
      </c>
      <c r="P550" t="s">
        <v>828</v>
      </c>
      <c r="Q550" t="s">
        <v>829</v>
      </c>
    </row>
    <row r="551" spans="1:22">
      <c r="A551" t="s">
        <v>832</v>
      </c>
      <c r="B551" t="s">
        <v>1887</v>
      </c>
      <c r="C551" t="s">
        <v>2480</v>
      </c>
      <c r="E551" t="s">
        <v>2481</v>
      </c>
      <c r="G551" t="s">
        <v>22</v>
      </c>
      <c r="H551" t="s">
        <v>23</v>
      </c>
      <c r="I551" t="s">
        <v>64</v>
      </c>
      <c r="J551" t="s">
        <v>65</v>
      </c>
      <c r="K551" t="s">
        <v>532</v>
      </c>
      <c r="L551" t="s">
        <v>824</v>
      </c>
      <c r="M551" t="s">
        <v>825</v>
      </c>
      <c r="N551" t="s">
        <v>826</v>
      </c>
      <c r="O551" t="s">
        <v>827</v>
      </c>
      <c r="P551" t="s">
        <v>828</v>
      </c>
      <c r="Q551" t="s">
        <v>829</v>
      </c>
    </row>
    <row r="552" spans="1:22">
      <c r="A552" t="s">
        <v>833</v>
      </c>
      <c r="B552" t="s">
        <v>1888</v>
      </c>
      <c r="C552" t="s">
        <v>2480</v>
      </c>
      <c r="E552" t="s">
        <v>2481</v>
      </c>
      <c r="G552" t="s">
        <v>22</v>
      </c>
      <c r="H552" t="s">
        <v>23</v>
      </c>
      <c r="I552" t="s">
        <v>64</v>
      </c>
      <c r="J552" t="s">
        <v>65</v>
      </c>
      <c r="K552" t="s">
        <v>532</v>
      </c>
      <c r="L552" t="s">
        <v>824</v>
      </c>
      <c r="M552" t="s">
        <v>825</v>
      </c>
      <c r="N552" t="s">
        <v>826</v>
      </c>
      <c r="O552" t="s">
        <v>827</v>
      </c>
      <c r="P552" t="s">
        <v>828</v>
      </c>
      <c r="Q552" t="s">
        <v>829</v>
      </c>
    </row>
    <row r="553" spans="1:22">
      <c r="A553" t="s">
        <v>834</v>
      </c>
      <c r="B553" t="s">
        <v>1889</v>
      </c>
      <c r="C553" t="s">
        <v>2480</v>
      </c>
      <c r="E553" t="s">
        <v>2481</v>
      </c>
      <c r="G553" t="s">
        <v>22</v>
      </c>
      <c r="H553" t="s">
        <v>23</v>
      </c>
      <c r="I553" t="s">
        <v>64</v>
      </c>
      <c r="J553" t="s">
        <v>65</v>
      </c>
      <c r="K553" t="s">
        <v>532</v>
      </c>
      <c r="L553" t="s">
        <v>824</v>
      </c>
      <c r="M553" t="s">
        <v>825</v>
      </c>
      <c r="N553" t="s">
        <v>826</v>
      </c>
      <c r="O553" t="s">
        <v>827</v>
      </c>
      <c r="P553" t="s">
        <v>828</v>
      </c>
      <c r="Q553" t="s">
        <v>829</v>
      </c>
    </row>
    <row r="554" spans="1:22">
      <c r="A554" t="s">
        <v>835</v>
      </c>
      <c r="B554" t="s">
        <v>1890</v>
      </c>
      <c r="C554" t="s">
        <v>2480</v>
      </c>
      <c r="E554" t="s">
        <v>2481</v>
      </c>
      <c r="G554" t="s">
        <v>22</v>
      </c>
      <c r="H554" t="s">
        <v>23</v>
      </c>
      <c r="I554" t="s">
        <v>64</v>
      </c>
      <c r="J554" t="s">
        <v>65</v>
      </c>
      <c r="K554" t="s">
        <v>532</v>
      </c>
      <c r="L554" t="s">
        <v>824</v>
      </c>
      <c r="M554" t="s">
        <v>825</v>
      </c>
      <c r="N554" t="s">
        <v>826</v>
      </c>
      <c r="O554" t="s">
        <v>827</v>
      </c>
      <c r="P554" t="s">
        <v>828</v>
      </c>
      <c r="Q554" t="s">
        <v>829</v>
      </c>
    </row>
    <row r="555" spans="1:22">
      <c r="A555" t="s">
        <v>836</v>
      </c>
      <c r="B555" t="s">
        <v>1891</v>
      </c>
      <c r="C555" t="s">
        <v>2480</v>
      </c>
      <c r="E555" t="s">
        <v>2481</v>
      </c>
      <c r="G555" t="s">
        <v>22</v>
      </c>
      <c r="H555" t="s">
        <v>23</v>
      </c>
      <c r="I555" t="s">
        <v>64</v>
      </c>
      <c r="J555" t="s">
        <v>65</v>
      </c>
      <c r="K555" t="s">
        <v>532</v>
      </c>
      <c r="L555" t="s">
        <v>824</v>
      </c>
      <c r="M555" t="s">
        <v>825</v>
      </c>
      <c r="N555" t="s">
        <v>826</v>
      </c>
      <c r="O555" t="s">
        <v>827</v>
      </c>
      <c r="P555" t="s">
        <v>828</v>
      </c>
      <c r="Q555" t="s">
        <v>829</v>
      </c>
    </row>
    <row r="556" spans="1:22">
      <c r="A556" t="s">
        <v>837</v>
      </c>
      <c r="B556" t="s">
        <v>1892</v>
      </c>
      <c r="C556" t="s">
        <v>2480</v>
      </c>
      <c r="E556" t="s">
        <v>2481</v>
      </c>
      <c r="G556" t="s">
        <v>22</v>
      </c>
      <c r="H556" t="s">
        <v>23</v>
      </c>
      <c r="I556" t="s">
        <v>64</v>
      </c>
      <c r="J556" t="s">
        <v>65</v>
      </c>
      <c r="K556" t="s">
        <v>532</v>
      </c>
      <c r="L556" t="s">
        <v>824</v>
      </c>
      <c r="M556" t="s">
        <v>825</v>
      </c>
      <c r="N556" t="s">
        <v>826</v>
      </c>
      <c r="O556" t="s">
        <v>827</v>
      </c>
      <c r="P556" t="s">
        <v>828</v>
      </c>
      <c r="Q556" t="s">
        <v>829</v>
      </c>
    </row>
    <row r="557" spans="1:22">
      <c r="A557" t="s">
        <v>838</v>
      </c>
      <c r="B557" t="s">
        <v>1893</v>
      </c>
      <c r="C557" t="s">
        <v>2480</v>
      </c>
      <c r="E557" t="s">
        <v>2481</v>
      </c>
      <c r="G557" t="s">
        <v>22</v>
      </c>
      <c r="H557" t="s">
        <v>23</v>
      </c>
      <c r="I557" t="s">
        <v>64</v>
      </c>
      <c r="J557" t="s">
        <v>65</v>
      </c>
      <c r="K557" t="s">
        <v>532</v>
      </c>
      <c r="L557" t="s">
        <v>824</v>
      </c>
      <c r="M557" t="s">
        <v>825</v>
      </c>
      <c r="N557" t="s">
        <v>826</v>
      </c>
      <c r="O557" t="s">
        <v>827</v>
      </c>
      <c r="P557" t="s">
        <v>828</v>
      </c>
      <c r="Q557" t="s">
        <v>829</v>
      </c>
    </row>
    <row r="558" spans="1:22">
      <c r="A558" t="s">
        <v>839</v>
      </c>
      <c r="B558" t="s">
        <v>1894</v>
      </c>
      <c r="C558" t="s">
        <v>2480</v>
      </c>
      <c r="E558" t="s">
        <v>2481</v>
      </c>
      <c r="G558" t="s">
        <v>22</v>
      </c>
      <c r="H558" t="s">
        <v>23</v>
      </c>
      <c r="I558" t="s">
        <v>64</v>
      </c>
      <c r="J558" t="s">
        <v>65</v>
      </c>
      <c r="K558" t="s">
        <v>532</v>
      </c>
      <c r="L558" t="s">
        <v>824</v>
      </c>
      <c r="M558" t="s">
        <v>825</v>
      </c>
      <c r="N558" t="s">
        <v>826</v>
      </c>
      <c r="O558" t="s">
        <v>827</v>
      </c>
      <c r="P558" t="s">
        <v>828</v>
      </c>
      <c r="Q558" t="s">
        <v>829</v>
      </c>
    </row>
    <row r="559" spans="1:22">
      <c r="A559" t="s">
        <v>840</v>
      </c>
      <c r="B559" t="s">
        <v>1895</v>
      </c>
      <c r="C559" t="s">
        <v>2482</v>
      </c>
      <c r="E559" t="s">
        <v>2483</v>
      </c>
      <c r="G559" t="s">
        <v>22</v>
      </c>
      <c r="H559" t="s">
        <v>23</v>
      </c>
      <c r="I559" t="s">
        <v>64</v>
      </c>
      <c r="J559" t="s">
        <v>65</v>
      </c>
      <c r="K559" t="s">
        <v>66</v>
      </c>
      <c r="L559" t="s">
        <v>67</v>
      </c>
      <c r="M559" t="s">
        <v>68</v>
      </c>
      <c r="N559" t="s">
        <v>69</v>
      </c>
      <c r="O559" t="s">
        <v>70</v>
      </c>
      <c r="P559" t="s">
        <v>342</v>
      </c>
      <c r="Q559" t="s">
        <v>343</v>
      </c>
      <c r="R559" t="s">
        <v>344</v>
      </c>
      <c r="S559" t="s">
        <v>711</v>
      </c>
      <c r="T559" t="s">
        <v>712</v>
      </c>
      <c r="U559" t="s">
        <v>841</v>
      </c>
      <c r="V559" t="s">
        <v>842</v>
      </c>
    </row>
    <row r="560" spans="1:22">
      <c r="A560" t="s">
        <v>843</v>
      </c>
      <c r="B560" t="s">
        <v>1896</v>
      </c>
      <c r="C560" t="s">
        <v>2482</v>
      </c>
      <c r="E560" t="s">
        <v>2483</v>
      </c>
      <c r="G560" t="s">
        <v>22</v>
      </c>
      <c r="H560" t="s">
        <v>23</v>
      </c>
      <c r="I560" t="s">
        <v>64</v>
      </c>
      <c r="J560" t="s">
        <v>65</v>
      </c>
      <c r="K560" t="s">
        <v>66</v>
      </c>
      <c r="L560" t="s">
        <v>67</v>
      </c>
      <c r="M560" t="s">
        <v>68</v>
      </c>
      <c r="N560" t="s">
        <v>69</v>
      </c>
      <c r="O560" t="s">
        <v>70</v>
      </c>
      <c r="P560" t="s">
        <v>342</v>
      </c>
      <c r="Q560" t="s">
        <v>343</v>
      </c>
      <c r="R560" t="s">
        <v>344</v>
      </c>
      <c r="S560" t="s">
        <v>711</v>
      </c>
      <c r="T560" t="s">
        <v>712</v>
      </c>
      <c r="U560" t="s">
        <v>841</v>
      </c>
      <c r="V560" t="s">
        <v>842</v>
      </c>
    </row>
    <row r="561" spans="1:23">
      <c r="A561" t="s">
        <v>844</v>
      </c>
      <c r="B561" t="s">
        <v>1897</v>
      </c>
      <c r="C561" t="s">
        <v>2482</v>
      </c>
      <c r="E561" t="s">
        <v>2483</v>
      </c>
      <c r="G561" t="s">
        <v>22</v>
      </c>
      <c r="H561" t="s">
        <v>23</v>
      </c>
      <c r="I561" t="s">
        <v>64</v>
      </c>
      <c r="J561" t="s">
        <v>65</v>
      </c>
      <c r="K561" t="s">
        <v>66</v>
      </c>
      <c r="L561" t="s">
        <v>67</v>
      </c>
      <c r="M561" t="s">
        <v>68</v>
      </c>
      <c r="N561" t="s">
        <v>69</v>
      </c>
      <c r="O561" t="s">
        <v>70</v>
      </c>
      <c r="P561" t="s">
        <v>342</v>
      </c>
      <c r="Q561" t="s">
        <v>343</v>
      </c>
      <c r="R561" t="s">
        <v>344</v>
      </c>
      <c r="S561" t="s">
        <v>711</v>
      </c>
      <c r="T561" t="s">
        <v>712</v>
      </c>
      <c r="U561" t="s">
        <v>841</v>
      </c>
      <c r="V561" t="s">
        <v>842</v>
      </c>
    </row>
    <row r="562" spans="1:23">
      <c r="A562" t="s">
        <v>845</v>
      </c>
      <c r="B562" t="s">
        <v>1898</v>
      </c>
      <c r="C562" t="s">
        <v>2482</v>
      </c>
      <c r="E562" t="s">
        <v>2483</v>
      </c>
      <c r="G562" t="s">
        <v>22</v>
      </c>
      <c r="H562" t="s">
        <v>23</v>
      </c>
      <c r="I562" t="s">
        <v>64</v>
      </c>
      <c r="J562" t="s">
        <v>65</v>
      </c>
      <c r="K562" t="s">
        <v>66</v>
      </c>
      <c r="L562" t="s">
        <v>67</v>
      </c>
      <c r="M562" t="s">
        <v>68</v>
      </c>
      <c r="N562" t="s">
        <v>69</v>
      </c>
      <c r="O562" t="s">
        <v>70</v>
      </c>
      <c r="P562" t="s">
        <v>342</v>
      </c>
      <c r="Q562" t="s">
        <v>343</v>
      </c>
      <c r="R562" t="s">
        <v>344</v>
      </c>
      <c r="S562" t="s">
        <v>711</v>
      </c>
      <c r="T562" t="s">
        <v>712</v>
      </c>
      <c r="U562" t="s">
        <v>841</v>
      </c>
      <c r="V562" t="s">
        <v>842</v>
      </c>
    </row>
    <row r="563" spans="1:23">
      <c r="A563" t="s">
        <v>846</v>
      </c>
      <c r="B563" t="s">
        <v>1899</v>
      </c>
      <c r="C563" t="s">
        <v>2309</v>
      </c>
      <c r="E563" t="s">
        <v>2310</v>
      </c>
      <c r="G563" t="s">
        <v>22</v>
      </c>
      <c r="H563" t="s">
        <v>23</v>
      </c>
      <c r="I563" t="s">
        <v>24</v>
      </c>
      <c r="J563" t="s">
        <v>25</v>
      </c>
      <c r="K563" t="s">
        <v>26</v>
      </c>
      <c r="L563" t="s">
        <v>27</v>
      </c>
      <c r="M563" t="s">
        <v>28</v>
      </c>
      <c r="N563" t="s">
        <v>29</v>
      </c>
      <c r="O563" t="s">
        <v>30</v>
      </c>
      <c r="P563" t="s">
        <v>47</v>
      </c>
      <c r="Q563" t="s">
        <v>48</v>
      </c>
      <c r="R563" t="s">
        <v>49</v>
      </c>
      <c r="S563" t="s">
        <v>50</v>
      </c>
      <c r="T563" t="s">
        <v>51</v>
      </c>
      <c r="U563" t="s">
        <v>52</v>
      </c>
      <c r="V563" t="s">
        <v>53</v>
      </c>
      <c r="W563" t="s">
        <v>54</v>
      </c>
    </row>
    <row r="564" spans="1:23">
      <c r="A564" t="s">
        <v>847</v>
      </c>
      <c r="B564" t="s">
        <v>1900</v>
      </c>
      <c r="C564" t="s">
        <v>2309</v>
      </c>
      <c r="E564" t="s">
        <v>2310</v>
      </c>
      <c r="G564" t="s">
        <v>22</v>
      </c>
      <c r="H564" t="s">
        <v>23</v>
      </c>
      <c r="I564" t="s">
        <v>24</v>
      </c>
      <c r="J564" t="s">
        <v>25</v>
      </c>
      <c r="K564" t="s">
        <v>26</v>
      </c>
      <c r="L564" t="s">
        <v>27</v>
      </c>
      <c r="M564" t="s">
        <v>28</v>
      </c>
      <c r="N564" t="s">
        <v>29</v>
      </c>
      <c r="O564" t="s">
        <v>30</v>
      </c>
      <c r="P564" t="s">
        <v>47</v>
      </c>
      <c r="Q564" t="s">
        <v>48</v>
      </c>
      <c r="R564" t="s">
        <v>49</v>
      </c>
      <c r="S564" t="s">
        <v>50</v>
      </c>
      <c r="T564" t="s">
        <v>51</v>
      </c>
      <c r="U564" t="s">
        <v>52</v>
      </c>
      <c r="V564" t="s">
        <v>53</v>
      </c>
      <c r="W564" t="s">
        <v>54</v>
      </c>
    </row>
    <row r="565" spans="1:23">
      <c r="A565" t="s">
        <v>848</v>
      </c>
      <c r="B565" t="s">
        <v>1901</v>
      </c>
      <c r="C565" t="s">
        <v>2309</v>
      </c>
      <c r="E565" t="s">
        <v>2310</v>
      </c>
      <c r="G565" t="s">
        <v>22</v>
      </c>
      <c r="H565" t="s">
        <v>23</v>
      </c>
      <c r="I565" t="s">
        <v>24</v>
      </c>
      <c r="J565" t="s">
        <v>25</v>
      </c>
      <c r="K565" t="s">
        <v>26</v>
      </c>
      <c r="L565" t="s">
        <v>27</v>
      </c>
      <c r="M565" t="s">
        <v>28</v>
      </c>
      <c r="N565" t="s">
        <v>29</v>
      </c>
      <c r="O565" t="s">
        <v>30</v>
      </c>
      <c r="P565" t="s">
        <v>47</v>
      </c>
      <c r="Q565" t="s">
        <v>48</v>
      </c>
      <c r="R565" t="s">
        <v>49</v>
      </c>
      <c r="S565" t="s">
        <v>50</v>
      </c>
      <c r="T565" t="s">
        <v>51</v>
      </c>
      <c r="U565" t="s">
        <v>52</v>
      </c>
      <c r="V565" t="s">
        <v>53</v>
      </c>
      <c r="W565" t="s">
        <v>54</v>
      </c>
    </row>
    <row r="566" spans="1:23">
      <c r="A566" t="s">
        <v>849</v>
      </c>
      <c r="B566" t="s">
        <v>1902</v>
      </c>
      <c r="C566" t="s">
        <v>2309</v>
      </c>
      <c r="E566" t="s">
        <v>2310</v>
      </c>
      <c r="G566" t="s">
        <v>22</v>
      </c>
      <c r="H566" t="s">
        <v>23</v>
      </c>
      <c r="I566" t="s">
        <v>24</v>
      </c>
      <c r="J566" t="s">
        <v>25</v>
      </c>
      <c r="K566" t="s">
        <v>26</v>
      </c>
      <c r="L566" t="s">
        <v>27</v>
      </c>
      <c r="M566" t="s">
        <v>28</v>
      </c>
      <c r="N566" t="s">
        <v>29</v>
      </c>
      <c r="O566" t="s">
        <v>30</v>
      </c>
      <c r="P566" t="s">
        <v>47</v>
      </c>
      <c r="Q566" t="s">
        <v>48</v>
      </c>
      <c r="R566" t="s">
        <v>49</v>
      </c>
      <c r="S566" t="s">
        <v>50</v>
      </c>
      <c r="T566" t="s">
        <v>51</v>
      </c>
      <c r="U566" t="s">
        <v>52</v>
      </c>
      <c r="V566" t="s">
        <v>53</v>
      </c>
      <c r="W566" t="s">
        <v>54</v>
      </c>
    </row>
    <row r="567" spans="1:23">
      <c r="A567" t="s">
        <v>850</v>
      </c>
      <c r="B567" t="s">
        <v>1903</v>
      </c>
      <c r="C567" t="s">
        <v>2311</v>
      </c>
      <c r="E567" t="s">
        <v>2312</v>
      </c>
      <c r="G567" t="s">
        <v>22</v>
      </c>
      <c r="H567" t="s">
        <v>23</v>
      </c>
      <c r="I567" t="s">
        <v>24</v>
      </c>
      <c r="J567" t="s">
        <v>25</v>
      </c>
      <c r="K567" t="s">
        <v>26</v>
      </c>
      <c r="L567" t="s">
        <v>27</v>
      </c>
      <c r="M567" t="s">
        <v>37</v>
      </c>
      <c r="N567" t="s">
        <v>38</v>
      </c>
      <c r="O567" t="s">
        <v>39</v>
      </c>
      <c r="P567" t="s">
        <v>57</v>
      </c>
      <c r="Q567" t="s">
        <v>58</v>
      </c>
      <c r="R567" t="s">
        <v>59</v>
      </c>
      <c r="S567" t="s">
        <v>60</v>
      </c>
    </row>
    <row r="568" spans="1:23">
      <c r="A568" t="s">
        <v>851</v>
      </c>
      <c r="B568" t="s">
        <v>1904</v>
      </c>
      <c r="C568" t="s">
        <v>2309</v>
      </c>
      <c r="E568" t="s">
        <v>2310</v>
      </c>
      <c r="G568" t="s">
        <v>22</v>
      </c>
      <c r="H568" t="s">
        <v>23</v>
      </c>
      <c r="I568" t="s">
        <v>24</v>
      </c>
      <c r="J568" t="s">
        <v>25</v>
      </c>
      <c r="K568" t="s">
        <v>26</v>
      </c>
      <c r="L568" t="s">
        <v>27</v>
      </c>
      <c r="M568" t="s">
        <v>28</v>
      </c>
      <c r="N568" t="s">
        <v>29</v>
      </c>
      <c r="O568" t="s">
        <v>30</v>
      </c>
      <c r="P568" t="s">
        <v>47</v>
      </c>
      <c r="Q568" t="s">
        <v>48</v>
      </c>
      <c r="R568" t="s">
        <v>49</v>
      </c>
      <c r="S568" t="s">
        <v>50</v>
      </c>
      <c r="T568" t="s">
        <v>51</v>
      </c>
      <c r="U568" t="s">
        <v>52</v>
      </c>
      <c r="V568" t="s">
        <v>53</v>
      </c>
      <c r="W568" t="s">
        <v>54</v>
      </c>
    </row>
    <row r="569" spans="1:23">
      <c r="A569" t="s">
        <v>852</v>
      </c>
      <c r="B569" t="s">
        <v>1905</v>
      </c>
      <c r="C569" t="s">
        <v>2314</v>
      </c>
      <c r="E569" t="s">
        <v>2315</v>
      </c>
      <c r="G569" t="s">
        <v>22</v>
      </c>
      <c r="H569" t="s">
        <v>23</v>
      </c>
      <c r="I569" t="s">
        <v>64</v>
      </c>
      <c r="J569" t="s">
        <v>65</v>
      </c>
      <c r="K569" t="s">
        <v>66</v>
      </c>
      <c r="L569" t="s">
        <v>67</v>
      </c>
      <c r="M569" t="s">
        <v>68</v>
      </c>
      <c r="N569" t="s">
        <v>69</v>
      </c>
      <c r="O569" t="s">
        <v>70</v>
      </c>
      <c r="P569" t="s">
        <v>71</v>
      </c>
      <c r="Q569" t="s">
        <v>72</v>
      </c>
      <c r="R569" t="s">
        <v>73</v>
      </c>
      <c r="S569" t="s">
        <v>74</v>
      </c>
      <c r="T569" t="s">
        <v>75</v>
      </c>
      <c r="U569" t="s">
        <v>76</v>
      </c>
      <c r="V569" t="s">
        <v>77</v>
      </c>
    </row>
    <row r="570" spans="1:23">
      <c r="A570" t="s">
        <v>853</v>
      </c>
      <c r="B570" t="s">
        <v>1906</v>
      </c>
      <c r="C570" t="s">
        <v>2484</v>
      </c>
      <c r="E570" t="s">
        <v>2485</v>
      </c>
      <c r="G570" t="s">
        <v>22</v>
      </c>
      <c r="H570" t="s">
        <v>23</v>
      </c>
      <c r="I570" t="s">
        <v>64</v>
      </c>
      <c r="J570" t="s">
        <v>143</v>
      </c>
      <c r="K570" t="s">
        <v>144</v>
      </c>
      <c r="L570" t="s">
        <v>854</v>
      </c>
      <c r="M570" t="s">
        <v>855</v>
      </c>
      <c r="N570" t="s">
        <v>856</v>
      </c>
      <c r="O570" t="s">
        <v>857</v>
      </c>
    </row>
    <row r="571" spans="1:23">
      <c r="A571" t="s">
        <v>858</v>
      </c>
      <c r="B571" t="s">
        <v>1907</v>
      </c>
      <c r="C571" t="s">
        <v>2484</v>
      </c>
      <c r="E571" t="s">
        <v>2485</v>
      </c>
      <c r="G571" t="s">
        <v>22</v>
      </c>
      <c r="H571" t="s">
        <v>23</v>
      </c>
      <c r="I571" t="s">
        <v>64</v>
      </c>
      <c r="J571" t="s">
        <v>143</v>
      </c>
      <c r="K571" t="s">
        <v>144</v>
      </c>
      <c r="L571" t="s">
        <v>854</v>
      </c>
      <c r="M571" t="s">
        <v>855</v>
      </c>
      <c r="N571" t="s">
        <v>856</v>
      </c>
      <c r="O571" t="s">
        <v>857</v>
      </c>
    </row>
    <row r="572" spans="1:23">
      <c r="A572" t="s">
        <v>859</v>
      </c>
      <c r="B572" t="s">
        <v>1908</v>
      </c>
      <c r="C572" t="s">
        <v>2484</v>
      </c>
      <c r="E572" t="s">
        <v>2485</v>
      </c>
      <c r="G572" t="s">
        <v>22</v>
      </c>
      <c r="H572" t="s">
        <v>23</v>
      </c>
      <c r="I572" t="s">
        <v>64</v>
      </c>
      <c r="J572" t="s">
        <v>143</v>
      </c>
      <c r="K572" t="s">
        <v>144</v>
      </c>
      <c r="L572" t="s">
        <v>854</v>
      </c>
      <c r="M572" t="s">
        <v>855</v>
      </c>
      <c r="N572" t="s">
        <v>856</v>
      </c>
      <c r="O572" t="s">
        <v>857</v>
      </c>
    </row>
    <row r="573" spans="1:23">
      <c r="A573" t="s">
        <v>860</v>
      </c>
      <c r="B573" t="s">
        <v>1909</v>
      </c>
      <c r="C573" t="s">
        <v>2484</v>
      </c>
      <c r="E573" t="s">
        <v>2485</v>
      </c>
      <c r="G573" t="s">
        <v>22</v>
      </c>
      <c r="H573" t="s">
        <v>23</v>
      </c>
      <c r="I573" t="s">
        <v>64</v>
      </c>
      <c r="J573" t="s">
        <v>143</v>
      </c>
      <c r="K573" t="s">
        <v>144</v>
      </c>
      <c r="L573" t="s">
        <v>854</v>
      </c>
      <c r="M573" t="s">
        <v>855</v>
      </c>
      <c r="N573" t="s">
        <v>856</v>
      </c>
      <c r="O573" t="s">
        <v>857</v>
      </c>
    </row>
    <row r="574" spans="1:23">
      <c r="A574" t="s">
        <v>861</v>
      </c>
      <c r="B574" t="s">
        <v>1910</v>
      </c>
      <c r="C574" t="s">
        <v>2484</v>
      </c>
      <c r="E574" t="s">
        <v>2485</v>
      </c>
      <c r="G574" t="s">
        <v>22</v>
      </c>
      <c r="H574" t="s">
        <v>23</v>
      </c>
      <c r="I574" t="s">
        <v>64</v>
      </c>
      <c r="J574" t="s">
        <v>143</v>
      </c>
      <c r="K574" t="s">
        <v>144</v>
      </c>
      <c r="L574" t="s">
        <v>854</v>
      </c>
      <c r="M574" t="s">
        <v>855</v>
      </c>
      <c r="N574" t="s">
        <v>856</v>
      </c>
      <c r="O574" t="s">
        <v>857</v>
      </c>
    </row>
    <row r="575" spans="1:23">
      <c r="A575" t="s">
        <v>862</v>
      </c>
      <c r="B575" t="s">
        <v>1911</v>
      </c>
      <c r="C575" t="s">
        <v>2316</v>
      </c>
      <c r="E575" t="s">
        <v>2317</v>
      </c>
      <c r="G575" t="s">
        <v>22</v>
      </c>
      <c r="H575" t="s">
        <v>23</v>
      </c>
      <c r="I575" t="s">
        <v>24</v>
      </c>
      <c r="J575" t="s">
        <v>25</v>
      </c>
      <c r="K575" t="s">
        <v>26</v>
      </c>
      <c r="L575" t="s">
        <v>27</v>
      </c>
      <c r="M575" t="s">
        <v>28</v>
      </c>
      <c r="N575" t="s">
        <v>29</v>
      </c>
      <c r="O575" t="s">
        <v>30</v>
      </c>
      <c r="P575" t="s">
        <v>47</v>
      </c>
      <c r="Q575" t="s">
        <v>48</v>
      </c>
      <c r="R575" t="s">
        <v>49</v>
      </c>
      <c r="S575" t="s">
        <v>50</v>
      </c>
      <c r="T575" t="s">
        <v>51</v>
      </c>
      <c r="U575" t="s">
        <v>52</v>
      </c>
      <c r="V575" t="s">
        <v>82</v>
      </c>
    </row>
    <row r="576" spans="1:23">
      <c r="A576" t="s">
        <v>863</v>
      </c>
      <c r="B576" t="s">
        <v>1912</v>
      </c>
      <c r="C576" t="s">
        <v>2316</v>
      </c>
      <c r="E576" t="s">
        <v>2317</v>
      </c>
      <c r="G576" t="s">
        <v>22</v>
      </c>
      <c r="H576" t="s">
        <v>23</v>
      </c>
      <c r="I576" t="s">
        <v>24</v>
      </c>
      <c r="J576" t="s">
        <v>25</v>
      </c>
      <c r="K576" t="s">
        <v>26</v>
      </c>
      <c r="L576" t="s">
        <v>27</v>
      </c>
      <c r="M576" t="s">
        <v>28</v>
      </c>
      <c r="N576" t="s">
        <v>29</v>
      </c>
      <c r="O576" t="s">
        <v>30</v>
      </c>
      <c r="P576" t="s">
        <v>47</v>
      </c>
      <c r="Q576" t="s">
        <v>48</v>
      </c>
      <c r="R576" t="s">
        <v>49</v>
      </c>
      <c r="S576" t="s">
        <v>50</v>
      </c>
      <c r="T576" t="s">
        <v>51</v>
      </c>
      <c r="U576" t="s">
        <v>52</v>
      </c>
      <c r="V576" t="s">
        <v>82</v>
      </c>
    </row>
    <row r="577" spans="1:24">
      <c r="A577" t="s">
        <v>864</v>
      </c>
      <c r="B577" t="s">
        <v>1913</v>
      </c>
      <c r="C577" t="s">
        <v>2318</v>
      </c>
      <c r="E577" t="s">
        <v>2319</v>
      </c>
      <c r="G577" t="s">
        <v>22</v>
      </c>
      <c r="H577" t="s">
        <v>23</v>
      </c>
      <c r="I577" t="s">
        <v>24</v>
      </c>
      <c r="J577" t="s">
        <v>25</v>
      </c>
      <c r="K577" t="s">
        <v>26</v>
      </c>
      <c r="L577" t="s">
        <v>27</v>
      </c>
      <c r="M577" t="s">
        <v>28</v>
      </c>
      <c r="N577" t="s">
        <v>29</v>
      </c>
      <c r="O577" t="s">
        <v>84</v>
      </c>
      <c r="P577" t="s">
        <v>85</v>
      </c>
      <c r="Q577" t="s">
        <v>86</v>
      </c>
      <c r="R577" t="s">
        <v>87</v>
      </c>
      <c r="S577" t="s">
        <v>88</v>
      </c>
      <c r="T577" t="s">
        <v>89</v>
      </c>
      <c r="U577" t="s">
        <v>90</v>
      </c>
    </row>
    <row r="578" spans="1:24">
      <c r="A578" t="s">
        <v>865</v>
      </c>
      <c r="B578" t="s">
        <v>1914</v>
      </c>
      <c r="C578" t="s">
        <v>2318</v>
      </c>
      <c r="E578" t="s">
        <v>2319</v>
      </c>
      <c r="G578" t="s">
        <v>22</v>
      </c>
      <c r="H578" t="s">
        <v>23</v>
      </c>
      <c r="I578" t="s">
        <v>24</v>
      </c>
      <c r="J578" t="s">
        <v>25</v>
      </c>
      <c r="K578" t="s">
        <v>26</v>
      </c>
      <c r="L578" t="s">
        <v>27</v>
      </c>
      <c r="M578" t="s">
        <v>28</v>
      </c>
      <c r="N578" t="s">
        <v>29</v>
      </c>
      <c r="O578" t="s">
        <v>84</v>
      </c>
      <c r="P578" t="s">
        <v>85</v>
      </c>
      <c r="Q578" t="s">
        <v>86</v>
      </c>
      <c r="R578" t="s">
        <v>87</v>
      </c>
      <c r="S578" t="s">
        <v>88</v>
      </c>
      <c r="T578" t="s">
        <v>89</v>
      </c>
      <c r="U578" t="s">
        <v>90</v>
      </c>
    </row>
    <row r="579" spans="1:24">
      <c r="A579" t="s">
        <v>866</v>
      </c>
      <c r="B579" t="s">
        <v>1915</v>
      </c>
      <c r="C579" t="s">
        <v>2318</v>
      </c>
      <c r="E579" t="s">
        <v>2319</v>
      </c>
      <c r="G579" t="s">
        <v>22</v>
      </c>
      <c r="H579" t="s">
        <v>23</v>
      </c>
      <c r="I579" t="s">
        <v>24</v>
      </c>
      <c r="J579" t="s">
        <v>25</v>
      </c>
      <c r="K579" t="s">
        <v>26</v>
      </c>
      <c r="L579" t="s">
        <v>27</v>
      </c>
      <c r="M579" t="s">
        <v>28</v>
      </c>
      <c r="N579" t="s">
        <v>29</v>
      </c>
      <c r="O579" t="s">
        <v>84</v>
      </c>
      <c r="P579" t="s">
        <v>85</v>
      </c>
      <c r="Q579" t="s">
        <v>86</v>
      </c>
      <c r="R579" t="s">
        <v>87</v>
      </c>
      <c r="S579" t="s">
        <v>88</v>
      </c>
      <c r="T579" t="s">
        <v>89</v>
      </c>
      <c r="U579" t="s">
        <v>90</v>
      </c>
    </row>
    <row r="580" spans="1:24">
      <c r="A580" t="s">
        <v>867</v>
      </c>
      <c r="B580" t="s">
        <v>1916</v>
      </c>
      <c r="C580" t="s">
        <v>2318</v>
      </c>
      <c r="E580" t="s">
        <v>2319</v>
      </c>
      <c r="G580" t="s">
        <v>22</v>
      </c>
      <c r="H580" t="s">
        <v>23</v>
      </c>
      <c r="I580" t="s">
        <v>24</v>
      </c>
      <c r="J580" t="s">
        <v>25</v>
      </c>
      <c r="K580" t="s">
        <v>26</v>
      </c>
      <c r="L580" t="s">
        <v>27</v>
      </c>
      <c r="M580" t="s">
        <v>28</v>
      </c>
      <c r="N580" t="s">
        <v>29</v>
      </c>
      <c r="O580" t="s">
        <v>84</v>
      </c>
      <c r="P580" t="s">
        <v>85</v>
      </c>
      <c r="Q580" t="s">
        <v>86</v>
      </c>
      <c r="R580" t="s">
        <v>87</v>
      </c>
      <c r="S580" t="s">
        <v>88</v>
      </c>
      <c r="T580" t="s">
        <v>89</v>
      </c>
      <c r="U580" t="s">
        <v>90</v>
      </c>
    </row>
    <row r="581" spans="1:24">
      <c r="A581" t="s">
        <v>868</v>
      </c>
      <c r="B581" t="s">
        <v>1917</v>
      </c>
      <c r="C581" t="s">
        <v>2318</v>
      </c>
      <c r="E581" t="s">
        <v>2319</v>
      </c>
      <c r="G581" t="s">
        <v>22</v>
      </c>
      <c r="H581" t="s">
        <v>23</v>
      </c>
      <c r="I581" t="s">
        <v>24</v>
      </c>
      <c r="J581" t="s">
        <v>25</v>
      </c>
      <c r="K581" t="s">
        <v>26</v>
      </c>
      <c r="L581" t="s">
        <v>27</v>
      </c>
      <c r="M581" t="s">
        <v>28</v>
      </c>
      <c r="N581" t="s">
        <v>29</v>
      </c>
      <c r="O581" t="s">
        <v>84</v>
      </c>
      <c r="P581" t="s">
        <v>85</v>
      </c>
      <c r="Q581" t="s">
        <v>86</v>
      </c>
      <c r="R581" t="s">
        <v>87</v>
      </c>
      <c r="S581" t="s">
        <v>88</v>
      </c>
      <c r="T581" t="s">
        <v>89</v>
      </c>
      <c r="U581" t="s">
        <v>90</v>
      </c>
    </row>
    <row r="582" spans="1:24">
      <c r="A582" t="s">
        <v>869</v>
      </c>
      <c r="B582" t="s">
        <v>1918</v>
      </c>
      <c r="C582" t="s">
        <v>2318</v>
      </c>
      <c r="E582" t="s">
        <v>2319</v>
      </c>
      <c r="G582" t="s">
        <v>22</v>
      </c>
      <c r="H582" t="s">
        <v>23</v>
      </c>
      <c r="I582" t="s">
        <v>24</v>
      </c>
      <c r="J582" t="s">
        <v>25</v>
      </c>
      <c r="K582" t="s">
        <v>26</v>
      </c>
      <c r="L582" t="s">
        <v>27</v>
      </c>
      <c r="M582" t="s">
        <v>28</v>
      </c>
      <c r="N582" t="s">
        <v>29</v>
      </c>
      <c r="O582" t="s">
        <v>84</v>
      </c>
      <c r="P582" t="s">
        <v>85</v>
      </c>
      <c r="Q582" t="s">
        <v>86</v>
      </c>
      <c r="R582" t="s">
        <v>87</v>
      </c>
      <c r="S582" t="s">
        <v>88</v>
      </c>
      <c r="T582" t="s">
        <v>89</v>
      </c>
      <c r="U582" t="s">
        <v>90</v>
      </c>
    </row>
    <row r="583" spans="1:24">
      <c r="A583" t="s">
        <v>870</v>
      </c>
      <c r="B583" t="s">
        <v>1919</v>
      </c>
      <c r="C583" t="s">
        <v>2318</v>
      </c>
      <c r="E583" t="s">
        <v>2319</v>
      </c>
      <c r="G583" t="s">
        <v>22</v>
      </c>
      <c r="H583" t="s">
        <v>23</v>
      </c>
      <c r="I583" t="s">
        <v>24</v>
      </c>
      <c r="J583" t="s">
        <v>25</v>
      </c>
      <c r="K583" t="s">
        <v>26</v>
      </c>
      <c r="L583" t="s">
        <v>27</v>
      </c>
      <c r="M583" t="s">
        <v>28</v>
      </c>
      <c r="N583" t="s">
        <v>29</v>
      </c>
      <c r="O583" t="s">
        <v>84</v>
      </c>
      <c r="P583" t="s">
        <v>85</v>
      </c>
      <c r="Q583" t="s">
        <v>86</v>
      </c>
      <c r="R583" t="s">
        <v>87</v>
      </c>
      <c r="S583" t="s">
        <v>88</v>
      </c>
      <c r="T583" t="s">
        <v>89</v>
      </c>
      <c r="U583" t="s">
        <v>90</v>
      </c>
    </row>
    <row r="584" spans="1:24">
      <c r="A584" t="s">
        <v>871</v>
      </c>
      <c r="B584" t="s">
        <v>1921</v>
      </c>
      <c r="C584" t="s">
        <v>2318</v>
      </c>
      <c r="E584" t="s">
        <v>2319</v>
      </c>
      <c r="G584" t="s">
        <v>22</v>
      </c>
      <c r="H584" t="s">
        <v>23</v>
      </c>
      <c r="I584" t="s">
        <v>24</v>
      </c>
      <c r="J584" t="s">
        <v>25</v>
      </c>
      <c r="K584" t="s">
        <v>26</v>
      </c>
      <c r="L584" t="s">
        <v>27</v>
      </c>
      <c r="M584" t="s">
        <v>28</v>
      </c>
      <c r="N584" t="s">
        <v>29</v>
      </c>
      <c r="O584" t="s">
        <v>84</v>
      </c>
      <c r="P584" t="s">
        <v>85</v>
      </c>
      <c r="Q584" t="s">
        <v>86</v>
      </c>
      <c r="R584" t="s">
        <v>87</v>
      </c>
      <c r="S584" t="s">
        <v>88</v>
      </c>
      <c r="T584" t="s">
        <v>89</v>
      </c>
      <c r="U584" t="s">
        <v>90</v>
      </c>
    </row>
    <row r="585" spans="1:24">
      <c r="A585" t="s">
        <v>872</v>
      </c>
      <c r="B585" t="s">
        <v>1922</v>
      </c>
      <c r="C585" t="s">
        <v>2362</v>
      </c>
      <c r="E585" t="s">
        <v>2363</v>
      </c>
      <c r="G585" t="s">
        <v>22</v>
      </c>
      <c r="H585" t="s">
        <v>23</v>
      </c>
      <c r="I585" t="s">
        <v>24</v>
      </c>
      <c r="J585" t="s">
        <v>25</v>
      </c>
      <c r="K585" t="s">
        <v>26</v>
      </c>
      <c r="L585" t="s">
        <v>27</v>
      </c>
      <c r="M585" t="s">
        <v>324</v>
      </c>
      <c r="N585" t="s">
        <v>325</v>
      </c>
      <c r="O585" t="s">
        <v>326</v>
      </c>
      <c r="P585" t="s">
        <v>327</v>
      </c>
      <c r="Q585" t="s">
        <v>328</v>
      </c>
      <c r="R585" t="s">
        <v>329</v>
      </c>
      <c r="S585" t="s">
        <v>330</v>
      </c>
      <c r="T585" t="s">
        <v>331</v>
      </c>
      <c r="U585" t="s">
        <v>332</v>
      </c>
      <c r="V585" t="s">
        <v>333</v>
      </c>
      <c r="W585" t="s">
        <v>334</v>
      </c>
      <c r="X585" t="s">
        <v>2364</v>
      </c>
    </row>
    <row r="586" spans="1:24">
      <c r="A586" t="s">
        <v>873</v>
      </c>
      <c r="B586" t="s">
        <v>1923</v>
      </c>
      <c r="C586" t="s">
        <v>2362</v>
      </c>
      <c r="E586" t="s">
        <v>2363</v>
      </c>
      <c r="G586" t="s">
        <v>22</v>
      </c>
      <c r="H586" t="s">
        <v>23</v>
      </c>
      <c r="I586" t="s">
        <v>24</v>
      </c>
      <c r="J586" t="s">
        <v>25</v>
      </c>
      <c r="K586" t="s">
        <v>26</v>
      </c>
      <c r="L586" t="s">
        <v>27</v>
      </c>
      <c r="M586" t="s">
        <v>324</v>
      </c>
      <c r="N586" t="s">
        <v>325</v>
      </c>
      <c r="O586" t="s">
        <v>326</v>
      </c>
      <c r="P586" t="s">
        <v>327</v>
      </c>
      <c r="Q586" t="s">
        <v>328</v>
      </c>
      <c r="R586" t="s">
        <v>329</v>
      </c>
      <c r="S586" t="s">
        <v>330</v>
      </c>
      <c r="T586" t="s">
        <v>331</v>
      </c>
      <c r="U586" t="s">
        <v>332</v>
      </c>
      <c r="V586" t="s">
        <v>333</v>
      </c>
      <c r="W586" t="s">
        <v>334</v>
      </c>
      <c r="X586" t="s">
        <v>2364</v>
      </c>
    </row>
    <row r="587" spans="1:24">
      <c r="A587" t="s">
        <v>874</v>
      </c>
      <c r="B587" t="s">
        <v>1924</v>
      </c>
      <c r="C587" t="s">
        <v>2362</v>
      </c>
      <c r="E587" t="s">
        <v>2363</v>
      </c>
      <c r="G587" t="s">
        <v>22</v>
      </c>
      <c r="H587" t="s">
        <v>23</v>
      </c>
      <c r="I587" t="s">
        <v>24</v>
      </c>
      <c r="J587" t="s">
        <v>25</v>
      </c>
      <c r="K587" t="s">
        <v>26</v>
      </c>
      <c r="L587" t="s">
        <v>27</v>
      </c>
      <c r="M587" t="s">
        <v>324</v>
      </c>
      <c r="N587" t="s">
        <v>325</v>
      </c>
      <c r="O587" t="s">
        <v>326</v>
      </c>
      <c r="P587" t="s">
        <v>327</v>
      </c>
      <c r="Q587" t="s">
        <v>328</v>
      </c>
      <c r="R587" t="s">
        <v>329</v>
      </c>
      <c r="S587" t="s">
        <v>330</v>
      </c>
      <c r="T587" t="s">
        <v>331</v>
      </c>
      <c r="U587" t="s">
        <v>332</v>
      </c>
      <c r="V587" t="s">
        <v>333</v>
      </c>
      <c r="W587" t="s">
        <v>334</v>
      </c>
      <c r="X587" t="s">
        <v>2364</v>
      </c>
    </row>
    <row r="588" spans="1:24">
      <c r="A588" t="s">
        <v>875</v>
      </c>
      <c r="B588" t="s">
        <v>1925</v>
      </c>
      <c r="C588" t="s">
        <v>2362</v>
      </c>
      <c r="E588" t="s">
        <v>2363</v>
      </c>
      <c r="G588" t="s">
        <v>22</v>
      </c>
      <c r="H588" t="s">
        <v>23</v>
      </c>
      <c r="I588" t="s">
        <v>24</v>
      </c>
      <c r="J588" t="s">
        <v>25</v>
      </c>
      <c r="K588" t="s">
        <v>26</v>
      </c>
      <c r="L588" t="s">
        <v>27</v>
      </c>
      <c r="M588" t="s">
        <v>324</v>
      </c>
      <c r="N588" t="s">
        <v>325</v>
      </c>
      <c r="O588" t="s">
        <v>326</v>
      </c>
      <c r="P588" t="s">
        <v>327</v>
      </c>
      <c r="Q588" t="s">
        <v>328</v>
      </c>
      <c r="R588" t="s">
        <v>329</v>
      </c>
      <c r="S588" t="s">
        <v>330</v>
      </c>
      <c r="T588" t="s">
        <v>331</v>
      </c>
      <c r="U588" t="s">
        <v>332</v>
      </c>
      <c r="V588" t="s">
        <v>333</v>
      </c>
      <c r="W588" t="s">
        <v>334</v>
      </c>
      <c r="X588" t="s">
        <v>2364</v>
      </c>
    </row>
    <row r="589" spans="1:24">
      <c r="A589" t="s">
        <v>876</v>
      </c>
      <c r="B589" t="s">
        <v>1926</v>
      </c>
      <c r="C589" t="s">
        <v>2362</v>
      </c>
      <c r="E589" t="s">
        <v>2363</v>
      </c>
      <c r="G589" t="s">
        <v>22</v>
      </c>
      <c r="H589" t="s">
        <v>23</v>
      </c>
      <c r="I589" t="s">
        <v>24</v>
      </c>
      <c r="J589" t="s">
        <v>25</v>
      </c>
      <c r="K589" t="s">
        <v>26</v>
      </c>
      <c r="L589" t="s">
        <v>27</v>
      </c>
      <c r="M589" t="s">
        <v>324</v>
      </c>
      <c r="N589" t="s">
        <v>325</v>
      </c>
      <c r="O589" t="s">
        <v>326</v>
      </c>
      <c r="P589" t="s">
        <v>327</v>
      </c>
      <c r="Q589" t="s">
        <v>328</v>
      </c>
      <c r="R589" t="s">
        <v>329</v>
      </c>
      <c r="S589" t="s">
        <v>330</v>
      </c>
      <c r="T589" t="s">
        <v>331</v>
      </c>
      <c r="U589" t="s">
        <v>332</v>
      </c>
      <c r="V589" t="s">
        <v>333</v>
      </c>
      <c r="W589" t="s">
        <v>334</v>
      </c>
      <c r="X589" t="s">
        <v>2364</v>
      </c>
    </row>
    <row r="590" spans="1:24">
      <c r="A590" t="s">
        <v>877</v>
      </c>
      <c r="B590" t="s">
        <v>1927</v>
      </c>
      <c r="C590" t="s">
        <v>2362</v>
      </c>
      <c r="E590" t="s">
        <v>2363</v>
      </c>
      <c r="G590" t="s">
        <v>22</v>
      </c>
      <c r="H590" t="s">
        <v>23</v>
      </c>
      <c r="I590" t="s">
        <v>24</v>
      </c>
      <c r="J590" t="s">
        <v>25</v>
      </c>
      <c r="K590" t="s">
        <v>26</v>
      </c>
      <c r="L590" t="s">
        <v>27</v>
      </c>
      <c r="M590" t="s">
        <v>324</v>
      </c>
      <c r="N590" t="s">
        <v>325</v>
      </c>
      <c r="O590" t="s">
        <v>326</v>
      </c>
      <c r="P590" t="s">
        <v>327</v>
      </c>
      <c r="Q590" t="s">
        <v>328</v>
      </c>
      <c r="R590" t="s">
        <v>329</v>
      </c>
      <c r="S590" t="s">
        <v>330</v>
      </c>
      <c r="T590" t="s">
        <v>331</v>
      </c>
      <c r="U590" t="s">
        <v>332</v>
      </c>
      <c r="V590" t="s">
        <v>333</v>
      </c>
      <c r="W590" t="s">
        <v>334</v>
      </c>
      <c r="X590" t="s">
        <v>2364</v>
      </c>
    </row>
    <row r="591" spans="1:24">
      <c r="A591" t="s">
        <v>878</v>
      </c>
      <c r="B591" t="s">
        <v>1929</v>
      </c>
      <c r="C591" t="s">
        <v>2362</v>
      </c>
      <c r="E591" t="s">
        <v>2363</v>
      </c>
      <c r="G591" t="s">
        <v>22</v>
      </c>
      <c r="H591" t="s">
        <v>23</v>
      </c>
      <c r="I591" t="s">
        <v>24</v>
      </c>
      <c r="J591" t="s">
        <v>25</v>
      </c>
      <c r="K591" t="s">
        <v>26</v>
      </c>
      <c r="L591" t="s">
        <v>27</v>
      </c>
      <c r="M591" t="s">
        <v>324</v>
      </c>
      <c r="N591" t="s">
        <v>325</v>
      </c>
      <c r="O591" t="s">
        <v>326</v>
      </c>
      <c r="P591" t="s">
        <v>327</v>
      </c>
      <c r="Q591" t="s">
        <v>328</v>
      </c>
      <c r="R591" t="s">
        <v>329</v>
      </c>
      <c r="S591" t="s">
        <v>330</v>
      </c>
      <c r="T591" t="s">
        <v>331</v>
      </c>
      <c r="U591" t="s">
        <v>332</v>
      </c>
      <c r="V591" t="s">
        <v>333</v>
      </c>
      <c r="W591" t="s">
        <v>334</v>
      </c>
      <c r="X591" t="s">
        <v>2364</v>
      </c>
    </row>
    <row r="592" spans="1:24">
      <c r="A592" t="s">
        <v>879</v>
      </c>
      <c r="B592" t="s">
        <v>1930</v>
      </c>
      <c r="C592" t="s">
        <v>2362</v>
      </c>
      <c r="E592" t="s">
        <v>2363</v>
      </c>
      <c r="G592" t="s">
        <v>22</v>
      </c>
      <c r="H592" t="s">
        <v>23</v>
      </c>
      <c r="I592" t="s">
        <v>24</v>
      </c>
      <c r="J592" t="s">
        <v>25</v>
      </c>
      <c r="K592" t="s">
        <v>26</v>
      </c>
      <c r="L592" t="s">
        <v>27</v>
      </c>
      <c r="M592" t="s">
        <v>324</v>
      </c>
      <c r="N592" t="s">
        <v>325</v>
      </c>
      <c r="O592" t="s">
        <v>326</v>
      </c>
      <c r="P592" t="s">
        <v>327</v>
      </c>
      <c r="Q592" t="s">
        <v>328</v>
      </c>
      <c r="R592" t="s">
        <v>329</v>
      </c>
      <c r="S592" t="s">
        <v>330</v>
      </c>
      <c r="T592" t="s">
        <v>331</v>
      </c>
      <c r="U592" t="s">
        <v>332</v>
      </c>
      <c r="V592" t="s">
        <v>333</v>
      </c>
      <c r="W592" t="s">
        <v>334</v>
      </c>
      <c r="X592" t="s">
        <v>2364</v>
      </c>
    </row>
    <row r="593" spans="1:24">
      <c r="A593" t="s">
        <v>880</v>
      </c>
      <c r="B593" t="s">
        <v>1931</v>
      </c>
      <c r="C593" t="s">
        <v>2362</v>
      </c>
      <c r="E593" t="s">
        <v>2363</v>
      </c>
      <c r="G593" t="s">
        <v>22</v>
      </c>
      <c r="H593" t="s">
        <v>23</v>
      </c>
      <c r="I593" t="s">
        <v>24</v>
      </c>
      <c r="J593" t="s">
        <v>25</v>
      </c>
      <c r="K593" t="s">
        <v>26</v>
      </c>
      <c r="L593" t="s">
        <v>27</v>
      </c>
      <c r="M593" t="s">
        <v>324</v>
      </c>
      <c r="N593" t="s">
        <v>325</v>
      </c>
      <c r="O593" t="s">
        <v>326</v>
      </c>
      <c r="P593" t="s">
        <v>327</v>
      </c>
      <c r="Q593" t="s">
        <v>328</v>
      </c>
      <c r="R593" t="s">
        <v>329</v>
      </c>
      <c r="S593" t="s">
        <v>330</v>
      </c>
      <c r="T593" t="s">
        <v>331</v>
      </c>
      <c r="U593" t="s">
        <v>332</v>
      </c>
      <c r="V593" t="s">
        <v>333</v>
      </c>
      <c r="W593" t="s">
        <v>334</v>
      </c>
      <c r="X593" t="s">
        <v>2364</v>
      </c>
    </row>
    <row r="594" spans="1:24">
      <c r="A594" t="s">
        <v>881</v>
      </c>
      <c r="B594" t="s">
        <v>1932</v>
      </c>
      <c r="C594" t="s">
        <v>2362</v>
      </c>
      <c r="E594" t="s">
        <v>2363</v>
      </c>
      <c r="G594" t="s">
        <v>22</v>
      </c>
      <c r="H594" t="s">
        <v>23</v>
      </c>
      <c r="I594" t="s">
        <v>24</v>
      </c>
      <c r="J594" t="s">
        <v>25</v>
      </c>
      <c r="K594" t="s">
        <v>26</v>
      </c>
      <c r="L594" t="s">
        <v>27</v>
      </c>
      <c r="M594" t="s">
        <v>324</v>
      </c>
      <c r="N594" t="s">
        <v>325</v>
      </c>
      <c r="O594" t="s">
        <v>326</v>
      </c>
      <c r="P594" t="s">
        <v>327</v>
      </c>
      <c r="Q594" t="s">
        <v>328</v>
      </c>
      <c r="R594" t="s">
        <v>329</v>
      </c>
      <c r="S594" t="s">
        <v>330</v>
      </c>
      <c r="T594" t="s">
        <v>331</v>
      </c>
      <c r="U594" t="s">
        <v>332</v>
      </c>
      <c r="V594" t="s">
        <v>333</v>
      </c>
      <c r="W594" t="s">
        <v>334</v>
      </c>
      <c r="X594" t="s">
        <v>2364</v>
      </c>
    </row>
    <row r="595" spans="1:24">
      <c r="A595" t="s">
        <v>882</v>
      </c>
      <c r="B595" t="s">
        <v>1933</v>
      </c>
      <c r="C595" t="s">
        <v>2362</v>
      </c>
      <c r="E595" t="s">
        <v>2363</v>
      </c>
      <c r="G595" t="s">
        <v>22</v>
      </c>
      <c r="H595" t="s">
        <v>23</v>
      </c>
      <c r="I595" t="s">
        <v>24</v>
      </c>
      <c r="J595" t="s">
        <v>25</v>
      </c>
      <c r="K595" t="s">
        <v>26</v>
      </c>
      <c r="L595" t="s">
        <v>27</v>
      </c>
      <c r="M595" t="s">
        <v>324</v>
      </c>
      <c r="N595" t="s">
        <v>325</v>
      </c>
      <c r="O595" t="s">
        <v>326</v>
      </c>
      <c r="P595" t="s">
        <v>327</v>
      </c>
      <c r="Q595" t="s">
        <v>328</v>
      </c>
      <c r="R595" t="s">
        <v>329</v>
      </c>
      <c r="S595" t="s">
        <v>330</v>
      </c>
      <c r="T595" t="s">
        <v>331</v>
      </c>
      <c r="U595" t="s">
        <v>332</v>
      </c>
      <c r="V595" t="s">
        <v>333</v>
      </c>
      <c r="W595" t="s">
        <v>334</v>
      </c>
      <c r="X595" t="s">
        <v>2364</v>
      </c>
    </row>
    <row r="596" spans="1:24">
      <c r="A596" t="s">
        <v>883</v>
      </c>
      <c r="B596" t="s">
        <v>1934</v>
      </c>
      <c r="C596" t="s">
        <v>2362</v>
      </c>
      <c r="E596" t="s">
        <v>2363</v>
      </c>
      <c r="G596" t="s">
        <v>22</v>
      </c>
      <c r="H596" t="s">
        <v>23</v>
      </c>
      <c r="I596" t="s">
        <v>24</v>
      </c>
      <c r="J596" t="s">
        <v>25</v>
      </c>
      <c r="K596" t="s">
        <v>26</v>
      </c>
      <c r="L596" t="s">
        <v>27</v>
      </c>
      <c r="M596" t="s">
        <v>324</v>
      </c>
      <c r="N596" t="s">
        <v>325</v>
      </c>
      <c r="O596" t="s">
        <v>326</v>
      </c>
      <c r="P596" t="s">
        <v>327</v>
      </c>
      <c r="Q596" t="s">
        <v>328</v>
      </c>
      <c r="R596" t="s">
        <v>329</v>
      </c>
      <c r="S596" t="s">
        <v>330</v>
      </c>
      <c r="T596" t="s">
        <v>331</v>
      </c>
      <c r="U596" t="s">
        <v>332</v>
      </c>
      <c r="V596" t="s">
        <v>333</v>
      </c>
      <c r="W596" t="s">
        <v>334</v>
      </c>
      <c r="X596" t="s">
        <v>2364</v>
      </c>
    </row>
    <row r="597" spans="1:24">
      <c r="A597" t="s">
        <v>884</v>
      </c>
      <c r="B597" t="s">
        <v>1935</v>
      </c>
      <c r="C597" t="s">
        <v>2344</v>
      </c>
      <c r="E597" t="s">
        <v>2345</v>
      </c>
      <c r="G597" t="s">
        <v>22</v>
      </c>
      <c r="H597" t="s">
        <v>23</v>
      </c>
      <c r="I597" t="s">
        <v>24</v>
      </c>
      <c r="J597" t="s">
        <v>25</v>
      </c>
      <c r="K597" t="s">
        <v>26</v>
      </c>
      <c r="L597" t="s">
        <v>27</v>
      </c>
      <c r="M597" t="s">
        <v>28</v>
      </c>
      <c r="N597" t="s">
        <v>29</v>
      </c>
      <c r="O597" t="s">
        <v>84</v>
      </c>
      <c r="P597" t="s">
        <v>207</v>
      </c>
      <c r="Q597" t="s">
        <v>208</v>
      </c>
      <c r="R597" t="s">
        <v>209</v>
      </c>
      <c r="S597" t="s">
        <v>210</v>
      </c>
    </row>
    <row r="598" spans="1:24">
      <c r="A598" t="s">
        <v>885</v>
      </c>
      <c r="B598" t="s">
        <v>1936</v>
      </c>
      <c r="C598" t="s">
        <v>2344</v>
      </c>
      <c r="E598" t="s">
        <v>2345</v>
      </c>
      <c r="G598" t="s">
        <v>22</v>
      </c>
      <c r="H598" t="s">
        <v>23</v>
      </c>
      <c r="I598" t="s">
        <v>24</v>
      </c>
      <c r="J598" t="s">
        <v>25</v>
      </c>
      <c r="K598" t="s">
        <v>26</v>
      </c>
      <c r="L598" t="s">
        <v>27</v>
      </c>
      <c r="M598" t="s">
        <v>28</v>
      </c>
      <c r="N598" t="s">
        <v>29</v>
      </c>
      <c r="O598" t="s">
        <v>84</v>
      </c>
      <c r="P598" t="s">
        <v>207</v>
      </c>
      <c r="Q598" t="s">
        <v>208</v>
      </c>
      <c r="R598" t="s">
        <v>209</v>
      </c>
      <c r="S598" t="s">
        <v>210</v>
      </c>
    </row>
    <row r="599" spans="1:24">
      <c r="A599" t="s">
        <v>886</v>
      </c>
      <c r="B599" t="s">
        <v>1937</v>
      </c>
      <c r="C599" t="s">
        <v>2344</v>
      </c>
      <c r="E599" t="s">
        <v>2345</v>
      </c>
      <c r="G599" t="s">
        <v>22</v>
      </c>
      <c r="H599" t="s">
        <v>23</v>
      </c>
      <c r="I599" t="s">
        <v>24</v>
      </c>
      <c r="J599" t="s">
        <v>25</v>
      </c>
      <c r="K599" t="s">
        <v>26</v>
      </c>
      <c r="L599" t="s">
        <v>27</v>
      </c>
      <c r="M599" t="s">
        <v>28</v>
      </c>
      <c r="N599" t="s">
        <v>29</v>
      </c>
      <c r="O599" t="s">
        <v>84</v>
      </c>
      <c r="P599" t="s">
        <v>207</v>
      </c>
      <c r="Q599" t="s">
        <v>208</v>
      </c>
      <c r="R599" t="s">
        <v>209</v>
      </c>
      <c r="S599" t="s">
        <v>210</v>
      </c>
    </row>
    <row r="600" spans="1:24">
      <c r="A600" t="s">
        <v>887</v>
      </c>
      <c r="B600" t="s">
        <v>1938</v>
      </c>
      <c r="C600" t="s">
        <v>2344</v>
      </c>
      <c r="E600" t="s">
        <v>2345</v>
      </c>
      <c r="G600" t="s">
        <v>22</v>
      </c>
      <c r="H600" t="s">
        <v>23</v>
      </c>
      <c r="I600" t="s">
        <v>24</v>
      </c>
      <c r="J600" t="s">
        <v>25</v>
      </c>
      <c r="K600" t="s">
        <v>26</v>
      </c>
      <c r="L600" t="s">
        <v>27</v>
      </c>
      <c r="M600" t="s">
        <v>28</v>
      </c>
      <c r="N600" t="s">
        <v>29</v>
      </c>
      <c r="O600" t="s">
        <v>84</v>
      </c>
      <c r="P600" t="s">
        <v>207</v>
      </c>
      <c r="Q600" t="s">
        <v>208</v>
      </c>
      <c r="R600" t="s">
        <v>209</v>
      </c>
      <c r="S600" t="s">
        <v>210</v>
      </c>
    </row>
    <row r="601" spans="1:24">
      <c r="A601" t="s">
        <v>888</v>
      </c>
      <c r="B601" t="s">
        <v>1939</v>
      </c>
      <c r="C601" t="s">
        <v>2344</v>
      </c>
      <c r="E601" t="s">
        <v>2345</v>
      </c>
      <c r="G601" t="s">
        <v>22</v>
      </c>
      <c r="H601" t="s">
        <v>23</v>
      </c>
      <c r="I601" t="s">
        <v>24</v>
      </c>
      <c r="J601" t="s">
        <v>25</v>
      </c>
      <c r="K601" t="s">
        <v>26</v>
      </c>
      <c r="L601" t="s">
        <v>27</v>
      </c>
      <c r="M601" t="s">
        <v>28</v>
      </c>
      <c r="N601" t="s">
        <v>29</v>
      </c>
      <c r="O601" t="s">
        <v>84</v>
      </c>
      <c r="P601" t="s">
        <v>207</v>
      </c>
      <c r="Q601" t="s">
        <v>208</v>
      </c>
      <c r="R601" t="s">
        <v>209</v>
      </c>
      <c r="S601" t="s">
        <v>210</v>
      </c>
    </row>
    <row r="602" spans="1:24">
      <c r="A602" t="s">
        <v>889</v>
      </c>
      <c r="B602" t="s">
        <v>1940</v>
      </c>
      <c r="C602" t="s">
        <v>2344</v>
      </c>
      <c r="E602" t="s">
        <v>2345</v>
      </c>
      <c r="G602" t="s">
        <v>22</v>
      </c>
      <c r="H602" t="s">
        <v>23</v>
      </c>
      <c r="I602" t="s">
        <v>24</v>
      </c>
      <c r="J602" t="s">
        <v>25</v>
      </c>
      <c r="K602" t="s">
        <v>26</v>
      </c>
      <c r="L602" t="s">
        <v>27</v>
      </c>
      <c r="M602" t="s">
        <v>28</v>
      </c>
      <c r="N602" t="s">
        <v>29</v>
      </c>
      <c r="O602" t="s">
        <v>84</v>
      </c>
      <c r="P602" t="s">
        <v>207</v>
      </c>
      <c r="Q602" t="s">
        <v>208</v>
      </c>
      <c r="R602" t="s">
        <v>209</v>
      </c>
      <c r="S602" t="s">
        <v>210</v>
      </c>
    </row>
    <row r="603" spans="1:24">
      <c r="A603" t="s">
        <v>890</v>
      </c>
      <c r="B603" t="s">
        <v>1941</v>
      </c>
      <c r="C603" t="s">
        <v>2344</v>
      </c>
      <c r="E603" t="s">
        <v>2345</v>
      </c>
      <c r="G603" t="s">
        <v>22</v>
      </c>
      <c r="H603" t="s">
        <v>23</v>
      </c>
      <c r="I603" t="s">
        <v>24</v>
      </c>
      <c r="J603" t="s">
        <v>25</v>
      </c>
      <c r="K603" t="s">
        <v>26</v>
      </c>
      <c r="L603" t="s">
        <v>27</v>
      </c>
      <c r="M603" t="s">
        <v>28</v>
      </c>
      <c r="N603" t="s">
        <v>29</v>
      </c>
      <c r="O603" t="s">
        <v>84</v>
      </c>
      <c r="P603" t="s">
        <v>207</v>
      </c>
      <c r="Q603" t="s">
        <v>208</v>
      </c>
      <c r="R603" t="s">
        <v>209</v>
      </c>
      <c r="S603" t="s">
        <v>210</v>
      </c>
    </row>
    <row r="604" spans="1:24">
      <c r="A604" t="s">
        <v>891</v>
      </c>
      <c r="B604" t="s">
        <v>1942</v>
      </c>
      <c r="C604" t="s">
        <v>2344</v>
      </c>
      <c r="E604" t="s">
        <v>2345</v>
      </c>
      <c r="G604" t="s">
        <v>22</v>
      </c>
      <c r="H604" t="s">
        <v>23</v>
      </c>
      <c r="I604" t="s">
        <v>24</v>
      </c>
      <c r="J604" t="s">
        <v>25</v>
      </c>
      <c r="K604" t="s">
        <v>26</v>
      </c>
      <c r="L604" t="s">
        <v>27</v>
      </c>
      <c r="M604" t="s">
        <v>28</v>
      </c>
      <c r="N604" t="s">
        <v>29</v>
      </c>
      <c r="O604" t="s">
        <v>84</v>
      </c>
      <c r="P604" t="s">
        <v>207</v>
      </c>
      <c r="Q604" t="s">
        <v>208</v>
      </c>
      <c r="R604" t="s">
        <v>209</v>
      </c>
      <c r="S604" t="s">
        <v>210</v>
      </c>
    </row>
    <row r="605" spans="1:24">
      <c r="A605" t="s">
        <v>892</v>
      </c>
      <c r="B605" t="s">
        <v>1943</v>
      </c>
      <c r="C605" t="s">
        <v>2344</v>
      </c>
      <c r="E605" t="s">
        <v>2345</v>
      </c>
      <c r="G605" t="s">
        <v>22</v>
      </c>
      <c r="H605" t="s">
        <v>23</v>
      </c>
      <c r="I605" t="s">
        <v>24</v>
      </c>
      <c r="J605" t="s">
        <v>25</v>
      </c>
      <c r="K605" t="s">
        <v>26</v>
      </c>
      <c r="L605" t="s">
        <v>27</v>
      </c>
      <c r="M605" t="s">
        <v>28</v>
      </c>
      <c r="N605" t="s">
        <v>29</v>
      </c>
      <c r="O605" t="s">
        <v>84</v>
      </c>
      <c r="P605" t="s">
        <v>207</v>
      </c>
      <c r="Q605" t="s">
        <v>208</v>
      </c>
      <c r="R605" t="s">
        <v>209</v>
      </c>
      <c r="S605" t="s">
        <v>210</v>
      </c>
    </row>
    <row r="606" spans="1:24">
      <c r="A606" t="s">
        <v>893</v>
      </c>
      <c r="B606" t="s">
        <v>1944</v>
      </c>
      <c r="C606" t="s">
        <v>2344</v>
      </c>
      <c r="E606" t="s">
        <v>2345</v>
      </c>
      <c r="G606" t="s">
        <v>22</v>
      </c>
      <c r="H606" t="s">
        <v>23</v>
      </c>
      <c r="I606" t="s">
        <v>24</v>
      </c>
      <c r="J606" t="s">
        <v>25</v>
      </c>
      <c r="K606" t="s">
        <v>26</v>
      </c>
      <c r="L606" t="s">
        <v>27</v>
      </c>
      <c r="M606" t="s">
        <v>28</v>
      </c>
      <c r="N606" t="s">
        <v>29</v>
      </c>
      <c r="O606" t="s">
        <v>84</v>
      </c>
      <c r="P606" t="s">
        <v>207</v>
      </c>
      <c r="Q606" t="s">
        <v>208</v>
      </c>
      <c r="R606" t="s">
        <v>209</v>
      </c>
      <c r="S606" t="s">
        <v>210</v>
      </c>
    </row>
    <row r="607" spans="1:24">
      <c r="A607" t="s">
        <v>894</v>
      </c>
      <c r="B607" t="s">
        <v>1945</v>
      </c>
      <c r="C607" t="s">
        <v>2344</v>
      </c>
      <c r="E607" t="s">
        <v>2345</v>
      </c>
      <c r="G607" t="s">
        <v>22</v>
      </c>
      <c r="H607" t="s">
        <v>23</v>
      </c>
      <c r="I607" t="s">
        <v>24</v>
      </c>
      <c r="J607" t="s">
        <v>25</v>
      </c>
      <c r="K607" t="s">
        <v>26</v>
      </c>
      <c r="L607" t="s">
        <v>27</v>
      </c>
      <c r="M607" t="s">
        <v>28</v>
      </c>
      <c r="N607" t="s">
        <v>29</v>
      </c>
      <c r="O607" t="s">
        <v>84</v>
      </c>
      <c r="P607" t="s">
        <v>207</v>
      </c>
      <c r="Q607" t="s">
        <v>208</v>
      </c>
      <c r="R607" t="s">
        <v>209</v>
      </c>
      <c r="S607" t="s">
        <v>210</v>
      </c>
    </row>
    <row r="608" spans="1:24">
      <c r="A608" t="s">
        <v>895</v>
      </c>
      <c r="B608" t="s">
        <v>1946</v>
      </c>
      <c r="C608" t="s">
        <v>2344</v>
      </c>
      <c r="E608" t="s">
        <v>2345</v>
      </c>
      <c r="G608" t="s">
        <v>22</v>
      </c>
      <c r="H608" t="s">
        <v>23</v>
      </c>
      <c r="I608" t="s">
        <v>24</v>
      </c>
      <c r="J608" t="s">
        <v>25</v>
      </c>
      <c r="K608" t="s">
        <v>26</v>
      </c>
      <c r="L608" t="s">
        <v>27</v>
      </c>
      <c r="M608" t="s">
        <v>28</v>
      </c>
      <c r="N608" t="s">
        <v>29</v>
      </c>
      <c r="O608" t="s">
        <v>84</v>
      </c>
      <c r="P608" t="s">
        <v>207</v>
      </c>
      <c r="Q608" t="s">
        <v>208</v>
      </c>
      <c r="R608" t="s">
        <v>209</v>
      </c>
      <c r="S608" t="s">
        <v>210</v>
      </c>
    </row>
    <row r="609" spans="1:19">
      <c r="A609" t="s">
        <v>896</v>
      </c>
      <c r="B609" t="s">
        <v>1947</v>
      </c>
      <c r="C609" t="s">
        <v>2311</v>
      </c>
      <c r="E609" t="s">
        <v>2312</v>
      </c>
      <c r="G609" t="s">
        <v>22</v>
      </c>
      <c r="H609" t="s">
        <v>23</v>
      </c>
      <c r="I609" t="s">
        <v>24</v>
      </c>
      <c r="J609" t="s">
        <v>25</v>
      </c>
      <c r="K609" t="s">
        <v>26</v>
      </c>
      <c r="L609" t="s">
        <v>27</v>
      </c>
      <c r="M609" t="s">
        <v>37</v>
      </c>
      <c r="N609" t="s">
        <v>38</v>
      </c>
      <c r="O609" t="s">
        <v>39</v>
      </c>
      <c r="P609" t="s">
        <v>57</v>
      </c>
      <c r="Q609" t="s">
        <v>58</v>
      </c>
      <c r="R609" t="s">
        <v>59</v>
      </c>
      <c r="S609" t="s">
        <v>60</v>
      </c>
    </row>
    <row r="610" spans="1:19">
      <c r="A610" t="s">
        <v>897</v>
      </c>
      <c r="B610" t="s">
        <v>1948</v>
      </c>
      <c r="C610" t="s">
        <v>2311</v>
      </c>
      <c r="E610" t="s">
        <v>2312</v>
      </c>
      <c r="G610" t="s">
        <v>22</v>
      </c>
      <c r="H610" t="s">
        <v>23</v>
      </c>
      <c r="I610" t="s">
        <v>24</v>
      </c>
      <c r="J610" t="s">
        <v>25</v>
      </c>
      <c r="K610" t="s">
        <v>26</v>
      </c>
      <c r="L610" t="s">
        <v>27</v>
      </c>
      <c r="M610" t="s">
        <v>37</v>
      </c>
      <c r="N610" t="s">
        <v>38</v>
      </c>
      <c r="O610" t="s">
        <v>39</v>
      </c>
      <c r="P610" t="s">
        <v>57</v>
      </c>
      <c r="Q610" t="s">
        <v>58</v>
      </c>
      <c r="R610" t="s">
        <v>59</v>
      </c>
      <c r="S610" t="s">
        <v>60</v>
      </c>
    </row>
    <row r="611" spans="1:19">
      <c r="A611" t="s">
        <v>898</v>
      </c>
      <c r="B611" t="s">
        <v>1949</v>
      </c>
      <c r="C611" t="s">
        <v>2311</v>
      </c>
      <c r="E611" t="s">
        <v>2312</v>
      </c>
      <c r="G611" t="s">
        <v>22</v>
      </c>
      <c r="H611" t="s">
        <v>23</v>
      </c>
      <c r="I611" t="s">
        <v>24</v>
      </c>
      <c r="J611" t="s">
        <v>25</v>
      </c>
      <c r="K611" t="s">
        <v>26</v>
      </c>
      <c r="L611" t="s">
        <v>27</v>
      </c>
      <c r="M611" t="s">
        <v>37</v>
      </c>
      <c r="N611" t="s">
        <v>38</v>
      </c>
      <c r="O611" t="s">
        <v>39</v>
      </c>
      <c r="P611" t="s">
        <v>57</v>
      </c>
      <c r="Q611" t="s">
        <v>58</v>
      </c>
      <c r="R611" t="s">
        <v>59</v>
      </c>
      <c r="S611" t="s">
        <v>60</v>
      </c>
    </row>
    <row r="612" spans="1:19">
      <c r="A612" t="s">
        <v>899</v>
      </c>
      <c r="B612" t="s">
        <v>1950</v>
      </c>
      <c r="C612" t="s">
        <v>2311</v>
      </c>
      <c r="E612" t="s">
        <v>2312</v>
      </c>
      <c r="G612" t="s">
        <v>22</v>
      </c>
      <c r="H612" t="s">
        <v>23</v>
      </c>
      <c r="I612" t="s">
        <v>24</v>
      </c>
      <c r="J612" t="s">
        <v>25</v>
      </c>
      <c r="K612" t="s">
        <v>26</v>
      </c>
      <c r="L612" t="s">
        <v>27</v>
      </c>
      <c r="M612" t="s">
        <v>37</v>
      </c>
      <c r="N612" t="s">
        <v>38</v>
      </c>
      <c r="O612" t="s">
        <v>39</v>
      </c>
      <c r="P612" t="s">
        <v>57</v>
      </c>
      <c r="Q612" t="s">
        <v>58</v>
      </c>
      <c r="R612" t="s">
        <v>59</v>
      </c>
      <c r="S612" t="s">
        <v>60</v>
      </c>
    </row>
    <row r="613" spans="1:19">
      <c r="A613" t="s">
        <v>900</v>
      </c>
      <c r="B613" t="s">
        <v>1951</v>
      </c>
      <c r="C613" t="s">
        <v>2311</v>
      </c>
      <c r="E613" t="s">
        <v>2312</v>
      </c>
      <c r="G613" t="s">
        <v>22</v>
      </c>
      <c r="H613" t="s">
        <v>23</v>
      </c>
      <c r="I613" t="s">
        <v>24</v>
      </c>
      <c r="J613" t="s">
        <v>25</v>
      </c>
      <c r="K613" t="s">
        <v>26</v>
      </c>
      <c r="L613" t="s">
        <v>27</v>
      </c>
      <c r="M613" t="s">
        <v>37</v>
      </c>
      <c r="N613" t="s">
        <v>38</v>
      </c>
      <c r="O613" t="s">
        <v>39</v>
      </c>
      <c r="P613" t="s">
        <v>57</v>
      </c>
      <c r="Q613" t="s">
        <v>58</v>
      </c>
      <c r="R613" t="s">
        <v>59</v>
      </c>
      <c r="S613" t="s">
        <v>60</v>
      </c>
    </row>
    <row r="614" spans="1:19">
      <c r="A614" t="s">
        <v>901</v>
      </c>
      <c r="B614" t="s">
        <v>1952</v>
      </c>
      <c r="C614" t="s">
        <v>2311</v>
      </c>
      <c r="E614" t="s">
        <v>2312</v>
      </c>
      <c r="G614" t="s">
        <v>22</v>
      </c>
      <c r="H614" t="s">
        <v>23</v>
      </c>
      <c r="I614" t="s">
        <v>24</v>
      </c>
      <c r="J614" t="s">
        <v>25</v>
      </c>
      <c r="K614" t="s">
        <v>26</v>
      </c>
      <c r="L614" t="s">
        <v>27</v>
      </c>
      <c r="M614" t="s">
        <v>37</v>
      </c>
      <c r="N614" t="s">
        <v>38</v>
      </c>
      <c r="O614" t="s">
        <v>39</v>
      </c>
      <c r="P614" t="s">
        <v>57</v>
      </c>
      <c r="Q614" t="s">
        <v>58</v>
      </c>
      <c r="R614" t="s">
        <v>59</v>
      </c>
      <c r="S614" t="s">
        <v>60</v>
      </c>
    </row>
    <row r="615" spans="1:19">
      <c r="A615" t="s">
        <v>902</v>
      </c>
      <c r="B615" t="s">
        <v>1953</v>
      </c>
      <c r="C615" t="s">
        <v>2311</v>
      </c>
      <c r="E615" t="s">
        <v>2312</v>
      </c>
      <c r="G615" t="s">
        <v>22</v>
      </c>
      <c r="H615" t="s">
        <v>23</v>
      </c>
      <c r="I615" t="s">
        <v>24</v>
      </c>
      <c r="J615" t="s">
        <v>25</v>
      </c>
      <c r="K615" t="s">
        <v>26</v>
      </c>
      <c r="L615" t="s">
        <v>27</v>
      </c>
      <c r="M615" t="s">
        <v>37</v>
      </c>
      <c r="N615" t="s">
        <v>38</v>
      </c>
      <c r="O615" t="s">
        <v>39</v>
      </c>
      <c r="P615" t="s">
        <v>57</v>
      </c>
      <c r="Q615" t="s">
        <v>58</v>
      </c>
      <c r="R615" t="s">
        <v>59</v>
      </c>
      <c r="S615" t="s">
        <v>60</v>
      </c>
    </row>
    <row r="616" spans="1:19">
      <c r="A616" t="s">
        <v>903</v>
      </c>
      <c r="B616" t="s">
        <v>1954</v>
      </c>
      <c r="C616" t="s">
        <v>2311</v>
      </c>
      <c r="E616" t="s">
        <v>2312</v>
      </c>
      <c r="G616" t="s">
        <v>22</v>
      </c>
      <c r="H616" t="s">
        <v>23</v>
      </c>
      <c r="I616" t="s">
        <v>24</v>
      </c>
      <c r="J616" t="s">
        <v>25</v>
      </c>
      <c r="K616" t="s">
        <v>26</v>
      </c>
      <c r="L616" t="s">
        <v>27</v>
      </c>
      <c r="M616" t="s">
        <v>37</v>
      </c>
      <c r="N616" t="s">
        <v>38</v>
      </c>
      <c r="O616" t="s">
        <v>39</v>
      </c>
      <c r="P616" t="s">
        <v>57</v>
      </c>
      <c r="Q616" t="s">
        <v>58</v>
      </c>
      <c r="R616" t="s">
        <v>59</v>
      </c>
      <c r="S616" t="s">
        <v>60</v>
      </c>
    </row>
    <row r="617" spans="1:19">
      <c r="A617" t="s">
        <v>904</v>
      </c>
      <c r="B617" t="s">
        <v>1955</v>
      </c>
      <c r="C617" t="s">
        <v>2311</v>
      </c>
      <c r="E617" t="s">
        <v>2312</v>
      </c>
      <c r="G617" t="s">
        <v>22</v>
      </c>
      <c r="H617" t="s">
        <v>23</v>
      </c>
      <c r="I617" t="s">
        <v>24</v>
      </c>
      <c r="J617" t="s">
        <v>25</v>
      </c>
      <c r="K617" t="s">
        <v>26</v>
      </c>
      <c r="L617" t="s">
        <v>27</v>
      </c>
      <c r="M617" t="s">
        <v>37</v>
      </c>
      <c r="N617" t="s">
        <v>38</v>
      </c>
      <c r="O617" t="s">
        <v>39</v>
      </c>
      <c r="P617" t="s">
        <v>57</v>
      </c>
      <c r="Q617" t="s">
        <v>58</v>
      </c>
      <c r="R617" t="s">
        <v>59</v>
      </c>
      <c r="S617" t="s">
        <v>60</v>
      </c>
    </row>
    <row r="618" spans="1:19">
      <c r="A618" t="s">
        <v>905</v>
      </c>
      <c r="B618" t="s">
        <v>1956</v>
      </c>
      <c r="C618" t="s">
        <v>2311</v>
      </c>
      <c r="E618" t="s">
        <v>2312</v>
      </c>
      <c r="G618" t="s">
        <v>22</v>
      </c>
      <c r="H618" t="s">
        <v>23</v>
      </c>
      <c r="I618" t="s">
        <v>24</v>
      </c>
      <c r="J618" t="s">
        <v>25</v>
      </c>
      <c r="K618" t="s">
        <v>26</v>
      </c>
      <c r="L618" t="s">
        <v>27</v>
      </c>
      <c r="M618" t="s">
        <v>37</v>
      </c>
      <c r="N618" t="s">
        <v>38</v>
      </c>
      <c r="O618" t="s">
        <v>39</v>
      </c>
      <c r="P618" t="s">
        <v>57</v>
      </c>
      <c r="Q618" t="s">
        <v>58</v>
      </c>
      <c r="R618" t="s">
        <v>59</v>
      </c>
      <c r="S618" t="s">
        <v>60</v>
      </c>
    </row>
    <row r="619" spans="1:19">
      <c r="A619" t="s">
        <v>906</v>
      </c>
      <c r="B619" t="s">
        <v>1957</v>
      </c>
      <c r="C619" t="s">
        <v>2311</v>
      </c>
      <c r="E619" t="s">
        <v>2312</v>
      </c>
      <c r="G619" t="s">
        <v>22</v>
      </c>
      <c r="H619" t="s">
        <v>23</v>
      </c>
      <c r="I619" t="s">
        <v>24</v>
      </c>
      <c r="J619" t="s">
        <v>25</v>
      </c>
      <c r="K619" t="s">
        <v>26</v>
      </c>
      <c r="L619" t="s">
        <v>27</v>
      </c>
      <c r="M619" t="s">
        <v>37</v>
      </c>
      <c r="N619" t="s">
        <v>38</v>
      </c>
      <c r="O619" t="s">
        <v>39</v>
      </c>
      <c r="P619" t="s">
        <v>57</v>
      </c>
      <c r="Q619" t="s">
        <v>58</v>
      </c>
      <c r="R619" t="s">
        <v>59</v>
      </c>
      <c r="S619" t="s">
        <v>60</v>
      </c>
    </row>
    <row r="620" spans="1:19">
      <c r="A620" t="s">
        <v>907</v>
      </c>
      <c r="B620" t="s">
        <v>1958</v>
      </c>
      <c r="C620" t="s">
        <v>2311</v>
      </c>
      <c r="E620" t="s">
        <v>2312</v>
      </c>
      <c r="G620" t="s">
        <v>22</v>
      </c>
      <c r="H620" t="s">
        <v>23</v>
      </c>
      <c r="I620" t="s">
        <v>24</v>
      </c>
      <c r="J620" t="s">
        <v>25</v>
      </c>
      <c r="K620" t="s">
        <v>26</v>
      </c>
      <c r="L620" t="s">
        <v>27</v>
      </c>
      <c r="M620" t="s">
        <v>37</v>
      </c>
      <c r="N620" t="s">
        <v>38</v>
      </c>
      <c r="O620" t="s">
        <v>39</v>
      </c>
      <c r="P620" t="s">
        <v>57</v>
      </c>
      <c r="Q620" t="s">
        <v>58</v>
      </c>
      <c r="R620" t="s">
        <v>59</v>
      </c>
      <c r="S620" t="s">
        <v>60</v>
      </c>
    </row>
    <row r="621" spans="1:19">
      <c r="A621" t="s">
        <v>908</v>
      </c>
      <c r="B621" t="s">
        <v>1959</v>
      </c>
      <c r="C621" t="s">
        <v>2311</v>
      </c>
      <c r="E621" t="s">
        <v>2312</v>
      </c>
      <c r="G621" t="s">
        <v>22</v>
      </c>
      <c r="H621" t="s">
        <v>23</v>
      </c>
      <c r="I621" t="s">
        <v>24</v>
      </c>
      <c r="J621" t="s">
        <v>25</v>
      </c>
      <c r="K621" t="s">
        <v>26</v>
      </c>
      <c r="L621" t="s">
        <v>27</v>
      </c>
      <c r="M621" t="s">
        <v>37</v>
      </c>
      <c r="N621" t="s">
        <v>38</v>
      </c>
      <c r="O621" t="s">
        <v>39</v>
      </c>
      <c r="P621" t="s">
        <v>57</v>
      </c>
      <c r="Q621" t="s">
        <v>58</v>
      </c>
      <c r="R621" t="s">
        <v>59</v>
      </c>
      <c r="S621" t="s">
        <v>60</v>
      </c>
    </row>
    <row r="622" spans="1:19">
      <c r="A622" t="s">
        <v>909</v>
      </c>
      <c r="B622" t="s">
        <v>1960</v>
      </c>
      <c r="C622" t="s">
        <v>2311</v>
      </c>
      <c r="E622" t="s">
        <v>2312</v>
      </c>
      <c r="G622" t="s">
        <v>22</v>
      </c>
      <c r="H622" t="s">
        <v>23</v>
      </c>
      <c r="I622" t="s">
        <v>24</v>
      </c>
      <c r="J622" t="s">
        <v>25</v>
      </c>
      <c r="K622" t="s">
        <v>26</v>
      </c>
      <c r="L622" t="s">
        <v>27</v>
      </c>
      <c r="M622" t="s">
        <v>37</v>
      </c>
      <c r="N622" t="s">
        <v>38</v>
      </c>
      <c r="O622" t="s">
        <v>39</v>
      </c>
      <c r="P622" t="s">
        <v>57</v>
      </c>
      <c r="Q622" t="s">
        <v>58</v>
      </c>
      <c r="R622" t="s">
        <v>59</v>
      </c>
      <c r="S622" t="s">
        <v>60</v>
      </c>
    </row>
    <row r="623" spans="1:19">
      <c r="A623" t="s">
        <v>910</v>
      </c>
      <c r="B623" t="s">
        <v>1961</v>
      </c>
      <c r="C623" t="s">
        <v>2311</v>
      </c>
      <c r="E623" t="s">
        <v>2312</v>
      </c>
      <c r="G623" t="s">
        <v>22</v>
      </c>
      <c r="H623" t="s">
        <v>23</v>
      </c>
      <c r="I623" t="s">
        <v>24</v>
      </c>
      <c r="J623" t="s">
        <v>25</v>
      </c>
      <c r="K623" t="s">
        <v>26</v>
      </c>
      <c r="L623" t="s">
        <v>27</v>
      </c>
      <c r="M623" t="s">
        <v>37</v>
      </c>
      <c r="N623" t="s">
        <v>38</v>
      </c>
      <c r="O623" t="s">
        <v>39</v>
      </c>
      <c r="P623" t="s">
        <v>57</v>
      </c>
      <c r="Q623" t="s">
        <v>58</v>
      </c>
      <c r="R623" t="s">
        <v>59</v>
      </c>
      <c r="S623" t="s">
        <v>60</v>
      </c>
    </row>
    <row r="624" spans="1:19">
      <c r="A624" t="s">
        <v>911</v>
      </c>
      <c r="B624" t="s">
        <v>1962</v>
      </c>
      <c r="C624" t="s">
        <v>2311</v>
      </c>
      <c r="E624" t="s">
        <v>2312</v>
      </c>
      <c r="G624" t="s">
        <v>22</v>
      </c>
      <c r="H624" t="s">
        <v>23</v>
      </c>
      <c r="I624" t="s">
        <v>24</v>
      </c>
      <c r="J624" t="s">
        <v>25</v>
      </c>
      <c r="K624" t="s">
        <v>26</v>
      </c>
      <c r="L624" t="s">
        <v>27</v>
      </c>
      <c r="M624" t="s">
        <v>37</v>
      </c>
      <c r="N624" t="s">
        <v>38</v>
      </c>
      <c r="O624" t="s">
        <v>39</v>
      </c>
      <c r="P624" t="s">
        <v>57</v>
      </c>
      <c r="Q624" t="s">
        <v>58</v>
      </c>
      <c r="R624" t="s">
        <v>59</v>
      </c>
      <c r="S624" t="s">
        <v>60</v>
      </c>
    </row>
    <row r="625" spans="1:19">
      <c r="A625" t="s">
        <v>912</v>
      </c>
      <c r="B625" t="s">
        <v>1963</v>
      </c>
      <c r="C625" t="s">
        <v>2311</v>
      </c>
      <c r="E625" t="s">
        <v>2312</v>
      </c>
      <c r="G625" t="s">
        <v>22</v>
      </c>
      <c r="H625" t="s">
        <v>23</v>
      </c>
      <c r="I625" t="s">
        <v>24</v>
      </c>
      <c r="J625" t="s">
        <v>25</v>
      </c>
      <c r="K625" t="s">
        <v>26</v>
      </c>
      <c r="L625" t="s">
        <v>27</v>
      </c>
      <c r="M625" t="s">
        <v>37</v>
      </c>
      <c r="N625" t="s">
        <v>38</v>
      </c>
      <c r="O625" t="s">
        <v>39</v>
      </c>
      <c r="P625" t="s">
        <v>57</v>
      </c>
      <c r="Q625" t="s">
        <v>58</v>
      </c>
      <c r="R625" t="s">
        <v>59</v>
      </c>
      <c r="S625" t="s">
        <v>60</v>
      </c>
    </row>
    <row r="626" spans="1:19">
      <c r="A626" t="s">
        <v>913</v>
      </c>
      <c r="B626" t="s">
        <v>1964</v>
      </c>
      <c r="C626" t="s">
        <v>2311</v>
      </c>
      <c r="E626" t="s">
        <v>2312</v>
      </c>
      <c r="G626" t="s">
        <v>22</v>
      </c>
      <c r="H626" t="s">
        <v>23</v>
      </c>
      <c r="I626" t="s">
        <v>24</v>
      </c>
      <c r="J626" t="s">
        <v>25</v>
      </c>
      <c r="K626" t="s">
        <v>26</v>
      </c>
      <c r="L626" t="s">
        <v>27</v>
      </c>
      <c r="M626" t="s">
        <v>37</v>
      </c>
      <c r="N626" t="s">
        <v>38</v>
      </c>
      <c r="O626" t="s">
        <v>39</v>
      </c>
      <c r="P626" t="s">
        <v>57</v>
      </c>
      <c r="Q626" t="s">
        <v>58</v>
      </c>
      <c r="R626" t="s">
        <v>59</v>
      </c>
      <c r="S626" t="s">
        <v>60</v>
      </c>
    </row>
    <row r="627" spans="1:19">
      <c r="A627" t="s">
        <v>914</v>
      </c>
      <c r="B627" t="s">
        <v>1965</v>
      </c>
      <c r="C627" t="s">
        <v>2311</v>
      </c>
      <c r="E627" t="s">
        <v>2312</v>
      </c>
      <c r="G627" t="s">
        <v>22</v>
      </c>
      <c r="H627" t="s">
        <v>23</v>
      </c>
      <c r="I627" t="s">
        <v>24</v>
      </c>
      <c r="J627" t="s">
        <v>25</v>
      </c>
      <c r="K627" t="s">
        <v>26</v>
      </c>
      <c r="L627" t="s">
        <v>27</v>
      </c>
      <c r="M627" t="s">
        <v>37</v>
      </c>
      <c r="N627" t="s">
        <v>38</v>
      </c>
      <c r="O627" t="s">
        <v>39</v>
      </c>
      <c r="P627" t="s">
        <v>57</v>
      </c>
      <c r="Q627" t="s">
        <v>58</v>
      </c>
      <c r="R627" t="s">
        <v>59</v>
      </c>
      <c r="S627" t="s">
        <v>60</v>
      </c>
    </row>
    <row r="628" spans="1:19">
      <c r="A628" t="s">
        <v>915</v>
      </c>
      <c r="B628" t="s">
        <v>1966</v>
      </c>
      <c r="C628" t="s">
        <v>2311</v>
      </c>
      <c r="E628" t="s">
        <v>2312</v>
      </c>
      <c r="G628" t="s">
        <v>22</v>
      </c>
      <c r="H628" t="s">
        <v>23</v>
      </c>
      <c r="I628" t="s">
        <v>24</v>
      </c>
      <c r="J628" t="s">
        <v>25</v>
      </c>
      <c r="K628" t="s">
        <v>26</v>
      </c>
      <c r="L628" t="s">
        <v>27</v>
      </c>
      <c r="M628" t="s">
        <v>37</v>
      </c>
      <c r="N628" t="s">
        <v>38</v>
      </c>
      <c r="O628" t="s">
        <v>39</v>
      </c>
      <c r="P628" t="s">
        <v>57</v>
      </c>
      <c r="Q628" t="s">
        <v>58</v>
      </c>
      <c r="R628" t="s">
        <v>59</v>
      </c>
      <c r="S628" t="s">
        <v>60</v>
      </c>
    </row>
    <row r="629" spans="1:19">
      <c r="A629" t="s">
        <v>916</v>
      </c>
      <c r="B629" t="s">
        <v>1968</v>
      </c>
      <c r="C629" t="s">
        <v>2311</v>
      </c>
      <c r="E629" t="s">
        <v>2312</v>
      </c>
      <c r="G629" t="s">
        <v>22</v>
      </c>
      <c r="H629" t="s">
        <v>23</v>
      </c>
      <c r="I629" t="s">
        <v>24</v>
      </c>
      <c r="J629" t="s">
        <v>25</v>
      </c>
      <c r="K629" t="s">
        <v>26</v>
      </c>
      <c r="L629" t="s">
        <v>27</v>
      </c>
      <c r="M629" t="s">
        <v>37</v>
      </c>
      <c r="N629" t="s">
        <v>38</v>
      </c>
      <c r="O629" t="s">
        <v>39</v>
      </c>
      <c r="P629" t="s">
        <v>57</v>
      </c>
      <c r="Q629" t="s">
        <v>58</v>
      </c>
      <c r="R629" t="s">
        <v>59</v>
      </c>
      <c r="S629" t="s">
        <v>60</v>
      </c>
    </row>
    <row r="630" spans="1:19">
      <c r="A630" t="s">
        <v>917</v>
      </c>
      <c r="B630" t="s">
        <v>1969</v>
      </c>
      <c r="C630" t="s">
        <v>2311</v>
      </c>
      <c r="E630" t="s">
        <v>2312</v>
      </c>
      <c r="G630" t="s">
        <v>22</v>
      </c>
      <c r="H630" t="s">
        <v>23</v>
      </c>
      <c r="I630" t="s">
        <v>24</v>
      </c>
      <c r="J630" t="s">
        <v>25</v>
      </c>
      <c r="K630" t="s">
        <v>26</v>
      </c>
      <c r="L630" t="s">
        <v>27</v>
      </c>
      <c r="M630" t="s">
        <v>37</v>
      </c>
      <c r="N630" t="s">
        <v>38</v>
      </c>
      <c r="O630" t="s">
        <v>39</v>
      </c>
      <c r="P630" t="s">
        <v>57</v>
      </c>
      <c r="Q630" t="s">
        <v>58</v>
      </c>
      <c r="R630" t="s">
        <v>59</v>
      </c>
      <c r="S630" t="s">
        <v>60</v>
      </c>
    </row>
    <row r="631" spans="1:19">
      <c r="A631" t="s">
        <v>918</v>
      </c>
      <c r="B631" t="s">
        <v>1970</v>
      </c>
      <c r="C631" t="s">
        <v>2311</v>
      </c>
      <c r="E631" t="s">
        <v>2312</v>
      </c>
      <c r="G631" t="s">
        <v>22</v>
      </c>
      <c r="H631" t="s">
        <v>23</v>
      </c>
      <c r="I631" t="s">
        <v>24</v>
      </c>
      <c r="J631" t="s">
        <v>25</v>
      </c>
      <c r="K631" t="s">
        <v>26</v>
      </c>
      <c r="L631" t="s">
        <v>27</v>
      </c>
      <c r="M631" t="s">
        <v>37</v>
      </c>
      <c r="N631" t="s">
        <v>38</v>
      </c>
      <c r="O631" t="s">
        <v>39</v>
      </c>
      <c r="P631" t="s">
        <v>57</v>
      </c>
      <c r="Q631" t="s">
        <v>58</v>
      </c>
      <c r="R631" t="s">
        <v>59</v>
      </c>
      <c r="S631" t="s">
        <v>60</v>
      </c>
    </row>
    <row r="632" spans="1:19">
      <c r="A632" t="s">
        <v>919</v>
      </c>
      <c r="B632" t="s">
        <v>1972</v>
      </c>
      <c r="C632" t="s">
        <v>2311</v>
      </c>
      <c r="E632" t="s">
        <v>2312</v>
      </c>
      <c r="G632" t="s">
        <v>22</v>
      </c>
      <c r="H632" t="s">
        <v>23</v>
      </c>
      <c r="I632" t="s">
        <v>24</v>
      </c>
      <c r="J632" t="s">
        <v>25</v>
      </c>
      <c r="K632" t="s">
        <v>26</v>
      </c>
      <c r="L632" t="s">
        <v>27</v>
      </c>
      <c r="M632" t="s">
        <v>37</v>
      </c>
      <c r="N632" t="s">
        <v>38</v>
      </c>
      <c r="O632" t="s">
        <v>39</v>
      </c>
      <c r="P632" t="s">
        <v>57</v>
      </c>
      <c r="Q632" t="s">
        <v>58</v>
      </c>
      <c r="R632" t="s">
        <v>59</v>
      </c>
      <c r="S632" t="s">
        <v>60</v>
      </c>
    </row>
    <row r="633" spans="1:19">
      <c r="A633" t="s">
        <v>920</v>
      </c>
      <c r="B633" t="s">
        <v>1973</v>
      </c>
      <c r="C633" t="s">
        <v>2322</v>
      </c>
      <c r="E633" t="s">
        <v>2323</v>
      </c>
      <c r="G633" t="s">
        <v>22</v>
      </c>
      <c r="H633" t="s">
        <v>23</v>
      </c>
      <c r="I633" t="s">
        <v>24</v>
      </c>
      <c r="J633" t="s">
        <v>25</v>
      </c>
      <c r="K633" t="s">
        <v>26</v>
      </c>
      <c r="L633" t="s">
        <v>27</v>
      </c>
      <c r="M633" t="s">
        <v>28</v>
      </c>
      <c r="N633" t="s">
        <v>29</v>
      </c>
      <c r="O633" t="s">
        <v>84</v>
      </c>
      <c r="P633" t="s">
        <v>85</v>
      </c>
      <c r="Q633" t="s">
        <v>105</v>
      </c>
      <c r="R633" t="s">
        <v>106</v>
      </c>
      <c r="S633" t="s">
        <v>107</v>
      </c>
    </row>
    <row r="634" spans="1:19">
      <c r="A634" t="s">
        <v>921</v>
      </c>
      <c r="B634" t="s">
        <v>1974</v>
      </c>
      <c r="C634" t="s">
        <v>2322</v>
      </c>
      <c r="E634" t="s">
        <v>2323</v>
      </c>
      <c r="G634" t="s">
        <v>22</v>
      </c>
      <c r="H634" t="s">
        <v>23</v>
      </c>
      <c r="I634" t="s">
        <v>24</v>
      </c>
      <c r="J634" t="s">
        <v>25</v>
      </c>
      <c r="K634" t="s">
        <v>26</v>
      </c>
      <c r="L634" t="s">
        <v>27</v>
      </c>
      <c r="M634" t="s">
        <v>28</v>
      </c>
      <c r="N634" t="s">
        <v>29</v>
      </c>
      <c r="O634" t="s">
        <v>84</v>
      </c>
      <c r="P634" t="s">
        <v>85</v>
      </c>
      <c r="Q634" t="s">
        <v>105</v>
      </c>
      <c r="R634" t="s">
        <v>106</v>
      </c>
      <c r="S634" t="s">
        <v>107</v>
      </c>
    </row>
    <row r="635" spans="1:19">
      <c r="A635" t="s">
        <v>922</v>
      </c>
      <c r="B635" t="s">
        <v>1975</v>
      </c>
      <c r="C635" t="s">
        <v>2322</v>
      </c>
      <c r="E635" t="s">
        <v>2323</v>
      </c>
      <c r="G635" t="s">
        <v>22</v>
      </c>
      <c r="H635" t="s">
        <v>23</v>
      </c>
      <c r="I635" t="s">
        <v>24</v>
      </c>
      <c r="J635" t="s">
        <v>25</v>
      </c>
      <c r="K635" t="s">
        <v>26</v>
      </c>
      <c r="L635" t="s">
        <v>27</v>
      </c>
      <c r="M635" t="s">
        <v>28</v>
      </c>
      <c r="N635" t="s">
        <v>29</v>
      </c>
      <c r="O635" t="s">
        <v>84</v>
      </c>
      <c r="P635" t="s">
        <v>85</v>
      </c>
      <c r="Q635" t="s">
        <v>105</v>
      </c>
      <c r="R635" t="s">
        <v>106</v>
      </c>
      <c r="S635" t="s">
        <v>107</v>
      </c>
    </row>
    <row r="636" spans="1:19">
      <c r="A636" t="s">
        <v>923</v>
      </c>
      <c r="B636" t="s">
        <v>1976</v>
      </c>
      <c r="C636" t="s">
        <v>2322</v>
      </c>
      <c r="E636" t="s">
        <v>2323</v>
      </c>
      <c r="G636" t="s">
        <v>22</v>
      </c>
      <c r="H636" t="s">
        <v>23</v>
      </c>
      <c r="I636" t="s">
        <v>24</v>
      </c>
      <c r="J636" t="s">
        <v>25</v>
      </c>
      <c r="K636" t="s">
        <v>26</v>
      </c>
      <c r="L636" t="s">
        <v>27</v>
      </c>
      <c r="M636" t="s">
        <v>28</v>
      </c>
      <c r="N636" t="s">
        <v>29</v>
      </c>
      <c r="O636" t="s">
        <v>84</v>
      </c>
      <c r="P636" t="s">
        <v>85</v>
      </c>
      <c r="Q636" t="s">
        <v>105</v>
      </c>
      <c r="R636" t="s">
        <v>106</v>
      </c>
      <c r="S636" t="s">
        <v>107</v>
      </c>
    </row>
    <row r="637" spans="1:19">
      <c r="A637" t="s">
        <v>924</v>
      </c>
      <c r="B637" t="s">
        <v>1977</v>
      </c>
      <c r="C637" t="s">
        <v>2322</v>
      </c>
      <c r="E637" t="s">
        <v>2323</v>
      </c>
      <c r="G637" t="s">
        <v>22</v>
      </c>
      <c r="H637" t="s">
        <v>23</v>
      </c>
      <c r="I637" t="s">
        <v>24</v>
      </c>
      <c r="J637" t="s">
        <v>25</v>
      </c>
      <c r="K637" t="s">
        <v>26</v>
      </c>
      <c r="L637" t="s">
        <v>27</v>
      </c>
      <c r="M637" t="s">
        <v>28</v>
      </c>
      <c r="N637" t="s">
        <v>29</v>
      </c>
      <c r="O637" t="s">
        <v>84</v>
      </c>
      <c r="P637" t="s">
        <v>85</v>
      </c>
      <c r="Q637" t="s">
        <v>105</v>
      </c>
      <c r="R637" t="s">
        <v>106</v>
      </c>
      <c r="S637" t="s">
        <v>107</v>
      </c>
    </row>
    <row r="638" spans="1:19">
      <c r="A638" t="s">
        <v>925</v>
      </c>
      <c r="B638" t="s">
        <v>1978</v>
      </c>
      <c r="C638" t="s">
        <v>2322</v>
      </c>
      <c r="E638" t="s">
        <v>2323</v>
      </c>
      <c r="G638" t="s">
        <v>22</v>
      </c>
      <c r="H638" t="s">
        <v>23</v>
      </c>
      <c r="I638" t="s">
        <v>24</v>
      </c>
      <c r="J638" t="s">
        <v>25</v>
      </c>
      <c r="K638" t="s">
        <v>26</v>
      </c>
      <c r="L638" t="s">
        <v>27</v>
      </c>
      <c r="M638" t="s">
        <v>28</v>
      </c>
      <c r="N638" t="s">
        <v>29</v>
      </c>
      <c r="O638" t="s">
        <v>84</v>
      </c>
      <c r="P638" t="s">
        <v>85</v>
      </c>
      <c r="Q638" t="s">
        <v>105</v>
      </c>
      <c r="R638" t="s">
        <v>106</v>
      </c>
      <c r="S638" t="s">
        <v>107</v>
      </c>
    </row>
    <row r="639" spans="1:19">
      <c r="A639" t="s">
        <v>926</v>
      </c>
      <c r="B639" t="s">
        <v>1979</v>
      </c>
      <c r="C639" t="s">
        <v>2322</v>
      </c>
      <c r="E639" t="s">
        <v>2323</v>
      </c>
      <c r="G639" t="s">
        <v>22</v>
      </c>
      <c r="H639" t="s">
        <v>23</v>
      </c>
      <c r="I639" t="s">
        <v>24</v>
      </c>
      <c r="J639" t="s">
        <v>25</v>
      </c>
      <c r="K639" t="s">
        <v>26</v>
      </c>
      <c r="L639" t="s">
        <v>27</v>
      </c>
      <c r="M639" t="s">
        <v>28</v>
      </c>
      <c r="N639" t="s">
        <v>29</v>
      </c>
      <c r="O639" t="s">
        <v>84</v>
      </c>
      <c r="P639" t="s">
        <v>85</v>
      </c>
      <c r="Q639" t="s">
        <v>105</v>
      </c>
      <c r="R639" t="s">
        <v>106</v>
      </c>
      <c r="S639" t="s">
        <v>107</v>
      </c>
    </row>
    <row r="640" spans="1:19">
      <c r="A640" t="s">
        <v>927</v>
      </c>
      <c r="B640" t="s">
        <v>1980</v>
      </c>
      <c r="C640" t="s">
        <v>2322</v>
      </c>
      <c r="E640" t="s">
        <v>2323</v>
      </c>
      <c r="G640" t="s">
        <v>22</v>
      </c>
      <c r="H640" t="s">
        <v>23</v>
      </c>
      <c r="I640" t="s">
        <v>24</v>
      </c>
      <c r="J640" t="s">
        <v>25</v>
      </c>
      <c r="K640" t="s">
        <v>26</v>
      </c>
      <c r="L640" t="s">
        <v>27</v>
      </c>
      <c r="M640" t="s">
        <v>28</v>
      </c>
      <c r="N640" t="s">
        <v>29</v>
      </c>
      <c r="O640" t="s">
        <v>84</v>
      </c>
      <c r="P640" t="s">
        <v>85</v>
      </c>
      <c r="Q640" t="s">
        <v>105</v>
      </c>
      <c r="R640" t="s">
        <v>106</v>
      </c>
      <c r="S640" t="s">
        <v>107</v>
      </c>
    </row>
    <row r="641" spans="1:23">
      <c r="A641" t="s">
        <v>928</v>
      </c>
      <c r="B641" t="s">
        <v>1981</v>
      </c>
      <c r="C641" t="s">
        <v>2322</v>
      </c>
      <c r="E641" t="s">
        <v>2323</v>
      </c>
      <c r="G641" t="s">
        <v>22</v>
      </c>
      <c r="H641" t="s">
        <v>23</v>
      </c>
      <c r="I641" t="s">
        <v>24</v>
      </c>
      <c r="J641" t="s">
        <v>25</v>
      </c>
      <c r="K641" t="s">
        <v>26</v>
      </c>
      <c r="L641" t="s">
        <v>27</v>
      </c>
      <c r="M641" t="s">
        <v>28</v>
      </c>
      <c r="N641" t="s">
        <v>29</v>
      </c>
      <c r="O641" t="s">
        <v>84</v>
      </c>
      <c r="P641" t="s">
        <v>85</v>
      </c>
      <c r="Q641" t="s">
        <v>105</v>
      </c>
      <c r="R641" t="s">
        <v>106</v>
      </c>
      <c r="S641" t="s">
        <v>107</v>
      </c>
    </row>
    <row r="642" spans="1:23">
      <c r="A642" t="s">
        <v>929</v>
      </c>
      <c r="B642" t="s">
        <v>1982</v>
      </c>
      <c r="C642" t="s">
        <v>2322</v>
      </c>
      <c r="E642" t="s">
        <v>2323</v>
      </c>
      <c r="G642" t="s">
        <v>22</v>
      </c>
      <c r="H642" t="s">
        <v>23</v>
      </c>
      <c r="I642" t="s">
        <v>24</v>
      </c>
      <c r="J642" t="s">
        <v>25</v>
      </c>
      <c r="K642" t="s">
        <v>26</v>
      </c>
      <c r="L642" t="s">
        <v>27</v>
      </c>
      <c r="M642" t="s">
        <v>28</v>
      </c>
      <c r="N642" t="s">
        <v>29</v>
      </c>
      <c r="O642" t="s">
        <v>84</v>
      </c>
      <c r="P642" t="s">
        <v>85</v>
      </c>
      <c r="Q642" t="s">
        <v>105</v>
      </c>
      <c r="R642" t="s">
        <v>106</v>
      </c>
      <c r="S642" t="s">
        <v>107</v>
      </c>
    </row>
    <row r="643" spans="1:23">
      <c r="A643" t="s">
        <v>930</v>
      </c>
      <c r="B643" t="s">
        <v>1983</v>
      </c>
      <c r="C643" t="s">
        <v>2322</v>
      </c>
      <c r="E643" t="s">
        <v>2323</v>
      </c>
      <c r="G643" t="s">
        <v>22</v>
      </c>
      <c r="H643" t="s">
        <v>23</v>
      </c>
      <c r="I643" t="s">
        <v>24</v>
      </c>
      <c r="J643" t="s">
        <v>25</v>
      </c>
      <c r="K643" t="s">
        <v>26</v>
      </c>
      <c r="L643" t="s">
        <v>27</v>
      </c>
      <c r="M643" t="s">
        <v>28</v>
      </c>
      <c r="N643" t="s">
        <v>29</v>
      </c>
      <c r="O643" t="s">
        <v>84</v>
      </c>
      <c r="P643" t="s">
        <v>85</v>
      </c>
      <c r="Q643" t="s">
        <v>105</v>
      </c>
      <c r="R643" t="s">
        <v>106</v>
      </c>
      <c r="S643" t="s">
        <v>107</v>
      </c>
    </row>
    <row r="644" spans="1:23">
      <c r="A644" t="s">
        <v>931</v>
      </c>
      <c r="B644" t="s">
        <v>1984</v>
      </c>
      <c r="C644" t="s">
        <v>2322</v>
      </c>
      <c r="E644" t="s">
        <v>2323</v>
      </c>
      <c r="G644" t="s">
        <v>22</v>
      </c>
      <c r="H644" t="s">
        <v>23</v>
      </c>
      <c r="I644" t="s">
        <v>24</v>
      </c>
      <c r="J644" t="s">
        <v>25</v>
      </c>
      <c r="K644" t="s">
        <v>26</v>
      </c>
      <c r="L644" t="s">
        <v>27</v>
      </c>
      <c r="M644" t="s">
        <v>28</v>
      </c>
      <c r="N644" t="s">
        <v>29</v>
      </c>
      <c r="O644" t="s">
        <v>84</v>
      </c>
      <c r="P644" t="s">
        <v>85</v>
      </c>
      <c r="Q644" t="s">
        <v>105</v>
      </c>
      <c r="R644" t="s">
        <v>106</v>
      </c>
      <c r="S644" t="s">
        <v>107</v>
      </c>
    </row>
    <row r="645" spans="1:23">
      <c r="A645" t="s">
        <v>932</v>
      </c>
      <c r="B645" t="s">
        <v>1985</v>
      </c>
      <c r="C645" t="s">
        <v>2322</v>
      </c>
      <c r="E645" t="s">
        <v>2323</v>
      </c>
      <c r="G645" t="s">
        <v>22</v>
      </c>
      <c r="H645" t="s">
        <v>23</v>
      </c>
      <c r="I645" t="s">
        <v>24</v>
      </c>
      <c r="J645" t="s">
        <v>25</v>
      </c>
      <c r="K645" t="s">
        <v>26</v>
      </c>
      <c r="L645" t="s">
        <v>27</v>
      </c>
      <c r="M645" t="s">
        <v>28</v>
      </c>
      <c r="N645" t="s">
        <v>29</v>
      </c>
      <c r="O645" t="s">
        <v>84</v>
      </c>
      <c r="P645" t="s">
        <v>85</v>
      </c>
      <c r="Q645" t="s">
        <v>105</v>
      </c>
      <c r="R645" t="s">
        <v>106</v>
      </c>
      <c r="S645" t="s">
        <v>107</v>
      </c>
    </row>
    <row r="646" spans="1:23">
      <c r="A646" t="s">
        <v>933</v>
      </c>
      <c r="B646" t="s">
        <v>1986</v>
      </c>
      <c r="C646" t="s">
        <v>2322</v>
      </c>
      <c r="E646" t="s">
        <v>2323</v>
      </c>
      <c r="G646" t="s">
        <v>22</v>
      </c>
      <c r="H646" t="s">
        <v>23</v>
      </c>
      <c r="I646" t="s">
        <v>24</v>
      </c>
      <c r="J646" t="s">
        <v>25</v>
      </c>
      <c r="K646" t="s">
        <v>26</v>
      </c>
      <c r="L646" t="s">
        <v>27</v>
      </c>
      <c r="M646" t="s">
        <v>28</v>
      </c>
      <c r="N646" t="s">
        <v>29</v>
      </c>
      <c r="O646" t="s">
        <v>84</v>
      </c>
      <c r="P646" t="s">
        <v>85</v>
      </c>
      <c r="Q646" t="s">
        <v>105</v>
      </c>
      <c r="R646" t="s">
        <v>106</v>
      </c>
      <c r="S646" t="s">
        <v>107</v>
      </c>
    </row>
    <row r="647" spans="1:23">
      <c r="A647" t="s">
        <v>934</v>
      </c>
      <c r="B647" t="s">
        <v>1987</v>
      </c>
      <c r="C647" t="s">
        <v>2322</v>
      </c>
      <c r="E647" t="s">
        <v>2323</v>
      </c>
      <c r="G647" t="s">
        <v>22</v>
      </c>
      <c r="H647" t="s">
        <v>23</v>
      </c>
      <c r="I647" t="s">
        <v>24</v>
      </c>
      <c r="J647" t="s">
        <v>25</v>
      </c>
      <c r="K647" t="s">
        <v>26</v>
      </c>
      <c r="L647" t="s">
        <v>27</v>
      </c>
      <c r="M647" t="s">
        <v>28</v>
      </c>
      <c r="N647" t="s">
        <v>29</v>
      </c>
      <c r="O647" t="s">
        <v>84</v>
      </c>
      <c r="P647" t="s">
        <v>85</v>
      </c>
      <c r="Q647" t="s">
        <v>105</v>
      </c>
      <c r="R647" t="s">
        <v>106</v>
      </c>
      <c r="S647" t="s">
        <v>107</v>
      </c>
    </row>
    <row r="648" spans="1:23">
      <c r="A648" t="s">
        <v>935</v>
      </c>
      <c r="B648" t="s">
        <v>1988</v>
      </c>
      <c r="C648" t="s">
        <v>2322</v>
      </c>
      <c r="E648" t="s">
        <v>2323</v>
      </c>
      <c r="G648" t="s">
        <v>22</v>
      </c>
      <c r="H648" t="s">
        <v>23</v>
      </c>
      <c r="I648" t="s">
        <v>24</v>
      </c>
      <c r="J648" t="s">
        <v>25</v>
      </c>
      <c r="K648" t="s">
        <v>26</v>
      </c>
      <c r="L648" t="s">
        <v>27</v>
      </c>
      <c r="M648" t="s">
        <v>28</v>
      </c>
      <c r="N648" t="s">
        <v>29</v>
      </c>
      <c r="O648" t="s">
        <v>84</v>
      </c>
      <c r="P648" t="s">
        <v>85</v>
      </c>
      <c r="Q648" t="s">
        <v>105</v>
      </c>
      <c r="R648" t="s">
        <v>106</v>
      </c>
      <c r="S648" t="s">
        <v>107</v>
      </c>
    </row>
    <row r="649" spans="1:23">
      <c r="A649" t="s">
        <v>2486</v>
      </c>
      <c r="B649" t="s">
        <v>1989</v>
      </c>
      <c r="C649" t="s">
        <v>2487</v>
      </c>
      <c r="E649" t="s">
        <v>2488</v>
      </c>
      <c r="G649" t="s">
        <v>22</v>
      </c>
      <c r="H649" t="s">
        <v>937</v>
      </c>
      <c r="I649" t="s">
        <v>938</v>
      </c>
      <c r="J649" t="s">
        <v>939</v>
      </c>
    </row>
    <row r="650" spans="1:23">
      <c r="A650" t="s">
        <v>940</v>
      </c>
      <c r="B650" t="s">
        <v>1990</v>
      </c>
      <c r="C650" t="s">
        <v>2465</v>
      </c>
      <c r="E650" t="s">
        <v>2466</v>
      </c>
      <c r="G650" t="s">
        <v>22</v>
      </c>
      <c r="H650" t="s">
        <v>23</v>
      </c>
      <c r="I650" t="s">
        <v>64</v>
      </c>
      <c r="J650" t="s">
        <v>65</v>
      </c>
      <c r="K650" t="s">
        <v>66</v>
      </c>
      <c r="L650" t="s">
        <v>67</v>
      </c>
      <c r="M650" t="s">
        <v>68</v>
      </c>
      <c r="N650" t="s">
        <v>69</v>
      </c>
      <c r="O650" t="s">
        <v>70</v>
      </c>
      <c r="P650" t="s">
        <v>738</v>
      </c>
      <c r="Q650" t="s">
        <v>739</v>
      </c>
      <c r="R650" t="s">
        <v>740</v>
      </c>
      <c r="S650" t="s">
        <v>773</v>
      </c>
      <c r="T650" t="s">
        <v>774</v>
      </c>
      <c r="U650" t="s">
        <v>775</v>
      </c>
      <c r="V650" t="s">
        <v>776</v>
      </c>
    </row>
    <row r="651" spans="1:23">
      <c r="A651" t="s">
        <v>941</v>
      </c>
      <c r="B651" t="s">
        <v>1991</v>
      </c>
      <c r="C651" t="s">
        <v>2322</v>
      </c>
      <c r="E651" t="s">
        <v>2323</v>
      </c>
      <c r="G651" t="s">
        <v>22</v>
      </c>
      <c r="H651" t="s">
        <v>23</v>
      </c>
      <c r="I651" t="s">
        <v>24</v>
      </c>
      <c r="J651" t="s">
        <v>25</v>
      </c>
      <c r="K651" t="s">
        <v>26</v>
      </c>
      <c r="L651" t="s">
        <v>27</v>
      </c>
      <c r="M651" t="s">
        <v>28</v>
      </c>
      <c r="N651" t="s">
        <v>29</v>
      </c>
      <c r="O651" t="s">
        <v>84</v>
      </c>
      <c r="P651" t="s">
        <v>85</v>
      </c>
      <c r="Q651" t="s">
        <v>105</v>
      </c>
      <c r="R651" t="s">
        <v>106</v>
      </c>
      <c r="S651" t="s">
        <v>107</v>
      </c>
    </row>
    <row r="652" spans="1:23">
      <c r="A652" t="s">
        <v>942</v>
      </c>
      <c r="B652" t="s">
        <v>1992</v>
      </c>
      <c r="C652" t="s">
        <v>2305</v>
      </c>
      <c r="E652" t="s">
        <v>2306</v>
      </c>
      <c r="G652" t="s">
        <v>22</v>
      </c>
      <c r="H652" t="s">
        <v>23</v>
      </c>
      <c r="I652" t="s">
        <v>24</v>
      </c>
      <c r="J652" t="s">
        <v>25</v>
      </c>
      <c r="K652" t="s">
        <v>26</v>
      </c>
      <c r="L652" t="s">
        <v>27</v>
      </c>
      <c r="M652" t="s">
        <v>28</v>
      </c>
      <c r="N652" t="s">
        <v>29</v>
      </c>
      <c r="O652" t="s">
        <v>30</v>
      </c>
      <c r="P652" t="s">
        <v>31</v>
      </c>
      <c r="Q652" t="s">
        <v>32</v>
      </c>
      <c r="R652" t="s">
        <v>33</v>
      </c>
      <c r="S652" t="s">
        <v>34</v>
      </c>
      <c r="T652" t="s">
        <v>35</v>
      </c>
    </row>
    <row r="653" spans="1:23">
      <c r="A653" t="s">
        <v>943</v>
      </c>
      <c r="B653" t="s">
        <v>1993</v>
      </c>
      <c r="C653" t="s">
        <v>2309</v>
      </c>
      <c r="E653" t="s">
        <v>2310</v>
      </c>
      <c r="G653" t="s">
        <v>22</v>
      </c>
      <c r="H653" t="s">
        <v>23</v>
      </c>
      <c r="I653" t="s">
        <v>24</v>
      </c>
      <c r="J653" t="s">
        <v>25</v>
      </c>
      <c r="K653" t="s">
        <v>26</v>
      </c>
      <c r="L653" t="s">
        <v>27</v>
      </c>
      <c r="M653" t="s">
        <v>28</v>
      </c>
      <c r="N653" t="s">
        <v>29</v>
      </c>
      <c r="O653" t="s">
        <v>30</v>
      </c>
      <c r="P653" t="s">
        <v>47</v>
      </c>
      <c r="Q653" t="s">
        <v>48</v>
      </c>
      <c r="R653" t="s">
        <v>49</v>
      </c>
      <c r="S653" t="s">
        <v>50</v>
      </c>
      <c r="T653" t="s">
        <v>51</v>
      </c>
      <c r="U653" t="s">
        <v>52</v>
      </c>
      <c r="V653" t="s">
        <v>53</v>
      </c>
      <c r="W653" t="s">
        <v>54</v>
      </c>
    </row>
    <row r="654" spans="1:23">
      <c r="A654" t="s">
        <v>944</v>
      </c>
      <c r="B654" t="s">
        <v>1994</v>
      </c>
      <c r="C654" t="s">
        <v>2489</v>
      </c>
      <c r="E654" t="s">
        <v>2490</v>
      </c>
      <c r="G654" t="s">
        <v>22</v>
      </c>
      <c r="H654" t="s">
        <v>23</v>
      </c>
      <c r="I654" t="s">
        <v>64</v>
      </c>
      <c r="J654" t="s">
        <v>143</v>
      </c>
      <c r="K654" t="s">
        <v>144</v>
      </c>
      <c r="L654" t="s">
        <v>153</v>
      </c>
      <c r="M654" t="s">
        <v>154</v>
      </c>
      <c r="N654" t="s">
        <v>155</v>
      </c>
      <c r="O654" t="s">
        <v>156</v>
      </c>
      <c r="P654" t="s">
        <v>157</v>
      </c>
    </row>
    <row r="655" spans="1:23">
      <c r="A655" t="s">
        <v>945</v>
      </c>
      <c r="B655" t="s">
        <v>1995</v>
      </c>
      <c r="C655" t="s">
        <v>2340</v>
      </c>
      <c r="E655" t="s">
        <v>2341</v>
      </c>
      <c r="G655" t="s">
        <v>22</v>
      </c>
      <c r="H655" t="s">
        <v>23</v>
      </c>
      <c r="I655" t="s">
        <v>24</v>
      </c>
      <c r="J655" t="s">
        <v>25</v>
      </c>
      <c r="K655" t="s">
        <v>26</v>
      </c>
      <c r="L655" t="s">
        <v>27</v>
      </c>
      <c r="M655" t="s">
        <v>37</v>
      </c>
      <c r="N655" t="s">
        <v>38</v>
      </c>
      <c r="O655" t="s">
        <v>39</v>
      </c>
      <c r="P655" t="s">
        <v>40</v>
      </c>
      <c r="Q655" t="s">
        <v>166</v>
      </c>
      <c r="R655" t="s">
        <v>167</v>
      </c>
      <c r="S655" t="s">
        <v>168</v>
      </c>
      <c r="T655" t="s">
        <v>169</v>
      </c>
      <c r="U655" t="s">
        <v>176</v>
      </c>
      <c r="V655" t="s">
        <v>177</v>
      </c>
      <c r="W655" t="s">
        <v>178</v>
      </c>
    </row>
    <row r="656" spans="1:23">
      <c r="A656" t="s">
        <v>946</v>
      </c>
      <c r="B656" t="s">
        <v>1996</v>
      </c>
      <c r="C656" t="s">
        <v>2405</v>
      </c>
      <c r="E656" t="s">
        <v>2406</v>
      </c>
      <c r="G656" t="s">
        <v>22</v>
      </c>
      <c r="H656" t="s">
        <v>23</v>
      </c>
      <c r="I656" t="s">
        <v>24</v>
      </c>
      <c r="J656" t="s">
        <v>25</v>
      </c>
      <c r="K656" t="s">
        <v>26</v>
      </c>
      <c r="L656" t="s">
        <v>27</v>
      </c>
      <c r="M656" t="s">
        <v>94</v>
      </c>
      <c r="N656" t="s">
        <v>95</v>
      </c>
      <c r="O656" t="s">
        <v>96</v>
      </c>
      <c r="P656" t="s">
        <v>97</v>
      </c>
      <c r="Q656" t="s">
        <v>98</v>
      </c>
      <c r="R656" t="s">
        <v>99</v>
      </c>
      <c r="S656" t="s">
        <v>100</v>
      </c>
      <c r="T656" t="s">
        <v>526</v>
      </c>
    </row>
    <row r="657" spans="1:24">
      <c r="A657" t="s">
        <v>947</v>
      </c>
      <c r="B657" t="s">
        <v>1997</v>
      </c>
      <c r="C657" t="s">
        <v>2311</v>
      </c>
      <c r="E657" t="s">
        <v>2312</v>
      </c>
      <c r="G657" t="s">
        <v>22</v>
      </c>
      <c r="H657" t="s">
        <v>23</v>
      </c>
      <c r="I657" t="s">
        <v>24</v>
      </c>
      <c r="J657" t="s">
        <v>25</v>
      </c>
      <c r="K657" t="s">
        <v>26</v>
      </c>
      <c r="L657" t="s">
        <v>27</v>
      </c>
      <c r="M657" t="s">
        <v>37</v>
      </c>
      <c r="N657" t="s">
        <v>38</v>
      </c>
      <c r="O657" t="s">
        <v>39</v>
      </c>
      <c r="P657" t="s">
        <v>57</v>
      </c>
      <c r="Q657" t="s">
        <v>58</v>
      </c>
      <c r="R657" t="s">
        <v>59</v>
      </c>
      <c r="S657" t="s">
        <v>60</v>
      </c>
    </row>
    <row r="658" spans="1:24">
      <c r="A658" t="s">
        <v>948</v>
      </c>
      <c r="B658" t="s">
        <v>1998</v>
      </c>
      <c r="C658" t="s">
        <v>2311</v>
      </c>
      <c r="E658" t="s">
        <v>2312</v>
      </c>
      <c r="G658" t="s">
        <v>22</v>
      </c>
      <c r="H658" t="s">
        <v>23</v>
      </c>
      <c r="I658" t="s">
        <v>24</v>
      </c>
      <c r="J658" t="s">
        <v>25</v>
      </c>
      <c r="K658" t="s">
        <v>26</v>
      </c>
      <c r="L658" t="s">
        <v>27</v>
      </c>
      <c r="M658" t="s">
        <v>37</v>
      </c>
      <c r="N658" t="s">
        <v>38</v>
      </c>
      <c r="O658" t="s">
        <v>39</v>
      </c>
      <c r="P658" t="s">
        <v>57</v>
      </c>
      <c r="Q658" t="s">
        <v>58</v>
      </c>
      <c r="R658" t="s">
        <v>59</v>
      </c>
      <c r="S658" t="s">
        <v>60</v>
      </c>
    </row>
    <row r="659" spans="1:24">
      <c r="A659" t="s">
        <v>949</v>
      </c>
      <c r="B659" t="s">
        <v>2000</v>
      </c>
      <c r="C659" t="s">
        <v>2320</v>
      </c>
      <c r="E659" t="s">
        <v>2321</v>
      </c>
      <c r="G659" t="s">
        <v>22</v>
      </c>
      <c r="H659" t="s">
        <v>23</v>
      </c>
      <c r="I659" t="s">
        <v>24</v>
      </c>
      <c r="J659" t="s">
        <v>25</v>
      </c>
      <c r="K659" t="s">
        <v>26</v>
      </c>
      <c r="L659" t="s">
        <v>27</v>
      </c>
      <c r="M659" t="s">
        <v>94</v>
      </c>
      <c r="N659" t="s">
        <v>95</v>
      </c>
      <c r="O659" t="s">
        <v>96</v>
      </c>
      <c r="P659" t="s">
        <v>97</v>
      </c>
      <c r="Q659" t="s">
        <v>98</v>
      </c>
      <c r="R659" t="s">
        <v>99</v>
      </c>
      <c r="S659" t="s">
        <v>100</v>
      </c>
      <c r="T659" t="s">
        <v>101</v>
      </c>
    </row>
    <row r="660" spans="1:24">
      <c r="A660" t="s">
        <v>950</v>
      </c>
      <c r="B660" t="s">
        <v>2001</v>
      </c>
      <c r="C660" t="s">
        <v>2337</v>
      </c>
      <c r="E660" t="s">
        <v>2338</v>
      </c>
      <c r="G660" t="s">
        <v>22</v>
      </c>
      <c r="H660" t="s">
        <v>23</v>
      </c>
      <c r="I660" t="s">
        <v>24</v>
      </c>
      <c r="J660" t="s">
        <v>25</v>
      </c>
      <c r="K660" t="s">
        <v>26</v>
      </c>
      <c r="L660" t="s">
        <v>27</v>
      </c>
      <c r="M660" t="s">
        <v>37</v>
      </c>
      <c r="N660" t="s">
        <v>38</v>
      </c>
      <c r="O660" t="s">
        <v>39</v>
      </c>
      <c r="P660" t="s">
        <v>40</v>
      </c>
      <c r="Q660" t="s">
        <v>166</v>
      </c>
      <c r="R660" t="s">
        <v>167</v>
      </c>
      <c r="S660" t="s">
        <v>168</v>
      </c>
      <c r="T660" t="s">
        <v>169</v>
      </c>
      <c r="U660" t="s">
        <v>170</v>
      </c>
      <c r="V660" t="s">
        <v>171</v>
      </c>
      <c r="W660" t="s">
        <v>172</v>
      </c>
      <c r="X660" t="s">
        <v>2339</v>
      </c>
    </row>
    <row r="661" spans="1:24">
      <c r="A661" t="s">
        <v>951</v>
      </c>
      <c r="B661" t="s">
        <v>2002</v>
      </c>
      <c r="C661" t="s">
        <v>2491</v>
      </c>
      <c r="E661" t="s">
        <v>2492</v>
      </c>
      <c r="G661" t="s">
        <v>22</v>
      </c>
      <c r="H661" t="s">
        <v>23</v>
      </c>
      <c r="I661" t="s">
        <v>64</v>
      </c>
      <c r="J661" t="s">
        <v>65</v>
      </c>
      <c r="K661" t="s">
        <v>66</v>
      </c>
      <c r="L661" t="s">
        <v>67</v>
      </c>
      <c r="M661" t="s">
        <v>68</v>
      </c>
      <c r="N661" t="s">
        <v>69</v>
      </c>
      <c r="O661" t="s">
        <v>70</v>
      </c>
      <c r="P661" t="s">
        <v>71</v>
      </c>
      <c r="Q661" t="s">
        <v>134</v>
      </c>
      <c r="R661" t="s">
        <v>135</v>
      </c>
      <c r="S661" t="s">
        <v>136</v>
      </c>
      <c r="T661" t="s">
        <v>276</v>
      </c>
      <c r="U661" t="s">
        <v>952</v>
      </c>
      <c r="V661" t="s">
        <v>953</v>
      </c>
      <c r="W661" t="s">
        <v>954</v>
      </c>
    </row>
    <row r="662" spans="1:24">
      <c r="A662" t="s">
        <v>955</v>
      </c>
      <c r="B662" t="s">
        <v>2003</v>
      </c>
      <c r="C662" t="s">
        <v>2309</v>
      </c>
      <c r="E662" t="s">
        <v>2310</v>
      </c>
      <c r="G662" t="s">
        <v>22</v>
      </c>
      <c r="H662" t="s">
        <v>23</v>
      </c>
      <c r="I662" t="s">
        <v>24</v>
      </c>
      <c r="J662" t="s">
        <v>25</v>
      </c>
      <c r="K662" t="s">
        <v>26</v>
      </c>
      <c r="L662" t="s">
        <v>27</v>
      </c>
      <c r="M662" t="s">
        <v>28</v>
      </c>
      <c r="N662" t="s">
        <v>29</v>
      </c>
      <c r="O662" t="s">
        <v>30</v>
      </c>
      <c r="P662" t="s">
        <v>47</v>
      </c>
      <c r="Q662" t="s">
        <v>48</v>
      </c>
      <c r="R662" t="s">
        <v>49</v>
      </c>
      <c r="S662" t="s">
        <v>50</v>
      </c>
      <c r="T662" t="s">
        <v>51</v>
      </c>
      <c r="U662" t="s">
        <v>52</v>
      </c>
      <c r="V662" t="s">
        <v>53</v>
      </c>
      <c r="W662" t="s">
        <v>54</v>
      </c>
    </row>
    <row r="663" spans="1:24">
      <c r="A663" t="s">
        <v>956</v>
      </c>
      <c r="B663" t="s">
        <v>2004</v>
      </c>
      <c r="C663" t="s">
        <v>2320</v>
      </c>
      <c r="E663" t="s">
        <v>2321</v>
      </c>
      <c r="G663" t="s">
        <v>22</v>
      </c>
      <c r="H663" t="s">
        <v>23</v>
      </c>
      <c r="I663" t="s">
        <v>24</v>
      </c>
      <c r="J663" t="s">
        <v>25</v>
      </c>
      <c r="K663" t="s">
        <v>26</v>
      </c>
      <c r="L663" t="s">
        <v>27</v>
      </c>
      <c r="M663" t="s">
        <v>94</v>
      </c>
      <c r="N663" t="s">
        <v>95</v>
      </c>
      <c r="O663" t="s">
        <v>96</v>
      </c>
      <c r="P663" t="s">
        <v>97</v>
      </c>
      <c r="Q663" t="s">
        <v>98</v>
      </c>
      <c r="R663" t="s">
        <v>99</v>
      </c>
      <c r="S663" t="s">
        <v>100</v>
      </c>
      <c r="T663" t="s">
        <v>101</v>
      </c>
    </row>
    <row r="664" spans="1:24">
      <c r="A664" t="s">
        <v>957</v>
      </c>
      <c r="B664" t="s">
        <v>2005</v>
      </c>
      <c r="C664" t="s">
        <v>2320</v>
      </c>
      <c r="E664" t="s">
        <v>2321</v>
      </c>
      <c r="G664" t="s">
        <v>22</v>
      </c>
      <c r="H664" t="s">
        <v>23</v>
      </c>
      <c r="I664" t="s">
        <v>24</v>
      </c>
      <c r="J664" t="s">
        <v>25</v>
      </c>
      <c r="K664" t="s">
        <v>26</v>
      </c>
      <c r="L664" t="s">
        <v>27</v>
      </c>
      <c r="M664" t="s">
        <v>94</v>
      </c>
      <c r="N664" t="s">
        <v>95</v>
      </c>
      <c r="O664" t="s">
        <v>96</v>
      </c>
      <c r="P664" t="s">
        <v>97</v>
      </c>
      <c r="Q664" t="s">
        <v>98</v>
      </c>
      <c r="R664" t="s">
        <v>99</v>
      </c>
      <c r="S664" t="s">
        <v>100</v>
      </c>
      <c r="T664" t="s">
        <v>101</v>
      </c>
    </row>
    <row r="665" spans="1:24">
      <c r="A665" t="s">
        <v>1227</v>
      </c>
      <c r="B665" t="s">
        <v>2269</v>
      </c>
      <c r="C665" t="s">
        <v>2309</v>
      </c>
      <c r="E665" t="s">
        <v>2310</v>
      </c>
      <c r="G665" t="s">
        <v>22</v>
      </c>
      <c r="H665" t="s">
        <v>23</v>
      </c>
      <c r="I665" t="s">
        <v>24</v>
      </c>
      <c r="J665" t="s">
        <v>25</v>
      </c>
      <c r="K665" t="s">
        <v>26</v>
      </c>
      <c r="L665" t="s">
        <v>27</v>
      </c>
      <c r="M665" t="s">
        <v>28</v>
      </c>
      <c r="N665" t="s">
        <v>29</v>
      </c>
      <c r="O665" t="s">
        <v>30</v>
      </c>
      <c r="P665" t="s">
        <v>47</v>
      </c>
      <c r="Q665" t="s">
        <v>48</v>
      </c>
      <c r="R665" t="s">
        <v>49</v>
      </c>
      <c r="S665" t="s">
        <v>50</v>
      </c>
      <c r="T665" t="s">
        <v>51</v>
      </c>
      <c r="U665" t="s">
        <v>52</v>
      </c>
      <c r="V665" t="s">
        <v>53</v>
      </c>
      <c r="W665" t="s">
        <v>54</v>
      </c>
    </row>
    <row r="666" spans="1:24">
      <c r="A666" t="s">
        <v>958</v>
      </c>
      <c r="B666" t="s">
        <v>2006</v>
      </c>
      <c r="C666" t="s">
        <v>2322</v>
      </c>
      <c r="E666" t="s">
        <v>2323</v>
      </c>
      <c r="G666" t="s">
        <v>22</v>
      </c>
      <c r="H666" t="s">
        <v>23</v>
      </c>
      <c r="I666" t="s">
        <v>24</v>
      </c>
      <c r="J666" t="s">
        <v>25</v>
      </c>
      <c r="K666" t="s">
        <v>26</v>
      </c>
      <c r="L666" t="s">
        <v>27</v>
      </c>
      <c r="M666" t="s">
        <v>28</v>
      </c>
      <c r="N666" t="s">
        <v>29</v>
      </c>
      <c r="O666" t="s">
        <v>84</v>
      </c>
      <c r="P666" t="s">
        <v>85</v>
      </c>
      <c r="Q666" t="s">
        <v>105</v>
      </c>
      <c r="R666" t="s">
        <v>106</v>
      </c>
      <c r="S666" t="s">
        <v>107</v>
      </c>
    </row>
    <row r="667" spans="1:24">
      <c r="A667" t="s">
        <v>959</v>
      </c>
      <c r="B667" t="s">
        <v>2007</v>
      </c>
      <c r="C667" t="s">
        <v>2334</v>
      </c>
      <c r="E667" t="s">
        <v>2335</v>
      </c>
      <c r="G667" t="s">
        <v>22</v>
      </c>
      <c r="H667" t="s">
        <v>23</v>
      </c>
      <c r="I667" t="s">
        <v>24</v>
      </c>
      <c r="J667" t="s">
        <v>25</v>
      </c>
      <c r="K667" t="s">
        <v>26</v>
      </c>
      <c r="L667" t="s">
        <v>27</v>
      </c>
      <c r="M667" t="s">
        <v>37</v>
      </c>
      <c r="N667" t="s">
        <v>38</v>
      </c>
      <c r="O667" t="s">
        <v>39</v>
      </c>
      <c r="P667" t="s">
        <v>40</v>
      </c>
      <c r="Q667" t="s">
        <v>166</v>
      </c>
      <c r="R667" t="s">
        <v>167</v>
      </c>
      <c r="S667" t="s">
        <v>168</v>
      </c>
      <c r="T667" t="s">
        <v>169</v>
      </c>
      <c r="U667" t="s">
        <v>170</v>
      </c>
      <c r="V667" t="s">
        <v>171</v>
      </c>
      <c r="W667" t="s">
        <v>172</v>
      </c>
      <c r="X667" t="s">
        <v>2336</v>
      </c>
    </row>
    <row r="668" spans="1:24">
      <c r="A668" t="s">
        <v>960</v>
      </c>
      <c r="B668" t="s">
        <v>2008</v>
      </c>
      <c r="C668" t="s">
        <v>2491</v>
      </c>
      <c r="E668" t="s">
        <v>2492</v>
      </c>
      <c r="G668" t="s">
        <v>22</v>
      </c>
      <c r="H668" t="s">
        <v>23</v>
      </c>
      <c r="I668" t="s">
        <v>64</v>
      </c>
      <c r="J668" t="s">
        <v>65</v>
      </c>
      <c r="K668" t="s">
        <v>66</v>
      </c>
      <c r="L668" t="s">
        <v>67</v>
      </c>
      <c r="M668" t="s">
        <v>68</v>
      </c>
      <c r="N668" t="s">
        <v>69</v>
      </c>
      <c r="O668" t="s">
        <v>70</v>
      </c>
      <c r="P668" t="s">
        <v>71</v>
      </c>
      <c r="Q668" t="s">
        <v>134</v>
      </c>
      <c r="R668" t="s">
        <v>135</v>
      </c>
      <c r="S668" t="s">
        <v>136</v>
      </c>
      <c r="T668" t="s">
        <v>276</v>
      </c>
      <c r="U668" t="s">
        <v>952</v>
      </c>
      <c r="V668" t="s">
        <v>953</v>
      </c>
      <c r="W668" t="s">
        <v>954</v>
      </c>
    </row>
    <row r="669" spans="1:24">
      <c r="A669" t="s">
        <v>961</v>
      </c>
      <c r="B669" t="s">
        <v>2009</v>
      </c>
      <c r="C669" t="s">
        <v>2491</v>
      </c>
      <c r="E669" t="s">
        <v>2492</v>
      </c>
      <c r="G669" t="s">
        <v>22</v>
      </c>
      <c r="H669" t="s">
        <v>23</v>
      </c>
      <c r="I669" t="s">
        <v>64</v>
      </c>
      <c r="J669" t="s">
        <v>65</v>
      </c>
      <c r="K669" t="s">
        <v>66</v>
      </c>
      <c r="L669" t="s">
        <v>67</v>
      </c>
      <c r="M669" t="s">
        <v>68</v>
      </c>
      <c r="N669" t="s">
        <v>69</v>
      </c>
      <c r="O669" t="s">
        <v>70</v>
      </c>
      <c r="P669" t="s">
        <v>71</v>
      </c>
      <c r="Q669" t="s">
        <v>134</v>
      </c>
      <c r="R669" t="s">
        <v>135</v>
      </c>
      <c r="S669" t="s">
        <v>136</v>
      </c>
      <c r="T669" t="s">
        <v>276</v>
      </c>
      <c r="U669" t="s">
        <v>952</v>
      </c>
      <c r="V669" t="s">
        <v>953</v>
      </c>
      <c r="W669" t="s">
        <v>954</v>
      </c>
    </row>
    <row r="670" spans="1:24">
      <c r="A670" t="s">
        <v>962</v>
      </c>
      <c r="B670" t="s">
        <v>2010</v>
      </c>
      <c r="C670" t="s">
        <v>2491</v>
      </c>
      <c r="E670" t="s">
        <v>2492</v>
      </c>
      <c r="G670" t="s">
        <v>22</v>
      </c>
      <c r="H670" t="s">
        <v>23</v>
      </c>
      <c r="I670" t="s">
        <v>64</v>
      </c>
      <c r="J670" t="s">
        <v>65</v>
      </c>
      <c r="K670" t="s">
        <v>66</v>
      </c>
      <c r="L670" t="s">
        <v>67</v>
      </c>
      <c r="M670" t="s">
        <v>68</v>
      </c>
      <c r="N670" t="s">
        <v>69</v>
      </c>
      <c r="O670" t="s">
        <v>70</v>
      </c>
      <c r="P670" t="s">
        <v>71</v>
      </c>
      <c r="Q670" t="s">
        <v>134</v>
      </c>
      <c r="R670" t="s">
        <v>135</v>
      </c>
      <c r="S670" t="s">
        <v>136</v>
      </c>
      <c r="T670" t="s">
        <v>276</v>
      </c>
      <c r="U670" t="s">
        <v>952</v>
      </c>
      <c r="V670" t="s">
        <v>953</v>
      </c>
      <c r="W670" t="s">
        <v>954</v>
      </c>
    </row>
    <row r="671" spans="1:24">
      <c r="A671" t="s">
        <v>963</v>
      </c>
      <c r="B671" t="s">
        <v>2011</v>
      </c>
      <c r="C671" t="s">
        <v>2491</v>
      </c>
      <c r="E671" t="s">
        <v>2492</v>
      </c>
      <c r="G671" t="s">
        <v>22</v>
      </c>
      <c r="H671" t="s">
        <v>23</v>
      </c>
      <c r="I671" t="s">
        <v>64</v>
      </c>
      <c r="J671" t="s">
        <v>65</v>
      </c>
      <c r="K671" t="s">
        <v>66</v>
      </c>
      <c r="L671" t="s">
        <v>67</v>
      </c>
      <c r="M671" t="s">
        <v>68</v>
      </c>
      <c r="N671" t="s">
        <v>69</v>
      </c>
      <c r="O671" t="s">
        <v>70</v>
      </c>
      <c r="P671" t="s">
        <v>71</v>
      </c>
      <c r="Q671" t="s">
        <v>134</v>
      </c>
      <c r="R671" t="s">
        <v>135</v>
      </c>
      <c r="S671" t="s">
        <v>136</v>
      </c>
      <c r="T671" t="s">
        <v>276</v>
      </c>
      <c r="U671" t="s">
        <v>952</v>
      </c>
      <c r="V671" t="s">
        <v>953</v>
      </c>
      <c r="W671" t="s">
        <v>954</v>
      </c>
    </row>
    <row r="672" spans="1:24">
      <c r="A672" t="s">
        <v>964</v>
      </c>
      <c r="B672" t="s">
        <v>2012</v>
      </c>
      <c r="C672" t="s">
        <v>2491</v>
      </c>
      <c r="E672" t="s">
        <v>2492</v>
      </c>
      <c r="G672" t="s">
        <v>22</v>
      </c>
      <c r="H672" t="s">
        <v>23</v>
      </c>
      <c r="I672" t="s">
        <v>64</v>
      </c>
      <c r="J672" t="s">
        <v>65</v>
      </c>
      <c r="K672" t="s">
        <v>66</v>
      </c>
      <c r="L672" t="s">
        <v>67</v>
      </c>
      <c r="M672" t="s">
        <v>68</v>
      </c>
      <c r="N672" t="s">
        <v>69</v>
      </c>
      <c r="O672" t="s">
        <v>70</v>
      </c>
      <c r="P672" t="s">
        <v>71</v>
      </c>
      <c r="Q672" t="s">
        <v>134</v>
      </c>
      <c r="R672" t="s">
        <v>135</v>
      </c>
      <c r="S672" t="s">
        <v>136</v>
      </c>
      <c r="T672" t="s">
        <v>276</v>
      </c>
      <c r="U672" t="s">
        <v>952</v>
      </c>
      <c r="V672" t="s">
        <v>953</v>
      </c>
      <c r="W672" t="s">
        <v>954</v>
      </c>
    </row>
    <row r="673" spans="1:24">
      <c r="A673" t="s">
        <v>965</v>
      </c>
      <c r="B673" t="s">
        <v>2013</v>
      </c>
      <c r="C673" t="s">
        <v>2491</v>
      </c>
      <c r="E673" t="s">
        <v>2492</v>
      </c>
      <c r="G673" t="s">
        <v>22</v>
      </c>
      <c r="H673" t="s">
        <v>23</v>
      </c>
      <c r="I673" t="s">
        <v>64</v>
      </c>
      <c r="J673" t="s">
        <v>65</v>
      </c>
      <c r="K673" t="s">
        <v>66</v>
      </c>
      <c r="L673" t="s">
        <v>67</v>
      </c>
      <c r="M673" t="s">
        <v>68</v>
      </c>
      <c r="N673" t="s">
        <v>69</v>
      </c>
      <c r="O673" t="s">
        <v>70</v>
      </c>
      <c r="P673" t="s">
        <v>71</v>
      </c>
      <c r="Q673" t="s">
        <v>134</v>
      </c>
      <c r="R673" t="s">
        <v>135</v>
      </c>
      <c r="S673" t="s">
        <v>136</v>
      </c>
      <c r="T673" t="s">
        <v>276</v>
      </c>
      <c r="U673" t="s">
        <v>952</v>
      </c>
      <c r="V673" t="s">
        <v>953</v>
      </c>
      <c r="W673" t="s">
        <v>954</v>
      </c>
    </row>
    <row r="674" spans="1:24">
      <c r="A674" t="s">
        <v>966</v>
      </c>
      <c r="B674" t="s">
        <v>2014</v>
      </c>
      <c r="C674" t="s">
        <v>2491</v>
      </c>
      <c r="E674" t="s">
        <v>2492</v>
      </c>
      <c r="G674" t="s">
        <v>22</v>
      </c>
      <c r="H674" t="s">
        <v>23</v>
      </c>
      <c r="I674" t="s">
        <v>64</v>
      </c>
      <c r="J674" t="s">
        <v>65</v>
      </c>
      <c r="K674" t="s">
        <v>66</v>
      </c>
      <c r="L674" t="s">
        <v>67</v>
      </c>
      <c r="M674" t="s">
        <v>68</v>
      </c>
      <c r="N674" t="s">
        <v>69</v>
      </c>
      <c r="O674" t="s">
        <v>70</v>
      </c>
      <c r="P674" t="s">
        <v>71</v>
      </c>
      <c r="Q674" t="s">
        <v>134</v>
      </c>
      <c r="R674" t="s">
        <v>135</v>
      </c>
      <c r="S674" t="s">
        <v>136</v>
      </c>
      <c r="T674" t="s">
        <v>276</v>
      </c>
      <c r="U674" t="s">
        <v>952</v>
      </c>
      <c r="V674" t="s">
        <v>953</v>
      </c>
      <c r="W674" t="s">
        <v>954</v>
      </c>
    </row>
    <row r="675" spans="1:24">
      <c r="A675" t="s">
        <v>967</v>
      </c>
      <c r="B675" t="s">
        <v>2015</v>
      </c>
      <c r="C675" t="s">
        <v>2491</v>
      </c>
      <c r="E675" t="s">
        <v>2492</v>
      </c>
      <c r="G675" t="s">
        <v>22</v>
      </c>
      <c r="H675" t="s">
        <v>23</v>
      </c>
      <c r="I675" t="s">
        <v>64</v>
      </c>
      <c r="J675" t="s">
        <v>65</v>
      </c>
      <c r="K675" t="s">
        <v>66</v>
      </c>
      <c r="L675" t="s">
        <v>67</v>
      </c>
      <c r="M675" t="s">
        <v>68</v>
      </c>
      <c r="N675" t="s">
        <v>69</v>
      </c>
      <c r="O675" t="s">
        <v>70</v>
      </c>
      <c r="P675" t="s">
        <v>71</v>
      </c>
      <c r="Q675" t="s">
        <v>134</v>
      </c>
      <c r="R675" t="s">
        <v>135</v>
      </c>
      <c r="S675" t="s">
        <v>136</v>
      </c>
      <c r="T675" t="s">
        <v>276</v>
      </c>
      <c r="U675" t="s">
        <v>952</v>
      </c>
      <c r="V675" t="s">
        <v>953</v>
      </c>
      <c r="W675" t="s">
        <v>954</v>
      </c>
    </row>
    <row r="676" spans="1:24">
      <c r="A676" t="s">
        <v>968</v>
      </c>
      <c r="B676" t="s">
        <v>2016</v>
      </c>
      <c r="C676" t="s">
        <v>2491</v>
      </c>
      <c r="E676" t="s">
        <v>2492</v>
      </c>
      <c r="G676" t="s">
        <v>22</v>
      </c>
      <c r="H676" t="s">
        <v>23</v>
      </c>
      <c r="I676" t="s">
        <v>64</v>
      </c>
      <c r="J676" t="s">
        <v>65</v>
      </c>
      <c r="K676" t="s">
        <v>66</v>
      </c>
      <c r="L676" t="s">
        <v>67</v>
      </c>
      <c r="M676" t="s">
        <v>68</v>
      </c>
      <c r="N676" t="s">
        <v>69</v>
      </c>
      <c r="O676" t="s">
        <v>70</v>
      </c>
      <c r="P676" t="s">
        <v>71</v>
      </c>
      <c r="Q676" t="s">
        <v>134</v>
      </c>
      <c r="R676" t="s">
        <v>135</v>
      </c>
      <c r="S676" t="s">
        <v>136</v>
      </c>
      <c r="T676" t="s">
        <v>276</v>
      </c>
      <c r="U676" t="s">
        <v>952</v>
      </c>
      <c r="V676" t="s">
        <v>953</v>
      </c>
      <c r="W676" t="s">
        <v>954</v>
      </c>
    </row>
    <row r="677" spans="1:24">
      <c r="A677" t="s">
        <v>969</v>
      </c>
      <c r="B677" t="s">
        <v>2017</v>
      </c>
      <c r="C677" t="s">
        <v>2491</v>
      </c>
      <c r="E677" t="s">
        <v>2492</v>
      </c>
      <c r="G677" t="s">
        <v>22</v>
      </c>
      <c r="H677" t="s">
        <v>23</v>
      </c>
      <c r="I677" t="s">
        <v>64</v>
      </c>
      <c r="J677" t="s">
        <v>65</v>
      </c>
      <c r="K677" t="s">
        <v>66</v>
      </c>
      <c r="L677" t="s">
        <v>67</v>
      </c>
      <c r="M677" t="s">
        <v>68</v>
      </c>
      <c r="N677" t="s">
        <v>69</v>
      </c>
      <c r="O677" t="s">
        <v>70</v>
      </c>
      <c r="P677" t="s">
        <v>71</v>
      </c>
      <c r="Q677" t="s">
        <v>134</v>
      </c>
      <c r="R677" t="s">
        <v>135</v>
      </c>
      <c r="S677" t="s">
        <v>136</v>
      </c>
      <c r="T677" t="s">
        <v>276</v>
      </c>
      <c r="U677" t="s">
        <v>952</v>
      </c>
      <c r="V677" t="s">
        <v>953</v>
      </c>
      <c r="W677" t="s">
        <v>954</v>
      </c>
    </row>
    <row r="678" spans="1:24">
      <c r="A678" t="s">
        <v>970</v>
      </c>
      <c r="B678" t="s">
        <v>2018</v>
      </c>
      <c r="C678" t="s">
        <v>2491</v>
      </c>
      <c r="E678" t="s">
        <v>2492</v>
      </c>
      <c r="G678" t="s">
        <v>22</v>
      </c>
      <c r="H678" t="s">
        <v>23</v>
      </c>
      <c r="I678" t="s">
        <v>64</v>
      </c>
      <c r="J678" t="s">
        <v>65</v>
      </c>
      <c r="K678" t="s">
        <v>66</v>
      </c>
      <c r="L678" t="s">
        <v>67</v>
      </c>
      <c r="M678" t="s">
        <v>68</v>
      </c>
      <c r="N678" t="s">
        <v>69</v>
      </c>
      <c r="O678" t="s">
        <v>70</v>
      </c>
      <c r="P678" t="s">
        <v>71</v>
      </c>
      <c r="Q678" t="s">
        <v>134</v>
      </c>
      <c r="R678" t="s">
        <v>135</v>
      </c>
      <c r="S678" t="s">
        <v>136</v>
      </c>
      <c r="T678" t="s">
        <v>276</v>
      </c>
      <c r="U678" t="s">
        <v>952</v>
      </c>
      <c r="V678" t="s">
        <v>953</v>
      </c>
      <c r="W678" t="s">
        <v>954</v>
      </c>
    </row>
    <row r="679" spans="1:24">
      <c r="A679" t="s">
        <v>971</v>
      </c>
      <c r="B679" t="s">
        <v>2019</v>
      </c>
      <c r="C679" t="s">
        <v>2311</v>
      </c>
      <c r="E679" t="s">
        <v>2312</v>
      </c>
      <c r="G679" t="s">
        <v>22</v>
      </c>
      <c r="H679" t="s">
        <v>23</v>
      </c>
      <c r="I679" t="s">
        <v>24</v>
      </c>
      <c r="J679" t="s">
        <v>25</v>
      </c>
      <c r="K679" t="s">
        <v>26</v>
      </c>
      <c r="L679" t="s">
        <v>27</v>
      </c>
      <c r="M679" t="s">
        <v>37</v>
      </c>
      <c r="N679" t="s">
        <v>38</v>
      </c>
      <c r="O679" t="s">
        <v>39</v>
      </c>
      <c r="P679" t="s">
        <v>57</v>
      </c>
      <c r="Q679" t="s">
        <v>58</v>
      </c>
      <c r="R679" t="s">
        <v>59</v>
      </c>
      <c r="S679" t="s">
        <v>60</v>
      </c>
    </row>
    <row r="680" spans="1:24">
      <c r="A680" t="s">
        <v>972</v>
      </c>
      <c r="B680" t="s">
        <v>2020</v>
      </c>
      <c r="C680" t="s">
        <v>2311</v>
      </c>
      <c r="E680" t="s">
        <v>2312</v>
      </c>
      <c r="G680" t="s">
        <v>22</v>
      </c>
      <c r="H680" t="s">
        <v>23</v>
      </c>
      <c r="I680" t="s">
        <v>24</v>
      </c>
      <c r="J680" t="s">
        <v>25</v>
      </c>
      <c r="K680" t="s">
        <v>26</v>
      </c>
      <c r="L680" t="s">
        <v>27</v>
      </c>
      <c r="M680" t="s">
        <v>37</v>
      </c>
      <c r="N680" t="s">
        <v>38</v>
      </c>
      <c r="O680" t="s">
        <v>39</v>
      </c>
      <c r="P680" t="s">
        <v>57</v>
      </c>
      <c r="Q680" t="s">
        <v>58</v>
      </c>
      <c r="R680" t="s">
        <v>59</v>
      </c>
      <c r="S680" t="s">
        <v>60</v>
      </c>
    </row>
    <row r="681" spans="1:24">
      <c r="A681" t="s">
        <v>973</v>
      </c>
      <c r="B681" t="s">
        <v>2021</v>
      </c>
      <c r="C681" t="s">
        <v>2334</v>
      </c>
      <c r="E681" t="s">
        <v>2335</v>
      </c>
      <c r="G681" t="s">
        <v>22</v>
      </c>
      <c r="H681" t="s">
        <v>23</v>
      </c>
      <c r="I681" t="s">
        <v>24</v>
      </c>
      <c r="J681" t="s">
        <v>25</v>
      </c>
      <c r="K681" t="s">
        <v>26</v>
      </c>
      <c r="L681" t="s">
        <v>27</v>
      </c>
      <c r="M681" t="s">
        <v>37</v>
      </c>
      <c r="N681" t="s">
        <v>38</v>
      </c>
      <c r="O681" t="s">
        <v>39</v>
      </c>
      <c r="P681" t="s">
        <v>40</v>
      </c>
      <c r="Q681" t="s">
        <v>166</v>
      </c>
      <c r="R681" t="s">
        <v>167</v>
      </c>
      <c r="S681" t="s">
        <v>168</v>
      </c>
      <c r="T681" t="s">
        <v>169</v>
      </c>
      <c r="U681" t="s">
        <v>170</v>
      </c>
      <c r="V681" t="s">
        <v>171</v>
      </c>
      <c r="W681" t="s">
        <v>172</v>
      </c>
      <c r="X681" t="s">
        <v>2336</v>
      </c>
    </row>
    <row r="682" spans="1:24">
      <c r="A682" t="s">
        <v>974</v>
      </c>
      <c r="B682" t="s">
        <v>2022</v>
      </c>
      <c r="C682" t="s">
        <v>2311</v>
      </c>
      <c r="E682" t="s">
        <v>2312</v>
      </c>
      <c r="G682" t="s">
        <v>22</v>
      </c>
      <c r="H682" t="s">
        <v>23</v>
      </c>
      <c r="I682" t="s">
        <v>24</v>
      </c>
      <c r="J682" t="s">
        <v>25</v>
      </c>
      <c r="K682" t="s">
        <v>26</v>
      </c>
      <c r="L682" t="s">
        <v>27</v>
      </c>
      <c r="M682" t="s">
        <v>37</v>
      </c>
      <c r="N682" t="s">
        <v>38</v>
      </c>
      <c r="O682" t="s">
        <v>39</v>
      </c>
      <c r="P682" t="s">
        <v>57</v>
      </c>
      <c r="Q682" t="s">
        <v>58</v>
      </c>
      <c r="R682" t="s">
        <v>59</v>
      </c>
      <c r="S682" t="s">
        <v>60</v>
      </c>
    </row>
    <row r="683" spans="1:24">
      <c r="A683" t="s">
        <v>975</v>
      </c>
      <c r="B683" t="s">
        <v>2023</v>
      </c>
      <c r="C683" t="s">
        <v>2311</v>
      </c>
      <c r="E683" t="s">
        <v>2312</v>
      </c>
      <c r="G683" t="s">
        <v>22</v>
      </c>
      <c r="H683" t="s">
        <v>23</v>
      </c>
      <c r="I683" t="s">
        <v>24</v>
      </c>
      <c r="J683" t="s">
        <v>25</v>
      </c>
      <c r="K683" t="s">
        <v>26</v>
      </c>
      <c r="L683" t="s">
        <v>27</v>
      </c>
      <c r="M683" t="s">
        <v>37</v>
      </c>
      <c r="N683" t="s">
        <v>38</v>
      </c>
      <c r="O683" t="s">
        <v>39</v>
      </c>
      <c r="P683" t="s">
        <v>57</v>
      </c>
      <c r="Q683" t="s">
        <v>58</v>
      </c>
      <c r="R683" t="s">
        <v>59</v>
      </c>
      <c r="S683" t="s">
        <v>60</v>
      </c>
    </row>
    <row r="684" spans="1:24">
      <c r="A684" t="s">
        <v>976</v>
      </c>
      <c r="B684" t="s">
        <v>2024</v>
      </c>
      <c r="C684" t="s">
        <v>2311</v>
      </c>
      <c r="E684" t="s">
        <v>2312</v>
      </c>
      <c r="G684" t="s">
        <v>22</v>
      </c>
      <c r="H684" t="s">
        <v>23</v>
      </c>
      <c r="I684" t="s">
        <v>24</v>
      </c>
      <c r="J684" t="s">
        <v>25</v>
      </c>
      <c r="K684" t="s">
        <v>26</v>
      </c>
      <c r="L684" t="s">
        <v>27</v>
      </c>
      <c r="M684" t="s">
        <v>37</v>
      </c>
      <c r="N684" t="s">
        <v>38</v>
      </c>
      <c r="O684" t="s">
        <v>39</v>
      </c>
      <c r="P684" t="s">
        <v>57</v>
      </c>
      <c r="Q684" t="s">
        <v>58</v>
      </c>
      <c r="R684" t="s">
        <v>59</v>
      </c>
      <c r="S684" t="s">
        <v>60</v>
      </c>
    </row>
    <row r="685" spans="1:24">
      <c r="A685" t="s">
        <v>977</v>
      </c>
      <c r="B685" t="s">
        <v>2025</v>
      </c>
      <c r="C685" t="s">
        <v>2344</v>
      </c>
      <c r="E685" t="s">
        <v>2345</v>
      </c>
      <c r="G685" t="s">
        <v>22</v>
      </c>
      <c r="H685" t="s">
        <v>23</v>
      </c>
      <c r="I685" t="s">
        <v>24</v>
      </c>
      <c r="J685" t="s">
        <v>25</v>
      </c>
      <c r="K685" t="s">
        <v>26</v>
      </c>
      <c r="L685" t="s">
        <v>27</v>
      </c>
      <c r="M685" t="s">
        <v>28</v>
      </c>
      <c r="N685" t="s">
        <v>29</v>
      </c>
      <c r="O685" t="s">
        <v>84</v>
      </c>
      <c r="P685" t="s">
        <v>207</v>
      </c>
      <c r="Q685" t="s">
        <v>208</v>
      </c>
      <c r="R685" t="s">
        <v>209</v>
      </c>
      <c r="S685" t="s">
        <v>210</v>
      </c>
    </row>
    <row r="686" spans="1:24">
      <c r="A686" t="s">
        <v>978</v>
      </c>
      <c r="B686" t="s">
        <v>2026</v>
      </c>
      <c r="C686" t="s">
        <v>2320</v>
      </c>
      <c r="E686" t="s">
        <v>2321</v>
      </c>
      <c r="G686" t="s">
        <v>22</v>
      </c>
      <c r="H686" t="s">
        <v>23</v>
      </c>
      <c r="I686" t="s">
        <v>24</v>
      </c>
      <c r="J686" t="s">
        <v>25</v>
      </c>
      <c r="K686" t="s">
        <v>26</v>
      </c>
      <c r="L686" t="s">
        <v>27</v>
      </c>
      <c r="M686" t="s">
        <v>94</v>
      </c>
      <c r="N686" t="s">
        <v>95</v>
      </c>
      <c r="O686" t="s">
        <v>96</v>
      </c>
      <c r="P686" t="s">
        <v>97</v>
      </c>
      <c r="Q686" t="s">
        <v>98</v>
      </c>
      <c r="R686" t="s">
        <v>99</v>
      </c>
      <c r="S686" t="s">
        <v>100</v>
      </c>
      <c r="T686" t="s">
        <v>101</v>
      </c>
    </row>
    <row r="687" spans="1:24">
      <c r="A687" t="s">
        <v>979</v>
      </c>
      <c r="B687" t="s">
        <v>2027</v>
      </c>
      <c r="C687" t="s">
        <v>2320</v>
      </c>
      <c r="E687" t="s">
        <v>2321</v>
      </c>
      <c r="G687" t="s">
        <v>22</v>
      </c>
      <c r="H687" t="s">
        <v>23</v>
      </c>
      <c r="I687" t="s">
        <v>24</v>
      </c>
      <c r="J687" t="s">
        <v>25</v>
      </c>
      <c r="K687" t="s">
        <v>26</v>
      </c>
      <c r="L687" t="s">
        <v>27</v>
      </c>
      <c r="M687" t="s">
        <v>94</v>
      </c>
      <c r="N687" t="s">
        <v>95</v>
      </c>
      <c r="O687" t="s">
        <v>96</v>
      </c>
      <c r="P687" t="s">
        <v>97</v>
      </c>
      <c r="Q687" t="s">
        <v>98</v>
      </c>
      <c r="R687" t="s">
        <v>99</v>
      </c>
      <c r="S687" t="s">
        <v>100</v>
      </c>
      <c r="T687" t="s">
        <v>101</v>
      </c>
    </row>
    <row r="688" spans="1:24">
      <c r="A688" t="s">
        <v>980</v>
      </c>
      <c r="B688" t="s">
        <v>2028</v>
      </c>
      <c r="C688" t="s">
        <v>2320</v>
      </c>
      <c r="E688" t="s">
        <v>2321</v>
      </c>
      <c r="G688" t="s">
        <v>22</v>
      </c>
      <c r="H688" t="s">
        <v>23</v>
      </c>
      <c r="I688" t="s">
        <v>24</v>
      </c>
      <c r="J688" t="s">
        <v>25</v>
      </c>
      <c r="K688" t="s">
        <v>26</v>
      </c>
      <c r="L688" t="s">
        <v>27</v>
      </c>
      <c r="M688" t="s">
        <v>94</v>
      </c>
      <c r="N688" t="s">
        <v>95</v>
      </c>
      <c r="O688" t="s">
        <v>96</v>
      </c>
      <c r="P688" t="s">
        <v>97</v>
      </c>
      <c r="Q688" t="s">
        <v>98</v>
      </c>
      <c r="R688" t="s">
        <v>99</v>
      </c>
      <c r="S688" t="s">
        <v>100</v>
      </c>
      <c r="T688" t="s">
        <v>101</v>
      </c>
    </row>
    <row r="689" spans="1:24">
      <c r="A689" t="s">
        <v>981</v>
      </c>
      <c r="B689" t="s">
        <v>2029</v>
      </c>
      <c r="C689" t="s">
        <v>2320</v>
      </c>
      <c r="E689" t="s">
        <v>2321</v>
      </c>
      <c r="G689" t="s">
        <v>22</v>
      </c>
      <c r="H689" t="s">
        <v>23</v>
      </c>
      <c r="I689" t="s">
        <v>24</v>
      </c>
      <c r="J689" t="s">
        <v>25</v>
      </c>
      <c r="K689" t="s">
        <v>26</v>
      </c>
      <c r="L689" t="s">
        <v>27</v>
      </c>
      <c r="M689" t="s">
        <v>94</v>
      </c>
      <c r="N689" t="s">
        <v>95</v>
      </c>
      <c r="O689" t="s">
        <v>96</v>
      </c>
      <c r="P689" t="s">
        <v>97</v>
      </c>
      <c r="Q689" t="s">
        <v>98</v>
      </c>
      <c r="R689" t="s">
        <v>99</v>
      </c>
      <c r="S689" t="s">
        <v>100</v>
      </c>
      <c r="T689" t="s">
        <v>101</v>
      </c>
    </row>
    <row r="690" spans="1:24">
      <c r="A690" t="s">
        <v>982</v>
      </c>
      <c r="B690" t="s">
        <v>2030</v>
      </c>
      <c r="C690" t="s">
        <v>2320</v>
      </c>
      <c r="E690" t="s">
        <v>2321</v>
      </c>
      <c r="G690" t="s">
        <v>22</v>
      </c>
      <c r="H690" t="s">
        <v>23</v>
      </c>
      <c r="I690" t="s">
        <v>24</v>
      </c>
      <c r="J690" t="s">
        <v>25</v>
      </c>
      <c r="K690" t="s">
        <v>26</v>
      </c>
      <c r="L690" t="s">
        <v>27</v>
      </c>
      <c r="M690" t="s">
        <v>94</v>
      </c>
      <c r="N690" t="s">
        <v>95</v>
      </c>
      <c r="O690" t="s">
        <v>96</v>
      </c>
      <c r="P690" t="s">
        <v>97</v>
      </c>
      <c r="Q690" t="s">
        <v>98</v>
      </c>
      <c r="R690" t="s">
        <v>99</v>
      </c>
      <c r="S690" t="s">
        <v>100</v>
      </c>
      <c r="T690" t="s">
        <v>101</v>
      </c>
    </row>
    <row r="691" spans="1:24">
      <c r="A691" t="s">
        <v>983</v>
      </c>
      <c r="B691" t="s">
        <v>2031</v>
      </c>
      <c r="C691" t="s">
        <v>2393</v>
      </c>
      <c r="E691" t="s">
        <v>2394</v>
      </c>
      <c r="G691" t="s">
        <v>22</v>
      </c>
      <c r="H691" t="s">
        <v>23</v>
      </c>
      <c r="I691" t="s">
        <v>64</v>
      </c>
      <c r="J691" t="s">
        <v>65</v>
      </c>
      <c r="K691" t="s">
        <v>66</v>
      </c>
      <c r="L691" t="s">
        <v>67</v>
      </c>
      <c r="M691" t="s">
        <v>68</v>
      </c>
      <c r="N691" t="s">
        <v>69</v>
      </c>
      <c r="O691" t="s">
        <v>70</v>
      </c>
      <c r="P691" t="s">
        <v>71</v>
      </c>
      <c r="Q691" t="s">
        <v>72</v>
      </c>
      <c r="R691" t="s">
        <v>73</v>
      </c>
      <c r="S691" t="s">
        <v>74</v>
      </c>
      <c r="T691" t="s">
        <v>75</v>
      </c>
      <c r="U691" t="s">
        <v>76</v>
      </c>
      <c r="V691" t="s">
        <v>77</v>
      </c>
    </row>
    <row r="692" spans="1:24">
      <c r="A692" t="s">
        <v>984</v>
      </c>
      <c r="B692" t="s">
        <v>2032</v>
      </c>
      <c r="C692" t="s">
        <v>2393</v>
      </c>
      <c r="E692" t="s">
        <v>2394</v>
      </c>
      <c r="G692" t="s">
        <v>22</v>
      </c>
      <c r="H692" t="s">
        <v>23</v>
      </c>
      <c r="I692" t="s">
        <v>64</v>
      </c>
      <c r="J692" t="s">
        <v>65</v>
      </c>
      <c r="K692" t="s">
        <v>66</v>
      </c>
      <c r="L692" t="s">
        <v>67</v>
      </c>
      <c r="M692" t="s">
        <v>68</v>
      </c>
      <c r="N692" t="s">
        <v>69</v>
      </c>
      <c r="O692" t="s">
        <v>70</v>
      </c>
      <c r="P692" t="s">
        <v>71</v>
      </c>
      <c r="Q692" t="s">
        <v>72</v>
      </c>
      <c r="R692" t="s">
        <v>73</v>
      </c>
      <c r="S692" t="s">
        <v>74</v>
      </c>
      <c r="T692" t="s">
        <v>75</v>
      </c>
      <c r="U692" t="s">
        <v>76</v>
      </c>
      <c r="V692" t="s">
        <v>77</v>
      </c>
    </row>
    <row r="693" spans="1:24">
      <c r="A693" t="s">
        <v>985</v>
      </c>
      <c r="B693" t="s">
        <v>2033</v>
      </c>
      <c r="C693" t="s">
        <v>2393</v>
      </c>
      <c r="E693" t="s">
        <v>2394</v>
      </c>
      <c r="G693" t="s">
        <v>22</v>
      </c>
      <c r="H693" t="s">
        <v>23</v>
      </c>
      <c r="I693" t="s">
        <v>64</v>
      </c>
      <c r="J693" t="s">
        <v>65</v>
      </c>
      <c r="K693" t="s">
        <v>66</v>
      </c>
      <c r="L693" t="s">
        <v>67</v>
      </c>
      <c r="M693" t="s">
        <v>68</v>
      </c>
      <c r="N693" t="s">
        <v>69</v>
      </c>
      <c r="O693" t="s">
        <v>70</v>
      </c>
      <c r="P693" t="s">
        <v>71</v>
      </c>
      <c r="Q693" t="s">
        <v>72</v>
      </c>
      <c r="R693" t="s">
        <v>73</v>
      </c>
      <c r="S693" t="s">
        <v>74</v>
      </c>
      <c r="T693" t="s">
        <v>75</v>
      </c>
      <c r="U693" t="s">
        <v>76</v>
      </c>
      <c r="V693" t="s">
        <v>77</v>
      </c>
    </row>
    <row r="694" spans="1:24">
      <c r="A694" t="s">
        <v>986</v>
      </c>
      <c r="B694" t="s">
        <v>2034</v>
      </c>
      <c r="C694" t="s">
        <v>2393</v>
      </c>
      <c r="E694" t="s">
        <v>2394</v>
      </c>
      <c r="G694" t="s">
        <v>22</v>
      </c>
      <c r="H694" t="s">
        <v>23</v>
      </c>
      <c r="I694" t="s">
        <v>64</v>
      </c>
      <c r="J694" t="s">
        <v>65</v>
      </c>
      <c r="K694" t="s">
        <v>66</v>
      </c>
      <c r="L694" t="s">
        <v>67</v>
      </c>
      <c r="M694" t="s">
        <v>68</v>
      </c>
      <c r="N694" t="s">
        <v>69</v>
      </c>
      <c r="O694" t="s">
        <v>70</v>
      </c>
      <c r="P694" t="s">
        <v>71</v>
      </c>
      <c r="Q694" t="s">
        <v>72</v>
      </c>
      <c r="R694" t="s">
        <v>73</v>
      </c>
      <c r="S694" t="s">
        <v>74</v>
      </c>
      <c r="T694" t="s">
        <v>75</v>
      </c>
      <c r="U694" t="s">
        <v>76</v>
      </c>
      <c r="V694" t="s">
        <v>77</v>
      </c>
    </row>
    <row r="695" spans="1:24">
      <c r="A695" t="s">
        <v>987</v>
      </c>
      <c r="B695" t="s">
        <v>2035</v>
      </c>
      <c r="C695" t="s">
        <v>2393</v>
      </c>
      <c r="E695" t="s">
        <v>2394</v>
      </c>
      <c r="G695" t="s">
        <v>22</v>
      </c>
      <c r="H695" t="s">
        <v>23</v>
      </c>
      <c r="I695" t="s">
        <v>64</v>
      </c>
      <c r="J695" t="s">
        <v>65</v>
      </c>
      <c r="K695" t="s">
        <v>66</v>
      </c>
      <c r="L695" t="s">
        <v>67</v>
      </c>
      <c r="M695" t="s">
        <v>68</v>
      </c>
      <c r="N695" t="s">
        <v>69</v>
      </c>
      <c r="O695" t="s">
        <v>70</v>
      </c>
      <c r="P695" t="s">
        <v>71</v>
      </c>
      <c r="Q695" t="s">
        <v>72</v>
      </c>
      <c r="R695" t="s">
        <v>73</v>
      </c>
      <c r="S695" t="s">
        <v>74</v>
      </c>
      <c r="T695" t="s">
        <v>75</v>
      </c>
      <c r="U695" t="s">
        <v>76</v>
      </c>
      <c r="V695" t="s">
        <v>77</v>
      </c>
    </row>
    <row r="696" spans="1:24">
      <c r="A696" t="s">
        <v>988</v>
      </c>
      <c r="B696" t="s">
        <v>2036</v>
      </c>
      <c r="C696" t="s">
        <v>2393</v>
      </c>
      <c r="E696" t="s">
        <v>2394</v>
      </c>
      <c r="G696" t="s">
        <v>22</v>
      </c>
      <c r="H696" t="s">
        <v>23</v>
      </c>
      <c r="I696" t="s">
        <v>64</v>
      </c>
      <c r="J696" t="s">
        <v>65</v>
      </c>
      <c r="K696" t="s">
        <v>66</v>
      </c>
      <c r="L696" t="s">
        <v>67</v>
      </c>
      <c r="M696" t="s">
        <v>68</v>
      </c>
      <c r="N696" t="s">
        <v>69</v>
      </c>
      <c r="O696" t="s">
        <v>70</v>
      </c>
      <c r="P696" t="s">
        <v>71</v>
      </c>
      <c r="Q696" t="s">
        <v>72</v>
      </c>
      <c r="R696" t="s">
        <v>73</v>
      </c>
      <c r="S696" t="s">
        <v>74</v>
      </c>
      <c r="T696" t="s">
        <v>75</v>
      </c>
      <c r="U696" t="s">
        <v>76</v>
      </c>
      <c r="V696" t="s">
        <v>77</v>
      </c>
    </row>
    <row r="697" spans="1:24">
      <c r="A697" t="s">
        <v>989</v>
      </c>
      <c r="B697" t="s">
        <v>2037</v>
      </c>
      <c r="C697" t="s">
        <v>2393</v>
      </c>
      <c r="E697" t="s">
        <v>2394</v>
      </c>
      <c r="G697" t="s">
        <v>22</v>
      </c>
      <c r="H697" t="s">
        <v>23</v>
      </c>
      <c r="I697" t="s">
        <v>64</v>
      </c>
      <c r="J697" t="s">
        <v>65</v>
      </c>
      <c r="K697" t="s">
        <v>66</v>
      </c>
      <c r="L697" t="s">
        <v>67</v>
      </c>
      <c r="M697" t="s">
        <v>68</v>
      </c>
      <c r="N697" t="s">
        <v>69</v>
      </c>
      <c r="O697" t="s">
        <v>70</v>
      </c>
      <c r="P697" t="s">
        <v>71</v>
      </c>
      <c r="Q697" t="s">
        <v>72</v>
      </c>
      <c r="R697" t="s">
        <v>73</v>
      </c>
      <c r="S697" t="s">
        <v>74</v>
      </c>
      <c r="T697" t="s">
        <v>75</v>
      </c>
      <c r="U697" t="s">
        <v>76</v>
      </c>
      <c r="V697" t="s">
        <v>77</v>
      </c>
    </row>
    <row r="698" spans="1:24">
      <c r="A698" t="s">
        <v>990</v>
      </c>
      <c r="B698" t="s">
        <v>2038</v>
      </c>
      <c r="C698" t="s">
        <v>2393</v>
      </c>
      <c r="E698" t="s">
        <v>2394</v>
      </c>
      <c r="G698" t="s">
        <v>22</v>
      </c>
      <c r="H698" t="s">
        <v>23</v>
      </c>
      <c r="I698" t="s">
        <v>64</v>
      </c>
      <c r="J698" t="s">
        <v>65</v>
      </c>
      <c r="K698" t="s">
        <v>66</v>
      </c>
      <c r="L698" t="s">
        <v>67</v>
      </c>
      <c r="M698" t="s">
        <v>68</v>
      </c>
      <c r="N698" t="s">
        <v>69</v>
      </c>
      <c r="O698" t="s">
        <v>70</v>
      </c>
      <c r="P698" t="s">
        <v>71</v>
      </c>
      <c r="Q698" t="s">
        <v>72</v>
      </c>
      <c r="R698" t="s">
        <v>73</v>
      </c>
      <c r="S698" t="s">
        <v>74</v>
      </c>
      <c r="T698" t="s">
        <v>75</v>
      </c>
      <c r="U698" t="s">
        <v>76</v>
      </c>
      <c r="V698" t="s">
        <v>77</v>
      </c>
    </row>
    <row r="699" spans="1:24">
      <c r="A699" t="s">
        <v>991</v>
      </c>
      <c r="B699" t="s">
        <v>2039</v>
      </c>
      <c r="C699" t="s">
        <v>2393</v>
      </c>
      <c r="E699" t="s">
        <v>2394</v>
      </c>
      <c r="G699" t="s">
        <v>22</v>
      </c>
      <c r="H699" t="s">
        <v>23</v>
      </c>
      <c r="I699" t="s">
        <v>64</v>
      </c>
      <c r="J699" t="s">
        <v>65</v>
      </c>
      <c r="K699" t="s">
        <v>66</v>
      </c>
      <c r="L699" t="s">
        <v>67</v>
      </c>
      <c r="M699" t="s">
        <v>68</v>
      </c>
      <c r="N699" t="s">
        <v>69</v>
      </c>
      <c r="O699" t="s">
        <v>70</v>
      </c>
      <c r="P699" t="s">
        <v>71</v>
      </c>
      <c r="Q699" t="s">
        <v>72</v>
      </c>
      <c r="R699" t="s">
        <v>73</v>
      </c>
      <c r="S699" t="s">
        <v>74</v>
      </c>
      <c r="T699" t="s">
        <v>75</v>
      </c>
      <c r="U699" t="s">
        <v>76</v>
      </c>
      <c r="V699" t="s">
        <v>77</v>
      </c>
    </row>
    <row r="700" spans="1:24">
      <c r="A700" t="s">
        <v>992</v>
      </c>
      <c r="B700" t="s">
        <v>2040</v>
      </c>
      <c r="C700" t="s">
        <v>2311</v>
      </c>
      <c r="E700" t="s">
        <v>2312</v>
      </c>
      <c r="G700" t="s">
        <v>22</v>
      </c>
      <c r="H700" t="s">
        <v>23</v>
      </c>
      <c r="I700" t="s">
        <v>24</v>
      </c>
      <c r="J700" t="s">
        <v>25</v>
      </c>
      <c r="K700" t="s">
        <v>26</v>
      </c>
      <c r="L700" t="s">
        <v>27</v>
      </c>
      <c r="M700" t="s">
        <v>37</v>
      </c>
      <c r="N700" t="s">
        <v>38</v>
      </c>
      <c r="O700" t="s">
        <v>39</v>
      </c>
      <c r="P700" t="s">
        <v>57</v>
      </c>
      <c r="Q700" t="s">
        <v>58</v>
      </c>
      <c r="R700" t="s">
        <v>59</v>
      </c>
      <c r="S700" t="s">
        <v>60</v>
      </c>
    </row>
    <row r="701" spans="1:24">
      <c r="A701" t="s">
        <v>993</v>
      </c>
      <c r="B701" t="s">
        <v>2041</v>
      </c>
      <c r="C701" t="s">
        <v>2337</v>
      </c>
      <c r="E701" t="s">
        <v>2338</v>
      </c>
      <c r="G701" t="s">
        <v>22</v>
      </c>
      <c r="H701" t="s">
        <v>23</v>
      </c>
      <c r="I701" t="s">
        <v>24</v>
      </c>
      <c r="J701" t="s">
        <v>25</v>
      </c>
      <c r="K701" t="s">
        <v>26</v>
      </c>
      <c r="L701" t="s">
        <v>27</v>
      </c>
      <c r="M701" t="s">
        <v>37</v>
      </c>
      <c r="N701" t="s">
        <v>38</v>
      </c>
      <c r="O701" t="s">
        <v>39</v>
      </c>
      <c r="P701" t="s">
        <v>40</v>
      </c>
      <c r="Q701" t="s">
        <v>166</v>
      </c>
      <c r="R701" t="s">
        <v>167</v>
      </c>
      <c r="S701" t="s">
        <v>168</v>
      </c>
      <c r="T701" t="s">
        <v>169</v>
      </c>
      <c r="U701" t="s">
        <v>170</v>
      </c>
      <c r="V701" t="s">
        <v>171</v>
      </c>
      <c r="W701" t="s">
        <v>172</v>
      </c>
      <c r="X701" t="s">
        <v>2339</v>
      </c>
    </row>
    <row r="702" spans="1:24">
      <c r="A702" t="s">
        <v>994</v>
      </c>
      <c r="B702" t="s">
        <v>2042</v>
      </c>
      <c r="C702" t="s">
        <v>2309</v>
      </c>
      <c r="E702" t="s">
        <v>2310</v>
      </c>
      <c r="G702" t="s">
        <v>22</v>
      </c>
      <c r="H702" t="s">
        <v>23</v>
      </c>
      <c r="I702" t="s">
        <v>24</v>
      </c>
      <c r="J702" t="s">
        <v>25</v>
      </c>
      <c r="K702" t="s">
        <v>26</v>
      </c>
      <c r="L702" t="s">
        <v>27</v>
      </c>
      <c r="M702" t="s">
        <v>28</v>
      </c>
      <c r="N702" t="s">
        <v>29</v>
      </c>
      <c r="O702" t="s">
        <v>30</v>
      </c>
      <c r="P702" t="s">
        <v>47</v>
      </c>
      <c r="Q702" t="s">
        <v>48</v>
      </c>
      <c r="R702" t="s">
        <v>49</v>
      </c>
      <c r="S702" t="s">
        <v>50</v>
      </c>
      <c r="T702" t="s">
        <v>51</v>
      </c>
      <c r="U702" t="s">
        <v>52</v>
      </c>
      <c r="V702" t="s">
        <v>53</v>
      </c>
      <c r="W702" t="s">
        <v>54</v>
      </c>
    </row>
    <row r="703" spans="1:24">
      <c r="A703" t="s">
        <v>995</v>
      </c>
      <c r="B703" t="s">
        <v>2043</v>
      </c>
      <c r="C703" t="s">
        <v>2311</v>
      </c>
      <c r="E703" t="s">
        <v>2312</v>
      </c>
      <c r="G703" t="s">
        <v>22</v>
      </c>
      <c r="H703" t="s">
        <v>23</v>
      </c>
      <c r="I703" t="s">
        <v>24</v>
      </c>
      <c r="J703" t="s">
        <v>25</v>
      </c>
      <c r="K703" t="s">
        <v>26</v>
      </c>
      <c r="L703" t="s">
        <v>27</v>
      </c>
      <c r="M703" t="s">
        <v>37</v>
      </c>
      <c r="N703" t="s">
        <v>38</v>
      </c>
      <c r="O703" t="s">
        <v>39</v>
      </c>
      <c r="P703" t="s">
        <v>57</v>
      </c>
      <c r="Q703" t="s">
        <v>58</v>
      </c>
      <c r="R703" t="s">
        <v>59</v>
      </c>
      <c r="S703" t="s">
        <v>60</v>
      </c>
    </row>
    <row r="704" spans="1:24">
      <c r="A704" t="s">
        <v>996</v>
      </c>
      <c r="B704" t="s">
        <v>2044</v>
      </c>
      <c r="C704" t="s">
        <v>2316</v>
      </c>
      <c r="E704" t="s">
        <v>2317</v>
      </c>
      <c r="G704" t="s">
        <v>22</v>
      </c>
      <c r="H704" t="s">
        <v>23</v>
      </c>
      <c r="I704" t="s">
        <v>24</v>
      </c>
      <c r="J704" t="s">
        <v>25</v>
      </c>
      <c r="K704" t="s">
        <v>26</v>
      </c>
      <c r="L704" t="s">
        <v>27</v>
      </c>
      <c r="M704" t="s">
        <v>28</v>
      </c>
      <c r="N704" t="s">
        <v>29</v>
      </c>
      <c r="O704" t="s">
        <v>30</v>
      </c>
      <c r="P704" t="s">
        <v>47</v>
      </c>
      <c r="Q704" t="s">
        <v>48</v>
      </c>
      <c r="R704" t="s">
        <v>49</v>
      </c>
      <c r="S704" t="s">
        <v>50</v>
      </c>
      <c r="T704" t="s">
        <v>51</v>
      </c>
      <c r="U704" t="s">
        <v>52</v>
      </c>
      <c r="V704" t="s">
        <v>82</v>
      </c>
    </row>
    <row r="705" spans="1:23">
      <c r="A705" t="s">
        <v>997</v>
      </c>
      <c r="B705" t="s">
        <v>2045</v>
      </c>
      <c r="C705" t="s">
        <v>2309</v>
      </c>
      <c r="E705" t="s">
        <v>2310</v>
      </c>
      <c r="G705" t="s">
        <v>22</v>
      </c>
      <c r="H705" t="s">
        <v>23</v>
      </c>
      <c r="I705" t="s">
        <v>24</v>
      </c>
      <c r="J705" t="s">
        <v>25</v>
      </c>
      <c r="K705" t="s">
        <v>26</v>
      </c>
      <c r="L705" t="s">
        <v>27</v>
      </c>
      <c r="M705" t="s">
        <v>28</v>
      </c>
      <c r="N705" t="s">
        <v>29</v>
      </c>
      <c r="O705" t="s">
        <v>30</v>
      </c>
      <c r="P705" t="s">
        <v>47</v>
      </c>
      <c r="Q705" t="s">
        <v>48</v>
      </c>
      <c r="R705" t="s">
        <v>49</v>
      </c>
      <c r="S705" t="s">
        <v>50</v>
      </c>
      <c r="T705" t="s">
        <v>51</v>
      </c>
      <c r="U705" t="s">
        <v>52</v>
      </c>
      <c r="V705" t="s">
        <v>53</v>
      </c>
      <c r="W705" t="s">
        <v>54</v>
      </c>
    </row>
    <row r="706" spans="1:23">
      <c r="A706" t="s">
        <v>998</v>
      </c>
      <c r="B706" t="s">
        <v>2046</v>
      </c>
      <c r="C706" t="s">
        <v>2405</v>
      </c>
      <c r="E706" t="s">
        <v>2406</v>
      </c>
      <c r="G706" t="s">
        <v>22</v>
      </c>
      <c r="H706" t="s">
        <v>23</v>
      </c>
      <c r="I706" t="s">
        <v>24</v>
      </c>
      <c r="J706" t="s">
        <v>25</v>
      </c>
      <c r="K706" t="s">
        <v>26</v>
      </c>
      <c r="L706" t="s">
        <v>27</v>
      </c>
      <c r="M706" t="s">
        <v>94</v>
      </c>
      <c r="N706" t="s">
        <v>95</v>
      </c>
      <c r="O706" t="s">
        <v>96</v>
      </c>
      <c r="P706" t="s">
        <v>97</v>
      </c>
      <c r="Q706" t="s">
        <v>98</v>
      </c>
      <c r="R706" t="s">
        <v>99</v>
      </c>
      <c r="S706" t="s">
        <v>100</v>
      </c>
      <c r="T706" t="s">
        <v>526</v>
      </c>
    </row>
    <row r="707" spans="1:23">
      <c r="A707" t="s">
        <v>999</v>
      </c>
      <c r="B707" t="s">
        <v>2047</v>
      </c>
      <c r="C707" t="s">
        <v>2405</v>
      </c>
      <c r="E707" t="s">
        <v>2406</v>
      </c>
      <c r="G707" t="s">
        <v>22</v>
      </c>
      <c r="H707" t="s">
        <v>23</v>
      </c>
      <c r="I707" t="s">
        <v>24</v>
      </c>
      <c r="J707" t="s">
        <v>25</v>
      </c>
      <c r="K707" t="s">
        <v>26</v>
      </c>
      <c r="L707" t="s">
        <v>27</v>
      </c>
      <c r="M707" t="s">
        <v>94</v>
      </c>
      <c r="N707" t="s">
        <v>95</v>
      </c>
      <c r="O707" t="s">
        <v>96</v>
      </c>
      <c r="P707" t="s">
        <v>97</v>
      </c>
      <c r="Q707" t="s">
        <v>98</v>
      </c>
      <c r="R707" t="s">
        <v>99</v>
      </c>
      <c r="S707" t="s">
        <v>100</v>
      </c>
      <c r="T707" t="s">
        <v>526</v>
      </c>
    </row>
    <row r="708" spans="1:23">
      <c r="A708" t="s">
        <v>1000</v>
      </c>
      <c r="B708" t="s">
        <v>2048</v>
      </c>
      <c r="C708" t="s">
        <v>2318</v>
      </c>
      <c r="E708" t="s">
        <v>2319</v>
      </c>
      <c r="G708" t="s">
        <v>22</v>
      </c>
      <c r="H708" t="s">
        <v>23</v>
      </c>
      <c r="I708" t="s">
        <v>24</v>
      </c>
      <c r="J708" t="s">
        <v>25</v>
      </c>
      <c r="K708" t="s">
        <v>26</v>
      </c>
      <c r="L708" t="s">
        <v>27</v>
      </c>
      <c r="M708" t="s">
        <v>28</v>
      </c>
      <c r="N708" t="s">
        <v>29</v>
      </c>
      <c r="O708" t="s">
        <v>84</v>
      </c>
      <c r="P708" t="s">
        <v>85</v>
      </c>
      <c r="Q708" t="s">
        <v>86</v>
      </c>
      <c r="R708" t="s">
        <v>87</v>
      </c>
      <c r="S708" t="s">
        <v>88</v>
      </c>
      <c r="T708" t="s">
        <v>89</v>
      </c>
      <c r="U708" t="s">
        <v>90</v>
      </c>
    </row>
    <row r="709" spans="1:23">
      <c r="A709" t="s">
        <v>1001</v>
      </c>
      <c r="B709" t="s">
        <v>2049</v>
      </c>
      <c r="C709" t="s">
        <v>2309</v>
      </c>
      <c r="E709" t="s">
        <v>2310</v>
      </c>
      <c r="G709" t="s">
        <v>22</v>
      </c>
      <c r="H709" t="s">
        <v>23</v>
      </c>
      <c r="I709" t="s">
        <v>24</v>
      </c>
      <c r="J709" t="s">
        <v>25</v>
      </c>
      <c r="K709" t="s">
        <v>26</v>
      </c>
      <c r="L709" t="s">
        <v>27</v>
      </c>
      <c r="M709" t="s">
        <v>28</v>
      </c>
      <c r="N709" t="s">
        <v>29</v>
      </c>
      <c r="O709" t="s">
        <v>30</v>
      </c>
      <c r="P709" t="s">
        <v>47</v>
      </c>
      <c r="Q709" t="s">
        <v>48</v>
      </c>
      <c r="R709" t="s">
        <v>49</v>
      </c>
      <c r="S709" t="s">
        <v>50</v>
      </c>
      <c r="T709" t="s">
        <v>51</v>
      </c>
      <c r="U709" t="s">
        <v>52</v>
      </c>
      <c r="V709" t="s">
        <v>53</v>
      </c>
      <c r="W709" t="s">
        <v>54</v>
      </c>
    </row>
    <row r="710" spans="1:23">
      <c r="A710" t="s">
        <v>1002</v>
      </c>
      <c r="B710" t="s">
        <v>2050</v>
      </c>
      <c r="C710" t="s">
        <v>2309</v>
      </c>
      <c r="E710" t="s">
        <v>2310</v>
      </c>
      <c r="G710" t="s">
        <v>22</v>
      </c>
      <c r="H710" t="s">
        <v>23</v>
      </c>
      <c r="I710" t="s">
        <v>24</v>
      </c>
      <c r="J710" t="s">
        <v>25</v>
      </c>
      <c r="K710" t="s">
        <v>26</v>
      </c>
      <c r="L710" t="s">
        <v>27</v>
      </c>
      <c r="M710" t="s">
        <v>28</v>
      </c>
      <c r="N710" t="s">
        <v>29</v>
      </c>
      <c r="O710" t="s">
        <v>30</v>
      </c>
      <c r="P710" t="s">
        <v>47</v>
      </c>
      <c r="Q710" t="s">
        <v>48</v>
      </c>
      <c r="R710" t="s">
        <v>49</v>
      </c>
      <c r="S710" t="s">
        <v>50</v>
      </c>
      <c r="T710" t="s">
        <v>51</v>
      </c>
      <c r="U710" t="s">
        <v>52</v>
      </c>
      <c r="V710" t="s">
        <v>53</v>
      </c>
      <c r="W710" t="s">
        <v>54</v>
      </c>
    </row>
    <row r="711" spans="1:23">
      <c r="A711" t="s">
        <v>1003</v>
      </c>
      <c r="B711" t="s">
        <v>2051</v>
      </c>
      <c r="C711" t="s">
        <v>2309</v>
      </c>
      <c r="E711" t="s">
        <v>2310</v>
      </c>
      <c r="G711" t="s">
        <v>22</v>
      </c>
      <c r="H711" t="s">
        <v>23</v>
      </c>
      <c r="I711" t="s">
        <v>24</v>
      </c>
      <c r="J711" t="s">
        <v>25</v>
      </c>
      <c r="K711" t="s">
        <v>26</v>
      </c>
      <c r="L711" t="s">
        <v>27</v>
      </c>
      <c r="M711" t="s">
        <v>28</v>
      </c>
      <c r="N711" t="s">
        <v>29</v>
      </c>
      <c r="O711" t="s">
        <v>30</v>
      </c>
      <c r="P711" t="s">
        <v>47</v>
      </c>
      <c r="Q711" t="s">
        <v>48</v>
      </c>
      <c r="R711" t="s">
        <v>49</v>
      </c>
      <c r="S711" t="s">
        <v>50</v>
      </c>
      <c r="T711" t="s">
        <v>51</v>
      </c>
      <c r="U711" t="s">
        <v>52</v>
      </c>
      <c r="V711" t="s">
        <v>53</v>
      </c>
      <c r="W711" t="s">
        <v>54</v>
      </c>
    </row>
    <row r="712" spans="1:23">
      <c r="A712" t="s">
        <v>1004</v>
      </c>
      <c r="B712" t="s">
        <v>2052</v>
      </c>
      <c r="C712" t="s">
        <v>2309</v>
      </c>
      <c r="E712" t="s">
        <v>2310</v>
      </c>
      <c r="G712" t="s">
        <v>22</v>
      </c>
      <c r="H712" t="s">
        <v>23</v>
      </c>
      <c r="I712" t="s">
        <v>24</v>
      </c>
      <c r="J712" t="s">
        <v>25</v>
      </c>
      <c r="K712" t="s">
        <v>26</v>
      </c>
      <c r="L712" t="s">
        <v>27</v>
      </c>
      <c r="M712" t="s">
        <v>28</v>
      </c>
      <c r="N712" t="s">
        <v>29</v>
      </c>
      <c r="O712" t="s">
        <v>30</v>
      </c>
      <c r="P712" t="s">
        <v>47</v>
      </c>
      <c r="Q712" t="s">
        <v>48</v>
      </c>
      <c r="R712" t="s">
        <v>49</v>
      </c>
      <c r="S712" t="s">
        <v>50</v>
      </c>
      <c r="T712" t="s">
        <v>51</v>
      </c>
      <c r="U712" t="s">
        <v>52</v>
      </c>
      <c r="V712" t="s">
        <v>53</v>
      </c>
      <c r="W712" t="s">
        <v>54</v>
      </c>
    </row>
    <row r="713" spans="1:23">
      <c r="A713" t="s">
        <v>1005</v>
      </c>
      <c r="B713" t="s">
        <v>2053</v>
      </c>
      <c r="C713" t="s">
        <v>2309</v>
      </c>
      <c r="E713" t="s">
        <v>2310</v>
      </c>
      <c r="G713" t="s">
        <v>22</v>
      </c>
      <c r="H713" t="s">
        <v>23</v>
      </c>
      <c r="I713" t="s">
        <v>24</v>
      </c>
      <c r="J713" t="s">
        <v>25</v>
      </c>
      <c r="K713" t="s">
        <v>26</v>
      </c>
      <c r="L713" t="s">
        <v>27</v>
      </c>
      <c r="M713" t="s">
        <v>28</v>
      </c>
      <c r="N713" t="s">
        <v>29</v>
      </c>
      <c r="O713" t="s">
        <v>30</v>
      </c>
      <c r="P713" t="s">
        <v>47</v>
      </c>
      <c r="Q713" t="s">
        <v>48</v>
      </c>
      <c r="R713" t="s">
        <v>49</v>
      </c>
      <c r="S713" t="s">
        <v>50</v>
      </c>
      <c r="T713" t="s">
        <v>51</v>
      </c>
      <c r="U713" t="s">
        <v>52</v>
      </c>
      <c r="V713" t="s">
        <v>53</v>
      </c>
      <c r="W713" t="s">
        <v>54</v>
      </c>
    </row>
    <row r="714" spans="1:23">
      <c r="A714" t="s">
        <v>1006</v>
      </c>
      <c r="B714" t="s">
        <v>2054</v>
      </c>
      <c r="C714" t="s">
        <v>2309</v>
      </c>
      <c r="E714" t="s">
        <v>2310</v>
      </c>
      <c r="G714" t="s">
        <v>22</v>
      </c>
      <c r="H714" t="s">
        <v>23</v>
      </c>
      <c r="I714" t="s">
        <v>24</v>
      </c>
      <c r="J714" t="s">
        <v>25</v>
      </c>
      <c r="K714" t="s">
        <v>26</v>
      </c>
      <c r="L714" t="s">
        <v>27</v>
      </c>
      <c r="M714" t="s">
        <v>28</v>
      </c>
      <c r="N714" t="s">
        <v>29</v>
      </c>
      <c r="O714" t="s">
        <v>30</v>
      </c>
      <c r="P714" t="s">
        <v>47</v>
      </c>
      <c r="Q714" t="s">
        <v>48</v>
      </c>
      <c r="R714" t="s">
        <v>49</v>
      </c>
      <c r="S714" t="s">
        <v>50</v>
      </c>
      <c r="T714" t="s">
        <v>51</v>
      </c>
      <c r="U714" t="s">
        <v>52</v>
      </c>
      <c r="V714" t="s">
        <v>53</v>
      </c>
      <c r="W714" t="s">
        <v>54</v>
      </c>
    </row>
    <row r="715" spans="1:23">
      <c r="A715" t="s">
        <v>1007</v>
      </c>
      <c r="B715" t="s">
        <v>2055</v>
      </c>
      <c r="C715" t="s">
        <v>2309</v>
      </c>
      <c r="E715" t="s">
        <v>2310</v>
      </c>
      <c r="G715" t="s">
        <v>22</v>
      </c>
      <c r="H715" t="s">
        <v>23</v>
      </c>
      <c r="I715" t="s">
        <v>24</v>
      </c>
      <c r="J715" t="s">
        <v>25</v>
      </c>
      <c r="K715" t="s">
        <v>26</v>
      </c>
      <c r="L715" t="s">
        <v>27</v>
      </c>
      <c r="M715" t="s">
        <v>28</v>
      </c>
      <c r="N715" t="s">
        <v>29</v>
      </c>
      <c r="O715" t="s">
        <v>30</v>
      </c>
      <c r="P715" t="s">
        <v>47</v>
      </c>
      <c r="Q715" t="s">
        <v>48</v>
      </c>
      <c r="R715" t="s">
        <v>49</v>
      </c>
      <c r="S715" t="s">
        <v>50</v>
      </c>
      <c r="T715" t="s">
        <v>51</v>
      </c>
      <c r="U715" t="s">
        <v>52</v>
      </c>
      <c r="V715" t="s">
        <v>53</v>
      </c>
      <c r="W715" t="s">
        <v>54</v>
      </c>
    </row>
    <row r="716" spans="1:23">
      <c r="A716" t="s">
        <v>1008</v>
      </c>
      <c r="B716" t="s">
        <v>2056</v>
      </c>
      <c r="C716" t="s">
        <v>2309</v>
      </c>
      <c r="E716" t="s">
        <v>2310</v>
      </c>
      <c r="G716" t="s">
        <v>22</v>
      </c>
      <c r="H716" t="s">
        <v>23</v>
      </c>
      <c r="I716" t="s">
        <v>24</v>
      </c>
      <c r="J716" t="s">
        <v>25</v>
      </c>
      <c r="K716" t="s">
        <v>26</v>
      </c>
      <c r="L716" t="s">
        <v>27</v>
      </c>
      <c r="M716" t="s">
        <v>28</v>
      </c>
      <c r="N716" t="s">
        <v>29</v>
      </c>
      <c r="O716" t="s">
        <v>30</v>
      </c>
      <c r="P716" t="s">
        <v>47</v>
      </c>
      <c r="Q716" t="s">
        <v>48</v>
      </c>
      <c r="R716" t="s">
        <v>49</v>
      </c>
      <c r="S716" t="s">
        <v>50</v>
      </c>
      <c r="T716" t="s">
        <v>51</v>
      </c>
      <c r="U716" t="s">
        <v>52</v>
      </c>
      <c r="V716" t="s">
        <v>53</v>
      </c>
      <c r="W716" t="s">
        <v>54</v>
      </c>
    </row>
    <row r="717" spans="1:23">
      <c r="A717" t="s">
        <v>1009</v>
      </c>
      <c r="B717" t="s">
        <v>2057</v>
      </c>
      <c r="C717" t="s">
        <v>2309</v>
      </c>
      <c r="E717" t="s">
        <v>2310</v>
      </c>
      <c r="G717" t="s">
        <v>22</v>
      </c>
      <c r="H717" t="s">
        <v>23</v>
      </c>
      <c r="I717" t="s">
        <v>24</v>
      </c>
      <c r="J717" t="s">
        <v>25</v>
      </c>
      <c r="K717" t="s">
        <v>26</v>
      </c>
      <c r="L717" t="s">
        <v>27</v>
      </c>
      <c r="M717" t="s">
        <v>28</v>
      </c>
      <c r="N717" t="s">
        <v>29</v>
      </c>
      <c r="O717" t="s">
        <v>30</v>
      </c>
      <c r="P717" t="s">
        <v>47</v>
      </c>
      <c r="Q717" t="s">
        <v>48</v>
      </c>
      <c r="R717" t="s">
        <v>49</v>
      </c>
      <c r="S717" t="s">
        <v>50</v>
      </c>
      <c r="T717" t="s">
        <v>51</v>
      </c>
      <c r="U717" t="s">
        <v>52</v>
      </c>
      <c r="V717" t="s">
        <v>53</v>
      </c>
      <c r="W717" t="s">
        <v>54</v>
      </c>
    </row>
    <row r="718" spans="1:23">
      <c r="A718" t="s">
        <v>1010</v>
      </c>
      <c r="B718" t="s">
        <v>2058</v>
      </c>
      <c r="C718" t="s">
        <v>2309</v>
      </c>
      <c r="E718" t="s">
        <v>2310</v>
      </c>
      <c r="G718" t="s">
        <v>22</v>
      </c>
      <c r="H718" t="s">
        <v>23</v>
      </c>
      <c r="I718" t="s">
        <v>24</v>
      </c>
      <c r="J718" t="s">
        <v>25</v>
      </c>
      <c r="K718" t="s">
        <v>26</v>
      </c>
      <c r="L718" t="s">
        <v>27</v>
      </c>
      <c r="M718" t="s">
        <v>28</v>
      </c>
      <c r="N718" t="s">
        <v>29</v>
      </c>
      <c r="O718" t="s">
        <v>30</v>
      </c>
      <c r="P718" t="s">
        <v>47</v>
      </c>
      <c r="Q718" t="s">
        <v>48</v>
      </c>
      <c r="R718" t="s">
        <v>49</v>
      </c>
      <c r="S718" t="s">
        <v>50</v>
      </c>
      <c r="T718" t="s">
        <v>51</v>
      </c>
      <c r="U718" t="s">
        <v>52</v>
      </c>
      <c r="V718" t="s">
        <v>53</v>
      </c>
      <c r="W718" t="s">
        <v>54</v>
      </c>
    </row>
    <row r="719" spans="1:23">
      <c r="A719" t="s">
        <v>1011</v>
      </c>
      <c r="B719" t="s">
        <v>2059</v>
      </c>
      <c r="C719" t="s">
        <v>2309</v>
      </c>
      <c r="E719" t="s">
        <v>2310</v>
      </c>
      <c r="G719" t="s">
        <v>22</v>
      </c>
      <c r="H719" t="s">
        <v>23</v>
      </c>
      <c r="I719" t="s">
        <v>24</v>
      </c>
      <c r="J719" t="s">
        <v>25</v>
      </c>
      <c r="K719" t="s">
        <v>26</v>
      </c>
      <c r="L719" t="s">
        <v>27</v>
      </c>
      <c r="M719" t="s">
        <v>28</v>
      </c>
      <c r="N719" t="s">
        <v>29</v>
      </c>
      <c r="O719" t="s">
        <v>30</v>
      </c>
      <c r="P719" t="s">
        <v>47</v>
      </c>
      <c r="Q719" t="s">
        <v>48</v>
      </c>
      <c r="R719" t="s">
        <v>49</v>
      </c>
      <c r="S719" t="s">
        <v>50</v>
      </c>
      <c r="T719" t="s">
        <v>51</v>
      </c>
      <c r="U719" t="s">
        <v>52</v>
      </c>
      <c r="V719" t="s">
        <v>53</v>
      </c>
      <c r="W719" t="s">
        <v>54</v>
      </c>
    </row>
    <row r="720" spans="1:23">
      <c r="A720" t="s">
        <v>1012</v>
      </c>
      <c r="B720" t="s">
        <v>2060</v>
      </c>
      <c r="C720" t="s">
        <v>2493</v>
      </c>
      <c r="E720" t="s">
        <v>2494</v>
      </c>
      <c r="G720" t="s">
        <v>22</v>
      </c>
      <c r="H720" t="s">
        <v>23</v>
      </c>
      <c r="I720" t="s">
        <v>24</v>
      </c>
      <c r="J720" t="s">
        <v>784</v>
      </c>
      <c r="K720" t="s">
        <v>1013</v>
      </c>
      <c r="L720" t="s">
        <v>1014</v>
      </c>
      <c r="M720" t="s">
        <v>1015</v>
      </c>
      <c r="N720" t="s">
        <v>1016</v>
      </c>
      <c r="O720" t="s">
        <v>1017</v>
      </c>
    </row>
    <row r="721" spans="1:24">
      <c r="A721" t="s">
        <v>1018</v>
      </c>
      <c r="B721" t="s">
        <v>2061</v>
      </c>
      <c r="C721" t="s">
        <v>2493</v>
      </c>
      <c r="E721" t="s">
        <v>2494</v>
      </c>
      <c r="G721" t="s">
        <v>22</v>
      </c>
      <c r="H721" t="s">
        <v>23</v>
      </c>
      <c r="I721" t="s">
        <v>24</v>
      </c>
      <c r="J721" t="s">
        <v>784</v>
      </c>
      <c r="K721" t="s">
        <v>1013</v>
      </c>
      <c r="L721" t="s">
        <v>1014</v>
      </c>
      <c r="M721" t="s">
        <v>1015</v>
      </c>
      <c r="N721" t="s">
        <v>1016</v>
      </c>
      <c r="O721" t="s">
        <v>1017</v>
      </c>
    </row>
    <row r="722" spans="1:24">
      <c r="A722" t="s">
        <v>1019</v>
      </c>
      <c r="B722" t="s">
        <v>2062</v>
      </c>
      <c r="C722" t="s">
        <v>2493</v>
      </c>
      <c r="E722" t="s">
        <v>2494</v>
      </c>
      <c r="G722" t="s">
        <v>22</v>
      </c>
      <c r="H722" t="s">
        <v>23</v>
      </c>
      <c r="I722" t="s">
        <v>24</v>
      </c>
      <c r="J722" t="s">
        <v>784</v>
      </c>
      <c r="K722" t="s">
        <v>1013</v>
      </c>
      <c r="L722" t="s">
        <v>1014</v>
      </c>
      <c r="M722" t="s">
        <v>1015</v>
      </c>
      <c r="N722" t="s">
        <v>1016</v>
      </c>
      <c r="O722" t="s">
        <v>1017</v>
      </c>
    </row>
    <row r="723" spans="1:24">
      <c r="A723" t="s">
        <v>1020</v>
      </c>
      <c r="B723" t="s">
        <v>2063</v>
      </c>
      <c r="C723" t="s">
        <v>2305</v>
      </c>
      <c r="E723" t="s">
        <v>2306</v>
      </c>
      <c r="G723" t="s">
        <v>22</v>
      </c>
      <c r="H723" t="s">
        <v>23</v>
      </c>
      <c r="I723" t="s">
        <v>24</v>
      </c>
      <c r="J723" t="s">
        <v>25</v>
      </c>
      <c r="K723" t="s">
        <v>26</v>
      </c>
      <c r="L723" t="s">
        <v>27</v>
      </c>
      <c r="M723" t="s">
        <v>28</v>
      </c>
      <c r="N723" t="s">
        <v>29</v>
      </c>
      <c r="O723" t="s">
        <v>30</v>
      </c>
      <c r="P723" t="s">
        <v>31</v>
      </c>
      <c r="Q723" t="s">
        <v>32</v>
      </c>
      <c r="R723" t="s">
        <v>33</v>
      </c>
      <c r="S723" t="s">
        <v>34</v>
      </c>
      <c r="T723" t="s">
        <v>35</v>
      </c>
    </row>
    <row r="724" spans="1:24">
      <c r="A724" t="s">
        <v>1021</v>
      </c>
      <c r="B724" t="s">
        <v>2064</v>
      </c>
      <c r="C724" t="s">
        <v>2326</v>
      </c>
      <c r="E724" t="s">
        <v>2327</v>
      </c>
      <c r="G724" t="s">
        <v>22</v>
      </c>
      <c r="H724" t="s">
        <v>23</v>
      </c>
      <c r="I724" t="s">
        <v>64</v>
      </c>
      <c r="J724" t="s">
        <v>65</v>
      </c>
      <c r="K724" t="s">
        <v>66</v>
      </c>
      <c r="L724" t="s">
        <v>67</v>
      </c>
      <c r="M724" t="s">
        <v>68</v>
      </c>
      <c r="N724" t="s">
        <v>69</v>
      </c>
      <c r="O724" t="s">
        <v>70</v>
      </c>
      <c r="P724" t="s">
        <v>71</v>
      </c>
      <c r="Q724" t="s">
        <v>134</v>
      </c>
      <c r="R724" t="s">
        <v>135</v>
      </c>
      <c r="S724" t="s">
        <v>136</v>
      </c>
      <c r="T724" t="s">
        <v>137</v>
      </c>
      <c r="U724" t="s">
        <v>138</v>
      </c>
    </row>
    <row r="725" spans="1:24">
      <c r="A725" t="s">
        <v>1022</v>
      </c>
      <c r="B725" t="s">
        <v>2066</v>
      </c>
      <c r="C725" t="s">
        <v>2316</v>
      </c>
      <c r="E725" t="s">
        <v>2317</v>
      </c>
      <c r="G725" t="s">
        <v>22</v>
      </c>
      <c r="H725" t="s">
        <v>23</v>
      </c>
      <c r="I725" t="s">
        <v>24</v>
      </c>
      <c r="J725" t="s">
        <v>25</v>
      </c>
      <c r="K725" t="s">
        <v>26</v>
      </c>
      <c r="L725" t="s">
        <v>27</v>
      </c>
      <c r="M725" t="s">
        <v>28</v>
      </c>
      <c r="N725" t="s">
        <v>29</v>
      </c>
      <c r="O725" t="s">
        <v>30</v>
      </c>
      <c r="P725" t="s">
        <v>47</v>
      </c>
      <c r="Q725" t="s">
        <v>48</v>
      </c>
      <c r="R725" t="s">
        <v>49</v>
      </c>
      <c r="S725" t="s">
        <v>50</v>
      </c>
      <c r="T725" t="s">
        <v>51</v>
      </c>
      <c r="U725" t="s">
        <v>52</v>
      </c>
      <c r="V725" t="s">
        <v>82</v>
      </c>
    </row>
    <row r="726" spans="1:24">
      <c r="A726" t="s">
        <v>1023</v>
      </c>
      <c r="B726" t="s">
        <v>2067</v>
      </c>
      <c r="C726" t="s">
        <v>2316</v>
      </c>
      <c r="E726" t="s">
        <v>2317</v>
      </c>
      <c r="G726" t="s">
        <v>22</v>
      </c>
      <c r="H726" t="s">
        <v>23</v>
      </c>
      <c r="I726" t="s">
        <v>24</v>
      </c>
      <c r="J726" t="s">
        <v>25</v>
      </c>
      <c r="K726" t="s">
        <v>26</v>
      </c>
      <c r="L726" t="s">
        <v>27</v>
      </c>
      <c r="M726" t="s">
        <v>28</v>
      </c>
      <c r="N726" t="s">
        <v>29</v>
      </c>
      <c r="O726" t="s">
        <v>30</v>
      </c>
      <c r="P726" t="s">
        <v>47</v>
      </c>
      <c r="Q726" t="s">
        <v>48</v>
      </c>
      <c r="R726" t="s">
        <v>49</v>
      </c>
      <c r="S726" t="s">
        <v>50</v>
      </c>
      <c r="T726" t="s">
        <v>51</v>
      </c>
      <c r="U726" t="s">
        <v>52</v>
      </c>
      <c r="V726" t="s">
        <v>82</v>
      </c>
    </row>
    <row r="727" spans="1:24">
      <c r="A727" t="s">
        <v>1024</v>
      </c>
      <c r="B727" t="s">
        <v>2068</v>
      </c>
      <c r="C727" t="s">
        <v>2346</v>
      </c>
      <c r="E727" t="s">
        <v>2347</v>
      </c>
      <c r="G727" t="s">
        <v>22</v>
      </c>
      <c r="H727" t="s">
        <v>23</v>
      </c>
      <c r="I727" t="s">
        <v>24</v>
      </c>
      <c r="J727" t="s">
        <v>25</v>
      </c>
      <c r="K727" t="s">
        <v>26</v>
      </c>
      <c r="L727" t="s">
        <v>27</v>
      </c>
      <c r="M727" t="s">
        <v>28</v>
      </c>
      <c r="N727" t="s">
        <v>29</v>
      </c>
      <c r="O727" t="s">
        <v>30</v>
      </c>
      <c r="P727" t="s">
        <v>31</v>
      </c>
      <c r="Q727" t="s">
        <v>32</v>
      </c>
      <c r="R727" t="s">
        <v>33</v>
      </c>
      <c r="S727" t="s">
        <v>162</v>
      </c>
      <c r="T727" t="s">
        <v>163</v>
      </c>
      <c r="U727" t="s">
        <v>213</v>
      </c>
    </row>
    <row r="728" spans="1:24">
      <c r="A728" t="s">
        <v>1025</v>
      </c>
      <c r="B728" t="s">
        <v>2069</v>
      </c>
      <c r="C728" t="s">
        <v>2334</v>
      </c>
      <c r="E728" t="s">
        <v>2335</v>
      </c>
      <c r="G728" t="s">
        <v>22</v>
      </c>
      <c r="H728" t="s">
        <v>23</v>
      </c>
      <c r="I728" t="s">
        <v>24</v>
      </c>
      <c r="J728" t="s">
        <v>25</v>
      </c>
      <c r="K728" t="s">
        <v>26</v>
      </c>
      <c r="L728" t="s">
        <v>27</v>
      </c>
      <c r="M728" t="s">
        <v>37</v>
      </c>
      <c r="N728" t="s">
        <v>38</v>
      </c>
      <c r="O728" t="s">
        <v>39</v>
      </c>
      <c r="P728" t="s">
        <v>40</v>
      </c>
      <c r="Q728" t="s">
        <v>166</v>
      </c>
      <c r="R728" t="s">
        <v>167</v>
      </c>
      <c r="S728" t="s">
        <v>168</v>
      </c>
      <c r="T728" t="s">
        <v>169</v>
      </c>
      <c r="U728" t="s">
        <v>170</v>
      </c>
      <c r="V728" t="s">
        <v>171</v>
      </c>
      <c r="W728" t="s">
        <v>172</v>
      </c>
      <c r="X728" t="s">
        <v>2336</v>
      </c>
    </row>
    <row r="729" spans="1:24">
      <c r="A729" t="s">
        <v>1026</v>
      </c>
      <c r="B729" t="s">
        <v>2070</v>
      </c>
      <c r="C729" t="s">
        <v>2334</v>
      </c>
      <c r="E729" t="s">
        <v>2335</v>
      </c>
      <c r="G729" t="s">
        <v>22</v>
      </c>
      <c r="H729" t="s">
        <v>23</v>
      </c>
      <c r="I729" t="s">
        <v>24</v>
      </c>
      <c r="J729" t="s">
        <v>25</v>
      </c>
      <c r="K729" t="s">
        <v>26</v>
      </c>
      <c r="L729" t="s">
        <v>27</v>
      </c>
      <c r="M729" t="s">
        <v>37</v>
      </c>
      <c r="N729" t="s">
        <v>38</v>
      </c>
      <c r="O729" t="s">
        <v>39</v>
      </c>
      <c r="P729" t="s">
        <v>40</v>
      </c>
      <c r="Q729" t="s">
        <v>166</v>
      </c>
      <c r="R729" t="s">
        <v>167</v>
      </c>
      <c r="S729" t="s">
        <v>168</v>
      </c>
      <c r="T729" t="s">
        <v>169</v>
      </c>
      <c r="U729" t="s">
        <v>170</v>
      </c>
      <c r="V729" t="s">
        <v>171</v>
      </c>
      <c r="W729" t="s">
        <v>172</v>
      </c>
      <c r="X729" t="s">
        <v>2336</v>
      </c>
    </row>
    <row r="730" spans="1:24">
      <c r="A730" t="s">
        <v>1027</v>
      </c>
      <c r="B730" t="s">
        <v>2071</v>
      </c>
      <c r="C730" t="s">
        <v>2334</v>
      </c>
      <c r="E730" t="s">
        <v>2335</v>
      </c>
      <c r="G730" t="s">
        <v>22</v>
      </c>
      <c r="H730" t="s">
        <v>23</v>
      </c>
      <c r="I730" t="s">
        <v>24</v>
      </c>
      <c r="J730" t="s">
        <v>25</v>
      </c>
      <c r="K730" t="s">
        <v>26</v>
      </c>
      <c r="L730" t="s">
        <v>27</v>
      </c>
      <c r="M730" t="s">
        <v>37</v>
      </c>
      <c r="N730" t="s">
        <v>38</v>
      </c>
      <c r="O730" t="s">
        <v>39</v>
      </c>
      <c r="P730" t="s">
        <v>40</v>
      </c>
      <c r="Q730" t="s">
        <v>166</v>
      </c>
      <c r="R730" t="s">
        <v>167</v>
      </c>
      <c r="S730" t="s">
        <v>168</v>
      </c>
      <c r="T730" t="s">
        <v>169</v>
      </c>
      <c r="U730" t="s">
        <v>170</v>
      </c>
      <c r="V730" t="s">
        <v>171</v>
      </c>
      <c r="W730" t="s">
        <v>172</v>
      </c>
      <c r="X730" t="s">
        <v>2336</v>
      </c>
    </row>
    <row r="731" spans="1:24">
      <c r="A731" t="s">
        <v>1028</v>
      </c>
      <c r="B731" t="s">
        <v>2072</v>
      </c>
      <c r="C731" t="s">
        <v>2334</v>
      </c>
      <c r="E731" t="s">
        <v>2335</v>
      </c>
      <c r="G731" t="s">
        <v>22</v>
      </c>
      <c r="H731" t="s">
        <v>23</v>
      </c>
      <c r="I731" t="s">
        <v>24</v>
      </c>
      <c r="J731" t="s">
        <v>25</v>
      </c>
      <c r="K731" t="s">
        <v>26</v>
      </c>
      <c r="L731" t="s">
        <v>27</v>
      </c>
      <c r="M731" t="s">
        <v>37</v>
      </c>
      <c r="N731" t="s">
        <v>38</v>
      </c>
      <c r="O731" t="s">
        <v>39</v>
      </c>
      <c r="P731" t="s">
        <v>40</v>
      </c>
      <c r="Q731" t="s">
        <v>166</v>
      </c>
      <c r="R731" t="s">
        <v>167</v>
      </c>
      <c r="S731" t="s">
        <v>168</v>
      </c>
      <c r="T731" t="s">
        <v>169</v>
      </c>
      <c r="U731" t="s">
        <v>170</v>
      </c>
      <c r="V731" t="s">
        <v>171</v>
      </c>
      <c r="W731" t="s">
        <v>172</v>
      </c>
      <c r="X731" t="s">
        <v>2336</v>
      </c>
    </row>
    <row r="732" spans="1:24">
      <c r="A732" t="s">
        <v>1029</v>
      </c>
      <c r="B732" t="s">
        <v>2073</v>
      </c>
      <c r="C732" t="s">
        <v>2334</v>
      </c>
      <c r="E732" t="s">
        <v>2335</v>
      </c>
      <c r="G732" t="s">
        <v>22</v>
      </c>
      <c r="H732" t="s">
        <v>23</v>
      </c>
      <c r="I732" t="s">
        <v>24</v>
      </c>
      <c r="J732" t="s">
        <v>25</v>
      </c>
      <c r="K732" t="s">
        <v>26</v>
      </c>
      <c r="L732" t="s">
        <v>27</v>
      </c>
      <c r="M732" t="s">
        <v>37</v>
      </c>
      <c r="N732" t="s">
        <v>38</v>
      </c>
      <c r="O732" t="s">
        <v>39</v>
      </c>
      <c r="P732" t="s">
        <v>40</v>
      </c>
      <c r="Q732" t="s">
        <v>166</v>
      </c>
      <c r="R732" t="s">
        <v>167</v>
      </c>
      <c r="S732" t="s">
        <v>168</v>
      </c>
      <c r="T732" t="s">
        <v>169</v>
      </c>
      <c r="U732" t="s">
        <v>170</v>
      </c>
      <c r="V732" t="s">
        <v>171</v>
      </c>
      <c r="W732" t="s">
        <v>172</v>
      </c>
      <c r="X732" t="s">
        <v>2336</v>
      </c>
    </row>
    <row r="733" spans="1:24">
      <c r="A733" t="s">
        <v>1030</v>
      </c>
      <c r="B733" t="s">
        <v>2074</v>
      </c>
      <c r="C733" t="s">
        <v>2334</v>
      </c>
      <c r="E733" t="s">
        <v>2335</v>
      </c>
      <c r="G733" t="s">
        <v>22</v>
      </c>
      <c r="H733" t="s">
        <v>23</v>
      </c>
      <c r="I733" t="s">
        <v>24</v>
      </c>
      <c r="J733" t="s">
        <v>25</v>
      </c>
      <c r="K733" t="s">
        <v>26</v>
      </c>
      <c r="L733" t="s">
        <v>27</v>
      </c>
      <c r="M733" t="s">
        <v>37</v>
      </c>
      <c r="N733" t="s">
        <v>38</v>
      </c>
      <c r="O733" t="s">
        <v>39</v>
      </c>
      <c r="P733" t="s">
        <v>40</v>
      </c>
      <c r="Q733" t="s">
        <v>166</v>
      </c>
      <c r="R733" t="s">
        <v>167</v>
      </c>
      <c r="S733" t="s">
        <v>168</v>
      </c>
      <c r="T733" t="s">
        <v>169</v>
      </c>
      <c r="U733" t="s">
        <v>170</v>
      </c>
      <c r="V733" t="s">
        <v>171</v>
      </c>
      <c r="W733" t="s">
        <v>172</v>
      </c>
      <c r="X733" t="s">
        <v>2336</v>
      </c>
    </row>
    <row r="734" spans="1:24">
      <c r="A734" t="s">
        <v>1031</v>
      </c>
      <c r="B734" t="s">
        <v>2075</v>
      </c>
      <c r="C734" t="s">
        <v>2334</v>
      </c>
      <c r="E734" t="s">
        <v>2335</v>
      </c>
      <c r="G734" t="s">
        <v>22</v>
      </c>
      <c r="H734" t="s">
        <v>23</v>
      </c>
      <c r="I734" t="s">
        <v>24</v>
      </c>
      <c r="J734" t="s">
        <v>25</v>
      </c>
      <c r="K734" t="s">
        <v>26</v>
      </c>
      <c r="L734" t="s">
        <v>27</v>
      </c>
      <c r="M734" t="s">
        <v>37</v>
      </c>
      <c r="N734" t="s">
        <v>38</v>
      </c>
      <c r="O734" t="s">
        <v>39</v>
      </c>
      <c r="P734" t="s">
        <v>40</v>
      </c>
      <c r="Q734" t="s">
        <v>166</v>
      </c>
      <c r="R734" t="s">
        <v>167</v>
      </c>
      <c r="S734" t="s">
        <v>168</v>
      </c>
      <c r="T734" t="s">
        <v>169</v>
      </c>
      <c r="U734" t="s">
        <v>170</v>
      </c>
      <c r="V734" t="s">
        <v>171</v>
      </c>
      <c r="W734" t="s">
        <v>172</v>
      </c>
      <c r="X734" t="s">
        <v>2336</v>
      </c>
    </row>
    <row r="735" spans="1:24">
      <c r="A735" t="s">
        <v>1032</v>
      </c>
      <c r="B735" t="s">
        <v>2076</v>
      </c>
      <c r="C735" t="s">
        <v>2334</v>
      </c>
      <c r="E735" t="s">
        <v>2335</v>
      </c>
      <c r="G735" t="s">
        <v>22</v>
      </c>
      <c r="H735" t="s">
        <v>23</v>
      </c>
      <c r="I735" t="s">
        <v>24</v>
      </c>
      <c r="J735" t="s">
        <v>25</v>
      </c>
      <c r="K735" t="s">
        <v>26</v>
      </c>
      <c r="L735" t="s">
        <v>27</v>
      </c>
      <c r="M735" t="s">
        <v>37</v>
      </c>
      <c r="N735" t="s">
        <v>38</v>
      </c>
      <c r="O735" t="s">
        <v>39</v>
      </c>
      <c r="P735" t="s">
        <v>40</v>
      </c>
      <c r="Q735" t="s">
        <v>166</v>
      </c>
      <c r="R735" t="s">
        <v>167</v>
      </c>
      <c r="S735" t="s">
        <v>168</v>
      </c>
      <c r="T735" t="s">
        <v>169</v>
      </c>
      <c r="U735" t="s">
        <v>170</v>
      </c>
      <c r="V735" t="s">
        <v>171</v>
      </c>
      <c r="W735" t="s">
        <v>172</v>
      </c>
      <c r="X735" t="s">
        <v>2336</v>
      </c>
    </row>
    <row r="736" spans="1:24">
      <c r="A736" t="s">
        <v>1033</v>
      </c>
      <c r="B736" t="s">
        <v>2077</v>
      </c>
      <c r="C736" t="s">
        <v>2334</v>
      </c>
      <c r="E736" t="s">
        <v>2335</v>
      </c>
      <c r="G736" t="s">
        <v>22</v>
      </c>
      <c r="H736" t="s">
        <v>23</v>
      </c>
      <c r="I736" t="s">
        <v>24</v>
      </c>
      <c r="J736" t="s">
        <v>25</v>
      </c>
      <c r="K736" t="s">
        <v>26</v>
      </c>
      <c r="L736" t="s">
        <v>27</v>
      </c>
      <c r="M736" t="s">
        <v>37</v>
      </c>
      <c r="N736" t="s">
        <v>38</v>
      </c>
      <c r="O736" t="s">
        <v>39</v>
      </c>
      <c r="P736" t="s">
        <v>40</v>
      </c>
      <c r="Q736" t="s">
        <v>166</v>
      </c>
      <c r="R736" t="s">
        <v>167</v>
      </c>
      <c r="S736" t="s">
        <v>168</v>
      </c>
      <c r="T736" t="s">
        <v>169</v>
      </c>
      <c r="U736" t="s">
        <v>170</v>
      </c>
      <c r="V736" t="s">
        <v>171</v>
      </c>
      <c r="W736" t="s">
        <v>172</v>
      </c>
      <c r="X736" t="s">
        <v>2336</v>
      </c>
    </row>
    <row r="737" spans="1:24">
      <c r="A737" t="s">
        <v>1034</v>
      </c>
      <c r="B737" t="s">
        <v>2078</v>
      </c>
      <c r="C737" t="s">
        <v>2334</v>
      </c>
      <c r="E737" t="s">
        <v>2335</v>
      </c>
      <c r="G737" t="s">
        <v>22</v>
      </c>
      <c r="H737" t="s">
        <v>23</v>
      </c>
      <c r="I737" t="s">
        <v>24</v>
      </c>
      <c r="J737" t="s">
        <v>25</v>
      </c>
      <c r="K737" t="s">
        <v>26</v>
      </c>
      <c r="L737" t="s">
        <v>27</v>
      </c>
      <c r="M737" t="s">
        <v>37</v>
      </c>
      <c r="N737" t="s">
        <v>38</v>
      </c>
      <c r="O737" t="s">
        <v>39</v>
      </c>
      <c r="P737" t="s">
        <v>40</v>
      </c>
      <c r="Q737" t="s">
        <v>166</v>
      </c>
      <c r="R737" t="s">
        <v>167</v>
      </c>
      <c r="S737" t="s">
        <v>168</v>
      </c>
      <c r="T737" t="s">
        <v>169</v>
      </c>
      <c r="U737" t="s">
        <v>170</v>
      </c>
      <c r="V737" t="s">
        <v>171</v>
      </c>
      <c r="W737" t="s">
        <v>172</v>
      </c>
      <c r="X737" t="s">
        <v>2336</v>
      </c>
    </row>
    <row r="738" spans="1:24">
      <c r="A738" t="s">
        <v>1035</v>
      </c>
      <c r="B738" t="s">
        <v>2079</v>
      </c>
      <c r="C738" t="s">
        <v>2334</v>
      </c>
      <c r="E738" t="s">
        <v>2335</v>
      </c>
      <c r="G738" t="s">
        <v>22</v>
      </c>
      <c r="H738" t="s">
        <v>23</v>
      </c>
      <c r="I738" t="s">
        <v>24</v>
      </c>
      <c r="J738" t="s">
        <v>25</v>
      </c>
      <c r="K738" t="s">
        <v>26</v>
      </c>
      <c r="L738" t="s">
        <v>27</v>
      </c>
      <c r="M738" t="s">
        <v>37</v>
      </c>
      <c r="N738" t="s">
        <v>38</v>
      </c>
      <c r="O738" t="s">
        <v>39</v>
      </c>
      <c r="P738" t="s">
        <v>40</v>
      </c>
      <c r="Q738" t="s">
        <v>166</v>
      </c>
      <c r="R738" t="s">
        <v>167</v>
      </c>
      <c r="S738" t="s">
        <v>168</v>
      </c>
      <c r="T738" t="s">
        <v>169</v>
      </c>
      <c r="U738" t="s">
        <v>170</v>
      </c>
      <c r="V738" t="s">
        <v>171</v>
      </c>
      <c r="W738" t="s">
        <v>172</v>
      </c>
      <c r="X738" t="s">
        <v>2336</v>
      </c>
    </row>
    <row r="739" spans="1:24">
      <c r="A739" t="s">
        <v>1036</v>
      </c>
      <c r="B739" t="s">
        <v>2080</v>
      </c>
      <c r="C739" t="s">
        <v>2334</v>
      </c>
      <c r="E739" t="s">
        <v>2335</v>
      </c>
      <c r="G739" t="s">
        <v>22</v>
      </c>
      <c r="H739" t="s">
        <v>23</v>
      </c>
      <c r="I739" t="s">
        <v>24</v>
      </c>
      <c r="J739" t="s">
        <v>25</v>
      </c>
      <c r="K739" t="s">
        <v>26</v>
      </c>
      <c r="L739" t="s">
        <v>27</v>
      </c>
      <c r="M739" t="s">
        <v>37</v>
      </c>
      <c r="N739" t="s">
        <v>38</v>
      </c>
      <c r="O739" t="s">
        <v>39</v>
      </c>
      <c r="P739" t="s">
        <v>40</v>
      </c>
      <c r="Q739" t="s">
        <v>166</v>
      </c>
      <c r="R739" t="s">
        <v>167</v>
      </c>
      <c r="S739" t="s">
        <v>168</v>
      </c>
      <c r="T739" t="s">
        <v>169</v>
      </c>
      <c r="U739" t="s">
        <v>170</v>
      </c>
      <c r="V739" t="s">
        <v>171</v>
      </c>
      <c r="W739" t="s">
        <v>172</v>
      </c>
      <c r="X739" t="s">
        <v>2336</v>
      </c>
    </row>
    <row r="740" spans="1:24">
      <c r="A740" t="s">
        <v>1037</v>
      </c>
      <c r="B740" t="s">
        <v>2081</v>
      </c>
      <c r="C740" t="s">
        <v>2334</v>
      </c>
      <c r="E740" t="s">
        <v>2335</v>
      </c>
      <c r="G740" t="s">
        <v>22</v>
      </c>
      <c r="H740" t="s">
        <v>23</v>
      </c>
      <c r="I740" t="s">
        <v>24</v>
      </c>
      <c r="J740" t="s">
        <v>25</v>
      </c>
      <c r="K740" t="s">
        <v>26</v>
      </c>
      <c r="L740" t="s">
        <v>27</v>
      </c>
      <c r="M740" t="s">
        <v>37</v>
      </c>
      <c r="N740" t="s">
        <v>38</v>
      </c>
      <c r="O740" t="s">
        <v>39</v>
      </c>
      <c r="P740" t="s">
        <v>40</v>
      </c>
      <c r="Q740" t="s">
        <v>166</v>
      </c>
      <c r="R740" t="s">
        <v>167</v>
      </c>
      <c r="S740" t="s">
        <v>168</v>
      </c>
      <c r="T740" t="s">
        <v>169</v>
      </c>
      <c r="U740" t="s">
        <v>170</v>
      </c>
      <c r="V740" t="s">
        <v>171</v>
      </c>
      <c r="W740" t="s">
        <v>172</v>
      </c>
      <c r="X740" t="s">
        <v>2336</v>
      </c>
    </row>
    <row r="741" spans="1:24">
      <c r="A741" t="s">
        <v>1038</v>
      </c>
      <c r="B741" t="s">
        <v>2082</v>
      </c>
      <c r="C741" t="s">
        <v>2334</v>
      </c>
      <c r="E741" t="s">
        <v>2335</v>
      </c>
      <c r="G741" t="s">
        <v>22</v>
      </c>
      <c r="H741" t="s">
        <v>23</v>
      </c>
      <c r="I741" t="s">
        <v>24</v>
      </c>
      <c r="J741" t="s">
        <v>25</v>
      </c>
      <c r="K741" t="s">
        <v>26</v>
      </c>
      <c r="L741" t="s">
        <v>27</v>
      </c>
      <c r="M741" t="s">
        <v>37</v>
      </c>
      <c r="N741" t="s">
        <v>38</v>
      </c>
      <c r="O741" t="s">
        <v>39</v>
      </c>
      <c r="P741" t="s">
        <v>40</v>
      </c>
      <c r="Q741" t="s">
        <v>166</v>
      </c>
      <c r="R741" t="s">
        <v>167</v>
      </c>
      <c r="S741" t="s">
        <v>168</v>
      </c>
      <c r="T741" t="s">
        <v>169</v>
      </c>
      <c r="U741" t="s">
        <v>170</v>
      </c>
      <c r="V741" t="s">
        <v>171</v>
      </c>
      <c r="W741" t="s">
        <v>172</v>
      </c>
      <c r="X741" t="s">
        <v>2336</v>
      </c>
    </row>
    <row r="742" spans="1:24">
      <c r="A742" t="s">
        <v>1039</v>
      </c>
      <c r="B742" t="s">
        <v>2083</v>
      </c>
      <c r="C742" t="s">
        <v>2334</v>
      </c>
      <c r="E742" t="s">
        <v>2335</v>
      </c>
      <c r="G742" t="s">
        <v>22</v>
      </c>
      <c r="H742" t="s">
        <v>23</v>
      </c>
      <c r="I742" t="s">
        <v>24</v>
      </c>
      <c r="J742" t="s">
        <v>25</v>
      </c>
      <c r="K742" t="s">
        <v>26</v>
      </c>
      <c r="L742" t="s">
        <v>27</v>
      </c>
      <c r="M742" t="s">
        <v>37</v>
      </c>
      <c r="N742" t="s">
        <v>38</v>
      </c>
      <c r="O742" t="s">
        <v>39</v>
      </c>
      <c r="P742" t="s">
        <v>40</v>
      </c>
      <c r="Q742" t="s">
        <v>166</v>
      </c>
      <c r="R742" t="s">
        <v>167</v>
      </c>
      <c r="S742" t="s">
        <v>168</v>
      </c>
      <c r="T742" t="s">
        <v>169</v>
      </c>
      <c r="U742" t="s">
        <v>170</v>
      </c>
      <c r="V742" t="s">
        <v>171</v>
      </c>
      <c r="W742" t="s">
        <v>172</v>
      </c>
      <c r="X742" t="s">
        <v>2336</v>
      </c>
    </row>
    <row r="743" spans="1:24">
      <c r="A743" t="s">
        <v>1040</v>
      </c>
      <c r="B743" t="s">
        <v>2084</v>
      </c>
      <c r="C743" t="s">
        <v>2334</v>
      </c>
      <c r="E743" t="s">
        <v>2335</v>
      </c>
      <c r="G743" t="s">
        <v>22</v>
      </c>
      <c r="H743" t="s">
        <v>23</v>
      </c>
      <c r="I743" t="s">
        <v>24</v>
      </c>
      <c r="J743" t="s">
        <v>25</v>
      </c>
      <c r="K743" t="s">
        <v>26</v>
      </c>
      <c r="L743" t="s">
        <v>27</v>
      </c>
      <c r="M743" t="s">
        <v>37</v>
      </c>
      <c r="N743" t="s">
        <v>38</v>
      </c>
      <c r="O743" t="s">
        <v>39</v>
      </c>
      <c r="P743" t="s">
        <v>40</v>
      </c>
      <c r="Q743" t="s">
        <v>166</v>
      </c>
      <c r="R743" t="s">
        <v>167</v>
      </c>
      <c r="S743" t="s">
        <v>168</v>
      </c>
      <c r="T743" t="s">
        <v>169</v>
      </c>
      <c r="U743" t="s">
        <v>170</v>
      </c>
      <c r="V743" t="s">
        <v>171</v>
      </c>
      <c r="W743" t="s">
        <v>172</v>
      </c>
      <c r="X743" t="s">
        <v>2336</v>
      </c>
    </row>
    <row r="744" spans="1:24">
      <c r="A744" t="s">
        <v>1041</v>
      </c>
      <c r="B744" t="s">
        <v>2085</v>
      </c>
      <c r="C744" t="s">
        <v>2334</v>
      </c>
      <c r="E744" t="s">
        <v>2335</v>
      </c>
      <c r="G744" t="s">
        <v>22</v>
      </c>
      <c r="H744" t="s">
        <v>23</v>
      </c>
      <c r="I744" t="s">
        <v>24</v>
      </c>
      <c r="J744" t="s">
        <v>25</v>
      </c>
      <c r="K744" t="s">
        <v>26</v>
      </c>
      <c r="L744" t="s">
        <v>27</v>
      </c>
      <c r="M744" t="s">
        <v>37</v>
      </c>
      <c r="N744" t="s">
        <v>38</v>
      </c>
      <c r="O744" t="s">
        <v>39</v>
      </c>
      <c r="P744" t="s">
        <v>40</v>
      </c>
      <c r="Q744" t="s">
        <v>166</v>
      </c>
      <c r="R744" t="s">
        <v>167</v>
      </c>
      <c r="S744" t="s">
        <v>168</v>
      </c>
      <c r="T744" t="s">
        <v>169</v>
      </c>
      <c r="U744" t="s">
        <v>170</v>
      </c>
      <c r="V744" t="s">
        <v>171</v>
      </c>
      <c r="W744" t="s">
        <v>172</v>
      </c>
      <c r="X744" t="s">
        <v>2336</v>
      </c>
    </row>
    <row r="745" spans="1:24">
      <c r="A745" t="s">
        <v>1042</v>
      </c>
      <c r="B745" t="s">
        <v>2086</v>
      </c>
      <c r="C745" t="s">
        <v>2334</v>
      </c>
      <c r="E745" t="s">
        <v>2335</v>
      </c>
      <c r="G745" t="s">
        <v>22</v>
      </c>
      <c r="H745" t="s">
        <v>23</v>
      </c>
      <c r="I745" t="s">
        <v>24</v>
      </c>
      <c r="J745" t="s">
        <v>25</v>
      </c>
      <c r="K745" t="s">
        <v>26</v>
      </c>
      <c r="L745" t="s">
        <v>27</v>
      </c>
      <c r="M745" t="s">
        <v>37</v>
      </c>
      <c r="N745" t="s">
        <v>38</v>
      </c>
      <c r="O745" t="s">
        <v>39</v>
      </c>
      <c r="P745" t="s">
        <v>40</v>
      </c>
      <c r="Q745" t="s">
        <v>166</v>
      </c>
      <c r="R745" t="s">
        <v>167</v>
      </c>
      <c r="S745" t="s">
        <v>168</v>
      </c>
      <c r="T745" t="s">
        <v>169</v>
      </c>
      <c r="U745" t="s">
        <v>170</v>
      </c>
      <c r="V745" t="s">
        <v>171</v>
      </c>
      <c r="W745" t="s">
        <v>172</v>
      </c>
      <c r="X745" t="s">
        <v>2336</v>
      </c>
    </row>
    <row r="746" spans="1:24">
      <c r="A746" t="s">
        <v>1043</v>
      </c>
      <c r="B746" t="s">
        <v>2087</v>
      </c>
      <c r="C746" t="s">
        <v>2334</v>
      </c>
      <c r="E746" t="s">
        <v>2335</v>
      </c>
      <c r="G746" t="s">
        <v>22</v>
      </c>
      <c r="H746" t="s">
        <v>23</v>
      </c>
      <c r="I746" t="s">
        <v>24</v>
      </c>
      <c r="J746" t="s">
        <v>25</v>
      </c>
      <c r="K746" t="s">
        <v>26</v>
      </c>
      <c r="L746" t="s">
        <v>27</v>
      </c>
      <c r="M746" t="s">
        <v>37</v>
      </c>
      <c r="N746" t="s">
        <v>38</v>
      </c>
      <c r="O746" t="s">
        <v>39</v>
      </c>
      <c r="P746" t="s">
        <v>40</v>
      </c>
      <c r="Q746" t="s">
        <v>166</v>
      </c>
      <c r="R746" t="s">
        <v>167</v>
      </c>
      <c r="S746" t="s">
        <v>168</v>
      </c>
      <c r="T746" t="s">
        <v>169</v>
      </c>
      <c r="U746" t="s">
        <v>170</v>
      </c>
      <c r="V746" t="s">
        <v>171</v>
      </c>
      <c r="W746" t="s">
        <v>172</v>
      </c>
      <c r="X746" t="s">
        <v>2336</v>
      </c>
    </row>
    <row r="747" spans="1:24">
      <c r="A747" t="s">
        <v>1044</v>
      </c>
      <c r="B747" t="s">
        <v>2088</v>
      </c>
      <c r="C747" t="s">
        <v>2334</v>
      </c>
      <c r="E747" t="s">
        <v>2335</v>
      </c>
      <c r="G747" t="s">
        <v>22</v>
      </c>
      <c r="H747" t="s">
        <v>23</v>
      </c>
      <c r="I747" t="s">
        <v>24</v>
      </c>
      <c r="J747" t="s">
        <v>25</v>
      </c>
      <c r="K747" t="s">
        <v>26</v>
      </c>
      <c r="L747" t="s">
        <v>27</v>
      </c>
      <c r="M747" t="s">
        <v>37</v>
      </c>
      <c r="N747" t="s">
        <v>38</v>
      </c>
      <c r="O747" t="s">
        <v>39</v>
      </c>
      <c r="P747" t="s">
        <v>40</v>
      </c>
      <c r="Q747" t="s">
        <v>166</v>
      </c>
      <c r="R747" t="s">
        <v>167</v>
      </c>
      <c r="S747" t="s">
        <v>168</v>
      </c>
      <c r="T747" t="s">
        <v>169</v>
      </c>
      <c r="U747" t="s">
        <v>170</v>
      </c>
      <c r="V747" t="s">
        <v>171</v>
      </c>
      <c r="W747" t="s">
        <v>172</v>
      </c>
      <c r="X747" t="s">
        <v>2336</v>
      </c>
    </row>
    <row r="748" spans="1:24">
      <c r="A748" t="s">
        <v>1045</v>
      </c>
      <c r="B748" t="s">
        <v>2089</v>
      </c>
      <c r="C748" t="s">
        <v>2334</v>
      </c>
      <c r="E748" t="s">
        <v>2335</v>
      </c>
      <c r="G748" t="s">
        <v>22</v>
      </c>
      <c r="H748" t="s">
        <v>23</v>
      </c>
      <c r="I748" t="s">
        <v>24</v>
      </c>
      <c r="J748" t="s">
        <v>25</v>
      </c>
      <c r="K748" t="s">
        <v>26</v>
      </c>
      <c r="L748" t="s">
        <v>27</v>
      </c>
      <c r="M748" t="s">
        <v>37</v>
      </c>
      <c r="N748" t="s">
        <v>38</v>
      </c>
      <c r="O748" t="s">
        <v>39</v>
      </c>
      <c r="P748" t="s">
        <v>40</v>
      </c>
      <c r="Q748" t="s">
        <v>166</v>
      </c>
      <c r="R748" t="s">
        <v>167</v>
      </c>
      <c r="S748" t="s">
        <v>168</v>
      </c>
      <c r="T748" t="s">
        <v>169</v>
      </c>
      <c r="U748" t="s">
        <v>170</v>
      </c>
      <c r="V748" t="s">
        <v>171</v>
      </c>
      <c r="W748" t="s">
        <v>172</v>
      </c>
      <c r="X748" t="s">
        <v>2336</v>
      </c>
    </row>
    <row r="749" spans="1:24">
      <c r="A749" t="s">
        <v>1046</v>
      </c>
      <c r="B749" t="s">
        <v>2090</v>
      </c>
      <c r="C749" t="s">
        <v>2334</v>
      </c>
      <c r="E749" t="s">
        <v>2335</v>
      </c>
      <c r="G749" t="s">
        <v>22</v>
      </c>
      <c r="H749" t="s">
        <v>23</v>
      </c>
      <c r="I749" t="s">
        <v>24</v>
      </c>
      <c r="J749" t="s">
        <v>25</v>
      </c>
      <c r="K749" t="s">
        <v>26</v>
      </c>
      <c r="L749" t="s">
        <v>27</v>
      </c>
      <c r="M749" t="s">
        <v>37</v>
      </c>
      <c r="N749" t="s">
        <v>38</v>
      </c>
      <c r="O749" t="s">
        <v>39</v>
      </c>
      <c r="P749" t="s">
        <v>40</v>
      </c>
      <c r="Q749" t="s">
        <v>166</v>
      </c>
      <c r="R749" t="s">
        <v>167</v>
      </c>
      <c r="S749" t="s">
        <v>168</v>
      </c>
      <c r="T749" t="s">
        <v>169</v>
      </c>
      <c r="U749" t="s">
        <v>170</v>
      </c>
      <c r="V749" t="s">
        <v>171</v>
      </c>
      <c r="W749" t="s">
        <v>172</v>
      </c>
      <c r="X749" t="s">
        <v>2336</v>
      </c>
    </row>
    <row r="750" spans="1:24">
      <c r="A750" t="s">
        <v>1047</v>
      </c>
      <c r="B750" t="s">
        <v>2091</v>
      </c>
      <c r="C750" t="s">
        <v>2334</v>
      </c>
      <c r="E750" t="s">
        <v>2335</v>
      </c>
      <c r="G750" t="s">
        <v>22</v>
      </c>
      <c r="H750" t="s">
        <v>23</v>
      </c>
      <c r="I750" t="s">
        <v>24</v>
      </c>
      <c r="J750" t="s">
        <v>25</v>
      </c>
      <c r="K750" t="s">
        <v>26</v>
      </c>
      <c r="L750" t="s">
        <v>27</v>
      </c>
      <c r="M750" t="s">
        <v>37</v>
      </c>
      <c r="N750" t="s">
        <v>38</v>
      </c>
      <c r="O750" t="s">
        <v>39</v>
      </c>
      <c r="P750" t="s">
        <v>40</v>
      </c>
      <c r="Q750" t="s">
        <v>166</v>
      </c>
      <c r="R750" t="s">
        <v>167</v>
      </c>
      <c r="S750" t="s">
        <v>168</v>
      </c>
      <c r="T750" t="s">
        <v>169</v>
      </c>
      <c r="U750" t="s">
        <v>170</v>
      </c>
      <c r="V750" t="s">
        <v>171</v>
      </c>
      <c r="W750" t="s">
        <v>172</v>
      </c>
      <c r="X750" t="s">
        <v>2336</v>
      </c>
    </row>
    <row r="751" spans="1:24">
      <c r="A751" t="s">
        <v>1048</v>
      </c>
      <c r="B751" t="s">
        <v>2093</v>
      </c>
      <c r="C751" t="s">
        <v>2334</v>
      </c>
      <c r="E751" t="s">
        <v>2335</v>
      </c>
      <c r="G751" t="s">
        <v>22</v>
      </c>
      <c r="H751" t="s">
        <v>23</v>
      </c>
      <c r="I751" t="s">
        <v>24</v>
      </c>
      <c r="J751" t="s">
        <v>25</v>
      </c>
      <c r="K751" t="s">
        <v>26</v>
      </c>
      <c r="L751" t="s">
        <v>27</v>
      </c>
      <c r="M751" t="s">
        <v>37</v>
      </c>
      <c r="N751" t="s">
        <v>38</v>
      </c>
      <c r="O751" t="s">
        <v>39</v>
      </c>
      <c r="P751" t="s">
        <v>40</v>
      </c>
      <c r="Q751" t="s">
        <v>166</v>
      </c>
      <c r="R751" t="s">
        <v>167</v>
      </c>
      <c r="S751" t="s">
        <v>168</v>
      </c>
      <c r="T751" t="s">
        <v>169</v>
      </c>
      <c r="U751" t="s">
        <v>170</v>
      </c>
      <c r="V751" t="s">
        <v>171</v>
      </c>
      <c r="W751" t="s">
        <v>172</v>
      </c>
      <c r="X751" t="s">
        <v>2336</v>
      </c>
    </row>
    <row r="752" spans="1:24">
      <c r="A752" t="s">
        <v>1049</v>
      </c>
      <c r="B752" t="s">
        <v>2094</v>
      </c>
      <c r="C752" t="s">
        <v>2334</v>
      </c>
      <c r="E752" t="s">
        <v>2335</v>
      </c>
      <c r="G752" t="s">
        <v>22</v>
      </c>
      <c r="H752" t="s">
        <v>23</v>
      </c>
      <c r="I752" t="s">
        <v>24</v>
      </c>
      <c r="J752" t="s">
        <v>25</v>
      </c>
      <c r="K752" t="s">
        <v>26</v>
      </c>
      <c r="L752" t="s">
        <v>27</v>
      </c>
      <c r="M752" t="s">
        <v>37</v>
      </c>
      <c r="N752" t="s">
        <v>38</v>
      </c>
      <c r="O752" t="s">
        <v>39</v>
      </c>
      <c r="P752" t="s">
        <v>40</v>
      </c>
      <c r="Q752" t="s">
        <v>166</v>
      </c>
      <c r="R752" t="s">
        <v>167</v>
      </c>
      <c r="S752" t="s">
        <v>168</v>
      </c>
      <c r="T752" t="s">
        <v>169</v>
      </c>
      <c r="U752" t="s">
        <v>170</v>
      </c>
      <c r="V752" t="s">
        <v>171</v>
      </c>
      <c r="W752" t="s">
        <v>172</v>
      </c>
      <c r="X752" t="s">
        <v>2336</v>
      </c>
    </row>
    <row r="753" spans="1:24">
      <c r="A753" t="s">
        <v>1050</v>
      </c>
      <c r="B753" t="s">
        <v>2095</v>
      </c>
      <c r="C753" t="s">
        <v>2334</v>
      </c>
      <c r="E753" t="s">
        <v>2335</v>
      </c>
      <c r="G753" t="s">
        <v>22</v>
      </c>
      <c r="H753" t="s">
        <v>23</v>
      </c>
      <c r="I753" t="s">
        <v>24</v>
      </c>
      <c r="J753" t="s">
        <v>25</v>
      </c>
      <c r="K753" t="s">
        <v>26</v>
      </c>
      <c r="L753" t="s">
        <v>27</v>
      </c>
      <c r="M753" t="s">
        <v>37</v>
      </c>
      <c r="N753" t="s">
        <v>38</v>
      </c>
      <c r="O753" t="s">
        <v>39</v>
      </c>
      <c r="P753" t="s">
        <v>40</v>
      </c>
      <c r="Q753" t="s">
        <v>166</v>
      </c>
      <c r="R753" t="s">
        <v>167</v>
      </c>
      <c r="S753" t="s">
        <v>168</v>
      </c>
      <c r="T753" t="s">
        <v>169</v>
      </c>
      <c r="U753" t="s">
        <v>170</v>
      </c>
      <c r="V753" t="s">
        <v>171</v>
      </c>
      <c r="W753" t="s">
        <v>172</v>
      </c>
      <c r="X753" t="s">
        <v>2336</v>
      </c>
    </row>
    <row r="754" spans="1:24">
      <c r="A754" t="s">
        <v>1051</v>
      </c>
      <c r="B754" t="s">
        <v>2096</v>
      </c>
      <c r="C754" t="s">
        <v>2334</v>
      </c>
      <c r="E754" t="s">
        <v>2335</v>
      </c>
      <c r="G754" t="s">
        <v>22</v>
      </c>
      <c r="H754" t="s">
        <v>23</v>
      </c>
      <c r="I754" t="s">
        <v>24</v>
      </c>
      <c r="J754" t="s">
        <v>25</v>
      </c>
      <c r="K754" t="s">
        <v>26</v>
      </c>
      <c r="L754" t="s">
        <v>27</v>
      </c>
      <c r="M754" t="s">
        <v>37</v>
      </c>
      <c r="N754" t="s">
        <v>38</v>
      </c>
      <c r="O754" t="s">
        <v>39</v>
      </c>
      <c r="P754" t="s">
        <v>40</v>
      </c>
      <c r="Q754" t="s">
        <v>166</v>
      </c>
      <c r="R754" t="s">
        <v>167</v>
      </c>
      <c r="S754" t="s">
        <v>168</v>
      </c>
      <c r="T754" t="s">
        <v>169</v>
      </c>
      <c r="U754" t="s">
        <v>170</v>
      </c>
      <c r="V754" t="s">
        <v>171</v>
      </c>
      <c r="W754" t="s">
        <v>172</v>
      </c>
      <c r="X754" t="s">
        <v>2336</v>
      </c>
    </row>
    <row r="755" spans="1:24">
      <c r="A755" t="s">
        <v>1052</v>
      </c>
      <c r="B755" t="s">
        <v>2097</v>
      </c>
      <c r="C755" t="s">
        <v>2334</v>
      </c>
      <c r="E755" t="s">
        <v>2335</v>
      </c>
      <c r="G755" t="s">
        <v>22</v>
      </c>
      <c r="H755" t="s">
        <v>23</v>
      </c>
      <c r="I755" t="s">
        <v>24</v>
      </c>
      <c r="J755" t="s">
        <v>25</v>
      </c>
      <c r="K755" t="s">
        <v>26</v>
      </c>
      <c r="L755" t="s">
        <v>27</v>
      </c>
      <c r="M755" t="s">
        <v>37</v>
      </c>
      <c r="N755" t="s">
        <v>38</v>
      </c>
      <c r="O755" t="s">
        <v>39</v>
      </c>
      <c r="P755" t="s">
        <v>40</v>
      </c>
      <c r="Q755" t="s">
        <v>166</v>
      </c>
      <c r="R755" t="s">
        <v>167</v>
      </c>
      <c r="S755" t="s">
        <v>168</v>
      </c>
      <c r="T755" t="s">
        <v>169</v>
      </c>
      <c r="U755" t="s">
        <v>170</v>
      </c>
      <c r="V755" t="s">
        <v>171</v>
      </c>
      <c r="W755" t="s">
        <v>172</v>
      </c>
      <c r="X755" t="s">
        <v>2336</v>
      </c>
    </row>
    <row r="756" spans="1:24">
      <c r="A756" t="s">
        <v>1053</v>
      </c>
      <c r="B756" t="s">
        <v>2098</v>
      </c>
      <c r="C756" t="s">
        <v>2334</v>
      </c>
      <c r="E756" t="s">
        <v>2335</v>
      </c>
      <c r="G756" t="s">
        <v>22</v>
      </c>
      <c r="H756" t="s">
        <v>23</v>
      </c>
      <c r="I756" t="s">
        <v>24</v>
      </c>
      <c r="J756" t="s">
        <v>25</v>
      </c>
      <c r="K756" t="s">
        <v>26</v>
      </c>
      <c r="L756" t="s">
        <v>27</v>
      </c>
      <c r="M756" t="s">
        <v>37</v>
      </c>
      <c r="N756" t="s">
        <v>38</v>
      </c>
      <c r="O756" t="s">
        <v>39</v>
      </c>
      <c r="P756" t="s">
        <v>40</v>
      </c>
      <c r="Q756" t="s">
        <v>166</v>
      </c>
      <c r="R756" t="s">
        <v>167</v>
      </c>
      <c r="S756" t="s">
        <v>168</v>
      </c>
      <c r="T756" t="s">
        <v>169</v>
      </c>
      <c r="U756" t="s">
        <v>170</v>
      </c>
      <c r="V756" t="s">
        <v>171</v>
      </c>
      <c r="W756" t="s">
        <v>172</v>
      </c>
      <c r="X756" t="s">
        <v>2336</v>
      </c>
    </row>
    <row r="757" spans="1:24">
      <c r="A757" t="s">
        <v>1054</v>
      </c>
      <c r="B757" t="s">
        <v>2099</v>
      </c>
      <c r="C757" t="s">
        <v>2334</v>
      </c>
      <c r="E757" t="s">
        <v>2335</v>
      </c>
      <c r="G757" t="s">
        <v>22</v>
      </c>
      <c r="H757" t="s">
        <v>23</v>
      </c>
      <c r="I757" t="s">
        <v>24</v>
      </c>
      <c r="J757" t="s">
        <v>25</v>
      </c>
      <c r="K757" t="s">
        <v>26</v>
      </c>
      <c r="L757" t="s">
        <v>27</v>
      </c>
      <c r="M757" t="s">
        <v>37</v>
      </c>
      <c r="N757" t="s">
        <v>38</v>
      </c>
      <c r="O757" t="s">
        <v>39</v>
      </c>
      <c r="P757" t="s">
        <v>40</v>
      </c>
      <c r="Q757" t="s">
        <v>166</v>
      </c>
      <c r="R757" t="s">
        <v>167</v>
      </c>
      <c r="S757" t="s">
        <v>168</v>
      </c>
      <c r="T757" t="s">
        <v>169</v>
      </c>
      <c r="U757" t="s">
        <v>170</v>
      </c>
      <c r="V757" t="s">
        <v>171</v>
      </c>
      <c r="W757" t="s">
        <v>172</v>
      </c>
      <c r="X757" t="s">
        <v>2336</v>
      </c>
    </row>
    <row r="758" spans="1:24">
      <c r="A758" t="s">
        <v>1055</v>
      </c>
      <c r="B758" t="s">
        <v>2100</v>
      </c>
      <c r="C758" t="s">
        <v>2334</v>
      </c>
      <c r="E758" t="s">
        <v>2335</v>
      </c>
      <c r="G758" t="s">
        <v>22</v>
      </c>
      <c r="H758" t="s">
        <v>23</v>
      </c>
      <c r="I758" t="s">
        <v>24</v>
      </c>
      <c r="J758" t="s">
        <v>25</v>
      </c>
      <c r="K758" t="s">
        <v>26</v>
      </c>
      <c r="L758" t="s">
        <v>27</v>
      </c>
      <c r="M758" t="s">
        <v>37</v>
      </c>
      <c r="N758" t="s">
        <v>38</v>
      </c>
      <c r="O758" t="s">
        <v>39</v>
      </c>
      <c r="P758" t="s">
        <v>40</v>
      </c>
      <c r="Q758" t="s">
        <v>166</v>
      </c>
      <c r="R758" t="s">
        <v>167</v>
      </c>
      <c r="S758" t="s">
        <v>168</v>
      </c>
      <c r="T758" t="s">
        <v>169</v>
      </c>
      <c r="U758" t="s">
        <v>170</v>
      </c>
      <c r="V758" t="s">
        <v>171</v>
      </c>
      <c r="W758" t="s">
        <v>172</v>
      </c>
      <c r="X758" t="s">
        <v>2336</v>
      </c>
    </row>
    <row r="759" spans="1:24">
      <c r="A759" t="s">
        <v>1056</v>
      </c>
      <c r="B759" t="s">
        <v>2101</v>
      </c>
      <c r="C759" t="s">
        <v>2334</v>
      </c>
      <c r="E759" t="s">
        <v>2335</v>
      </c>
      <c r="G759" t="s">
        <v>22</v>
      </c>
      <c r="H759" t="s">
        <v>23</v>
      </c>
      <c r="I759" t="s">
        <v>24</v>
      </c>
      <c r="J759" t="s">
        <v>25</v>
      </c>
      <c r="K759" t="s">
        <v>26</v>
      </c>
      <c r="L759" t="s">
        <v>27</v>
      </c>
      <c r="M759" t="s">
        <v>37</v>
      </c>
      <c r="N759" t="s">
        <v>38</v>
      </c>
      <c r="O759" t="s">
        <v>39</v>
      </c>
      <c r="P759" t="s">
        <v>40</v>
      </c>
      <c r="Q759" t="s">
        <v>166</v>
      </c>
      <c r="R759" t="s">
        <v>167</v>
      </c>
      <c r="S759" t="s">
        <v>168</v>
      </c>
      <c r="T759" t="s">
        <v>169</v>
      </c>
      <c r="U759" t="s">
        <v>170</v>
      </c>
      <c r="V759" t="s">
        <v>171</v>
      </c>
      <c r="W759" t="s">
        <v>172</v>
      </c>
      <c r="X759" t="s">
        <v>2336</v>
      </c>
    </row>
    <row r="760" spans="1:24">
      <c r="A760" t="s">
        <v>1057</v>
      </c>
      <c r="B760" t="s">
        <v>2102</v>
      </c>
      <c r="C760" t="s">
        <v>2334</v>
      </c>
      <c r="E760" t="s">
        <v>2335</v>
      </c>
      <c r="G760" t="s">
        <v>22</v>
      </c>
      <c r="H760" t="s">
        <v>23</v>
      </c>
      <c r="I760" t="s">
        <v>24</v>
      </c>
      <c r="J760" t="s">
        <v>25</v>
      </c>
      <c r="K760" t="s">
        <v>26</v>
      </c>
      <c r="L760" t="s">
        <v>27</v>
      </c>
      <c r="M760" t="s">
        <v>37</v>
      </c>
      <c r="N760" t="s">
        <v>38</v>
      </c>
      <c r="O760" t="s">
        <v>39</v>
      </c>
      <c r="P760" t="s">
        <v>40</v>
      </c>
      <c r="Q760" t="s">
        <v>166</v>
      </c>
      <c r="R760" t="s">
        <v>167</v>
      </c>
      <c r="S760" t="s">
        <v>168</v>
      </c>
      <c r="T760" t="s">
        <v>169</v>
      </c>
      <c r="U760" t="s">
        <v>170</v>
      </c>
      <c r="V760" t="s">
        <v>171</v>
      </c>
      <c r="W760" t="s">
        <v>172</v>
      </c>
      <c r="X760" t="s">
        <v>2336</v>
      </c>
    </row>
    <row r="761" spans="1:24">
      <c r="A761" t="s">
        <v>1058</v>
      </c>
      <c r="B761" t="s">
        <v>2103</v>
      </c>
      <c r="C761" t="s">
        <v>2334</v>
      </c>
      <c r="E761" t="s">
        <v>2335</v>
      </c>
      <c r="G761" t="s">
        <v>22</v>
      </c>
      <c r="H761" t="s">
        <v>23</v>
      </c>
      <c r="I761" t="s">
        <v>24</v>
      </c>
      <c r="J761" t="s">
        <v>25</v>
      </c>
      <c r="K761" t="s">
        <v>26</v>
      </c>
      <c r="L761" t="s">
        <v>27</v>
      </c>
      <c r="M761" t="s">
        <v>37</v>
      </c>
      <c r="N761" t="s">
        <v>38</v>
      </c>
      <c r="O761" t="s">
        <v>39</v>
      </c>
      <c r="P761" t="s">
        <v>40</v>
      </c>
      <c r="Q761" t="s">
        <v>166</v>
      </c>
      <c r="R761" t="s">
        <v>167</v>
      </c>
      <c r="S761" t="s">
        <v>168</v>
      </c>
      <c r="T761" t="s">
        <v>169</v>
      </c>
      <c r="U761" t="s">
        <v>170</v>
      </c>
      <c r="V761" t="s">
        <v>171</v>
      </c>
      <c r="W761" t="s">
        <v>172</v>
      </c>
      <c r="X761" t="s">
        <v>2336</v>
      </c>
    </row>
    <row r="762" spans="1:24">
      <c r="A762" t="s">
        <v>1059</v>
      </c>
      <c r="B762" t="s">
        <v>2104</v>
      </c>
      <c r="C762" t="s">
        <v>2334</v>
      </c>
      <c r="E762" t="s">
        <v>2335</v>
      </c>
      <c r="G762" t="s">
        <v>22</v>
      </c>
      <c r="H762" t="s">
        <v>23</v>
      </c>
      <c r="I762" t="s">
        <v>24</v>
      </c>
      <c r="J762" t="s">
        <v>25</v>
      </c>
      <c r="K762" t="s">
        <v>26</v>
      </c>
      <c r="L762" t="s">
        <v>27</v>
      </c>
      <c r="M762" t="s">
        <v>37</v>
      </c>
      <c r="N762" t="s">
        <v>38</v>
      </c>
      <c r="O762" t="s">
        <v>39</v>
      </c>
      <c r="P762" t="s">
        <v>40</v>
      </c>
      <c r="Q762" t="s">
        <v>166</v>
      </c>
      <c r="R762" t="s">
        <v>167</v>
      </c>
      <c r="S762" t="s">
        <v>168</v>
      </c>
      <c r="T762" t="s">
        <v>169</v>
      </c>
      <c r="U762" t="s">
        <v>170</v>
      </c>
      <c r="V762" t="s">
        <v>171</v>
      </c>
      <c r="W762" t="s">
        <v>172</v>
      </c>
      <c r="X762" t="s">
        <v>2336</v>
      </c>
    </row>
    <row r="763" spans="1:24">
      <c r="A763" t="s">
        <v>1060</v>
      </c>
      <c r="B763" t="s">
        <v>2106</v>
      </c>
      <c r="C763" t="s">
        <v>2334</v>
      </c>
      <c r="E763" t="s">
        <v>2335</v>
      </c>
      <c r="G763" t="s">
        <v>22</v>
      </c>
      <c r="H763" t="s">
        <v>23</v>
      </c>
      <c r="I763" t="s">
        <v>24</v>
      </c>
      <c r="J763" t="s">
        <v>25</v>
      </c>
      <c r="K763" t="s">
        <v>26</v>
      </c>
      <c r="L763" t="s">
        <v>27</v>
      </c>
      <c r="M763" t="s">
        <v>37</v>
      </c>
      <c r="N763" t="s">
        <v>38</v>
      </c>
      <c r="O763" t="s">
        <v>39</v>
      </c>
      <c r="P763" t="s">
        <v>40</v>
      </c>
      <c r="Q763" t="s">
        <v>166</v>
      </c>
      <c r="R763" t="s">
        <v>167</v>
      </c>
      <c r="S763" t="s">
        <v>168</v>
      </c>
      <c r="T763" t="s">
        <v>169</v>
      </c>
      <c r="U763" t="s">
        <v>170</v>
      </c>
      <c r="V763" t="s">
        <v>171</v>
      </c>
      <c r="W763" t="s">
        <v>172</v>
      </c>
      <c r="X763" t="s">
        <v>2336</v>
      </c>
    </row>
    <row r="764" spans="1:24">
      <c r="A764" t="s">
        <v>1061</v>
      </c>
      <c r="B764" t="s">
        <v>2107</v>
      </c>
      <c r="C764" t="s">
        <v>2334</v>
      </c>
      <c r="E764" t="s">
        <v>2335</v>
      </c>
      <c r="G764" t="s">
        <v>22</v>
      </c>
      <c r="H764" t="s">
        <v>23</v>
      </c>
      <c r="I764" t="s">
        <v>24</v>
      </c>
      <c r="J764" t="s">
        <v>25</v>
      </c>
      <c r="K764" t="s">
        <v>26</v>
      </c>
      <c r="L764" t="s">
        <v>27</v>
      </c>
      <c r="M764" t="s">
        <v>37</v>
      </c>
      <c r="N764" t="s">
        <v>38</v>
      </c>
      <c r="O764" t="s">
        <v>39</v>
      </c>
      <c r="P764" t="s">
        <v>40</v>
      </c>
      <c r="Q764" t="s">
        <v>166</v>
      </c>
      <c r="R764" t="s">
        <v>167</v>
      </c>
      <c r="S764" t="s">
        <v>168</v>
      </c>
      <c r="T764" t="s">
        <v>169</v>
      </c>
      <c r="U764" t="s">
        <v>170</v>
      </c>
      <c r="V764" t="s">
        <v>171</v>
      </c>
      <c r="W764" t="s">
        <v>172</v>
      </c>
      <c r="X764" t="s">
        <v>2336</v>
      </c>
    </row>
    <row r="765" spans="1:24">
      <c r="A765" t="s">
        <v>1062</v>
      </c>
      <c r="B765" t="s">
        <v>2108</v>
      </c>
      <c r="C765" t="s">
        <v>2405</v>
      </c>
      <c r="E765" t="s">
        <v>2406</v>
      </c>
      <c r="G765" t="s">
        <v>22</v>
      </c>
      <c r="H765" t="s">
        <v>23</v>
      </c>
      <c r="I765" t="s">
        <v>24</v>
      </c>
      <c r="J765" t="s">
        <v>25</v>
      </c>
      <c r="K765" t="s">
        <v>26</v>
      </c>
      <c r="L765" t="s">
        <v>27</v>
      </c>
      <c r="M765" t="s">
        <v>94</v>
      </c>
      <c r="N765" t="s">
        <v>95</v>
      </c>
      <c r="O765" t="s">
        <v>96</v>
      </c>
      <c r="P765" t="s">
        <v>97</v>
      </c>
      <c r="Q765" t="s">
        <v>98</v>
      </c>
      <c r="R765" t="s">
        <v>99</v>
      </c>
      <c r="S765" t="s">
        <v>100</v>
      </c>
      <c r="T765" t="s">
        <v>526</v>
      </c>
    </row>
    <row r="766" spans="1:24">
      <c r="A766" t="s">
        <v>1063</v>
      </c>
      <c r="B766" t="s">
        <v>2109</v>
      </c>
      <c r="C766" t="s">
        <v>2311</v>
      </c>
      <c r="E766" t="s">
        <v>2312</v>
      </c>
      <c r="G766" t="s">
        <v>22</v>
      </c>
      <c r="H766" t="s">
        <v>23</v>
      </c>
      <c r="I766" t="s">
        <v>24</v>
      </c>
      <c r="J766" t="s">
        <v>25</v>
      </c>
      <c r="K766" t="s">
        <v>26</v>
      </c>
      <c r="L766" t="s">
        <v>27</v>
      </c>
      <c r="M766" t="s">
        <v>37</v>
      </c>
      <c r="N766" t="s">
        <v>38</v>
      </c>
      <c r="O766" t="s">
        <v>39</v>
      </c>
      <c r="P766" t="s">
        <v>57</v>
      </c>
      <c r="Q766" t="s">
        <v>58</v>
      </c>
      <c r="R766" t="s">
        <v>59</v>
      </c>
      <c r="S766" t="s">
        <v>60</v>
      </c>
    </row>
    <row r="767" spans="1:24">
      <c r="A767" t="s">
        <v>1064</v>
      </c>
      <c r="B767" t="s">
        <v>2110</v>
      </c>
      <c r="C767" t="s">
        <v>2309</v>
      </c>
      <c r="E767" t="s">
        <v>2310</v>
      </c>
      <c r="G767" t="s">
        <v>22</v>
      </c>
      <c r="H767" t="s">
        <v>23</v>
      </c>
      <c r="I767" t="s">
        <v>24</v>
      </c>
      <c r="J767" t="s">
        <v>25</v>
      </c>
      <c r="K767" t="s">
        <v>26</v>
      </c>
      <c r="L767" t="s">
        <v>27</v>
      </c>
      <c r="M767" t="s">
        <v>28</v>
      </c>
      <c r="N767" t="s">
        <v>29</v>
      </c>
      <c r="O767" t="s">
        <v>30</v>
      </c>
      <c r="P767" t="s">
        <v>47</v>
      </c>
      <c r="Q767" t="s">
        <v>48</v>
      </c>
      <c r="R767" t="s">
        <v>49</v>
      </c>
      <c r="S767" t="s">
        <v>50</v>
      </c>
      <c r="T767" t="s">
        <v>51</v>
      </c>
      <c r="U767" t="s">
        <v>52</v>
      </c>
      <c r="V767" t="s">
        <v>53</v>
      </c>
      <c r="W767" t="s">
        <v>54</v>
      </c>
    </row>
    <row r="768" spans="1:24">
      <c r="A768" t="s">
        <v>1065</v>
      </c>
      <c r="B768" t="s">
        <v>2111</v>
      </c>
      <c r="C768" t="s">
        <v>2311</v>
      </c>
      <c r="E768" t="s">
        <v>2312</v>
      </c>
      <c r="G768" t="s">
        <v>22</v>
      </c>
      <c r="H768" t="s">
        <v>23</v>
      </c>
      <c r="I768" t="s">
        <v>24</v>
      </c>
      <c r="J768" t="s">
        <v>25</v>
      </c>
      <c r="K768" t="s">
        <v>26</v>
      </c>
      <c r="L768" t="s">
        <v>27</v>
      </c>
      <c r="M768" t="s">
        <v>37</v>
      </c>
      <c r="N768" t="s">
        <v>38</v>
      </c>
      <c r="O768" t="s">
        <v>39</v>
      </c>
      <c r="P768" t="s">
        <v>57</v>
      </c>
      <c r="Q768" t="s">
        <v>58</v>
      </c>
      <c r="R768" t="s">
        <v>59</v>
      </c>
      <c r="S768" t="s">
        <v>60</v>
      </c>
    </row>
    <row r="769" spans="1:23">
      <c r="A769" t="s">
        <v>1066</v>
      </c>
      <c r="B769" t="s">
        <v>2112</v>
      </c>
      <c r="C769" t="s">
        <v>2311</v>
      </c>
      <c r="E769" t="s">
        <v>2312</v>
      </c>
      <c r="G769" t="s">
        <v>22</v>
      </c>
      <c r="H769" t="s">
        <v>23</v>
      </c>
      <c r="I769" t="s">
        <v>24</v>
      </c>
      <c r="J769" t="s">
        <v>25</v>
      </c>
      <c r="K769" t="s">
        <v>26</v>
      </c>
      <c r="L769" t="s">
        <v>27</v>
      </c>
      <c r="M769" t="s">
        <v>37</v>
      </c>
      <c r="N769" t="s">
        <v>38</v>
      </c>
      <c r="O769" t="s">
        <v>39</v>
      </c>
      <c r="P769" t="s">
        <v>57</v>
      </c>
      <c r="Q769" t="s">
        <v>58</v>
      </c>
      <c r="R769" t="s">
        <v>59</v>
      </c>
      <c r="S769" t="s">
        <v>60</v>
      </c>
    </row>
    <row r="770" spans="1:23">
      <c r="A770" t="s">
        <v>1067</v>
      </c>
      <c r="B770" t="s">
        <v>2113</v>
      </c>
      <c r="C770" t="s">
        <v>2305</v>
      </c>
      <c r="E770" t="s">
        <v>2306</v>
      </c>
      <c r="G770" t="s">
        <v>22</v>
      </c>
      <c r="H770" t="s">
        <v>23</v>
      </c>
      <c r="I770" t="s">
        <v>24</v>
      </c>
      <c r="J770" t="s">
        <v>25</v>
      </c>
      <c r="K770" t="s">
        <v>26</v>
      </c>
      <c r="L770" t="s">
        <v>27</v>
      </c>
      <c r="M770" t="s">
        <v>28</v>
      </c>
      <c r="N770" t="s">
        <v>29</v>
      </c>
      <c r="O770" t="s">
        <v>30</v>
      </c>
      <c r="P770" t="s">
        <v>31</v>
      </c>
      <c r="Q770" t="s">
        <v>32</v>
      </c>
      <c r="R770" t="s">
        <v>33</v>
      </c>
      <c r="S770" t="s">
        <v>34</v>
      </c>
      <c r="T770" t="s">
        <v>35</v>
      </c>
    </row>
    <row r="771" spans="1:23">
      <c r="A771" t="s">
        <v>1068</v>
      </c>
      <c r="B771" t="s">
        <v>2114</v>
      </c>
      <c r="C771" t="s">
        <v>2305</v>
      </c>
      <c r="E771" t="s">
        <v>2306</v>
      </c>
      <c r="G771" t="s">
        <v>22</v>
      </c>
      <c r="H771" t="s">
        <v>23</v>
      </c>
      <c r="I771" t="s">
        <v>24</v>
      </c>
      <c r="J771" t="s">
        <v>25</v>
      </c>
      <c r="K771" t="s">
        <v>26</v>
      </c>
      <c r="L771" t="s">
        <v>27</v>
      </c>
      <c r="M771" t="s">
        <v>28</v>
      </c>
      <c r="N771" t="s">
        <v>29</v>
      </c>
      <c r="O771" t="s">
        <v>30</v>
      </c>
      <c r="P771" t="s">
        <v>31</v>
      </c>
      <c r="Q771" t="s">
        <v>32</v>
      </c>
      <c r="R771" t="s">
        <v>33</v>
      </c>
      <c r="S771" t="s">
        <v>34</v>
      </c>
      <c r="T771" t="s">
        <v>35</v>
      </c>
    </row>
    <row r="772" spans="1:23">
      <c r="A772" t="s">
        <v>1069</v>
      </c>
      <c r="B772" t="s">
        <v>2115</v>
      </c>
      <c r="C772" t="s">
        <v>2305</v>
      </c>
      <c r="E772" t="s">
        <v>2306</v>
      </c>
      <c r="G772" t="s">
        <v>22</v>
      </c>
      <c r="H772" t="s">
        <v>23</v>
      </c>
      <c r="I772" t="s">
        <v>24</v>
      </c>
      <c r="J772" t="s">
        <v>25</v>
      </c>
      <c r="K772" t="s">
        <v>26</v>
      </c>
      <c r="L772" t="s">
        <v>27</v>
      </c>
      <c r="M772" t="s">
        <v>28</v>
      </c>
      <c r="N772" t="s">
        <v>29</v>
      </c>
      <c r="O772" t="s">
        <v>30</v>
      </c>
      <c r="P772" t="s">
        <v>31</v>
      </c>
      <c r="Q772" t="s">
        <v>32</v>
      </c>
      <c r="R772" t="s">
        <v>33</v>
      </c>
      <c r="S772" t="s">
        <v>34</v>
      </c>
      <c r="T772" t="s">
        <v>35</v>
      </c>
    </row>
    <row r="773" spans="1:23">
      <c r="A773" t="s">
        <v>1230</v>
      </c>
      <c r="B773" t="s">
        <v>2272</v>
      </c>
      <c r="C773" t="s">
        <v>2305</v>
      </c>
      <c r="E773" t="s">
        <v>2306</v>
      </c>
      <c r="G773" t="s">
        <v>22</v>
      </c>
      <c r="H773" t="s">
        <v>23</v>
      </c>
      <c r="I773" t="s">
        <v>24</v>
      </c>
      <c r="J773" t="s">
        <v>25</v>
      </c>
      <c r="K773" t="s">
        <v>26</v>
      </c>
      <c r="L773" t="s">
        <v>27</v>
      </c>
      <c r="M773" t="s">
        <v>28</v>
      </c>
      <c r="N773" t="s">
        <v>29</v>
      </c>
      <c r="O773" t="s">
        <v>30</v>
      </c>
      <c r="P773" t="s">
        <v>31</v>
      </c>
      <c r="Q773" t="s">
        <v>32</v>
      </c>
      <c r="R773" t="s">
        <v>33</v>
      </c>
      <c r="S773" t="s">
        <v>34</v>
      </c>
      <c r="T773" t="s">
        <v>35</v>
      </c>
    </row>
    <row r="774" spans="1:23">
      <c r="A774" t="s">
        <v>1070</v>
      </c>
      <c r="B774" t="s">
        <v>2116</v>
      </c>
      <c r="C774" t="s">
        <v>2309</v>
      </c>
      <c r="E774" t="s">
        <v>2310</v>
      </c>
      <c r="G774" t="s">
        <v>22</v>
      </c>
      <c r="H774" t="s">
        <v>23</v>
      </c>
      <c r="I774" t="s">
        <v>24</v>
      </c>
      <c r="J774" t="s">
        <v>25</v>
      </c>
      <c r="K774" t="s">
        <v>26</v>
      </c>
      <c r="L774" t="s">
        <v>27</v>
      </c>
      <c r="M774" t="s">
        <v>28</v>
      </c>
      <c r="N774" t="s">
        <v>29</v>
      </c>
      <c r="O774" t="s">
        <v>30</v>
      </c>
      <c r="P774" t="s">
        <v>47</v>
      </c>
      <c r="Q774" t="s">
        <v>48</v>
      </c>
      <c r="R774" t="s">
        <v>49</v>
      </c>
      <c r="S774" t="s">
        <v>50</v>
      </c>
      <c r="T774" t="s">
        <v>51</v>
      </c>
      <c r="U774" t="s">
        <v>52</v>
      </c>
      <c r="V774" t="s">
        <v>53</v>
      </c>
      <c r="W774" t="s">
        <v>54</v>
      </c>
    </row>
    <row r="775" spans="1:23">
      <c r="A775" t="s">
        <v>1071</v>
      </c>
      <c r="B775" t="s">
        <v>2117</v>
      </c>
      <c r="C775" t="s">
        <v>2311</v>
      </c>
      <c r="E775" t="s">
        <v>2312</v>
      </c>
      <c r="G775" t="s">
        <v>22</v>
      </c>
      <c r="H775" t="s">
        <v>23</v>
      </c>
      <c r="I775" t="s">
        <v>24</v>
      </c>
      <c r="J775" t="s">
        <v>25</v>
      </c>
      <c r="K775" t="s">
        <v>26</v>
      </c>
      <c r="L775" t="s">
        <v>27</v>
      </c>
      <c r="M775" t="s">
        <v>37</v>
      </c>
      <c r="N775" t="s">
        <v>38</v>
      </c>
      <c r="O775" t="s">
        <v>39</v>
      </c>
      <c r="P775" t="s">
        <v>57</v>
      </c>
      <c r="Q775" t="s">
        <v>58</v>
      </c>
      <c r="R775" t="s">
        <v>59</v>
      </c>
      <c r="S775" t="s">
        <v>60</v>
      </c>
    </row>
    <row r="776" spans="1:23">
      <c r="A776" t="s">
        <v>1072</v>
      </c>
      <c r="B776" t="s">
        <v>2118</v>
      </c>
      <c r="C776" t="s">
        <v>2311</v>
      </c>
      <c r="E776" t="s">
        <v>2312</v>
      </c>
      <c r="G776" t="s">
        <v>22</v>
      </c>
      <c r="H776" t="s">
        <v>23</v>
      </c>
      <c r="I776" t="s">
        <v>24</v>
      </c>
      <c r="J776" t="s">
        <v>25</v>
      </c>
      <c r="K776" t="s">
        <v>26</v>
      </c>
      <c r="L776" t="s">
        <v>27</v>
      </c>
      <c r="M776" t="s">
        <v>37</v>
      </c>
      <c r="N776" t="s">
        <v>38</v>
      </c>
      <c r="O776" t="s">
        <v>39</v>
      </c>
      <c r="P776" t="s">
        <v>57</v>
      </c>
      <c r="Q776" t="s">
        <v>58</v>
      </c>
      <c r="R776" t="s">
        <v>59</v>
      </c>
      <c r="S776" t="s">
        <v>60</v>
      </c>
    </row>
    <row r="777" spans="1:23">
      <c r="A777" t="s">
        <v>1073</v>
      </c>
      <c r="B777" t="s">
        <v>2119</v>
      </c>
      <c r="C777" t="s">
        <v>2311</v>
      </c>
      <c r="E777" t="s">
        <v>2312</v>
      </c>
      <c r="G777" t="s">
        <v>22</v>
      </c>
      <c r="H777" t="s">
        <v>23</v>
      </c>
      <c r="I777" t="s">
        <v>24</v>
      </c>
      <c r="J777" t="s">
        <v>25</v>
      </c>
      <c r="K777" t="s">
        <v>26</v>
      </c>
      <c r="L777" t="s">
        <v>27</v>
      </c>
      <c r="M777" t="s">
        <v>37</v>
      </c>
      <c r="N777" t="s">
        <v>38</v>
      </c>
      <c r="O777" t="s">
        <v>39</v>
      </c>
      <c r="P777" t="s">
        <v>57</v>
      </c>
      <c r="Q777" t="s">
        <v>58</v>
      </c>
      <c r="R777" t="s">
        <v>59</v>
      </c>
      <c r="S777" t="s">
        <v>60</v>
      </c>
    </row>
    <row r="778" spans="1:23">
      <c r="A778" t="s">
        <v>1074</v>
      </c>
      <c r="B778" t="s">
        <v>2120</v>
      </c>
      <c r="C778" t="s">
        <v>2311</v>
      </c>
      <c r="E778" t="s">
        <v>2312</v>
      </c>
      <c r="G778" t="s">
        <v>22</v>
      </c>
      <c r="H778" t="s">
        <v>23</v>
      </c>
      <c r="I778" t="s">
        <v>24</v>
      </c>
      <c r="J778" t="s">
        <v>25</v>
      </c>
      <c r="K778" t="s">
        <v>26</v>
      </c>
      <c r="L778" t="s">
        <v>27</v>
      </c>
      <c r="M778" t="s">
        <v>37</v>
      </c>
      <c r="N778" t="s">
        <v>38</v>
      </c>
      <c r="O778" t="s">
        <v>39</v>
      </c>
      <c r="P778" t="s">
        <v>57</v>
      </c>
      <c r="Q778" t="s">
        <v>58</v>
      </c>
      <c r="R778" t="s">
        <v>59</v>
      </c>
      <c r="S778" t="s">
        <v>60</v>
      </c>
    </row>
    <row r="779" spans="1:23">
      <c r="A779" t="s">
        <v>1075</v>
      </c>
      <c r="B779" t="s">
        <v>2121</v>
      </c>
      <c r="C779" t="s">
        <v>2405</v>
      </c>
      <c r="E779" t="s">
        <v>2406</v>
      </c>
      <c r="G779" t="s">
        <v>22</v>
      </c>
      <c r="H779" t="s">
        <v>23</v>
      </c>
      <c r="I779" t="s">
        <v>24</v>
      </c>
      <c r="J779" t="s">
        <v>25</v>
      </c>
      <c r="K779" t="s">
        <v>26</v>
      </c>
      <c r="L779" t="s">
        <v>27</v>
      </c>
      <c r="M779" t="s">
        <v>94</v>
      </c>
      <c r="N779" t="s">
        <v>95</v>
      </c>
      <c r="O779" t="s">
        <v>96</v>
      </c>
      <c r="P779" t="s">
        <v>97</v>
      </c>
      <c r="Q779" t="s">
        <v>98</v>
      </c>
      <c r="R779" t="s">
        <v>99</v>
      </c>
      <c r="S779" t="s">
        <v>100</v>
      </c>
      <c r="T779" t="s">
        <v>526</v>
      </c>
    </row>
    <row r="780" spans="1:23">
      <c r="A780" t="s">
        <v>1076</v>
      </c>
      <c r="B780" t="s">
        <v>2122</v>
      </c>
      <c r="C780" t="s">
        <v>2305</v>
      </c>
      <c r="E780" t="s">
        <v>2306</v>
      </c>
      <c r="G780" t="s">
        <v>22</v>
      </c>
      <c r="H780" t="s">
        <v>23</v>
      </c>
      <c r="I780" t="s">
        <v>24</v>
      </c>
      <c r="J780" t="s">
        <v>25</v>
      </c>
      <c r="K780" t="s">
        <v>26</v>
      </c>
      <c r="L780" t="s">
        <v>27</v>
      </c>
      <c r="M780" t="s">
        <v>28</v>
      </c>
      <c r="N780" t="s">
        <v>29</v>
      </c>
      <c r="O780" t="s">
        <v>30</v>
      </c>
      <c r="P780" t="s">
        <v>31</v>
      </c>
      <c r="Q780" t="s">
        <v>32</v>
      </c>
      <c r="R780" t="s">
        <v>33</v>
      </c>
      <c r="S780" t="s">
        <v>34</v>
      </c>
      <c r="T780" t="s">
        <v>35</v>
      </c>
    </row>
    <row r="781" spans="1:23">
      <c r="A781" t="s">
        <v>1077</v>
      </c>
      <c r="B781" t="s">
        <v>2123</v>
      </c>
      <c r="C781" t="s">
        <v>2495</v>
      </c>
      <c r="E781" t="s">
        <v>2496</v>
      </c>
      <c r="G781" t="s">
        <v>22</v>
      </c>
      <c r="H781" t="s">
        <v>23</v>
      </c>
      <c r="I781" t="s">
        <v>1078</v>
      </c>
      <c r="J781" t="s">
        <v>1079</v>
      </c>
      <c r="K781" t="s">
        <v>1080</v>
      </c>
      <c r="L781" t="s">
        <v>1081</v>
      </c>
      <c r="M781" t="s">
        <v>1082</v>
      </c>
      <c r="N781" t="s">
        <v>1083</v>
      </c>
      <c r="O781" t="s">
        <v>1084</v>
      </c>
    </row>
    <row r="782" spans="1:23">
      <c r="A782" t="s">
        <v>1085</v>
      </c>
      <c r="B782" t="s">
        <v>2125</v>
      </c>
      <c r="C782" t="s">
        <v>2495</v>
      </c>
      <c r="E782" t="s">
        <v>2496</v>
      </c>
      <c r="G782" t="s">
        <v>22</v>
      </c>
      <c r="H782" t="s">
        <v>23</v>
      </c>
      <c r="I782" t="s">
        <v>1078</v>
      </c>
      <c r="J782" t="s">
        <v>1079</v>
      </c>
      <c r="K782" t="s">
        <v>1080</v>
      </c>
      <c r="L782" t="s">
        <v>1081</v>
      </c>
      <c r="M782" t="s">
        <v>1082</v>
      </c>
      <c r="N782" t="s">
        <v>1083</v>
      </c>
      <c r="O782" t="s">
        <v>1084</v>
      </c>
    </row>
    <row r="783" spans="1:23">
      <c r="A783" t="s">
        <v>1086</v>
      </c>
      <c r="B783" t="s">
        <v>2127</v>
      </c>
      <c r="C783" t="s">
        <v>2495</v>
      </c>
      <c r="E783" t="s">
        <v>2496</v>
      </c>
      <c r="G783" t="s">
        <v>22</v>
      </c>
      <c r="H783" t="s">
        <v>23</v>
      </c>
      <c r="I783" t="s">
        <v>1078</v>
      </c>
      <c r="J783" t="s">
        <v>1079</v>
      </c>
      <c r="K783" t="s">
        <v>1080</v>
      </c>
      <c r="L783" t="s">
        <v>1081</v>
      </c>
      <c r="M783" t="s">
        <v>1082</v>
      </c>
      <c r="N783" t="s">
        <v>1083</v>
      </c>
      <c r="O783" t="s">
        <v>1084</v>
      </c>
    </row>
    <row r="784" spans="1:23">
      <c r="A784" t="s">
        <v>1087</v>
      </c>
      <c r="B784" t="s">
        <v>2128</v>
      </c>
      <c r="C784" t="s">
        <v>2495</v>
      </c>
      <c r="E784" t="s">
        <v>2496</v>
      </c>
      <c r="G784" t="s">
        <v>22</v>
      </c>
      <c r="H784" t="s">
        <v>23</v>
      </c>
      <c r="I784" t="s">
        <v>1078</v>
      </c>
      <c r="J784" t="s">
        <v>1079</v>
      </c>
      <c r="K784" t="s">
        <v>1080</v>
      </c>
      <c r="L784" t="s">
        <v>1081</v>
      </c>
      <c r="M784" t="s">
        <v>1082</v>
      </c>
      <c r="N784" t="s">
        <v>1083</v>
      </c>
      <c r="O784" t="s">
        <v>1084</v>
      </c>
    </row>
    <row r="785" spans="1:24">
      <c r="A785" t="s">
        <v>1088</v>
      </c>
      <c r="B785" t="s">
        <v>2129</v>
      </c>
      <c r="C785" t="s">
        <v>2362</v>
      </c>
      <c r="E785" t="s">
        <v>2363</v>
      </c>
      <c r="G785" t="s">
        <v>22</v>
      </c>
      <c r="H785" t="s">
        <v>23</v>
      </c>
      <c r="I785" t="s">
        <v>24</v>
      </c>
      <c r="J785" t="s">
        <v>25</v>
      </c>
      <c r="K785" t="s">
        <v>26</v>
      </c>
      <c r="L785" t="s">
        <v>27</v>
      </c>
      <c r="M785" t="s">
        <v>324</v>
      </c>
      <c r="N785" t="s">
        <v>325</v>
      </c>
      <c r="O785" t="s">
        <v>326</v>
      </c>
      <c r="P785" t="s">
        <v>327</v>
      </c>
      <c r="Q785" t="s">
        <v>328</v>
      </c>
      <c r="R785" t="s">
        <v>329</v>
      </c>
      <c r="S785" t="s">
        <v>330</v>
      </c>
      <c r="T785" t="s">
        <v>331</v>
      </c>
      <c r="U785" t="s">
        <v>332</v>
      </c>
      <c r="V785" t="s">
        <v>333</v>
      </c>
      <c r="W785" t="s">
        <v>334</v>
      </c>
      <c r="X785" t="s">
        <v>2364</v>
      </c>
    </row>
    <row r="786" spans="1:24">
      <c r="A786" t="s">
        <v>1089</v>
      </c>
      <c r="B786" t="s">
        <v>2130</v>
      </c>
      <c r="C786" t="s">
        <v>2362</v>
      </c>
      <c r="E786" t="s">
        <v>2363</v>
      </c>
      <c r="G786" t="s">
        <v>22</v>
      </c>
      <c r="H786" t="s">
        <v>23</v>
      </c>
      <c r="I786" t="s">
        <v>24</v>
      </c>
      <c r="J786" t="s">
        <v>25</v>
      </c>
      <c r="K786" t="s">
        <v>26</v>
      </c>
      <c r="L786" t="s">
        <v>27</v>
      </c>
      <c r="M786" t="s">
        <v>324</v>
      </c>
      <c r="N786" t="s">
        <v>325</v>
      </c>
      <c r="O786" t="s">
        <v>326</v>
      </c>
      <c r="P786" t="s">
        <v>327</v>
      </c>
      <c r="Q786" t="s">
        <v>328</v>
      </c>
      <c r="R786" t="s">
        <v>329</v>
      </c>
      <c r="S786" t="s">
        <v>330</v>
      </c>
      <c r="T786" t="s">
        <v>331</v>
      </c>
      <c r="U786" t="s">
        <v>332</v>
      </c>
      <c r="V786" t="s">
        <v>333</v>
      </c>
      <c r="W786" t="s">
        <v>334</v>
      </c>
      <c r="X786" t="s">
        <v>2364</v>
      </c>
    </row>
    <row r="787" spans="1:24">
      <c r="A787" t="s">
        <v>1090</v>
      </c>
      <c r="B787" t="s">
        <v>2131</v>
      </c>
      <c r="C787" t="s">
        <v>2320</v>
      </c>
      <c r="E787" t="s">
        <v>2321</v>
      </c>
      <c r="G787" t="s">
        <v>22</v>
      </c>
      <c r="H787" t="s">
        <v>23</v>
      </c>
      <c r="I787" t="s">
        <v>24</v>
      </c>
      <c r="J787" t="s">
        <v>25</v>
      </c>
      <c r="K787" t="s">
        <v>26</v>
      </c>
      <c r="L787" t="s">
        <v>27</v>
      </c>
      <c r="M787" t="s">
        <v>94</v>
      </c>
      <c r="N787" t="s">
        <v>95</v>
      </c>
      <c r="O787" t="s">
        <v>96</v>
      </c>
      <c r="P787" t="s">
        <v>97</v>
      </c>
      <c r="Q787" t="s">
        <v>98</v>
      </c>
      <c r="R787" t="s">
        <v>99</v>
      </c>
      <c r="S787" t="s">
        <v>100</v>
      </c>
      <c r="T787" t="s">
        <v>101</v>
      </c>
    </row>
    <row r="788" spans="1:24">
      <c r="A788" t="s">
        <v>1091</v>
      </c>
      <c r="B788" t="s">
        <v>2132</v>
      </c>
      <c r="C788" t="s">
        <v>2405</v>
      </c>
      <c r="E788" t="s">
        <v>2406</v>
      </c>
      <c r="G788" t="s">
        <v>22</v>
      </c>
      <c r="H788" t="s">
        <v>23</v>
      </c>
      <c r="I788" t="s">
        <v>24</v>
      </c>
      <c r="J788" t="s">
        <v>25</v>
      </c>
      <c r="K788" t="s">
        <v>26</v>
      </c>
      <c r="L788" t="s">
        <v>27</v>
      </c>
      <c r="M788" t="s">
        <v>94</v>
      </c>
      <c r="N788" t="s">
        <v>95</v>
      </c>
      <c r="O788" t="s">
        <v>96</v>
      </c>
      <c r="P788" t="s">
        <v>97</v>
      </c>
      <c r="Q788" t="s">
        <v>98</v>
      </c>
      <c r="R788" t="s">
        <v>99</v>
      </c>
      <c r="S788" t="s">
        <v>100</v>
      </c>
      <c r="T788" t="s">
        <v>526</v>
      </c>
    </row>
    <row r="789" spans="1:24">
      <c r="A789" t="s">
        <v>1092</v>
      </c>
      <c r="B789" t="s">
        <v>2133</v>
      </c>
      <c r="C789" t="s">
        <v>2405</v>
      </c>
      <c r="E789" t="s">
        <v>2406</v>
      </c>
      <c r="G789" t="s">
        <v>22</v>
      </c>
      <c r="H789" t="s">
        <v>23</v>
      </c>
      <c r="I789" t="s">
        <v>24</v>
      </c>
      <c r="J789" t="s">
        <v>25</v>
      </c>
      <c r="K789" t="s">
        <v>26</v>
      </c>
      <c r="L789" t="s">
        <v>27</v>
      </c>
      <c r="M789" t="s">
        <v>94</v>
      </c>
      <c r="N789" t="s">
        <v>95</v>
      </c>
      <c r="O789" t="s">
        <v>96</v>
      </c>
      <c r="P789" t="s">
        <v>97</v>
      </c>
      <c r="Q789" t="s">
        <v>98</v>
      </c>
      <c r="R789" t="s">
        <v>99</v>
      </c>
      <c r="S789" t="s">
        <v>100</v>
      </c>
      <c r="T789" t="s">
        <v>526</v>
      </c>
    </row>
    <row r="790" spans="1:24">
      <c r="A790" t="s">
        <v>1093</v>
      </c>
      <c r="B790" t="s">
        <v>2134</v>
      </c>
      <c r="C790" t="s">
        <v>2305</v>
      </c>
      <c r="D790" t="s">
        <v>2497</v>
      </c>
      <c r="E790" t="s">
        <v>2306</v>
      </c>
      <c r="G790" t="s">
        <v>22</v>
      </c>
      <c r="H790" t="s">
        <v>23</v>
      </c>
      <c r="I790" t="s">
        <v>24</v>
      </c>
      <c r="J790" t="s">
        <v>25</v>
      </c>
      <c r="K790" t="s">
        <v>26</v>
      </c>
      <c r="L790" t="s">
        <v>27</v>
      </c>
      <c r="M790" t="s">
        <v>28</v>
      </c>
      <c r="N790" t="s">
        <v>29</v>
      </c>
      <c r="O790" t="s">
        <v>30</v>
      </c>
      <c r="P790" t="s">
        <v>31</v>
      </c>
      <c r="Q790" t="s">
        <v>32</v>
      </c>
      <c r="R790" t="s">
        <v>33</v>
      </c>
      <c r="S790" t="s">
        <v>34</v>
      </c>
      <c r="T790" t="s">
        <v>35</v>
      </c>
    </row>
    <row r="791" spans="1:24">
      <c r="A791" t="s">
        <v>1094</v>
      </c>
      <c r="B791" t="s">
        <v>2135</v>
      </c>
      <c r="C791" t="s">
        <v>2305</v>
      </c>
      <c r="E791" t="s">
        <v>2306</v>
      </c>
      <c r="G791" t="s">
        <v>22</v>
      </c>
      <c r="H791" t="s">
        <v>23</v>
      </c>
      <c r="I791" t="s">
        <v>24</v>
      </c>
      <c r="J791" t="s">
        <v>25</v>
      </c>
      <c r="K791" t="s">
        <v>26</v>
      </c>
      <c r="L791" t="s">
        <v>27</v>
      </c>
      <c r="M791" t="s">
        <v>28</v>
      </c>
      <c r="N791" t="s">
        <v>29</v>
      </c>
      <c r="O791" t="s">
        <v>30</v>
      </c>
      <c r="P791" t="s">
        <v>31</v>
      </c>
      <c r="Q791" t="s">
        <v>32</v>
      </c>
      <c r="R791" t="s">
        <v>33</v>
      </c>
      <c r="S791" t="s">
        <v>34</v>
      </c>
      <c r="T791" t="s">
        <v>35</v>
      </c>
    </row>
    <row r="792" spans="1:24">
      <c r="A792" t="s">
        <v>1095</v>
      </c>
      <c r="B792" t="s">
        <v>2136</v>
      </c>
      <c r="C792" t="s">
        <v>2320</v>
      </c>
      <c r="E792" t="s">
        <v>2321</v>
      </c>
      <c r="G792" t="s">
        <v>22</v>
      </c>
      <c r="H792" t="s">
        <v>23</v>
      </c>
      <c r="I792" t="s">
        <v>24</v>
      </c>
      <c r="J792" t="s">
        <v>25</v>
      </c>
      <c r="K792" t="s">
        <v>26</v>
      </c>
      <c r="L792" t="s">
        <v>27</v>
      </c>
      <c r="M792" t="s">
        <v>94</v>
      </c>
      <c r="N792" t="s">
        <v>95</v>
      </c>
      <c r="O792" t="s">
        <v>96</v>
      </c>
      <c r="P792" t="s">
        <v>97</v>
      </c>
      <c r="Q792" t="s">
        <v>98</v>
      </c>
      <c r="R792" t="s">
        <v>99</v>
      </c>
      <c r="S792" t="s">
        <v>100</v>
      </c>
      <c r="T792" t="s">
        <v>101</v>
      </c>
    </row>
    <row r="793" spans="1:24">
      <c r="A793" t="s">
        <v>1096</v>
      </c>
      <c r="B793" t="s">
        <v>2137</v>
      </c>
      <c r="C793" t="s">
        <v>2305</v>
      </c>
      <c r="E793" t="s">
        <v>2306</v>
      </c>
      <c r="G793" t="s">
        <v>22</v>
      </c>
      <c r="H793" t="s">
        <v>23</v>
      </c>
      <c r="I793" t="s">
        <v>24</v>
      </c>
      <c r="J793" t="s">
        <v>25</v>
      </c>
      <c r="K793" t="s">
        <v>26</v>
      </c>
      <c r="L793" t="s">
        <v>27</v>
      </c>
      <c r="M793" t="s">
        <v>28</v>
      </c>
      <c r="N793" t="s">
        <v>29</v>
      </c>
      <c r="O793" t="s">
        <v>30</v>
      </c>
      <c r="P793" t="s">
        <v>31</v>
      </c>
      <c r="Q793" t="s">
        <v>32</v>
      </c>
      <c r="R793" t="s">
        <v>33</v>
      </c>
      <c r="S793" t="s">
        <v>34</v>
      </c>
      <c r="T793" t="s">
        <v>35</v>
      </c>
    </row>
    <row r="794" spans="1:24">
      <c r="A794" t="s">
        <v>1097</v>
      </c>
      <c r="B794" t="s">
        <v>2138</v>
      </c>
      <c r="C794" t="s">
        <v>2311</v>
      </c>
      <c r="E794" t="s">
        <v>2312</v>
      </c>
      <c r="G794" t="s">
        <v>22</v>
      </c>
      <c r="H794" t="s">
        <v>23</v>
      </c>
      <c r="I794" t="s">
        <v>24</v>
      </c>
      <c r="J794" t="s">
        <v>25</v>
      </c>
      <c r="K794" t="s">
        <v>26</v>
      </c>
      <c r="L794" t="s">
        <v>27</v>
      </c>
      <c r="M794" t="s">
        <v>37</v>
      </c>
      <c r="N794" t="s">
        <v>38</v>
      </c>
      <c r="O794" t="s">
        <v>39</v>
      </c>
      <c r="P794" t="s">
        <v>57</v>
      </c>
      <c r="Q794" t="s">
        <v>58</v>
      </c>
      <c r="R794" t="s">
        <v>59</v>
      </c>
      <c r="S794" t="s">
        <v>60</v>
      </c>
    </row>
    <row r="795" spans="1:24">
      <c r="A795" t="s">
        <v>1098</v>
      </c>
      <c r="B795" t="s">
        <v>2139</v>
      </c>
      <c r="C795" t="s">
        <v>2322</v>
      </c>
      <c r="E795" t="s">
        <v>2323</v>
      </c>
      <c r="G795" t="s">
        <v>22</v>
      </c>
      <c r="H795" t="s">
        <v>23</v>
      </c>
      <c r="I795" t="s">
        <v>24</v>
      </c>
      <c r="J795" t="s">
        <v>25</v>
      </c>
      <c r="K795" t="s">
        <v>26</v>
      </c>
      <c r="L795" t="s">
        <v>27</v>
      </c>
      <c r="M795" t="s">
        <v>28</v>
      </c>
      <c r="N795" t="s">
        <v>29</v>
      </c>
      <c r="O795" t="s">
        <v>84</v>
      </c>
      <c r="P795" t="s">
        <v>85</v>
      </c>
      <c r="Q795" t="s">
        <v>105</v>
      </c>
      <c r="R795" t="s">
        <v>106</v>
      </c>
      <c r="S795" t="s">
        <v>107</v>
      </c>
    </row>
    <row r="796" spans="1:24">
      <c r="A796" t="s">
        <v>1099</v>
      </c>
      <c r="B796" t="s">
        <v>2140</v>
      </c>
      <c r="C796" t="s">
        <v>2311</v>
      </c>
      <c r="E796" t="s">
        <v>2312</v>
      </c>
      <c r="G796" t="s">
        <v>22</v>
      </c>
      <c r="H796" t="s">
        <v>23</v>
      </c>
      <c r="I796" t="s">
        <v>24</v>
      </c>
      <c r="J796" t="s">
        <v>25</v>
      </c>
      <c r="K796" t="s">
        <v>26</v>
      </c>
      <c r="L796" t="s">
        <v>27</v>
      </c>
      <c r="M796" t="s">
        <v>37</v>
      </c>
      <c r="N796" t="s">
        <v>38</v>
      </c>
      <c r="O796" t="s">
        <v>39</v>
      </c>
      <c r="P796" t="s">
        <v>57</v>
      </c>
      <c r="Q796" t="s">
        <v>58</v>
      </c>
      <c r="R796" t="s">
        <v>59</v>
      </c>
      <c r="S796" t="s">
        <v>60</v>
      </c>
    </row>
    <row r="797" spans="1:24">
      <c r="A797" t="s">
        <v>1100</v>
      </c>
      <c r="B797" t="s">
        <v>2141</v>
      </c>
      <c r="C797" t="s">
        <v>2305</v>
      </c>
      <c r="E797" t="s">
        <v>2306</v>
      </c>
      <c r="G797" t="s">
        <v>22</v>
      </c>
      <c r="H797" t="s">
        <v>23</v>
      </c>
      <c r="I797" t="s">
        <v>24</v>
      </c>
      <c r="J797" t="s">
        <v>25</v>
      </c>
      <c r="K797" t="s">
        <v>26</v>
      </c>
      <c r="L797" t="s">
        <v>27</v>
      </c>
      <c r="M797" t="s">
        <v>28</v>
      </c>
      <c r="N797" t="s">
        <v>29</v>
      </c>
      <c r="O797" t="s">
        <v>30</v>
      </c>
      <c r="P797" t="s">
        <v>31</v>
      </c>
      <c r="Q797" t="s">
        <v>32</v>
      </c>
      <c r="R797" t="s">
        <v>33</v>
      </c>
      <c r="S797" t="s">
        <v>34</v>
      </c>
      <c r="T797" t="s">
        <v>35</v>
      </c>
    </row>
    <row r="798" spans="1:24">
      <c r="A798" t="s">
        <v>1101</v>
      </c>
      <c r="B798" t="s">
        <v>2142</v>
      </c>
      <c r="C798" t="s">
        <v>2309</v>
      </c>
      <c r="E798" t="s">
        <v>2310</v>
      </c>
      <c r="G798" t="s">
        <v>22</v>
      </c>
      <c r="H798" t="s">
        <v>23</v>
      </c>
      <c r="I798" t="s">
        <v>24</v>
      </c>
      <c r="J798" t="s">
        <v>25</v>
      </c>
      <c r="K798" t="s">
        <v>26</v>
      </c>
      <c r="L798" t="s">
        <v>27</v>
      </c>
      <c r="M798" t="s">
        <v>28</v>
      </c>
      <c r="N798" t="s">
        <v>29</v>
      </c>
      <c r="O798" t="s">
        <v>30</v>
      </c>
      <c r="P798" t="s">
        <v>47</v>
      </c>
      <c r="Q798" t="s">
        <v>48</v>
      </c>
      <c r="R798" t="s">
        <v>49</v>
      </c>
      <c r="S798" t="s">
        <v>50</v>
      </c>
      <c r="T798" t="s">
        <v>51</v>
      </c>
      <c r="U798" t="s">
        <v>52</v>
      </c>
      <c r="V798" t="s">
        <v>53</v>
      </c>
      <c r="W798" t="s">
        <v>54</v>
      </c>
    </row>
    <row r="799" spans="1:24">
      <c r="A799" t="s">
        <v>1102</v>
      </c>
      <c r="B799" t="s">
        <v>2143</v>
      </c>
      <c r="C799" t="s">
        <v>2405</v>
      </c>
      <c r="E799" t="s">
        <v>2406</v>
      </c>
      <c r="G799" t="s">
        <v>22</v>
      </c>
      <c r="H799" t="s">
        <v>23</v>
      </c>
      <c r="I799" t="s">
        <v>24</v>
      </c>
      <c r="J799" t="s">
        <v>25</v>
      </c>
      <c r="K799" t="s">
        <v>26</v>
      </c>
      <c r="L799" t="s">
        <v>27</v>
      </c>
      <c r="M799" t="s">
        <v>94</v>
      </c>
      <c r="N799" t="s">
        <v>95</v>
      </c>
      <c r="O799" t="s">
        <v>96</v>
      </c>
      <c r="P799" t="s">
        <v>97</v>
      </c>
      <c r="Q799" t="s">
        <v>98</v>
      </c>
      <c r="R799" t="s">
        <v>99</v>
      </c>
      <c r="S799" t="s">
        <v>100</v>
      </c>
      <c r="T799" t="s">
        <v>526</v>
      </c>
    </row>
    <row r="800" spans="1:24">
      <c r="A800" t="s">
        <v>1103</v>
      </c>
      <c r="B800" t="s">
        <v>2144</v>
      </c>
      <c r="C800" t="s">
        <v>2362</v>
      </c>
      <c r="E800" t="s">
        <v>2363</v>
      </c>
      <c r="G800" t="s">
        <v>22</v>
      </c>
      <c r="H800" t="s">
        <v>23</v>
      </c>
      <c r="I800" t="s">
        <v>24</v>
      </c>
      <c r="J800" t="s">
        <v>25</v>
      </c>
      <c r="K800" t="s">
        <v>26</v>
      </c>
      <c r="L800" t="s">
        <v>27</v>
      </c>
      <c r="M800" t="s">
        <v>324</v>
      </c>
      <c r="N800" t="s">
        <v>325</v>
      </c>
      <c r="O800" t="s">
        <v>326</v>
      </c>
      <c r="P800" t="s">
        <v>327</v>
      </c>
      <c r="Q800" t="s">
        <v>328</v>
      </c>
      <c r="R800" t="s">
        <v>329</v>
      </c>
      <c r="S800" t="s">
        <v>330</v>
      </c>
      <c r="T800" t="s">
        <v>331</v>
      </c>
      <c r="U800" t="s">
        <v>332</v>
      </c>
      <c r="V800" t="s">
        <v>333</v>
      </c>
      <c r="W800" t="s">
        <v>334</v>
      </c>
      <c r="X800" t="s">
        <v>2364</v>
      </c>
    </row>
    <row r="801" spans="1:24">
      <c r="A801" t="s">
        <v>1104</v>
      </c>
      <c r="B801" t="s">
        <v>2145</v>
      </c>
      <c r="C801" t="s">
        <v>2362</v>
      </c>
      <c r="E801" t="s">
        <v>2363</v>
      </c>
      <c r="G801" t="s">
        <v>22</v>
      </c>
      <c r="H801" t="s">
        <v>23</v>
      </c>
      <c r="I801" t="s">
        <v>24</v>
      </c>
      <c r="J801" t="s">
        <v>25</v>
      </c>
      <c r="K801" t="s">
        <v>26</v>
      </c>
      <c r="L801" t="s">
        <v>27</v>
      </c>
      <c r="M801" t="s">
        <v>324</v>
      </c>
      <c r="N801" t="s">
        <v>325</v>
      </c>
      <c r="O801" t="s">
        <v>326</v>
      </c>
      <c r="P801" t="s">
        <v>327</v>
      </c>
      <c r="Q801" t="s">
        <v>328</v>
      </c>
      <c r="R801" t="s">
        <v>329</v>
      </c>
      <c r="S801" t="s">
        <v>330</v>
      </c>
      <c r="T801" t="s">
        <v>331</v>
      </c>
      <c r="U801" t="s">
        <v>332</v>
      </c>
      <c r="V801" t="s">
        <v>333</v>
      </c>
      <c r="W801" t="s">
        <v>334</v>
      </c>
      <c r="X801" t="s">
        <v>2364</v>
      </c>
    </row>
    <row r="802" spans="1:24">
      <c r="A802" t="s">
        <v>1105</v>
      </c>
      <c r="B802" t="s">
        <v>2146</v>
      </c>
      <c r="C802" t="s">
        <v>2362</v>
      </c>
      <c r="E802" t="s">
        <v>2363</v>
      </c>
      <c r="G802" t="s">
        <v>22</v>
      </c>
      <c r="H802" t="s">
        <v>23</v>
      </c>
      <c r="I802" t="s">
        <v>24</v>
      </c>
      <c r="J802" t="s">
        <v>25</v>
      </c>
      <c r="K802" t="s">
        <v>26</v>
      </c>
      <c r="L802" t="s">
        <v>27</v>
      </c>
      <c r="M802" t="s">
        <v>324</v>
      </c>
      <c r="N802" t="s">
        <v>325</v>
      </c>
      <c r="O802" t="s">
        <v>326</v>
      </c>
      <c r="P802" t="s">
        <v>327</v>
      </c>
      <c r="Q802" t="s">
        <v>328</v>
      </c>
      <c r="R802" t="s">
        <v>329</v>
      </c>
      <c r="S802" t="s">
        <v>330</v>
      </c>
      <c r="T802" t="s">
        <v>331</v>
      </c>
      <c r="U802" t="s">
        <v>332</v>
      </c>
      <c r="V802" t="s">
        <v>333</v>
      </c>
      <c r="W802" t="s">
        <v>334</v>
      </c>
      <c r="X802" t="s">
        <v>2364</v>
      </c>
    </row>
    <row r="803" spans="1:24">
      <c r="A803" t="s">
        <v>1106</v>
      </c>
      <c r="B803" t="s">
        <v>2147</v>
      </c>
      <c r="C803" t="s">
        <v>2405</v>
      </c>
      <c r="E803" t="s">
        <v>2406</v>
      </c>
      <c r="G803" t="s">
        <v>22</v>
      </c>
      <c r="H803" t="s">
        <v>23</v>
      </c>
      <c r="I803" t="s">
        <v>24</v>
      </c>
      <c r="J803" t="s">
        <v>25</v>
      </c>
      <c r="K803" t="s">
        <v>26</v>
      </c>
      <c r="L803" t="s">
        <v>27</v>
      </c>
      <c r="M803" t="s">
        <v>94</v>
      </c>
      <c r="N803" t="s">
        <v>95</v>
      </c>
      <c r="O803" t="s">
        <v>96</v>
      </c>
      <c r="P803" t="s">
        <v>97</v>
      </c>
      <c r="Q803" t="s">
        <v>98</v>
      </c>
      <c r="R803" t="s">
        <v>99</v>
      </c>
      <c r="S803" t="s">
        <v>100</v>
      </c>
      <c r="T803" t="s">
        <v>526</v>
      </c>
    </row>
    <row r="804" spans="1:24">
      <c r="A804" t="s">
        <v>1107</v>
      </c>
      <c r="B804" t="s">
        <v>2148</v>
      </c>
      <c r="C804" t="s">
        <v>2405</v>
      </c>
      <c r="E804" t="s">
        <v>2406</v>
      </c>
      <c r="G804" t="s">
        <v>22</v>
      </c>
      <c r="H804" t="s">
        <v>23</v>
      </c>
      <c r="I804" t="s">
        <v>24</v>
      </c>
      <c r="J804" t="s">
        <v>25</v>
      </c>
      <c r="K804" t="s">
        <v>26</v>
      </c>
      <c r="L804" t="s">
        <v>27</v>
      </c>
      <c r="M804" t="s">
        <v>94</v>
      </c>
      <c r="N804" t="s">
        <v>95</v>
      </c>
      <c r="O804" t="s">
        <v>96</v>
      </c>
      <c r="P804" t="s">
        <v>97</v>
      </c>
      <c r="Q804" t="s">
        <v>98</v>
      </c>
      <c r="R804" t="s">
        <v>99</v>
      </c>
      <c r="S804" t="s">
        <v>100</v>
      </c>
      <c r="T804" t="s">
        <v>526</v>
      </c>
    </row>
    <row r="805" spans="1:24">
      <c r="A805" t="s">
        <v>1108</v>
      </c>
      <c r="B805" t="s">
        <v>2149</v>
      </c>
      <c r="C805" t="s">
        <v>2316</v>
      </c>
      <c r="E805" t="s">
        <v>2317</v>
      </c>
      <c r="G805" t="s">
        <v>22</v>
      </c>
      <c r="H805" t="s">
        <v>23</v>
      </c>
      <c r="I805" t="s">
        <v>24</v>
      </c>
      <c r="J805" t="s">
        <v>25</v>
      </c>
      <c r="K805" t="s">
        <v>26</v>
      </c>
      <c r="L805" t="s">
        <v>27</v>
      </c>
      <c r="M805" t="s">
        <v>28</v>
      </c>
      <c r="N805" t="s">
        <v>29</v>
      </c>
      <c r="O805" t="s">
        <v>30</v>
      </c>
      <c r="P805" t="s">
        <v>47</v>
      </c>
      <c r="Q805" t="s">
        <v>48</v>
      </c>
      <c r="R805" t="s">
        <v>49</v>
      </c>
      <c r="S805" t="s">
        <v>50</v>
      </c>
      <c r="T805" t="s">
        <v>51</v>
      </c>
      <c r="U805" t="s">
        <v>52</v>
      </c>
      <c r="V805" t="s">
        <v>82</v>
      </c>
    </row>
    <row r="806" spans="1:24">
      <c r="A806" t="s">
        <v>1109</v>
      </c>
      <c r="B806" t="s">
        <v>2150</v>
      </c>
      <c r="C806" t="s">
        <v>2405</v>
      </c>
      <c r="E806" t="s">
        <v>2406</v>
      </c>
      <c r="G806" t="s">
        <v>22</v>
      </c>
      <c r="H806" t="s">
        <v>23</v>
      </c>
      <c r="I806" t="s">
        <v>24</v>
      </c>
      <c r="J806" t="s">
        <v>25</v>
      </c>
      <c r="K806" t="s">
        <v>26</v>
      </c>
      <c r="L806" t="s">
        <v>27</v>
      </c>
      <c r="M806" t="s">
        <v>94</v>
      </c>
      <c r="N806" t="s">
        <v>95</v>
      </c>
      <c r="O806" t="s">
        <v>96</v>
      </c>
      <c r="P806" t="s">
        <v>97</v>
      </c>
      <c r="Q806" t="s">
        <v>98</v>
      </c>
      <c r="R806" t="s">
        <v>99</v>
      </c>
      <c r="S806" t="s">
        <v>100</v>
      </c>
      <c r="T806" t="s">
        <v>526</v>
      </c>
    </row>
    <row r="807" spans="1:24">
      <c r="A807" t="s">
        <v>1110</v>
      </c>
      <c r="B807" t="s">
        <v>2151</v>
      </c>
      <c r="C807" t="s">
        <v>2405</v>
      </c>
      <c r="E807" t="s">
        <v>2406</v>
      </c>
      <c r="G807" t="s">
        <v>22</v>
      </c>
      <c r="H807" t="s">
        <v>23</v>
      </c>
      <c r="I807" t="s">
        <v>24</v>
      </c>
      <c r="J807" t="s">
        <v>25</v>
      </c>
      <c r="K807" t="s">
        <v>26</v>
      </c>
      <c r="L807" t="s">
        <v>27</v>
      </c>
      <c r="M807" t="s">
        <v>94</v>
      </c>
      <c r="N807" t="s">
        <v>95</v>
      </c>
      <c r="O807" t="s">
        <v>96</v>
      </c>
      <c r="P807" t="s">
        <v>97</v>
      </c>
      <c r="Q807" t="s">
        <v>98</v>
      </c>
      <c r="R807" t="s">
        <v>99</v>
      </c>
      <c r="S807" t="s">
        <v>100</v>
      </c>
      <c r="T807" t="s">
        <v>526</v>
      </c>
    </row>
    <row r="808" spans="1:24">
      <c r="A808" t="s">
        <v>1111</v>
      </c>
      <c r="B808" t="s">
        <v>2152</v>
      </c>
      <c r="C808" t="s">
        <v>2405</v>
      </c>
      <c r="E808" t="s">
        <v>2406</v>
      </c>
      <c r="G808" t="s">
        <v>22</v>
      </c>
      <c r="H808" t="s">
        <v>23</v>
      </c>
      <c r="I808" t="s">
        <v>24</v>
      </c>
      <c r="J808" t="s">
        <v>25</v>
      </c>
      <c r="K808" t="s">
        <v>26</v>
      </c>
      <c r="L808" t="s">
        <v>27</v>
      </c>
      <c r="M808" t="s">
        <v>94</v>
      </c>
      <c r="N808" t="s">
        <v>95</v>
      </c>
      <c r="O808" t="s">
        <v>96</v>
      </c>
      <c r="P808" t="s">
        <v>97</v>
      </c>
      <c r="Q808" t="s">
        <v>98</v>
      </c>
      <c r="R808" t="s">
        <v>99</v>
      </c>
      <c r="S808" t="s">
        <v>100</v>
      </c>
      <c r="T808" t="s">
        <v>526</v>
      </c>
    </row>
    <row r="809" spans="1:24">
      <c r="A809" t="s">
        <v>1112</v>
      </c>
      <c r="B809" t="s">
        <v>2153</v>
      </c>
      <c r="C809" t="s">
        <v>2311</v>
      </c>
      <c r="E809" t="s">
        <v>2312</v>
      </c>
      <c r="G809" t="s">
        <v>22</v>
      </c>
      <c r="H809" t="s">
        <v>23</v>
      </c>
      <c r="I809" t="s">
        <v>24</v>
      </c>
      <c r="J809" t="s">
        <v>25</v>
      </c>
      <c r="K809" t="s">
        <v>26</v>
      </c>
      <c r="L809" t="s">
        <v>27</v>
      </c>
      <c r="M809" t="s">
        <v>37</v>
      </c>
      <c r="N809" t="s">
        <v>38</v>
      </c>
      <c r="O809" t="s">
        <v>39</v>
      </c>
      <c r="P809" t="s">
        <v>57</v>
      </c>
      <c r="Q809" t="s">
        <v>58</v>
      </c>
      <c r="R809" t="s">
        <v>59</v>
      </c>
      <c r="S809" t="s">
        <v>60</v>
      </c>
    </row>
    <row r="810" spans="1:24">
      <c r="A810" t="s">
        <v>1113</v>
      </c>
      <c r="B810" t="s">
        <v>2154</v>
      </c>
      <c r="C810" t="s">
        <v>2309</v>
      </c>
      <c r="E810" t="s">
        <v>2310</v>
      </c>
      <c r="G810" t="s">
        <v>22</v>
      </c>
      <c r="H810" t="s">
        <v>23</v>
      </c>
      <c r="I810" t="s">
        <v>24</v>
      </c>
      <c r="J810" t="s">
        <v>25</v>
      </c>
      <c r="K810" t="s">
        <v>26</v>
      </c>
      <c r="L810" t="s">
        <v>27</v>
      </c>
      <c r="M810" t="s">
        <v>28</v>
      </c>
      <c r="N810" t="s">
        <v>29</v>
      </c>
      <c r="O810" t="s">
        <v>30</v>
      </c>
      <c r="P810" t="s">
        <v>47</v>
      </c>
      <c r="Q810" t="s">
        <v>48</v>
      </c>
      <c r="R810" t="s">
        <v>49</v>
      </c>
      <c r="S810" t="s">
        <v>50</v>
      </c>
      <c r="T810" t="s">
        <v>51</v>
      </c>
      <c r="U810" t="s">
        <v>52</v>
      </c>
      <c r="V810" t="s">
        <v>53</v>
      </c>
      <c r="W810" t="s">
        <v>54</v>
      </c>
    </row>
    <row r="811" spans="1:24">
      <c r="A811" t="s">
        <v>1114</v>
      </c>
      <c r="B811" t="s">
        <v>2155</v>
      </c>
      <c r="C811" t="s">
        <v>2309</v>
      </c>
      <c r="E811" t="s">
        <v>2310</v>
      </c>
      <c r="G811" t="s">
        <v>22</v>
      </c>
      <c r="H811" t="s">
        <v>23</v>
      </c>
      <c r="I811" t="s">
        <v>24</v>
      </c>
      <c r="J811" t="s">
        <v>25</v>
      </c>
      <c r="K811" t="s">
        <v>26</v>
      </c>
      <c r="L811" t="s">
        <v>27</v>
      </c>
      <c r="M811" t="s">
        <v>28</v>
      </c>
      <c r="N811" t="s">
        <v>29</v>
      </c>
      <c r="O811" t="s">
        <v>30</v>
      </c>
      <c r="P811" t="s">
        <v>47</v>
      </c>
      <c r="Q811" t="s">
        <v>48</v>
      </c>
      <c r="R811" t="s">
        <v>49</v>
      </c>
      <c r="S811" t="s">
        <v>50</v>
      </c>
      <c r="T811" t="s">
        <v>51</v>
      </c>
      <c r="U811" t="s">
        <v>52</v>
      </c>
      <c r="V811" t="s">
        <v>53</v>
      </c>
      <c r="W811" t="s">
        <v>54</v>
      </c>
    </row>
    <row r="812" spans="1:24">
      <c r="A812" t="s">
        <v>1115</v>
      </c>
      <c r="B812" t="s">
        <v>2156</v>
      </c>
      <c r="C812" t="s">
        <v>2305</v>
      </c>
      <c r="E812" t="s">
        <v>2306</v>
      </c>
      <c r="G812" t="s">
        <v>22</v>
      </c>
      <c r="H812" t="s">
        <v>23</v>
      </c>
      <c r="I812" t="s">
        <v>24</v>
      </c>
      <c r="J812" t="s">
        <v>25</v>
      </c>
      <c r="K812" t="s">
        <v>26</v>
      </c>
      <c r="L812" t="s">
        <v>27</v>
      </c>
      <c r="M812" t="s">
        <v>28</v>
      </c>
      <c r="N812" t="s">
        <v>29</v>
      </c>
      <c r="O812" t="s">
        <v>30</v>
      </c>
      <c r="P812" t="s">
        <v>31</v>
      </c>
      <c r="Q812" t="s">
        <v>32</v>
      </c>
      <c r="R812" t="s">
        <v>33</v>
      </c>
      <c r="S812" t="s">
        <v>34</v>
      </c>
      <c r="T812" t="s">
        <v>35</v>
      </c>
    </row>
    <row r="813" spans="1:24">
      <c r="A813" t="s">
        <v>1116</v>
      </c>
      <c r="B813" t="s">
        <v>2157</v>
      </c>
      <c r="C813" t="s">
        <v>2316</v>
      </c>
      <c r="E813" t="s">
        <v>2317</v>
      </c>
      <c r="G813" t="s">
        <v>22</v>
      </c>
      <c r="H813" t="s">
        <v>23</v>
      </c>
      <c r="I813" t="s">
        <v>24</v>
      </c>
      <c r="J813" t="s">
        <v>25</v>
      </c>
      <c r="K813" t="s">
        <v>26</v>
      </c>
      <c r="L813" t="s">
        <v>27</v>
      </c>
      <c r="M813" t="s">
        <v>28</v>
      </c>
      <c r="N813" t="s">
        <v>29</v>
      </c>
      <c r="O813" t="s">
        <v>30</v>
      </c>
      <c r="P813" t="s">
        <v>47</v>
      </c>
      <c r="Q813" t="s">
        <v>48</v>
      </c>
      <c r="R813" t="s">
        <v>49</v>
      </c>
      <c r="S813" t="s">
        <v>50</v>
      </c>
      <c r="T813" t="s">
        <v>51</v>
      </c>
      <c r="U813" t="s">
        <v>52</v>
      </c>
      <c r="V813" t="s">
        <v>82</v>
      </c>
    </row>
    <row r="814" spans="1:24">
      <c r="A814" t="s">
        <v>1117</v>
      </c>
      <c r="B814" t="s">
        <v>2158</v>
      </c>
      <c r="C814" t="s">
        <v>2309</v>
      </c>
      <c r="E814" t="s">
        <v>2310</v>
      </c>
      <c r="G814" t="s">
        <v>22</v>
      </c>
      <c r="H814" t="s">
        <v>23</v>
      </c>
      <c r="I814" t="s">
        <v>24</v>
      </c>
      <c r="J814" t="s">
        <v>25</v>
      </c>
      <c r="K814" t="s">
        <v>26</v>
      </c>
      <c r="L814" t="s">
        <v>27</v>
      </c>
      <c r="M814" t="s">
        <v>28</v>
      </c>
      <c r="N814" t="s">
        <v>29</v>
      </c>
      <c r="O814" t="s">
        <v>30</v>
      </c>
      <c r="P814" t="s">
        <v>47</v>
      </c>
      <c r="Q814" t="s">
        <v>48</v>
      </c>
      <c r="R814" t="s">
        <v>49</v>
      </c>
      <c r="S814" t="s">
        <v>50</v>
      </c>
      <c r="T814" t="s">
        <v>51</v>
      </c>
      <c r="U814" t="s">
        <v>52</v>
      </c>
      <c r="V814" t="s">
        <v>53</v>
      </c>
      <c r="W814" t="s">
        <v>54</v>
      </c>
    </row>
    <row r="815" spans="1:24">
      <c r="A815" t="s">
        <v>1118</v>
      </c>
      <c r="B815" t="s">
        <v>2159</v>
      </c>
      <c r="C815" t="s">
        <v>2311</v>
      </c>
      <c r="E815" t="s">
        <v>2312</v>
      </c>
      <c r="G815" t="s">
        <v>22</v>
      </c>
      <c r="H815" t="s">
        <v>23</v>
      </c>
      <c r="I815" t="s">
        <v>24</v>
      </c>
      <c r="J815" t="s">
        <v>25</v>
      </c>
      <c r="K815" t="s">
        <v>26</v>
      </c>
      <c r="L815" t="s">
        <v>27</v>
      </c>
      <c r="M815" t="s">
        <v>37</v>
      </c>
      <c r="N815" t="s">
        <v>38</v>
      </c>
      <c r="O815" t="s">
        <v>39</v>
      </c>
      <c r="P815" t="s">
        <v>57</v>
      </c>
      <c r="Q815" t="s">
        <v>58</v>
      </c>
      <c r="R815" t="s">
        <v>59</v>
      </c>
      <c r="S815" t="s">
        <v>60</v>
      </c>
    </row>
    <row r="816" spans="1:24">
      <c r="A816" t="s">
        <v>1119</v>
      </c>
      <c r="B816" t="s">
        <v>2160</v>
      </c>
      <c r="C816" t="s">
        <v>2405</v>
      </c>
      <c r="E816" t="s">
        <v>2406</v>
      </c>
      <c r="G816" t="s">
        <v>22</v>
      </c>
      <c r="H816" t="s">
        <v>23</v>
      </c>
      <c r="I816" t="s">
        <v>24</v>
      </c>
      <c r="J816" t="s">
        <v>25</v>
      </c>
      <c r="K816" t="s">
        <v>26</v>
      </c>
      <c r="L816" t="s">
        <v>27</v>
      </c>
      <c r="M816" t="s">
        <v>94</v>
      </c>
      <c r="N816" t="s">
        <v>95</v>
      </c>
      <c r="O816" t="s">
        <v>96</v>
      </c>
      <c r="P816" t="s">
        <v>97</v>
      </c>
      <c r="Q816" t="s">
        <v>98</v>
      </c>
      <c r="R816" t="s">
        <v>99</v>
      </c>
      <c r="S816" t="s">
        <v>100</v>
      </c>
      <c r="T816" t="s">
        <v>526</v>
      </c>
    </row>
    <row r="817" spans="1:23">
      <c r="A817" t="s">
        <v>1120</v>
      </c>
      <c r="B817" t="s">
        <v>2161</v>
      </c>
      <c r="C817" t="s">
        <v>2405</v>
      </c>
      <c r="E817" t="s">
        <v>2406</v>
      </c>
      <c r="G817" t="s">
        <v>22</v>
      </c>
      <c r="H817" t="s">
        <v>23</v>
      </c>
      <c r="I817" t="s">
        <v>24</v>
      </c>
      <c r="J817" t="s">
        <v>25</v>
      </c>
      <c r="K817" t="s">
        <v>26</v>
      </c>
      <c r="L817" t="s">
        <v>27</v>
      </c>
      <c r="M817" t="s">
        <v>94</v>
      </c>
      <c r="N817" t="s">
        <v>95</v>
      </c>
      <c r="O817" t="s">
        <v>96</v>
      </c>
      <c r="P817" t="s">
        <v>97</v>
      </c>
      <c r="Q817" t="s">
        <v>98</v>
      </c>
      <c r="R817" t="s">
        <v>99</v>
      </c>
      <c r="S817" t="s">
        <v>100</v>
      </c>
      <c r="T817" t="s">
        <v>526</v>
      </c>
    </row>
    <row r="818" spans="1:23">
      <c r="A818" t="s">
        <v>1121</v>
      </c>
      <c r="B818" t="s">
        <v>2162</v>
      </c>
      <c r="C818" t="s">
        <v>2311</v>
      </c>
      <c r="E818" t="s">
        <v>2312</v>
      </c>
      <c r="G818" t="s">
        <v>22</v>
      </c>
      <c r="H818" t="s">
        <v>23</v>
      </c>
      <c r="I818" t="s">
        <v>24</v>
      </c>
      <c r="J818" t="s">
        <v>25</v>
      </c>
      <c r="K818" t="s">
        <v>26</v>
      </c>
      <c r="L818" t="s">
        <v>27</v>
      </c>
      <c r="M818" t="s">
        <v>37</v>
      </c>
      <c r="N818" t="s">
        <v>38</v>
      </c>
      <c r="O818" t="s">
        <v>39</v>
      </c>
      <c r="P818" t="s">
        <v>57</v>
      </c>
      <c r="Q818" t="s">
        <v>58</v>
      </c>
      <c r="R818" t="s">
        <v>59</v>
      </c>
      <c r="S818" t="s">
        <v>60</v>
      </c>
    </row>
    <row r="819" spans="1:23">
      <c r="A819" t="s">
        <v>1122</v>
      </c>
      <c r="B819" t="s">
        <v>2163</v>
      </c>
      <c r="C819" t="s">
        <v>2320</v>
      </c>
      <c r="E819" t="s">
        <v>2321</v>
      </c>
      <c r="G819" t="s">
        <v>22</v>
      </c>
      <c r="H819" t="s">
        <v>23</v>
      </c>
      <c r="I819" t="s">
        <v>24</v>
      </c>
      <c r="J819" t="s">
        <v>25</v>
      </c>
      <c r="K819" t="s">
        <v>26</v>
      </c>
      <c r="L819" t="s">
        <v>27</v>
      </c>
      <c r="M819" t="s">
        <v>94</v>
      </c>
      <c r="N819" t="s">
        <v>95</v>
      </c>
      <c r="O819" t="s">
        <v>96</v>
      </c>
      <c r="P819" t="s">
        <v>97</v>
      </c>
      <c r="Q819" t="s">
        <v>98</v>
      </c>
      <c r="R819" t="s">
        <v>99</v>
      </c>
      <c r="S819" t="s">
        <v>100</v>
      </c>
      <c r="T819" t="s">
        <v>101</v>
      </c>
    </row>
    <row r="820" spans="1:23">
      <c r="A820" t="s">
        <v>1123</v>
      </c>
      <c r="B820" t="s">
        <v>2164</v>
      </c>
      <c r="C820" t="s">
        <v>2311</v>
      </c>
      <c r="E820" t="s">
        <v>2312</v>
      </c>
      <c r="G820" t="s">
        <v>22</v>
      </c>
      <c r="H820" t="s">
        <v>23</v>
      </c>
      <c r="I820" t="s">
        <v>24</v>
      </c>
      <c r="J820" t="s">
        <v>25</v>
      </c>
      <c r="K820" t="s">
        <v>26</v>
      </c>
      <c r="L820" t="s">
        <v>27</v>
      </c>
      <c r="M820" t="s">
        <v>37</v>
      </c>
      <c r="N820" t="s">
        <v>38</v>
      </c>
      <c r="O820" t="s">
        <v>39</v>
      </c>
      <c r="P820" t="s">
        <v>57</v>
      </c>
      <c r="Q820" t="s">
        <v>58</v>
      </c>
      <c r="R820" t="s">
        <v>59</v>
      </c>
      <c r="S820" t="s">
        <v>60</v>
      </c>
    </row>
    <row r="821" spans="1:23">
      <c r="A821" t="s">
        <v>1124</v>
      </c>
      <c r="B821" t="s">
        <v>2165</v>
      </c>
      <c r="C821" t="s">
        <v>2311</v>
      </c>
      <c r="E821" t="s">
        <v>2312</v>
      </c>
      <c r="G821" t="s">
        <v>22</v>
      </c>
      <c r="H821" t="s">
        <v>23</v>
      </c>
      <c r="I821" t="s">
        <v>24</v>
      </c>
      <c r="J821" t="s">
        <v>25</v>
      </c>
      <c r="K821" t="s">
        <v>26</v>
      </c>
      <c r="L821" t="s">
        <v>27</v>
      </c>
      <c r="M821" t="s">
        <v>37</v>
      </c>
      <c r="N821" t="s">
        <v>38</v>
      </c>
      <c r="O821" t="s">
        <v>39</v>
      </c>
      <c r="P821" t="s">
        <v>57</v>
      </c>
      <c r="Q821" t="s">
        <v>58</v>
      </c>
      <c r="R821" t="s">
        <v>59</v>
      </c>
      <c r="S821" t="s">
        <v>60</v>
      </c>
    </row>
    <row r="822" spans="1:23">
      <c r="A822" t="s">
        <v>1125</v>
      </c>
      <c r="B822" t="s">
        <v>2166</v>
      </c>
      <c r="C822" t="s">
        <v>2311</v>
      </c>
      <c r="E822" t="s">
        <v>2312</v>
      </c>
      <c r="G822" t="s">
        <v>22</v>
      </c>
      <c r="H822" t="s">
        <v>23</v>
      </c>
      <c r="I822" t="s">
        <v>24</v>
      </c>
      <c r="J822" t="s">
        <v>25</v>
      </c>
      <c r="K822" t="s">
        <v>26</v>
      </c>
      <c r="L822" t="s">
        <v>27</v>
      </c>
      <c r="M822" t="s">
        <v>37</v>
      </c>
      <c r="N822" t="s">
        <v>38</v>
      </c>
      <c r="O822" t="s">
        <v>39</v>
      </c>
      <c r="P822" t="s">
        <v>57</v>
      </c>
      <c r="Q822" t="s">
        <v>58</v>
      </c>
      <c r="R822" t="s">
        <v>59</v>
      </c>
      <c r="S822" t="s">
        <v>60</v>
      </c>
    </row>
    <row r="823" spans="1:23">
      <c r="A823" t="s">
        <v>1126</v>
      </c>
      <c r="B823" t="s">
        <v>2167</v>
      </c>
      <c r="C823" t="s">
        <v>2320</v>
      </c>
      <c r="E823" t="s">
        <v>2321</v>
      </c>
      <c r="G823" t="s">
        <v>22</v>
      </c>
      <c r="H823" t="s">
        <v>23</v>
      </c>
      <c r="I823" t="s">
        <v>24</v>
      </c>
      <c r="J823" t="s">
        <v>25</v>
      </c>
      <c r="K823" t="s">
        <v>26</v>
      </c>
      <c r="L823" t="s">
        <v>27</v>
      </c>
      <c r="M823" t="s">
        <v>94</v>
      </c>
      <c r="N823" t="s">
        <v>95</v>
      </c>
      <c r="O823" t="s">
        <v>96</v>
      </c>
      <c r="P823" t="s">
        <v>97</v>
      </c>
      <c r="Q823" t="s">
        <v>98</v>
      </c>
      <c r="R823" t="s">
        <v>99</v>
      </c>
      <c r="S823" t="s">
        <v>100</v>
      </c>
      <c r="T823" t="s">
        <v>101</v>
      </c>
    </row>
    <row r="824" spans="1:23">
      <c r="A824" t="s">
        <v>1127</v>
      </c>
      <c r="B824" t="s">
        <v>2168</v>
      </c>
      <c r="C824" t="s">
        <v>2405</v>
      </c>
      <c r="E824" t="s">
        <v>2406</v>
      </c>
      <c r="G824" t="s">
        <v>22</v>
      </c>
      <c r="H824" t="s">
        <v>23</v>
      </c>
      <c r="I824" t="s">
        <v>24</v>
      </c>
      <c r="J824" t="s">
        <v>25</v>
      </c>
      <c r="K824" t="s">
        <v>26</v>
      </c>
      <c r="L824" t="s">
        <v>27</v>
      </c>
      <c r="M824" t="s">
        <v>94</v>
      </c>
      <c r="N824" t="s">
        <v>95</v>
      </c>
      <c r="O824" t="s">
        <v>96</v>
      </c>
      <c r="P824" t="s">
        <v>97</v>
      </c>
      <c r="Q824" t="s">
        <v>98</v>
      </c>
      <c r="R824" t="s">
        <v>99</v>
      </c>
      <c r="S824" t="s">
        <v>100</v>
      </c>
      <c r="T824" t="s">
        <v>526</v>
      </c>
    </row>
    <row r="825" spans="1:23">
      <c r="A825" t="s">
        <v>1128</v>
      </c>
      <c r="B825" t="s">
        <v>2169</v>
      </c>
      <c r="C825" t="s">
        <v>2305</v>
      </c>
      <c r="E825" t="s">
        <v>2306</v>
      </c>
      <c r="G825" t="s">
        <v>22</v>
      </c>
      <c r="H825" t="s">
        <v>23</v>
      </c>
      <c r="I825" t="s">
        <v>24</v>
      </c>
      <c r="J825" t="s">
        <v>25</v>
      </c>
      <c r="K825" t="s">
        <v>26</v>
      </c>
      <c r="L825" t="s">
        <v>27</v>
      </c>
      <c r="M825" t="s">
        <v>28</v>
      </c>
      <c r="N825" t="s">
        <v>29</v>
      </c>
      <c r="O825" t="s">
        <v>30</v>
      </c>
      <c r="P825" t="s">
        <v>31</v>
      </c>
      <c r="Q825" t="s">
        <v>32</v>
      </c>
      <c r="R825" t="s">
        <v>33</v>
      </c>
      <c r="S825" t="s">
        <v>34</v>
      </c>
      <c r="T825" t="s">
        <v>35</v>
      </c>
    </row>
    <row r="826" spans="1:23">
      <c r="A826" t="s">
        <v>1129</v>
      </c>
      <c r="B826" t="s">
        <v>2170</v>
      </c>
      <c r="C826" t="s">
        <v>2405</v>
      </c>
      <c r="E826" t="s">
        <v>2406</v>
      </c>
      <c r="G826" t="s">
        <v>22</v>
      </c>
      <c r="H826" t="s">
        <v>23</v>
      </c>
      <c r="I826" t="s">
        <v>24</v>
      </c>
      <c r="J826" t="s">
        <v>25</v>
      </c>
      <c r="K826" t="s">
        <v>26</v>
      </c>
      <c r="L826" t="s">
        <v>27</v>
      </c>
      <c r="M826" t="s">
        <v>94</v>
      </c>
      <c r="N826" t="s">
        <v>95</v>
      </c>
      <c r="O826" t="s">
        <v>96</v>
      </c>
      <c r="P826" t="s">
        <v>97</v>
      </c>
      <c r="Q826" t="s">
        <v>98</v>
      </c>
      <c r="R826" t="s">
        <v>99</v>
      </c>
      <c r="S826" t="s">
        <v>100</v>
      </c>
      <c r="T826" t="s">
        <v>526</v>
      </c>
    </row>
    <row r="827" spans="1:23">
      <c r="A827" t="s">
        <v>1130</v>
      </c>
      <c r="B827" t="s">
        <v>2171</v>
      </c>
      <c r="C827" t="s">
        <v>2405</v>
      </c>
      <c r="E827" t="s">
        <v>2406</v>
      </c>
      <c r="G827" t="s">
        <v>22</v>
      </c>
      <c r="H827" t="s">
        <v>23</v>
      </c>
      <c r="I827" t="s">
        <v>24</v>
      </c>
      <c r="J827" t="s">
        <v>25</v>
      </c>
      <c r="K827" t="s">
        <v>26</v>
      </c>
      <c r="L827" t="s">
        <v>27</v>
      </c>
      <c r="M827" t="s">
        <v>94</v>
      </c>
      <c r="N827" t="s">
        <v>95</v>
      </c>
      <c r="O827" t="s">
        <v>96</v>
      </c>
      <c r="P827" t="s">
        <v>97</v>
      </c>
      <c r="Q827" t="s">
        <v>98</v>
      </c>
      <c r="R827" t="s">
        <v>99</v>
      </c>
      <c r="S827" t="s">
        <v>100</v>
      </c>
      <c r="T827" t="s">
        <v>526</v>
      </c>
    </row>
    <row r="828" spans="1:23">
      <c r="A828" t="s">
        <v>1255</v>
      </c>
      <c r="B828" t="s">
        <v>2297</v>
      </c>
      <c r="C828" t="s">
        <v>2309</v>
      </c>
      <c r="E828" t="s">
        <v>2310</v>
      </c>
      <c r="G828" t="s">
        <v>22</v>
      </c>
      <c r="H828" t="s">
        <v>23</v>
      </c>
      <c r="I828" t="s">
        <v>24</v>
      </c>
      <c r="J828" t="s">
        <v>25</v>
      </c>
      <c r="K828" t="s">
        <v>26</v>
      </c>
      <c r="L828" t="s">
        <v>27</v>
      </c>
      <c r="M828" t="s">
        <v>28</v>
      </c>
      <c r="N828" t="s">
        <v>29</v>
      </c>
      <c r="O828" t="s">
        <v>30</v>
      </c>
      <c r="P828" t="s">
        <v>47</v>
      </c>
      <c r="Q828" t="s">
        <v>48</v>
      </c>
      <c r="R828" t="s">
        <v>49</v>
      </c>
      <c r="S828" t="s">
        <v>50</v>
      </c>
      <c r="T828" t="s">
        <v>51</v>
      </c>
      <c r="U828" t="s">
        <v>52</v>
      </c>
      <c r="V828" t="s">
        <v>53</v>
      </c>
      <c r="W828" t="s">
        <v>54</v>
      </c>
    </row>
    <row r="829" spans="1:23">
      <c r="A829" t="s">
        <v>1131</v>
      </c>
      <c r="B829" t="s">
        <v>2172</v>
      </c>
      <c r="C829" t="s">
        <v>2305</v>
      </c>
      <c r="E829" t="s">
        <v>2306</v>
      </c>
      <c r="G829" t="s">
        <v>22</v>
      </c>
      <c r="H829" t="s">
        <v>23</v>
      </c>
      <c r="I829" t="s">
        <v>24</v>
      </c>
      <c r="J829" t="s">
        <v>25</v>
      </c>
      <c r="K829" t="s">
        <v>26</v>
      </c>
      <c r="L829" t="s">
        <v>27</v>
      </c>
      <c r="M829" t="s">
        <v>28</v>
      </c>
      <c r="N829" t="s">
        <v>29</v>
      </c>
      <c r="O829" t="s">
        <v>30</v>
      </c>
      <c r="P829" t="s">
        <v>31</v>
      </c>
      <c r="Q829" t="s">
        <v>32</v>
      </c>
      <c r="R829" t="s">
        <v>33</v>
      </c>
      <c r="S829" t="s">
        <v>34</v>
      </c>
      <c r="T829" t="s">
        <v>35</v>
      </c>
    </row>
    <row r="830" spans="1:23">
      <c r="A830" t="s">
        <v>1132</v>
      </c>
      <c r="B830" t="s">
        <v>2173</v>
      </c>
      <c r="C830" t="s">
        <v>2405</v>
      </c>
      <c r="E830" t="s">
        <v>2406</v>
      </c>
      <c r="G830" t="s">
        <v>22</v>
      </c>
      <c r="H830" t="s">
        <v>23</v>
      </c>
      <c r="I830" t="s">
        <v>24</v>
      </c>
      <c r="J830" t="s">
        <v>25</v>
      </c>
      <c r="K830" t="s">
        <v>26</v>
      </c>
      <c r="L830" t="s">
        <v>27</v>
      </c>
      <c r="M830" t="s">
        <v>94</v>
      </c>
      <c r="N830" t="s">
        <v>95</v>
      </c>
      <c r="O830" t="s">
        <v>96</v>
      </c>
      <c r="P830" t="s">
        <v>97</v>
      </c>
      <c r="Q830" t="s">
        <v>98</v>
      </c>
      <c r="R830" t="s">
        <v>99</v>
      </c>
      <c r="S830" t="s">
        <v>100</v>
      </c>
      <c r="T830" t="s">
        <v>526</v>
      </c>
    </row>
    <row r="831" spans="1:23">
      <c r="A831" t="s">
        <v>1133</v>
      </c>
      <c r="B831" t="s">
        <v>2175</v>
      </c>
      <c r="C831" t="s">
        <v>2316</v>
      </c>
      <c r="E831" t="s">
        <v>2317</v>
      </c>
      <c r="G831" t="s">
        <v>22</v>
      </c>
      <c r="H831" t="s">
        <v>23</v>
      </c>
      <c r="I831" t="s">
        <v>24</v>
      </c>
      <c r="J831" t="s">
        <v>25</v>
      </c>
      <c r="K831" t="s">
        <v>26</v>
      </c>
      <c r="L831" t="s">
        <v>27</v>
      </c>
      <c r="M831" t="s">
        <v>28</v>
      </c>
      <c r="N831" t="s">
        <v>29</v>
      </c>
      <c r="O831" t="s">
        <v>30</v>
      </c>
      <c r="P831" t="s">
        <v>47</v>
      </c>
      <c r="Q831" t="s">
        <v>48</v>
      </c>
      <c r="R831" t="s">
        <v>49</v>
      </c>
      <c r="S831" t="s">
        <v>50</v>
      </c>
      <c r="T831" t="s">
        <v>51</v>
      </c>
      <c r="U831" t="s">
        <v>52</v>
      </c>
      <c r="V831" t="s">
        <v>82</v>
      </c>
    </row>
    <row r="832" spans="1:23">
      <c r="A832" t="s">
        <v>1134</v>
      </c>
      <c r="B832" t="s">
        <v>2176</v>
      </c>
      <c r="C832" t="s">
        <v>2405</v>
      </c>
      <c r="E832" t="s">
        <v>2406</v>
      </c>
      <c r="G832" t="s">
        <v>22</v>
      </c>
      <c r="H832" t="s">
        <v>23</v>
      </c>
      <c r="I832" t="s">
        <v>24</v>
      </c>
      <c r="J832" t="s">
        <v>25</v>
      </c>
      <c r="K832" t="s">
        <v>26</v>
      </c>
      <c r="L832" t="s">
        <v>27</v>
      </c>
      <c r="M832" t="s">
        <v>94</v>
      </c>
      <c r="N832" t="s">
        <v>95</v>
      </c>
      <c r="O832" t="s">
        <v>96</v>
      </c>
      <c r="P832" t="s">
        <v>97</v>
      </c>
      <c r="Q832" t="s">
        <v>98</v>
      </c>
      <c r="R832" t="s">
        <v>99</v>
      </c>
      <c r="S832" t="s">
        <v>100</v>
      </c>
      <c r="T832" t="s">
        <v>526</v>
      </c>
    </row>
    <row r="833" spans="1:24">
      <c r="A833" t="s">
        <v>1135</v>
      </c>
      <c r="B833" t="s">
        <v>2177</v>
      </c>
      <c r="C833" t="s">
        <v>2311</v>
      </c>
      <c r="E833" t="s">
        <v>2312</v>
      </c>
      <c r="G833" t="s">
        <v>22</v>
      </c>
      <c r="H833" t="s">
        <v>23</v>
      </c>
      <c r="I833" t="s">
        <v>24</v>
      </c>
      <c r="J833" t="s">
        <v>25</v>
      </c>
      <c r="K833" t="s">
        <v>26</v>
      </c>
      <c r="L833" t="s">
        <v>27</v>
      </c>
      <c r="M833" t="s">
        <v>37</v>
      </c>
      <c r="N833" t="s">
        <v>38</v>
      </c>
      <c r="O833" t="s">
        <v>39</v>
      </c>
      <c r="P833" t="s">
        <v>57</v>
      </c>
      <c r="Q833" t="s">
        <v>58</v>
      </c>
      <c r="R833" t="s">
        <v>59</v>
      </c>
      <c r="S833" t="s">
        <v>60</v>
      </c>
    </row>
    <row r="834" spans="1:24">
      <c r="A834" t="s">
        <v>1136</v>
      </c>
      <c r="B834" t="s">
        <v>2178</v>
      </c>
      <c r="C834" t="s">
        <v>2311</v>
      </c>
      <c r="E834" t="s">
        <v>2312</v>
      </c>
      <c r="G834" t="s">
        <v>22</v>
      </c>
      <c r="H834" t="s">
        <v>23</v>
      </c>
      <c r="I834" t="s">
        <v>24</v>
      </c>
      <c r="J834" t="s">
        <v>25</v>
      </c>
      <c r="K834" t="s">
        <v>26</v>
      </c>
      <c r="L834" t="s">
        <v>27</v>
      </c>
      <c r="M834" t="s">
        <v>37</v>
      </c>
      <c r="N834" t="s">
        <v>38</v>
      </c>
      <c r="O834" t="s">
        <v>39</v>
      </c>
      <c r="P834" t="s">
        <v>57</v>
      </c>
      <c r="Q834" t="s">
        <v>58</v>
      </c>
      <c r="R834" t="s">
        <v>59</v>
      </c>
      <c r="S834" t="s">
        <v>60</v>
      </c>
    </row>
    <row r="835" spans="1:24">
      <c r="A835" t="s">
        <v>1137</v>
      </c>
      <c r="B835" t="s">
        <v>2179</v>
      </c>
      <c r="C835" t="s">
        <v>2311</v>
      </c>
      <c r="E835" t="s">
        <v>2312</v>
      </c>
      <c r="G835" t="s">
        <v>22</v>
      </c>
      <c r="H835" t="s">
        <v>23</v>
      </c>
      <c r="I835" t="s">
        <v>24</v>
      </c>
      <c r="J835" t="s">
        <v>25</v>
      </c>
      <c r="K835" t="s">
        <v>26</v>
      </c>
      <c r="L835" t="s">
        <v>27</v>
      </c>
      <c r="M835" t="s">
        <v>37</v>
      </c>
      <c r="N835" t="s">
        <v>38</v>
      </c>
      <c r="O835" t="s">
        <v>39</v>
      </c>
      <c r="P835" t="s">
        <v>57</v>
      </c>
      <c r="Q835" t="s">
        <v>58</v>
      </c>
      <c r="R835" t="s">
        <v>59</v>
      </c>
      <c r="S835" t="s">
        <v>60</v>
      </c>
    </row>
    <row r="836" spans="1:24">
      <c r="A836" t="s">
        <v>1138</v>
      </c>
      <c r="B836" t="s">
        <v>2180</v>
      </c>
      <c r="C836" t="s">
        <v>2311</v>
      </c>
      <c r="E836" t="s">
        <v>2312</v>
      </c>
      <c r="G836" t="s">
        <v>22</v>
      </c>
      <c r="H836" t="s">
        <v>23</v>
      </c>
      <c r="I836" t="s">
        <v>24</v>
      </c>
      <c r="J836" t="s">
        <v>25</v>
      </c>
      <c r="K836" t="s">
        <v>26</v>
      </c>
      <c r="L836" t="s">
        <v>27</v>
      </c>
      <c r="M836" t="s">
        <v>37</v>
      </c>
      <c r="N836" t="s">
        <v>38</v>
      </c>
      <c r="O836" t="s">
        <v>39</v>
      </c>
      <c r="P836" t="s">
        <v>57</v>
      </c>
      <c r="Q836" t="s">
        <v>58</v>
      </c>
      <c r="R836" t="s">
        <v>59</v>
      </c>
      <c r="S836" t="s">
        <v>60</v>
      </c>
    </row>
    <row r="837" spans="1:24">
      <c r="A837" t="s">
        <v>1139</v>
      </c>
      <c r="B837" t="s">
        <v>2181</v>
      </c>
      <c r="C837" t="s">
        <v>2405</v>
      </c>
      <c r="E837" t="s">
        <v>2406</v>
      </c>
      <c r="G837" t="s">
        <v>22</v>
      </c>
      <c r="H837" t="s">
        <v>23</v>
      </c>
      <c r="I837" t="s">
        <v>24</v>
      </c>
      <c r="J837" t="s">
        <v>25</v>
      </c>
      <c r="K837" t="s">
        <v>26</v>
      </c>
      <c r="L837" t="s">
        <v>27</v>
      </c>
      <c r="M837" t="s">
        <v>94</v>
      </c>
      <c r="N837" t="s">
        <v>95</v>
      </c>
      <c r="O837" t="s">
        <v>96</v>
      </c>
      <c r="P837" t="s">
        <v>97</v>
      </c>
      <c r="Q837" t="s">
        <v>98</v>
      </c>
      <c r="R837" t="s">
        <v>99</v>
      </c>
      <c r="S837" t="s">
        <v>100</v>
      </c>
      <c r="T837" t="s">
        <v>526</v>
      </c>
    </row>
    <row r="838" spans="1:24">
      <c r="A838" t="s">
        <v>1140</v>
      </c>
      <c r="B838" t="s">
        <v>2182</v>
      </c>
      <c r="C838" t="s">
        <v>2320</v>
      </c>
      <c r="E838" t="s">
        <v>2321</v>
      </c>
      <c r="G838" t="s">
        <v>22</v>
      </c>
      <c r="H838" t="s">
        <v>23</v>
      </c>
      <c r="I838" t="s">
        <v>24</v>
      </c>
      <c r="J838" t="s">
        <v>25</v>
      </c>
      <c r="K838" t="s">
        <v>26</v>
      </c>
      <c r="L838" t="s">
        <v>27</v>
      </c>
      <c r="M838" t="s">
        <v>94</v>
      </c>
      <c r="N838" t="s">
        <v>95</v>
      </c>
      <c r="O838" t="s">
        <v>96</v>
      </c>
      <c r="P838" t="s">
        <v>97</v>
      </c>
      <c r="Q838" t="s">
        <v>98</v>
      </c>
      <c r="R838" t="s">
        <v>99</v>
      </c>
      <c r="S838" t="s">
        <v>100</v>
      </c>
      <c r="T838" t="s">
        <v>101</v>
      </c>
    </row>
    <row r="839" spans="1:24">
      <c r="A839" t="s">
        <v>1141</v>
      </c>
      <c r="B839" t="s">
        <v>2183</v>
      </c>
      <c r="C839" t="s">
        <v>2305</v>
      </c>
      <c r="E839" t="s">
        <v>2306</v>
      </c>
      <c r="G839" t="s">
        <v>22</v>
      </c>
      <c r="H839" t="s">
        <v>23</v>
      </c>
      <c r="I839" t="s">
        <v>24</v>
      </c>
      <c r="J839" t="s">
        <v>25</v>
      </c>
      <c r="K839" t="s">
        <v>26</v>
      </c>
      <c r="L839" t="s">
        <v>27</v>
      </c>
      <c r="M839" t="s">
        <v>28</v>
      </c>
      <c r="N839" t="s">
        <v>29</v>
      </c>
      <c r="O839" t="s">
        <v>30</v>
      </c>
      <c r="P839" t="s">
        <v>31</v>
      </c>
      <c r="Q839" t="s">
        <v>32</v>
      </c>
      <c r="R839" t="s">
        <v>33</v>
      </c>
      <c r="S839" t="s">
        <v>34</v>
      </c>
      <c r="T839" t="s">
        <v>35</v>
      </c>
    </row>
    <row r="840" spans="1:24">
      <c r="A840" t="s">
        <v>1142</v>
      </c>
      <c r="B840" t="s">
        <v>2184</v>
      </c>
      <c r="C840" t="s">
        <v>2362</v>
      </c>
      <c r="E840" t="s">
        <v>2363</v>
      </c>
      <c r="G840" t="s">
        <v>22</v>
      </c>
      <c r="H840" t="s">
        <v>23</v>
      </c>
      <c r="I840" t="s">
        <v>24</v>
      </c>
      <c r="J840" t="s">
        <v>25</v>
      </c>
      <c r="K840" t="s">
        <v>26</v>
      </c>
      <c r="L840" t="s">
        <v>27</v>
      </c>
      <c r="M840" t="s">
        <v>324</v>
      </c>
      <c r="N840" t="s">
        <v>325</v>
      </c>
      <c r="O840" t="s">
        <v>326</v>
      </c>
      <c r="P840" t="s">
        <v>327</v>
      </c>
      <c r="Q840" t="s">
        <v>328</v>
      </c>
      <c r="R840" t="s">
        <v>329</v>
      </c>
      <c r="S840" t="s">
        <v>330</v>
      </c>
      <c r="T840" t="s">
        <v>331</v>
      </c>
      <c r="U840" t="s">
        <v>332</v>
      </c>
      <c r="V840" t="s">
        <v>333</v>
      </c>
      <c r="W840" t="s">
        <v>334</v>
      </c>
      <c r="X840" t="s">
        <v>2364</v>
      </c>
    </row>
    <row r="841" spans="1:24">
      <c r="A841" t="s">
        <v>1143</v>
      </c>
      <c r="B841" t="s">
        <v>2185</v>
      </c>
      <c r="C841" t="s">
        <v>2316</v>
      </c>
      <c r="E841" t="s">
        <v>2317</v>
      </c>
      <c r="G841" t="s">
        <v>22</v>
      </c>
      <c r="H841" t="s">
        <v>23</v>
      </c>
      <c r="I841" t="s">
        <v>24</v>
      </c>
      <c r="J841" t="s">
        <v>25</v>
      </c>
      <c r="K841" t="s">
        <v>26</v>
      </c>
      <c r="L841" t="s">
        <v>27</v>
      </c>
      <c r="M841" t="s">
        <v>28</v>
      </c>
      <c r="N841" t="s">
        <v>29</v>
      </c>
      <c r="O841" t="s">
        <v>30</v>
      </c>
      <c r="P841" t="s">
        <v>47</v>
      </c>
      <c r="Q841" t="s">
        <v>48</v>
      </c>
      <c r="R841" t="s">
        <v>49</v>
      </c>
      <c r="S841" t="s">
        <v>50</v>
      </c>
      <c r="T841" t="s">
        <v>51</v>
      </c>
      <c r="U841" t="s">
        <v>52</v>
      </c>
      <c r="V841" t="s">
        <v>82</v>
      </c>
    </row>
    <row r="842" spans="1:24">
      <c r="A842" t="s">
        <v>1144</v>
      </c>
      <c r="B842" t="s">
        <v>2186</v>
      </c>
      <c r="C842" t="s">
        <v>2305</v>
      </c>
      <c r="E842" t="s">
        <v>2306</v>
      </c>
      <c r="G842" t="s">
        <v>22</v>
      </c>
      <c r="H842" t="s">
        <v>23</v>
      </c>
      <c r="I842" t="s">
        <v>24</v>
      </c>
      <c r="J842" t="s">
        <v>25</v>
      </c>
      <c r="K842" t="s">
        <v>26</v>
      </c>
      <c r="L842" t="s">
        <v>27</v>
      </c>
      <c r="M842" t="s">
        <v>28</v>
      </c>
      <c r="N842" t="s">
        <v>29</v>
      </c>
      <c r="O842" t="s">
        <v>30</v>
      </c>
      <c r="P842" t="s">
        <v>31</v>
      </c>
      <c r="Q842" t="s">
        <v>32</v>
      </c>
      <c r="R842" t="s">
        <v>33</v>
      </c>
      <c r="S842" t="s">
        <v>34</v>
      </c>
      <c r="T842" t="s">
        <v>35</v>
      </c>
    </row>
    <row r="843" spans="1:24">
      <c r="A843" t="s">
        <v>1145</v>
      </c>
      <c r="B843" t="s">
        <v>2187</v>
      </c>
      <c r="C843" t="s">
        <v>2311</v>
      </c>
      <c r="E843" t="s">
        <v>2312</v>
      </c>
      <c r="G843" t="s">
        <v>22</v>
      </c>
      <c r="H843" t="s">
        <v>23</v>
      </c>
      <c r="I843" t="s">
        <v>24</v>
      </c>
      <c r="J843" t="s">
        <v>25</v>
      </c>
      <c r="K843" t="s">
        <v>26</v>
      </c>
      <c r="L843" t="s">
        <v>27</v>
      </c>
      <c r="M843" t="s">
        <v>37</v>
      </c>
      <c r="N843" t="s">
        <v>38</v>
      </c>
      <c r="O843" t="s">
        <v>39</v>
      </c>
      <c r="P843" t="s">
        <v>57</v>
      </c>
      <c r="Q843" t="s">
        <v>58</v>
      </c>
      <c r="R843" t="s">
        <v>59</v>
      </c>
      <c r="S843" t="s">
        <v>60</v>
      </c>
    </row>
    <row r="844" spans="1:24">
      <c r="A844" t="s">
        <v>1146</v>
      </c>
      <c r="B844" t="s">
        <v>2188</v>
      </c>
      <c r="C844" t="s">
        <v>2305</v>
      </c>
      <c r="E844" t="s">
        <v>2306</v>
      </c>
      <c r="G844" t="s">
        <v>22</v>
      </c>
      <c r="H844" t="s">
        <v>23</v>
      </c>
      <c r="I844" t="s">
        <v>24</v>
      </c>
      <c r="J844" t="s">
        <v>25</v>
      </c>
      <c r="K844" t="s">
        <v>26</v>
      </c>
      <c r="L844" t="s">
        <v>27</v>
      </c>
      <c r="M844" t="s">
        <v>28</v>
      </c>
      <c r="N844" t="s">
        <v>29</v>
      </c>
      <c r="O844" t="s">
        <v>30</v>
      </c>
      <c r="P844" t="s">
        <v>31</v>
      </c>
      <c r="Q844" t="s">
        <v>32</v>
      </c>
      <c r="R844" t="s">
        <v>33</v>
      </c>
      <c r="S844" t="s">
        <v>34</v>
      </c>
      <c r="T844" t="s">
        <v>35</v>
      </c>
    </row>
    <row r="845" spans="1:24">
      <c r="A845" t="s">
        <v>1147</v>
      </c>
      <c r="B845" t="s">
        <v>2189</v>
      </c>
      <c r="C845" t="s">
        <v>2314</v>
      </c>
      <c r="E845" t="s">
        <v>2315</v>
      </c>
      <c r="G845" t="s">
        <v>22</v>
      </c>
      <c r="H845" t="s">
        <v>23</v>
      </c>
      <c r="I845" t="s">
        <v>64</v>
      </c>
      <c r="J845" t="s">
        <v>65</v>
      </c>
      <c r="K845" t="s">
        <v>66</v>
      </c>
      <c r="L845" t="s">
        <v>67</v>
      </c>
      <c r="M845" t="s">
        <v>68</v>
      </c>
      <c r="N845" t="s">
        <v>69</v>
      </c>
      <c r="O845" t="s">
        <v>70</v>
      </c>
      <c r="P845" t="s">
        <v>71</v>
      </c>
      <c r="Q845" t="s">
        <v>72</v>
      </c>
      <c r="R845" t="s">
        <v>73</v>
      </c>
      <c r="S845" t="s">
        <v>74</v>
      </c>
      <c r="T845" t="s">
        <v>75</v>
      </c>
      <c r="U845" t="s">
        <v>76</v>
      </c>
      <c r="V845" t="s">
        <v>77</v>
      </c>
    </row>
    <row r="846" spans="1:24">
      <c r="A846" t="s">
        <v>1148</v>
      </c>
      <c r="B846" t="s">
        <v>2190</v>
      </c>
      <c r="C846" t="s">
        <v>2314</v>
      </c>
      <c r="E846" t="s">
        <v>2315</v>
      </c>
      <c r="G846" t="s">
        <v>22</v>
      </c>
      <c r="H846" t="s">
        <v>23</v>
      </c>
      <c r="I846" t="s">
        <v>64</v>
      </c>
      <c r="J846" t="s">
        <v>65</v>
      </c>
      <c r="K846" t="s">
        <v>66</v>
      </c>
      <c r="L846" t="s">
        <v>67</v>
      </c>
      <c r="M846" t="s">
        <v>68</v>
      </c>
      <c r="N846" t="s">
        <v>69</v>
      </c>
      <c r="O846" t="s">
        <v>70</v>
      </c>
      <c r="P846" t="s">
        <v>71</v>
      </c>
      <c r="Q846" t="s">
        <v>72</v>
      </c>
      <c r="R846" t="s">
        <v>73</v>
      </c>
      <c r="S846" t="s">
        <v>74</v>
      </c>
      <c r="T846" t="s">
        <v>75</v>
      </c>
      <c r="U846" t="s">
        <v>76</v>
      </c>
      <c r="V846" t="s">
        <v>77</v>
      </c>
    </row>
    <row r="847" spans="1:24">
      <c r="A847" t="s">
        <v>1149</v>
      </c>
      <c r="B847" t="s">
        <v>2191</v>
      </c>
      <c r="C847" t="s">
        <v>2326</v>
      </c>
      <c r="E847" t="s">
        <v>2327</v>
      </c>
      <c r="G847" t="s">
        <v>22</v>
      </c>
      <c r="H847" t="s">
        <v>23</v>
      </c>
      <c r="I847" t="s">
        <v>64</v>
      </c>
      <c r="J847" t="s">
        <v>65</v>
      </c>
      <c r="K847" t="s">
        <v>66</v>
      </c>
      <c r="L847" t="s">
        <v>67</v>
      </c>
      <c r="M847" t="s">
        <v>68</v>
      </c>
      <c r="N847" t="s">
        <v>69</v>
      </c>
      <c r="O847" t="s">
        <v>70</v>
      </c>
      <c r="P847" t="s">
        <v>71</v>
      </c>
      <c r="Q847" t="s">
        <v>134</v>
      </c>
      <c r="R847" t="s">
        <v>135</v>
      </c>
      <c r="S847" t="s">
        <v>136</v>
      </c>
      <c r="T847" t="s">
        <v>137</v>
      </c>
      <c r="U847" t="s">
        <v>138</v>
      </c>
    </row>
    <row r="848" spans="1:24">
      <c r="A848" t="s">
        <v>1151</v>
      </c>
      <c r="B848" t="s">
        <v>2193</v>
      </c>
      <c r="C848" t="s">
        <v>2326</v>
      </c>
      <c r="E848" t="s">
        <v>2327</v>
      </c>
      <c r="G848" t="s">
        <v>22</v>
      </c>
      <c r="H848" t="s">
        <v>23</v>
      </c>
      <c r="I848" t="s">
        <v>64</v>
      </c>
      <c r="J848" t="s">
        <v>65</v>
      </c>
      <c r="K848" t="s">
        <v>66</v>
      </c>
      <c r="L848" t="s">
        <v>67</v>
      </c>
      <c r="M848" t="s">
        <v>68</v>
      </c>
      <c r="N848" t="s">
        <v>69</v>
      </c>
      <c r="O848" t="s">
        <v>70</v>
      </c>
      <c r="P848" t="s">
        <v>71</v>
      </c>
      <c r="Q848" t="s">
        <v>134</v>
      </c>
      <c r="R848" t="s">
        <v>135</v>
      </c>
      <c r="S848" t="s">
        <v>136</v>
      </c>
      <c r="T848" t="s">
        <v>137</v>
      </c>
      <c r="U848" t="s">
        <v>138</v>
      </c>
    </row>
    <row r="849" spans="1:23">
      <c r="A849" t="s">
        <v>1152</v>
      </c>
      <c r="B849" t="s">
        <v>2194</v>
      </c>
      <c r="C849" t="s">
        <v>2326</v>
      </c>
      <c r="E849" t="s">
        <v>2327</v>
      </c>
      <c r="G849" t="s">
        <v>22</v>
      </c>
      <c r="H849" t="s">
        <v>23</v>
      </c>
      <c r="I849" t="s">
        <v>64</v>
      </c>
      <c r="J849" t="s">
        <v>65</v>
      </c>
      <c r="K849" t="s">
        <v>66</v>
      </c>
      <c r="L849" t="s">
        <v>67</v>
      </c>
      <c r="M849" t="s">
        <v>68</v>
      </c>
      <c r="N849" t="s">
        <v>69</v>
      </c>
      <c r="O849" t="s">
        <v>70</v>
      </c>
      <c r="P849" t="s">
        <v>71</v>
      </c>
      <c r="Q849" t="s">
        <v>134</v>
      </c>
      <c r="R849" t="s">
        <v>135</v>
      </c>
      <c r="S849" t="s">
        <v>136</v>
      </c>
      <c r="T849" t="s">
        <v>137</v>
      </c>
      <c r="U849" t="s">
        <v>138</v>
      </c>
    </row>
    <row r="850" spans="1:23">
      <c r="A850" t="s">
        <v>1153</v>
      </c>
      <c r="B850" t="s">
        <v>2195</v>
      </c>
      <c r="C850" t="s">
        <v>2326</v>
      </c>
      <c r="E850" t="s">
        <v>2327</v>
      </c>
      <c r="G850" t="s">
        <v>22</v>
      </c>
      <c r="H850" t="s">
        <v>23</v>
      </c>
      <c r="I850" t="s">
        <v>64</v>
      </c>
      <c r="J850" t="s">
        <v>65</v>
      </c>
      <c r="K850" t="s">
        <v>66</v>
      </c>
      <c r="L850" t="s">
        <v>67</v>
      </c>
      <c r="M850" t="s">
        <v>68</v>
      </c>
      <c r="N850" t="s">
        <v>69</v>
      </c>
      <c r="O850" t="s">
        <v>70</v>
      </c>
      <c r="P850" t="s">
        <v>71</v>
      </c>
      <c r="Q850" t="s">
        <v>134</v>
      </c>
      <c r="R850" t="s">
        <v>135</v>
      </c>
      <c r="S850" t="s">
        <v>136</v>
      </c>
      <c r="T850" t="s">
        <v>137</v>
      </c>
      <c r="U850" t="s">
        <v>138</v>
      </c>
    </row>
    <row r="851" spans="1:23">
      <c r="A851" t="s">
        <v>1154</v>
      </c>
      <c r="B851" t="s">
        <v>2196</v>
      </c>
      <c r="C851" t="s">
        <v>2326</v>
      </c>
      <c r="E851" t="s">
        <v>2327</v>
      </c>
      <c r="G851" t="s">
        <v>22</v>
      </c>
      <c r="H851" t="s">
        <v>23</v>
      </c>
      <c r="I851" t="s">
        <v>64</v>
      </c>
      <c r="J851" t="s">
        <v>65</v>
      </c>
      <c r="K851" t="s">
        <v>66</v>
      </c>
      <c r="L851" t="s">
        <v>67</v>
      </c>
      <c r="M851" t="s">
        <v>68</v>
      </c>
      <c r="N851" t="s">
        <v>69</v>
      </c>
      <c r="O851" t="s">
        <v>70</v>
      </c>
      <c r="P851" t="s">
        <v>71</v>
      </c>
      <c r="Q851" t="s">
        <v>134</v>
      </c>
      <c r="R851" t="s">
        <v>135</v>
      </c>
      <c r="S851" t="s">
        <v>136</v>
      </c>
      <c r="T851" t="s">
        <v>137</v>
      </c>
      <c r="U851" t="s">
        <v>138</v>
      </c>
    </row>
    <row r="852" spans="1:23">
      <c r="A852" t="s">
        <v>1155</v>
      </c>
      <c r="B852" t="s">
        <v>2197</v>
      </c>
      <c r="C852" t="s">
        <v>2326</v>
      </c>
      <c r="E852" t="s">
        <v>2327</v>
      </c>
      <c r="G852" t="s">
        <v>22</v>
      </c>
      <c r="H852" t="s">
        <v>23</v>
      </c>
      <c r="I852" t="s">
        <v>64</v>
      </c>
      <c r="J852" t="s">
        <v>65</v>
      </c>
      <c r="K852" t="s">
        <v>66</v>
      </c>
      <c r="L852" t="s">
        <v>67</v>
      </c>
      <c r="M852" t="s">
        <v>68</v>
      </c>
      <c r="N852" t="s">
        <v>69</v>
      </c>
      <c r="O852" t="s">
        <v>70</v>
      </c>
      <c r="P852" t="s">
        <v>71</v>
      </c>
      <c r="Q852" t="s">
        <v>134</v>
      </c>
      <c r="R852" t="s">
        <v>135</v>
      </c>
      <c r="S852" t="s">
        <v>136</v>
      </c>
      <c r="T852" t="s">
        <v>137</v>
      </c>
      <c r="U852" t="s">
        <v>138</v>
      </c>
    </row>
    <row r="853" spans="1:23">
      <c r="A853" t="s">
        <v>1156</v>
      </c>
      <c r="B853" t="s">
        <v>2198</v>
      </c>
      <c r="C853" t="s">
        <v>2405</v>
      </c>
      <c r="E853" t="s">
        <v>2406</v>
      </c>
      <c r="G853" t="s">
        <v>22</v>
      </c>
      <c r="H853" t="s">
        <v>23</v>
      </c>
      <c r="I853" t="s">
        <v>24</v>
      </c>
      <c r="J853" t="s">
        <v>25</v>
      </c>
      <c r="K853" t="s">
        <v>26</v>
      </c>
      <c r="L853" t="s">
        <v>27</v>
      </c>
      <c r="M853" t="s">
        <v>94</v>
      </c>
      <c r="N853" t="s">
        <v>95</v>
      </c>
      <c r="O853" t="s">
        <v>96</v>
      </c>
      <c r="P853" t="s">
        <v>97</v>
      </c>
      <c r="Q853" t="s">
        <v>98</v>
      </c>
      <c r="R853" t="s">
        <v>99</v>
      </c>
      <c r="S853" t="s">
        <v>100</v>
      </c>
      <c r="T853" t="s">
        <v>526</v>
      </c>
    </row>
    <row r="854" spans="1:23">
      <c r="A854" t="s">
        <v>1157</v>
      </c>
      <c r="B854" t="s">
        <v>2199</v>
      </c>
      <c r="C854" t="s">
        <v>2405</v>
      </c>
      <c r="E854" t="s">
        <v>2406</v>
      </c>
      <c r="G854" t="s">
        <v>22</v>
      </c>
      <c r="H854" t="s">
        <v>23</v>
      </c>
      <c r="I854" t="s">
        <v>24</v>
      </c>
      <c r="J854" t="s">
        <v>25</v>
      </c>
      <c r="K854" t="s">
        <v>26</v>
      </c>
      <c r="L854" t="s">
        <v>27</v>
      </c>
      <c r="M854" t="s">
        <v>94</v>
      </c>
      <c r="N854" t="s">
        <v>95</v>
      </c>
      <c r="O854" t="s">
        <v>96</v>
      </c>
      <c r="P854" t="s">
        <v>97</v>
      </c>
      <c r="Q854" t="s">
        <v>98</v>
      </c>
      <c r="R854" t="s">
        <v>99</v>
      </c>
      <c r="S854" t="s">
        <v>100</v>
      </c>
      <c r="T854" t="s">
        <v>526</v>
      </c>
    </row>
    <row r="855" spans="1:23">
      <c r="A855" t="s">
        <v>1158</v>
      </c>
      <c r="B855" t="s">
        <v>2200</v>
      </c>
      <c r="C855" t="s">
        <v>2311</v>
      </c>
      <c r="E855" t="s">
        <v>2312</v>
      </c>
      <c r="G855" t="s">
        <v>22</v>
      </c>
      <c r="H855" t="s">
        <v>23</v>
      </c>
      <c r="I855" t="s">
        <v>24</v>
      </c>
      <c r="J855" t="s">
        <v>25</v>
      </c>
      <c r="K855" t="s">
        <v>26</v>
      </c>
      <c r="L855" t="s">
        <v>27</v>
      </c>
      <c r="M855" t="s">
        <v>37</v>
      </c>
      <c r="N855" t="s">
        <v>38</v>
      </c>
      <c r="O855" t="s">
        <v>39</v>
      </c>
      <c r="P855" t="s">
        <v>57</v>
      </c>
      <c r="Q855" t="s">
        <v>58</v>
      </c>
      <c r="R855" t="s">
        <v>59</v>
      </c>
      <c r="S855" t="s">
        <v>60</v>
      </c>
    </row>
    <row r="856" spans="1:23">
      <c r="A856" t="s">
        <v>1159</v>
      </c>
      <c r="B856" t="s">
        <v>2201</v>
      </c>
      <c r="C856" t="s">
        <v>2311</v>
      </c>
      <c r="E856" t="s">
        <v>2312</v>
      </c>
      <c r="G856" t="s">
        <v>22</v>
      </c>
      <c r="H856" t="s">
        <v>23</v>
      </c>
      <c r="I856" t="s">
        <v>24</v>
      </c>
      <c r="J856" t="s">
        <v>25</v>
      </c>
      <c r="K856" t="s">
        <v>26</v>
      </c>
      <c r="L856" t="s">
        <v>27</v>
      </c>
      <c r="M856" t="s">
        <v>37</v>
      </c>
      <c r="N856" t="s">
        <v>38</v>
      </c>
      <c r="O856" t="s">
        <v>39</v>
      </c>
      <c r="P856" t="s">
        <v>57</v>
      </c>
      <c r="Q856" t="s">
        <v>58</v>
      </c>
      <c r="R856" t="s">
        <v>59</v>
      </c>
      <c r="S856" t="s">
        <v>60</v>
      </c>
    </row>
    <row r="857" spans="1:23">
      <c r="A857" t="s">
        <v>1160</v>
      </c>
      <c r="B857" t="s">
        <v>2202</v>
      </c>
      <c r="C857" t="s">
        <v>2311</v>
      </c>
      <c r="E857" t="s">
        <v>2312</v>
      </c>
      <c r="G857" t="s">
        <v>22</v>
      </c>
      <c r="H857" t="s">
        <v>23</v>
      </c>
      <c r="I857" t="s">
        <v>24</v>
      </c>
      <c r="J857" t="s">
        <v>25</v>
      </c>
      <c r="K857" t="s">
        <v>26</v>
      </c>
      <c r="L857" t="s">
        <v>27</v>
      </c>
      <c r="M857" t="s">
        <v>37</v>
      </c>
      <c r="N857" t="s">
        <v>38</v>
      </c>
      <c r="O857" t="s">
        <v>39</v>
      </c>
      <c r="P857" t="s">
        <v>57</v>
      </c>
      <c r="Q857" t="s">
        <v>58</v>
      </c>
      <c r="R857" t="s">
        <v>59</v>
      </c>
      <c r="S857" t="s">
        <v>60</v>
      </c>
    </row>
    <row r="858" spans="1:23">
      <c r="A858" t="s">
        <v>1161</v>
      </c>
      <c r="B858" t="s">
        <v>2203</v>
      </c>
      <c r="C858" t="s">
        <v>2309</v>
      </c>
      <c r="E858" t="s">
        <v>2310</v>
      </c>
      <c r="G858" t="s">
        <v>22</v>
      </c>
      <c r="H858" t="s">
        <v>23</v>
      </c>
      <c r="I858" t="s">
        <v>24</v>
      </c>
      <c r="J858" t="s">
        <v>25</v>
      </c>
      <c r="K858" t="s">
        <v>26</v>
      </c>
      <c r="L858" t="s">
        <v>27</v>
      </c>
      <c r="M858" t="s">
        <v>28</v>
      </c>
      <c r="N858" t="s">
        <v>29</v>
      </c>
      <c r="O858" t="s">
        <v>30</v>
      </c>
      <c r="P858" t="s">
        <v>47</v>
      </c>
      <c r="Q858" t="s">
        <v>48</v>
      </c>
      <c r="R858" t="s">
        <v>49</v>
      </c>
      <c r="S858" t="s">
        <v>50</v>
      </c>
      <c r="T858" t="s">
        <v>51</v>
      </c>
      <c r="U858" t="s">
        <v>52</v>
      </c>
      <c r="V858" t="s">
        <v>53</v>
      </c>
      <c r="W858" t="s">
        <v>54</v>
      </c>
    </row>
    <row r="859" spans="1:23">
      <c r="A859" t="s">
        <v>1231</v>
      </c>
      <c r="B859" t="s">
        <v>2273</v>
      </c>
      <c r="C859" t="s">
        <v>2309</v>
      </c>
      <c r="E859" t="s">
        <v>2310</v>
      </c>
      <c r="G859" t="s">
        <v>22</v>
      </c>
      <c r="H859" t="s">
        <v>23</v>
      </c>
      <c r="I859" t="s">
        <v>24</v>
      </c>
      <c r="J859" t="s">
        <v>25</v>
      </c>
      <c r="K859" t="s">
        <v>26</v>
      </c>
      <c r="L859" t="s">
        <v>27</v>
      </c>
      <c r="M859" t="s">
        <v>28</v>
      </c>
      <c r="N859" t="s">
        <v>29</v>
      </c>
      <c r="O859" t="s">
        <v>30</v>
      </c>
      <c r="P859" t="s">
        <v>47</v>
      </c>
      <c r="Q859" t="s">
        <v>48</v>
      </c>
      <c r="R859" t="s">
        <v>49</v>
      </c>
      <c r="S859" t="s">
        <v>50</v>
      </c>
      <c r="T859" t="s">
        <v>51</v>
      </c>
      <c r="U859" t="s">
        <v>52</v>
      </c>
      <c r="V859" t="s">
        <v>53</v>
      </c>
      <c r="W859" t="s">
        <v>54</v>
      </c>
    </row>
    <row r="860" spans="1:23">
      <c r="A860" t="s">
        <v>1162</v>
      </c>
      <c r="B860" t="s">
        <v>2204</v>
      </c>
      <c r="C860" t="s">
        <v>2305</v>
      </c>
      <c r="E860" t="s">
        <v>2306</v>
      </c>
      <c r="G860" t="s">
        <v>22</v>
      </c>
      <c r="H860" t="s">
        <v>23</v>
      </c>
      <c r="I860" t="s">
        <v>24</v>
      </c>
      <c r="J860" t="s">
        <v>25</v>
      </c>
      <c r="K860" t="s">
        <v>26</v>
      </c>
      <c r="L860" t="s">
        <v>27</v>
      </c>
      <c r="M860" t="s">
        <v>28</v>
      </c>
      <c r="N860" t="s">
        <v>29</v>
      </c>
      <c r="O860" t="s">
        <v>30</v>
      </c>
      <c r="P860" t="s">
        <v>31</v>
      </c>
      <c r="Q860" t="s">
        <v>32</v>
      </c>
      <c r="R860" t="s">
        <v>33</v>
      </c>
      <c r="S860" t="s">
        <v>34</v>
      </c>
      <c r="T860" t="s">
        <v>35</v>
      </c>
    </row>
    <row r="861" spans="1:23">
      <c r="A861" t="s">
        <v>1163</v>
      </c>
      <c r="B861" t="s">
        <v>2205</v>
      </c>
      <c r="C861" t="s">
        <v>2311</v>
      </c>
      <c r="E861" t="s">
        <v>2312</v>
      </c>
      <c r="G861" t="s">
        <v>22</v>
      </c>
      <c r="H861" t="s">
        <v>23</v>
      </c>
      <c r="I861" t="s">
        <v>24</v>
      </c>
      <c r="J861" t="s">
        <v>25</v>
      </c>
      <c r="K861" t="s">
        <v>26</v>
      </c>
      <c r="L861" t="s">
        <v>27</v>
      </c>
      <c r="M861" t="s">
        <v>37</v>
      </c>
      <c r="N861" t="s">
        <v>38</v>
      </c>
      <c r="O861" t="s">
        <v>39</v>
      </c>
      <c r="P861" t="s">
        <v>57</v>
      </c>
      <c r="Q861" t="s">
        <v>58</v>
      </c>
      <c r="R861" t="s">
        <v>59</v>
      </c>
      <c r="S861" t="s">
        <v>60</v>
      </c>
    </row>
    <row r="862" spans="1:23">
      <c r="A862" t="s">
        <v>1164</v>
      </c>
      <c r="B862" t="s">
        <v>2206</v>
      </c>
      <c r="C862" t="s">
        <v>2311</v>
      </c>
      <c r="E862" t="s">
        <v>2312</v>
      </c>
      <c r="G862" t="s">
        <v>22</v>
      </c>
      <c r="H862" t="s">
        <v>23</v>
      </c>
      <c r="I862" t="s">
        <v>24</v>
      </c>
      <c r="J862" t="s">
        <v>25</v>
      </c>
      <c r="K862" t="s">
        <v>26</v>
      </c>
      <c r="L862" t="s">
        <v>27</v>
      </c>
      <c r="M862" t="s">
        <v>37</v>
      </c>
      <c r="N862" t="s">
        <v>38</v>
      </c>
      <c r="O862" t="s">
        <v>39</v>
      </c>
      <c r="P862" t="s">
        <v>57</v>
      </c>
      <c r="Q862" t="s">
        <v>58</v>
      </c>
      <c r="R862" t="s">
        <v>59</v>
      </c>
      <c r="S862" t="s">
        <v>60</v>
      </c>
    </row>
    <row r="863" spans="1:23">
      <c r="A863" t="s">
        <v>1165</v>
      </c>
      <c r="B863" t="s">
        <v>2207</v>
      </c>
      <c r="C863" t="s">
        <v>2405</v>
      </c>
      <c r="E863" t="s">
        <v>2406</v>
      </c>
      <c r="G863" t="s">
        <v>22</v>
      </c>
      <c r="H863" t="s">
        <v>23</v>
      </c>
      <c r="I863" t="s">
        <v>24</v>
      </c>
      <c r="J863" t="s">
        <v>25</v>
      </c>
      <c r="K863" t="s">
        <v>26</v>
      </c>
      <c r="L863" t="s">
        <v>27</v>
      </c>
      <c r="M863" t="s">
        <v>94</v>
      </c>
      <c r="N863" t="s">
        <v>95</v>
      </c>
      <c r="O863" t="s">
        <v>96</v>
      </c>
      <c r="P863" t="s">
        <v>97</v>
      </c>
      <c r="Q863" t="s">
        <v>98</v>
      </c>
      <c r="R863" t="s">
        <v>99</v>
      </c>
      <c r="S863" t="s">
        <v>100</v>
      </c>
      <c r="T863" t="s">
        <v>526</v>
      </c>
    </row>
    <row r="864" spans="1:23">
      <c r="A864" t="s">
        <v>1166</v>
      </c>
      <c r="B864" t="s">
        <v>2208</v>
      </c>
      <c r="C864" t="s">
        <v>2309</v>
      </c>
      <c r="E864" t="s">
        <v>2310</v>
      </c>
      <c r="G864" t="s">
        <v>22</v>
      </c>
      <c r="H864" t="s">
        <v>23</v>
      </c>
      <c r="I864" t="s">
        <v>24</v>
      </c>
      <c r="J864" t="s">
        <v>25</v>
      </c>
      <c r="K864" t="s">
        <v>26</v>
      </c>
      <c r="L864" t="s">
        <v>27</v>
      </c>
      <c r="M864" t="s">
        <v>28</v>
      </c>
      <c r="N864" t="s">
        <v>29</v>
      </c>
      <c r="O864" t="s">
        <v>30</v>
      </c>
      <c r="P864" t="s">
        <v>47</v>
      </c>
      <c r="Q864" t="s">
        <v>48</v>
      </c>
      <c r="R864" t="s">
        <v>49</v>
      </c>
      <c r="S864" t="s">
        <v>50</v>
      </c>
      <c r="T864" t="s">
        <v>51</v>
      </c>
      <c r="U864" t="s">
        <v>52</v>
      </c>
      <c r="V864" t="s">
        <v>53</v>
      </c>
      <c r="W864" t="s">
        <v>54</v>
      </c>
    </row>
    <row r="865" spans="1:24">
      <c r="A865" t="s">
        <v>1167</v>
      </c>
      <c r="B865" t="s">
        <v>2209</v>
      </c>
      <c r="C865" t="s">
        <v>2314</v>
      </c>
      <c r="E865" t="s">
        <v>2315</v>
      </c>
      <c r="G865" t="s">
        <v>22</v>
      </c>
      <c r="H865" t="s">
        <v>23</v>
      </c>
      <c r="I865" t="s">
        <v>64</v>
      </c>
      <c r="J865" t="s">
        <v>65</v>
      </c>
      <c r="K865" t="s">
        <v>66</v>
      </c>
      <c r="L865" t="s">
        <v>67</v>
      </c>
      <c r="M865" t="s">
        <v>68</v>
      </c>
      <c r="N865" t="s">
        <v>69</v>
      </c>
      <c r="O865" t="s">
        <v>70</v>
      </c>
      <c r="P865" t="s">
        <v>71</v>
      </c>
      <c r="Q865" t="s">
        <v>72</v>
      </c>
      <c r="R865" t="s">
        <v>73</v>
      </c>
      <c r="S865" t="s">
        <v>74</v>
      </c>
      <c r="T865" t="s">
        <v>75</v>
      </c>
      <c r="U865" t="s">
        <v>76</v>
      </c>
      <c r="V865" t="s">
        <v>77</v>
      </c>
    </row>
    <row r="866" spans="1:24">
      <c r="A866" t="s">
        <v>1168</v>
      </c>
      <c r="B866" t="s">
        <v>2210</v>
      </c>
      <c r="C866" t="s">
        <v>2362</v>
      </c>
      <c r="E866" t="s">
        <v>2363</v>
      </c>
      <c r="G866" t="s">
        <v>22</v>
      </c>
      <c r="H866" t="s">
        <v>23</v>
      </c>
      <c r="I866" t="s">
        <v>24</v>
      </c>
      <c r="J866" t="s">
        <v>25</v>
      </c>
      <c r="K866" t="s">
        <v>26</v>
      </c>
      <c r="L866" t="s">
        <v>27</v>
      </c>
      <c r="M866" t="s">
        <v>324</v>
      </c>
      <c r="N866" t="s">
        <v>325</v>
      </c>
      <c r="O866" t="s">
        <v>326</v>
      </c>
      <c r="P866" t="s">
        <v>327</v>
      </c>
      <c r="Q866" t="s">
        <v>328</v>
      </c>
      <c r="R866" t="s">
        <v>329</v>
      </c>
      <c r="S866" t="s">
        <v>330</v>
      </c>
      <c r="T866" t="s">
        <v>331</v>
      </c>
      <c r="U866" t="s">
        <v>332</v>
      </c>
      <c r="V866" t="s">
        <v>333</v>
      </c>
      <c r="W866" t="s">
        <v>334</v>
      </c>
      <c r="X866" t="s">
        <v>2364</v>
      </c>
    </row>
    <row r="867" spans="1:24">
      <c r="A867" t="s">
        <v>1169</v>
      </c>
      <c r="B867" t="s">
        <v>2211</v>
      </c>
      <c r="C867" t="s">
        <v>2309</v>
      </c>
      <c r="E867" t="s">
        <v>2310</v>
      </c>
      <c r="G867" t="s">
        <v>22</v>
      </c>
      <c r="H867" t="s">
        <v>23</v>
      </c>
      <c r="I867" t="s">
        <v>24</v>
      </c>
      <c r="J867" t="s">
        <v>25</v>
      </c>
      <c r="K867" t="s">
        <v>26</v>
      </c>
      <c r="L867" t="s">
        <v>27</v>
      </c>
      <c r="M867" t="s">
        <v>28</v>
      </c>
      <c r="N867" t="s">
        <v>29</v>
      </c>
      <c r="O867" t="s">
        <v>30</v>
      </c>
      <c r="P867" t="s">
        <v>47</v>
      </c>
      <c r="Q867" t="s">
        <v>48</v>
      </c>
      <c r="R867" t="s">
        <v>49</v>
      </c>
      <c r="S867" t="s">
        <v>50</v>
      </c>
      <c r="T867" t="s">
        <v>51</v>
      </c>
      <c r="U867" t="s">
        <v>52</v>
      </c>
      <c r="V867" t="s">
        <v>53</v>
      </c>
      <c r="W867" t="s">
        <v>54</v>
      </c>
    </row>
    <row r="868" spans="1:24">
      <c r="A868" t="s">
        <v>1170</v>
      </c>
      <c r="B868" t="s">
        <v>2212</v>
      </c>
      <c r="C868" t="s">
        <v>2309</v>
      </c>
      <c r="E868" t="s">
        <v>2310</v>
      </c>
      <c r="G868" t="s">
        <v>22</v>
      </c>
      <c r="H868" t="s">
        <v>23</v>
      </c>
      <c r="I868" t="s">
        <v>24</v>
      </c>
      <c r="J868" t="s">
        <v>25</v>
      </c>
      <c r="K868" t="s">
        <v>26</v>
      </c>
      <c r="L868" t="s">
        <v>27</v>
      </c>
      <c r="M868" t="s">
        <v>28</v>
      </c>
      <c r="N868" t="s">
        <v>29</v>
      </c>
      <c r="O868" t="s">
        <v>30</v>
      </c>
      <c r="P868" t="s">
        <v>47</v>
      </c>
      <c r="Q868" t="s">
        <v>48</v>
      </c>
      <c r="R868" t="s">
        <v>49</v>
      </c>
      <c r="S868" t="s">
        <v>50</v>
      </c>
      <c r="T868" t="s">
        <v>51</v>
      </c>
      <c r="U868" t="s">
        <v>52</v>
      </c>
      <c r="V868" t="s">
        <v>53</v>
      </c>
      <c r="W868" t="s">
        <v>54</v>
      </c>
    </row>
    <row r="869" spans="1:24">
      <c r="A869" t="s">
        <v>1171</v>
      </c>
      <c r="B869" t="s">
        <v>2213</v>
      </c>
      <c r="C869" t="s">
        <v>2309</v>
      </c>
      <c r="E869" t="s">
        <v>2310</v>
      </c>
      <c r="G869" t="s">
        <v>22</v>
      </c>
      <c r="H869" t="s">
        <v>23</v>
      </c>
      <c r="I869" t="s">
        <v>24</v>
      </c>
      <c r="J869" t="s">
        <v>25</v>
      </c>
      <c r="K869" t="s">
        <v>26</v>
      </c>
      <c r="L869" t="s">
        <v>27</v>
      </c>
      <c r="M869" t="s">
        <v>28</v>
      </c>
      <c r="N869" t="s">
        <v>29</v>
      </c>
      <c r="O869" t="s">
        <v>30</v>
      </c>
      <c r="P869" t="s">
        <v>47</v>
      </c>
      <c r="Q869" t="s">
        <v>48</v>
      </c>
      <c r="R869" t="s">
        <v>49</v>
      </c>
      <c r="S869" t="s">
        <v>50</v>
      </c>
      <c r="T869" t="s">
        <v>51</v>
      </c>
      <c r="U869" t="s">
        <v>52</v>
      </c>
      <c r="V869" t="s">
        <v>53</v>
      </c>
      <c r="W869" t="s">
        <v>54</v>
      </c>
    </row>
    <row r="870" spans="1:24">
      <c r="A870" t="s">
        <v>1172</v>
      </c>
      <c r="B870" t="s">
        <v>2214</v>
      </c>
      <c r="C870" t="s">
        <v>2309</v>
      </c>
      <c r="E870" t="s">
        <v>2310</v>
      </c>
      <c r="G870" t="s">
        <v>22</v>
      </c>
      <c r="H870" t="s">
        <v>23</v>
      </c>
      <c r="I870" t="s">
        <v>24</v>
      </c>
      <c r="J870" t="s">
        <v>25</v>
      </c>
      <c r="K870" t="s">
        <v>26</v>
      </c>
      <c r="L870" t="s">
        <v>27</v>
      </c>
      <c r="M870" t="s">
        <v>28</v>
      </c>
      <c r="N870" t="s">
        <v>29</v>
      </c>
      <c r="O870" t="s">
        <v>30</v>
      </c>
      <c r="P870" t="s">
        <v>47</v>
      </c>
      <c r="Q870" t="s">
        <v>48</v>
      </c>
      <c r="R870" t="s">
        <v>49</v>
      </c>
      <c r="S870" t="s">
        <v>50</v>
      </c>
      <c r="T870" t="s">
        <v>51</v>
      </c>
      <c r="U870" t="s">
        <v>52</v>
      </c>
      <c r="V870" t="s">
        <v>53</v>
      </c>
      <c r="W870" t="s">
        <v>54</v>
      </c>
    </row>
    <row r="871" spans="1:24">
      <c r="A871" t="s">
        <v>1173</v>
      </c>
      <c r="B871" t="s">
        <v>2215</v>
      </c>
      <c r="C871" t="s">
        <v>2309</v>
      </c>
      <c r="E871" t="s">
        <v>2310</v>
      </c>
      <c r="G871" t="s">
        <v>22</v>
      </c>
      <c r="H871" t="s">
        <v>23</v>
      </c>
      <c r="I871" t="s">
        <v>24</v>
      </c>
      <c r="J871" t="s">
        <v>25</v>
      </c>
      <c r="K871" t="s">
        <v>26</v>
      </c>
      <c r="L871" t="s">
        <v>27</v>
      </c>
      <c r="M871" t="s">
        <v>28</v>
      </c>
      <c r="N871" t="s">
        <v>29</v>
      </c>
      <c r="O871" t="s">
        <v>30</v>
      </c>
      <c r="P871" t="s">
        <v>47</v>
      </c>
      <c r="Q871" t="s">
        <v>48</v>
      </c>
      <c r="R871" t="s">
        <v>49</v>
      </c>
      <c r="S871" t="s">
        <v>50</v>
      </c>
      <c r="T871" t="s">
        <v>51</v>
      </c>
      <c r="U871" t="s">
        <v>52</v>
      </c>
      <c r="V871" t="s">
        <v>53</v>
      </c>
      <c r="W871" t="s">
        <v>54</v>
      </c>
    </row>
    <row r="872" spans="1:24">
      <c r="A872" t="s">
        <v>1174</v>
      </c>
      <c r="B872" t="s">
        <v>2216</v>
      </c>
      <c r="C872" t="s">
        <v>2309</v>
      </c>
      <c r="E872" t="s">
        <v>2310</v>
      </c>
      <c r="G872" t="s">
        <v>22</v>
      </c>
      <c r="H872" t="s">
        <v>23</v>
      </c>
      <c r="I872" t="s">
        <v>24</v>
      </c>
      <c r="J872" t="s">
        <v>25</v>
      </c>
      <c r="K872" t="s">
        <v>26</v>
      </c>
      <c r="L872" t="s">
        <v>27</v>
      </c>
      <c r="M872" t="s">
        <v>28</v>
      </c>
      <c r="N872" t="s">
        <v>29</v>
      </c>
      <c r="O872" t="s">
        <v>30</v>
      </c>
      <c r="P872" t="s">
        <v>47</v>
      </c>
      <c r="Q872" t="s">
        <v>48</v>
      </c>
      <c r="R872" t="s">
        <v>49</v>
      </c>
      <c r="S872" t="s">
        <v>50</v>
      </c>
      <c r="T872" t="s">
        <v>51</v>
      </c>
      <c r="U872" t="s">
        <v>52</v>
      </c>
      <c r="V872" t="s">
        <v>53</v>
      </c>
      <c r="W872" t="s">
        <v>54</v>
      </c>
    </row>
    <row r="873" spans="1:24">
      <c r="A873" t="s">
        <v>1175</v>
      </c>
      <c r="B873" t="s">
        <v>2217</v>
      </c>
      <c r="C873" t="s">
        <v>2309</v>
      </c>
      <c r="E873" t="s">
        <v>2310</v>
      </c>
      <c r="G873" t="s">
        <v>22</v>
      </c>
      <c r="H873" t="s">
        <v>23</v>
      </c>
      <c r="I873" t="s">
        <v>24</v>
      </c>
      <c r="J873" t="s">
        <v>25</v>
      </c>
      <c r="K873" t="s">
        <v>26</v>
      </c>
      <c r="L873" t="s">
        <v>27</v>
      </c>
      <c r="M873" t="s">
        <v>28</v>
      </c>
      <c r="N873" t="s">
        <v>29</v>
      </c>
      <c r="O873" t="s">
        <v>30</v>
      </c>
      <c r="P873" t="s">
        <v>47</v>
      </c>
      <c r="Q873" t="s">
        <v>48</v>
      </c>
      <c r="R873" t="s">
        <v>49</v>
      </c>
      <c r="S873" t="s">
        <v>50</v>
      </c>
      <c r="T873" t="s">
        <v>51</v>
      </c>
      <c r="U873" t="s">
        <v>52</v>
      </c>
      <c r="V873" t="s">
        <v>53</v>
      </c>
      <c r="W873" t="s">
        <v>54</v>
      </c>
    </row>
    <row r="874" spans="1:24">
      <c r="A874" t="s">
        <v>1176</v>
      </c>
      <c r="B874" t="s">
        <v>2218</v>
      </c>
      <c r="C874" t="s">
        <v>2316</v>
      </c>
      <c r="E874" t="s">
        <v>2317</v>
      </c>
      <c r="G874" t="s">
        <v>22</v>
      </c>
      <c r="H874" t="s">
        <v>23</v>
      </c>
      <c r="I874" t="s">
        <v>24</v>
      </c>
      <c r="J874" t="s">
        <v>25</v>
      </c>
      <c r="K874" t="s">
        <v>26</v>
      </c>
      <c r="L874" t="s">
        <v>27</v>
      </c>
      <c r="M874" t="s">
        <v>28</v>
      </c>
      <c r="N874" t="s">
        <v>29</v>
      </c>
      <c r="O874" t="s">
        <v>30</v>
      </c>
      <c r="P874" t="s">
        <v>47</v>
      </c>
      <c r="Q874" t="s">
        <v>48</v>
      </c>
      <c r="R874" t="s">
        <v>49</v>
      </c>
      <c r="S874" t="s">
        <v>50</v>
      </c>
      <c r="T874" t="s">
        <v>51</v>
      </c>
      <c r="U874" t="s">
        <v>52</v>
      </c>
      <c r="V874" t="s">
        <v>82</v>
      </c>
    </row>
    <row r="875" spans="1:24">
      <c r="A875" t="s">
        <v>1177</v>
      </c>
      <c r="B875" t="s">
        <v>2219</v>
      </c>
      <c r="C875" t="s">
        <v>2314</v>
      </c>
      <c r="E875" t="s">
        <v>2315</v>
      </c>
      <c r="G875" t="s">
        <v>22</v>
      </c>
      <c r="H875" t="s">
        <v>23</v>
      </c>
      <c r="I875" t="s">
        <v>64</v>
      </c>
      <c r="J875" t="s">
        <v>65</v>
      </c>
      <c r="K875" t="s">
        <v>66</v>
      </c>
      <c r="L875" t="s">
        <v>67</v>
      </c>
      <c r="M875" t="s">
        <v>68</v>
      </c>
      <c r="N875" t="s">
        <v>69</v>
      </c>
      <c r="O875" t="s">
        <v>70</v>
      </c>
      <c r="P875" t="s">
        <v>71</v>
      </c>
      <c r="Q875" t="s">
        <v>72</v>
      </c>
      <c r="R875" t="s">
        <v>73</v>
      </c>
      <c r="S875" t="s">
        <v>74</v>
      </c>
      <c r="T875" t="s">
        <v>75</v>
      </c>
      <c r="U875" t="s">
        <v>76</v>
      </c>
      <c r="V875" t="s">
        <v>77</v>
      </c>
    </row>
    <row r="876" spans="1:24">
      <c r="A876" t="s">
        <v>1178</v>
      </c>
      <c r="B876" t="s">
        <v>2220</v>
      </c>
      <c r="C876" t="s">
        <v>2314</v>
      </c>
      <c r="E876" t="s">
        <v>2315</v>
      </c>
      <c r="G876" t="s">
        <v>22</v>
      </c>
      <c r="H876" t="s">
        <v>23</v>
      </c>
      <c r="I876" t="s">
        <v>64</v>
      </c>
      <c r="J876" t="s">
        <v>65</v>
      </c>
      <c r="K876" t="s">
        <v>66</v>
      </c>
      <c r="L876" t="s">
        <v>67</v>
      </c>
      <c r="M876" t="s">
        <v>68</v>
      </c>
      <c r="N876" t="s">
        <v>69</v>
      </c>
      <c r="O876" t="s">
        <v>70</v>
      </c>
      <c r="P876" t="s">
        <v>71</v>
      </c>
      <c r="Q876" t="s">
        <v>72</v>
      </c>
      <c r="R876" t="s">
        <v>73</v>
      </c>
      <c r="S876" t="s">
        <v>74</v>
      </c>
      <c r="T876" t="s">
        <v>75</v>
      </c>
      <c r="U876" t="s">
        <v>76</v>
      </c>
      <c r="V876" t="s">
        <v>77</v>
      </c>
    </row>
    <row r="877" spans="1:24">
      <c r="A877" t="s">
        <v>1179</v>
      </c>
      <c r="B877" t="s">
        <v>2221</v>
      </c>
      <c r="C877" t="s">
        <v>2314</v>
      </c>
      <c r="E877" t="s">
        <v>2315</v>
      </c>
      <c r="G877" t="s">
        <v>22</v>
      </c>
      <c r="H877" t="s">
        <v>23</v>
      </c>
      <c r="I877" t="s">
        <v>64</v>
      </c>
      <c r="J877" t="s">
        <v>65</v>
      </c>
      <c r="K877" t="s">
        <v>66</v>
      </c>
      <c r="L877" t="s">
        <v>67</v>
      </c>
      <c r="M877" t="s">
        <v>68</v>
      </c>
      <c r="N877" t="s">
        <v>69</v>
      </c>
      <c r="O877" t="s">
        <v>70</v>
      </c>
      <c r="P877" t="s">
        <v>71</v>
      </c>
      <c r="Q877" t="s">
        <v>72</v>
      </c>
      <c r="R877" t="s">
        <v>73</v>
      </c>
      <c r="S877" t="s">
        <v>74</v>
      </c>
      <c r="T877" t="s">
        <v>75</v>
      </c>
      <c r="U877" t="s">
        <v>76</v>
      </c>
      <c r="V877" t="s">
        <v>77</v>
      </c>
    </row>
    <row r="878" spans="1:24">
      <c r="A878" t="s">
        <v>1180</v>
      </c>
      <c r="B878" t="s">
        <v>2222</v>
      </c>
      <c r="C878" t="s">
        <v>2305</v>
      </c>
      <c r="E878" t="s">
        <v>2306</v>
      </c>
      <c r="G878" t="s">
        <v>22</v>
      </c>
      <c r="H878" t="s">
        <v>23</v>
      </c>
      <c r="I878" t="s">
        <v>24</v>
      </c>
      <c r="J878" t="s">
        <v>25</v>
      </c>
      <c r="K878" t="s">
        <v>26</v>
      </c>
      <c r="L878" t="s">
        <v>27</v>
      </c>
      <c r="M878" t="s">
        <v>28</v>
      </c>
      <c r="N878" t="s">
        <v>29</v>
      </c>
      <c r="O878" t="s">
        <v>30</v>
      </c>
      <c r="P878" t="s">
        <v>31</v>
      </c>
      <c r="Q878" t="s">
        <v>32</v>
      </c>
      <c r="R878" t="s">
        <v>33</v>
      </c>
      <c r="S878" t="s">
        <v>34</v>
      </c>
      <c r="T878" t="s">
        <v>35</v>
      </c>
    </row>
    <row r="879" spans="1:24">
      <c r="A879" t="s">
        <v>1181</v>
      </c>
      <c r="B879" t="s">
        <v>2223</v>
      </c>
      <c r="C879" t="s">
        <v>2305</v>
      </c>
      <c r="E879" t="s">
        <v>2306</v>
      </c>
      <c r="G879" t="s">
        <v>22</v>
      </c>
      <c r="H879" t="s">
        <v>23</v>
      </c>
      <c r="I879" t="s">
        <v>24</v>
      </c>
      <c r="J879" t="s">
        <v>25</v>
      </c>
      <c r="K879" t="s">
        <v>26</v>
      </c>
      <c r="L879" t="s">
        <v>27</v>
      </c>
      <c r="M879" t="s">
        <v>28</v>
      </c>
      <c r="N879" t="s">
        <v>29</v>
      </c>
      <c r="O879" t="s">
        <v>30</v>
      </c>
      <c r="P879" t="s">
        <v>31</v>
      </c>
      <c r="Q879" t="s">
        <v>32</v>
      </c>
      <c r="R879" t="s">
        <v>33</v>
      </c>
      <c r="S879" t="s">
        <v>34</v>
      </c>
      <c r="T879" t="s">
        <v>35</v>
      </c>
    </row>
    <row r="880" spans="1:24">
      <c r="A880" t="s">
        <v>1182</v>
      </c>
      <c r="B880" t="s">
        <v>2224</v>
      </c>
      <c r="C880" t="s">
        <v>2362</v>
      </c>
      <c r="E880" t="s">
        <v>2363</v>
      </c>
      <c r="G880" t="s">
        <v>22</v>
      </c>
      <c r="H880" t="s">
        <v>23</v>
      </c>
      <c r="I880" t="s">
        <v>24</v>
      </c>
      <c r="J880" t="s">
        <v>25</v>
      </c>
      <c r="K880" t="s">
        <v>26</v>
      </c>
      <c r="L880" t="s">
        <v>27</v>
      </c>
      <c r="M880" t="s">
        <v>324</v>
      </c>
      <c r="N880" t="s">
        <v>325</v>
      </c>
      <c r="O880" t="s">
        <v>326</v>
      </c>
      <c r="P880" t="s">
        <v>327</v>
      </c>
      <c r="Q880" t="s">
        <v>328</v>
      </c>
      <c r="R880" t="s">
        <v>329</v>
      </c>
      <c r="S880" t="s">
        <v>330</v>
      </c>
      <c r="T880" t="s">
        <v>331</v>
      </c>
      <c r="U880" t="s">
        <v>332</v>
      </c>
      <c r="V880" t="s">
        <v>333</v>
      </c>
      <c r="W880" t="s">
        <v>334</v>
      </c>
      <c r="X880" t="s">
        <v>2364</v>
      </c>
    </row>
    <row r="881" spans="1:23">
      <c r="A881" t="s">
        <v>1183</v>
      </c>
      <c r="B881" t="s">
        <v>2225</v>
      </c>
      <c r="C881" t="s">
        <v>2309</v>
      </c>
      <c r="E881" t="s">
        <v>2310</v>
      </c>
      <c r="G881" t="s">
        <v>22</v>
      </c>
      <c r="H881" t="s">
        <v>23</v>
      </c>
      <c r="I881" t="s">
        <v>24</v>
      </c>
      <c r="J881" t="s">
        <v>25</v>
      </c>
      <c r="K881" t="s">
        <v>26</v>
      </c>
      <c r="L881" t="s">
        <v>27</v>
      </c>
      <c r="M881" t="s">
        <v>28</v>
      </c>
      <c r="N881" t="s">
        <v>29</v>
      </c>
      <c r="O881" t="s">
        <v>30</v>
      </c>
      <c r="P881" t="s">
        <v>47</v>
      </c>
      <c r="Q881" t="s">
        <v>48</v>
      </c>
      <c r="R881" t="s">
        <v>49</v>
      </c>
      <c r="S881" t="s">
        <v>50</v>
      </c>
      <c r="T881" t="s">
        <v>51</v>
      </c>
      <c r="U881" t="s">
        <v>52</v>
      </c>
      <c r="V881" t="s">
        <v>53</v>
      </c>
      <c r="W881" t="s">
        <v>54</v>
      </c>
    </row>
    <row r="882" spans="1:23">
      <c r="A882" t="s">
        <v>1184</v>
      </c>
      <c r="B882" t="s">
        <v>2226</v>
      </c>
      <c r="C882" t="s">
        <v>2314</v>
      </c>
      <c r="E882" t="s">
        <v>2315</v>
      </c>
      <c r="G882" t="s">
        <v>22</v>
      </c>
      <c r="H882" t="s">
        <v>23</v>
      </c>
      <c r="I882" t="s">
        <v>64</v>
      </c>
      <c r="J882" t="s">
        <v>65</v>
      </c>
      <c r="K882" t="s">
        <v>66</v>
      </c>
      <c r="L882" t="s">
        <v>67</v>
      </c>
      <c r="M882" t="s">
        <v>68</v>
      </c>
      <c r="N882" t="s">
        <v>69</v>
      </c>
      <c r="O882" t="s">
        <v>70</v>
      </c>
      <c r="P882" t="s">
        <v>71</v>
      </c>
      <c r="Q882" t="s">
        <v>72</v>
      </c>
      <c r="R882" t="s">
        <v>73</v>
      </c>
      <c r="S882" t="s">
        <v>74</v>
      </c>
      <c r="T882" t="s">
        <v>75</v>
      </c>
      <c r="U882" t="s">
        <v>76</v>
      </c>
      <c r="V882" t="s">
        <v>77</v>
      </c>
    </row>
    <row r="883" spans="1:23">
      <c r="A883" t="s">
        <v>1185</v>
      </c>
      <c r="B883" t="s">
        <v>2227</v>
      </c>
      <c r="C883" t="s">
        <v>2309</v>
      </c>
      <c r="E883" t="s">
        <v>2310</v>
      </c>
      <c r="G883" t="s">
        <v>22</v>
      </c>
      <c r="H883" t="s">
        <v>23</v>
      </c>
      <c r="I883" t="s">
        <v>24</v>
      </c>
      <c r="J883" t="s">
        <v>25</v>
      </c>
      <c r="K883" t="s">
        <v>26</v>
      </c>
      <c r="L883" t="s">
        <v>27</v>
      </c>
      <c r="M883" t="s">
        <v>28</v>
      </c>
      <c r="N883" t="s">
        <v>29</v>
      </c>
      <c r="O883" t="s">
        <v>30</v>
      </c>
      <c r="P883" t="s">
        <v>47</v>
      </c>
      <c r="Q883" t="s">
        <v>48</v>
      </c>
      <c r="R883" t="s">
        <v>49</v>
      </c>
      <c r="S883" t="s">
        <v>50</v>
      </c>
      <c r="T883" t="s">
        <v>51</v>
      </c>
      <c r="U883" t="s">
        <v>52</v>
      </c>
      <c r="V883" t="s">
        <v>53</v>
      </c>
      <c r="W883" t="s">
        <v>54</v>
      </c>
    </row>
    <row r="884" spans="1:23">
      <c r="A884" t="s">
        <v>1233</v>
      </c>
      <c r="B884" t="s">
        <v>2275</v>
      </c>
      <c r="C884" t="s">
        <v>2309</v>
      </c>
      <c r="E884" t="s">
        <v>2310</v>
      </c>
      <c r="G884" t="s">
        <v>22</v>
      </c>
      <c r="H884" t="s">
        <v>23</v>
      </c>
      <c r="I884" t="s">
        <v>24</v>
      </c>
      <c r="J884" t="s">
        <v>25</v>
      </c>
      <c r="K884" t="s">
        <v>26</v>
      </c>
      <c r="L884" t="s">
        <v>27</v>
      </c>
      <c r="M884" t="s">
        <v>28</v>
      </c>
      <c r="N884" t="s">
        <v>29</v>
      </c>
      <c r="O884" t="s">
        <v>30</v>
      </c>
      <c r="P884" t="s">
        <v>47</v>
      </c>
      <c r="Q884" t="s">
        <v>48</v>
      </c>
      <c r="R884" t="s">
        <v>49</v>
      </c>
      <c r="S884" t="s">
        <v>50</v>
      </c>
      <c r="T884" t="s">
        <v>51</v>
      </c>
      <c r="U884" t="s">
        <v>52</v>
      </c>
      <c r="V884" t="s">
        <v>53</v>
      </c>
      <c r="W884" t="s">
        <v>54</v>
      </c>
    </row>
    <row r="885" spans="1:23">
      <c r="A885" t="s">
        <v>1186</v>
      </c>
      <c r="B885" t="s">
        <v>2228</v>
      </c>
      <c r="C885" t="s">
        <v>2493</v>
      </c>
      <c r="E885" t="s">
        <v>2494</v>
      </c>
      <c r="G885" t="s">
        <v>22</v>
      </c>
      <c r="H885" t="s">
        <v>23</v>
      </c>
      <c r="I885" t="s">
        <v>24</v>
      </c>
      <c r="J885" t="s">
        <v>784</v>
      </c>
      <c r="K885" t="s">
        <v>1013</v>
      </c>
      <c r="L885" t="s">
        <v>1014</v>
      </c>
      <c r="M885" t="s">
        <v>1015</v>
      </c>
      <c r="N885" t="s">
        <v>1016</v>
      </c>
      <c r="O885" t="s">
        <v>1017</v>
      </c>
    </row>
    <row r="886" spans="1:23">
      <c r="A886" t="s">
        <v>1187</v>
      </c>
      <c r="B886" t="s">
        <v>2229</v>
      </c>
      <c r="C886" t="s">
        <v>2314</v>
      </c>
      <c r="E886" t="s">
        <v>2315</v>
      </c>
      <c r="G886" t="s">
        <v>22</v>
      </c>
      <c r="H886" t="s">
        <v>23</v>
      </c>
      <c r="I886" t="s">
        <v>64</v>
      </c>
      <c r="J886" t="s">
        <v>65</v>
      </c>
      <c r="K886" t="s">
        <v>66</v>
      </c>
      <c r="L886" t="s">
        <v>67</v>
      </c>
      <c r="M886" t="s">
        <v>68</v>
      </c>
      <c r="N886" t="s">
        <v>69</v>
      </c>
      <c r="O886" t="s">
        <v>70</v>
      </c>
      <c r="P886" t="s">
        <v>71</v>
      </c>
      <c r="Q886" t="s">
        <v>72</v>
      </c>
      <c r="R886" t="s">
        <v>73</v>
      </c>
      <c r="S886" t="s">
        <v>74</v>
      </c>
      <c r="T886" t="s">
        <v>75</v>
      </c>
      <c r="U886" t="s">
        <v>76</v>
      </c>
      <c r="V886" t="s">
        <v>77</v>
      </c>
    </row>
    <row r="887" spans="1:23">
      <c r="A887" t="s">
        <v>1188</v>
      </c>
      <c r="B887" t="s">
        <v>2230</v>
      </c>
      <c r="C887" t="s">
        <v>2489</v>
      </c>
      <c r="E887" t="s">
        <v>2490</v>
      </c>
      <c r="G887" t="s">
        <v>22</v>
      </c>
      <c r="H887" t="s">
        <v>23</v>
      </c>
      <c r="I887" t="s">
        <v>64</v>
      </c>
      <c r="J887" t="s">
        <v>143</v>
      </c>
      <c r="K887" t="s">
        <v>144</v>
      </c>
      <c r="L887" t="s">
        <v>153</v>
      </c>
      <c r="M887" t="s">
        <v>154</v>
      </c>
      <c r="N887" t="s">
        <v>155</v>
      </c>
      <c r="O887" t="s">
        <v>156</v>
      </c>
      <c r="P887" t="s">
        <v>157</v>
      </c>
    </row>
    <row r="888" spans="1:23">
      <c r="A888" t="s">
        <v>1189</v>
      </c>
      <c r="B888" t="s">
        <v>2231</v>
      </c>
      <c r="C888" t="s">
        <v>2309</v>
      </c>
      <c r="E888" t="s">
        <v>2310</v>
      </c>
      <c r="G888" t="s">
        <v>22</v>
      </c>
      <c r="H888" t="s">
        <v>23</v>
      </c>
      <c r="I888" t="s">
        <v>24</v>
      </c>
      <c r="J888" t="s">
        <v>25</v>
      </c>
      <c r="K888" t="s">
        <v>26</v>
      </c>
      <c r="L888" t="s">
        <v>27</v>
      </c>
      <c r="M888" t="s">
        <v>28</v>
      </c>
      <c r="N888" t="s">
        <v>29</v>
      </c>
      <c r="O888" t="s">
        <v>30</v>
      </c>
      <c r="P888" t="s">
        <v>47</v>
      </c>
      <c r="Q888" t="s">
        <v>48</v>
      </c>
      <c r="R888" t="s">
        <v>49</v>
      </c>
      <c r="S888" t="s">
        <v>50</v>
      </c>
      <c r="T888" t="s">
        <v>51</v>
      </c>
      <c r="U888" t="s">
        <v>52</v>
      </c>
      <c r="V888" t="s">
        <v>53</v>
      </c>
      <c r="W888" t="s">
        <v>54</v>
      </c>
    </row>
    <row r="889" spans="1:23">
      <c r="A889" t="s">
        <v>1190</v>
      </c>
      <c r="B889" t="s">
        <v>2232</v>
      </c>
      <c r="C889" t="s">
        <v>2309</v>
      </c>
      <c r="E889" t="s">
        <v>2310</v>
      </c>
      <c r="G889" t="s">
        <v>22</v>
      </c>
      <c r="H889" t="s">
        <v>23</v>
      </c>
      <c r="I889" t="s">
        <v>24</v>
      </c>
      <c r="J889" t="s">
        <v>25</v>
      </c>
      <c r="K889" t="s">
        <v>26</v>
      </c>
      <c r="L889" t="s">
        <v>27</v>
      </c>
      <c r="M889" t="s">
        <v>28</v>
      </c>
      <c r="N889" t="s">
        <v>29</v>
      </c>
      <c r="O889" t="s">
        <v>30</v>
      </c>
      <c r="P889" t="s">
        <v>47</v>
      </c>
      <c r="Q889" t="s">
        <v>48</v>
      </c>
      <c r="R889" t="s">
        <v>49</v>
      </c>
      <c r="S889" t="s">
        <v>50</v>
      </c>
      <c r="T889" t="s">
        <v>51</v>
      </c>
      <c r="U889" t="s">
        <v>52</v>
      </c>
      <c r="V889" t="s">
        <v>53</v>
      </c>
      <c r="W889" t="s">
        <v>54</v>
      </c>
    </row>
    <row r="890" spans="1:23">
      <c r="A890" t="s">
        <v>1191</v>
      </c>
      <c r="B890" t="s">
        <v>2233</v>
      </c>
      <c r="C890" t="s">
        <v>2309</v>
      </c>
      <c r="E890" t="s">
        <v>2310</v>
      </c>
      <c r="G890" t="s">
        <v>22</v>
      </c>
      <c r="H890" t="s">
        <v>23</v>
      </c>
      <c r="I890" t="s">
        <v>24</v>
      </c>
      <c r="J890" t="s">
        <v>25</v>
      </c>
      <c r="K890" t="s">
        <v>26</v>
      </c>
      <c r="L890" t="s">
        <v>27</v>
      </c>
      <c r="M890" t="s">
        <v>28</v>
      </c>
      <c r="N890" t="s">
        <v>29</v>
      </c>
      <c r="O890" t="s">
        <v>30</v>
      </c>
      <c r="P890" t="s">
        <v>47</v>
      </c>
      <c r="Q890" t="s">
        <v>48</v>
      </c>
      <c r="R890" t="s">
        <v>49</v>
      </c>
      <c r="S890" t="s">
        <v>50</v>
      </c>
      <c r="T890" t="s">
        <v>51</v>
      </c>
      <c r="U890" t="s">
        <v>52</v>
      </c>
      <c r="V890" t="s">
        <v>53</v>
      </c>
      <c r="W890" t="s">
        <v>54</v>
      </c>
    </row>
    <row r="891" spans="1:23">
      <c r="A891" t="s">
        <v>1192</v>
      </c>
      <c r="B891" t="s">
        <v>2234</v>
      </c>
      <c r="C891" t="s">
        <v>2489</v>
      </c>
      <c r="E891" t="s">
        <v>2490</v>
      </c>
      <c r="G891" t="s">
        <v>22</v>
      </c>
      <c r="H891" t="s">
        <v>23</v>
      </c>
      <c r="I891" t="s">
        <v>64</v>
      </c>
      <c r="J891" t="s">
        <v>143</v>
      </c>
      <c r="K891" t="s">
        <v>144</v>
      </c>
      <c r="L891" t="s">
        <v>153</v>
      </c>
      <c r="M891" t="s">
        <v>154</v>
      </c>
      <c r="N891" t="s">
        <v>155</v>
      </c>
      <c r="O891" t="s">
        <v>156</v>
      </c>
      <c r="P891" t="s">
        <v>157</v>
      </c>
    </row>
    <row r="892" spans="1:23">
      <c r="A892" t="s">
        <v>1193</v>
      </c>
      <c r="B892" t="s">
        <v>2235</v>
      </c>
      <c r="C892" t="s">
        <v>2346</v>
      </c>
      <c r="E892" t="s">
        <v>2347</v>
      </c>
      <c r="G892" t="s">
        <v>22</v>
      </c>
      <c r="H892" t="s">
        <v>23</v>
      </c>
      <c r="I892" t="s">
        <v>24</v>
      </c>
      <c r="J892" t="s">
        <v>25</v>
      </c>
      <c r="K892" t="s">
        <v>26</v>
      </c>
      <c r="L892" t="s">
        <v>27</v>
      </c>
      <c r="M892" t="s">
        <v>28</v>
      </c>
      <c r="N892" t="s">
        <v>29</v>
      </c>
      <c r="O892" t="s">
        <v>30</v>
      </c>
      <c r="P892" t="s">
        <v>31</v>
      </c>
      <c r="Q892" t="s">
        <v>32</v>
      </c>
      <c r="R892" t="s">
        <v>33</v>
      </c>
      <c r="S892" t="s">
        <v>162</v>
      </c>
      <c r="T892" t="s">
        <v>163</v>
      </c>
      <c r="U892" t="s">
        <v>213</v>
      </c>
    </row>
    <row r="893" spans="1:23">
      <c r="A893" t="s">
        <v>1194</v>
      </c>
      <c r="B893" t="s">
        <v>2236</v>
      </c>
      <c r="C893" t="s">
        <v>2314</v>
      </c>
      <c r="E893" t="s">
        <v>2315</v>
      </c>
      <c r="G893" t="s">
        <v>22</v>
      </c>
      <c r="H893" t="s">
        <v>23</v>
      </c>
      <c r="I893" t="s">
        <v>64</v>
      </c>
      <c r="J893" t="s">
        <v>65</v>
      </c>
      <c r="K893" t="s">
        <v>66</v>
      </c>
      <c r="L893" t="s">
        <v>67</v>
      </c>
      <c r="M893" t="s">
        <v>68</v>
      </c>
      <c r="N893" t="s">
        <v>69</v>
      </c>
      <c r="O893" t="s">
        <v>70</v>
      </c>
      <c r="P893" t="s">
        <v>71</v>
      </c>
      <c r="Q893" t="s">
        <v>72</v>
      </c>
      <c r="R893" t="s">
        <v>73</v>
      </c>
      <c r="S893" t="s">
        <v>74</v>
      </c>
      <c r="T893" t="s">
        <v>75</v>
      </c>
      <c r="U893" t="s">
        <v>76</v>
      </c>
      <c r="V893" t="s">
        <v>77</v>
      </c>
    </row>
    <row r="894" spans="1:23">
      <c r="A894" t="s">
        <v>1195</v>
      </c>
      <c r="B894" t="s">
        <v>2237</v>
      </c>
      <c r="C894" t="s">
        <v>2314</v>
      </c>
      <c r="E894" t="s">
        <v>2315</v>
      </c>
      <c r="G894" t="s">
        <v>22</v>
      </c>
      <c r="H894" t="s">
        <v>23</v>
      </c>
      <c r="I894" t="s">
        <v>64</v>
      </c>
      <c r="J894" t="s">
        <v>65</v>
      </c>
      <c r="K894" t="s">
        <v>66</v>
      </c>
      <c r="L894" t="s">
        <v>67</v>
      </c>
      <c r="M894" t="s">
        <v>68</v>
      </c>
      <c r="N894" t="s">
        <v>69</v>
      </c>
      <c r="O894" t="s">
        <v>70</v>
      </c>
      <c r="P894" t="s">
        <v>71</v>
      </c>
      <c r="Q894" t="s">
        <v>72</v>
      </c>
      <c r="R894" t="s">
        <v>73</v>
      </c>
      <c r="S894" t="s">
        <v>74</v>
      </c>
      <c r="T894" t="s">
        <v>75</v>
      </c>
      <c r="U894" t="s">
        <v>76</v>
      </c>
      <c r="V894" t="s">
        <v>77</v>
      </c>
    </row>
    <row r="895" spans="1:23">
      <c r="A895" t="s">
        <v>1196</v>
      </c>
      <c r="B895" t="s">
        <v>2238</v>
      </c>
      <c r="C895" t="s">
        <v>2314</v>
      </c>
      <c r="E895" t="s">
        <v>2315</v>
      </c>
      <c r="G895" t="s">
        <v>22</v>
      </c>
      <c r="H895" t="s">
        <v>23</v>
      </c>
      <c r="I895" t="s">
        <v>64</v>
      </c>
      <c r="J895" t="s">
        <v>65</v>
      </c>
      <c r="K895" t="s">
        <v>66</v>
      </c>
      <c r="L895" t="s">
        <v>67</v>
      </c>
      <c r="M895" t="s">
        <v>68</v>
      </c>
      <c r="N895" t="s">
        <v>69</v>
      </c>
      <c r="O895" t="s">
        <v>70</v>
      </c>
      <c r="P895" t="s">
        <v>71</v>
      </c>
      <c r="Q895" t="s">
        <v>72</v>
      </c>
      <c r="R895" t="s">
        <v>73</v>
      </c>
      <c r="S895" t="s">
        <v>74</v>
      </c>
      <c r="T895" t="s">
        <v>75</v>
      </c>
      <c r="U895" t="s">
        <v>76</v>
      </c>
      <c r="V895" t="s">
        <v>77</v>
      </c>
    </row>
    <row r="896" spans="1:23">
      <c r="A896" t="s">
        <v>1197</v>
      </c>
      <c r="B896" t="s">
        <v>2239</v>
      </c>
      <c r="C896" t="s">
        <v>2314</v>
      </c>
      <c r="E896" t="s">
        <v>2315</v>
      </c>
      <c r="G896" t="s">
        <v>22</v>
      </c>
      <c r="H896" t="s">
        <v>23</v>
      </c>
      <c r="I896" t="s">
        <v>64</v>
      </c>
      <c r="J896" t="s">
        <v>65</v>
      </c>
      <c r="K896" t="s">
        <v>66</v>
      </c>
      <c r="L896" t="s">
        <v>67</v>
      </c>
      <c r="M896" t="s">
        <v>68</v>
      </c>
      <c r="N896" t="s">
        <v>69</v>
      </c>
      <c r="O896" t="s">
        <v>70</v>
      </c>
      <c r="P896" t="s">
        <v>71</v>
      </c>
      <c r="Q896" t="s">
        <v>72</v>
      </c>
      <c r="R896" t="s">
        <v>73</v>
      </c>
      <c r="S896" t="s">
        <v>74</v>
      </c>
      <c r="T896" t="s">
        <v>75</v>
      </c>
      <c r="U896" t="s">
        <v>76</v>
      </c>
      <c r="V896" t="s">
        <v>77</v>
      </c>
    </row>
    <row r="897" spans="1:24">
      <c r="A897" t="s">
        <v>1198</v>
      </c>
      <c r="B897" t="s">
        <v>2240</v>
      </c>
      <c r="C897" t="s">
        <v>2314</v>
      </c>
      <c r="E897" t="s">
        <v>2315</v>
      </c>
      <c r="G897" t="s">
        <v>22</v>
      </c>
      <c r="H897" t="s">
        <v>23</v>
      </c>
      <c r="I897" t="s">
        <v>64</v>
      </c>
      <c r="J897" t="s">
        <v>65</v>
      </c>
      <c r="K897" t="s">
        <v>66</v>
      </c>
      <c r="L897" t="s">
        <v>67</v>
      </c>
      <c r="M897" t="s">
        <v>68</v>
      </c>
      <c r="N897" t="s">
        <v>69</v>
      </c>
      <c r="O897" t="s">
        <v>70</v>
      </c>
      <c r="P897" t="s">
        <v>71</v>
      </c>
      <c r="Q897" t="s">
        <v>72</v>
      </c>
      <c r="R897" t="s">
        <v>73</v>
      </c>
      <c r="S897" t="s">
        <v>74</v>
      </c>
      <c r="T897" t="s">
        <v>75</v>
      </c>
      <c r="U897" t="s">
        <v>76</v>
      </c>
      <c r="V897" t="s">
        <v>77</v>
      </c>
    </row>
    <row r="898" spans="1:24">
      <c r="A898" t="s">
        <v>1199</v>
      </c>
      <c r="B898" t="s">
        <v>2241</v>
      </c>
      <c r="C898" t="s">
        <v>2314</v>
      </c>
      <c r="E898" t="s">
        <v>2315</v>
      </c>
      <c r="G898" t="s">
        <v>22</v>
      </c>
      <c r="H898" t="s">
        <v>23</v>
      </c>
      <c r="I898" t="s">
        <v>64</v>
      </c>
      <c r="J898" t="s">
        <v>65</v>
      </c>
      <c r="K898" t="s">
        <v>66</v>
      </c>
      <c r="L898" t="s">
        <v>67</v>
      </c>
      <c r="M898" t="s">
        <v>68</v>
      </c>
      <c r="N898" t="s">
        <v>69</v>
      </c>
      <c r="O898" t="s">
        <v>70</v>
      </c>
      <c r="P898" t="s">
        <v>71</v>
      </c>
      <c r="Q898" t="s">
        <v>72</v>
      </c>
      <c r="R898" t="s">
        <v>73</v>
      </c>
      <c r="S898" t="s">
        <v>74</v>
      </c>
      <c r="T898" t="s">
        <v>75</v>
      </c>
      <c r="U898" t="s">
        <v>76</v>
      </c>
      <c r="V898" t="s">
        <v>77</v>
      </c>
    </row>
    <row r="899" spans="1:24">
      <c r="A899" t="s">
        <v>1200</v>
      </c>
      <c r="B899" t="s">
        <v>2242</v>
      </c>
      <c r="C899" t="s">
        <v>2314</v>
      </c>
      <c r="E899" t="s">
        <v>2315</v>
      </c>
      <c r="G899" t="s">
        <v>22</v>
      </c>
      <c r="H899" t="s">
        <v>23</v>
      </c>
      <c r="I899" t="s">
        <v>64</v>
      </c>
      <c r="J899" t="s">
        <v>65</v>
      </c>
      <c r="K899" t="s">
        <v>66</v>
      </c>
      <c r="L899" t="s">
        <v>67</v>
      </c>
      <c r="M899" t="s">
        <v>68</v>
      </c>
      <c r="N899" t="s">
        <v>69</v>
      </c>
      <c r="O899" t="s">
        <v>70</v>
      </c>
      <c r="P899" t="s">
        <v>71</v>
      </c>
      <c r="Q899" t="s">
        <v>72</v>
      </c>
      <c r="R899" t="s">
        <v>73</v>
      </c>
      <c r="S899" t="s">
        <v>74</v>
      </c>
      <c r="T899" t="s">
        <v>75</v>
      </c>
      <c r="U899" t="s">
        <v>76</v>
      </c>
      <c r="V899" t="s">
        <v>77</v>
      </c>
    </row>
    <row r="900" spans="1:24">
      <c r="A900" t="s">
        <v>1201</v>
      </c>
      <c r="B900" t="s">
        <v>2243</v>
      </c>
      <c r="C900" t="s">
        <v>2314</v>
      </c>
      <c r="E900" t="s">
        <v>2315</v>
      </c>
      <c r="G900" t="s">
        <v>22</v>
      </c>
      <c r="H900" t="s">
        <v>23</v>
      </c>
      <c r="I900" t="s">
        <v>64</v>
      </c>
      <c r="J900" t="s">
        <v>65</v>
      </c>
      <c r="K900" t="s">
        <v>66</v>
      </c>
      <c r="L900" t="s">
        <v>67</v>
      </c>
      <c r="M900" t="s">
        <v>68</v>
      </c>
      <c r="N900" t="s">
        <v>69</v>
      </c>
      <c r="O900" t="s">
        <v>70</v>
      </c>
      <c r="P900" t="s">
        <v>71</v>
      </c>
      <c r="Q900" t="s">
        <v>72</v>
      </c>
      <c r="R900" t="s">
        <v>73</v>
      </c>
      <c r="S900" t="s">
        <v>74</v>
      </c>
      <c r="T900" t="s">
        <v>75</v>
      </c>
      <c r="U900" t="s">
        <v>76</v>
      </c>
      <c r="V900" t="s">
        <v>77</v>
      </c>
    </row>
    <row r="901" spans="1:24">
      <c r="A901" t="s">
        <v>1202</v>
      </c>
      <c r="B901" t="s">
        <v>2244</v>
      </c>
      <c r="C901" t="s">
        <v>2314</v>
      </c>
      <c r="E901" t="s">
        <v>2315</v>
      </c>
      <c r="G901" t="s">
        <v>22</v>
      </c>
      <c r="H901" t="s">
        <v>23</v>
      </c>
      <c r="I901" t="s">
        <v>64</v>
      </c>
      <c r="J901" t="s">
        <v>65</v>
      </c>
      <c r="K901" t="s">
        <v>66</v>
      </c>
      <c r="L901" t="s">
        <v>67</v>
      </c>
      <c r="M901" t="s">
        <v>68</v>
      </c>
      <c r="N901" t="s">
        <v>69</v>
      </c>
      <c r="O901" t="s">
        <v>70</v>
      </c>
      <c r="P901" t="s">
        <v>71</v>
      </c>
      <c r="Q901" t="s">
        <v>72</v>
      </c>
      <c r="R901" t="s">
        <v>73</v>
      </c>
      <c r="S901" t="s">
        <v>74</v>
      </c>
      <c r="T901" t="s">
        <v>75</v>
      </c>
      <c r="U901" t="s">
        <v>76</v>
      </c>
      <c r="V901" t="s">
        <v>77</v>
      </c>
    </row>
    <row r="902" spans="1:24">
      <c r="A902" t="s">
        <v>1203</v>
      </c>
      <c r="B902" t="s">
        <v>2245</v>
      </c>
      <c r="C902" t="s">
        <v>2362</v>
      </c>
      <c r="E902" t="s">
        <v>2363</v>
      </c>
      <c r="G902" t="s">
        <v>22</v>
      </c>
      <c r="H902" t="s">
        <v>23</v>
      </c>
      <c r="I902" t="s">
        <v>24</v>
      </c>
      <c r="J902" t="s">
        <v>25</v>
      </c>
      <c r="K902" t="s">
        <v>26</v>
      </c>
      <c r="L902" t="s">
        <v>27</v>
      </c>
      <c r="M902" t="s">
        <v>324</v>
      </c>
      <c r="N902" t="s">
        <v>325</v>
      </c>
      <c r="O902" t="s">
        <v>326</v>
      </c>
      <c r="P902" t="s">
        <v>327</v>
      </c>
      <c r="Q902" t="s">
        <v>328</v>
      </c>
      <c r="R902" t="s">
        <v>329</v>
      </c>
      <c r="S902" t="s">
        <v>330</v>
      </c>
      <c r="T902" t="s">
        <v>331</v>
      </c>
      <c r="U902" t="s">
        <v>332</v>
      </c>
      <c r="V902" t="s">
        <v>333</v>
      </c>
      <c r="W902" t="s">
        <v>334</v>
      </c>
      <c r="X902" t="s">
        <v>2364</v>
      </c>
    </row>
    <row r="903" spans="1:24">
      <c r="A903" t="s">
        <v>1204</v>
      </c>
      <c r="B903" t="s">
        <v>2246</v>
      </c>
      <c r="C903" t="s">
        <v>2305</v>
      </c>
      <c r="E903" t="s">
        <v>2306</v>
      </c>
      <c r="G903" t="s">
        <v>22</v>
      </c>
      <c r="H903" t="s">
        <v>23</v>
      </c>
      <c r="I903" t="s">
        <v>24</v>
      </c>
      <c r="J903" t="s">
        <v>25</v>
      </c>
      <c r="K903" t="s">
        <v>26</v>
      </c>
      <c r="L903" t="s">
        <v>27</v>
      </c>
      <c r="M903" t="s">
        <v>28</v>
      </c>
      <c r="N903" t="s">
        <v>29</v>
      </c>
      <c r="O903" t="s">
        <v>30</v>
      </c>
      <c r="P903" t="s">
        <v>31</v>
      </c>
      <c r="Q903" t="s">
        <v>32</v>
      </c>
      <c r="R903" t="s">
        <v>33</v>
      </c>
      <c r="S903" t="s">
        <v>34</v>
      </c>
      <c r="T903" t="s">
        <v>35</v>
      </c>
    </row>
    <row r="904" spans="1:24">
      <c r="A904" t="s">
        <v>1205</v>
      </c>
      <c r="B904" t="s">
        <v>2247</v>
      </c>
      <c r="C904" t="s">
        <v>2305</v>
      </c>
      <c r="E904" t="s">
        <v>2306</v>
      </c>
      <c r="G904" t="s">
        <v>22</v>
      </c>
      <c r="H904" t="s">
        <v>23</v>
      </c>
      <c r="I904" t="s">
        <v>24</v>
      </c>
      <c r="J904" t="s">
        <v>25</v>
      </c>
      <c r="K904" t="s">
        <v>26</v>
      </c>
      <c r="L904" t="s">
        <v>27</v>
      </c>
      <c r="M904" t="s">
        <v>28</v>
      </c>
      <c r="N904" t="s">
        <v>29</v>
      </c>
      <c r="O904" t="s">
        <v>30</v>
      </c>
      <c r="P904" t="s">
        <v>31</v>
      </c>
      <c r="Q904" t="s">
        <v>32</v>
      </c>
      <c r="R904" t="s">
        <v>33</v>
      </c>
      <c r="S904" t="s">
        <v>34</v>
      </c>
      <c r="T904" t="s">
        <v>35</v>
      </c>
    </row>
    <row r="905" spans="1:24">
      <c r="A905" t="s">
        <v>1206</v>
      </c>
      <c r="B905" t="s">
        <v>2248</v>
      </c>
      <c r="C905" t="s">
        <v>2305</v>
      </c>
      <c r="E905" t="s">
        <v>2306</v>
      </c>
      <c r="G905" t="s">
        <v>22</v>
      </c>
      <c r="H905" t="s">
        <v>23</v>
      </c>
      <c r="I905" t="s">
        <v>24</v>
      </c>
      <c r="J905" t="s">
        <v>25</v>
      </c>
      <c r="K905" t="s">
        <v>26</v>
      </c>
      <c r="L905" t="s">
        <v>27</v>
      </c>
      <c r="M905" t="s">
        <v>28</v>
      </c>
      <c r="N905" t="s">
        <v>29</v>
      </c>
      <c r="O905" t="s">
        <v>30</v>
      </c>
      <c r="P905" t="s">
        <v>31</v>
      </c>
      <c r="Q905" t="s">
        <v>32</v>
      </c>
      <c r="R905" t="s">
        <v>33</v>
      </c>
      <c r="S905" t="s">
        <v>34</v>
      </c>
      <c r="T905" t="s">
        <v>35</v>
      </c>
    </row>
    <row r="906" spans="1:24">
      <c r="A906" t="s">
        <v>1207</v>
      </c>
      <c r="B906" t="s">
        <v>2249</v>
      </c>
      <c r="C906" t="s">
        <v>2309</v>
      </c>
      <c r="E906" t="s">
        <v>2310</v>
      </c>
      <c r="G906" t="s">
        <v>22</v>
      </c>
      <c r="H906" t="s">
        <v>23</v>
      </c>
      <c r="I906" t="s">
        <v>24</v>
      </c>
      <c r="J906" t="s">
        <v>25</v>
      </c>
      <c r="K906" t="s">
        <v>26</v>
      </c>
      <c r="L906" t="s">
        <v>27</v>
      </c>
      <c r="M906" t="s">
        <v>28</v>
      </c>
      <c r="N906" t="s">
        <v>29</v>
      </c>
      <c r="O906" t="s">
        <v>30</v>
      </c>
      <c r="P906" t="s">
        <v>47</v>
      </c>
      <c r="Q906" t="s">
        <v>48</v>
      </c>
      <c r="R906" t="s">
        <v>49</v>
      </c>
      <c r="S906" t="s">
        <v>50</v>
      </c>
      <c r="T906" t="s">
        <v>51</v>
      </c>
      <c r="U906" t="s">
        <v>52</v>
      </c>
      <c r="V906" t="s">
        <v>53</v>
      </c>
      <c r="W906" t="s">
        <v>54</v>
      </c>
    </row>
    <row r="907" spans="1:24">
      <c r="A907" t="s">
        <v>1208</v>
      </c>
      <c r="B907" t="s">
        <v>2250</v>
      </c>
      <c r="C907" t="s">
        <v>2305</v>
      </c>
      <c r="E907" t="s">
        <v>2306</v>
      </c>
      <c r="G907" t="s">
        <v>22</v>
      </c>
      <c r="H907" t="s">
        <v>23</v>
      </c>
      <c r="I907" t="s">
        <v>24</v>
      </c>
      <c r="J907" t="s">
        <v>25</v>
      </c>
      <c r="K907" t="s">
        <v>26</v>
      </c>
      <c r="L907" t="s">
        <v>27</v>
      </c>
      <c r="M907" t="s">
        <v>28</v>
      </c>
      <c r="N907" t="s">
        <v>29</v>
      </c>
      <c r="O907" t="s">
        <v>30</v>
      </c>
      <c r="P907" t="s">
        <v>31</v>
      </c>
      <c r="Q907" t="s">
        <v>32</v>
      </c>
      <c r="R907" t="s">
        <v>33</v>
      </c>
      <c r="S907" t="s">
        <v>34</v>
      </c>
      <c r="T907" t="s">
        <v>35</v>
      </c>
    </row>
    <row r="908" spans="1:24">
      <c r="A908" t="s">
        <v>1209</v>
      </c>
      <c r="B908" t="s">
        <v>2251</v>
      </c>
      <c r="C908" t="s">
        <v>2309</v>
      </c>
      <c r="E908" t="s">
        <v>2310</v>
      </c>
      <c r="G908" t="s">
        <v>22</v>
      </c>
      <c r="H908" t="s">
        <v>23</v>
      </c>
      <c r="I908" t="s">
        <v>24</v>
      </c>
      <c r="J908" t="s">
        <v>25</v>
      </c>
      <c r="K908" t="s">
        <v>26</v>
      </c>
      <c r="L908" t="s">
        <v>27</v>
      </c>
      <c r="M908" t="s">
        <v>28</v>
      </c>
      <c r="N908" t="s">
        <v>29</v>
      </c>
      <c r="O908" t="s">
        <v>30</v>
      </c>
      <c r="P908" t="s">
        <v>47</v>
      </c>
      <c r="Q908" t="s">
        <v>48</v>
      </c>
      <c r="R908" t="s">
        <v>49</v>
      </c>
      <c r="S908" t="s">
        <v>50</v>
      </c>
      <c r="T908" t="s">
        <v>51</v>
      </c>
      <c r="U908" t="s">
        <v>52</v>
      </c>
      <c r="V908" t="s">
        <v>53</v>
      </c>
      <c r="W908" t="s">
        <v>54</v>
      </c>
    </row>
    <row r="909" spans="1:24">
      <c r="A909" t="s">
        <v>1210</v>
      </c>
      <c r="B909" t="s">
        <v>2252</v>
      </c>
      <c r="C909" t="s">
        <v>2305</v>
      </c>
      <c r="E909" t="s">
        <v>2306</v>
      </c>
      <c r="G909" t="s">
        <v>22</v>
      </c>
      <c r="H909" t="s">
        <v>23</v>
      </c>
      <c r="I909" t="s">
        <v>24</v>
      </c>
      <c r="J909" t="s">
        <v>25</v>
      </c>
      <c r="K909" t="s">
        <v>26</v>
      </c>
      <c r="L909" t="s">
        <v>27</v>
      </c>
      <c r="M909" t="s">
        <v>28</v>
      </c>
      <c r="N909" t="s">
        <v>29</v>
      </c>
      <c r="O909" t="s">
        <v>30</v>
      </c>
      <c r="P909" t="s">
        <v>31</v>
      </c>
      <c r="Q909" t="s">
        <v>32</v>
      </c>
      <c r="R909" t="s">
        <v>33</v>
      </c>
      <c r="S909" t="s">
        <v>34</v>
      </c>
      <c r="T909" t="s">
        <v>35</v>
      </c>
    </row>
    <row r="910" spans="1:24">
      <c r="A910" t="s">
        <v>1211</v>
      </c>
      <c r="B910" t="s">
        <v>2253</v>
      </c>
      <c r="C910" t="s">
        <v>2305</v>
      </c>
      <c r="E910" t="s">
        <v>2306</v>
      </c>
      <c r="G910" t="s">
        <v>22</v>
      </c>
      <c r="H910" t="s">
        <v>23</v>
      </c>
      <c r="I910" t="s">
        <v>24</v>
      </c>
      <c r="J910" t="s">
        <v>25</v>
      </c>
      <c r="K910" t="s">
        <v>26</v>
      </c>
      <c r="L910" t="s">
        <v>27</v>
      </c>
      <c r="M910" t="s">
        <v>28</v>
      </c>
      <c r="N910" t="s">
        <v>29</v>
      </c>
      <c r="O910" t="s">
        <v>30</v>
      </c>
      <c r="P910" t="s">
        <v>31</v>
      </c>
      <c r="Q910" t="s">
        <v>32</v>
      </c>
      <c r="R910" t="s">
        <v>33</v>
      </c>
      <c r="S910" t="s">
        <v>34</v>
      </c>
      <c r="T910" t="s">
        <v>35</v>
      </c>
    </row>
    <row r="911" spans="1:24">
      <c r="A911" t="s">
        <v>1212</v>
      </c>
      <c r="B911" t="s">
        <v>2254</v>
      </c>
      <c r="C911" t="s">
        <v>2309</v>
      </c>
      <c r="E911" t="s">
        <v>2310</v>
      </c>
      <c r="G911" t="s">
        <v>22</v>
      </c>
      <c r="H911" t="s">
        <v>23</v>
      </c>
      <c r="I911" t="s">
        <v>24</v>
      </c>
      <c r="J911" t="s">
        <v>25</v>
      </c>
      <c r="K911" t="s">
        <v>26</v>
      </c>
      <c r="L911" t="s">
        <v>27</v>
      </c>
      <c r="M911" t="s">
        <v>28</v>
      </c>
      <c r="N911" t="s">
        <v>29</v>
      </c>
      <c r="O911" t="s">
        <v>30</v>
      </c>
      <c r="P911" t="s">
        <v>47</v>
      </c>
      <c r="Q911" t="s">
        <v>48</v>
      </c>
      <c r="R911" t="s">
        <v>49</v>
      </c>
      <c r="S911" t="s">
        <v>50</v>
      </c>
      <c r="T911" t="s">
        <v>51</v>
      </c>
      <c r="U911" t="s">
        <v>52</v>
      </c>
      <c r="V911" t="s">
        <v>53</v>
      </c>
      <c r="W911" t="s">
        <v>54</v>
      </c>
    </row>
    <row r="912" spans="1:24">
      <c r="A912" t="s">
        <v>1213</v>
      </c>
      <c r="B912" t="s">
        <v>2255</v>
      </c>
      <c r="C912" t="s">
        <v>2316</v>
      </c>
      <c r="E912" t="s">
        <v>2317</v>
      </c>
      <c r="G912" t="s">
        <v>22</v>
      </c>
      <c r="H912" t="s">
        <v>23</v>
      </c>
      <c r="I912" t="s">
        <v>24</v>
      </c>
      <c r="J912" t="s">
        <v>25</v>
      </c>
      <c r="K912" t="s">
        <v>26</v>
      </c>
      <c r="L912" t="s">
        <v>27</v>
      </c>
      <c r="M912" t="s">
        <v>28</v>
      </c>
      <c r="N912" t="s">
        <v>29</v>
      </c>
      <c r="O912" t="s">
        <v>30</v>
      </c>
      <c r="P912" t="s">
        <v>47</v>
      </c>
      <c r="Q912" t="s">
        <v>48</v>
      </c>
      <c r="R912" t="s">
        <v>49</v>
      </c>
      <c r="S912" t="s">
        <v>50</v>
      </c>
      <c r="T912" t="s">
        <v>51</v>
      </c>
      <c r="U912" t="s">
        <v>52</v>
      </c>
      <c r="V912" t="s">
        <v>82</v>
      </c>
    </row>
    <row r="913" spans="1:24">
      <c r="A913" t="s">
        <v>1214</v>
      </c>
      <c r="B913" t="s">
        <v>2256</v>
      </c>
      <c r="C913" t="s">
        <v>2318</v>
      </c>
      <c r="E913" t="s">
        <v>2319</v>
      </c>
      <c r="G913" t="s">
        <v>22</v>
      </c>
      <c r="H913" t="s">
        <v>23</v>
      </c>
      <c r="I913" t="s">
        <v>24</v>
      </c>
      <c r="J913" t="s">
        <v>25</v>
      </c>
      <c r="K913" t="s">
        <v>26</v>
      </c>
      <c r="L913" t="s">
        <v>27</v>
      </c>
      <c r="M913" t="s">
        <v>28</v>
      </c>
      <c r="N913" t="s">
        <v>29</v>
      </c>
      <c r="O913" t="s">
        <v>84</v>
      </c>
      <c r="P913" t="s">
        <v>85</v>
      </c>
      <c r="Q913" t="s">
        <v>86</v>
      </c>
      <c r="R913" t="s">
        <v>87</v>
      </c>
      <c r="S913" t="s">
        <v>88</v>
      </c>
      <c r="T913" t="s">
        <v>89</v>
      </c>
      <c r="U913" t="s">
        <v>90</v>
      </c>
    </row>
    <row r="914" spans="1:24">
      <c r="A914" t="s">
        <v>1216</v>
      </c>
      <c r="B914" t="s">
        <v>2258</v>
      </c>
      <c r="C914" t="s">
        <v>2309</v>
      </c>
      <c r="E914" t="s">
        <v>2310</v>
      </c>
      <c r="G914" t="s">
        <v>22</v>
      </c>
      <c r="H914" t="s">
        <v>23</v>
      </c>
      <c r="I914" t="s">
        <v>24</v>
      </c>
      <c r="J914" t="s">
        <v>25</v>
      </c>
      <c r="K914" t="s">
        <v>26</v>
      </c>
      <c r="L914" t="s">
        <v>27</v>
      </c>
      <c r="M914" t="s">
        <v>28</v>
      </c>
      <c r="N914" t="s">
        <v>29</v>
      </c>
      <c r="O914" t="s">
        <v>30</v>
      </c>
      <c r="P914" t="s">
        <v>47</v>
      </c>
      <c r="Q914" t="s">
        <v>48</v>
      </c>
      <c r="R914" t="s">
        <v>49</v>
      </c>
      <c r="S914" t="s">
        <v>50</v>
      </c>
      <c r="T914" t="s">
        <v>51</v>
      </c>
      <c r="U914" t="s">
        <v>52</v>
      </c>
      <c r="V914" t="s">
        <v>53</v>
      </c>
      <c r="W914" t="s">
        <v>54</v>
      </c>
    </row>
    <row r="915" spans="1:24">
      <c r="A915" t="s">
        <v>1217</v>
      </c>
      <c r="B915" t="s">
        <v>2259</v>
      </c>
      <c r="C915" t="s">
        <v>2322</v>
      </c>
      <c r="E915" t="s">
        <v>2323</v>
      </c>
      <c r="G915" t="s">
        <v>22</v>
      </c>
      <c r="H915" t="s">
        <v>23</v>
      </c>
      <c r="I915" t="s">
        <v>24</v>
      </c>
      <c r="J915" t="s">
        <v>25</v>
      </c>
      <c r="K915" t="s">
        <v>26</v>
      </c>
      <c r="L915" t="s">
        <v>27</v>
      </c>
      <c r="M915" t="s">
        <v>28</v>
      </c>
      <c r="N915" t="s">
        <v>29</v>
      </c>
      <c r="O915" t="s">
        <v>84</v>
      </c>
      <c r="P915" t="s">
        <v>85</v>
      </c>
      <c r="Q915" t="s">
        <v>105</v>
      </c>
      <c r="R915" t="s">
        <v>106</v>
      </c>
      <c r="S915" t="s">
        <v>107</v>
      </c>
    </row>
    <row r="916" spans="1:24">
      <c r="A916" t="s">
        <v>1218</v>
      </c>
      <c r="B916" t="s">
        <v>2260</v>
      </c>
      <c r="C916" t="s">
        <v>2316</v>
      </c>
      <c r="E916" t="s">
        <v>2317</v>
      </c>
      <c r="G916" t="s">
        <v>22</v>
      </c>
      <c r="H916" t="s">
        <v>23</v>
      </c>
      <c r="I916" t="s">
        <v>24</v>
      </c>
      <c r="J916" t="s">
        <v>25</v>
      </c>
      <c r="K916" t="s">
        <v>26</v>
      </c>
      <c r="L916" t="s">
        <v>27</v>
      </c>
      <c r="M916" t="s">
        <v>28</v>
      </c>
      <c r="N916" t="s">
        <v>29</v>
      </c>
      <c r="O916" t="s">
        <v>30</v>
      </c>
      <c r="P916" t="s">
        <v>47</v>
      </c>
      <c r="Q916" t="s">
        <v>48</v>
      </c>
      <c r="R916" t="s">
        <v>49</v>
      </c>
      <c r="S916" t="s">
        <v>50</v>
      </c>
      <c r="T916" t="s">
        <v>51</v>
      </c>
      <c r="U916" t="s">
        <v>52</v>
      </c>
      <c r="V916" t="s">
        <v>82</v>
      </c>
    </row>
    <row r="917" spans="1:24">
      <c r="A917" t="s">
        <v>1219</v>
      </c>
      <c r="B917" t="s">
        <v>2261</v>
      </c>
      <c r="C917" t="s">
        <v>2318</v>
      </c>
      <c r="E917" t="s">
        <v>2319</v>
      </c>
      <c r="G917" t="s">
        <v>22</v>
      </c>
      <c r="H917" t="s">
        <v>23</v>
      </c>
      <c r="I917" t="s">
        <v>24</v>
      </c>
      <c r="J917" t="s">
        <v>25</v>
      </c>
      <c r="K917" t="s">
        <v>26</v>
      </c>
      <c r="L917" t="s">
        <v>27</v>
      </c>
      <c r="M917" t="s">
        <v>28</v>
      </c>
      <c r="N917" t="s">
        <v>29</v>
      </c>
      <c r="O917" t="s">
        <v>84</v>
      </c>
      <c r="P917" t="s">
        <v>85</v>
      </c>
      <c r="Q917" t="s">
        <v>86</v>
      </c>
      <c r="R917" t="s">
        <v>87</v>
      </c>
      <c r="S917" t="s">
        <v>88</v>
      </c>
      <c r="T917" t="s">
        <v>89</v>
      </c>
      <c r="U917" t="s">
        <v>90</v>
      </c>
    </row>
    <row r="918" spans="1:24">
      <c r="A918" t="s">
        <v>1220</v>
      </c>
      <c r="B918" t="s">
        <v>2262</v>
      </c>
      <c r="C918" t="s">
        <v>2344</v>
      </c>
      <c r="E918" t="s">
        <v>2345</v>
      </c>
      <c r="G918" t="s">
        <v>22</v>
      </c>
      <c r="H918" t="s">
        <v>23</v>
      </c>
      <c r="I918" t="s">
        <v>24</v>
      </c>
      <c r="J918" t="s">
        <v>25</v>
      </c>
      <c r="K918" t="s">
        <v>26</v>
      </c>
      <c r="L918" t="s">
        <v>27</v>
      </c>
      <c r="M918" t="s">
        <v>28</v>
      </c>
      <c r="N918" t="s">
        <v>29</v>
      </c>
      <c r="O918" t="s">
        <v>84</v>
      </c>
      <c r="P918" t="s">
        <v>207</v>
      </c>
      <c r="Q918" t="s">
        <v>208</v>
      </c>
      <c r="R918" t="s">
        <v>209</v>
      </c>
      <c r="S918" t="s">
        <v>210</v>
      </c>
    </row>
    <row r="919" spans="1:24">
      <c r="A919" t="s">
        <v>1221</v>
      </c>
      <c r="B919" t="s">
        <v>2263</v>
      </c>
      <c r="C919" t="s">
        <v>2362</v>
      </c>
      <c r="E919" t="s">
        <v>2363</v>
      </c>
      <c r="G919" t="s">
        <v>22</v>
      </c>
      <c r="H919" t="s">
        <v>23</v>
      </c>
      <c r="I919" t="s">
        <v>24</v>
      </c>
      <c r="J919" t="s">
        <v>25</v>
      </c>
      <c r="K919" t="s">
        <v>26</v>
      </c>
      <c r="L919" t="s">
        <v>27</v>
      </c>
      <c r="M919" t="s">
        <v>324</v>
      </c>
      <c r="N919" t="s">
        <v>325</v>
      </c>
      <c r="O919" t="s">
        <v>326</v>
      </c>
      <c r="P919" t="s">
        <v>327</v>
      </c>
      <c r="Q919" t="s">
        <v>328</v>
      </c>
      <c r="R919" t="s">
        <v>329</v>
      </c>
      <c r="S919" t="s">
        <v>330</v>
      </c>
      <c r="T919" t="s">
        <v>331</v>
      </c>
      <c r="U919" t="s">
        <v>332</v>
      </c>
      <c r="V919" t="s">
        <v>333</v>
      </c>
      <c r="W919" t="s">
        <v>334</v>
      </c>
      <c r="X919" t="s">
        <v>2364</v>
      </c>
    </row>
    <row r="920" spans="1:24">
      <c r="A920" t="s">
        <v>1222</v>
      </c>
      <c r="B920" t="s">
        <v>2264</v>
      </c>
      <c r="C920" t="s">
        <v>2305</v>
      </c>
      <c r="E920" t="s">
        <v>2306</v>
      </c>
      <c r="G920" t="s">
        <v>22</v>
      </c>
      <c r="H920" t="s">
        <v>23</v>
      </c>
      <c r="I920" t="s">
        <v>24</v>
      </c>
      <c r="J920" t="s">
        <v>25</v>
      </c>
      <c r="K920" t="s">
        <v>26</v>
      </c>
      <c r="L920" t="s">
        <v>27</v>
      </c>
      <c r="M920" t="s">
        <v>28</v>
      </c>
      <c r="N920" t="s">
        <v>29</v>
      </c>
      <c r="O920" t="s">
        <v>30</v>
      </c>
      <c r="P920" t="s">
        <v>31</v>
      </c>
      <c r="Q920" t="s">
        <v>32</v>
      </c>
      <c r="R920" t="s">
        <v>33</v>
      </c>
      <c r="S920" t="s">
        <v>34</v>
      </c>
      <c r="T920" t="s">
        <v>35</v>
      </c>
    </row>
    <row r="921" spans="1:24">
      <c r="A921" t="s">
        <v>1223</v>
      </c>
      <c r="B921" t="s">
        <v>2265</v>
      </c>
      <c r="C921" t="s">
        <v>2309</v>
      </c>
      <c r="E921" t="s">
        <v>2310</v>
      </c>
      <c r="G921" t="s">
        <v>22</v>
      </c>
      <c r="H921" t="s">
        <v>23</v>
      </c>
      <c r="I921" t="s">
        <v>24</v>
      </c>
      <c r="J921" t="s">
        <v>25</v>
      </c>
      <c r="K921" t="s">
        <v>26</v>
      </c>
      <c r="L921" t="s">
        <v>27</v>
      </c>
      <c r="M921" t="s">
        <v>28</v>
      </c>
      <c r="N921" t="s">
        <v>29</v>
      </c>
      <c r="O921" t="s">
        <v>30</v>
      </c>
      <c r="P921" t="s">
        <v>47</v>
      </c>
      <c r="Q921" t="s">
        <v>48</v>
      </c>
      <c r="R921" t="s">
        <v>49</v>
      </c>
      <c r="S921" t="s">
        <v>50</v>
      </c>
      <c r="T921" t="s">
        <v>51</v>
      </c>
      <c r="U921" t="s">
        <v>52</v>
      </c>
      <c r="V921" t="s">
        <v>53</v>
      </c>
      <c r="W921" t="s">
        <v>54</v>
      </c>
    </row>
    <row r="922" spans="1:24">
      <c r="A922" t="s">
        <v>1224</v>
      </c>
      <c r="B922" t="s">
        <v>2266</v>
      </c>
      <c r="C922" t="s">
        <v>2316</v>
      </c>
      <c r="E922" t="s">
        <v>2317</v>
      </c>
      <c r="G922" t="s">
        <v>22</v>
      </c>
      <c r="H922" t="s">
        <v>23</v>
      </c>
      <c r="I922" t="s">
        <v>24</v>
      </c>
      <c r="J922" t="s">
        <v>25</v>
      </c>
      <c r="K922" t="s">
        <v>26</v>
      </c>
      <c r="L922" t="s">
        <v>27</v>
      </c>
      <c r="M922" t="s">
        <v>28</v>
      </c>
      <c r="N922" t="s">
        <v>29</v>
      </c>
      <c r="O922" t="s">
        <v>30</v>
      </c>
      <c r="P922" t="s">
        <v>47</v>
      </c>
      <c r="Q922" t="s">
        <v>48</v>
      </c>
      <c r="R922" t="s">
        <v>49</v>
      </c>
      <c r="S922" t="s">
        <v>50</v>
      </c>
      <c r="T922" t="s">
        <v>51</v>
      </c>
      <c r="U922" t="s">
        <v>52</v>
      </c>
      <c r="V922" t="s">
        <v>82</v>
      </c>
    </row>
    <row r="923" spans="1:24">
      <c r="A923" t="s">
        <v>1225</v>
      </c>
      <c r="B923" t="s">
        <v>2267</v>
      </c>
      <c r="C923" t="s">
        <v>2318</v>
      </c>
      <c r="E923" t="s">
        <v>2319</v>
      </c>
      <c r="G923" t="s">
        <v>22</v>
      </c>
      <c r="H923" t="s">
        <v>23</v>
      </c>
      <c r="I923" t="s">
        <v>24</v>
      </c>
      <c r="J923" t="s">
        <v>25</v>
      </c>
      <c r="K923" t="s">
        <v>26</v>
      </c>
      <c r="L923" t="s">
        <v>27</v>
      </c>
      <c r="M923" t="s">
        <v>28</v>
      </c>
      <c r="N923" t="s">
        <v>29</v>
      </c>
      <c r="O923" t="s">
        <v>84</v>
      </c>
      <c r="P923" t="s">
        <v>85</v>
      </c>
      <c r="Q923" t="s">
        <v>86</v>
      </c>
      <c r="R923" t="s">
        <v>87</v>
      </c>
      <c r="S923" t="s">
        <v>88</v>
      </c>
      <c r="T923" t="s">
        <v>89</v>
      </c>
      <c r="U923" t="s">
        <v>90</v>
      </c>
    </row>
    <row r="924" spans="1:24">
      <c r="A924" t="s">
        <v>1226</v>
      </c>
      <c r="B924" t="s">
        <v>2268</v>
      </c>
      <c r="C924" t="s">
        <v>2305</v>
      </c>
      <c r="E924" t="s">
        <v>2306</v>
      </c>
      <c r="G924" t="s">
        <v>22</v>
      </c>
      <c r="H924" t="s">
        <v>23</v>
      </c>
      <c r="I924" t="s">
        <v>24</v>
      </c>
      <c r="J924" t="s">
        <v>25</v>
      </c>
      <c r="K924" t="s">
        <v>26</v>
      </c>
      <c r="L924" t="s">
        <v>27</v>
      </c>
      <c r="M924" t="s">
        <v>28</v>
      </c>
      <c r="N924" t="s">
        <v>29</v>
      </c>
      <c r="O924" t="s">
        <v>30</v>
      </c>
      <c r="P924" t="s">
        <v>31</v>
      </c>
      <c r="Q924" t="s">
        <v>32</v>
      </c>
      <c r="R924" t="s">
        <v>33</v>
      </c>
      <c r="S924" t="s">
        <v>34</v>
      </c>
      <c r="T924" t="s">
        <v>35</v>
      </c>
    </row>
    <row r="925" spans="1:24">
      <c r="A925" t="s">
        <v>1228</v>
      </c>
      <c r="B925" t="s">
        <v>2270</v>
      </c>
      <c r="C925" t="s">
        <v>2342</v>
      </c>
      <c r="E925" t="s">
        <v>2343</v>
      </c>
      <c r="G925" t="s">
        <v>22</v>
      </c>
      <c r="H925" t="s">
        <v>23</v>
      </c>
      <c r="I925" t="s">
        <v>24</v>
      </c>
      <c r="J925" t="s">
        <v>25</v>
      </c>
      <c r="K925" t="s">
        <v>26</v>
      </c>
      <c r="L925" t="s">
        <v>27</v>
      </c>
      <c r="M925" t="s">
        <v>28</v>
      </c>
      <c r="N925" t="s">
        <v>29</v>
      </c>
      <c r="O925" t="s">
        <v>30</v>
      </c>
      <c r="P925" t="s">
        <v>31</v>
      </c>
      <c r="Q925" t="s">
        <v>32</v>
      </c>
      <c r="R925" t="s">
        <v>33</v>
      </c>
      <c r="S925" t="s">
        <v>34</v>
      </c>
      <c r="T925" t="s">
        <v>192</v>
      </c>
    </row>
    <row r="926" spans="1:24">
      <c r="A926" t="s">
        <v>1229</v>
      </c>
      <c r="B926" t="s">
        <v>2271</v>
      </c>
      <c r="C926" t="s">
        <v>2318</v>
      </c>
      <c r="E926" t="s">
        <v>2319</v>
      </c>
      <c r="G926" t="s">
        <v>22</v>
      </c>
      <c r="H926" t="s">
        <v>23</v>
      </c>
      <c r="I926" t="s">
        <v>24</v>
      </c>
      <c r="J926" t="s">
        <v>25</v>
      </c>
      <c r="K926" t="s">
        <v>26</v>
      </c>
      <c r="L926" t="s">
        <v>27</v>
      </c>
      <c r="M926" t="s">
        <v>28</v>
      </c>
      <c r="N926" t="s">
        <v>29</v>
      </c>
      <c r="O926" t="s">
        <v>84</v>
      </c>
      <c r="P926" t="s">
        <v>85</v>
      </c>
      <c r="Q926" t="s">
        <v>86</v>
      </c>
      <c r="R926" t="s">
        <v>87</v>
      </c>
      <c r="S926" t="s">
        <v>88</v>
      </c>
      <c r="T926" t="s">
        <v>89</v>
      </c>
      <c r="U926" t="s">
        <v>90</v>
      </c>
    </row>
    <row r="927" spans="1:24">
      <c r="A927" t="s">
        <v>1232</v>
      </c>
      <c r="B927" t="s">
        <v>2274</v>
      </c>
      <c r="C927" t="s">
        <v>2305</v>
      </c>
      <c r="E927" t="s">
        <v>2306</v>
      </c>
      <c r="G927" t="s">
        <v>22</v>
      </c>
      <c r="H927" t="s">
        <v>23</v>
      </c>
      <c r="I927" t="s">
        <v>24</v>
      </c>
      <c r="J927" t="s">
        <v>25</v>
      </c>
      <c r="K927" t="s">
        <v>26</v>
      </c>
      <c r="L927" t="s">
        <v>27</v>
      </c>
      <c r="M927" t="s">
        <v>28</v>
      </c>
      <c r="N927" t="s">
        <v>29</v>
      </c>
      <c r="O927" t="s">
        <v>30</v>
      </c>
      <c r="P927" t="s">
        <v>31</v>
      </c>
      <c r="Q927" t="s">
        <v>32</v>
      </c>
      <c r="R927" t="s">
        <v>33</v>
      </c>
      <c r="S927" t="s">
        <v>34</v>
      </c>
      <c r="T927" t="s">
        <v>35</v>
      </c>
    </row>
    <row r="928" spans="1:24">
      <c r="A928" t="s">
        <v>1234</v>
      </c>
      <c r="B928" t="s">
        <v>2276</v>
      </c>
      <c r="C928" t="s">
        <v>2342</v>
      </c>
      <c r="E928" t="s">
        <v>2343</v>
      </c>
      <c r="G928" t="s">
        <v>22</v>
      </c>
      <c r="H928" t="s">
        <v>23</v>
      </c>
      <c r="I928" t="s">
        <v>24</v>
      </c>
      <c r="J928" t="s">
        <v>25</v>
      </c>
      <c r="K928" t="s">
        <v>26</v>
      </c>
      <c r="L928" t="s">
        <v>27</v>
      </c>
      <c r="M928" t="s">
        <v>28</v>
      </c>
      <c r="N928" t="s">
        <v>29</v>
      </c>
      <c r="O928" t="s">
        <v>30</v>
      </c>
      <c r="P928" t="s">
        <v>31</v>
      </c>
      <c r="Q928" t="s">
        <v>32</v>
      </c>
      <c r="R928" t="s">
        <v>33</v>
      </c>
      <c r="S928" t="s">
        <v>34</v>
      </c>
      <c r="T928" t="s">
        <v>192</v>
      </c>
    </row>
    <row r="929" spans="1:23">
      <c r="A929" t="s">
        <v>1235</v>
      </c>
      <c r="B929" t="s">
        <v>2277</v>
      </c>
      <c r="C929" t="s">
        <v>2305</v>
      </c>
      <c r="E929" t="s">
        <v>2306</v>
      </c>
      <c r="G929" t="s">
        <v>22</v>
      </c>
      <c r="H929" t="s">
        <v>23</v>
      </c>
      <c r="I929" t="s">
        <v>24</v>
      </c>
      <c r="J929" t="s">
        <v>25</v>
      </c>
      <c r="K929" t="s">
        <v>26</v>
      </c>
      <c r="L929" t="s">
        <v>27</v>
      </c>
      <c r="M929" t="s">
        <v>28</v>
      </c>
      <c r="N929" t="s">
        <v>29</v>
      </c>
      <c r="O929" t="s">
        <v>30</v>
      </c>
      <c r="P929" t="s">
        <v>31</v>
      </c>
      <c r="Q929" t="s">
        <v>32</v>
      </c>
      <c r="R929" t="s">
        <v>33</v>
      </c>
      <c r="S929" t="s">
        <v>34</v>
      </c>
      <c r="T929" t="s">
        <v>35</v>
      </c>
    </row>
    <row r="930" spans="1:23">
      <c r="A930" t="s">
        <v>1236</v>
      </c>
      <c r="B930" t="s">
        <v>2278</v>
      </c>
      <c r="C930" t="s">
        <v>2309</v>
      </c>
      <c r="E930" t="s">
        <v>2310</v>
      </c>
      <c r="G930" t="s">
        <v>22</v>
      </c>
      <c r="H930" t="s">
        <v>23</v>
      </c>
      <c r="I930" t="s">
        <v>24</v>
      </c>
      <c r="J930" t="s">
        <v>25</v>
      </c>
      <c r="K930" t="s">
        <v>26</v>
      </c>
      <c r="L930" t="s">
        <v>27</v>
      </c>
      <c r="M930" t="s">
        <v>28</v>
      </c>
      <c r="N930" t="s">
        <v>29</v>
      </c>
      <c r="O930" t="s">
        <v>30</v>
      </c>
      <c r="P930" t="s">
        <v>47</v>
      </c>
      <c r="Q930" t="s">
        <v>48</v>
      </c>
      <c r="R930" t="s">
        <v>49</v>
      </c>
      <c r="S930" t="s">
        <v>50</v>
      </c>
      <c r="T930" t="s">
        <v>51</v>
      </c>
      <c r="U930" t="s">
        <v>52</v>
      </c>
      <c r="V930" t="s">
        <v>53</v>
      </c>
      <c r="W930" t="s">
        <v>54</v>
      </c>
    </row>
    <row r="931" spans="1:23">
      <c r="A931" t="s">
        <v>1237</v>
      </c>
      <c r="B931" t="s">
        <v>2279</v>
      </c>
      <c r="C931" t="s">
        <v>2318</v>
      </c>
      <c r="E931" t="s">
        <v>2319</v>
      </c>
      <c r="G931" t="s">
        <v>22</v>
      </c>
      <c r="H931" t="s">
        <v>23</v>
      </c>
      <c r="I931" t="s">
        <v>24</v>
      </c>
      <c r="J931" t="s">
        <v>25</v>
      </c>
      <c r="K931" t="s">
        <v>26</v>
      </c>
      <c r="L931" t="s">
        <v>27</v>
      </c>
      <c r="M931" t="s">
        <v>28</v>
      </c>
      <c r="N931" t="s">
        <v>29</v>
      </c>
      <c r="O931" t="s">
        <v>84</v>
      </c>
      <c r="P931" t="s">
        <v>85</v>
      </c>
      <c r="Q931" t="s">
        <v>86</v>
      </c>
      <c r="R931" t="s">
        <v>87</v>
      </c>
      <c r="S931" t="s">
        <v>88</v>
      </c>
      <c r="T931" t="s">
        <v>89</v>
      </c>
      <c r="U931" t="s">
        <v>90</v>
      </c>
    </row>
    <row r="932" spans="1:23">
      <c r="A932" t="s">
        <v>1238</v>
      </c>
      <c r="B932" t="s">
        <v>2280</v>
      </c>
      <c r="C932" t="s">
        <v>2305</v>
      </c>
      <c r="E932" t="s">
        <v>2306</v>
      </c>
      <c r="G932" t="s">
        <v>22</v>
      </c>
      <c r="H932" t="s">
        <v>23</v>
      </c>
      <c r="I932" t="s">
        <v>24</v>
      </c>
      <c r="J932" t="s">
        <v>25</v>
      </c>
      <c r="K932" t="s">
        <v>26</v>
      </c>
      <c r="L932" t="s">
        <v>27</v>
      </c>
      <c r="M932" t="s">
        <v>28</v>
      </c>
      <c r="N932" t="s">
        <v>29</v>
      </c>
      <c r="O932" t="s">
        <v>30</v>
      </c>
      <c r="P932" t="s">
        <v>31</v>
      </c>
      <c r="Q932" t="s">
        <v>32</v>
      </c>
      <c r="R932" t="s">
        <v>33</v>
      </c>
      <c r="S932" t="s">
        <v>34</v>
      </c>
      <c r="T932" t="s">
        <v>35</v>
      </c>
    </row>
    <row r="933" spans="1:23">
      <c r="A933" t="s">
        <v>1239</v>
      </c>
      <c r="B933" t="s">
        <v>2281</v>
      </c>
      <c r="C933" t="s">
        <v>2309</v>
      </c>
      <c r="E933" t="s">
        <v>2310</v>
      </c>
      <c r="G933" t="s">
        <v>22</v>
      </c>
      <c r="H933" t="s">
        <v>23</v>
      </c>
      <c r="I933" t="s">
        <v>24</v>
      </c>
      <c r="J933" t="s">
        <v>25</v>
      </c>
      <c r="K933" t="s">
        <v>26</v>
      </c>
      <c r="L933" t="s">
        <v>27</v>
      </c>
      <c r="M933" t="s">
        <v>28</v>
      </c>
      <c r="N933" t="s">
        <v>29</v>
      </c>
      <c r="O933" t="s">
        <v>30</v>
      </c>
      <c r="P933" t="s">
        <v>47</v>
      </c>
      <c r="Q933" t="s">
        <v>48</v>
      </c>
      <c r="R933" t="s">
        <v>49</v>
      </c>
      <c r="S933" t="s">
        <v>50</v>
      </c>
      <c r="T933" t="s">
        <v>51</v>
      </c>
      <c r="U933" t="s">
        <v>52</v>
      </c>
      <c r="V933" t="s">
        <v>53</v>
      </c>
      <c r="W933" t="s">
        <v>54</v>
      </c>
    </row>
    <row r="934" spans="1:23">
      <c r="A934" t="s">
        <v>1240</v>
      </c>
      <c r="B934" t="s">
        <v>2282</v>
      </c>
      <c r="C934" t="s">
        <v>2305</v>
      </c>
      <c r="E934" t="s">
        <v>2306</v>
      </c>
      <c r="G934" t="s">
        <v>22</v>
      </c>
      <c r="H934" t="s">
        <v>23</v>
      </c>
      <c r="I934" t="s">
        <v>24</v>
      </c>
      <c r="J934" t="s">
        <v>25</v>
      </c>
      <c r="K934" t="s">
        <v>26</v>
      </c>
      <c r="L934" t="s">
        <v>27</v>
      </c>
      <c r="M934" t="s">
        <v>28</v>
      </c>
      <c r="N934" t="s">
        <v>29</v>
      </c>
      <c r="O934" t="s">
        <v>30</v>
      </c>
      <c r="P934" t="s">
        <v>31</v>
      </c>
      <c r="Q934" t="s">
        <v>32</v>
      </c>
      <c r="R934" t="s">
        <v>33</v>
      </c>
      <c r="S934" t="s">
        <v>34</v>
      </c>
      <c r="T934" t="s">
        <v>35</v>
      </c>
    </row>
    <row r="935" spans="1:23">
      <c r="A935" t="s">
        <v>1241</v>
      </c>
      <c r="B935" t="s">
        <v>2283</v>
      </c>
      <c r="C935" t="s">
        <v>2309</v>
      </c>
      <c r="E935" t="s">
        <v>2310</v>
      </c>
      <c r="G935" t="s">
        <v>22</v>
      </c>
      <c r="H935" t="s">
        <v>23</v>
      </c>
      <c r="I935" t="s">
        <v>24</v>
      </c>
      <c r="J935" t="s">
        <v>25</v>
      </c>
      <c r="K935" t="s">
        <v>26</v>
      </c>
      <c r="L935" t="s">
        <v>27</v>
      </c>
      <c r="M935" t="s">
        <v>28</v>
      </c>
      <c r="N935" t="s">
        <v>29</v>
      </c>
      <c r="O935" t="s">
        <v>30</v>
      </c>
      <c r="P935" t="s">
        <v>47</v>
      </c>
      <c r="Q935" t="s">
        <v>48</v>
      </c>
      <c r="R935" t="s">
        <v>49</v>
      </c>
      <c r="S935" t="s">
        <v>50</v>
      </c>
      <c r="T935" t="s">
        <v>51</v>
      </c>
      <c r="U935" t="s">
        <v>52</v>
      </c>
      <c r="V935" t="s">
        <v>53</v>
      </c>
      <c r="W935" t="s">
        <v>54</v>
      </c>
    </row>
    <row r="936" spans="1:23">
      <c r="A936" t="s">
        <v>1242</v>
      </c>
      <c r="B936" t="s">
        <v>2284</v>
      </c>
      <c r="C936" t="s">
        <v>2316</v>
      </c>
      <c r="E936" t="s">
        <v>2317</v>
      </c>
      <c r="G936" t="s">
        <v>22</v>
      </c>
      <c r="H936" t="s">
        <v>23</v>
      </c>
      <c r="I936" t="s">
        <v>24</v>
      </c>
      <c r="J936" t="s">
        <v>25</v>
      </c>
      <c r="K936" t="s">
        <v>26</v>
      </c>
      <c r="L936" t="s">
        <v>27</v>
      </c>
      <c r="M936" t="s">
        <v>28</v>
      </c>
      <c r="N936" t="s">
        <v>29</v>
      </c>
      <c r="O936" t="s">
        <v>30</v>
      </c>
      <c r="P936" t="s">
        <v>47</v>
      </c>
      <c r="Q936" t="s">
        <v>48</v>
      </c>
      <c r="R936" t="s">
        <v>49</v>
      </c>
      <c r="S936" t="s">
        <v>50</v>
      </c>
      <c r="T936" t="s">
        <v>51</v>
      </c>
      <c r="U936" t="s">
        <v>52</v>
      </c>
      <c r="V936" t="s">
        <v>82</v>
      </c>
    </row>
    <row r="937" spans="1:23">
      <c r="A937" t="s">
        <v>1243</v>
      </c>
      <c r="B937" t="s">
        <v>2285</v>
      </c>
      <c r="C937" t="s">
        <v>2405</v>
      </c>
      <c r="E937" t="s">
        <v>2406</v>
      </c>
      <c r="G937" t="s">
        <v>22</v>
      </c>
      <c r="H937" t="s">
        <v>23</v>
      </c>
      <c r="I937" t="s">
        <v>24</v>
      </c>
      <c r="J937" t="s">
        <v>25</v>
      </c>
      <c r="K937" t="s">
        <v>26</v>
      </c>
      <c r="L937" t="s">
        <v>27</v>
      </c>
      <c r="M937" t="s">
        <v>94</v>
      </c>
      <c r="N937" t="s">
        <v>95</v>
      </c>
      <c r="O937" t="s">
        <v>96</v>
      </c>
      <c r="P937" t="s">
        <v>97</v>
      </c>
      <c r="Q937" t="s">
        <v>98</v>
      </c>
      <c r="R937" t="s">
        <v>99</v>
      </c>
      <c r="S937" t="s">
        <v>100</v>
      </c>
      <c r="T937" t="s">
        <v>526</v>
      </c>
    </row>
    <row r="938" spans="1:23">
      <c r="A938" t="s">
        <v>1244</v>
      </c>
      <c r="B938" t="s">
        <v>2286</v>
      </c>
      <c r="C938" t="s">
        <v>2305</v>
      </c>
      <c r="E938" t="s">
        <v>2306</v>
      </c>
      <c r="G938" t="s">
        <v>22</v>
      </c>
      <c r="H938" t="s">
        <v>23</v>
      </c>
      <c r="I938" t="s">
        <v>24</v>
      </c>
      <c r="J938" t="s">
        <v>25</v>
      </c>
      <c r="K938" t="s">
        <v>26</v>
      </c>
      <c r="L938" t="s">
        <v>27</v>
      </c>
      <c r="M938" t="s">
        <v>28</v>
      </c>
      <c r="N938" t="s">
        <v>29</v>
      </c>
      <c r="O938" t="s">
        <v>30</v>
      </c>
      <c r="P938" t="s">
        <v>31</v>
      </c>
      <c r="Q938" t="s">
        <v>32</v>
      </c>
      <c r="R938" t="s">
        <v>33</v>
      </c>
      <c r="S938" t="s">
        <v>34</v>
      </c>
      <c r="T938" t="s">
        <v>35</v>
      </c>
    </row>
    <row r="939" spans="1:23">
      <c r="A939" t="s">
        <v>1245</v>
      </c>
      <c r="B939" t="s">
        <v>2287</v>
      </c>
      <c r="C939" t="s">
        <v>2309</v>
      </c>
      <c r="E939" t="s">
        <v>2310</v>
      </c>
      <c r="G939" t="s">
        <v>22</v>
      </c>
      <c r="H939" t="s">
        <v>23</v>
      </c>
      <c r="I939" t="s">
        <v>24</v>
      </c>
      <c r="J939" t="s">
        <v>25</v>
      </c>
      <c r="K939" t="s">
        <v>26</v>
      </c>
      <c r="L939" t="s">
        <v>27</v>
      </c>
      <c r="M939" t="s">
        <v>28</v>
      </c>
      <c r="N939" t="s">
        <v>29</v>
      </c>
      <c r="O939" t="s">
        <v>30</v>
      </c>
      <c r="P939" t="s">
        <v>47</v>
      </c>
      <c r="Q939" t="s">
        <v>48</v>
      </c>
      <c r="R939" t="s">
        <v>49</v>
      </c>
      <c r="S939" t="s">
        <v>50</v>
      </c>
      <c r="T939" t="s">
        <v>51</v>
      </c>
      <c r="U939" t="s">
        <v>52</v>
      </c>
      <c r="V939" t="s">
        <v>53</v>
      </c>
      <c r="W939" t="s">
        <v>54</v>
      </c>
    </row>
    <row r="940" spans="1:23">
      <c r="A940" t="s">
        <v>1246</v>
      </c>
      <c r="B940" t="s">
        <v>2288</v>
      </c>
      <c r="C940" t="s">
        <v>2305</v>
      </c>
      <c r="E940" t="s">
        <v>2306</v>
      </c>
      <c r="G940" t="s">
        <v>22</v>
      </c>
      <c r="H940" t="s">
        <v>23</v>
      </c>
      <c r="I940" t="s">
        <v>24</v>
      </c>
      <c r="J940" t="s">
        <v>25</v>
      </c>
      <c r="K940" t="s">
        <v>26</v>
      </c>
      <c r="L940" t="s">
        <v>27</v>
      </c>
      <c r="M940" t="s">
        <v>28</v>
      </c>
      <c r="N940" t="s">
        <v>29</v>
      </c>
      <c r="O940" t="s">
        <v>30</v>
      </c>
      <c r="P940" t="s">
        <v>31</v>
      </c>
      <c r="Q940" t="s">
        <v>32</v>
      </c>
      <c r="R940" t="s">
        <v>33</v>
      </c>
      <c r="S940" t="s">
        <v>34</v>
      </c>
      <c r="T940" t="s">
        <v>35</v>
      </c>
    </row>
    <row r="941" spans="1:23">
      <c r="A941" t="s">
        <v>1247</v>
      </c>
      <c r="B941" t="s">
        <v>2289</v>
      </c>
      <c r="C941" t="s">
        <v>2309</v>
      </c>
      <c r="E941" t="s">
        <v>2310</v>
      </c>
      <c r="G941" t="s">
        <v>22</v>
      </c>
      <c r="H941" t="s">
        <v>23</v>
      </c>
      <c r="I941" t="s">
        <v>24</v>
      </c>
      <c r="J941" t="s">
        <v>25</v>
      </c>
      <c r="K941" t="s">
        <v>26</v>
      </c>
      <c r="L941" t="s">
        <v>27</v>
      </c>
      <c r="M941" t="s">
        <v>28</v>
      </c>
      <c r="N941" t="s">
        <v>29</v>
      </c>
      <c r="O941" t="s">
        <v>30</v>
      </c>
      <c r="P941" t="s">
        <v>47</v>
      </c>
      <c r="Q941" t="s">
        <v>48</v>
      </c>
      <c r="R941" t="s">
        <v>49</v>
      </c>
      <c r="S941" t="s">
        <v>50</v>
      </c>
      <c r="T941" t="s">
        <v>51</v>
      </c>
      <c r="U941" t="s">
        <v>52</v>
      </c>
      <c r="V941" t="s">
        <v>53</v>
      </c>
      <c r="W941" t="s">
        <v>54</v>
      </c>
    </row>
    <row r="942" spans="1:23">
      <c r="A942" t="s">
        <v>1248</v>
      </c>
      <c r="B942" t="s">
        <v>2290</v>
      </c>
      <c r="C942" t="s">
        <v>2311</v>
      </c>
      <c r="E942" t="s">
        <v>2312</v>
      </c>
      <c r="G942" t="s">
        <v>22</v>
      </c>
      <c r="H942" t="s">
        <v>23</v>
      </c>
      <c r="I942" t="s">
        <v>24</v>
      </c>
      <c r="J942" t="s">
        <v>25</v>
      </c>
      <c r="K942" t="s">
        <v>26</v>
      </c>
      <c r="L942" t="s">
        <v>27</v>
      </c>
      <c r="M942" t="s">
        <v>37</v>
      </c>
      <c r="N942" t="s">
        <v>38</v>
      </c>
      <c r="O942" t="s">
        <v>39</v>
      </c>
      <c r="P942" t="s">
        <v>57</v>
      </c>
      <c r="Q942" t="s">
        <v>58</v>
      </c>
      <c r="R942" t="s">
        <v>59</v>
      </c>
      <c r="S942" t="s">
        <v>60</v>
      </c>
    </row>
    <row r="943" spans="1:23">
      <c r="A943" t="s">
        <v>1249</v>
      </c>
      <c r="B943" t="s">
        <v>2291</v>
      </c>
      <c r="C943" t="s">
        <v>2305</v>
      </c>
      <c r="E943" t="s">
        <v>2306</v>
      </c>
      <c r="G943" t="s">
        <v>22</v>
      </c>
      <c r="H943" t="s">
        <v>23</v>
      </c>
      <c r="I943" t="s">
        <v>24</v>
      </c>
      <c r="J943" t="s">
        <v>25</v>
      </c>
      <c r="K943" t="s">
        <v>26</v>
      </c>
      <c r="L943" t="s">
        <v>27</v>
      </c>
      <c r="M943" t="s">
        <v>28</v>
      </c>
      <c r="N943" t="s">
        <v>29</v>
      </c>
      <c r="O943" t="s">
        <v>30</v>
      </c>
      <c r="P943" t="s">
        <v>31</v>
      </c>
      <c r="Q943" t="s">
        <v>32</v>
      </c>
      <c r="R943" t="s">
        <v>33</v>
      </c>
      <c r="S943" t="s">
        <v>34</v>
      </c>
      <c r="T943" t="s">
        <v>35</v>
      </c>
    </row>
    <row r="944" spans="1:23">
      <c r="A944" t="s">
        <v>1250</v>
      </c>
      <c r="B944" t="s">
        <v>2292</v>
      </c>
      <c r="C944" t="s">
        <v>2309</v>
      </c>
      <c r="E944" t="s">
        <v>2310</v>
      </c>
      <c r="G944" t="s">
        <v>22</v>
      </c>
      <c r="H944" t="s">
        <v>23</v>
      </c>
      <c r="I944" t="s">
        <v>24</v>
      </c>
      <c r="J944" t="s">
        <v>25</v>
      </c>
      <c r="K944" t="s">
        <v>26</v>
      </c>
      <c r="L944" t="s">
        <v>27</v>
      </c>
      <c r="M944" t="s">
        <v>28</v>
      </c>
      <c r="N944" t="s">
        <v>29</v>
      </c>
      <c r="O944" t="s">
        <v>30</v>
      </c>
      <c r="P944" t="s">
        <v>47</v>
      </c>
      <c r="Q944" t="s">
        <v>48</v>
      </c>
      <c r="R944" t="s">
        <v>49</v>
      </c>
      <c r="S944" t="s">
        <v>50</v>
      </c>
      <c r="T944" t="s">
        <v>51</v>
      </c>
      <c r="U944" t="s">
        <v>52</v>
      </c>
      <c r="V944" t="s">
        <v>53</v>
      </c>
      <c r="W944" t="s">
        <v>54</v>
      </c>
    </row>
    <row r="945" spans="1:24">
      <c r="A945" t="s">
        <v>1251</v>
      </c>
      <c r="B945" t="s">
        <v>2293</v>
      </c>
      <c r="C945" t="s">
        <v>2337</v>
      </c>
      <c r="E945" t="s">
        <v>2338</v>
      </c>
      <c r="G945" t="s">
        <v>22</v>
      </c>
      <c r="H945" t="s">
        <v>23</v>
      </c>
      <c r="I945" t="s">
        <v>24</v>
      </c>
      <c r="J945" t="s">
        <v>25</v>
      </c>
      <c r="K945" t="s">
        <v>26</v>
      </c>
      <c r="L945" t="s">
        <v>27</v>
      </c>
      <c r="M945" t="s">
        <v>37</v>
      </c>
      <c r="N945" t="s">
        <v>38</v>
      </c>
      <c r="O945" t="s">
        <v>39</v>
      </c>
      <c r="P945" t="s">
        <v>40</v>
      </c>
      <c r="Q945" t="s">
        <v>166</v>
      </c>
      <c r="R945" t="s">
        <v>167</v>
      </c>
      <c r="S945" t="s">
        <v>168</v>
      </c>
      <c r="T945" t="s">
        <v>169</v>
      </c>
      <c r="U945" t="s">
        <v>170</v>
      </c>
      <c r="V945" t="s">
        <v>171</v>
      </c>
      <c r="W945" t="s">
        <v>172</v>
      </c>
      <c r="X945" t="s">
        <v>2339</v>
      </c>
    </row>
    <row r="946" spans="1:24">
      <c r="A946" t="s">
        <v>1252</v>
      </c>
      <c r="B946" t="s">
        <v>2294</v>
      </c>
      <c r="C946" t="s">
        <v>2320</v>
      </c>
      <c r="E946" t="s">
        <v>2321</v>
      </c>
      <c r="G946" t="s">
        <v>22</v>
      </c>
      <c r="H946" t="s">
        <v>23</v>
      </c>
      <c r="I946" t="s">
        <v>24</v>
      </c>
      <c r="J946" t="s">
        <v>25</v>
      </c>
      <c r="K946" t="s">
        <v>26</v>
      </c>
      <c r="L946" t="s">
        <v>27</v>
      </c>
      <c r="M946" t="s">
        <v>94</v>
      </c>
      <c r="N946" t="s">
        <v>95</v>
      </c>
      <c r="O946" t="s">
        <v>96</v>
      </c>
      <c r="P946" t="s">
        <v>97</v>
      </c>
      <c r="Q946" t="s">
        <v>98</v>
      </c>
      <c r="R946" t="s">
        <v>99</v>
      </c>
      <c r="S946" t="s">
        <v>100</v>
      </c>
      <c r="T946" t="s">
        <v>101</v>
      </c>
    </row>
    <row r="947" spans="1:24">
      <c r="A947" t="s">
        <v>1253</v>
      </c>
      <c r="B947" t="s">
        <v>2295</v>
      </c>
      <c r="C947" t="s">
        <v>2318</v>
      </c>
      <c r="E947" t="s">
        <v>2319</v>
      </c>
      <c r="G947" t="s">
        <v>22</v>
      </c>
      <c r="H947" t="s">
        <v>23</v>
      </c>
      <c r="I947" t="s">
        <v>24</v>
      </c>
      <c r="J947" t="s">
        <v>25</v>
      </c>
      <c r="K947" t="s">
        <v>26</v>
      </c>
      <c r="L947" t="s">
        <v>27</v>
      </c>
      <c r="M947" t="s">
        <v>28</v>
      </c>
      <c r="N947" t="s">
        <v>29</v>
      </c>
      <c r="O947" t="s">
        <v>84</v>
      </c>
      <c r="P947" t="s">
        <v>85</v>
      </c>
      <c r="Q947" t="s">
        <v>86</v>
      </c>
      <c r="R947" t="s">
        <v>87</v>
      </c>
      <c r="S947" t="s">
        <v>88</v>
      </c>
      <c r="T947" t="s">
        <v>89</v>
      </c>
      <c r="U947" t="s">
        <v>90</v>
      </c>
    </row>
    <row r="948" spans="1:24">
      <c r="A948" t="s">
        <v>1254</v>
      </c>
      <c r="B948" t="s">
        <v>2296</v>
      </c>
      <c r="C948" t="s">
        <v>2305</v>
      </c>
      <c r="E948" t="s">
        <v>2306</v>
      </c>
      <c r="G948" t="s">
        <v>22</v>
      </c>
      <c r="H948" t="s">
        <v>23</v>
      </c>
      <c r="I948" t="s">
        <v>24</v>
      </c>
      <c r="J948" t="s">
        <v>25</v>
      </c>
      <c r="K948" t="s">
        <v>26</v>
      </c>
      <c r="L948" t="s">
        <v>27</v>
      </c>
      <c r="M948" t="s">
        <v>28</v>
      </c>
      <c r="N948" t="s">
        <v>29</v>
      </c>
      <c r="O948" t="s">
        <v>30</v>
      </c>
      <c r="P948" t="s">
        <v>31</v>
      </c>
      <c r="Q948" t="s">
        <v>32</v>
      </c>
      <c r="R948" t="s">
        <v>33</v>
      </c>
      <c r="S948" t="s">
        <v>34</v>
      </c>
      <c r="T94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Main table</vt:lpstr>
      <vt:lpstr>result</vt:lpstr>
      <vt:lpstr>Лист3</vt:lpstr>
      <vt:lpstr>SOCS_box_taxonomy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2014-05-29T10:07:51Z</dcterms:modified>
</cp:coreProperties>
</file>